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24" windowWidth="22692" windowHeight="9264"/>
  </bookViews>
  <sheets>
    <sheet name="2007" sheetId="2" r:id="rId1"/>
    <sheet name="2007 (2)" sheetId="1" r:id="rId2"/>
  </sheets>
  <definedNames>
    <definedName name="_xlnm._FilterDatabase" localSheetId="0" hidden="1">'2007'!$A$1:$Q$3092</definedName>
    <definedName name="_xlnm._FilterDatabase" localSheetId="1" hidden="1">'2007 (2)'!$A$1:$Q$1951</definedName>
  </definedNames>
  <calcPr calcId="125725"/>
</workbook>
</file>

<file path=xl/calcChain.xml><?xml version="1.0" encoding="utf-8"?>
<calcChain xmlns="http://schemas.openxmlformats.org/spreadsheetml/2006/main">
  <c r="K1" i="2"/>
  <c r="L1" s="1"/>
  <c r="M1"/>
  <c r="N1"/>
  <c r="O1"/>
  <c r="R1"/>
  <c r="S1"/>
  <c r="K2"/>
  <c r="L2" s="1"/>
  <c r="M2"/>
  <c r="N2"/>
  <c r="O2"/>
  <c r="R2"/>
  <c r="S2"/>
  <c r="T2"/>
  <c r="U2"/>
  <c r="K3"/>
  <c r="L3"/>
  <c r="M3"/>
  <c r="N3"/>
  <c r="N4" s="1"/>
  <c r="O3"/>
  <c r="R3"/>
  <c r="S3"/>
  <c r="T3"/>
  <c r="U3"/>
  <c r="K4"/>
  <c r="L4" s="1"/>
  <c r="M4"/>
  <c r="O4"/>
  <c r="S4"/>
  <c r="U4"/>
  <c r="K5"/>
  <c r="L5" s="1"/>
  <c r="M5"/>
  <c r="O5"/>
  <c r="O6" s="1"/>
  <c r="S5"/>
  <c r="U5"/>
  <c r="K6"/>
  <c r="L6"/>
  <c r="M6"/>
  <c r="K7"/>
  <c r="L7" s="1"/>
  <c r="M7"/>
  <c r="K8"/>
  <c r="L8" s="1"/>
  <c r="M8"/>
  <c r="K9"/>
  <c r="L9" s="1"/>
  <c r="M9"/>
  <c r="K10"/>
  <c r="L10" s="1"/>
  <c r="M10"/>
  <c r="K11"/>
  <c r="L11" s="1"/>
  <c r="M11"/>
  <c r="K12"/>
  <c r="L12" s="1"/>
  <c r="M12"/>
  <c r="K13"/>
  <c r="L13" s="1"/>
  <c r="M13"/>
  <c r="K14"/>
  <c r="L14"/>
  <c r="M14"/>
  <c r="K15"/>
  <c r="L15"/>
  <c r="M15"/>
  <c r="K16"/>
  <c r="L16"/>
  <c r="M16"/>
  <c r="K17"/>
  <c r="L17"/>
  <c r="M17"/>
  <c r="K18"/>
  <c r="L18"/>
  <c r="M18"/>
  <c r="K19"/>
  <c r="L19"/>
  <c r="M19"/>
  <c r="K20"/>
  <c r="L20"/>
  <c r="M20"/>
  <c r="K21"/>
  <c r="L21"/>
  <c r="M21"/>
  <c r="K22"/>
  <c r="L22"/>
  <c r="M22"/>
  <c r="K23"/>
  <c r="L23"/>
  <c r="M23"/>
  <c r="K24"/>
  <c r="L24"/>
  <c r="M24"/>
  <c r="K25"/>
  <c r="L25"/>
  <c r="M25"/>
  <c r="K26"/>
  <c r="L26"/>
  <c r="M26"/>
  <c r="K27"/>
  <c r="L27"/>
  <c r="M27"/>
  <c r="K28"/>
  <c r="L28"/>
  <c r="M28"/>
  <c r="K29"/>
  <c r="L29"/>
  <c r="M29"/>
  <c r="K30"/>
  <c r="L30" s="1"/>
  <c r="M30"/>
  <c r="K31"/>
  <c r="L31"/>
  <c r="M31"/>
  <c r="K32"/>
  <c r="L32" s="1"/>
  <c r="M32"/>
  <c r="K33"/>
  <c r="L33"/>
  <c r="M33"/>
  <c r="K34"/>
  <c r="L34" s="1"/>
  <c r="M34"/>
  <c r="K35"/>
  <c r="L35"/>
  <c r="M35"/>
  <c r="K36"/>
  <c r="L36"/>
  <c r="M36"/>
  <c r="K37"/>
  <c r="L37"/>
  <c r="M37"/>
  <c r="K38"/>
  <c r="L38" s="1"/>
  <c r="M38"/>
  <c r="K39"/>
  <c r="L39"/>
  <c r="M39"/>
  <c r="K40"/>
  <c r="L40" s="1"/>
  <c r="M40"/>
  <c r="K41"/>
  <c r="L41"/>
  <c r="M41"/>
  <c r="K42"/>
  <c r="L42" s="1"/>
  <c r="M42"/>
  <c r="K43"/>
  <c r="L43"/>
  <c r="M43"/>
  <c r="K44"/>
  <c r="L44" s="1"/>
  <c r="M44"/>
  <c r="K45"/>
  <c r="L45"/>
  <c r="M45"/>
  <c r="K46"/>
  <c r="L46" s="1"/>
  <c r="M46"/>
  <c r="K47"/>
  <c r="L47"/>
  <c r="M47"/>
  <c r="K48"/>
  <c r="L48" s="1"/>
  <c r="M48"/>
  <c r="K49"/>
  <c r="L49"/>
  <c r="M49"/>
  <c r="K50"/>
  <c r="L50" s="1"/>
  <c r="M50"/>
  <c r="K51"/>
  <c r="L51"/>
  <c r="M51"/>
  <c r="K52"/>
  <c r="L52" s="1"/>
  <c r="M52"/>
  <c r="K53"/>
  <c r="L53"/>
  <c r="M53"/>
  <c r="K54"/>
  <c r="L54" s="1"/>
  <c r="M54"/>
  <c r="K55"/>
  <c r="L55"/>
  <c r="M55"/>
  <c r="K56"/>
  <c r="L56" s="1"/>
  <c r="M56"/>
  <c r="K57"/>
  <c r="L57"/>
  <c r="M57"/>
  <c r="K58"/>
  <c r="L58" s="1"/>
  <c r="M58"/>
  <c r="K59"/>
  <c r="L59"/>
  <c r="M59"/>
  <c r="K60"/>
  <c r="L60" s="1"/>
  <c r="M60"/>
  <c r="K61"/>
  <c r="L61"/>
  <c r="M61"/>
  <c r="K62"/>
  <c r="L62" s="1"/>
  <c r="M62"/>
  <c r="K63"/>
  <c r="L63"/>
  <c r="M63"/>
  <c r="K64"/>
  <c r="L64" s="1"/>
  <c r="M64"/>
  <c r="K65"/>
  <c r="L65"/>
  <c r="M65"/>
  <c r="K66"/>
  <c r="L66" s="1"/>
  <c r="M66"/>
  <c r="K67"/>
  <c r="L67"/>
  <c r="M67"/>
  <c r="K68"/>
  <c r="L68" s="1"/>
  <c r="M68"/>
  <c r="K69"/>
  <c r="L69"/>
  <c r="M69"/>
  <c r="K70"/>
  <c r="L70" s="1"/>
  <c r="M70"/>
  <c r="K71"/>
  <c r="L71"/>
  <c r="M71"/>
  <c r="K72"/>
  <c r="L72" s="1"/>
  <c r="M72"/>
  <c r="K73"/>
  <c r="L73"/>
  <c r="M73"/>
  <c r="K74"/>
  <c r="L74" s="1"/>
  <c r="M74"/>
  <c r="K75"/>
  <c r="L75"/>
  <c r="M75"/>
  <c r="K76"/>
  <c r="L76" s="1"/>
  <c r="M76"/>
  <c r="K77"/>
  <c r="L77"/>
  <c r="M77"/>
  <c r="K78"/>
  <c r="L78" s="1"/>
  <c r="M78"/>
  <c r="K79"/>
  <c r="L79"/>
  <c r="M79"/>
  <c r="K80"/>
  <c r="L80" s="1"/>
  <c r="M80"/>
  <c r="K81"/>
  <c r="L81"/>
  <c r="M81"/>
  <c r="K82"/>
  <c r="L82" s="1"/>
  <c r="M82"/>
  <c r="K83"/>
  <c r="L83"/>
  <c r="M83"/>
  <c r="K84"/>
  <c r="L84" s="1"/>
  <c r="M84"/>
  <c r="K85"/>
  <c r="L85"/>
  <c r="M85"/>
  <c r="K86"/>
  <c r="L86" s="1"/>
  <c r="M86"/>
  <c r="K87"/>
  <c r="L87"/>
  <c r="M87"/>
  <c r="K88"/>
  <c r="L88" s="1"/>
  <c r="M88"/>
  <c r="K89"/>
  <c r="L89"/>
  <c r="M89"/>
  <c r="K90"/>
  <c r="L90" s="1"/>
  <c r="M90"/>
  <c r="K91"/>
  <c r="L91"/>
  <c r="M91"/>
  <c r="K92"/>
  <c r="L92" s="1"/>
  <c r="M92"/>
  <c r="K93"/>
  <c r="L93"/>
  <c r="M93"/>
  <c r="K94"/>
  <c r="L94" s="1"/>
  <c r="M94"/>
  <c r="K95"/>
  <c r="L95"/>
  <c r="M95"/>
  <c r="K96"/>
  <c r="L96" s="1"/>
  <c r="M96"/>
  <c r="K97"/>
  <c r="L97"/>
  <c r="M97"/>
  <c r="K98"/>
  <c r="L98" s="1"/>
  <c r="M98"/>
  <c r="K99"/>
  <c r="L99"/>
  <c r="M99"/>
  <c r="K100"/>
  <c r="L100" s="1"/>
  <c r="M100"/>
  <c r="K101"/>
  <c r="L101"/>
  <c r="M101"/>
  <c r="K102"/>
  <c r="L102" s="1"/>
  <c r="M102"/>
  <c r="K103"/>
  <c r="L103"/>
  <c r="M103"/>
  <c r="K104"/>
  <c r="L104" s="1"/>
  <c r="M104"/>
  <c r="K105"/>
  <c r="L105"/>
  <c r="M105"/>
  <c r="K106"/>
  <c r="L106" s="1"/>
  <c r="M106"/>
  <c r="K107"/>
  <c r="L107"/>
  <c r="M107"/>
  <c r="K108"/>
  <c r="L108" s="1"/>
  <c r="M108"/>
  <c r="K109"/>
  <c r="L109"/>
  <c r="M109"/>
  <c r="K110"/>
  <c r="L110" s="1"/>
  <c r="M110"/>
  <c r="K111"/>
  <c r="L111"/>
  <c r="M111"/>
  <c r="K112"/>
  <c r="L112" s="1"/>
  <c r="M112"/>
  <c r="K113"/>
  <c r="L113"/>
  <c r="M113"/>
  <c r="K114"/>
  <c r="L114" s="1"/>
  <c r="M114"/>
  <c r="K115"/>
  <c r="L115"/>
  <c r="M115"/>
  <c r="K116"/>
  <c r="L116" s="1"/>
  <c r="M116"/>
  <c r="K117"/>
  <c r="L117"/>
  <c r="M117"/>
  <c r="K118"/>
  <c r="L118" s="1"/>
  <c r="M118"/>
  <c r="K119"/>
  <c r="L119"/>
  <c r="M119"/>
  <c r="K120"/>
  <c r="L120" s="1"/>
  <c r="M120"/>
  <c r="K121"/>
  <c r="L121"/>
  <c r="M121"/>
  <c r="K122"/>
  <c r="L122" s="1"/>
  <c r="M122"/>
  <c r="K123"/>
  <c r="L123"/>
  <c r="M123"/>
  <c r="K124"/>
  <c r="L124" s="1"/>
  <c r="M124"/>
  <c r="K125"/>
  <c r="L125"/>
  <c r="M125"/>
  <c r="K126"/>
  <c r="L126" s="1"/>
  <c r="M126"/>
  <c r="K127"/>
  <c r="L127"/>
  <c r="M127"/>
  <c r="K128"/>
  <c r="L128" s="1"/>
  <c r="M128"/>
  <c r="K129"/>
  <c r="L129"/>
  <c r="M129"/>
  <c r="K130"/>
  <c r="L130" s="1"/>
  <c r="M130"/>
  <c r="K131"/>
  <c r="L131"/>
  <c r="M131"/>
  <c r="K132"/>
  <c r="L132" s="1"/>
  <c r="M132"/>
  <c r="K133"/>
  <c r="L133"/>
  <c r="M133"/>
  <c r="K134"/>
  <c r="L134" s="1"/>
  <c r="M134"/>
  <c r="K135"/>
  <c r="L135"/>
  <c r="M135"/>
  <c r="K136"/>
  <c r="L136" s="1"/>
  <c r="M136"/>
  <c r="K137"/>
  <c r="L137"/>
  <c r="M137"/>
  <c r="K138"/>
  <c r="L138" s="1"/>
  <c r="M138"/>
  <c r="K139"/>
  <c r="L139"/>
  <c r="M139"/>
  <c r="K140"/>
  <c r="L140" s="1"/>
  <c r="M140"/>
  <c r="K141"/>
  <c r="L141"/>
  <c r="M141"/>
  <c r="K142"/>
  <c r="L142" s="1"/>
  <c r="M142"/>
  <c r="K143"/>
  <c r="L143"/>
  <c r="M143"/>
  <c r="K144"/>
  <c r="L144" s="1"/>
  <c r="M144"/>
  <c r="K145"/>
  <c r="L145"/>
  <c r="M145"/>
  <c r="K146"/>
  <c r="L146" s="1"/>
  <c r="M146"/>
  <c r="K147"/>
  <c r="L147"/>
  <c r="M147"/>
  <c r="K148"/>
  <c r="L148" s="1"/>
  <c r="M148"/>
  <c r="K149"/>
  <c r="L149"/>
  <c r="M149"/>
  <c r="K150"/>
  <c r="L150" s="1"/>
  <c r="M150"/>
  <c r="K151"/>
  <c r="L151"/>
  <c r="M151"/>
  <c r="K152"/>
  <c r="L152" s="1"/>
  <c r="M152"/>
  <c r="K153"/>
  <c r="L153"/>
  <c r="M153"/>
  <c r="K154"/>
  <c r="L154" s="1"/>
  <c r="M154"/>
  <c r="K155"/>
  <c r="L155"/>
  <c r="M155"/>
  <c r="K156"/>
  <c r="L156" s="1"/>
  <c r="M156"/>
  <c r="K157"/>
  <c r="L157"/>
  <c r="M157"/>
  <c r="K158"/>
  <c r="L158" s="1"/>
  <c r="M158"/>
  <c r="K159"/>
  <c r="L159"/>
  <c r="M159"/>
  <c r="K160"/>
  <c r="L160" s="1"/>
  <c r="M160"/>
  <c r="K161"/>
  <c r="L161"/>
  <c r="M161"/>
  <c r="K162"/>
  <c r="L162" s="1"/>
  <c r="M162"/>
  <c r="K163"/>
  <c r="L163"/>
  <c r="M163"/>
  <c r="K164"/>
  <c r="L164" s="1"/>
  <c r="M164"/>
  <c r="K165"/>
  <c r="L165"/>
  <c r="M165"/>
  <c r="K166"/>
  <c r="L166" s="1"/>
  <c r="M166"/>
  <c r="K167"/>
  <c r="L167"/>
  <c r="M167"/>
  <c r="K168"/>
  <c r="L168" s="1"/>
  <c r="M168"/>
  <c r="K169"/>
  <c r="L169"/>
  <c r="M169"/>
  <c r="K170"/>
  <c r="L170" s="1"/>
  <c r="M170"/>
  <c r="K171"/>
  <c r="L171"/>
  <c r="M171"/>
  <c r="K172"/>
  <c r="L172" s="1"/>
  <c r="M172"/>
  <c r="K173"/>
  <c r="L173"/>
  <c r="M173"/>
  <c r="K174"/>
  <c r="L174" s="1"/>
  <c r="M174"/>
  <c r="K175"/>
  <c r="L175"/>
  <c r="M175"/>
  <c r="K176"/>
  <c r="L176" s="1"/>
  <c r="M176"/>
  <c r="K177"/>
  <c r="L177"/>
  <c r="M177"/>
  <c r="K178"/>
  <c r="L178" s="1"/>
  <c r="M178"/>
  <c r="K179"/>
  <c r="L179"/>
  <c r="M179"/>
  <c r="K180"/>
  <c r="L180" s="1"/>
  <c r="M180"/>
  <c r="K181"/>
  <c r="L181"/>
  <c r="M181"/>
  <c r="K182"/>
  <c r="L182" s="1"/>
  <c r="M182"/>
  <c r="K183"/>
  <c r="L183"/>
  <c r="M183"/>
  <c r="K184"/>
  <c r="L184" s="1"/>
  <c r="M184"/>
  <c r="K185"/>
  <c r="L185"/>
  <c r="M185"/>
  <c r="K186"/>
  <c r="L186" s="1"/>
  <c r="M186"/>
  <c r="K187"/>
  <c r="L187"/>
  <c r="M187"/>
  <c r="K188"/>
  <c r="L188" s="1"/>
  <c r="M188"/>
  <c r="K189"/>
  <c r="L189"/>
  <c r="M189"/>
  <c r="K190"/>
  <c r="L190" s="1"/>
  <c r="M190"/>
  <c r="K191"/>
  <c r="L191"/>
  <c r="M191"/>
  <c r="K192"/>
  <c r="L192" s="1"/>
  <c r="M192"/>
  <c r="K193"/>
  <c r="L193"/>
  <c r="M193"/>
  <c r="K194"/>
  <c r="L194" s="1"/>
  <c r="M194"/>
  <c r="K195"/>
  <c r="L195"/>
  <c r="M195"/>
  <c r="K196"/>
  <c r="L196" s="1"/>
  <c r="M196"/>
  <c r="K197"/>
  <c r="L197"/>
  <c r="M197"/>
  <c r="K198"/>
  <c r="L198" s="1"/>
  <c r="M198"/>
  <c r="K199"/>
  <c r="L199"/>
  <c r="M199"/>
  <c r="K200"/>
  <c r="L200" s="1"/>
  <c r="M200"/>
  <c r="K201"/>
  <c r="L201"/>
  <c r="M201"/>
  <c r="K202"/>
  <c r="L202" s="1"/>
  <c r="M202"/>
  <c r="K203"/>
  <c r="L203"/>
  <c r="M203"/>
  <c r="K204"/>
  <c r="L204" s="1"/>
  <c r="M204"/>
  <c r="K205"/>
  <c r="L205"/>
  <c r="M205"/>
  <c r="K206"/>
  <c r="L206" s="1"/>
  <c r="M206"/>
  <c r="K207"/>
  <c r="L207"/>
  <c r="M207"/>
  <c r="K208"/>
  <c r="L208" s="1"/>
  <c r="M208"/>
  <c r="K209"/>
  <c r="L209"/>
  <c r="M209"/>
  <c r="K210"/>
  <c r="L210" s="1"/>
  <c r="M210"/>
  <c r="K211"/>
  <c r="L211"/>
  <c r="M211"/>
  <c r="K212"/>
  <c r="L212" s="1"/>
  <c r="M212"/>
  <c r="K213"/>
  <c r="L213"/>
  <c r="M213"/>
  <c r="K214"/>
  <c r="L214" s="1"/>
  <c r="M214"/>
  <c r="K215"/>
  <c r="L215"/>
  <c r="M215"/>
  <c r="K216"/>
  <c r="L216" s="1"/>
  <c r="M216"/>
  <c r="K217"/>
  <c r="L217"/>
  <c r="M217"/>
  <c r="K218"/>
  <c r="L218" s="1"/>
  <c r="M218"/>
  <c r="K219"/>
  <c r="L219"/>
  <c r="M219"/>
  <c r="K220"/>
  <c r="L220" s="1"/>
  <c r="M220"/>
  <c r="K221"/>
  <c r="L221"/>
  <c r="M221"/>
  <c r="K222"/>
  <c r="L222" s="1"/>
  <c r="M222"/>
  <c r="K223"/>
  <c r="L223"/>
  <c r="M223"/>
  <c r="K224"/>
  <c r="L224" s="1"/>
  <c r="M224"/>
  <c r="K225"/>
  <c r="L225"/>
  <c r="M225"/>
  <c r="K226"/>
  <c r="L226" s="1"/>
  <c r="M226"/>
  <c r="K227"/>
  <c r="L227"/>
  <c r="M227"/>
  <c r="K228"/>
  <c r="L228"/>
  <c r="M228"/>
  <c r="K229"/>
  <c r="L229" s="1"/>
  <c r="M229"/>
  <c r="K230"/>
  <c r="L230"/>
  <c r="M230"/>
  <c r="K231"/>
  <c r="L231" s="1"/>
  <c r="M231"/>
  <c r="K232"/>
  <c r="L232"/>
  <c r="M232"/>
  <c r="K233"/>
  <c r="L233" s="1"/>
  <c r="M233"/>
  <c r="K234"/>
  <c r="L234"/>
  <c r="M234"/>
  <c r="K235"/>
  <c r="L235" s="1"/>
  <c r="M235"/>
  <c r="K236"/>
  <c r="L236"/>
  <c r="M236"/>
  <c r="K237"/>
  <c r="L237" s="1"/>
  <c r="M237"/>
  <c r="K238"/>
  <c r="L238"/>
  <c r="M238"/>
  <c r="K239"/>
  <c r="L239" s="1"/>
  <c r="M239"/>
  <c r="K240"/>
  <c r="L240"/>
  <c r="M240"/>
  <c r="K241"/>
  <c r="L241" s="1"/>
  <c r="M241"/>
  <c r="K242"/>
  <c r="L242"/>
  <c r="M242"/>
  <c r="K243"/>
  <c r="L243" s="1"/>
  <c r="M243"/>
  <c r="K244"/>
  <c r="L244"/>
  <c r="M244"/>
  <c r="K245"/>
  <c r="L245" s="1"/>
  <c r="M245"/>
  <c r="K246"/>
  <c r="L246"/>
  <c r="M246"/>
  <c r="K247"/>
  <c r="L247" s="1"/>
  <c r="M247"/>
  <c r="K248"/>
  <c r="L248"/>
  <c r="M248"/>
  <c r="K249"/>
  <c r="L249" s="1"/>
  <c r="M249"/>
  <c r="K250"/>
  <c r="L250"/>
  <c r="M250"/>
  <c r="K251"/>
  <c r="L251" s="1"/>
  <c r="M251"/>
  <c r="K252"/>
  <c r="L252"/>
  <c r="M252"/>
  <c r="K253"/>
  <c r="L253" s="1"/>
  <c r="M253"/>
  <c r="K254"/>
  <c r="L254"/>
  <c r="M254"/>
  <c r="K255"/>
  <c r="L255" s="1"/>
  <c r="M255"/>
  <c r="K256"/>
  <c r="L256"/>
  <c r="M256"/>
  <c r="K257"/>
  <c r="L257" s="1"/>
  <c r="M257"/>
  <c r="K258"/>
  <c r="L258"/>
  <c r="M258"/>
  <c r="K259"/>
  <c r="L259" s="1"/>
  <c r="M259"/>
  <c r="K260"/>
  <c r="L260"/>
  <c r="M260"/>
  <c r="K261"/>
  <c r="L261" s="1"/>
  <c r="M261"/>
  <c r="K262"/>
  <c r="L262"/>
  <c r="M262"/>
  <c r="K263"/>
  <c r="L263" s="1"/>
  <c r="M263"/>
  <c r="K264"/>
  <c r="L264"/>
  <c r="M264"/>
  <c r="K265"/>
  <c r="L265" s="1"/>
  <c r="M265"/>
  <c r="K266"/>
  <c r="L266"/>
  <c r="M266"/>
  <c r="K267"/>
  <c r="L267" s="1"/>
  <c r="M267"/>
  <c r="K268"/>
  <c r="L268"/>
  <c r="M268"/>
  <c r="K269"/>
  <c r="L269" s="1"/>
  <c r="M269"/>
  <c r="K270"/>
  <c r="L270"/>
  <c r="M270"/>
  <c r="K271"/>
  <c r="L271" s="1"/>
  <c r="M271"/>
  <c r="K272"/>
  <c r="L272"/>
  <c r="M272"/>
  <c r="K273"/>
  <c r="L273" s="1"/>
  <c r="M273"/>
  <c r="K274"/>
  <c r="L274"/>
  <c r="M274"/>
  <c r="K275"/>
  <c r="L275" s="1"/>
  <c r="M275"/>
  <c r="K276"/>
  <c r="L276"/>
  <c r="M276"/>
  <c r="K277"/>
  <c r="L277" s="1"/>
  <c r="M277"/>
  <c r="K278"/>
  <c r="L278"/>
  <c r="M278"/>
  <c r="K279"/>
  <c r="L279" s="1"/>
  <c r="M279"/>
  <c r="K280"/>
  <c r="L280"/>
  <c r="M280"/>
  <c r="K281"/>
  <c r="L281" s="1"/>
  <c r="M281"/>
  <c r="K282"/>
  <c r="L282"/>
  <c r="M282"/>
  <c r="K283"/>
  <c r="L283" s="1"/>
  <c r="M283"/>
  <c r="K284"/>
  <c r="L284"/>
  <c r="M284"/>
  <c r="K285"/>
  <c r="L285" s="1"/>
  <c r="M285"/>
  <c r="K286"/>
  <c r="L286"/>
  <c r="M286"/>
  <c r="K287"/>
  <c r="L287" s="1"/>
  <c r="M287"/>
  <c r="K288"/>
  <c r="L288"/>
  <c r="M288"/>
  <c r="K289"/>
  <c r="L289" s="1"/>
  <c r="M289"/>
  <c r="K290"/>
  <c r="L290"/>
  <c r="M290"/>
  <c r="K291"/>
  <c r="L291" s="1"/>
  <c r="M291"/>
  <c r="K292"/>
  <c r="L292"/>
  <c r="M292"/>
  <c r="K293"/>
  <c r="L293" s="1"/>
  <c r="M293"/>
  <c r="K294"/>
  <c r="L294"/>
  <c r="M294"/>
  <c r="K295"/>
  <c r="L295" s="1"/>
  <c r="M295"/>
  <c r="K296"/>
  <c r="L296"/>
  <c r="M296"/>
  <c r="K297"/>
  <c r="L297" s="1"/>
  <c r="M297"/>
  <c r="K298"/>
  <c r="L298"/>
  <c r="M298"/>
  <c r="K299"/>
  <c r="L299" s="1"/>
  <c r="M299"/>
  <c r="K300"/>
  <c r="L300"/>
  <c r="M300"/>
  <c r="K301"/>
  <c r="L301" s="1"/>
  <c r="M301"/>
  <c r="K302"/>
  <c r="L302"/>
  <c r="M302"/>
  <c r="K303"/>
  <c r="L303" s="1"/>
  <c r="M303"/>
  <c r="K304"/>
  <c r="L304"/>
  <c r="M304"/>
  <c r="K305"/>
  <c r="L305" s="1"/>
  <c r="M305"/>
  <c r="K306"/>
  <c r="L306"/>
  <c r="M306"/>
  <c r="K307"/>
  <c r="L307" s="1"/>
  <c r="M307"/>
  <c r="K308"/>
  <c r="L308"/>
  <c r="M308"/>
  <c r="K309"/>
  <c r="L309" s="1"/>
  <c r="M309"/>
  <c r="K310"/>
  <c r="L310"/>
  <c r="M310"/>
  <c r="K311"/>
  <c r="L311" s="1"/>
  <c r="M311"/>
  <c r="K312"/>
  <c r="L312"/>
  <c r="M312"/>
  <c r="K313"/>
  <c r="L313" s="1"/>
  <c r="M313"/>
  <c r="K314"/>
  <c r="L314"/>
  <c r="M314"/>
  <c r="K315"/>
  <c r="L315" s="1"/>
  <c r="M315"/>
  <c r="K316"/>
  <c r="L316"/>
  <c r="M316"/>
  <c r="K317"/>
  <c r="L317" s="1"/>
  <c r="M317"/>
  <c r="K318"/>
  <c r="L318"/>
  <c r="M318"/>
  <c r="K319"/>
  <c r="L319" s="1"/>
  <c r="M319"/>
  <c r="K320"/>
  <c r="L320"/>
  <c r="M320"/>
  <c r="K321"/>
  <c r="L321" s="1"/>
  <c r="M321"/>
  <c r="K322"/>
  <c r="L322"/>
  <c r="M322"/>
  <c r="K323"/>
  <c r="L323" s="1"/>
  <c r="M323"/>
  <c r="K324"/>
  <c r="L324"/>
  <c r="M324"/>
  <c r="K325"/>
  <c r="L325" s="1"/>
  <c r="M325"/>
  <c r="K326"/>
  <c r="L326"/>
  <c r="M326"/>
  <c r="K327"/>
  <c r="L327" s="1"/>
  <c r="M327"/>
  <c r="K328"/>
  <c r="L328"/>
  <c r="M328"/>
  <c r="K329"/>
  <c r="L329" s="1"/>
  <c r="M329"/>
  <c r="K330"/>
  <c r="L330"/>
  <c r="M330"/>
  <c r="K331"/>
  <c r="L331" s="1"/>
  <c r="M331"/>
  <c r="K332"/>
  <c r="L332"/>
  <c r="M332"/>
  <c r="K333"/>
  <c r="L333" s="1"/>
  <c r="M333"/>
  <c r="K334"/>
  <c r="L334"/>
  <c r="M334"/>
  <c r="K335"/>
  <c r="L335" s="1"/>
  <c r="M335"/>
  <c r="K336"/>
  <c r="L336"/>
  <c r="M336"/>
  <c r="K337"/>
  <c r="L337" s="1"/>
  <c r="M337"/>
  <c r="K338"/>
  <c r="L338"/>
  <c r="M338"/>
  <c r="K339"/>
  <c r="L339" s="1"/>
  <c r="M339"/>
  <c r="K340"/>
  <c r="L340"/>
  <c r="M340"/>
  <c r="K341"/>
  <c r="L341" s="1"/>
  <c r="M341"/>
  <c r="K342"/>
  <c r="L342"/>
  <c r="M342"/>
  <c r="K343"/>
  <c r="L343" s="1"/>
  <c r="M343"/>
  <c r="K344"/>
  <c r="L344"/>
  <c r="M344"/>
  <c r="K345"/>
  <c r="L345" s="1"/>
  <c r="M345"/>
  <c r="K346"/>
  <c r="L346"/>
  <c r="M346"/>
  <c r="K347"/>
  <c r="L347" s="1"/>
  <c r="M347"/>
  <c r="K348"/>
  <c r="L348"/>
  <c r="M348"/>
  <c r="K349"/>
  <c r="L349" s="1"/>
  <c r="M349"/>
  <c r="K350"/>
  <c r="L350"/>
  <c r="M350"/>
  <c r="K351"/>
  <c r="L351" s="1"/>
  <c r="M351"/>
  <c r="K352"/>
  <c r="L352"/>
  <c r="M352"/>
  <c r="K353"/>
  <c r="L353" s="1"/>
  <c r="M353"/>
  <c r="K354"/>
  <c r="L354"/>
  <c r="M354"/>
  <c r="K355"/>
  <c r="L355" s="1"/>
  <c r="M355"/>
  <c r="K356"/>
  <c r="L356"/>
  <c r="M356"/>
  <c r="K357"/>
  <c r="L357" s="1"/>
  <c r="M357"/>
  <c r="K358"/>
  <c r="L358"/>
  <c r="M358"/>
  <c r="K359"/>
  <c r="L359" s="1"/>
  <c r="M359"/>
  <c r="K360"/>
  <c r="L360"/>
  <c r="M360"/>
  <c r="K361"/>
  <c r="L361" s="1"/>
  <c r="M361"/>
  <c r="K362"/>
  <c r="L362"/>
  <c r="M362"/>
  <c r="K363"/>
  <c r="L363" s="1"/>
  <c r="M363"/>
  <c r="K364"/>
  <c r="L364"/>
  <c r="M364"/>
  <c r="K365"/>
  <c r="L365" s="1"/>
  <c r="M365"/>
  <c r="K366"/>
  <c r="L366"/>
  <c r="M366"/>
  <c r="K367"/>
  <c r="L367" s="1"/>
  <c r="M367"/>
  <c r="K368"/>
  <c r="L368"/>
  <c r="M368"/>
  <c r="K369"/>
  <c r="L369" s="1"/>
  <c r="M369"/>
  <c r="K370"/>
  <c r="L370"/>
  <c r="M370"/>
  <c r="K371"/>
  <c r="L371" s="1"/>
  <c r="M371"/>
  <c r="K372"/>
  <c r="L372"/>
  <c r="M372"/>
  <c r="K373"/>
  <c r="L373" s="1"/>
  <c r="M373"/>
  <c r="K374"/>
  <c r="L374"/>
  <c r="M374"/>
  <c r="K375"/>
  <c r="L375" s="1"/>
  <c r="M375"/>
  <c r="K376"/>
  <c r="L376"/>
  <c r="M376"/>
  <c r="K377"/>
  <c r="L377" s="1"/>
  <c r="M377"/>
  <c r="K378"/>
  <c r="L378"/>
  <c r="M378"/>
  <c r="K379"/>
  <c r="L379" s="1"/>
  <c r="M379"/>
  <c r="K380"/>
  <c r="L380"/>
  <c r="M380"/>
  <c r="K381"/>
  <c r="L381" s="1"/>
  <c r="M381"/>
  <c r="K382"/>
  <c r="L382"/>
  <c r="M382"/>
  <c r="K383"/>
  <c r="L383" s="1"/>
  <c r="M383"/>
  <c r="K384"/>
  <c r="L384"/>
  <c r="M384"/>
  <c r="K385"/>
  <c r="L385" s="1"/>
  <c r="M385"/>
  <c r="K386"/>
  <c r="L386"/>
  <c r="M386"/>
  <c r="K387"/>
  <c r="L387" s="1"/>
  <c r="M387"/>
  <c r="K388"/>
  <c r="L388"/>
  <c r="M388"/>
  <c r="K389"/>
  <c r="L389" s="1"/>
  <c r="M389"/>
  <c r="K390"/>
  <c r="L390"/>
  <c r="M390"/>
  <c r="K391"/>
  <c r="L391" s="1"/>
  <c r="M391"/>
  <c r="K392"/>
  <c r="L392"/>
  <c r="M392"/>
  <c r="K393"/>
  <c r="L393" s="1"/>
  <c r="M393"/>
  <c r="K394"/>
  <c r="L394"/>
  <c r="M394"/>
  <c r="K395"/>
  <c r="L395" s="1"/>
  <c r="M395"/>
  <c r="K396"/>
  <c r="L396"/>
  <c r="M396"/>
  <c r="K397"/>
  <c r="L397" s="1"/>
  <c r="M397"/>
  <c r="K398"/>
  <c r="L398"/>
  <c r="M398"/>
  <c r="K399"/>
  <c r="L399" s="1"/>
  <c r="M399"/>
  <c r="K400"/>
  <c r="L400"/>
  <c r="M400"/>
  <c r="K401"/>
  <c r="L401" s="1"/>
  <c r="M401"/>
  <c r="K402"/>
  <c r="L402"/>
  <c r="M402"/>
  <c r="K403"/>
  <c r="L403" s="1"/>
  <c r="M403"/>
  <c r="K404"/>
  <c r="L404"/>
  <c r="M404"/>
  <c r="K405"/>
  <c r="L405" s="1"/>
  <c r="M405"/>
  <c r="K406"/>
  <c r="L406"/>
  <c r="M406"/>
  <c r="K407"/>
  <c r="L407" s="1"/>
  <c r="M407"/>
  <c r="K408"/>
  <c r="L408"/>
  <c r="M408"/>
  <c r="K409"/>
  <c r="L409" s="1"/>
  <c r="M409"/>
  <c r="K410"/>
  <c r="L410"/>
  <c r="M410"/>
  <c r="K411"/>
  <c r="L411" s="1"/>
  <c r="M411"/>
  <c r="K412"/>
  <c r="L412"/>
  <c r="M412"/>
  <c r="K413"/>
  <c r="L413" s="1"/>
  <c r="M413"/>
  <c r="K414"/>
  <c r="L414"/>
  <c r="M414"/>
  <c r="K415"/>
  <c r="L415" s="1"/>
  <c r="M415"/>
  <c r="K416"/>
  <c r="L416"/>
  <c r="M416"/>
  <c r="K417"/>
  <c r="L417" s="1"/>
  <c r="M417"/>
  <c r="K418"/>
  <c r="L418"/>
  <c r="M418"/>
  <c r="K419"/>
  <c r="L419" s="1"/>
  <c r="M419"/>
  <c r="K420"/>
  <c r="L420"/>
  <c r="M420"/>
  <c r="K421"/>
  <c r="L421" s="1"/>
  <c r="M421"/>
  <c r="K422"/>
  <c r="L422"/>
  <c r="M422"/>
  <c r="K423"/>
  <c r="L423" s="1"/>
  <c r="M423"/>
  <c r="K424"/>
  <c r="L424"/>
  <c r="M424"/>
  <c r="K425"/>
  <c r="L425" s="1"/>
  <c r="M425"/>
  <c r="K426"/>
  <c r="L426"/>
  <c r="M426"/>
  <c r="K427"/>
  <c r="L427" s="1"/>
  <c r="M427"/>
  <c r="K428"/>
  <c r="L428"/>
  <c r="M428"/>
  <c r="K429"/>
  <c r="L429" s="1"/>
  <c r="M429"/>
  <c r="K430"/>
  <c r="L430"/>
  <c r="M430"/>
  <c r="K431"/>
  <c r="L431" s="1"/>
  <c r="M431"/>
  <c r="K432"/>
  <c r="L432"/>
  <c r="M432"/>
  <c r="K433"/>
  <c r="L433" s="1"/>
  <c r="M433"/>
  <c r="K434"/>
  <c r="L434"/>
  <c r="M434"/>
  <c r="K435"/>
  <c r="L435" s="1"/>
  <c r="M435"/>
  <c r="K436"/>
  <c r="L436"/>
  <c r="M436"/>
  <c r="K437"/>
  <c r="L437" s="1"/>
  <c r="M437"/>
  <c r="K438"/>
  <c r="L438"/>
  <c r="M438"/>
  <c r="K439"/>
  <c r="L439" s="1"/>
  <c r="M439"/>
  <c r="K440"/>
  <c r="L440"/>
  <c r="M440"/>
  <c r="K441"/>
  <c r="L441" s="1"/>
  <c r="M441"/>
  <c r="K442"/>
  <c r="L442"/>
  <c r="M442"/>
  <c r="K443"/>
  <c r="L443" s="1"/>
  <c r="M443"/>
  <c r="K444"/>
  <c r="L444"/>
  <c r="M444"/>
  <c r="K445"/>
  <c r="L445" s="1"/>
  <c r="M445"/>
  <c r="K446"/>
  <c r="L446"/>
  <c r="M446"/>
  <c r="K447"/>
  <c r="L447" s="1"/>
  <c r="M447"/>
  <c r="K448"/>
  <c r="L448"/>
  <c r="M448"/>
  <c r="K449"/>
  <c r="L449" s="1"/>
  <c r="M449"/>
  <c r="K450"/>
  <c r="L450"/>
  <c r="M450"/>
  <c r="K451"/>
  <c r="L451" s="1"/>
  <c r="M451"/>
  <c r="K452"/>
  <c r="L452"/>
  <c r="M452"/>
  <c r="K453"/>
  <c r="L453" s="1"/>
  <c r="M453"/>
  <c r="K454"/>
  <c r="L454"/>
  <c r="M454"/>
  <c r="K455"/>
  <c r="L455" s="1"/>
  <c r="M455"/>
  <c r="K456"/>
  <c r="L456"/>
  <c r="M456"/>
  <c r="K457"/>
  <c r="L457" s="1"/>
  <c r="M457"/>
  <c r="K458"/>
  <c r="L458"/>
  <c r="M458"/>
  <c r="K459"/>
  <c r="L459" s="1"/>
  <c r="M459"/>
  <c r="K460"/>
  <c r="L460"/>
  <c r="M460"/>
  <c r="K461"/>
  <c r="L461" s="1"/>
  <c r="M461"/>
  <c r="K462"/>
  <c r="L462"/>
  <c r="M462"/>
  <c r="K463"/>
  <c r="L463" s="1"/>
  <c r="M463"/>
  <c r="K464"/>
  <c r="L464"/>
  <c r="M464"/>
  <c r="K465"/>
  <c r="L465" s="1"/>
  <c r="M465"/>
  <c r="K466"/>
  <c r="L466"/>
  <c r="M466"/>
  <c r="K467"/>
  <c r="L467" s="1"/>
  <c r="M467"/>
  <c r="K468"/>
  <c r="L468"/>
  <c r="M468"/>
  <c r="K469"/>
  <c r="L469" s="1"/>
  <c r="M469"/>
  <c r="K470"/>
  <c r="L470"/>
  <c r="M470"/>
  <c r="K471"/>
  <c r="L471" s="1"/>
  <c r="M471"/>
  <c r="K472"/>
  <c r="L472"/>
  <c r="M472"/>
  <c r="K473"/>
  <c r="L473" s="1"/>
  <c r="M473"/>
  <c r="K474"/>
  <c r="L474"/>
  <c r="M474"/>
  <c r="K475"/>
  <c r="L475" s="1"/>
  <c r="M475"/>
  <c r="K476"/>
  <c r="L476"/>
  <c r="M476"/>
  <c r="K477"/>
  <c r="L477" s="1"/>
  <c r="M477"/>
  <c r="K478"/>
  <c r="L478"/>
  <c r="M478"/>
  <c r="K479"/>
  <c r="L479" s="1"/>
  <c r="M479"/>
  <c r="K480"/>
  <c r="L480"/>
  <c r="M480"/>
  <c r="K481"/>
  <c r="L481" s="1"/>
  <c r="M481"/>
  <c r="K482"/>
  <c r="L482"/>
  <c r="M482"/>
  <c r="K483"/>
  <c r="L483" s="1"/>
  <c r="M483"/>
  <c r="K484"/>
  <c r="L484"/>
  <c r="M484"/>
  <c r="K485"/>
  <c r="L485" s="1"/>
  <c r="M485"/>
  <c r="K486"/>
  <c r="L486"/>
  <c r="M486"/>
  <c r="K487"/>
  <c r="L487" s="1"/>
  <c r="M487"/>
  <c r="K488"/>
  <c r="L488"/>
  <c r="M488"/>
  <c r="K489"/>
  <c r="L489" s="1"/>
  <c r="M489"/>
  <c r="K490"/>
  <c r="L490"/>
  <c r="M490"/>
  <c r="K491"/>
  <c r="L491" s="1"/>
  <c r="M491"/>
  <c r="K492"/>
  <c r="L492"/>
  <c r="M492"/>
  <c r="K493"/>
  <c r="L493" s="1"/>
  <c r="M493"/>
  <c r="K494"/>
  <c r="L494"/>
  <c r="M494"/>
  <c r="K495"/>
  <c r="L495" s="1"/>
  <c r="M495"/>
  <c r="K496"/>
  <c r="L496"/>
  <c r="M496"/>
  <c r="K497"/>
  <c r="L497" s="1"/>
  <c r="M497"/>
  <c r="K498"/>
  <c r="L498"/>
  <c r="M498"/>
  <c r="K499"/>
  <c r="L499" s="1"/>
  <c r="M499"/>
  <c r="K500"/>
  <c r="L500"/>
  <c r="M500"/>
  <c r="K501"/>
  <c r="L501" s="1"/>
  <c r="M501"/>
  <c r="K502"/>
  <c r="L502"/>
  <c r="M502"/>
  <c r="K503"/>
  <c r="L503" s="1"/>
  <c r="M503"/>
  <c r="K504"/>
  <c r="L504"/>
  <c r="M504"/>
  <c r="K505"/>
  <c r="L505" s="1"/>
  <c r="M505"/>
  <c r="K506"/>
  <c r="L506"/>
  <c r="M506"/>
  <c r="K507"/>
  <c r="L507" s="1"/>
  <c r="M507"/>
  <c r="K508"/>
  <c r="L508"/>
  <c r="M508"/>
  <c r="K509"/>
  <c r="L509" s="1"/>
  <c r="M509"/>
  <c r="K510"/>
  <c r="L510"/>
  <c r="M510"/>
  <c r="K511"/>
  <c r="L511" s="1"/>
  <c r="M511"/>
  <c r="K512"/>
  <c r="L512"/>
  <c r="M512"/>
  <c r="K513"/>
  <c r="L513" s="1"/>
  <c r="M513"/>
  <c r="K514"/>
  <c r="L514"/>
  <c r="M514"/>
  <c r="K515"/>
  <c r="L515" s="1"/>
  <c r="M515"/>
  <c r="K516"/>
  <c r="L516"/>
  <c r="M516"/>
  <c r="K517"/>
  <c r="L517" s="1"/>
  <c r="M517"/>
  <c r="K518"/>
  <c r="L518"/>
  <c r="M518"/>
  <c r="K519"/>
  <c r="L519" s="1"/>
  <c r="M519"/>
  <c r="K520"/>
  <c r="L520"/>
  <c r="M520"/>
  <c r="K521"/>
  <c r="L521" s="1"/>
  <c r="M521"/>
  <c r="K522"/>
  <c r="L522"/>
  <c r="M522"/>
  <c r="K523"/>
  <c r="L523" s="1"/>
  <c r="M523"/>
  <c r="K524"/>
  <c r="L524"/>
  <c r="M524"/>
  <c r="K525"/>
  <c r="L525" s="1"/>
  <c r="M525"/>
  <c r="K526"/>
  <c r="L526"/>
  <c r="M526"/>
  <c r="K527"/>
  <c r="L527" s="1"/>
  <c r="M527"/>
  <c r="K528"/>
  <c r="L528"/>
  <c r="M528"/>
  <c r="K529"/>
  <c r="L529" s="1"/>
  <c r="M529"/>
  <c r="K530"/>
  <c r="L530"/>
  <c r="M530"/>
  <c r="K531"/>
  <c r="L531" s="1"/>
  <c r="M531"/>
  <c r="K532"/>
  <c r="L532"/>
  <c r="M532"/>
  <c r="K533"/>
  <c r="L533" s="1"/>
  <c r="M533"/>
  <c r="K534"/>
  <c r="L534"/>
  <c r="M534"/>
  <c r="K535"/>
  <c r="L535" s="1"/>
  <c r="M535"/>
  <c r="K536"/>
  <c r="L536"/>
  <c r="M536"/>
  <c r="K537"/>
  <c r="L537" s="1"/>
  <c r="M537"/>
  <c r="K538"/>
  <c r="L538"/>
  <c r="M538"/>
  <c r="K539"/>
  <c r="L539" s="1"/>
  <c r="M539"/>
  <c r="K540"/>
  <c r="L540"/>
  <c r="M540"/>
  <c r="K541"/>
  <c r="L541" s="1"/>
  <c r="M541"/>
  <c r="K542"/>
  <c r="L542"/>
  <c r="M542"/>
  <c r="K543"/>
  <c r="L543" s="1"/>
  <c r="M543"/>
  <c r="K544"/>
  <c r="L544"/>
  <c r="M544"/>
  <c r="K545"/>
  <c r="L545" s="1"/>
  <c r="M545"/>
  <c r="K546"/>
  <c r="L546"/>
  <c r="M546"/>
  <c r="K547"/>
  <c r="L547" s="1"/>
  <c r="M547"/>
  <c r="K548"/>
  <c r="L548"/>
  <c r="M548"/>
  <c r="K549"/>
  <c r="L549" s="1"/>
  <c r="M549"/>
  <c r="K550"/>
  <c r="L550"/>
  <c r="M550"/>
  <c r="K551"/>
  <c r="L551" s="1"/>
  <c r="M551"/>
  <c r="K552"/>
  <c r="L552"/>
  <c r="M552"/>
  <c r="K553"/>
  <c r="L553" s="1"/>
  <c r="M553"/>
  <c r="K554"/>
  <c r="L554"/>
  <c r="M554"/>
  <c r="K555"/>
  <c r="L555" s="1"/>
  <c r="M555"/>
  <c r="K556"/>
  <c r="L556"/>
  <c r="M556"/>
  <c r="K557"/>
  <c r="L557" s="1"/>
  <c r="M557"/>
  <c r="K558"/>
  <c r="L558"/>
  <c r="M558"/>
  <c r="K559"/>
  <c r="L559" s="1"/>
  <c r="M559"/>
  <c r="K560"/>
  <c r="L560"/>
  <c r="M560"/>
  <c r="K561"/>
  <c r="L561" s="1"/>
  <c r="M561"/>
  <c r="K562"/>
  <c r="L562"/>
  <c r="M562"/>
  <c r="K563"/>
  <c r="L563" s="1"/>
  <c r="M563"/>
  <c r="K564"/>
  <c r="L564"/>
  <c r="M564"/>
  <c r="K565"/>
  <c r="L565" s="1"/>
  <c r="M565"/>
  <c r="K566"/>
  <c r="L566"/>
  <c r="M566"/>
  <c r="K567"/>
  <c r="L567" s="1"/>
  <c r="M567"/>
  <c r="K568"/>
  <c r="L568"/>
  <c r="M568"/>
  <c r="K569"/>
  <c r="L569" s="1"/>
  <c r="M569"/>
  <c r="K570"/>
  <c r="L570"/>
  <c r="M570"/>
  <c r="K571"/>
  <c r="L571" s="1"/>
  <c r="M571"/>
  <c r="K572"/>
  <c r="L572"/>
  <c r="M572"/>
  <c r="K573"/>
  <c r="L573" s="1"/>
  <c r="M573"/>
  <c r="K574"/>
  <c r="L574"/>
  <c r="M574"/>
  <c r="K575"/>
  <c r="L575" s="1"/>
  <c r="M575"/>
  <c r="K576"/>
  <c r="L576"/>
  <c r="M576"/>
  <c r="K577"/>
  <c r="L577" s="1"/>
  <c r="M577"/>
  <c r="K578"/>
  <c r="L578"/>
  <c r="M578"/>
  <c r="K579"/>
  <c r="L579" s="1"/>
  <c r="M579"/>
  <c r="K580"/>
  <c r="L580"/>
  <c r="M580"/>
  <c r="K581"/>
  <c r="L581" s="1"/>
  <c r="M581"/>
  <c r="K582"/>
  <c r="L582"/>
  <c r="M582"/>
  <c r="K583"/>
  <c r="L583" s="1"/>
  <c r="M583"/>
  <c r="K584"/>
  <c r="L584"/>
  <c r="M584"/>
  <c r="K585"/>
  <c r="L585" s="1"/>
  <c r="M585"/>
  <c r="K586"/>
  <c r="L586"/>
  <c r="M586"/>
  <c r="K587"/>
  <c r="L587" s="1"/>
  <c r="M587"/>
  <c r="K588"/>
  <c r="L588"/>
  <c r="M588"/>
  <c r="K589"/>
  <c r="L589" s="1"/>
  <c r="M589"/>
  <c r="K590"/>
  <c r="L590"/>
  <c r="M590"/>
  <c r="K591"/>
  <c r="L591" s="1"/>
  <c r="M591"/>
  <c r="K592"/>
  <c r="L592"/>
  <c r="M592"/>
  <c r="K593"/>
  <c r="L593" s="1"/>
  <c r="M593"/>
  <c r="K594"/>
  <c r="L594"/>
  <c r="M594"/>
  <c r="K595"/>
  <c r="L595" s="1"/>
  <c r="M595"/>
  <c r="K596"/>
  <c r="L596"/>
  <c r="M596"/>
  <c r="K597"/>
  <c r="L597" s="1"/>
  <c r="M597"/>
  <c r="K598"/>
  <c r="L598"/>
  <c r="M598"/>
  <c r="K599"/>
  <c r="L599" s="1"/>
  <c r="M599"/>
  <c r="K600"/>
  <c r="L600"/>
  <c r="M600"/>
  <c r="K601"/>
  <c r="L601" s="1"/>
  <c r="M601"/>
  <c r="K602"/>
  <c r="L602"/>
  <c r="M602"/>
  <c r="K603"/>
  <c r="L603" s="1"/>
  <c r="M603"/>
  <c r="K604"/>
  <c r="L604"/>
  <c r="M604"/>
  <c r="K605"/>
  <c r="L605" s="1"/>
  <c r="M605"/>
  <c r="K606"/>
  <c r="L606"/>
  <c r="M606"/>
  <c r="K607"/>
  <c r="L607" s="1"/>
  <c r="M607"/>
  <c r="K608"/>
  <c r="L608"/>
  <c r="M608"/>
  <c r="K609"/>
  <c r="L609" s="1"/>
  <c r="M609"/>
  <c r="K610"/>
  <c r="L610"/>
  <c r="M610"/>
  <c r="K611"/>
  <c r="L611" s="1"/>
  <c r="M611"/>
  <c r="K612"/>
  <c r="L612"/>
  <c r="M612"/>
  <c r="K613"/>
  <c r="L613" s="1"/>
  <c r="M613"/>
  <c r="K614"/>
  <c r="L614"/>
  <c r="M614"/>
  <c r="K615"/>
  <c r="L615" s="1"/>
  <c r="M615"/>
  <c r="K616"/>
  <c r="L616"/>
  <c r="M616"/>
  <c r="K617"/>
  <c r="L617" s="1"/>
  <c r="M617"/>
  <c r="K618"/>
  <c r="L618"/>
  <c r="M618"/>
  <c r="K619"/>
  <c r="L619" s="1"/>
  <c r="M619"/>
  <c r="K620"/>
  <c r="L620"/>
  <c r="M620"/>
  <c r="K621"/>
  <c r="L621" s="1"/>
  <c r="M621"/>
  <c r="K622"/>
  <c r="L622"/>
  <c r="M622"/>
  <c r="K623"/>
  <c r="L623" s="1"/>
  <c r="M623"/>
  <c r="K624"/>
  <c r="L624"/>
  <c r="M624"/>
  <c r="K625"/>
  <c r="L625" s="1"/>
  <c r="M625"/>
  <c r="K626"/>
  <c r="L626"/>
  <c r="M626"/>
  <c r="K627"/>
  <c r="L627" s="1"/>
  <c r="M627"/>
  <c r="K628"/>
  <c r="L628"/>
  <c r="M628"/>
  <c r="K629"/>
  <c r="L629" s="1"/>
  <c r="M629"/>
  <c r="K630"/>
  <c r="L630"/>
  <c r="M630"/>
  <c r="K631"/>
  <c r="L631" s="1"/>
  <c r="M631"/>
  <c r="K632"/>
  <c r="L632"/>
  <c r="M632"/>
  <c r="K633"/>
  <c r="L633" s="1"/>
  <c r="M633"/>
  <c r="K634"/>
  <c r="L634"/>
  <c r="M634"/>
  <c r="K635"/>
  <c r="L635" s="1"/>
  <c r="M635"/>
  <c r="K636"/>
  <c r="L636"/>
  <c r="M636"/>
  <c r="K637"/>
  <c r="L637" s="1"/>
  <c r="M637"/>
  <c r="K638"/>
  <c r="L638"/>
  <c r="M638"/>
  <c r="K639"/>
  <c r="L639" s="1"/>
  <c r="M639"/>
  <c r="K640"/>
  <c r="L640"/>
  <c r="M640"/>
  <c r="K641"/>
  <c r="L641" s="1"/>
  <c r="M641"/>
  <c r="K642"/>
  <c r="L642"/>
  <c r="M642"/>
  <c r="K643"/>
  <c r="L643" s="1"/>
  <c r="M643"/>
  <c r="K644"/>
  <c r="L644"/>
  <c r="M644"/>
  <c r="K645"/>
  <c r="L645" s="1"/>
  <c r="M645"/>
  <c r="K646"/>
  <c r="L646"/>
  <c r="M646"/>
  <c r="K647"/>
  <c r="L647" s="1"/>
  <c r="M647"/>
  <c r="K648"/>
  <c r="L648"/>
  <c r="M648"/>
  <c r="K649"/>
  <c r="L649" s="1"/>
  <c r="M649"/>
  <c r="K650"/>
  <c r="L650"/>
  <c r="M650"/>
  <c r="K651"/>
  <c r="L651" s="1"/>
  <c r="M651"/>
  <c r="K652"/>
  <c r="L652"/>
  <c r="M652"/>
  <c r="K653"/>
  <c r="L653" s="1"/>
  <c r="M653"/>
  <c r="K654"/>
  <c r="L654"/>
  <c r="M654"/>
  <c r="K655"/>
  <c r="L655" s="1"/>
  <c r="M655"/>
  <c r="K656"/>
  <c r="L656"/>
  <c r="M656"/>
  <c r="K657"/>
  <c r="L657" s="1"/>
  <c r="M657"/>
  <c r="K658"/>
  <c r="L658"/>
  <c r="M658"/>
  <c r="K659"/>
  <c r="L659" s="1"/>
  <c r="M659"/>
  <c r="K660"/>
  <c r="L660"/>
  <c r="M660"/>
  <c r="K661"/>
  <c r="L661" s="1"/>
  <c r="M661"/>
  <c r="K662"/>
  <c r="L662"/>
  <c r="M662"/>
  <c r="K663"/>
  <c r="L663" s="1"/>
  <c r="M663"/>
  <c r="K664"/>
  <c r="L664"/>
  <c r="M664"/>
  <c r="K665"/>
  <c r="L665" s="1"/>
  <c r="M665"/>
  <c r="K666"/>
  <c r="L666"/>
  <c r="M666"/>
  <c r="K667"/>
  <c r="L667" s="1"/>
  <c r="M667"/>
  <c r="K668"/>
  <c r="L668"/>
  <c r="M668"/>
  <c r="K669"/>
  <c r="L669" s="1"/>
  <c r="M669"/>
  <c r="K670"/>
  <c r="L670"/>
  <c r="M670"/>
  <c r="K671"/>
  <c r="L671" s="1"/>
  <c r="M671"/>
  <c r="K672"/>
  <c r="L672"/>
  <c r="M672"/>
  <c r="K673"/>
  <c r="L673" s="1"/>
  <c r="M673"/>
  <c r="K674"/>
  <c r="L674"/>
  <c r="M674"/>
  <c r="K675"/>
  <c r="L675" s="1"/>
  <c r="M675"/>
  <c r="K676"/>
  <c r="L676"/>
  <c r="M676"/>
  <c r="K677"/>
  <c r="L677" s="1"/>
  <c r="M677"/>
  <c r="K678"/>
  <c r="L678"/>
  <c r="M678"/>
  <c r="K679"/>
  <c r="L679" s="1"/>
  <c r="M679"/>
  <c r="K680"/>
  <c r="L680"/>
  <c r="M680"/>
  <c r="K681"/>
  <c r="L681" s="1"/>
  <c r="M681"/>
  <c r="K682"/>
  <c r="L682"/>
  <c r="M682"/>
  <c r="K683"/>
  <c r="L683" s="1"/>
  <c r="M683"/>
  <c r="K684"/>
  <c r="L684"/>
  <c r="M684"/>
  <c r="K685"/>
  <c r="L685" s="1"/>
  <c r="M685"/>
  <c r="K686"/>
  <c r="L686"/>
  <c r="M686"/>
  <c r="K687"/>
  <c r="L687" s="1"/>
  <c r="M687"/>
  <c r="K688"/>
  <c r="L688"/>
  <c r="M688"/>
  <c r="K689"/>
  <c r="L689" s="1"/>
  <c r="M689"/>
  <c r="K690"/>
  <c r="L690"/>
  <c r="M690"/>
  <c r="K691"/>
  <c r="L691" s="1"/>
  <c r="M691"/>
  <c r="K692"/>
  <c r="L692"/>
  <c r="M692"/>
  <c r="K693"/>
  <c r="L693" s="1"/>
  <c r="M693"/>
  <c r="K694"/>
  <c r="L694"/>
  <c r="M694"/>
  <c r="K695"/>
  <c r="L695" s="1"/>
  <c r="M695"/>
  <c r="K696"/>
  <c r="L696"/>
  <c r="M696"/>
  <c r="K697"/>
  <c r="L697" s="1"/>
  <c r="M697"/>
  <c r="K698"/>
  <c r="L698"/>
  <c r="M698"/>
  <c r="K699"/>
  <c r="L699" s="1"/>
  <c r="M699"/>
  <c r="K700"/>
  <c r="L700"/>
  <c r="M700"/>
  <c r="K701"/>
  <c r="L701" s="1"/>
  <c r="M701"/>
  <c r="K702"/>
  <c r="L702"/>
  <c r="M702"/>
  <c r="K703"/>
  <c r="L703" s="1"/>
  <c r="M703"/>
  <c r="K704"/>
  <c r="L704"/>
  <c r="M704"/>
  <c r="K705"/>
  <c r="L705" s="1"/>
  <c r="M705"/>
  <c r="K706"/>
  <c r="L706"/>
  <c r="M706"/>
  <c r="K707"/>
  <c r="L707" s="1"/>
  <c r="M707"/>
  <c r="K708"/>
  <c r="L708"/>
  <c r="M708"/>
  <c r="K709"/>
  <c r="L709" s="1"/>
  <c r="M709"/>
  <c r="K710"/>
  <c r="L710"/>
  <c r="M710"/>
  <c r="K711"/>
  <c r="L711" s="1"/>
  <c r="M711"/>
  <c r="K712"/>
  <c r="L712"/>
  <c r="M712"/>
  <c r="K713"/>
  <c r="L713" s="1"/>
  <c r="M713"/>
  <c r="K714"/>
  <c r="L714"/>
  <c r="M714"/>
  <c r="K715"/>
  <c r="L715" s="1"/>
  <c r="M715"/>
  <c r="K716"/>
  <c r="L716"/>
  <c r="M716"/>
  <c r="K717"/>
  <c r="L717" s="1"/>
  <c r="M717"/>
  <c r="K718"/>
  <c r="L718"/>
  <c r="M718"/>
  <c r="K719"/>
  <c r="L719" s="1"/>
  <c r="M719"/>
  <c r="K720"/>
  <c r="L720"/>
  <c r="M720"/>
  <c r="K721"/>
  <c r="L721" s="1"/>
  <c r="M721"/>
  <c r="K722"/>
  <c r="L722"/>
  <c r="M722"/>
  <c r="K723"/>
  <c r="L723" s="1"/>
  <c r="M723"/>
  <c r="K724"/>
  <c r="L724"/>
  <c r="M724"/>
  <c r="K725"/>
  <c r="L725" s="1"/>
  <c r="M725"/>
  <c r="K726"/>
  <c r="L726"/>
  <c r="M726"/>
  <c r="K727"/>
  <c r="L727" s="1"/>
  <c r="M727"/>
  <c r="K728"/>
  <c r="L728"/>
  <c r="M728"/>
  <c r="K729"/>
  <c r="L729" s="1"/>
  <c r="M729"/>
  <c r="K730"/>
  <c r="L730"/>
  <c r="M730"/>
  <c r="K731"/>
  <c r="L731" s="1"/>
  <c r="M731"/>
  <c r="K732"/>
  <c r="L732"/>
  <c r="M732"/>
  <c r="K733"/>
  <c r="L733" s="1"/>
  <c r="M733"/>
  <c r="K734"/>
  <c r="L734"/>
  <c r="M734"/>
  <c r="K735"/>
  <c r="L735" s="1"/>
  <c r="M735"/>
  <c r="K736"/>
  <c r="L736"/>
  <c r="M736"/>
  <c r="K737"/>
  <c r="L737" s="1"/>
  <c r="M737"/>
  <c r="K738"/>
  <c r="L738"/>
  <c r="M738"/>
  <c r="K739"/>
  <c r="L739" s="1"/>
  <c r="M739"/>
  <c r="K740"/>
  <c r="L740"/>
  <c r="M740"/>
  <c r="K741"/>
  <c r="L741" s="1"/>
  <c r="M741"/>
  <c r="K742"/>
  <c r="L742"/>
  <c r="M742"/>
  <c r="K743"/>
  <c r="L743" s="1"/>
  <c r="M743"/>
  <c r="K744"/>
  <c r="L744"/>
  <c r="M744"/>
  <c r="K745"/>
  <c r="L745" s="1"/>
  <c r="M745"/>
  <c r="K746"/>
  <c r="L746"/>
  <c r="M746"/>
  <c r="K747"/>
  <c r="L747" s="1"/>
  <c r="M747"/>
  <c r="K748"/>
  <c r="L748"/>
  <c r="M748"/>
  <c r="K749"/>
  <c r="L749" s="1"/>
  <c r="M749"/>
  <c r="K750"/>
  <c r="L750"/>
  <c r="M750"/>
  <c r="K751"/>
  <c r="L751" s="1"/>
  <c r="M751"/>
  <c r="K752"/>
  <c r="L752"/>
  <c r="M752"/>
  <c r="K753"/>
  <c r="L753" s="1"/>
  <c r="M753"/>
  <c r="K754"/>
  <c r="L754"/>
  <c r="M754"/>
  <c r="K755"/>
  <c r="L755" s="1"/>
  <c r="M755"/>
  <c r="K756"/>
  <c r="L756"/>
  <c r="M756"/>
  <c r="K757"/>
  <c r="L757" s="1"/>
  <c r="M757"/>
  <c r="K758"/>
  <c r="L758"/>
  <c r="M758"/>
  <c r="K759"/>
  <c r="L759" s="1"/>
  <c r="M759"/>
  <c r="K760"/>
  <c r="L760"/>
  <c r="M760"/>
  <c r="K761"/>
  <c r="L761" s="1"/>
  <c r="M761"/>
  <c r="K762"/>
  <c r="L762"/>
  <c r="M762"/>
  <c r="K763"/>
  <c r="L763" s="1"/>
  <c r="M763"/>
  <c r="K764"/>
  <c r="L764"/>
  <c r="M764"/>
  <c r="K765"/>
  <c r="L765" s="1"/>
  <c r="M765"/>
  <c r="K766"/>
  <c r="L766"/>
  <c r="M766"/>
  <c r="K767"/>
  <c r="L767" s="1"/>
  <c r="M767"/>
  <c r="K768"/>
  <c r="L768"/>
  <c r="M768"/>
  <c r="K769"/>
  <c r="L769" s="1"/>
  <c r="M769"/>
  <c r="K770"/>
  <c r="L770"/>
  <c r="M770"/>
  <c r="K771"/>
  <c r="L771" s="1"/>
  <c r="M771"/>
  <c r="K772"/>
  <c r="L772"/>
  <c r="M772"/>
  <c r="K773"/>
  <c r="L773" s="1"/>
  <c r="M773"/>
  <c r="K774"/>
  <c r="L774"/>
  <c r="M774"/>
  <c r="K775"/>
  <c r="L775" s="1"/>
  <c r="M775"/>
  <c r="K776"/>
  <c r="L776"/>
  <c r="M776"/>
  <c r="K777"/>
  <c r="L777" s="1"/>
  <c r="M777"/>
  <c r="K778"/>
  <c r="L778"/>
  <c r="M778"/>
  <c r="K779"/>
  <c r="L779" s="1"/>
  <c r="M779"/>
  <c r="K780"/>
  <c r="L780"/>
  <c r="M780"/>
  <c r="K781"/>
  <c r="L781" s="1"/>
  <c r="M781"/>
  <c r="K782"/>
  <c r="L782"/>
  <c r="M782"/>
  <c r="K783"/>
  <c r="L783" s="1"/>
  <c r="M783"/>
  <c r="K784"/>
  <c r="L784"/>
  <c r="M784"/>
  <c r="K785"/>
  <c r="L785" s="1"/>
  <c r="M785"/>
  <c r="K786"/>
  <c r="L786"/>
  <c r="M786"/>
  <c r="K787"/>
  <c r="L787" s="1"/>
  <c r="M787"/>
  <c r="K788"/>
  <c r="L788"/>
  <c r="M788"/>
  <c r="K789"/>
  <c r="L789" s="1"/>
  <c r="M789"/>
  <c r="K790"/>
  <c r="L790"/>
  <c r="M790"/>
  <c r="K791"/>
  <c r="L791" s="1"/>
  <c r="M791"/>
  <c r="K792"/>
  <c r="L792"/>
  <c r="M792"/>
  <c r="K793"/>
  <c r="L793" s="1"/>
  <c r="M793"/>
  <c r="K794"/>
  <c r="L794"/>
  <c r="M794"/>
  <c r="K795"/>
  <c r="L795" s="1"/>
  <c r="M795"/>
  <c r="K796"/>
  <c r="L796"/>
  <c r="M796"/>
  <c r="K797"/>
  <c r="L797" s="1"/>
  <c r="M797"/>
  <c r="K798"/>
  <c r="L798"/>
  <c r="M798"/>
  <c r="K799"/>
  <c r="L799" s="1"/>
  <c r="M799"/>
  <c r="K800"/>
  <c r="L800"/>
  <c r="M800"/>
  <c r="K801"/>
  <c r="L801" s="1"/>
  <c r="M801"/>
  <c r="K802"/>
  <c r="L802"/>
  <c r="M802"/>
  <c r="K803"/>
  <c r="L803" s="1"/>
  <c r="M803"/>
  <c r="K804"/>
  <c r="L804"/>
  <c r="M804"/>
  <c r="K805"/>
  <c r="L805" s="1"/>
  <c r="M805"/>
  <c r="K806"/>
  <c r="L806"/>
  <c r="M806"/>
  <c r="K807"/>
  <c r="L807" s="1"/>
  <c r="M807"/>
  <c r="K808"/>
  <c r="L808"/>
  <c r="M808"/>
  <c r="K809"/>
  <c r="L809" s="1"/>
  <c r="M809"/>
  <c r="K810"/>
  <c r="L810"/>
  <c r="M810"/>
  <c r="K811"/>
  <c r="L811" s="1"/>
  <c r="M811"/>
  <c r="K812"/>
  <c r="L812"/>
  <c r="M812"/>
  <c r="K813"/>
  <c r="L813" s="1"/>
  <c r="M813"/>
  <c r="K814"/>
  <c r="L814"/>
  <c r="M814"/>
  <c r="K815"/>
  <c r="L815" s="1"/>
  <c r="M815"/>
  <c r="K816"/>
  <c r="L816"/>
  <c r="M816"/>
  <c r="K817"/>
  <c r="L817" s="1"/>
  <c r="M817"/>
  <c r="K818"/>
  <c r="L818"/>
  <c r="M818"/>
  <c r="K819"/>
  <c r="L819" s="1"/>
  <c r="M819"/>
  <c r="K820"/>
  <c r="L820"/>
  <c r="M820"/>
  <c r="K821"/>
  <c r="L821" s="1"/>
  <c r="M821"/>
  <c r="K822"/>
  <c r="L822"/>
  <c r="M822"/>
  <c r="K823"/>
  <c r="L823" s="1"/>
  <c r="M823"/>
  <c r="K824"/>
  <c r="L824"/>
  <c r="M824"/>
  <c r="K825"/>
  <c r="L825" s="1"/>
  <c r="M825"/>
  <c r="K826"/>
  <c r="L826"/>
  <c r="M826"/>
  <c r="K827"/>
  <c r="L827" s="1"/>
  <c r="M827"/>
  <c r="K828"/>
  <c r="L828"/>
  <c r="M828"/>
  <c r="K829"/>
  <c r="L829" s="1"/>
  <c r="M829"/>
  <c r="K830"/>
  <c r="L830"/>
  <c r="M830"/>
  <c r="K831"/>
  <c r="L831" s="1"/>
  <c r="M831"/>
  <c r="K832"/>
  <c r="L832"/>
  <c r="M832"/>
  <c r="K833"/>
  <c r="L833" s="1"/>
  <c r="M833"/>
  <c r="K834"/>
  <c r="L834"/>
  <c r="M834"/>
  <c r="K835"/>
  <c r="L835" s="1"/>
  <c r="M835"/>
  <c r="K836"/>
  <c r="L836"/>
  <c r="M836"/>
  <c r="K837"/>
  <c r="L837" s="1"/>
  <c r="M837"/>
  <c r="K838"/>
  <c r="L838"/>
  <c r="M838"/>
  <c r="K839"/>
  <c r="L839" s="1"/>
  <c r="M839"/>
  <c r="K840"/>
  <c r="L840"/>
  <c r="M840"/>
  <c r="K841"/>
  <c r="L841" s="1"/>
  <c r="M841"/>
  <c r="K842"/>
  <c r="L842"/>
  <c r="M842"/>
  <c r="K843"/>
  <c r="L843" s="1"/>
  <c r="M843"/>
  <c r="K844"/>
  <c r="L844"/>
  <c r="M844"/>
  <c r="K845"/>
  <c r="L845" s="1"/>
  <c r="M845"/>
  <c r="K846"/>
  <c r="L846"/>
  <c r="M846"/>
  <c r="K847"/>
  <c r="L847" s="1"/>
  <c r="M847"/>
  <c r="K848"/>
  <c r="L848"/>
  <c r="M848"/>
  <c r="K849"/>
  <c r="L849" s="1"/>
  <c r="M849"/>
  <c r="K850"/>
  <c r="L850"/>
  <c r="M850"/>
  <c r="K851"/>
  <c r="L851" s="1"/>
  <c r="M851"/>
  <c r="K852"/>
  <c r="L852"/>
  <c r="M852"/>
  <c r="K853"/>
  <c r="L853" s="1"/>
  <c r="M853"/>
  <c r="K854"/>
  <c r="L854"/>
  <c r="M854"/>
  <c r="K855"/>
  <c r="L855" s="1"/>
  <c r="M855"/>
  <c r="K856"/>
  <c r="L856"/>
  <c r="M856"/>
  <c r="K857"/>
  <c r="L857" s="1"/>
  <c r="M857"/>
  <c r="K858"/>
  <c r="L858"/>
  <c r="M858"/>
  <c r="K859"/>
  <c r="L859" s="1"/>
  <c r="M859"/>
  <c r="K860"/>
  <c r="L860"/>
  <c r="M860"/>
  <c r="K861"/>
  <c r="L861" s="1"/>
  <c r="M861"/>
  <c r="K862"/>
  <c r="L862"/>
  <c r="M862"/>
  <c r="K863"/>
  <c r="L863" s="1"/>
  <c r="M863"/>
  <c r="K864"/>
  <c r="L864"/>
  <c r="M864"/>
  <c r="K865"/>
  <c r="L865"/>
  <c r="M865"/>
  <c r="K866"/>
  <c r="L866" s="1"/>
  <c r="M866"/>
  <c r="K867"/>
  <c r="L867"/>
  <c r="M867"/>
  <c r="K868"/>
  <c r="L868" s="1"/>
  <c r="M868"/>
  <c r="K869"/>
  <c r="L869"/>
  <c r="M869"/>
  <c r="K870"/>
  <c r="L870" s="1"/>
  <c r="M870"/>
  <c r="K871"/>
  <c r="L871"/>
  <c r="M871"/>
  <c r="K872"/>
  <c r="L872" s="1"/>
  <c r="M872"/>
  <c r="K873"/>
  <c r="L873"/>
  <c r="M873"/>
  <c r="K874"/>
  <c r="L874" s="1"/>
  <c r="M874"/>
  <c r="K875"/>
  <c r="L875"/>
  <c r="M875"/>
  <c r="K876"/>
  <c r="L876" s="1"/>
  <c r="M876"/>
  <c r="K877"/>
  <c r="L877"/>
  <c r="M877"/>
  <c r="K878"/>
  <c r="L878" s="1"/>
  <c r="M878"/>
  <c r="K879"/>
  <c r="L879"/>
  <c r="M879"/>
  <c r="K880"/>
  <c r="L880" s="1"/>
  <c r="M880"/>
  <c r="K881"/>
  <c r="L881"/>
  <c r="M881"/>
  <c r="K882"/>
  <c r="L882" s="1"/>
  <c r="M882"/>
  <c r="K883"/>
  <c r="L883"/>
  <c r="M883"/>
  <c r="K884"/>
  <c r="L884" s="1"/>
  <c r="M884"/>
  <c r="K885"/>
  <c r="L885"/>
  <c r="M885"/>
  <c r="K886"/>
  <c r="L886" s="1"/>
  <c r="M886"/>
  <c r="K887"/>
  <c r="L887"/>
  <c r="M887"/>
  <c r="K888"/>
  <c r="L888" s="1"/>
  <c r="M888"/>
  <c r="K889"/>
  <c r="L889"/>
  <c r="M889"/>
  <c r="K890"/>
  <c r="L890" s="1"/>
  <c r="M890"/>
  <c r="K891"/>
  <c r="L891"/>
  <c r="M891"/>
  <c r="K892"/>
  <c r="L892" s="1"/>
  <c r="M892"/>
  <c r="K893"/>
  <c r="L893"/>
  <c r="M893"/>
  <c r="K894"/>
  <c r="L894" s="1"/>
  <c r="M894"/>
  <c r="K895"/>
  <c r="L895"/>
  <c r="M895"/>
  <c r="K896"/>
  <c r="L896" s="1"/>
  <c r="M896"/>
  <c r="K897"/>
  <c r="L897"/>
  <c r="M897"/>
  <c r="K898"/>
  <c r="L898" s="1"/>
  <c r="M898"/>
  <c r="K899"/>
  <c r="L899"/>
  <c r="M899"/>
  <c r="K900"/>
  <c r="L900" s="1"/>
  <c r="M900"/>
  <c r="K901"/>
  <c r="L901"/>
  <c r="M901"/>
  <c r="K902"/>
  <c r="L902" s="1"/>
  <c r="M902"/>
  <c r="K903"/>
  <c r="L903"/>
  <c r="M903"/>
  <c r="K904"/>
  <c r="L904" s="1"/>
  <c r="M904"/>
  <c r="K905"/>
  <c r="L905"/>
  <c r="M905"/>
  <c r="K906"/>
  <c r="L906" s="1"/>
  <c r="M906"/>
  <c r="K907"/>
  <c r="L907"/>
  <c r="M907"/>
  <c r="K908"/>
  <c r="L908" s="1"/>
  <c r="M908"/>
  <c r="K909"/>
  <c r="L909"/>
  <c r="M909"/>
  <c r="K910"/>
  <c r="L910" s="1"/>
  <c r="M910"/>
  <c r="K911"/>
  <c r="L911"/>
  <c r="M911"/>
  <c r="K912"/>
  <c r="L912" s="1"/>
  <c r="M912"/>
  <c r="K913"/>
  <c r="L913"/>
  <c r="M913"/>
  <c r="K914"/>
  <c r="L914" s="1"/>
  <c r="M914"/>
  <c r="K915"/>
  <c r="L915"/>
  <c r="M915"/>
  <c r="K916"/>
  <c r="L916" s="1"/>
  <c r="M916"/>
  <c r="K917"/>
  <c r="L917"/>
  <c r="M917"/>
  <c r="K918"/>
  <c r="L918" s="1"/>
  <c r="M918"/>
  <c r="K919"/>
  <c r="L919"/>
  <c r="M919"/>
  <c r="K920"/>
  <c r="L920" s="1"/>
  <c r="M920"/>
  <c r="K921"/>
  <c r="L921"/>
  <c r="M921"/>
  <c r="K922"/>
  <c r="L922" s="1"/>
  <c r="M922"/>
  <c r="K923"/>
  <c r="L923"/>
  <c r="M923"/>
  <c r="K924"/>
  <c r="L924" s="1"/>
  <c r="M924"/>
  <c r="K925"/>
  <c r="L925"/>
  <c r="M925"/>
  <c r="K926"/>
  <c r="L926" s="1"/>
  <c r="M926"/>
  <c r="K927"/>
  <c r="L927"/>
  <c r="M927"/>
  <c r="K928"/>
  <c r="L928" s="1"/>
  <c r="M928"/>
  <c r="K929"/>
  <c r="L929"/>
  <c r="M929"/>
  <c r="K930"/>
  <c r="L930" s="1"/>
  <c r="M930"/>
  <c r="K931"/>
  <c r="L931"/>
  <c r="M931"/>
  <c r="K932"/>
  <c r="L932" s="1"/>
  <c r="M932"/>
  <c r="K933"/>
  <c r="L933"/>
  <c r="M933"/>
  <c r="K934"/>
  <c r="L934" s="1"/>
  <c r="M934"/>
  <c r="K935"/>
  <c r="L935"/>
  <c r="M935"/>
  <c r="K936"/>
  <c r="L936" s="1"/>
  <c r="M936"/>
  <c r="K937"/>
  <c r="L937"/>
  <c r="M937"/>
  <c r="K938"/>
  <c r="L938" s="1"/>
  <c r="M938"/>
  <c r="K939"/>
  <c r="L939"/>
  <c r="M939"/>
  <c r="K940"/>
  <c r="L940" s="1"/>
  <c r="M940"/>
  <c r="K941"/>
  <c r="L941"/>
  <c r="M941"/>
  <c r="K942"/>
  <c r="L942" s="1"/>
  <c r="M942"/>
  <c r="K943"/>
  <c r="L943"/>
  <c r="M943"/>
  <c r="K944"/>
  <c r="L944" s="1"/>
  <c r="M944"/>
  <c r="K945"/>
  <c r="L945"/>
  <c r="M945"/>
  <c r="K946"/>
  <c r="L946" s="1"/>
  <c r="M946"/>
  <c r="K947"/>
  <c r="L947"/>
  <c r="M947"/>
  <c r="K948"/>
  <c r="L948" s="1"/>
  <c r="M948"/>
  <c r="K949"/>
  <c r="L949"/>
  <c r="M949"/>
  <c r="K950"/>
  <c r="L950" s="1"/>
  <c r="M950"/>
  <c r="K951"/>
  <c r="L951"/>
  <c r="M951"/>
  <c r="K952"/>
  <c r="L952" s="1"/>
  <c r="M952"/>
  <c r="K953"/>
  <c r="L953"/>
  <c r="M953"/>
  <c r="K954"/>
  <c r="L954" s="1"/>
  <c r="M954"/>
  <c r="K955"/>
  <c r="L955"/>
  <c r="M955"/>
  <c r="K956"/>
  <c r="L956" s="1"/>
  <c r="M956"/>
  <c r="K957"/>
  <c r="L957"/>
  <c r="M957"/>
  <c r="K958"/>
  <c r="L958" s="1"/>
  <c r="M958"/>
  <c r="K959"/>
  <c r="L959"/>
  <c r="M959"/>
  <c r="K960"/>
  <c r="L960" s="1"/>
  <c r="M960"/>
  <c r="K961"/>
  <c r="L961"/>
  <c r="M961"/>
  <c r="K962"/>
  <c r="L962" s="1"/>
  <c r="M962"/>
  <c r="K963"/>
  <c r="L963"/>
  <c r="M963"/>
  <c r="K964"/>
  <c r="L964" s="1"/>
  <c r="M964"/>
  <c r="K965"/>
  <c r="L965"/>
  <c r="M965"/>
  <c r="K966"/>
  <c r="L966" s="1"/>
  <c r="M966"/>
  <c r="K967"/>
  <c r="L967"/>
  <c r="M967"/>
  <c r="K968"/>
  <c r="L968" s="1"/>
  <c r="M968"/>
  <c r="K969"/>
  <c r="L969"/>
  <c r="M969"/>
  <c r="K970"/>
  <c r="L970" s="1"/>
  <c r="M970"/>
  <c r="K971"/>
  <c r="L971"/>
  <c r="M971"/>
  <c r="K972"/>
  <c r="L972" s="1"/>
  <c r="M972"/>
  <c r="K973"/>
  <c r="L973"/>
  <c r="M973"/>
  <c r="K974"/>
  <c r="L974" s="1"/>
  <c r="M974"/>
  <c r="K975"/>
  <c r="L975"/>
  <c r="M975"/>
  <c r="K976"/>
  <c r="L976" s="1"/>
  <c r="M976"/>
  <c r="K977"/>
  <c r="L977"/>
  <c r="M977"/>
  <c r="K978"/>
  <c r="L978" s="1"/>
  <c r="M978"/>
  <c r="K979"/>
  <c r="L979"/>
  <c r="M979"/>
  <c r="K980"/>
  <c r="L980" s="1"/>
  <c r="M980"/>
  <c r="K981"/>
  <c r="L981"/>
  <c r="M981"/>
  <c r="K982"/>
  <c r="L982" s="1"/>
  <c r="M982"/>
  <c r="K983"/>
  <c r="L983"/>
  <c r="M983"/>
  <c r="K984"/>
  <c r="L984" s="1"/>
  <c r="M984"/>
  <c r="K985"/>
  <c r="L985"/>
  <c r="M985"/>
  <c r="K986"/>
  <c r="L986" s="1"/>
  <c r="M986"/>
  <c r="K987"/>
  <c r="L987"/>
  <c r="M987"/>
  <c r="K988"/>
  <c r="L988" s="1"/>
  <c r="M988"/>
  <c r="K989"/>
  <c r="L989"/>
  <c r="M989"/>
  <c r="K990"/>
  <c r="L990" s="1"/>
  <c r="M990"/>
  <c r="K991"/>
  <c r="L991"/>
  <c r="M991"/>
  <c r="K992"/>
  <c r="L992" s="1"/>
  <c r="M992"/>
  <c r="K993"/>
  <c r="L993"/>
  <c r="M993"/>
  <c r="K994"/>
  <c r="L994" s="1"/>
  <c r="M994"/>
  <c r="K995"/>
  <c r="L995"/>
  <c r="M995"/>
  <c r="K996"/>
  <c r="L996" s="1"/>
  <c r="M996"/>
  <c r="K997"/>
  <c r="L997"/>
  <c r="M997"/>
  <c r="K998"/>
  <c r="L998" s="1"/>
  <c r="M998"/>
  <c r="K999"/>
  <c r="L999"/>
  <c r="M999"/>
  <c r="K1000"/>
  <c r="L1000" s="1"/>
  <c r="M1000"/>
  <c r="K1001"/>
  <c r="L1001"/>
  <c r="M1001"/>
  <c r="K1002"/>
  <c r="L1002" s="1"/>
  <c r="M1002"/>
  <c r="K1003"/>
  <c r="L1003"/>
  <c r="M1003"/>
  <c r="K1004"/>
  <c r="L1004" s="1"/>
  <c r="M1004"/>
  <c r="K1005"/>
  <c r="L1005"/>
  <c r="M1005"/>
  <c r="K1006"/>
  <c r="L1006" s="1"/>
  <c r="M1006"/>
  <c r="K1007"/>
  <c r="L1007"/>
  <c r="M1007"/>
  <c r="K1008"/>
  <c r="L1008" s="1"/>
  <c r="M1008"/>
  <c r="K1009"/>
  <c r="L1009"/>
  <c r="M1009"/>
  <c r="K1010"/>
  <c r="L1010" s="1"/>
  <c r="M1010"/>
  <c r="K1011"/>
  <c r="L1011"/>
  <c r="M1011"/>
  <c r="K1012"/>
  <c r="L1012" s="1"/>
  <c r="M1012"/>
  <c r="K1013"/>
  <c r="L1013"/>
  <c r="M1013"/>
  <c r="K1014"/>
  <c r="L1014" s="1"/>
  <c r="M1014"/>
  <c r="K1015"/>
  <c r="L1015"/>
  <c r="M1015"/>
  <c r="K1016"/>
  <c r="L1016" s="1"/>
  <c r="M1016"/>
  <c r="K1017"/>
  <c r="L1017"/>
  <c r="M1017"/>
  <c r="K1018"/>
  <c r="L1018" s="1"/>
  <c r="M1018"/>
  <c r="K1019"/>
  <c r="L1019"/>
  <c r="M1019"/>
  <c r="K1020"/>
  <c r="L1020" s="1"/>
  <c r="M1020"/>
  <c r="K1021"/>
  <c r="L1021"/>
  <c r="M1021"/>
  <c r="K1022"/>
  <c r="L1022" s="1"/>
  <c r="M1022"/>
  <c r="K1023"/>
  <c r="L1023"/>
  <c r="M1023"/>
  <c r="K1024"/>
  <c r="L1024" s="1"/>
  <c r="M1024"/>
  <c r="K1025"/>
  <c r="L1025"/>
  <c r="M1025"/>
  <c r="K1026"/>
  <c r="L1026" s="1"/>
  <c r="M1026"/>
  <c r="K1027"/>
  <c r="L1027"/>
  <c r="M1027"/>
  <c r="K1028"/>
  <c r="L1028" s="1"/>
  <c r="M1028"/>
  <c r="K1029"/>
  <c r="L1029"/>
  <c r="M1029"/>
  <c r="K1030"/>
  <c r="L1030" s="1"/>
  <c r="M1030"/>
  <c r="K1031"/>
  <c r="L1031"/>
  <c r="M1031"/>
  <c r="K1032"/>
  <c r="L1032" s="1"/>
  <c r="M1032"/>
  <c r="K1033"/>
  <c r="L1033"/>
  <c r="M1033"/>
  <c r="K1034"/>
  <c r="L1034" s="1"/>
  <c r="M1034"/>
  <c r="K1035"/>
  <c r="L1035"/>
  <c r="M1035"/>
  <c r="K1036"/>
  <c r="L1036" s="1"/>
  <c r="M1036"/>
  <c r="K1037"/>
  <c r="L1037"/>
  <c r="M1037"/>
  <c r="K1038"/>
  <c r="L1038" s="1"/>
  <c r="M1038"/>
  <c r="K1039"/>
  <c r="L1039"/>
  <c r="M1039"/>
  <c r="K1040"/>
  <c r="L1040" s="1"/>
  <c r="M1040"/>
  <c r="K1041"/>
  <c r="L1041"/>
  <c r="M1041"/>
  <c r="K1042"/>
  <c r="L1042" s="1"/>
  <c r="M1042"/>
  <c r="K1043"/>
  <c r="L1043"/>
  <c r="M1043"/>
  <c r="K1044"/>
  <c r="L1044" s="1"/>
  <c r="M1044"/>
  <c r="K1045"/>
  <c r="L1045"/>
  <c r="M1045"/>
  <c r="K1046"/>
  <c r="L1046" s="1"/>
  <c r="M1046"/>
  <c r="K1047"/>
  <c r="L1047"/>
  <c r="M1047"/>
  <c r="K1048"/>
  <c r="L1048" s="1"/>
  <c r="M1048"/>
  <c r="K1049"/>
  <c r="L1049"/>
  <c r="M1049"/>
  <c r="K1050"/>
  <c r="L1050" s="1"/>
  <c r="M1050"/>
  <c r="K1051"/>
  <c r="L1051"/>
  <c r="M1051"/>
  <c r="K1052"/>
  <c r="L1052" s="1"/>
  <c r="M1052"/>
  <c r="K1053"/>
  <c r="L1053"/>
  <c r="M1053"/>
  <c r="K1054"/>
  <c r="L1054" s="1"/>
  <c r="M1054"/>
  <c r="K1055"/>
  <c r="L1055"/>
  <c r="M1055"/>
  <c r="K1056"/>
  <c r="L1056" s="1"/>
  <c r="M1056"/>
  <c r="K1057"/>
  <c r="L1057"/>
  <c r="M1057"/>
  <c r="K1058"/>
  <c r="L1058" s="1"/>
  <c r="M1058"/>
  <c r="K1059"/>
  <c r="L1059"/>
  <c r="M1059"/>
  <c r="K1060"/>
  <c r="L1060" s="1"/>
  <c r="M1060"/>
  <c r="K1061"/>
  <c r="L1061"/>
  <c r="M1061"/>
  <c r="K1062"/>
  <c r="L1062" s="1"/>
  <c r="M1062"/>
  <c r="K1063"/>
  <c r="L1063"/>
  <c r="M1063"/>
  <c r="K1064"/>
  <c r="L1064" s="1"/>
  <c r="M1064"/>
  <c r="K1065"/>
  <c r="L1065"/>
  <c r="M1065"/>
  <c r="K1066"/>
  <c r="L1066" s="1"/>
  <c r="M1066"/>
  <c r="K1067"/>
  <c r="L1067"/>
  <c r="M1067"/>
  <c r="K1068"/>
  <c r="L1068" s="1"/>
  <c r="M1068"/>
  <c r="K1069"/>
  <c r="L1069"/>
  <c r="M1069"/>
  <c r="K1070"/>
  <c r="L1070" s="1"/>
  <c r="M1070"/>
  <c r="K1071"/>
  <c r="L1071"/>
  <c r="M1071"/>
  <c r="K1072"/>
  <c r="L1072" s="1"/>
  <c r="M1072"/>
  <c r="K1073"/>
  <c r="L1073"/>
  <c r="M1073"/>
  <c r="K1074"/>
  <c r="L1074" s="1"/>
  <c r="M1074"/>
  <c r="K1075"/>
  <c r="L1075"/>
  <c r="M1075"/>
  <c r="K1076"/>
  <c r="L1076" s="1"/>
  <c r="M1076"/>
  <c r="K1077"/>
  <c r="L1077"/>
  <c r="M1077"/>
  <c r="K1078"/>
  <c r="L1078" s="1"/>
  <c r="M1078"/>
  <c r="K1079"/>
  <c r="L1079"/>
  <c r="M1079"/>
  <c r="K1080"/>
  <c r="L1080" s="1"/>
  <c r="M1080"/>
  <c r="K1081"/>
  <c r="L1081"/>
  <c r="M1081"/>
  <c r="K1082"/>
  <c r="L1082" s="1"/>
  <c r="M1082"/>
  <c r="K1083"/>
  <c r="L1083"/>
  <c r="M1083"/>
  <c r="K1084"/>
  <c r="L1084" s="1"/>
  <c r="M1084"/>
  <c r="K1085"/>
  <c r="L1085"/>
  <c r="M1085"/>
  <c r="K1086"/>
  <c r="L1086" s="1"/>
  <c r="M1086"/>
  <c r="K1087"/>
  <c r="L1087"/>
  <c r="M1087"/>
  <c r="K1088"/>
  <c r="L1088" s="1"/>
  <c r="M1088"/>
  <c r="K1089"/>
  <c r="L1089"/>
  <c r="M1089"/>
  <c r="K1090"/>
  <c r="L1090" s="1"/>
  <c r="M1090"/>
  <c r="K1091"/>
  <c r="L1091"/>
  <c r="M1091"/>
  <c r="K1092"/>
  <c r="L1092" s="1"/>
  <c r="M1092"/>
  <c r="K1093"/>
  <c r="L1093"/>
  <c r="M1093"/>
  <c r="K1094"/>
  <c r="L1094" s="1"/>
  <c r="M1094"/>
  <c r="K1095"/>
  <c r="L1095"/>
  <c r="M1095"/>
  <c r="K1096"/>
  <c r="L1096" s="1"/>
  <c r="M1096"/>
  <c r="K1097"/>
  <c r="L1097"/>
  <c r="M1097"/>
  <c r="K1098"/>
  <c r="L1098" s="1"/>
  <c r="M1098"/>
  <c r="K1099"/>
  <c r="L1099"/>
  <c r="M1099"/>
  <c r="K1100"/>
  <c r="L1100" s="1"/>
  <c r="M1100"/>
  <c r="K1101"/>
  <c r="L1101"/>
  <c r="M1101"/>
  <c r="K1102"/>
  <c r="L1102" s="1"/>
  <c r="M1102"/>
  <c r="K1103"/>
  <c r="L1103"/>
  <c r="M1103"/>
  <c r="K1104"/>
  <c r="L1104" s="1"/>
  <c r="M1104"/>
  <c r="K1105"/>
  <c r="L1105"/>
  <c r="M1105"/>
  <c r="K1106"/>
  <c r="L1106" s="1"/>
  <c r="M1106"/>
  <c r="K1107"/>
  <c r="L1107"/>
  <c r="M1107"/>
  <c r="K1108"/>
  <c r="L1108" s="1"/>
  <c r="M1108"/>
  <c r="K1109"/>
  <c r="L1109"/>
  <c r="M1109"/>
  <c r="K1110"/>
  <c r="L1110" s="1"/>
  <c r="M1110"/>
  <c r="K1111"/>
  <c r="L1111"/>
  <c r="M1111"/>
  <c r="K1112"/>
  <c r="L1112" s="1"/>
  <c r="M1112"/>
  <c r="K1113"/>
  <c r="L1113"/>
  <c r="M1113"/>
  <c r="K1114"/>
  <c r="L1114" s="1"/>
  <c r="M1114"/>
  <c r="K1115"/>
  <c r="L1115"/>
  <c r="M1115"/>
  <c r="K1116"/>
  <c r="L1116" s="1"/>
  <c r="M1116"/>
  <c r="K1117"/>
  <c r="L1117"/>
  <c r="M1117"/>
  <c r="K1118"/>
  <c r="L1118" s="1"/>
  <c r="M1118"/>
  <c r="K1119"/>
  <c r="L1119"/>
  <c r="M1119"/>
  <c r="K1120"/>
  <c r="L1120" s="1"/>
  <c r="M1120"/>
  <c r="K1121"/>
  <c r="L1121"/>
  <c r="M1121"/>
  <c r="K1122"/>
  <c r="L1122" s="1"/>
  <c r="M1122"/>
  <c r="K1123"/>
  <c r="L1123"/>
  <c r="M1123"/>
  <c r="K1124"/>
  <c r="L1124" s="1"/>
  <c r="M1124"/>
  <c r="K1125"/>
  <c r="L1125"/>
  <c r="M1125"/>
  <c r="K1126"/>
  <c r="L1126" s="1"/>
  <c r="M1126"/>
  <c r="K1127"/>
  <c r="L1127"/>
  <c r="M1127"/>
  <c r="K1128"/>
  <c r="L1128" s="1"/>
  <c r="M1128"/>
  <c r="K1129"/>
  <c r="L1129"/>
  <c r="M1129"/>
  <c r="K1130"/>
  <c r="L1130" s="1"/>
  <c r="M1130"/>
  <c r="K1131"/>
  <c r="L1131"/>
  <c r="M1131"/>
  <c r="K1132"/>
  <c r="L1132" s="1"/>
  <c r="M1132"/>
  <c r="K1133"/>
  <c r="L1133"/>
  <c r="M1133"/>
  <c r="K1134"/>
  <c r="L1134" s="1"/>
  <c r="M1134"/>
  <c r="K1135"/>
  <c r="L1135"/>
  <c r="M1135"/>
  <c r="K1136"/>
  <c r="L1136" s="1"/>
  <c r="M1136"/>
  <c r="K1137"/>
  <c r="L1137"/>
  <c r="M1137"/>
  <c r="K1138"/>
  <c r="L1138" s="1"/>
  <c r="M1138"/>
  <c r="K1139"/>
  <c r="L1139"/>
  <c r="M1139"/>
  <c r="K1140"/>
  <c r="L1140" s="1"/>
  <c r="M1140"/>
  <c r="K1141"/>
  <c r="L1141"/>
  <c r="M1141"/>
  <c r="K1142"/>
  <c r="L1142" s="1"/>
  <c r="M1142"/>
  <c r="K1143"/>
  <c r="L1143"/>
  <c r="M1143"/>
  <c r="K1144"/>
  <c r="L1144" s="1"/>
  <c r="M1144"/>
  <c r="K1145"/>
  <c r="L1145"/>
  <c r="M1145"/>
  <c r="K1146"/>
  <c r="L1146" s="1"/>
  <c r="M1146"/>
  <c r="K1147"/>
  <c r="L1147"/>
  <c r="M1147"/>
  <c r="K1148"/>
  <c r="L1148" s="1"/>
  <c r="M1148"/>
  <c r="K1149"/>
  <c r="L1149"/>
  <c r="M1149"/>
  <c r="K1150"/>
  <c r="L1150" s="1"/>
  <c r="M1150"/>
  <c r="K1151"/>
  <c r="L1151"/>
  <c r="M1151"/>
  <c r="K1152"/>
  <c r="L1152" s="1"/>
  <c r="M1152"/>
  <c r="K1153"/>
  <c r="L1153"/>
  <c r="M1153"/>
  <c r="K1154"/>
  <c r="L1154" s="1"/>
  <c r="M1154"/>
  <c r="K1155"/>
  <c r="L1155"/>
  <c r="M1155"/>
  <c r="K1156"/>
  <c r="L1156" s="1"/>
  <c r="M1156"/>
  <c r="K1157"/>
  <c r="L1157"/>
  <c r="M1157"/>
  <c r="K1158"/>
  <c r="L1158" s="1"/>
  <c r="M1158"/>
  <c r="K1159"/>
  <c r="L1159"/>
  <c r="M1159"/>
  <c r="K1160"/>
  <c r="L1160" s="1"/>
  <c r="M1160"/>
  <c r="K1161"/>
  <c r="L1161"/>
  <c r="M1161"/>
  <c r="K1162"/>
  <c r="L1162" s="1"/>
  <c r="M1162"/>
  <c r="K1163"/>
  <c r="L1163"/>
  <c r="M1163"/>
  <c r="K1164"/>
  <c r="L1164" s="1"/>
  <c r="M1164"/>
  <c r="K1165"/>
  <c r="L1165"/>
  <c r="M1165"/>
  <c r="K1166"/>
  <c r="L1166" s="1"/>
  <c r="M1166"/>
  <c r="K1167"/>
  <c r="L1167"/>
  <c r="M1167"/>
  <c r="K1168"/>
  <c r="L1168" s="1"/>
  <c r="M1168"/>
  <c r="K1169"/>
  <c r="L1169"/>
  <c r="M1169"/>
  <c r="K1170"/>
  <c r="L1170" s="1"/>
  <c r="M1170"/>
  <c r="K1171"/>
  <c r="L1171"/>
  <c r="M1171"/>
  <c r="K1172"/>
  <c r="L1172" s="1"/>
  <c r="M1172"/>
  <c r="K1173"/>
  <c r="L1173"/>
  <c r="M1173"/>
  <c r="K1174"/>
  <c r="L1174" s="1"/>
  <c r="M1174"/>
  <c r="K1175"/>
  <c r="L1175"/>
  <c r="M1175"/>
  <c r="K1176"/>
  <c r="L1176" s="1"/>
  <c r="M1176"/>
  <c r="K1177"/>
  <c r="L1177"/>
  <c r="M1177"/>
  <c r="K1178"/>
  <c r="L1178" s="1"/>
  <c r="M1178"/>
  <c r="K1179"/>
  <c r="L1179"/>
  <c r="M1179"/>
  <c r="K1180"/>
  <c r="L1180" s="1"/>
  <c r="M1180"/>
  <c r="K1181"/>
  <c r="L1181"/>
  <c r="M1181"/>
  <c r="K1182"/>
  <c r="L1182" s="1"/>
  <c r="M1182"/>
  <c r="K1183"/>
  <c r="L1183"/>
  <c r="M1183"/>
  <c r="K1184"/>
  <c r="L1184" s="1"/>
  <c r="M1184"/>
  <c r="K1185"/>
  <c r="L1185"/>
  <c r="M1185"/>
  <c r="K1186"/>
  <c r="L1186" s="1"/>
  <c r="M1186"/>
  <c r="K1187"/>
  <c r="L1187"/>
  <c r="M1187"/>
  <c r="K1188"/>
  <c r="L1188" s="1"/>
  <c r="M1188"/>
  <c r="K1189"/>
  <c r="L1189"/>
  <c r="M1189"/>
  <c r="K1190"/>
  <c r="L1190" s="1"/>
  <c r="M1190"/>
  <c r="K1191"/>
  <c r="L1191"/>
  <c r="M1191"/>
  <c r="K1192"/>
  <c r="L1192" s="1"/>
  <c r="M1192"/>
  <c r="K1193"/>
  <c r="L1193"/>
  <c r="M1193"/>
  <c r="K1194"/>
  <c r="L1194" s="1"/>
  <c r="M1194"/>
  <c r="K1195"/>
  <c r="L1195"/>
  <c r="M1195"/>
  <c r="K1196"/>
  <c r="L1196" s="1"/>
  <c r="M1196"/>
  <c r="K1197"/>
  <c r="L1197"/>
  <c r="M1197"/>
  <c r="K1198"/>
  <c r="L1198" s="1"/>
  <c r="M1198"/>
  <c r="K1199"/>
  <c r="L1199"/>
  <c r="M1199"/>
  <c r="K1200"/>
  <c r="L1200" s="1"/>
  <c r="M1200"/>
  <c r="K1201"/>
  <c r="L1201"/>
  <c r="M1201"/>
  <c r="K1202"/>
  <c r="L1202" s="1"/>
  <c r="M1202"/>
  <c r="K1203"/>
  <c r="L1203"/>
  <c r="M1203"/>
  <c r="K1204"/>
  <c r="L1204" s="1"/>
  <c r="M1204"/>
  <c r="K1205"/>
  <c r="L1205"/>
  <c r="M1205"/>
  <c r="K1206"/>
  <c r="L1206" s="1"/>
  <c r="M1206"/>
  <c r="K1207"/>
  <c r="L1207"/>
  <c r="M1207"/>
  <c r="K1208"/>
  <c r="L1208" s="1"/>
  <c r="M1208"/>
  <c r="K1209"/>
  <c r="L1209"/>
  <c r="M1209"/>
  <c r="K1210"/>
  <c r="L1210" s="1"/>
  <c r="M1210"/>
  <c r="K1211"/>
  <c r="L1211"/>
  <c r="M1211"/>
  <c r="K1212"/>
  <c r="L1212" s="1"/>
  <c r="M1212"/>
  <c r="K1213"/>
  <c r="L1213"/>
  <c r="M1213"/>
  <c r="K1214"/>
  <c r="L1214" s="1"/>
  <c r="M1214"/>
  <c r="K1215"/>
  <c r="L1215"/>
  <c r="M1215"/>
  <c r="K1216"/>
  <c r="L1216" s="1"/>
  <c r="M1216"/>
  <c r="K1217"/>
  <c r="L1217"/>
  <c r="M1217"/>
  <c r="K1218"/>
  <c r="L1218" s="1"/>
  <c r="M1218"/>
  <c r="K1219"/>
  <c r="L1219"/>
  <c r="M1219"/>
  <c r="K1220"/>
  <c r="L1220" s="1"/>
  <c r="M1220"/>
  <c r="K1221"/>
  <c r="L1221"/>
  <c r="M1221"/>
  <c r="K1222"/>
  <c r="L1222" s="1"/>
  <c r="M1222"/>
  <c r="K1223"/>
  <c r="L1223"/>
  <c r="M1223"/>
  <c r="K1224"/>
  <c r="L1224" s="1"/>
  <c r="M1224"/>
  <c r="K1225"/>
  <c r="L1225"/>
  <c r="M1225"/>
  <c r="K1226"/>
  <c r="L1226" s="1"/>
  <c r="M1226"/>
  <c r="K1227"/>
  <c r="L1227"/>
  <c r="M1227"/>
  <c r="K1228"/>
  <c r="L1228" s="1"/>
  <c r="M1228"/>
  <c r="K1229"/>
  <c r="L1229"/>
  <c r="M1229"/>
  <c r="K1230"/>
  <c r="L1230" s="1"/>
  <c r="M1230"/>
  <c r="K1231"/>
  <c r="L1231"/>
  <c r="M1231"/>
  <c r="K1232"/>
  <c r="L1232" s="1"/>
  <c r="M1232"/>
  <c r="K1233"/>
  <c r="L1233"/>
  <c r="M1233"/>
  <c r="K1234"/>
  <c r="L1234" s="1"/>
  <c r="M1234"/>
  <c r="K1235"/>
  <c r="L1235"/>
  <c r="M1235"/>
  <c r="K1236"/>
  <c r="L1236" s="1"/>
  <c r="M1236"/>
  <c r="K1237"/>
  <c r="L1237"/>
  <c r="M1237"/>
  <c r="K1238"/>
  <c r="L1238" s="1"/>
  <c r="M1238"/>
  <c r="K1239"/>
  <c r="L1239"/>
  <c r="M1239"/>
  <c r="K1240"/>
  <c r="L1240" s="1"/>
  <c r="M1240"/>
  <c r="K1241"/>
  <c r="L1241"/>
  <c r="M1241"/>
  <c r="K1242"/>
  <c r="L1242" s="1"/>
  <c r="M1242"/>
  <c r="K1243"/>
  <c r="L1243"/>
  <c r="M1243"/>
  <c r="K1244"/>
  <c r="L1244" s="1"/>
  <c r="M1244"/>
  <c r="K1245"/>
  <c r="L1245"/>
  <c r="M1245"/>
  <c r="K1246"/>
  <c r="L1246"/>
  <c r="M1246"/>
  <c r="K1247"/>
  <c r="L1247" s="1"/>
  <c r="M1247"/>
  <c r="K1248"/>
  <c r="L1248"/>
  <c r="M1248"/>
  <c r="K1249"/>
  <c r="L1249" s="1"/>
  <c r="M1249"/>
  <c r="K1250"/>
  <c r="L1250"/>
  <c r="M1250"/>
  <c r="K1251"/>
  <c r="L1251" s="1"/>
  <c r="M1251"/>
  <c r="K1252"/>
  <c r="L1252"/>
  <c r="M1252"/>
  <c r="K1253"/>
  <c r="L1253" s="1"/>
  <c r="M1253"/>
  <c r="K1254"/>
  <c r="L1254"/>
  <c r="M1254"/>
  <c r="K1255"/>
  <c r="L1255" s="1"/>
  <c r="M1255"/>
  <c r="K1256"/>
  <c r="L1256"/>
  <c r="M1256"/>
  <c r="K1257"/>
  <c r="L1257" s="1"/>
  <c r="M1257"/>
  <c r="K1258"/>
  <c r="L1258"/>
  <c r="M1258"/>
  <c r="K1259"/>
  <c r="L1259" s="1"/>
  <c r="M1259"/>
  <c r="K1260"/>
  <c r="L1260"/>
  <c r="M1260"/>
  <c r="K1261"/>
  <c r="L1261" s="1"/>
  <c r="M1261"/>
  <c r="K1262"/>
  <c r="L1262"/>
  <c r="M1262"/>
  <c r="K1263"/>
  <c r="L1263" s="1"/>
  <c r="M1263"/>
  <c r="K1264"/>
  <c r="L1264"/>
  <c r="M1264"/>
  <c r="K1265"/>
  <c r="L1265" s="1"/>
  <c r="M1265"/>
  <c r="K1266"/>
  <c r="L1266"/>
  <c r="M1266"/>
  <c r="K1267"/>
  <c r="L1267" s="1"/>
  <c r="M1267"/>
  <c r="K1268"/>
  <c r="L1268"/>
  <c r="M1268"/>
  <c r="K1269"/>
  <c r="L1269" s="1"/>
  <c r="M1269"/>
  <c r="K1270"/>
  <c r="L1270"/>
  <c r="M1270"/>
  <c r="K1271"/>
  <c r="L1271" s="1"/>
  <c r="M1271"/>
  <c r="K1272"/>
  <c r="L1272"/>
  <c r="M1272"/>
  <c r="K1273"/>
  <c r="L1273" s="1"/>
  <c r="M1273"/>
  <c r="K1274"/>
  <c r="L1274"/>
  <c r="M1274"/>
  <c r="K1275"/>
  <c r="L1275" s="1"/>
  <c r="M1275"/>
  <c r="K1276"/>
  <c r="L1276"/>
  <c r="M1276"/>
  <c r="K1277"/>
  <c r="L1277" s="1"/>
  <c r="M1277"/>
  <c r="K1278"/>
  <c r="L1278"/>
  <c r="M1278"/>
  <c r="K1279"/>
  <c r="L1279" s="1"/>
  <c r="M1279"/>
  <c r="K1280"/>
  <c r="L1280"/>
  <c r="M1280"/>
  <c r="K1281"/>
  <c r="L1281" s="1"/>
  <c r="M1281"/>
  <c r="K1282"/>
  <c r="L1282"/>
  <c r="M1282"/>
  <c r="K1283"/>
  <c r="L1283" s="1"/>
  <c r="M1283"/>
  <c r="K1284"/>
  <c r="L1284"/>
  <c r="M1284"/>
  <c r="K1285"/>
  <c r="L1285" s="1"/>
  <c r="M1285"/>
  <c r="K1286"/>
  <c r="L1286"/>
  <c r="M1286"/>
  <c r="K1287"/>
  <c r="L1287" s="1"/>
  <c r="M1287"/>
  <c r="K1288"/>
  <c r="L1288"/>
  <c r="M1288"/>
  <c r="K1289"/>
  <c r="L1289" s="1"/>
  <c r="M1289"/>
  <c r="K1290"/>
  <c r="L1290"/>
  <c r="M1290"/>
  <c r="K1291"/>
  <c r="L1291" s="1"/>
  <c r="M1291"/>
  <c r="K1292"/>
  <c r="L1292"/>
  <c r="M1292"/>
  <c r="K1293"/>
  <c r="L1293" s="1"/>
  <c r="M1293"/>
  <c r="K1294"/>
  <c r="L1294"/>
  <c r="M1294"/>
  <c r="K1295"/>
  <c r="L1295" s="1"/>
  <c r="M1295"/>
  <c r="K1296"/>
  <c r="L1296"/>
  <c r="M1296"/>
  <c r="K1297"/>
  <c r="L1297" s="1"/>
  <c r="M1297"/>
  <c r="K1298"/>
  <c r="L1298"/>
  <c r="M1298"/>
  <c r="K1299"/>
  <c r="L1299" s="1"/>
  <c r="M1299"/>
  <c r="K1300"/>
  <c r="L1300"/>
  <c r="M1300"/>
  <c r="K1301"/>
  <c r="L1301" s="1"/>
  <c r="M1301"/>
  <c r="K1302"/>
  <c r="L1302"/>
  <c r="M1302"/>
  <c r="K1303"/>
  <c r="L1303" s="1"/>
  <c r="M1303"/>
  <c r="K1304"/>
  <c r="L1304"/>
  <c r="M1304"/>
  <c r="K1305"/>
  <c r="L1305" s="1"/>
  <c r="M1305"/>
  <c r="K1306"/>
  <c r="L1306"/>
  <c r="M1306"/>
  <c r="K1307"/>
  <c r="L1307" s="1"/>
  <c r="M1307"/>
  <c r="K1308"/>
  <c r="L1308"/>
  <c r="M1308"/>
  <c r="K1309"/>
  <c r="L1309" s="1"/>
  <c r="M1309"/>
  <c r="K1310"/>
  <c r="L1310"/>
  <c r="M1310"/>
  <c r="K1311"/>
  <c r="L1311" s="1"/>
  <c r="M1311"/>
  <c r="K1312"/>
  <c r="L1312"/>
  <c r="M1312"/>
  <c r="K1313"/>
  <c r="L1313" s="1"/>
  <c r="M1313"/>
  <c r="K1314"/>
  <c r="L1314"/>
  <c r="M1314"/>
  <c r="K1315"/>
  <c r="L1315" s="1"/>
  <c r="M1315"/>
  <c r="K1316"/>
  <c r="L1316"/>
  <c r="M1316"/>
  <c r="K1317"/>
  <c r="L1317" s="1"/>
  <c r="M1317"/>
  <c r="K1318"/>
  <c r="L1318"/>
  <c r="M1318"/>
  <c r="K1319"/>
  <c r="L1319" s="1"/>
  <c r="M1319"/>
  <c r="K1320"/>
  <c r="L1320"/>
  <c r="M1320"/>
  <c r="K1321"/>
  <c r="L1321" s="1"/>
  <c r="M1321"/>
  <c r="K1322"/>
  <c r="L1322"/>
  <c r="M1322"/>
  <c r="K1323"/>
  <c r="L1323" s="1"/>
  <c r="M1323"/>
  <c r="K1324"/>
  <c r="L1324"/>
  <c r="M1324"/>
  <c r="K1325"/>
  <c r="L1325" s="1"/>
  <c r="M1325"/>
  <c r="K1326"/>
  <c r="L1326"/>
  <c r="M1326"/>
  <c r="K1327"/>
  <c r="L1327" s="1"/>
  <c r="M1327"/>
  <c r="K1328"/>
  <c r="L1328"/>
  <c r="M1328"/>
  <c r="K1329"/>
  <c r="L1329" s="1"/>
  <c r="M1329"/>
  <c r="K1330"/>
  <c r="L1330"/>
  <c r="M1330"/>
  <c r="K1331"/>
  <c r="L1331" s="1"/>
  <c r="M1331"/>
  <c r="K1332"/>
  <c r="L1332"/>
  <c r="M1332"/>
  <c r="K1333"/>
  <c r="L1333" s="1"/>
  <c r="M1333"/>
  <c r="K1334"/>
  <c r="L1334"/>
  <c r="M1334"/>
  <c r="K1335"/>
  <c r="L1335" s="1"/>
  <c r="M1335"/>
  <c r="K1336"/>
  <c r="L1336"/>
  <c r="M1336"/>
  <c r="K1337"/>
  <c r="L1337" s="1"/>
  <c r="M1337"/>
  <c r="K1338"/>
  <c r="L1338"/>
  <c r="M1338"/>
  <c r="K1339"/>
  <c r="L1339" s="1"/>
  <c r="M1339"/>
  <c r="K1340"/>
  <c r="L1340"/>
  <c r="M1340"/>
  <c r="K1341"/>
  <c r="L1341" s="1"/>
  <c r="M1341"/>
  <c r="K1342"/>
  <c r="L1342"/>
  <c r="M1342"/>
  <c r="K1343"/>
  <c r="L1343" s="1"/>
  <c r="M1343"/>
  <c r="K1344"/>
  <c r="L1344"/>
  <c r="M1344"/>
  <c r="K1345"/>
  <c r="L1345" s="1"/>
  <c r="M1345"/>
  <c r="K1346"/>
  <c r="L1346"/>
  <c r="M1346"/>
  <c r="K1347"/>
  <c r="L1347" s="1"/>
  <c r="M1347"/>
  <c r="K1348"/>
  <c r="L1348"/>
  <c r="M1348"/>
  <c r="K1349"/>
  <c r="L1349" s="1"/>
  <c r="M1349"/>
  <c r="K1350"/>
  <c r="L1350"/>
  <c r="M1350"/>
  <c r="K1351"/>
  <c r="L1351" s="1"/>
  <c r="M1351"/>
  <c r="K1352"/>
  <c r="L1352"/>
  <c r="M1352"/>
  <c r="K1353"/>
  <c r="L1353" s="1"/>
  <c r="M1353"/>
  <c r="K1354"/>
  <c r="L1354"/>
  <c r="M1354"/>
  <c r="K1355"/>
  <c r="L1355" s="1"/>
  <c r="M1355"/>
  <c r="K1356"/>
  <c r="L1356"/>
  <c r="M1356"/>
  <c r="K1357"/>
  <c r="L1357" s="1"/>
  <c r="M1357"/>
  <c r="K1358"/>
  <c r="L1358"/>
  <c r="M1358"/>
  <c r="K1359"/>
  <c r="L1359" s="1"/>
  <c r="M1359"/>
  <c r="K1360"/>
  <c r="L1360"/>
  <c r="M1360"/>
  <c r="K1361"/>
  <c r="L1361" s="1"/>
  <c r="M1361"/>
  <c r="K1362"/>
  <c r="L1362"/>
  <c r="M1362"/>
  <c r="K1363"/>
  <c r="L1363" s="1"/>
  <c r="M1363"/>
  <c r="K1364"/>
  <c r="L1364"/>
  <c r="M1364"/>
  <c r="K1365"/>
  <c r="L1365" s="1"/>
  <c r="M1365"/>
  <c r="K1366"/>
  <c r="L1366"/>
  <c r="M1366"/>
  <c r="K1367"/>
  <c r="L1367" s="1"/>
  <c r="M1367"/>
  <c r="K1368"/>
  <c r="L1368"/>
  <c r="M1368"/>
  <c r="K1369"/>
  <c r="L1369" s="1"/>
  <c r="M1369"/>
  <c r="K1370"/>
  <c r="L1370"/>
  <c r="M1370"/>
  <c r="K1371"/>
  <c r="L1371" s="1"/>
  <c r="M1371"/>
  <c r="K1372"/>
  <c r="L1372"/>
  <c r="M1372"/>
  <c r="K1373"/>
  <c r="L1373" s="1"/>
  <c r="M1373"/>
  <c r="K1374"/>
  <c r="L1374"/>
  <c r="M1374"/>
  <c r="K1375"/>
  <c r="L1375" s="1"/>
  <c r="M1375"/>
  <c r="K1376"/>
  <c r="L1376"/>
  <c r="M1376"/>
  <c r="K1377"/>
  <c r="L1377" s="1"/>
  <c r="M1377"/>
  <c r="K1378"/>
  <c r="L1378"/>
  <c r="M1378"/>
  <c r="K1379"/>
  <c r="L1379" s="1"/>
  <c r="M1379"/>
  <c r="K1380"/>
  <c r="L1380"/>
  <c r="M1380"/>
  <c r="K1381"/>
  <c r="L1381" s="1"/>
  <c r="M1381"/>
  <c r="K1382"/>
  <c r="L1382"/>
  <c r="M1382"/>
  <c r="K1383"/>
  <c r="L1383" s="1"/>
  <c r="M1383"/>
  <c r="K1384"/>
  <c r="L1384"/>
  <c r="M1384"/>
  <c r="K1385"/>
  <c r="L1385" s="1"/>
  <c r="M1385"/>
  <c r="K1386"/>
  <c r="L1386"/>
  <c r="M1386"/>
  <c r="K1387"/>
  <c r="L1387" s="1"/>
  <c r="M1387"/>
  <c r="K1388"/>
  <c r="L1388"/>
  <c r="M1388"/>
  <c r="K1389"/>
  <c r="L1389" s="1"/>
  <c r="M1389"/>
  <c r="K1390"/>
  <c r="L1390"/>
  <c r="M1390"/>
  <c r="K1391"/>
  <c r="L1391" s="1"/>
  <c r="M1391"/>
  <c r="K1392"/>
  <c r="L1392"/>
  <c r="M1392"/>
  <c r="K1393"/>
  <c r="L1393" s="1"/>
  <c r="M1393"/>
  <c r="K1394"/>
  <c r="L1394"/>
  <c r="M1394"/>
  <c r="K1395"/>
  <c r="L1395" s="1"/>
  <c r="M1395"/>
  <c r="K1396"/>
  <c r="L1396"/>
  <c r="M1396"/>
  <c r="K1397"/>
  <c r="L1397" s="1"/>
  <c r="M1397"/>
  <c r="K1398"/>
  <c r="L1398"/>
  <c r="M1398"/>
  <c r="K1399"/>
  <c r="L1399" s="1"/>
  <c r="M1399"/>
  <c r="K1400"/>
  <c r="L1400"/>
  <c r="M1400"/>
  <c r="K1401"/>
  <c r="L1401" s="1"/>
  <c r="M1401"/>
  <c r="K1402"/>
  <c r="L1402"/>
  <c r="M1402"/>
  <c r="K1403"/>
  <c r="L1403" s="1"/>
  <c r="M1403"/>
  <c r="K1404"/>
  <c r="L1404"/>
  <c r="M1404"/>
  <c r="K1405"/>
  <c r="L1405" s="1"/>
  <c r="M1405"/>
  <c r="K1406"/>
  <c r="L1406"/>
  <c r="M1406"/>
  <c r="K1407"/>
  <c r="L1407" s="1"/>
  <c r="M1407"/>
  <c r="K1408"/>
  <c r="L1408"/>
  <c r="M1408"/>
  <c r="K1409"/>
  <c r="L1409" s="1"/>
  <c r="M1409"/>
  <c r="K1410"/>
  <c r="L1410"/>
  <c r="M1410"/>
  <c r="K1411"/>
  <c r="L1411" s="1"/>
  <c r="M1411"/>
  <c r="K1412"/>
  <c r="L1412"/>
  <c r="M1412"/>
  <c r="K1413"/>
  <c r="L1413" s="1"/>
  <c r="M1413"/>
  <c r="K1414"/>
  <c r="L1414"/>
  <c r="M1414"/>
  <c r="K1415"/>
  <c r="L1415" s="1"/>
  <c r="M1415"/>
  <c r="K1416"/>
  <c r="L1416"/>
  <c r="M1416"/>
  <c r="K1417"/>
  <c r="L1417" s="1"/>
  <c r="M1417"/>
  <c r="K1418"/>
  <c r="L1418"/>
  <c r="M1418"/>
  <c r="K1419"/>
  <c r="L1419" s="1"/>
  <c r="M1419"/>
  <c r="K1420"/>
  <c r="L1420"/>
  <c r="M1420"/>
  <c r="K1421"/>
  <c r="L1421" s="1"/>
  <c r="M1421"/>
  <c r="K1422"/>
  <c r="L1422"/>
  <c r="M1422"/>
  <c r="K1423"/>
  <c r="L1423" s="1"/>
  <c r="M1423"/>
  <c r="K1424"/>
  <c r="L1424"/>
  <c r="M1424"/>
  <c r="K1425"/>
  <c r="L1425" s="1"/>
  <c r="M1425"/>
  <c r="K1426"/>
  <c r="L1426"/>
  <c r="M1426"/>
  <c r="K1427"/>
  <c r="L1427" s="1"/>
  <c r="M1427"/>
  <c r="K1428"/>
  <c r="L1428"/>
  <c r="M1428"/>
  <c r="K1429"/>
  <c r="L1429" s="1"/>
  <c r="M1429"/>
  <c r="K1430"/>
  <c r="L1430"/>
  <c r="M1430"/>
  <c r="K1431"/>
  <c r="L1431" s="1"/>
  <c r="M1431"/>
  <c r="K1432"/>
  <c r="L1432"/>
  <c r="M1432"/>
  <c r="K1433"/>
  <c r="L1433" s="1"/>
  <c r="M1433"/>
  <c r="K1434"/>
  <c r="L1434"/>
  <c r="M1434"/>
  <c r="K1435"/>
  <c r="L1435" s="1"/>
  <c r="M1435"/>
  <c r="K1436"/>
  <c r="L1436"/>
  <c r="M1436"/>
  <c r="K1437"/>
  <c r="L1437" s="1"/>
  <c r="M1437"/>
  <c r="K1438"/>
  <c r="L1438"/>
  <c r="M1438"/>
  <c r="K1439"/>
  <c r="L1439" s="1"/>
  <c r="M1439"/>
  <c r="K1440"/>
  <c r="L1440"/>
  <c r="M1440"/>
  <c r="K1441"/>
  <c r="L1441" s="1"/>
  <c r="M1441"/>
  <c r="K1442"/>
  <c r="L1442"/>
  <c r="M1442"/>
  <c r="K1443"/>
  <c r="L1443" s="1"/>
  <c r="M1443"/>
  <c r="K1444"/>
  <c r="L1444"/>
  <c r="M1444"/>
  <c r="K1445"/>
  <c r="L1445" s="1"/>
  <c r="M1445"/>
  <c r="K1446"/>
  <c r="L1446"/>
  <c r="M1446"/>
  <c r="K1447"/>
  <c r="L1447" s="1"/>
  <c r="M1447"/>
  <c r="K1448"/>
  <c r="L1448"/>
  <c r="M1448"/>
  <c r="K1449"/>
  <c r="L1449" s="1"/>
  <c r="M1449"/>
  <c r="K1450"/>
  <c r="L1450"/>
  <c r="M1450"/>
  <c r="K1451"/>
  <c r="L1451" s="1"/>
  <c r="M1451"/>
  <c r="K1452"/>
  <c r="L1452"/>
  <c r="M1452"/>
  <c r="K1453"/>
  <c r="L1453" s="1"/>
  <c r="M1453"/>
  <c r="K1454"/>
  <c r="L1454"/>
  <c r="M1454"/>
  <c r="K1455"/>
  <c r="L1455" s="1"/>
  <c r="M1455"/>
  <c r="K1456"/>
  <c r="L1456"/>
  <c r="M1456"/>
  <c r="K1457"/>
  <c r="L1457" s="1"/>
  <c r="M1457"/>
  <c r="K1458"/>
  <c r="L1458"/>
  <c r="M1458"/>
  <c r="K1459"/>
  <c r="L1459" s="1"/>
  <c r="M1459"/>
  <c r="K1460"/>
  <c r="L1460"/>
  <c r="M1460"/>
  <c r="K1461"/>
  <c r="L1461" s="1"/>
  <c r="M1461"/>
  <c r="K1462"/>
  <c r="L1462"/>
  <c r="M1462"/>
  <c r="K1463"/>
  <c r="L1463" s="1"/>
  <c r="M1463"/>
  <c r="K1464"/>
  <c r="L1464"/>
  <c r="M1464"/>
  <c r="K1465"/>
  <c r="L1465" s="1"/>
  <c r="M1465"/>
  <c r="K1466"/>
  <c r="L1466"/>
  <c r="M1466"/>
  <c r="K1467"/>
  <c r="L1467" s="1"/>
  <c r="M1467"/>
  <c r="K1468"/>
  <c r="L1468"/>
  <c r="M1468"/>
  <c r="K1469"/>
  <c r="L1469" s="1"/>
  <c r="M1469"/>
  <c r="K1470"/>
  <c r="L1470"/>
  <c r="M1470"/>
  <c r="K1471"/>
  <c r="L1471" s="1"/>
  <c r="M1471"/>
  <c r="K1472"/>
  <c r="L1472"/>
  <c r="M1472"/>
  <c r="K1473"/>
  <c r="L1473" s="1"/>
  <c r="M1473"/>
  <c r="K1474"/>
  <c r="L1474"/>
  <c r="M1474"/>
  <c r="K1475"/>
  <c r="L1475" s="1"/>
  <c r="M1475"/>
  <c r="K1476"/>
  <c r="L1476"/>
  <c r="M1476"/>
  <c r="K1477"/>
  <c r="L1477" s="1"/>
  <c r="M1477"/>
  <c r="K1478"/>
  <c r="L1478"/>
  <c r="M1478"/>
  <c r="K1479"/>
  <c r="L1479" s="1"/>
  <c r="M1479"/>
  <c r="K1480"/>
  <c r="L1480"/>
  <c r="M1480"/>
  <c r="K1481"/>
  <c r="L1481" s="1"/>
  <c r="M1481"/>
  <c r="K1482"/>
  <c r="L1482"/>
  <c r="M1482"/>
  <c r="K1483"/>
  <c r="L1483" s="1"/>
  <c r="M1483"/>
  <c r="K1484"/>
  <c r="L1484"/>
  <c r="M1484"/>
  <c r="K1485"/>
  <c r="L1485" s="1"/>
  <c r="M1485"/>
  <c r="K1486"/>
  <c r="L1486"/>
  <c r="M1486"/>
  <c r="K1487"/>
  <c r="L1487" s="1"/>
  <c r="M1487"/>
  <c r="K1488"/>
  <c r="L1488"/>
  <c r="M1488"/>
  <c r="K1489"/>
  <c r="L1489" s="1"/>
  <c r="M1489"/>
  <c r="K1490"/>
  <c r="L1490"/>
  <c r="M1490"/>
  <c r="K1491"/>
  <c r="L1491" s="1"/>
  <c r="M1491"/>
  <c r="K1492"/>
  <c r="L1492"/>
  <c r="M1492"/>
  <c r="K1493"/>
  <c r="L1493" s="1"/>
  <c r="M1493"/>
  <c r="K1494"/>
  <c r="L1494"/>
  <c r="M1494"/>
  <c r="K1495"/>
  <c r="L1495" s="1"/>
  <c r="M1495"/>
  <c r="K1496"/>
  <c r="L1496"/>
  <c r="M1496"/>
  <c r="K1497"/>
  <c r="L1497" s="1"/>
  <c r="M1497"/>
  <c r="K1498"/>
  <c r="L1498"/>
  <c r="M1498"/>
  <c r="K1499"/>
  <c r="L1499" s="1"/>
  <c r="M1499"/>
  <c r="K1500"/>
  <c r="L1500"/>
  <c r="M1500"/>
  <c r="K1501"/>
  <c r="L1501" s="1"/>
  <c r="M1501"/>
  <c r="K1502"/>
  <c r="L1502"/>
  <c r="M1502"/>
  <c r="K1503"/>
  <c r="L1503" s="1"/>
  <c r="M1503"/>
  <c r="K1504"/>
  <c r="L1504"/>
  <c r="M1504"/>
  <c r="K1505"/>
  <c r="L1505" s="1"/>
  <c r="M1505"/>
  <c r="K1506"/>
  <c r="L1506"/>
  <c r="M1506"/>
  <c r="K1507"/>
  <c r="L1507" s="1"/>
  <c r="M1507"/>
  <c r="K1508"/>
  <c r="L1508"/>
  <c r="M1508"/>
  <c r="K1509"/>
  <c r="L1509" s="1"/>
  <c r="M1509"/>
  <c r="K1510"/>
  <c r="L1510"/>
  <c r="M1510"/>
  <c r="K1511"/>
  <c r="L1511" s="1"/>
  <c r="M1511"/>
  <c r="K1512"/>
  <c r="L1512"/>
  <c r="M1512"/>
  <c r="K1513"/>
  <c r="L1513" s="1"/>
  <c r="M1513"/>
  <c r="K1514"/>
  <c r="L1514"/>
  <c r="M1514"/>
  <c r="K1515"/>
  <c r="L1515" s="1"/>
  <c r="M1515"/>
  <c r="K1516"/>
  <c r="L1516"/>
  <c r="M1516"/>
  <c r="K1517"/>
  <c r="L1517" s="1"/>
  <c r="M1517"/>
  <c r="K1518"/>
  <c r="L1518"/>
  <c r="M1518"/>
  <c r="K1519"/>
  <c r="L1519" s="1"/>
  <c r="M1519"/>
  <c r="K1520"/>
  <c r="L1520"/>
  <c r="M1520"/>
  <c r="K1521"/>
  <c r="L1521" s="1"/>
  <c r="M1521"/>
  <c r="K1522"/>
  <c r="L1522"/>
  <c r="M1522"/>
  <c r="K1523"/>
  <c r="L1523" s="1"/>
  <c r="M1523"/>
  <c r="K1524"/>
  <c r="L1524"/>
  <c r="M1524"/>
  <c r="K1525"/>
  <c r="L1525" s="1"/>
  <c r="M1525"/>
  <c r="K1526"/>
  <c r="L1526"/>
  <c r="M1526"/>
  <c r="K1527"/>
  <c r="L1527" s="1"/>
  <c r="M1527"/>
  <c r="K1528"/>
  <c r="L1528"/>
  <c r="M1528"/>
  <c r="K1529"/>
  <c r="L1529" s="1"/>
  <c r="M1529"/>
  <c r="K1530"/>
  <c r="L1530"/>
  <c r="M1530"/>
  <c r="K1531"/>
  <c r="L1531" s="1"/>
  <c r="M1531"/>
  <c r="K1532"/>
  <c r="L1532"/>
  <c r="M1532"/>
  <c r="K1533"/>
  <c r="L1533" s="1"/>
  <c r="M1533"/>
  <c r="K1534"/>
  <c r="L1534"/>
  <c r="M1534"/>
  <c r="K1535"/>
  <c r="L1535" s="1"/>
  <c r="M1535"/>
  <c r="K1536"/>
  <c r="L1536"/>
  <c r="M1536"/>
  <c r="K1537"/>
  <c r="L1537" s="1"/>
  <c r="M1537"/>
  <c r="K1538"/>
  <c r="L1538"/>
  <c r="M1538"/>
  <c r="K1539"/>
  <c r="L1539" s="1"/>
  <c r="M1539"/>
  <c r="K1540"/>
  <c r="L1540"/>
  <c r="M1540"/>
  <c r="K1541"/>
  <c r="L1541" s="1"/>
  <c r="M1541"/>
  <c r="K1542"/>
  <c r="L1542"/>
  <c r="M1542"/>
  <c r="K1543"/>
  <c r="L1543" s="1"/>
  <c r="M1543"/>
  <c r="K1544"/>
  <c r="L1544"/>
  <c r="M1544"/>
  <c r="K1545"/>
  <c r="L1545" s="1"/>
  <c r="M1545"/>
  <c r="K1546"/>
  <c r="L1546"/>
  <c r="M1546"/>
  <c r="K1547"/>
  <c r="L1547" s="1"/>
  <c r="M1547"/>
  <c r="K1548"/>
  <c r="L1548"/>
  <c r="M1548"/>
  <c r="K1549"/>
  <c r="L1549" s="1"/>
  <c r="M1549"/>
  <c r="K1550"/>
  <c r="L1550"/>
  <c r="M1550"/>
  <c r="K1551"/>
  <c r="L1551" s="1"/>
  <c r="M1551"/>
  <c r="K1552"/>
  <c r="L1552"/>
  <c r="M1552"/>
  <c r="K1553"/>
  <c r="L1553" s="1"/>
  <c r="M1553"/>
  <c r="K1554"/>
  <c r="L1554"/>
  <c r="M1554"/>
  <c r="K1555"/>
  <c r="L1555" s="1"/>
  <c r="M1555"/>
  <c r="K1556"/>
  <c r="L1556"/>
  <c r="M1556"/>
  <c r="K1557"/>
  <c r="L1557" s="1"/>
  <c r="M1557"/>
  <c r="K1558"/>
  <c r="L1558"/>
  <c r="M1558"/>
  <c r="K1559"/>
  <c r="L1559" s="1"/>
  <c r="M1559"/>
  <c r="K1560"/>
  <c r="L1560"/>
  <c r="M1560"/>
  <c r="K1561"/>
  <c r="L1561" s="1"/>
  <c r="M1561"/>
  <c r="K1562"/>
  <c r="L1562"/>
  <c r="M1562"/>
  <c r="K1563"/>
  <c r="L1563" s="1"/>
  <c r="M1563"/>
  <c r="K1564"/>
  <c r="L1564"/>
  <c r="M1564"/>
  <c r="K1565"/>
  <c r="L1565" s="1"/>
  <c r="M1565"/>
  <c r="K1566"/>
  <c r="L1566"/>
  <c r="M1566"/>
  <c r="K1567"/>
  <c r="L1567" s="1"/>
  <c r="M1567"/>
  <c r="K1568"/>
  <c r="L1568"/>
  <c r="M1568"/>
  <c r="K1569"/>
  <c r="L1569" s="1"/>
  <c r="M1569"/>
  <c r="K1570"/>
  <c r="L1570"/>
  <c r="M1570"/>
  <c r="K1571"/>
  <c r="L1571" s="1"/>
  <c r="M1571"/>
  <c r="K1572"/>
  <c r="L1572"/>
  <c r="M1572"/>
  <c r="K1573"/>
  <c r="L1573" s="1"/>
  <c r="M1573"/>
  <c r="K1574"/>
  <c r="L1574"/>
  <c r="M1574"/>
  <c r="K1575"/>
  <c r="L1575" s="1"/>
  <c r="M1575"/>
  <c r="K1576"/>
  <c r="L1576"/>
  <c r="M1576"/>
  <c r="K1577"/>
  <c r="L1577" s="1"/>
  <c r="M1577"/>
  <c r="K1578"/>
  <c r="L1578"/>
  <c r="M1578"/>
  <c r="K1579"/>
  <c r="L1579" s="1"/>
  <c r="M1579"/>
  <c r="K1580"/>
  <c r="L1580"/>
  <c r="M1580"/>
  <c r="K1581"/>
  <c r="L1581" s="1"/>
  <c r="M1581"/>
  <c r="K1582"/>
  <c r="L1582"/>
  <c r="M1582"/>
  <c r="K1583"/>
  <c r="L1583" s="1"/>
  <c r="M1583"/>
  <c r="K1584"/>
  <c r="L1584"/>
  <c r="M1584"/>
  <c r="K1585"/>
  <c r="L1585" s="1"/>
  <c r="M1585"/>
  <c r="K1586"/>
  <c r="L1586"/>
  <c r="M1586"/>
  <c r="K1587"/>
  <c r="L1587" s="1"/>
  <c r="M1587"/>
  <c r="K1588"/>
  <c r="L1588"/>
  <c r="M1588"/>
  <c r="K1589"/>
  <c r="L1589" s="1"/>
  <c r="M1589"/>
  <c r="K1590"/>
  <c r="L1590"/>
  <c r="M1590"/>
  <c r="K1591"/>
  <c r="L1591" s="1"/>
  <c r="M1591"/>
  <c r="K1592"/>
  <c r="L1592"/>
  <c r="M1592"/>
  <c r="K1593"/>
  <c r="L1593" s="1"/>
  <c r="M1593"/>
  <c r="K1594"/>
  <c r="L1594"/>
  <c r="M1594"/>
  <c r="K1595"/>
  <c r="L1595" s="1"/>
  <c r="M1595"/>
  <c r="K1596"/>
  <c r="L1596"/>
  <c r="M1596"/>
  <c r="K1597"/>
  <c r="L1597" s="1"/>
  <c r="M1597"/>
  <c r="K1598"/>
  <c r="L1598"/>
  <c r="M1598"/>
  <c r="K1599"/>
  <c r="L1599" s="1"/>
  <c r="M1599"/>
  <c r="K1600"/>
  <c r="L1600"/>
  <c r="M1600"/>
  <c r="K1601"/>
  <c r="L1601" s="1"/>
  <c r="M1601"/>
  <c r="K1602"/>
  <c r="L1602"/>
  <c r="M1602"/>
  <c r="K1603"/>
  <c r="L1603" s="1"/>
  <c r="M1603"/>
  <c r="K1604"/>
  <c r="L1604"/>
  <c r="M1604"/>
  <c r="K1605"/>
  <c r="L1605" s="1"/>
  <c r="M1605"/>
  <c r="K1606"/>
  <c r="L1606"/>
  <c r="M1606"/>
  <c r="K1607"/>
  <c r="L1607" s="1"/>
  <c r="M1607"/>
  <c r="K1608"/>
  <c r="L1608"/>
  <c r="M1608"/>
  <c r="K1609"/>
  <c r="L1609" s="1"/>
  <c r="M1609"/>
  <c r="K1610"/>
  <c r="L1610"/>
  <c r="M1610"/>
  <c r="K1611"/>
  <c r="L1611" s="1"/>
  <c r="M1611"/>
  <c r="K1612"/>
  <c r="L1612"/>
  <c r="M1612"/>
  <c r="K1613"/>
  <c r="L1613" s="1"/>
  <c r="M1613"/>
  <c r="K1614"/>
  <c r="L1614"/>
  <c r="M1614"/>
  <c r="K1615"/>
  <c r="L1615" s="1"/>
  <c r="M1615"/>
  <c r="K1616"/>
  <c r="L1616"/>
  <c r="M1616"/>
  <c r="K1617"/>
  <c r="L1617" s="1"/>
  <c r="M1617"/>
  <c r="K1618"/>
  <c r="L1618"/>
  <c r="M1618"/>
  <c r="K1619"/>
  <c r="L1619" s="1"/>
  <c r="M1619"/>
  <c r="K1620"/>
  <c r="L1620"/>
  <c r="M1620"/>
  <c r="K1621"/>
  <c r="L1621" s="1"/>
  <c r="M1621"/>
  <c r="K1622"/>
  <c r="L1622"/>
  <c r="M1622"/>
  <c r="K1623"/>
  <c r="L1623" s="1"/>
  <c r="M1623"/>
  <c r="K1624"/>
  <c r="L1624"/>
  <c r="M1624"/>
  <c r="K1625"/>
  <c r="L1625" s="1"/>
  <c r="M1625"/>
  <c r="K1626"/>
  <c r="L1626"/>
  <c r="M1626"/>
  <c r="K1627"/>
  <c r="L1627" s="1"/>
  <c r="M1627"/>
  <c r="K1628"/>
  <c r="L1628"/>
  <c r="M1628"/>
  <c r="K1629"/>
  <c r="L1629" s="1"/>
  <c r="M1629"/>
  <c r="K1630"/>
  <c r="L1630"/>
  <c r="M1630"/>
  <c r="K1631"/>
  <c r="L1631" s="1"/>
  <c r="M1631"/>
  <c r="K1632"/>
  <c r="L1632"/>
  <c r="M1632"/>
  <c r="K1633"/>
  <c r="L1633" s="1"/>
  <c r="M1633"/>
  <c r="K1634"/>
  <c r="L1634"/>
  <c r="M1634"/>
  <c r="K1635"/>
  <c r="L1635" s="1"/>
  <c r="M1635"/>
  <c r="K1636"/>
  <c r="L1636"/>
  <c r="M1636"/>
  <c r="K1637"/>
  <c r="L1637" s="1"/>
  <c r="M1637"/>
  <c r="K1638"/>
  <c r="L1638"/>
  <c r="M1638"/>
  <c r="K1639"/>
  <c r="L1639" s="1"/>
  <c r="M1639"/>
  <c r="K1640"/>
  <c r="L1640"/>
  <c r="M1640"/>
  <c r="K1641"/>
  <c r="L1641" s="1"/>
  <c r="M1641"/>
  <c r="K1642"/>
  <c r="L1642"/>
  <c r="M1642"/>
  <c r="K1643"/>
  <c r="L1643" s="1"/>
  <c r="M1643"/>
  <c r="K1644"/>
  <c r="L1644"/>
  <c r="M1644"/>
  <c r="K1645"/>
  <c r="L1645" s="1"/>
  <c r="M1645"/>
  <c r="K1646"/>
  <c r="L1646"/>
  <c r="M1646"/>
  <c r="K1647"/>
  <c r="L1647" s="1"/>
  <c r="M1647"/>
  <c r="K1648"/>
  <c r="L1648"/>
  <c r="M1648"/>
  <c r="K1649"/>
  <c r="L1649" s="1"/>
  <c r="M1649"/>
  <c r="K1650"/>
  <c r="L1650"/>
  <c r="M1650"/>
  <c r="K1651"/>
  <c r="L1651" s="1"/>
  <c r="M1651"/>
  <c r="K1652"/>
  <c r="L1652"/>
  <c r="M1652"/>
  <c r="K1653"/>
  <c r="L1653" s="1"/>
  <c r="M1653"/>
  <c r="K1654"/>
  <c r="L1654"/>
  <c r="M1654"/>
  <c r="K1655"/>
  <c r="L1655" s="1"/>
  <c r="M1655"/>
  <c r="K1656"/>
  <c r="L1656"/>
  <c r="M1656"/>
  <c r="K1657"/>
  <c r="L1657" s="1"/>
  <c r="M1657"/>
  <c r="K1658"/>
  <c r="L1658"/>
  <c r="M1658"/>
  <c r="K1659"/>
  <c r="L1659" s="1"/>
  <c r="M1659"/>
  <c r="K1660"/>
  <c r="L1660"/>
  <c r="M1660"/>
  <c r="K1661"/>
  <c r="L1661" s="1"/>
  <c r="M1661"/>
  <c r="K1662"/>
  <c r="L1662"/>
  <c r="M1662"/>
  <c r="K1663"/>
  <c r="L1663" s="1"/>
  <c r="M1663"/>
  <c r="K1664"/>
  <c r="L1664"/>
  <c r="M1664"/>
  <c r="K1665"/>
  <c r="L1665" s="1"/>
  <c r="M1665"/>
  <c r="K1666"/>
  <c r="L1666" s="1"/>
  <c r="M1666"/>
  <c r="K1667"/>
  <c r="L1667"/>
  <c r="M1667"/>
  <c r="K1668"/>
  <c r="L1668" s="1"/>
  <c r="M1668"/>
  <c r="K1669"/>
  <c r="L1669"/>
  <c r="M1669"/>
  <c r="K1670"/>
  <c r="L1670" s="1"/>
  <c r="M1670"/>
  <c r="K1671"/>
  <c r="L1671"/>
  <c r="M1671"/>
  <c r="K1672"/>
  <c r="L1672" s="1"/>
  <c r="M1672"/>
  <c r="K1673"/>
  <c r="L1673"/>
  <c r="M1673"/>
  <c r="K1674"/>
  <c r="L1674" s="1"/>
  <c r="M1674"/>
  <c r="K1675"/>
  <c r="L1675"/>
  <c r="M1675"/>
  <c r="K1676"/>
  <c r="L1676" s="1"/>
  <c r="M1676"/>
  <c r="K1677"/>
  <c r="L1677"/>
  <c r="M1677"/>
  <c r="K1678"/>
  <c r="L1678" s="1"/>
  <c r="M1678"/>
  <c r="K1679"/>
  <c r="L1679"/>
  <c r="M1679"/>
  <c r="K1680"/>
  <c r="L1680" s="1"/>
  <c r="M1680"/>
  <c r="K1681"/>
  <c r="L1681"/>
  <c r="M1681"/>
  <c r="K1682"/>
  <c r="L1682" s="1"/>
  <c r="M1682"/>
  <c r="K1683"/>
  <c r="L1683"/>
  <c r="M1683"/>
  <c r="K1684"/>
  <c r="L1684" s="1"/>
  <c r="M1684"/>
  <c r="K1685"/>
  <c r="L1685"/>
  <c r="M1685"/>
  <c r="K1686"/>
  <c r="L1686" s="1"/>
  <c r="M1686"/>
  <c r="K1687"/>
  <c r="L1687"/>
  <c r="M1687"/>
  <c r="K1688"/>
  <c r="L1688" s="1"/>
  <c r="M1688"/>
  <c r="K1689"/>
  <c r="L1689"/>
  <c r="M1689"/>
  <c r="K1690"/>
  <c r="L1690" s="1"/>
  <c r="M1690"/>
  <c r="K1691"/>
  <c r="L1691"/>
  <c r="M1691"/>
  <c r="K1692"/>
  <c r="L1692" s="1"/>
  <c r="M1692"/>
  <c r="K1693"/>
  <c r="L1693"/>
  <c r="M1693"/>
  <c r="K1694"/>
  <c r="L1694" s="1"/>
  <c r="M1694"/>
  <c r="K1695"/>
  <c r="L1695" s="1"/>
  <c r="M1695"/>
  <c r="K1696"/>
  <c r="L1696"/>
  <c r="M1696"/>
  <c r="K1697"/>
  <c r="L1697" s="1"/>
  <c r="M1697"/>
  <c r="K1698"/>
  <c r="L1698"/>
  <c r="M1698"/>
  <c r="K1699"/>
  <c r="L1699" s="1"/>
  <c r="M1699"/>
  <c r="K1700"/>
  <c r="L1700"/>
  <c r="M1700"/>
  <c r="K1701"/>
  <c r="L1701" s="1"/>
  <c r="M1701"/>
  <c r="K1702"/>
  <c r="L1702"/>
  <c r="M1702"/>
  <c r="K1703"/>
  <c r="L1703" s="1"/>
  <c r="M1703"/>
  <c r="K1704"/>
  <c r="L1704"/>
  <c r="M1704"/>
  <c r="K1705"/>
  <c r="L1705" s="1"/>
  <c r="M1705"/>
  <c r="K1706"/>
  <c r="L1706"/>
  <c r="M1706"/>
  <c r="K1707"/>
  <c r="L1707" s="1"/>
  <c r="M1707"/>
  <c r="K1708"/>
  <c r="L1708"/>
  <c r="M1708"/>
  <c r="K1709"/>
  <c r="L1709" s="1"/>
  <c r="M1709"/>
  <c r="K1710"/>
  <c r="L1710"/>
  <c r="M1710"/>
  <c r="K1711"/>
  <c r="L1711" s="1"/>
  <c r="M1711"/>
  <c r="K1712"/>
  <c r="L1712"/>
  <c r="M1712"/>
  <c r="K1713"/>
  <c r="L1713" s="1"/>
  <c r="M1713"/>
  <c r="K1714"/>
  <c r="L1714"/>
  <c r="M1714"/>
  <c r="K1715"/>
  <c r="L1715" s="1"/>
  <c r="M1715"/>
  <c r="K1716"/>
  <c r="L1716"/>
  <c r="M1716"/>
  <c r="K1717"/>
  <c r="L1717" s="1"/>
  <c r="M1717"/>
  <c r="K1718"/>
  <c r="L1718"/>
  <c r="M1718"/>
  <c r="K1719"/>
  <c r="L1719" s="1"/>
  <c r="M1719"/>
  <c r="K1720"/>
  <c r="L1720"/>
  <c r="M1720"/>
  <c r="K1721"/>
  <c r="L1721" s="1"/>
  <c r="M1721"/>
  <c r="K1722"/>
  <c r="L1722"/>
  <c r="M1722"/>
  <c r="K1723"/>
  <c r="L1723" s="1"/>
  <c r="M1723"/>
  <c r="K1724"/>
  <c r="L1724"/>
  <c r="M1724"/>
  <c r="K1725"/>
  <c r="L1725" s="1"/>
  <c r="M1725"/>
  <c r="K1726"/>
  <c r="L1726"/>
  <c r="M1726"/>
  <c r="K1727"/>
  <c r="L1727" s="1"/>
  <c r="M1727"/>
  <c r="K1728"/>
  <c r="L1728"/>
  <c r="M1728"/>
  <c r="K1729"/>
  <c r="L1729" s="1"/>
  <c r="M1729"/>
  <c r="K1730"/>
  <c r="L1730"/>
  <c r="M1730"/>
  <c r="K1731"/>
  <c r="L1731" s="1"/>
  <c r="M1731"/>
  <c r="K1732"/>
  <c r="L1732"/>
  <c r="M1732"/>
  <c r="K1733"/>
  <c r="L1733" s="1"/>
  <c r="M1733"/>
  <c r="K1734"/>
  <c r="L1734"/>
  <c r="M1734"/>
  <c r="K1735"/>
  <c r="L1735" s="1"/>
  <c r="M1735"/>
  <c r="K1736"/>
  <c r="L1736"/>
  <c r="M1736"/>
  <c r="K1737"/>
  <c r="L1737" s="1"/>
  <c r="M1737"/>
  <c r="K1738"/>
  <c r="L1738"/>
  <c r="M1738"/>
  <c r="K1739"/>
  <c r="L1739" s="1"/>
  <c r="M1739"/>
  <c r="K1740"/>
  <c r="L1740"/>
  <c r="M1740"/>
  <c r="K1741"/>
  <c r="L1741" s="1"/>
  <c r="M1741"/>
  <c r="K1742"/>
  <c r="L1742"/>
  <c r="M1742"/>
  <c r="K1743"/>
  <c r="L1743" s="1"/>
  <c r="M1743"/>
  <c r="K1744"/>
  <c r="L1744"/>
  <c r="M1744"/>
  <c r="K1745"/>
  <c r="L1745" s="1"/>
  <c r="M1745"/>
  <c r="K1746"/>
  <c r="L1746"/>
  <c r="M1746"/>
  <c r="K1747"/>
  <c r="L1747" s="1"/>
  <c r="M1747"/>
  <c r="K1748"/>
  <c r="L1748"/>
  <c r="M1748"/>
  <c r="K1749"/>
  <c r="L1749" s="1"/>
  <c r="M1749"/>
  <c r="K1750"/>
  <c r="L1750"/>
  <c r="M1750"/>
  <c r="K1751"/>
  <c r="L1751" s="1"/>
  <c r="M1751"/>
  <c r="K1752"/>
  <c r="L1752"/>
  <c r="M1752"/>
  <c r="K1753"/>
  <c r="L1753" s="1"/>
  <c r="M1753"/>
  <c r="K1754"/>
  <c r="L1754"/>
  <c r="M1754"/>
  <c r="K1755"/>
  <c r="L1755" s="1"/>
  <c r="M1755"/>
  <c r="K1756"/>
  <c r="L1756"/>
  <c r="M1756"/>
  <c r="K1757"/>
  <c r="L1757" s="1"/>
  <c r="M1757"/>
  <c r="K1758"/>
  <c r="L1758"/>
  <c r="M1758"/>
  <c r="K1759"/>
  <c r="L1759" s="1"/>
  <c r="M1759"/>
  <c r="K1760"/>
  <c r="L1760"/>
  <c r="M1760"/>
  <c r="K1761"/>
  <c r="L1761" s="1"/>
  <c r="M1761"/>
  <c r="K1762"/>
  <c r="L1762"/>
  <c r="M1762"/>
  <c r="K1763"/>
  <c r="L1763" s="1"/>
  <c r="M1763"/>
  <c r="K1764"/>
  <c r="L1764"/>
  <c r="M1764"/>
  <c r="K1765"/>
  <c r="L1765" s="1"/>
  <c r="M1765"/>
  <c r="K1766"/>
  <c r="L1766"/>
  <c r="M1766"/>
  <c r="K1767"/>
  <c r="L1767" s="1"/>
  <c r="M1767"/>
  <c r="K1768"/>
  <c r="L1768"/>
  <c r="M1768"/>
  <c r="K1769"/>
  <c r="L1769" s="1"/>
  <c r="M1769"/>
  <c r="K1770"/>
  <c r="L1770"/>
  <c r="M1770"/>
  <c r="K1771"/>
  <c r="L1771" s="1"/>
  <c r="M1771"/>
  <c r="K1772"/>
  <c r="L1772"/>
  <c r="M1772"/>
  <c r="K1773"/>
  <c r="L1773" s="1"/>
  <c r="M1773"/>
  <c r="K1774"/>
  <c r="L1774"/>
  <c r="M1774"/>
  <c r="K1775"/>
  <c r="L1775" s="1"/>
  <c r="M1775"/>
  <c r="K1776"/>
  <c r="L1776"/>
  <c r="M1776"/>
  <c r="K1777"/>
  <c r="L1777" s="1"/>
  <c r="M1777"/>
  <c r="K1778"/>
  <c r="L1778"/>
  <c r="M1778"/>
  <c r="K1779"/>
  <c r="L1779" s="1"/>
  <c r="M1779"/>
  <c r="K1780"/>
  <c r="L1780"/>
  <c r="M1780"/>
  <c r="K1781"/>
  <c r="L1781" s="1"/>
  <c r="M1781"/>
  <c r="K1782"/>
  <c r="L1782"/>
  <c r="M1782"/>
  <c r="K1783"/>
  <c r="L1783" s="1"/>
  <c r="M1783"/>
  <c r="K1784"/>
  <c r="L1784"/>
  <c r="M1784"/>
  <c r="K1785"/>
  <c r="L1785" s="1"/>
  <c r="M1785"/>
  <c r="K1786"/>
  <c r="L1786"/>
  <c r="M1786"/>
  <c r="K1787"/>
  <c r="L1787" s="1"/>
  <c r="M1787"/>
  <c r="K1788"/>
  <c r="L1788"/>
  <c r="M1788"/>
  <c r="K1789"/>
  <c r="L1789" s="1"/>
  <c r="M1789"/>
  <c r="K1790"/>
  <c r="L1790"/>
  <c r="M1790"/>
  <c r="K1791"/>
  <c r="L1791" s="1"/>
  <c r="M1791"/>
  <c r="K1792"/>
  <c r="L1792"/>
  <c r="M1792"/>
  <c r="K1793"/>
  <c r="L1793" s="1"/>
  <c r="M1793"/>
  <c r="K1794"/>
  <c r="L1794"/>
  <c r="M1794"/>
  <c r="K1795"/>
  <c r="L1795" s="1"/>
  <c r="M1795"/>
  <c r="K1796"/>
  <c r="L1796"/>
  <c r="M1796"/>
  <c r="K1797"/>
  <c r="L1797" s="1"/>
  <c r="M1797"/>
  <c r="K1798"/>
  <c r="L1798"/>
  <c r="M1798"/>
  <c r="K1799"/>
  <c r="L1799" s="1"/>
  <c r="M1799"/>
  <c r="K1800"/>
  <c r="L1800"/>
  <c r="M1800"/>
  <c r="K1801"/>
  <c r="L1801" s="1"/>
  <c r="M1801"/>
  <c r="K1802"/>
  <c r="L1802"/>
  <c r="M1802"/>
  <c r="K1803"/>
  <c r="L1803" s="1"/>
  <c r="M1803"/>
  <c r="K1804"/>
  <c r="L1804"/>
  <c r="M1804"/>
  <c r="K1805"/>
  <c r="L1805" s="1"/>
  <c r="M1805"/>
  <c r="K1806"/>
  <c r="L1806"/>
  <c r="M1806"/>
  <c r="K1807"/>
  <c r="L1807" s="1"/>
  <c r="M1807"/>
  <c r="K1808"/>
  <c r="L1808"/>
  <c r="M1808"/>
  <c r="K1809"/>
  <c r="L1809" s="1"/>
  <c r="M1809"/>
  <c r="K1810"/>
  <c r="L1810"/>
  <c r="M1810"/>
  <c r="K1811"/>
  <c r="L1811" s="1"/>
  <c r="M1811"/>
  <c r="K1812"/>
  <c r="L1812"/>
  <c r="M1812"/>
  <c r="K1813"/>
  <c r="L1813" s="1"/>
  <c r="M1813"/>
  <c r="K1814"/>
  <c r="L1814"/>
  <c r="M1814"/>
  <c r="K1815"/>
  <c r="L1815" s="1"/>
  <c r="M1815"/>
  <c r="K1816"/>
  <c r="L1816"/>
  <c r="M1816"/>
  <c r="K1817"/>
  <c r="L1817" s="1"/>
  <c r="M1817"/>
  <c r="K1818"/>
  <c r="L1818"/>
  <c r="M1818"/>
  <c r="K1819"/>
  <c r="L1819" s="1"/>
  <c r="M1819"/>
  <c r="K1820"/>
  <c r="L1820"/>
  <c r="M1820"/>
  <c r="K1821"/>
  <c r="L1821" s="1"/>
  <c r="M1821"/>
  <c r="K1822"/>
  <c r="L1822"/>
  <c r="M1822"/>
  <c r="K1823"/>
  <c r="L1823" s="1"/>
  <c r="M1823"/>
  <c r="K1824"/>
  <c r="L1824"/>
  <c r="M1824"/>
  <c r="K1825"/>
  <c r="L1825" s="1"/>
  <c r="M1825"/>
  <c r="K1826"/>
  <c r="L1826"/>
  <c r="M1826"/>
  <c r="K1827"/>
  <c r="L1827" s="1"/>
  <c r="M1827"/>
  <c r="K1828"/>
  <c r="L1828"/>
  <c r="M1828"/>
  <c r="K1829"/>
  <c r="L1829" s="1"/>
  <c r="M1829"/>
  <c r="K1830"/>
  <c r="L1830"/>
  <c r="M1830"/>
  <c r="K1831"/>
  <c r="L1831" s="1"/>
  <c r="M1831"/>
  <c r="K1832"/>
  <c r="L1832"/>
  <c r="M1832"/>
  <c r="K1833"/>
  <c r="L1833" s="1"/>
  <c r="M1833"/>
  <c r="K1834"/>
  <c r="L1834"/>
  <c r="M1834"/>
  <c r="K1835"/>
  <c r="L1835" s="1"/>
  <c r="M1835"/>
  <c r="K1836"/>
  <c r="L1836"/>
  <c r="M1836"/>
  <c r="K1837"/>
  <c r="L1837" s="1"/>
  <c r="M1837"/>
  <c r="K1838"/>
  <c r="L1838"/>
  <c r="M1838"/>
  <c r="K1839"/>
  <c r="L1839" s="1"/>
  <c r="M1839"/>
  <c r="K1840"/>
  <c r="L1840"/>
  <c r="M1840"/>
  <c r="K1841"/>
  <c r="L1841" s="1"/>
  <c r="M1841"/>
  <c r="K1842"/>
  <c r="L1842"/>
  <c r="M1842"/>
  <c r="K1843"/>
  <c r="L1843" s="1"/>
  <c r="M1843"/>
  <c r="K1844"/>
  <c r="L1844"/>
  <c r="M1844"/>
  <c r="K1845"/>
  <c r="L1845" s="1"/>
  <c r="M1845"/>
  <c r="K1846"/>
  <c r="L1846"/>
  <c r="M1846"/>
  <c r="K1847"/>
  <c r="L1847" s="1"/>
  <c r="M1847"/>
  <c r="K1848"/>
  <c r="L1848"/>
  <c r="M1848"/>
  <c r="K1849"/>
  <c r="L1849" s="1"/>
  <c r="M1849"/>
  <c r="K1850"/>
  <c r="L1850"/>
  <c r="M1850"/>
  <c r="K1851"/>
  <c r="L1851" s="1"/>
  <c r="M1851"/>
  <c r="K1852"/>
  <c r="L1852"/>
  <c r="M1852"/>
  <c r="K1853"/>
  <c r="L1853" s="1"/>
  <c r="M1853"/>
  <c r="K1854"/>
  <c r="L1854"/>
  <c r="M1854"/>
  <c r="K1855"/>
  <c r="L1855" s="1"/>
  <c r="M1855"/>
  <c r="K1856"/>
  <c r="L1856"/>
  <c r="M1856"/>
  <c r="K1857"/>
  <c r="L1857" s="1"/>
  <c r="M1857"/>
  <c r="K1858"/>
  <c r="L1858"/>
  <c r="M1858"/>
  <c r="K1859"/>
  <c r="L1859" s="1"/>
  <c r="M1859"/>
  <c r="K1860"/>
  <c r="L1860"/>
  <c r="M1860"/>
  <c r="K1861"/>
  <c r="L1861" s="1"/>
  <c r="M1861"/>
  <c r="K1862"/>
  <c r="L1862"/>
  <c r="M1862"/>
  <c r="K1863"/>
  <c r="L1863" s="1"/>
  <c r="M1863"/>
  <c r="K1864"/>
  <c r="L1864"/>
  <c r="M1864"/>
  <c r="K1865"/>
  <c r="L1865" s="1"/>
  <c r="M1865"/>
  <c r="K1866"/>
  <c r="L1866"/>
  <c r="M1866"/>
  <c r="K1867"/>
  <c r="L1867" s="1"/>
  <c r="M1867"/>
  <c r="K1868"/>
  <c r="L1868"/>
  <c r="M1868"/>
  <c r="K1869"/>
  <c r="L1869" s="1"/>
  <c r="M1869"/>
  <c r="K1870"/>
  <c r="L1870"/>
  <c r="M1870"/>
  <c r="K1871"/>
  <c r="L1871" s="1"/>
  <c r="M1871"/>
  <c r="K1872"/>
  <c r="L1872"/>
  <c r="M1872"/>
  <c r="K1873"/>
  <c r="L1873" s="1"/>
  <c r="M1873"/>
  <c r="K1874"/>
  <c r="L1874"/>
  <c r="M1874"/>
  <c r="K1875"/>
  <c r="L1875" s="1"/>
  <c r="M1875"/>
  <c r="K1876"/>
  <c r="L1876"/>
  <c r="M1876"/>
  <c r="K1877"/>
  <c r="L1877" s="1"/>
  <c r="M1877"/>
  <c r="K1878"/>
  <c r="L1878"/>
  <c r="M1878"/>
  <c r="K1879"/>
  <c r="L1879" s="1"/>
  <c r="M1879"/>
  <c r="K1880"/>
  <c r="L1880"/>
  <c r="M1880"/>
  <c r="K1881"/>
  <c r="L1881" s="1"/>
  <c r="M1881"/>
  <c r="K1882"/>
  <c r="L1882"/>
  <c r="M1882"/>
  <c r="K1883"/>
  <c r="L1883" s="1"/>
  <c r="M1883"/>
  <c r="K1884"/>
  <c r="L1884"/>
  <c r="M1884"/>
  <c r="K1885"/>
  <c r="L1885" s="1"/>
  <c r="M1885"/>
  <c r="K1886"/>
  <c r="L1886"/>
  <c r="M1886"/>
  <c r="K1887"/>
  <c r="L1887" s="1"/>
  <c r="M1887"/>
  <c r="K1888"/>
  <c r="L1888"/>
  <c r="M1888"/>
  <c r="K1889"/>
  <c r="L1889" s="1"/>
  <c r="M1889"/>
  <c r="K1890"/>
  <c r="L1890"/>
  <c r="M1890"/>
  <c r="K1891"/>
  <c r="L1891" s="1"/>
  <c r="M1891"/>
  <c r="K1892"/>
  <c r="L1892"/>
  <c r="M1892"/>
  <c r="K1893"/>
  <c r="L1893" s="1"/>
  <c r="M1893"/>
  <c r="K1894"/>
  <c r="L1894"/>
  <c r="M1894"/>
  <c r="K1895"/>
  <c r="L1895" s="1"/>
  <c r="M1895"/>
  <c r="K1896"/>
  <c r="L1896"/>
  <c r="M1896"/>
  <c r="K1897"/>
  <c r="L1897" s="1"/>
  <c r="M1897"/>
  <c r="K1898"/>
  <c r="L1898"/>
  <c r="M1898"/>
  <c r="K1899"/>
  <c r="L1899" s="1"/>
  <c r="M1899"/>
  <c r="K1900"/>
  <c r="L1900"/>
  <c r="M1900"/>
  <c r="K1901"/>
  <c r="L1901" s="1"/>
  <c r="M1901"/>
  <c r="K1902"/>
  <c r="L1902"/>
  <c r="M1902"/>
  <c r="K1903"/>
  <c r="L1903" s="1"/>
  <c r="M1903"/>
  <c r="K1904"/>
  <c r="L1904"/>
  <c r="M1904"/>
  <c r="K1905"/>
  <c r="L1905" s="1"/>
  <c r="M1905"/>
  <c r="K1906"/>
  <c r="L1906"/>
  <c r="M1906"/>
  <c r="K1907"/>
  <c r="L1907" s="1"/>
  <c r="M1907"/>
  <c r="K1908"/>
  <c r="L1908"/>
  <c r="M1908"/>
  <c r="K1909"/>
  <c r="L1909" s="1"/>
  <c r="M1909"/>
  <c r="K1910"/>
  <c r="L1910"/>
  <c r="M1910"/>
  <c r="K1911"/>
  <c r="L1911" s="1"/>
  <c r="M1911"/>
  <c r="K1912"/>
  <c r="L1912"/>
  <c r="M1912"/>
  <c r="K1913"/>
  <c r="L1913" s="1"/>
  <c r="M1913"/>
  <c r="K1914"/>
  <c r="L1914"/>
  <c r="M1914"/>
  <c r="K1915"/>
  <c r="L1915" s="1"/>
  <c r="M1915"/>
  <c r="K1916"/>
  <c r="L1916"/>
  <c r="M1916"/>
  <c r="K1917"/>
  <c r="L1917" s="1"/>
  <c r="M1917"/>
  <c r="K1918"/>
  <c r="L1918"/>
  <c r="M1918"/>
  <c r="K1919"/>
  <c r="L1919" s="1"/>
  <c r="M1919"/>
  <c r="K1920"/>
  <c r="L1920"/>
  <c r="M1920"/>
  <c r="K1921"/>
  <c r="L1921" s="1"/>
  <c r="M1921"/>
  <c r="K1922"/>
  <c r="L1922"/>
  <c r="M1922"/>
  <c r="K1923"/>
  <c r="L1923" s="1"/>
  <c r="M1923"/>
  <c r="K1924"/>
  <c r="L1924"/>
  <c r="M1924"/>
  <c r="K1925"/>
  <c r="L1925" s="1"/>
  <c r="M1925"/>
  <c r="K1926"/>
  <c r="L1926"/>
  <c r="M1926"/>
  <c r="K1927"/>
  <c r="L1927" s="1"/>
  <c r="M1927"/>
  <c r="K1928"/>
  <c r="L1928"/>
  <c r="M1928"/>
  <c r="K1929"/>
  <c r="L1929" s="1"/>
  <c r="M1929"/>
  <c r="K1930"/>
  <c r="L1930"/>
  <c r="M1930"/>
  <c r="K1931"/>
  <c r="L1931" s="1"/>
  <c r="M1931"/>
  <c r="K1932"/>
  <c r="L1932"/>
  <c r="M1932"/>
  <c r="K1933"/>
  <c r="L1933" s="1"/>
  <c r="M1933"/>
  <c r="K1934"/>
  <c r="L1934"/>
  <c r="M1934"/>
  <c r="K1935"/>
  <c r="L1935" s="1"/>
  <c r="M1935"/>
  <c r="K1936"/>
  <c r="L1936"/>
  <c r="M1936"/>
  <c r="K1937"/>
  <c r="L1937" s="1"/>
  <c r="M1937"/>
  <c r="K1938"/>
  <c r="L1938"/>
  <c r="M1938"/>
  <c r="K1939"/>
  <c r="L1939" s="1"/>
  <c r="M1939"/>
  <c r="K1940"/>
  <c r="L1940"/>
  <c r="M1940"/>
  <c r="K1941"/>
  <c r="L1941" s="1"/>
  <c r="M1941"/>
  <c r="K1942"/>
  <c r="L1942"/>
  <c r="M1942"/>
  <c r="K1943"/>
  <c r="L1943" s="1"/>
  <c r="M1943"/>
  <c r="K1944"/>
  <c r="L1944"/>
  <c r="M1944"/>
  <c r="K1945"/>
  <c r="L1945" s="1"/>
  <c r="M1945"/>
  <c r="K1946"/>
  <c r="L1946"/>
  <c r="M1946"/>
  <c r="K1947"/>
  <c r="L1947" s="1"/>
  <c r="M1947"/>
  <c r="K1948"/>
  <c r="L1948"/>
  <c r="M1948"/>
  <c r="K1949"/>
  <c r="L1949" s="1"/>
  <c r="M1949"/>
  <c r="K1950"/>
  <c r="L1950"/>
  <c r="M1950"/>
  <c r="K1951"/>
  <c r="L1951" s="1"/>
  <c r="M1951"/>
  <c r="K1952"/>
  <c r="L1952"/>
  <c r="M1952"/>
  <c r="K1953"/>
  <c r="L1953" s="1"/>
  <c r="M1953"/>
  <c r="K1954"/>
  <c r="L1954"/>
  <c r="M1954"/>
  <c r="K1955"/>
  <c r="L1955" s="1"/>
  <c r="M1955"/>
  <c r="K1956"/>
  <c r="L1956"/>
  <c r="M1956"/>
  <c r="K1957"/>
  <c r="L1957" s="1"/>
  <c r="M1957"/>
  <c r="K1958"/>
  <c r="L1958"/>
  <c r="M1958"/>
  <c r="K1959"/>
  <c r="L1959" s="1"/>
  <c r="M1959"/>
  <c r="K1960"/>
  <c r="L1960"/>
  <c r="M1960"/>
  <c r="K1961"/>
  <c r="L1961" s="1"/>
  <c r="M1961"/>
  <c r="K1962"/>
  <c r="L1962"/>
  <c r="M1962"/>
  <c r="K1963"/>
  <c r="L1963" s="1"/>
  <c r="M1963"/>
  <c r="K1964"/>
  <c r="L1964"/>
  <c r="M1964"/>
  <c r="K1965"/>
  <c r="L1965" s="1"/>
  <c r="M1965"/>
  <c r="K1966"/>
  <c r="L1966"/>
  <c r="M1966"/>
  <c r="K1967"/>
  <c r="L1967" s="1"/>
  <c r="M1967"/>
  <c r="K1968"/>
  <c r="L1968"/>
  <c r="M1968"/>
  <c r="K1969"/>
  <c r="L1969" s="1"/>
  <c r="M1969"/>
  <c r="K1970"/>
  <c r="L1970"/>
  <c r="M1970"/>
  <c r="K1971"/>
  <c r="L1971" s="1"/>
  <c r="M1971"/>
  <c r="K1972"/>
  <c r="L1972"/>
  <c r="M1972"/>
  <c r="K1973"/>
  <c r="L1973" s="1"/>
  <c r="M1973"/>
  <c r="K1974"/>
  <c r="L1974"/>
  <c r="M1974"/>
  <c r="K1975"/>
  <c r="L1975" s="1"/>
  <c r="M1975"/>
  <c r="K1976"/>
  <c r="L1976"/>
  <c r="M1976"/>
  <c r="K1977"/>
  <c r="L1977" s="1"/>
  <c r="M1977"/>
  <c r="K1978"/>
  <c r="L1978"/>
  <c r="M1978"/>
  <c r="K1979"/>
  <c r="L1979" s="1"/>
  <c r="M1979"/>
  <c r="K1980"/>
  <c r="L1980"/>
  <c r="M1980"/>
  <c r="K1981"/>
  <c r="L1981" s="1"/>
  <c r="M1981"/>
  <c r="K1982"/>
  <c r="L1982"/>
  <c r="M1982"/>
  <c r="K1983"/>
  <c r="L1983" s="1"/>
  <c r="M1983"/>
  <c r="K1984"/>
  <c r="L1984"/>
  <c r="M1984"/>
  <c r="K1985"/>
  <c r="L1985" s="1"/>
  <c r="M1985"/>
  <c r="K1986"/>
  <c r="L1986"/>
  <c r="M1986"/>
  <c r="K1987"/>
  <c r="L1987" s="1"/>
  <c r="M1987"/>
  <c r="K1988"/>
  <c r="L1988"/>
  <c r="M1988"/>
  <c r="K1989"/>
  <c r="L1989" s="1"/>
  <c r="M1989"/>
  <c r="K1990"/>
  <c r="L1990"/>
  <c r="M1990"/>
  <c r="K1991"/>
  <c r="L1991" s="1"/>
  <c r="M1991"/>
  <c r="K1992"/>
  <c r="L1992"/>
  <c r="M1992"/>
  <c r="K1993"/>
  <c r="L1993" s="1"/>
  <c r="M1993"/>
  <c r="K1994"/>
  <c r="L1994"/>
  <c r="M1994"/>
  <c r="K1995"/>
  <c r="L1995" s="1"/>
  <c r="M1995"/>
  <c r="K1996"/>
  <c r="L1996"/>
  <c r="M1996"/>
  <c r="K1997"/>
  <c r="L1997" s="1"/>
  <c r="M1997"/>
  <c r="K1998"/>
  <c r="L1998"/>
  <c r="M1998"/>
  <c r="K1999"/>
  <c r="L1999" s="1"/>
  <c r="M1999"/>
  <c r="K2000"/>
  <c r="L2000"/>
  <c r="M2000"/>
  <c r="K2001"/>
  <c r="L2001" s="1"/>
  <c r="M2001"/>
  <c r="K2002"/>
  <c r="L2002"/>
  <c r="M2002"/>
  <c r="K2003"/>
  <c r="L2003" s="1"/>
  <c r="M2003"/>
  <c r="K2004"/>
  <c r="L2004"/>
  <c r="M2004"/>
  <c r="K2005"/>
  <c r="L2005" s="1"/>
  <c r="M2005"/>
  <c r="K2006"/>
  <c r="L2006"/>
  <c r="M2006"/>
  <c r="K2007"/>
  <c r="L2007" s="1"/>
  <c r="M2007"/>
  <c r="K2008"/>
  <c r="L2008"/>
  <c r="M2008"/>
  <c r="K2009"/>
  <c r="L2009" s="1"/>
  <c r="M2009"/>
  <c r="K2010"/>
  <c r="L2010"/>
  <c r="M2010"/>
  <c r="K2011"/>
  <c r="L2011" s="1"/>
  <c r="M2011"/>
  <c r="K2012"/>
  <c r="L2012"/>
  <c r="M2012"/>
  <c r="K2013"/>
  <c r="L2013" s="1"/>
  <c r="M2013"/>
  <c r="K2014"/>
  <c r="L2014"/>
  <c r="M2014"/>
  <c r="K2015"/>
  <c r="L2015" s="1"/>
  <c r="M2015"/>
  <c r="K2016"/>
  <c r="L2016"/>
  <c r="M2016"/>
  <c r="K2017"/>
  <c r="L2017" s="1"/>
  <c r="M2017"/>
  <c r="K2018"/>
  <c r="L2018"/>
  <c r="M2018"/>
  <c r="K2019"/>
  <c r="L2019" s="1"/>
  <c r="M2019"/>
  <c r="K2020"/>
  <c r="L2020"/>
  <c r="M2020"/>
  <c r="K2021"/>
  <c r="L2021" s="1"/>
  <c r="M2021"/>
  <c r="K2022"/>
  <c r="L2022"/>
  <c r="M2022"/>
  <c r="K2023"/>
  <c r="L2023" s="1"/>
  <c r="M2023"/>
  <c r="K2024"/>
  <c r="L2024"/>
  <c r="M2024"/>
  <c r="K2025"/>
  <c r="L2025" s="1"/>
  <c r="M2025"/>
  <c r="K2026"/>
  <c r="L2026"/>
  <c r="M2026"/>
  <c r="K2027"/>
  <c r="L2027" s="1"/>
  <c r="M2027"/>
  <c r="K2028"/>
  <c r="L2028"/>
  <c r="M2028"/>
  <c r="K2029"/>
  <c r="L2029" s="1"/>
  <c r="M2029"/>
  <c r="K2030"/>
  <c r="L2030"/>
  <c r="M2030"/>
  <c r="K2031"/>
  <c r="L2031" s="1"/>
  <c r="M2031"/>
  <c r="K2032"/>
  <c r="L2032"/>
  <c r="M2032"/>
  <c r="K2033"/>
  <c r="L2033" s="1"/>
  <c r="M2033"/>
  <c r="K2034"/>
  <c r="L2034"/>
  <c r="M2034"/>
  <c r="K2035"/>
  <c r="L2035" s="1"/>
  <c r="M2035"/>
  <c r="K2036"/>
  <c r="L2036"/>
  <c r="M2036"/>
  <c r="K2037"/>
  <c r="L2037" s="1"/>
  <c r="M2037"/>
  <c r="K2038"/>
  <c r="L2038"/>
  <c r="M2038"/>
  <c r="K2039"/>
  <c r="L2039" s="1"/>
  <c r="M2039"/>
  <c r="K2040"/>
  <c r="L2040"/>
  <c r="M2040"/>
  <c r="K2041"/>
  <c r="L2041" s="1"/>
  <c r="M2041"/>
  <c r="K2042"/>
  <c r="L2042"/>
  <c r="M2042"/>
  <c r="K2043"/>
  <c r="L2043" s="1"/>
  <c r="M2043"/>
  <c r="K2044"/>
  <c r="L2044"/>
  <c r="M2044"/>
  <c r="K2045"/>
  <c r="L2045" s="1"/>
  <c r="M2045"/>
  <c r="K2046"/>
  <c r="L2046"/>
  <c r="M2046"/>
  <c r="K2047"/>
  <c r="L2047" s="1"/>
  <c r="M2047"/>
  <c r="K2048"/>
  <c r="L2048"/>
  <c r="M2048"/>
  <c r="K2049"/>
  <c r="L2049" s="1"/>
  <c r="M2049"/>
  <c r="K2050"/>
  <c r="L2050"/>
  <c r="M2050"/>
  <c r="K2051"/>
  <c r="L2051" s="1"/>
  <c r="M2051"/>
  <c r="K2052"/>
  <c r="L2052"/>
  <c r="M2052"/>
  <c r="K2053"/>
  <c r="L2053" s="1"/>
  <c r="M2053"/>
  <c r="K2054"/>
  <c r="L2054"/>
  <c r="M2054"/>
  <c r="K2055"/>
  <c r="L2055" s="1"/>
  <c r="M2055"/>
  <c r="K2056"/>
  <c r="L2056"/>
  <c r="M2056"/>
  <c r="K2057"/>
  <c r="L2057" s="1"/>
  <c r="M2057"/>
  <c r="K2058"/>
  <c r="L2058"/>
  <c r="M2058"/>
  <c r="K2059"/>
  <c r="L2059" s="1"/>
  <c r="M2059"/>
  <c r="K2060"/>
  <c r="L2060"/>
  <c r="M2060"/>
  <c r="K2061"/>
  <c r="L2061" s="1"/>
  <c r="M2061"/>
  <c r="K2062"/>
  <c r="L2062"/>
  <c r="M2062"/>
  <c r="K2063"/>
  <c r="L2063" s="1"/>
  <c r="M2063"/>
  <c r="K2064"/>
  <c r="L2064"/>
  <c r="M2064"/>
  <c r="K2065"/>
  <c r="L2065" s="1"/>
  <c r="M2065"/>
  <c r="K2066"/>
  <c r="L2066"/>
  <c r="M2066"/>
  <c r="K2067"/>
  <c r="L2067" s="1"/>
  <c r="M2067"/>
  <c r="K2068"/>
  <c r="L2068"/>
  <c r="M2068"/>
  <c r="K2069"/>
  <c r="L2069" s="1"/>
  <c r="M2069"/>
  <c r="K2070"/>
  <c r="L2070"/>
  <c r="M2070"/>
  <c r="K2071"/>
  <c r="L2071" s="1"/>
  <c r="M2071"/>
  <c r="K2072"/>
  <c r="L2072"/>
  <c r="M2072"/>
  <c r="K2073"/>
  <c r="L2073" s="1"/>
  <c r="M2073"/>
  <c r="K2074"/>
  <c r="L2074"/>
  <c r="M2074"/>
  <c r="K2075"/>
  <c r="L2075" s="1"/>
  <c r="M2075"/>
  <c r="K2076"/>
  <c r="L2076"/>
  <c r="M2076"/>
  <c r="K2077"/>
  <c r="L2077" s="1"/>
  <c r="M2077"/>
  <c r="K2078"/>
  <c r="L2078"/>
  <c r="M2078"/>
  <c r="K2079"/>
  <c r="L2079" s="1"/>
  <c r="M2079"/>
  <c r="K2080"/>
  <c r="L2080"/>
  <c r="M2080"/>
  <c r="K2081"/>
  <c r="L2081" s="1"/>
  <c r="M2081"/>
  <c r="K2082"/>
  <c r="L2082"/>
  <c r="M2082"/>
  <c r="K2083"/>
  <c r="L2083" s="1"/>
  <c r="M2083"/>
  <c r="K2084"/>
  <c r="L2084"/>
  <c r="M2084"/>
  <c r="K2085"/>
  <c r="L2085" s="1"/>
  <c r="M2085"/>
  <c r="K2086"/>
  <c r="L2086"/>
  <c r="M2086"/>
  <c r="K2087"/>
  <c r="L2087" s="1"/>
  <c r="M2087"/>
  <c r="K2088"/>
  <c r="L2088"/>
  <c r="M2088"/>
  <c r="K2089"/>
  <c r="L2089" s="1"/>
  <c r="M2089"/>
  <c r="K2090"/>
  <c r="L2090"/>
  <c r="M2090"/>
  <c r="K2091"/>
  <c r="L2091" s="1"/>
  <c r="M2091"/>
  <c r="K2092"/>
  <c r="L2092"/>
  <c r="M2092"/>
  <c r="K2093"/>
  <c r="L2093" s="1"/>
  <c r="M2093"/>
  <c r="K2094"/>
  <c r="L2094"/>
  <c r="M2094"/>
  <c r="K2095"/>
  <c r="L2095" s="1"/>
  <c r="M2095"/>
  <c r="K2096"/>
  <c r="L2096"/>
  <c r="M2096"/>
  <c r="K2097"/>
  <c r="L2097" s="1"/>
  <c r="M2097"/>
  <c r="K2098"/>
  <c r="L2098"/>
  <c r="M2098"/>
  <c r="K2099"/>
  <c r="L2099" s="1"/>
  <c r="M2099"/>
  <c r="K2100"/>
  <c r="L2100"/>
  <c r="M2100"/>
  <c r="K2101"/>
  <c r="L2101" s="1"/>
  <c r="M2101"/>
  <c r="K2102"/>
  <c r="L2102"/>
  <c r="M2102"/>
  <c r="K2103"/>
  <c r="L2103" s="1"/>
  <c r="M2103"/>
  <c r="K2104"/>
  <c r="L2104"/>
  <c r="M2104"/>
  <c r="K2105"/>
  <c r="L2105" s="1"/>
  <c r="M2105"/>
  <c r="K2106"/>
  <c r="L2106"/>
  <c r="M2106"/>
  <c r="K2107"/>
  <c r="L2107" s="1"/>
  <c r="M2107"/>
  <c r="K2108"/>
  <c r="L2108"/>
  <c r="M2108"/>
  <c r="K2109"/>
  <c r="L2109" s="1"/>
  <c r="M2109"/>
  <c r="K2110"/>
  <c r="L2110"/>
  <c r="M2110"/>
  <c r="K2111"/>
  <c r="L2111" s="1"/>
  <c r="M2111"/>
  <c r="K2112"/>
  <c r="L2112"/>
  <c r="M2112"/>
  <c r="K2113"/>
  <c r="L2113" s="1"/>
  <c r="M2113"/>
  <c r="K2114"/>
  <c r="L2114"/>
  <c r="M2114"/>
  <c r="K2115"/>
  <c r="L2115" s="1"/>
  <c r="M2115"/>
  <c r="K2116"/>
  <c r="L2116"/>
  <c r="M2116"/>
  <c r="K2117"/>
  <c r="L2117" s="1"/>
  <c r="M2117"/>
  <c r="K2118"/>
  <c r="L2118"/>
  <c r="M2118"/>
  <c r="K2119"/>
  <c r="L2119" s="1"/>
  <c r="M2119"/>
  <c r="K2120"/>
  <c r="L2120"/>
  <c r="M2120"/>
  <c r="K2121"/>
  <c r="L2121" s="1"/>
  <c r="M2121"/>
  <c r="K2122"/>
  <c r="L2122"/>
  <c r="M2122"/>
  <c r="K2123"/>
  <c r="L2123" s="1"/>
  <c r="M2123"/>
  <c r="K2124"/>
  <c r="L2124"/>
  <c r="M2124"/>
  <c r="K2125"/>
  <c r="L2125" s="1"/>
  <c r="M2125"/>
  <c r="K2126"/>
  <c r="L2126"/>
  <c r="M2126"/>
  <c r="K2127"/>
  <c r="L2127" s="1"/>
  <c r="M2127"/>
  <c r="K2128"/>
  <c r="L2128"/>
  <c r="M2128"/>
  <c r="K2129"/>
  <c r="L2129" s="1"/>
  <c r="M2129"/>
  <c r="K2130"/>
  <c r="L2130"/>
  <c r="M2130"/>
  <c r="K2131"/>
  <c r="L2131" s="1"/>
  <c r="M2131"/>
  <c r="K2132"/>
  <c r="L2132"/>
  <c r="M2132"/>
  <c r="K2133"/>
  <c r="L2133" s="1"/>
  <c r="M2133"/>
  <c r="K2134"/>
  <c r="L2134"/>
  <c r="M2134"/>
  <c r="K2135"/>
  <c r="L2135" s="1"/>
  <c r="M2135"/>
  <c r="K2136"/>
  <c r="L2136"/>
  <c r="M2136"/>
  <c r="K2137"/>
  <c r="L2137" s="1"/>
  <c r="M2137"/>
  <c r="K2138"/>
  <c r="L2138"/>
  <c r="M2138"/>
  <c r="K2139"/>
  <c r="L2139" s="1"/>
  <c r="M2139"/>
  <c r="K2140"/>
  <c r="L2140"/>
  <c r="M2140"/>
  <c r="K2141"/>
  <c r="L2141" s="1"/>
  <c r="M2141"/>
  <c r="K2142"/>
  <c r="L2142"/>
  <c r="M2142"/>
  <c r="K2143"/>
  <c r="L2143" s="1"/>
  <c r="M2143"/>
  <c r="K2144"/>
  <c r="L2144"/>
  <c r="M2144"/>
  <c r="K2145"/>
  <c r="L2145" s="1"/>
  <c r="M2145"/>
  <c r="K2146"/>
  <c r="L2146"/>
  <c r="M2146"/>
  <c r="K2147"/>
  <c r="L2147" s="1"/>
  <c r="M2147"/>
  <c r="K2148"/>
  <c r="L2148"/>
  <c r="M2148"/>
  <c r="K2149"/>
  <c r="L2149" s="1"/>
  <c r="M2149"/>
  <c r="K2150"/>
  <c r="L2150"/>
  <c r="M2150"/>
  <c r="K2151"/>
  <c r="L2151" s="1"/>
  <c r="M2151"/>
  <c r="K2152"/>
  <c r="L2152"/>
  <c r="M2152"/>
  <c r="K2153"/>
  <c r="L2153" s="1"/>
  <c r="M2153"/>
  <c r="K2154"/>
  <c r="L2154"/>
  <c r="M2154"/>
  <c r="K2155"/>
  <c r="L2155" s="1"/>
  <c r="M2155"/>
  <c r="K2156"/>
  <c r="L2156"/>
  <c r="M2156"/>
  <c r="K2157"/>
  <c r="L2157" s="1"/>
  <c r="M2157"/>
  <c r="K2158"/>
  <c r="L2158"/>
  <c r="M2158"/>
  <c r="K2159"/>
  <c r="L2159" s="1"/>
  <c r="M2159"/>
  <c r="K2160"/>
  <c r="L2160"/>
  <c r="M2160"/>
  <c r="K2161"/>
  <c r="L2161" s="1"/>
  <c r="M2161"/>
  <c r="K2162"/>
  <c r="L2162"/>
  <c r="M2162"/>
  <c r="K2163"/>
  <c r="L2163" s="1"/>
  <c r="M2163"/>
  <c r="K2164"/>
  <c r="L2164"/>
  <c r="M2164"/>
  <c r="K2165"/>
  <c r="L2165" s="1"/>
  <c r="M2165"/>
  <c r="K2166"/>
  <c r="L2166"/>
  <c r="M2166"/>
  <c r="K2167"/>
  <c r="L2167" s="1"/>
  <c r="M2167"/>
  <c r="K2168"/>
  <c r="L2168"/>
  <c r="M2168"/>
  <c r="K2169"/>
  <c r="L2169" s="1"/>
  <c r="M2169"/>
  <c r="K2170"/>
  <c r="L2170"/>
  <c r="M2170"/>
  <c r="K2171"/>
  <c r="L2171" s="1"/>
  <c r="M2171"/>
  <c r="K2172"/>
  <c r="L2172"/>
  <c r="M2172"/>
  <c r="K2173"/>
  <c r="L2173" s="1"/>
  <c r="M2173"/>
  <c r="K2174"/>
  <c r="L2174"/>
  <c r="M2174"/>
  <c r="K2175"/>
  <c r="L2175" s="1"/>
  <c r="M2175"/>
  <c r="K2176"/>
  <c r="L2176"/>
  <c r="M2176"/>
  <c r="K2177"/>
  <c r="L2177" s="1"/>
  <c r="M2177"/>
  <c r="K2178"/>
  <c r="L2178"/>
  <c r="M2178"/>
  <c r="K2179"/>
  <c r="L2179" s="1"/>
  <c r="M2179"/>
  <c r="K2180"/>
  <c r="L2180"/>
  <c r="M2180"/>
  <c r="K2181"/>
  <c r="L2181" s="1"/>
  <c r="M2181"/>
  <c r="K2182"/>
  <c r="L2182"/>
  <c r="M2182"/>
  <c r="K2183"/>
  <c r="L2183" s="1"/>
  <c r="M2183"/>
  <c r="K2184"/>
  <c r="L2184"/>
  <c r="M2184"/>
  <c r="K2185"/>
  <c r="L2185" s="1"/>
  <c r="M2185"/>
  <c r="K2186"/>
  <c r="L2186"/>
  <c r="M2186"/>
  <c r="K2187"/>
  <c r="L2187" s="1"/>
  <c r="M2187"/>
  <c r="K2188"/>
  <c r="L2188"/>
  <c r="M2188"/>
  <c r="K2189"/>
  <c r="L2189" s="1"/>
  <c r="M2189"/>
  <c r="K2190"/>
  <c r="L2190"/>
  <c r="M2190"/>
  <c r="K2191"/>
  <c r="L2191" s="1"/>
  <c r="M2191"/>
  <c r="K2192"/>
  <c r="L2192"/>
  <c r="M2192"/>
  <c r="K2193"/>
  <c r="L2193" s="1"/>
  <c r="M2193"/>
  <c r="K2194"/>
  <c r="L2194"/>
  <c r="M2194"/>
  <c r="K2195"/>
  <c r="L2195" s="1"/>
  <c r="M2195"/>
  <c r="K2196"/>
  <c r="L2196"/>
  <c r="M2196"/>
  <c r="K2197"/>
  <c r="L2197" s="1"/>
  <c r="M2197"/>
  <c r="K2198"/>
  <c r="L2198"/>
  <c r="M2198"/>
  <c r="K2199"/>
  <c r="L2199" s="1"/>
  <c r="M2199"/>
  <c r="K2200"/>
  <c r="L2200"/>
  <c r="M2200"/>
  <c r="K2201"/>
  <c r="L2201" s="1"/>
  <c r="M2201"/>
  <c r="K2202"/>
  <c r="L2202"/>
  <c r="M2202"/>
  <c r="K2203"/>
  <c r="L2203" s="1"/>
  <c r="M2203"/>
  <c r="K2204"/>
  <c r="L2204"/>
  <c r="M2204"/>
  <c r="K2205"/>
  <c r="L2205" s="1"/>
  <c r="M2205"/>
  <c r="K2206"/>
  <c r="L2206"/>
  <c r="M2206"/>
  <c r="K2207"/>
  <c r="L2207" s="1"/>
  <c r="M2207"/>
  <c r="K2208"/>
  <c r="L2208"/>
  <c r="M2208"/>
  <c r="K2209"/>
  <c r="L2209" s="1"/>
  <c r="M2209"/>
  <c r="K2210"/>
  <c r="L2210"/>
  <c r="M2210"/>
  <c r="K2211"/>
  <c r="L2211" s="1"/>
  <c r="M2211"/>
  <c r="K2212"/>
  <c r="L2212"/>
  <c r="M2212"/>
  <c r="K2213"/>
  <c r="L2213" s="1"/>
  <c r="M2213"/>
  <c r="K2214"/>
  <c r="L2214"/>
  <c r="M2214"/>
  <c r="K2215"/>
  <c r="L2215" s="1"/>
  <c r="M2215"/>
  <c r="K2216"/>
  <c r="L2216"/>
  <c r="M2216"/>
  <c r="K2217"/>
  <c r="L2217" s="1"/>
  <c r="M2217"/>
  <c r="K2218"/>
  <c r="L2218"/>
  <c r="M2218"/>
  <c r="K2219"/>
  <c r="L2219" s="1"/>
  <c r="M2219"/>
  <c r="K2220"/>
  <c r="L2220"/>
  <c r="M2220"/>
  <c r="K2221"/>
  <c r="L2221" s="1"/>
  <c r="M2221"/>
  <c r="K2222"/>
  <c r="L2222"/>
  <c r="M2222"/>
  <c r="K2223"/>
  <c r="L2223" s="1"/>
  <c r="M2223"/>
  <c r="K2224"/>
  <c r="L2224"/>
  <c r="M2224"/>
  <c r="K2225"/>
  <c r="L2225" s="1"/>
  <c r="M2225"/>
  <c r="K2226"/>
  <c r="L2226"/>
  <c r="M2226"/>
  <c r="K2227"/>
  <c r="L2227" s="1"/>
  <c r="M2227"/>
  <c r="K2228"/>
  <c r="L2228"/>
  <c r="M2228"/>
  <c r="K2229"/>
  <c r="L2229" s="1"/>
  <c r="M2229"/>
  <c r="K2230"/>
  <c r="L2230"/>
  <c r="M2230"/>
  <c r="K2231"/>
  <c r="L2231" s="1"/>
  <c r="M2231"/>
  <c r="K2232"/>
  <c r="L2232"/>
  <c r="M2232"/>
  <c r="K2233"/>
  <c r="L2233" s="1"/>
  <c r="M2233"/>
  <c r="K2234"/>
  <c r="L2234"/>
  <c r="M2234"/>
  <c r="K2235"/>
  <c r="L2235" s="1"/>
  <c r="M2235"/>
  <c r="K2236"/>
  <c r="L2236"/>
  <c r="M2236"/>
  <c r="K2237"/>
  <c r="L2237" s="1"/>
  <c r="M2237"/>
  <c r="K2238"/>
  <c r="L2238"/>
  <c r="M2238"/>
  <c r="K2239"/>
  <c r="L2239" s="1"/>
  <c r="M2239"/>
  <c r="K2240"/>
  <c r="L2240"/>
  <c r="M2240"/>
  <c r="K2241"/>
  <c r="L2241" s="1"/>
  <c r="M2241"/>
  <c r="K2242"/>
  <c r="L2242"/>
  <c r="M2242"/>
  <c r="K2243"/>
  <c r="L2243" s="1"/>
  <c r="M2243"/>
  <c r="K2244"/>
  <c r="L2244"/>
  <c r="M2244"/>
  <c r="K2245"/>
  <c r="L2245" s="1"/>
  <c r="M2245"/>
  <c r="K2246"/>
  <c r="L2246"/>
  <c r="M2246"/>
  <c r="K2247"/>
  <c r="L2247" s="1"/>
  <c r="M2247"/>
  <c r="K2248"/>
  <c r="L2248"/>
  <c r="M2248"/>
  <c r="K2249"/>
  <c r="L2249" s="1"/>
  <c r="M2249"/>
  <c r="K2250"/>
  <c r="L2250"/>
  <c r="M2250"/>
  <c r="K2251"/>
  <c r="L2251" s="1"/>
  <c r="M2251"/>
  <c r="K2252"/>
  <c r="L2252"/>
  <c r="M2252"/>
  <c r="K2253"/>
  <c r="L2253" s="1"/>
  <c r="M2253"/>
  <c r="K2254"/>
  <c r="L2254"/>
  <c r="M2254"/>
  <c r="K2255"/>
  <c r="L2255" s="1"/>
  <c r="M2255"/>
  <c r="K2256"/>
  <c r="L2256"/>
  <c r="M2256"/>
  <c r="K2257"/>
  <c r="L2257" s="1"/>
  <c r="M2257"/>
  <c r="K2258"/>
  <c r="L2258"/>
  <c r="M2258"/>
  <c r="K2259"/>
  <c r="L2259" s="1"/>
  <c r="M2259"/>
  <c r="K2260"/>
  <c r="L2260"/>
  <c r="M2260"/>
  <c r="K2261"/>
  <c r="L2261" s="1"/>
  <c r="M2261"/>
  <c r="K2262"/>
  <c r="L2262"/>
  <c r="M2262"/>
  <c r="K2263"/>
  <c r="L2263" s="1"/>
  <c r="M2263"/>
  <c r="K2264"/>
  <c r="L2264"/>
  <c r="M2264"/>
  <c r="K2265"/>
  <c r="L2265" s="1"/>
  <c r="M2265"/>
  <c r="K2266"/>
  <c r="L2266"/>
  <c r="M2266"/>
  <c r="K2267"/>
  <c r="L2267" s="1"/>
  <c r="M2267"/>
  <c r="K2268"/>
  <c r="L2268"/>
  <c r="M2268"/>
  <c r="K2269"/>
  <c r="L2269" s="1"/>
  <c r="M2269"/>
  <c r="K2270"/>
  <c r="L2270"/>
  <c r="M2270"/>
  <c r="K2271"/>
  <c r="L2271" s="1"/>
  <c r="M2271"/>
  <c r="K2272"/>
  <c r="L2272"/>
  <c r="M2272"/>
  <c r="K2273"/>
  <c r="L2273" s="1"/>
  <c r="M2273"/>
  <c r="K2274"/>
  <c r="L2274"/>
  <c r="M2274"/>
  <c r="K2275"/>
  <c r="L2275" s="1"/>
  <c r="M2275"/>
  <c r="K2276"/>
  <c r="L2276"/>
  <c r="M2276"/>
  <c r="K2277"/>
  <c r="L2277" s="1"/>
  <c r="M2277"/>
  <c r="K2278"/>
  <c r="L2278"/>
  <c r="M2278"/>
  <c r="K2279"/>
  <c r="L2279" s="1"/>
  <c r="M2279"/>
  <c r="K2280"/>
  <c r="L2280"/>
  <c r="M2280"/>
  <c r="K2281"/>
  <c r="L2281" s="1"/>
  <c r="M2281"/>
  <c r="K2282"/>
  <c r="L2282"/>
  <c r="M2282"/>
  <c r="K2283"/>
  <c r="L2283" s="1"/>
  <c r="M2283"/>
  <c r="K2284"/>
  <c r="L2284"/>
  <c r="M2284"/>
  <c r="K2285"/>
  <c r="L2285" s="1"/>
  <c r="M2285"/>
  <c r="K2286"/>
  <c r="L2286"/>
  <c r="M2286"/>
  <c r="K2287"/>
  <c r="L2287" s="1"/>
  <c r="M2287"/>
  <c r="K2288"/>
  <c r="L2288"/>
  <c r="M2288"/>
  <c r="K2289"/>
  <c r="L2289" s="1"/>
  <c r="M2289"/>
  <c r="K2290"/>
  <c r="L2290"/>
  <c r="M2290"/>
  <c r="K2291"/>
  <c r="L2291" s="1"/>
  <c r="M2291"/>
  <c r="K2292"/>
  <c r="L2292"/>
  <c r="M2292"/>
  <c r="K2293"/>
  <c r="L2293" s="1"/>
  <c r="M2293"/>
  <c r="K2294"/>
  <c r="L2294"/>
  <c r="M2294"/>
  <c r="K2295"/>
  <c r="L2295" s="1"/>
  <c r="M2295"/>
  <c r="K2296"/>
  <c r="L2296"/>
  <c r="M2296"/>
  <c r="K2297"/>
  <c r="L2297" s="1"/>
  <c r="M2297"/>
  <c r="K2298"/>
  <c r="L2298"/>
  <c r="M2298"/>
  <c r="K2299"/>
  <c r="L2299" s="1"/>
  <c r="M2299"/>
  <c r="K2300"/>
  <c r="L2300"/>
  <c r="M2300"/>
  <c r="K2301"/>
  <c r="L2301" s="1"/>
  <c r="M2301"/>
  <c r="K2302"/>
  <c r="L2302"/>
  <c r="M2302"/>
  <c r="K2303"/>
  <c r="L2303" s="1"/>
  <c r="M2303"/>
  <c r="K2304"/>
  <c r="L2304"/>
  <c r="M2304"/>
  <c r="K2305"/>
  <c r="L2305" s="1"/>
  <c r="M2305"/>
  <c r="K2306"/>
  <c r="L2306"/>
  <c r="M2306"/>
  <c r="K2307"/>
  <c r="L2307" s="1"/>
  <c r="M2307"/>
  <c r="K2308"/>
  <c r="L2308"/>
  <c r="M2308"/>
  <c r="K2309"/>
  <c r="L2309" s="1"/>
  <c r="M2309"/>
  <c r="K2310"/>
  <c r="L2310"/>
  <c r="M2310"/>
  <c r="K2311"/>
  <c r="L2311" s="1"/>
  <c r="M2311"/>
  <c r="K2312"/>
  <c r="L2312"/>
  <c r="M2312"/>
  <c r="K2313"/>
  <c r="L2313" s="1"/>
  <c r="M2313"/>
  <c r="K2314"/>
  <c r="L2314"/>
  <c r="M2314"/>
  <c r="K2315"/>
  <c r="L2315" s="1"/>
  <c r="M2315"/>
  <c r="K2316"/>
  <c r="L2316"/>
  <c r="M2316"/>
  <c r="K2317"/>
  <c r="L2317" s="1"/>
  <c r="M2317"/>
  <c r="K2318"/>
  <c r="L2318"/>
  <c r="M2318"/>
  <c r="K2319"/>
  <c r="L2319" s="1"/>
  <c r="M2319"/>
  <c r="K2320"/>
  <c r="L2320"/>
  <c r="M2320"/>
  <c r="K2321"/>
  <c r="L2321" s="1"/>
  <c r="M2321"/>
  <c r="K2322"/>
  <c r="L2322"/>
  <c r="M2322"/>
  <c r="K2323"/>
  <c r="L2323" s="1"/>
  <c r="M2323"/>
  <c r="K2324"/>
  <c r="L2324"/>
  <c r="M2324"/>
  <c r="K2325"/>
  <c r="L2325" s="1"/>
  <c r="M2325"/>
  <c r="K2326"/>
  <c r="L2326"/>
  <c r="M2326"/>
  <c r="K2327"/>
  <c r="L2327" s="1"/>
  <c r="M2327"/>
  <c r="K2328"/>
  <c r="L2328"/>
  <c r="M2328"/>
  <c r="K2329"/>
  <c r="L2329" s="1"/>
  <c r="M2329"/>
  <c r="K2330"/>
  <c r="L2330"/>
  <c r="M2330"/>
  <c r="K2331"/>
  <c r="L2331" s="1"/>
  <c r="M2331"/>
  <c r="K2332"/>
  <c r="L2332"/>
  <c r="M2332"/>
  <c r="K2333"/>
  <c r="L2333" s="1"/>
  <c r="M2333"/>
  <c r="K2334"/>
  <c r="L2334"/>
  <c r="M2334"/>
  <c r="K2335"/>
  <c r="L2335" s="1"/>
  <c r="M2335"/>
  <c r="K2336"/>
  <c r="L2336"/>
  <c r="M2336"/>
  <c r="K2337"/>
  <c r="L2337" s="1"/>
  <c r="M2337"/>
  <c r="K2338"/>
  <c r="L2338"/>
  <c r="M2338"/>
  <c r="K2339"/>
  <c r="L2339" s="1"/>
  <c r="M2339"/>
  <c r="K2340"/>
  <c r="L2340"/>
  <c r="M2340"/>
  <c r="K2341"/>
  <c r="L2341" s="1"/>
  <c r="M2341"/>
  <c r="K2342"/>
  <c r="L2342"/>
  <c r="M2342"/>
  <c r="K2343"/>
  <c r="L2343" s="1"/>
  <c r="M2343"/>
  <c r="K2344"/>
  <c r="L2344"/>
  <c r="M2344"/>
  <c r="K2345"/>
  <c r="L2345" s="1"/>
  <c r="M2345"/>
  <c r="K2346"/>
  <c r="L2346"/>
  <c r="M2346"/>
  <c r="K2347"/>
  <c r="L2347" s="1"/>
  <c r="M2347"/>
  <c r="K2348"/>
  <c r="L2348"/>
  <c r="M2348"/>
  <c r="K2349"/>
  <c r="L2349" s="1"/>
  <c r="M2349"/>
  <c r="K2350"/>
  <c r="L2350"/>
  <c r="M2350"/>
  <c r="K2351"/>
  <c r="L2351" s="1"/>
  <c r="M2351"/>
  <c r="K2352"/>
  <c r="L2352"/>
  <c r="M2352"/>
  <c r="K2353"/>
  <c r="L2353" s="1"/>
  <c r="M2353"/>
  <c r="K2354"/>
  <c r="L2354"/>
  <c r="M2354"/>
  <c r="K2355"/>
  <c r="L2355" s="1"/>
  <c r="M2355"/>
  <c r="K2356"/>
  <c r="L2356"/>
  <c r="M2356"/>
  <c r="K2357"/>
  <c r="L2357" s="1"/>
  <c r="M2357"/>
  <c r="K2358"/>
  <c r="L2358"/>
  <c r="M2358"/>
  <c r="K2359"/>
  <c r="L2359" s="1"/>
  <c r="M2359"/>
  <c r="K2360"/>
  <c r="L2360"/>
  <c r="M2360"/>
  <c r="K2361"/>
  <c r="L2361" s="1"/>
  <c r="M2361"/>
  <c r="K2362"/>
  <c r="L2362"/>
  <c r="M2362"/>
  <c r="K2363"/>
  <c r="L2363" s="1"/>
  <c r="M2363"/>
  <c r="K2364"/>
  <c r="L2364"/>
  <c r="M2364"/>
  <c r="K2365"/>
  <c r="L2365" s="1"/>
  <c r="M2365"/>
  <c r="K2366"/>
  <c r="L2366"/>
  <c r="M2366"/>
  <c r="K2367"/>
  <c r="L2367" s="1"/>
  <c r="M2367"/>
  <c r="K2368"/>
  <c r="L2368"/>
  <c r="M2368"/>
  <c r="K2369"/>
  <c r="L2369" s="1"/>
  <c r="M2369"/>
  <c r="K2370"/>
  <c r="L2370"/>
  <c r="M2370"/>
  <c r="K2371"/>
  <c r="L2371" s="1"/>
  <c r="M2371"/>
  <c r="K2372"/>
  <c r="L2372"/>
  <c r="M2372"/>
  <c r="K2373"/>
  <c r="L2373" s="1"/>
  <c r="M2373"/>
  <c r="K2374"/>
  <c r="L2374"/>
  <c r="M2374"/>
  <c r="K2375"/>
  <c r="L2375" s="1"/>
  <c r="M2375"/>
  <c r="K2376"/>
  <c r="L2376"/>
  <c r="M2376"/>
  <c r="K2377"/>
  <c r="L2377" s="1"/>
  <c r="M2377"/>
  <c r="K2378"/>
  <c r="L2378"/>
  <c r="M2378"/>
  <c r="K2379"/>
  <c r="L2379" s="1"/>
  <c r="M2379"/>
  <c r="K2380"/>
  <c r="L2380"/>
  <c r="M2380"/>
  <c r="K2381"/>
  <c r="L2381" s="1"/>
  <c r="M2381"/>
  <c r="K2382"/>
  <c r="L2382"/>
  <c r="M2382"/>
  <c r="K2383"/>
  <c r="L2383" s="1"/>
  <c r="M2383"/>
  <c r="K2384"/>
  <c r="L2384"/>
  <c r="M2384"/>
  <c r="K2385"/>
  <c r="L2385" s="1"/>
  <c r="M2385"/>
  <c r="K2386"/>
  <c r="L2386"/>
  <c r="M2386"/>
  <c r="K2387"/>
  <c r="L2387" s="1"/>
  <c r="M2387"/>
  <c r="K2388"/>
  <c r="L2388"/>
  <c r="M2388"/>
  <c r="K2389"/>
  <c r="L2389" s="1"/>
  <c r="M2389"/>
  <c r="K2390"/>
  <c r="L2390"/>
  <c r="M2390"/>
  <c r="K2391"/>
  <c r="L2391" s="1"/>
  <c r="M2391"/>
  <c r="K2392"/>
  <c r="L2392"/>
  <c r="M2392"/>
  <c r="K2393"/>
  <c r="L2393" s="1"/>
  <c r="M2393"/>
  <c r="K2394"/>
  <c r="L2394"/>
  <c r="M2394"/>
  <c r="K2395"/>
  <c r="L2395" s="1"/>
  <c r="M2395"/>
  <c r="K2396"/>
  <c r="L2396"/>
  <c r="M2396"/>
  <c r="K2397"/>
  <c r="L2397" s="1"/>
  <c r="M2397"/>
  <c r="K2398"/>
  <c r="L2398"/>
  <c r="M2398"/>
  <c r="K2399"/>
  <c r="L2399" s="1"/>
  <c r="M2399"/>
  <c r="K2400"/>
  <c r="L2400"/>
  <c r="M2400"/>
  <c r="K2401"/>
  <c r="L2401" s="1"/>
  <c r="M2401"/>
  <c r="K2402"/>
  <c r="L2402"/>
  <c r="M2402"/>
  <c r="K2403"/>
  <c r="L2403" s="1"/>
  <c r="M2403"/>
  <c r="K2404"/>
  <c r="L2404"/>
  <c r="M2404"/>
  <c r="K2405"/>
  <c r="L2405" s="1"/>
  <c r="M2405"/>
  <c r="K2406"/>
  <c r="L2406"/>
  <c r="M2406"/>
  <c r="K2407"/>
  <c r="L2407" s="1"/>
  <c r="M2407"/>
  <c r="K2408"/>
  <c r="L2408"/>
  <c r="M2408"/>
  <c r="K2409"/>
  <c r="L2409" s="1"/>
  <c r="M2409"/>
  <c r="K2410"/>
  <c r="L2410"/>
  <c r="M2410"/>
  <c r="K2411"/>
  <c r="L2411" s="1"/>
  <c r="M2411"/>
  <c r="K2412"/>
  <c r="L2412"/>
  <c r="M2412"/>
  <c r="K2413"/>
  <c r="L2413" s="1"/>
  <c r="M2413"/>
  <c r="K2414"/>
  <c r="L2414"/>
  <c r="M2414"/>
  <c r="K2415"/>
  <c r="L2415" s="1"/>
  <c r="M2415"/>
  <c r="K2416"/>
  <c r="L2416"/>
  <c r="M2416"/>
  <c r="K2417"/>
  <c r="L2417" s="1"/>
  <c r="M2417"/>
  <c r="K2418"/>
  <c r="L2418"/>
  <c r="M2418"/>
  <c r="K2419"/>
  <c r="L2419" s="1"/>
  <c r="M2419"/>
  <c r="K2420"/>
  <c r="L2420"/>
  <c r="M2420"/>
  <c r="K2421"/>
  <c r="L2421" s="1"/>
  <c r="M2421"/>
  <c r="K2422"/>
  <c r="L2422"/>
  <c r="M2422"/>
  <c r="K2423"/>
  <c r="L2423" s="1"/>
  <c r="M2423"/>
  <c r="K2424"/>
  <c r="L2424"/>
  <c r="M2424"/>
  <c r="K2425"/>
  <c r="L2425" s="1"/>
  <c r="M2425"/>
  <c r="K2426"/>
  <c r="L2426"/>
  <c r="M2426"/>
  <c r="K2427"/>
  <c r="L2427" s="1"/>
  <c r="M2427"/>
  <c r="K2428"/>
  <c r="L2428"/>
  <c r="M2428"/>
  <c r="K2429"/>
  <c r="L2429" s="1"/>
  <c r="M2429"/>
  <c r="K2430"/>
  <c r="L2430"/>
  <c r="M2430"/>
  <c r="K2431"/>
  <c r="L2431" s="1"/>
  <c r="M2431"/>
  <c r="K2432"/>
  <c r="L2432"/>
  <c r="M2432"/>
  <c r="K2433"/>
  <c r="L2433" s="1"/>
  <c r="M2433"/>
  <c r="K2434"/>
  <c r="L2434"/>
  <c r="M2434"/>
  <c r="K2435"/>
  <c r="L2435" s="1"/>
  <c r="M2435"/>
  <c r="K2436"/>
  <c r="L2436"/>
  <c r="M2436"/>
  <c r="K2437"/>
  <c r="L2437" s="1"/>
  <c r="M2437"/>
  <c r="K2438"/>
  <c r="L2438"/>
  <c r="M2438"/>
  <c r="K2439"/>
  <c r="L2439" s="1"/>
  <c r="M2439"/>
  <c r="K2440"/>
  <c r="L2440"/>
  <c r="M2440"/>
  <c r="K2441"/>
  <c r="L2441" s="1"/>
  <c r="M2441"/>
  <c r="K2442"/>
  <c r="L2442"/>
  <c r="M2442"/>
  <c r="K2443"/>
  <c r="L2443" s="1"/>
  <c r="M2443"/>
  <c r="K2444"/>
  <c r="L2444"/>
  <c r="M2444"/>
  <c r="K2445"/>
  <c r="L2445" s="1"/>
  <c r="M2445"/>
  <c r="K2446"/>
  <c r="L2446"/>
  <c r="M2446"/>
  <c r="K2447"/>
  <c r="L2447" s="1"/>
  <c r="M2447"/>
  <c r="K2448"/>
  <c r="L2448"/>
  <c r="M2448"/>
  <c r="K2449"/>
  <c r="L2449" s="1"/>
  <c r="M2449"/>
  <c r="K2450"/>
  <c r="L2450"/>
  <c r="M2450"/>
  <c r="K2451"/>
  <c r="L2451" s="1"/>
  <c r="M2451"/>
  <c r="K2452"/>
  <c r="L2452"/>
  <c r="M2452"/>
  <c r="K2453"/>
  <c r="L2453" s="1"/>
  <c r="M2453"/>
  <c r="K2454"/>
  <c r="L2454"/>
  <c r="M2454"/>
  <c r="K2455"/>
  <c r="L2455" s="1"/>
  <c r="M2455"/>
  <c r="K2456"/>
  <c r="L2456"/>
  <c r="M2456"/>
  <c r="K2457"/>
  <c r="L2457" s="1"/>
  <c r="M2457"/>
  <c r="K2458"/>
  <c r="L2458"/>
  <c r="M2458"/>
  <c r="K2459"/>
  <c r="L2459" s="1"/>
  <c r="M2459"/>
  <c r="K2460"/>
  <c r="L2460"/>
  <c r="M2460"/>
  <c r="K2461"/>
  <c r="L2461" s="1"/>
  <c r="M2461"/>
  <c r="K2462"/>
  <c r="L2462"/>
  <c r="M2462"/>
  <c r="K2463"/>
  <c r="L2463" s="1"/>
  <c r="M2463"/>
  <c r="K2464"/>
  <c r="L2464"/>
  <c r="M2464"/>
  <c r="K2465"/>
  <c r="L2465" s="1"/>
  <c r="M2465"/>
  <c r="K2466"/>
  <c r="L2466"/>
  <c r="M2466"/>
  <c r="K2467"/>
  <c r="L2467" s="1"/>
  <c r="M2467"/>
  <c r="K2468"/>
  <c r="L2468"/>
  <c r="M2468"/>
  <c r="K2469"/>
  <c r="L2469" s="1"/>
  <c r="M2469"/>
  <c r="K2470"/>
  <c r="L2470"/>
  <c r="M2470"/>
  <c r="K2471"/>
  <c r="L2471" s="1"/>
  <c r="M2471"/>
  <c r="K2472"/>
  <c r="L2472"/>
  <c r="M2472"/>
  <c r="K2473"/>
  <c r="L2473" s="1"/>
  <c r="M2473"/>
  <c r="K2474"/>
  <c r="L2474"/>
  <c r="M2474"/>
  <c r="K2475"/>
  <c r="L2475" s="1"/>
  <c r="M2475"/>
  <c r="K2476"/>
  <c r="L2476"/>
  <c r="M2476"/>
  <c r="K2477"/>
  <c r="L2477" s="1"/>
  <c r="M2477"/>
  <c r="K2478"/>
  <c r="L2478"/>
  <c r="M2478"/>
  <c r="K2479"/>
  <c r="L2479" s="1"/>
  <c r="M2479"/>
  <c r="K2480"/>
  <c r="L2480"/>
  <c r="M2480"/>
  <c r="K2481"/>
  <c r="L2481" s="1"/>
  <c r="M2481"/>
  <c r="K2482"/>
  <c r="L2482"/>
  <c r="M2482"/>
  <c r="K2483"/>
  <c r="L2483" s="1"/>
  <c r="M2483"/>
  <c r="K2484"/>
  <c r="L2484"/>
  <c r="M2484"/>
  <c r="K2485"/>
  <c r="L2485" s="1"/>
  <c r="M2485"/>
  <c r="K2486"/>
  <c r="L2486"/>
  <c r="M2486"/>
  <c r="K2487"/>
  <c r="L2487" s="1"/>
  <c r="M2487"/>
  <c r="K2488"/>
  <c r="L2488"/>
  <c r="M2488"/>
  <c r="K2489"/>
  <c r="L2489" s="1"/>
  <c r="M2489"/>
  <c r="K2490"/>
  <c r="L2490"/>
  <c r="M2490"/>
  <c r="K2491"/>
  <c r="L2491" s="1"/>
  <c r="M2491"/>
  <c r="K2492"/>
  <c r="L2492"/>
  <c r="M2492"/>
  <c r="K2493"/>
  <c r="L2493" s="1"/>
  <c r="M2493"/>
  <c r="K2494"/>
  <c r="L2494"/>
  <c r="M2494"/>
  <c r="K2495"/>
  <c r="L2495" s="1"/>
  <c r="M2495"/>
  <c r="K2496"/>
  <c r="L2496"/>
  <c r="M2496"/>
  <c r="K2497"/>
  <c r="L2497" s="1"/>
  <c r="M2497"/>
  <c r="K2498"/>
  <c r="L2498"/>
  <c r="M2498"/>
  <c r="K2499"/>
  <c r="L2499" s="1"/>
  <c r="M2499"/>
  <c r="K2500"/>
  <c r="L2500"/>
  <c r="M2500"/>
  <c r="K2501"/>
  <c r="L2501" s="1"/>
  <c r="M2501"/>
  <c r="K2502"/>
  <c r="L2502"/>
  <c r="M2502"/>
  <c r="K2503"/>
  <c r="L2503" s="1"/>
  <c r="M2503"/>
  <c r="K2504"/>
  <c r="L2504"/>
  <c r="M2504"/>
  <c r="K2505"/>
  <c r="L2505" s="1"/>
  <c r="M2505"/>
  <c r="K2506"/>
  <c r="L2506"/>
  <c r="M2506"/>
  <c r="K2507"/>
  <c r="L2507" s="1"/>
  <c r="M2507"/>
  <c r="K2508"/>
  <c r="L2508"/>
  <c r="M2508"/>
  <c r="K2509"/>
  <c r="L2509" s="1"/>
  <c r="M2509"/>
  <c r="K2510"/>
  <c r="L2510"/>
  <c r="M2510"/>
  <c r="K2511"/>
  <c r="L2511" s="1"/>
  <c r="M2511"/>
  <c r="K2512"/>
  <c r="L2512"/>
  <c r="M2512"/>
  <c r="K2513"/>
  <c r="L2513" s="1"/>
  <c r="M2513"/>
  <c r="K2514"/>
  <c r="L2514"/>
  <c r="M2514"/>
  <c r="K2515"/>
  <c r="L2515" s="1"/>
  <c r="M2515"/>
  <c r="K2516"/>
  <c r="L2516"/>
  <c r="M2516"/>
  <c r="K2517"/>
  <c r="L2517" s="1"/>
  <c r="M2517"/>
  <c r="K2518"/>
  <c r="L2518"/>
  <c r="M2518"/>
  <c r="K2519"/>
  <c r="L2519" s="1"/>
  <c r="M2519"/>
  <c r="K2520"/>
  <c r="L2520"/>
  <c r="M2520"/>
  <c r="K2521"/>
  <c r="L2521" s="1"/>
  <c r="M2521"/>
  <c r="K2522"/>
  <c r="L2522"/>
  <c r="M2522"/>
  <c r="K2523"/>
  <c r="L2523" s="1"/>
  <c r="M2523"/>
  <c r="K2524"/>
  <c r="L2524"/>
  <c r="M2524"/>
  <c r="K2525"/>
  <c r="L2525" s="1"/>
  <c r="M2525"/>
  <c r="K2526"/>
  <c r="L2526"/>
  <c r="M2526"/>
  <c r="K2527"/>
  <c r="L2527" s="1"/>
  <c r="M2527"/>
  <c r="K2528"/>
  <c r="L2528"/>
  <c r="M2528"/>
  <c r="K2529"/>
  <c r="L2529" s="1"/>
  <c r="M2529"/>
  <c r="K2530"/>
  <c r="L2530"/>
  <c r="M2530"/>
  <c r="K2531"/>
  <c r="L2531" s="1"/>
  <c r="M2531"/>
  <c r="K2532"/>
  <c r="L2532"/>
  <c r="M2532"/>
  <c r="K2533"/>
  <c r="L2533" s="1"/>
  <c r="M2533"/>
  <c r="K2534"/>
  <c r="L2534"/>
  <c r="M2534"/>
  <c r="K2535"/>
  <c r="L2535" s="1"/>
  <c r="M2535"/>
  <c r="K2536"/>
  <c r="L2536"/>
  <c r="M2536"/>
  <c r="K2537"/>
  <c r="L2537" s="1"/>
  <c r="M2537"/>
  <c r="K2538"/>
  <c r="L2538"/>
  <c r="M2538"/>
  <c r="K2539"/>
  <c r="L2539" s="1"/>
  <c r="M2539"/>
  <c r="K2540"/>
  <c r="L2540"/>
  <c r="M2540"/>
  <c r="K2541"/>
  <c r="L2541" s="1"/>
  <c r="M2541"/>
  <c r="K2542"/>
  <c r="L2542"/>
  <c r="M2542"/>
  <c r="K2543"/>
  <c r="L2543" s="1"/>
  <c r="M2543"/>
  <c r="K2544"/>
  <c r="L2544"/>
  <c r="M2544"/>
  <c r="K2545"/>
  <c r="L2545" s="1"/>
  <c r="M2545"/>
  <c r="K2546"/>
  <c r="L2546"/>
  <c r="M2546"/>
  <c r="K2547"/>
  <c r="L2547" s="1"/>
  <c r="M2547"/>
  <c r="K2548"/>
  <c r="L2548"/>
  <c r="M2548"/>
  <c r="K2549"/>
  <c r="L2549" s="1"/>
  <c r="M2549"/>
  <c r="K2550"/>
  <c r="L2550"/>
  <c r="M2550"/>
  <c r="K2551"/>
  <c r="L2551" s="1"/>
  <c r="M2551"/>
  <c r="K2552"/>
  <c r="L2552"/>
  <c r="M2552"/>
  <c r="K2553"/>
  <c r="L2553" s="1"/>
  <c r="M2553"/>
  <c r="K2554"/>
  <c r="L2554"/>
  <c r="M2554"/>
  <c r="K2555"/>
  <c r="L2555" s="1"/>
  <c r="M2555"/>
  <c r="K2556"/>
  <c r="L2556"/>
  <c r="M2556"/>
  <c r="K2557"/>
  <c r="L2557" s="1"/>
  <c r="M2557"/>
  <c r="K2558"/>
  <c r="L2558"/>
  <c r="M2558"/>
  <c r="K2559"/>
  <c r="L2559" s="1"/>
  <c r="M2559"/>
  <c r="K2560"/>
  <c r="L2560"/>
  <c r="M2560"/>
  <c r="K2561"/>
  <c r="L2561" s="1"/>
  <c r="M2561"/>
  <c r="K2562"/>
  <c r="L2562"/>
  <c r="M2562"/>
  <c r="K2563"/>
  <c r="L2563" s="1"/>
  <c r="M2563"/>
  <c r="K2564"/>
  <c r="L2564"/>
  <c r="M2564"/>
  <c r="K2565"/>
  <c r="L2565" s="1"/>
  <c r="M2565"/>
  <c r="K2566"/>
  <c r="L2566"/>
  <c r="M2566"/>
  <c r="K2567"/>
  <c r="L2567" s="1"/>
  <c r="M2567"/>
  <c r="K2568"/>
  <c r="L2568"/>
  <c r="M2568"/>
  <c r="K2569"/>
  <c r="L2569" s="1"/>
  <c r="M2569"/>
  <c r="K2570"/>
  <c r="L2570"/>
  <c r="M2570"/>
  <c r="K2571"/>
  <c r="L2571" s="1"/>
  <c r="M2571"/>
  <c r="K2572"/>
  <c r="L2572"/>
  <c r="M2572"/>
  <c r="K2573"/>
  <c r="L2573" s="1"/>
  <c r="M2573"/>
  <c r="K2574"/>
  <c r="L2574"/>
  <c r="M2574"/>
  <c r="K2575"/>
  <c r="L2575" s="1"/>
  <c r="M2575"/>
  <c r="K2576"/>
  <c r="L2576"/>
  <c r="M2576"/>
  <c r="K2577"/>
  <c r="L2577" s="1"/>
  <c r="M2577"/>
  <c r="K2578"/>
  <c r="L2578"/>
  <c r="M2578"/>
  <c r="K2579"/>
  <c r="L2579" s="1"/>
  <c r="M2579"/>
  <c r="K2580"/>
  <c r="L2580"/>
  <c r="M2580"/>
  <c r="K2581"/>
  <c r="L2581" s="1"/>
  <c r="M2581"/>
  <c r="K2582"/>
  <c r="L2582"/>
  <c r="M2582"/>
  <c r="K2583"/>
  <c r="L2583" s="1"/>
  <c r="M2583"/>
  <c r="K2584"/>
  <c r="L2584"/>
  <c r="M2584"/>
  <c r="K2585"/>
  <c r="L2585" s="1"/>
  <c r="M2585"/>
  <c r="K2586"/>
  <c r="L2586"/>
  <c r="M2586"/>
  <c r="K2587"/>
  <c r="L2587" s="1"/>
  <c r="M2587"/>
  <c r="K2588"/>
  <c r="L2588"/>
  <c r="M2588"/>
  <c r="K2589"/>
  <c r="L2589" s="1"/>
  <c r="M2589"/>
  <c r="K2590"/>
  <c r="L2590"/>
  <c r="M2590"/>
  <c r="K2591"/>
  <c r="L2591" s="1"/>
  <c r="M2591"/>
  <c r="K2592"/>
  <c r="L2592"/>
  <c r="M2592"/>
  <c r="K2593"/>
  <c r="L2593" s="1"/>
  <c r="M2593"/>
  <c r="K2594"/>
  <c r="L2594"/>
  <c r="M2594"/>
  <c r="K2595"/>
  <c r="L2595" s="1"/>
  <c r="M2595"/>
  <c r="K2596"/>
  <c r="L2596"/>
  <c r="M2596"/>
  <c r="K2597"/>
  <c r="L2597" s="1"/>
  <c r="M2597"/>
  <c r="K2598"/>
  <c r="L2598"/>
  <c r="M2598"/>
  <c r="K2599"/>
  <c r="L2599" s="1"/>
  <c r="M2599"/>
  <c r="K2600"/>
  <c r="L2600"/>
  <c r="M2600"/>
  <c r="K2601"/>
  <c r="L2601" s="1"/>
  <c r="M2601"/>
  <c r="K2602"/>
  <c r="L2602"/>
  <c r="M2602"/>
  <c r="K2603"/>
  <c r="L2603" s="1"/>
  <c r="M2603"/>
  <c r="K2604"/>
  <c r="L2604"/>
  <c r="M2604"/>
  <c r="K2605"/>
  <c r="L2605" s="1"/>
  <c r="M2605"/>
  <c r="K2606"/>
  <c r="L2606"/>
  <c r="M2606"/>
  <c r="K2607"/>
  <c r="L2607" s="1"/>
  <c r="M2607"/>
  <c r="K2608"/>
  <c r="L2608"/>
  <c r="M2608"/>
  <c r="K2609"/>
  <c r="L2609" s="1"/>
  <c r="M2609"/>
  <c r="K2610"/>
  <c r="L2610"/>
  <c r="M2610"/>
  <c r="K2611"/>
  <c r="L2611" s="1"/>
  <c r="M2611"/>
  <c r="K2612"/>
  <c r="L2612"/>
  <c r="M2612"/>
  <c r="K2613"/>
  <c r="L2613" s="1"/>
  <c r="M2613"/>
  <c r="K2614"/>
  <c r="L2614"/>
  <c r="M2614"/>
  <c r="K2615"/>
  <c r="L2615" s="1"/>
  <c r="M2615"/>
  <c r="K2616"/>
  <c r="L2616"/>
  <c r="M2616"/>
  <c r="K2617"/>
  <c r="L2617" s="1"/>
  <c r="M2617"/>
  <c r="K2618"/>
  <c r="L2618"/>
  <c r="M2618"/>
  <c r="K2619"/>
  <c r="L2619" s="1"/>
  <c r="M2619"/>
  <c r="K2620"/>
  <c r="L2620"/>
  <c r="M2620"/>
  <c r="K2621"/>
  <c r="L2621" s="1"/>
  <c r="M2621"/>
  <c r="K2622"/>
  <c r="L2622"/>
  <c r="M2622"/>
  <c r="K2623"/>
  <c r="L2623" s="1"/>
  <c r="M2623"/>
  <c r="K2624"/>
  <c r="L2624"/>
  <c r="M2624"/>
  <c r="K2625"/>
  <c r="L2625" s="1"/>
  <c r="M2625"/>
  <c r="K2626"/>
  <c r="L2626"/>
  <c r="M2626"/>
  <c r="K2627"/>
  <c r="L2627" s="1"/>
  <c r="M2627"/>
  <c r="K2628"/>
  <c r="L2628"/>
  <c r="M2628"/>
  <c r="K2629"/>
  <c r="L2629" s="1"/>
  <c r="M2629"/>
  <c r="K2630"/>
  <c r="L2630"/>
  <c r="M2630"/>
  <c r="K2631"/>
  <c r="L2631" s="1"/>
  <c r="M2631"/>
  <c r="K2632"/>
  <c r="L2632"/>
  <c r="M2632"/>
  <c r="K2633"/>
  <c r="L2633" s="1"/>
  <c r="M2633"/>
  <c r="K2634"/>
  <c r="L2634"/>
  <c r="M2634"/>
  <c r="K2635"/>
  <c r="L2635" s="1"/>
  <c r="M2635"/>
  <c r="K2636"/>
  <c r="L2636"/>
  <c r="M2636"/>
  <c r="K2637"/>
  <c r="L2637" s="1"/>
  <c r="M2637"/>
  <c r="K2638"/>
  <c r="L2638"/>
  <c r="M2638"/>
  <c r="K2639"/>
  <c r="L2639" s="1"/>
  <c r="M2639"/>
  <c r="K2640"/>
  <c r="L2640"/>
  <c r="M2640"/>
  <c r="K2641"/>
  <c r="L2641" s="1"/>
  <c r="M2641"/>
  <c r="K2642"/>
  <c r="L2642"/>
  <c r="M2642"/>
  <c r="K2643"/>
  <c r="L2643" s="1"/>
  <c r="M2643"/>
  <c r="K2644"/>
  <c r="L2644"/>
  <c r="M2644"/>
  <c r="K2645"/>
  <c r="L2645" s="1"/>
  <c r="M2645"/>
  <c r="K2646"/>
  <c r="L2646"/>
  <c r="M2646"/>
  <c r="K2647"/>
  <c r="L2647" s="1"/>
  <c r="M2647"/>
  <c r="K2648"/>
  <c r="L2648"/>
  <c r="M2648"/>
  <c r="K2649"/>
  <c r="L2649" s="1"/>
  <c r="M2649"/>
  <c r="K2650"/>
  <c r="L2650"/>
  <c r="M2650"/>
  <c r="K2651"/>
  <c r="L2651" s="1"/>
  <c r="M2651"/>
  <c r="K2652"/>
  <c r="L2652"/>
  <c r="M2652"/>
  <c r="K2653"/>
  <c r="L2653" s="1"/>
  <c r="M2653"/>
  <c r="K2654"/>
  <c r="L2654"/>
  <c r="M2654"/>
  <c r="K2655"/>
  <c r="L2655" s="1"/>
  <c r="M2655"/>
  <c r="K2656"/>
  <c r="L2656"/>
  <c r="M2656"/>
  <c r="K2657"/>
  <c r="L2657" s="1"/>
  <c r="M2657"/>
  <c r="K2658"/>
  <c r="L2658"/>
  <c r="M2658"/>
  <c r="K2659"/>
  <c r="L2659" s="1"/>
  <c r="M2659"/>
  <c r="K2660"/>
  <c r="L2660"/>
  <c r="M2660"/>
  <c r="K2661"/>
  <c r="L2661" s="1"/>
  <c r="M2661"/>
  <c r="K2662"/>
  <c r="L2662"/>
  <c r="M2662"/>
  <c r="K2663"/>
  <c r="L2663" s="1"/>
  <c r="M2663"/>
  <c r="K2664"/>
  <c r="L2664"/>
  <c r="M2664"/>
  <c r="K2665"/>
  <c r="L2665" s="1"/>
  <c r="M2665"/>
  <c r="K2666"/>
  <c r="L2666"/>
  <c r="M2666"/>
  <c r="K2667"/>
  <c r="L2667" s="1"/>
  <c r="M2667"/>
  <c r="K2668"/>
  <c r="L2668"/>
  <c r="M2668"/>
  <c r="K2669"/>
  <c r="L2669" s="1"/>
  <c r="M2669"/>
  <c r="K2670"/>
  <c r="L2670"/>
  <c r="M2670"/>
  <c r="K2671"/>
  <c r="L2671" s="1"/>
  <c r="M2671"/>
  <c r="K2672"/>
  <c r="L2672"/>
  <c r="M2672"/>
  <c r="K2673"/>
  <c r="L2673" s="1"/>
  <c r="M2673"/>
  <c r="K2674"/>
  <c r="L2674"/>
  <c r="M2674"/>
  <c r="K2675"/>
  <c r="L2675" s="1"/>
  <c r="M2675"/>
  <c r="K2676"/>
  <c r="L2676"/>
  <c r="M2676"/>
  <c r="K2677"/>
  <c r="L2677" s="1"/>
  <c r="M2677"/>
  <c r="K2678"/>
  <c r="L2678"/>
  <c r="M2678"/>
  <c r="K2679"/>
  <c r="L2679" s="1"/>
  <c r="M2679"/>
  <c r="K2680"/>
  <c r="L2680"/>
  <c r="M2680"/>
  <c r="K2681"/>
  <c r="L2681" s="1"/>
  <c r="M2681"/>
  <c r="K2682"/>
  <c r="L2682"/>
  <c r="M2682"/>
  <c r="K2683"/>
  <c r="L2683" s="1"/>
  <c r="M2683"/>
  <c r="K2684"/>
  <c r="L2684"/>
  <c r="M2684"/>
  <c r="K2685"/>
  <c r="L2685" s="1"/>
  <c r="M2685"/>
  <c r="K2686"/>
  <c r="L2686"/>
  <c r="M2686"/>
  <c r="K2687"/>
  <c r="L2687" s="1"/>
  <c r="M2687"/>
  <c r="K2688"/>
  <c r="L2688"/>
  <c r="M2688"/>
  <c r="K2689"/>
  <c r="L2689" s="1"/>
  <c r="M2689"/>
  <c r="K2690"/>
  <c r="L2690"/>
  <c r="M2690"/>
  <c r="K2691"/>
  <c r="L2691" s="1"/>
  <c r="M2691"/>
  <c r="K2692"/>
  <c r="L2692"/>
  <c r="M2692"/>
  <c r="K2693"/>
  <c r="L2693" s="1"/>
  <c r="M2693"/>
  <c r="K2694"/>
  <c r="L2694"/>
  <c r="M2694"/>
  <c r="K2695"/>
  <c r="L2695" s="1"/>
  <c r="M2695"/>
  <c r="K2696"/>
  <c r="L2696"/>
  <c r="M2696"/>
  <c r="K2697"/>
  <c r="L2697" s="1"/>
  <c r="M2697"/>
  <c r="K2698"/>
  <c r="L2698"/>
  <c r="M2698"/>
  <c r="K2699"/>
  <c r="L2699" s="1"/>
  <c r="M2699"/>
  <c r="K2700"/>
  <c r="L2700"/>
  <c r="M2700"/>
  <c r="K2701"/>
  <c r="L2701" s="1"/>
  <c r="M2701"/>
  <c r="K2702"/>
  <c r="L2702"/>
  <c r="M2702"/>
  <c r="K2703"/>
  <c r="L2703" s="1"/>
  <c r="M2703"/>
  <c r="K2704"/>
  <c r="L2704"/>
  <c r="M2704"/>
  <c r="K2705"/>
  <c r="L2705" s="1"/>
  <c r="M2705"/>
  <c r="K2706"/>
  <c r="L2706"/>
  <c r="M2706"/>
  <c r="K2707"/>
  <c r="L2707" s="1"/>
  <c r="M2707"/>
  <c r="K2708"/>
  <c r="L2708"/>
  <c r="M2708"/>
  <c r="K2709"/>
  <c r="L2709" s="1"/>
  <c r="M2709"/>
  <c r="K2710"/>
  <c r="L2710"/>
  <c r="M2710"/>
  <c r="K2711"/>
  <c r="L2711" s="1"/>
  <c r="M2711"/>
  <c r="K2712"/>
  <c r="L2712"/>
  <c r="M2712"/>
  <c r="K2713"/>
  <c r="L2713" s="1"/>
  <c r="M2713"/>
  <c r="K2714"/>
  <c r="L2714"/>
  <c r="M2714"/>
  <c r="K2715"/>
  <c r="L2715" s="1"/>
  <c r="M2715"/>
  <c r="K2716"/>
  <c r="L2716"/>
  <c r="M2716"/>
  <c r="K2717"/>
  <c r="L2717" s="1"/>
  <c r="M2717"/>
  <c r="K2718"/>
  <c r="L2718"/>
  <c r="M2718"/>
  <c r="K2719"/>
  <c r="L2719" s="1"/>
  <c r="M2719"/>
  <c r="K2720"/>
  <c r="L2720"/>
  <c r="M2720"/>
  <c r="K2721"/>
  <c r="L2721" s="1"/>
  <c r="M2721"/>
  <c r="K2722"/>
  <c r="L2722"/>
  <c r="M2722"/>
  <c r="K2723"/>
  <c r="L2723" s="1"/>
  <c r="M2723"/>
  <c r="K2724"/>
  <c r="L2724"/>
  <c r="M2724"/>
  <c r="K2725"/>
  <c r="L2725" s="1"/>
  <c r="M2725"/>
  <c r="K2726"/>
  <c r="L2726"/>
  <c r="M2726"/>
  <c r="K2727"/>
  <c r="L2727" s="1"/>
  <c r="M2727"/>
  <c r="K2728"/>
  <c r="L2728"/>
  <c r="M2728"/>
  <c r="K2729"/>
  <c r="L2729" s="1"/>
  <c r="M2729"/>
  <c r="K2730"/>
  <c r="L2730"/>
  <c r="M2730"/>
  <c r="K2731"/>
  <c r="L2731" s="1"/>
  <c r="M2731"/>
  <c r="K2732"/>
  <c r="L2732"/>
  <c r="M2732"/>
  <c r="K2733"/>
  <c r="L2733" s="1"/>
  <c r="M2733"/>
  <c r="K2734"/>
  <c r="L2734"/>
  <c r="M2734"/>
  <c r="K2735"/>
  <c r="L2735" s="1"/>
  <c r="M2735"/>
  <c r="K2736"/>
  <c r="L2736"/>
  <c r="M2736"/>
  <c r="K2737"/>
  <c r="L2737" s="1"/>
  <c r="M2737"/>
  <c r="K2738"/>
  <c r="L2738"/>
  <c r="M2738"/>
  <c r="K2739"/>
  <c r="L2739" s="1"/>
  <c r="M2739"/>
  <c r="K2740"/>
  <c r="L2740"/>
  <c r="M2740"/>
  <c r="K2741"/>
  <c r="L2741" s="1"/>
  <c r="M2741"/>
  <c r="K2742"/>
  <c r="L2742"/>
  <c r="M2742"/>
  <c r="K2743"/>
  <c r="L2743" s="1"/>
  <c r="M2743"/>
  <c r="K2744"/>
  <c r="L2744"/>
  <c r="M2744"/>
  <c r="K2745"/>
  <c r="L2745" s="1"/>
  <c r="M2745"/>
  <c r="K2746"/>
  <c r="L2746"/>
  <c r="M2746"/>
  <c r="K2747"/>
  <c r="L2747" s="1"/>
  <c r="M2747"/>
  <c r="K2748"/>
  <c r="L2748"/>
  <c r="M2748"/>
  <c r="K2749"/>
  <c r="L2749" s="1"/>
  <c r="M2749"/>
  <c r="K2750"/>
  <c r="L2750"/>
  <c r="M2750"/>
  <c r="K2751"/>
  <c r="L2751" s="1"/>
  <c r="M2751"/>
  <c r="K2752"/>
  <c r="L2752"/>
  <c r="M2752"/>
  <c r="K2753"/>
  <c r="L2753" s="1"/>
  <c r="M2753"/>
  <c r="K2754"/>
  <c r="L2754"/>
  <c r="M2754"/>
  <c r="K2755"/>
  <c r="L2755" s="1"/>
  <c r="M2755"/>
  <c r="K2756"/>
  <c r="L2756"/>
  <c r="M2756"/>
  <c r="K2757"/>
  <c r="L2757" s="1"/>
  <c r="M2757"/>
  <c r="K2758"/>
  <c r="L2758"/>
  <c r="M2758"/>
  <c r="K2759"/>
  <c r="L2759" s="1"/>
  <c r="M2759"/>
  <c r="K2760"/>
  <c r="L2760"/>
  <c r="M2760"/>
  <c r="K2761"/>
  <c r="L2761" s="1"/>
  <c r="M2761"/>
  <c r="K2762"/>
  <c r="L2762"/>
  <c r="M2762"/>
  <c r="K2763"/>
  <c r="L2763" s="1"/>
  <c r="M2763"/>
  <c r="K2764"/>
  <c r="L2764"/>
  <c r="M2764"/>
  <c r="K2765"/>
  <c r="L2765" s="1"/>
  <c r="M2765"/>
  <c r="K2766"/>
  <c r="L2766"/>
  <c r="M2766"/>
  <c r="K2767"/>
  <c r="L2767" s="1"/>
  <c r="M2767"/>
  <c r="K2768"/>
  <c r="L2768"/>
  <c r="M2768"/>
  <c r="K2769"/>
  <c r="L2769" s="1"/>
  <c r="M2769"/>
  <c r="K2770"/>
  <c r="L2770"/>
  <c r="M2770"/>
  <c r="K2771"/>
  <c r="L2771" s="1"/>
  <c r="M2771"/>
  <c r="K2772"/>
  <c r="L2772"/>
  <c r="M2772"/>
  <c r="K2773"/>
  <c r="L2773" s="1"/>
  <c r="M2773"/>
  <c r="K2774"/>
  <c r="L2774"/>
  <c r="M2774"/>
  <c r="K2775"/>
  <c r="L2775" s="1"/>
  <c r="M2775"/>
  <c r="K2776"/>
  <c r="L2776"/>
  <c r="M2776"/>
  <c r="K2777"/>
  <c r="L2777" s="1"/>
  <c r="M2777"/>
  <c r="K2778"/>
  <c r="L2778"/>
  <c r="M2778"/>
  <c r="K2779"/>
  <c r="L2779" s="1"/>
  <c r="M2779"/>
  <c r="K2780"/>
  <c r="L2780"/>
  <c r="M2780"/>
  <c r="K2781"/>
  <c r="L2781" s="1"/>
  <c r="M2781"/>
  <c r="K2782"/>
  <c r="L2782"/>
  <c r="M2782"/>
  <c r="K2783"/>
  <c r="L2783" s="1"/>
  <c r="M2783"/>
  <c r="K2784"/>
  <c r="L2784"/>
  <c r="M2784"/>
  <c r="K2785"/>
  <c r="L2785" s="1"/>
  <c r="M2785"/>
  <c r="K2786"/>
  <c r="L2786"/>
  <c r="M2786"/>
  <c r="K2787"/>
  <c r="L2787" s="1"/>
  <c r="M2787"/>
  <c r="K2788"/>
  <c r="L2788"/>
  <c r="M2788"/>
  <c r="K2789"/>
  <c r="L2789" s="1"/>
  <c r="M2789"/>
  <c r="K2790"/>
  <c r="L2790"/>
  <c r="M2790"/>
  <c r="K2791"/>
  <c r="L2791" s="1"/>
  <c r="M2791"/>
  <c r="K2792"/>
  <c r="L2792"/>
  <c r="M2792"/>
  <c r="K2793"/>
  <c r="L2793" s="1"/>
  <c r="M2793"/>
  <c r="K2794"/>
  <c r="L2794"/>
  <c r="M2794"/>
  <c r="K2795"/>
  <c r="L2795" s="1"/>
  <c r="M2795"/>
  <c r="K2796"/>
  <c r="L2796"/>
  <c r="M2796"/>
  <c r="K2797"/>
  <c r="L2797" s="1"/>
  <c r="M2797"/>
  <c r="K2798"/>
  <c r="L2798"/>
  <c r="M2798"/>
  <c r="K2799"/>
  <c r="L2799" s="1"/>
  <c r="M2799"/>
  <c r="K2800"/>
  <c r="L2800"/>
  <c r="M2800"/>
  <c r="K2801"/>
  <c r="L2801" s="1"/>
  <c r="M2801"/>
  <c r="K2802"/>
  <c r="L2802"/>
  <c r="M2802"/>
  <c r="K2803"/>
  <c r="L2803" s="1"/>
  <c r="M2803"/>
  <c r="K2804"/>
  <c r="L2804"/>
  <c r="M2804"/>
  <c r="K2805"/>
  <c r="L2805" s="1"/>
  <c r="M2805"/>
  <c r="K2806"/>
  <c r="L2806"/>
  <c r="M2806"/>
  <c r="K2807"/>
  <c r="L2807" s="1"/>
  <c r="M2807"/>
  <c r="K2808"/>
  <c r="L2808"/>
  <c r="M2808"/>
  <c r="K2809"/>
  <c r="L2809" s="1"/>
  <c r="M2809"/>
  <c r="K2810"/>
  <c r="L2810"/>
  <c r="M2810"/>
  <c r="K2811"/>
  <c r="L2811" s="1"/>
  <c r="M2811"/>
  <c r="K2812"/>
  <c r="L2812"/>
  <c r="M2812"/>
  <c r="K2813"/>
  <c r="L2813" s="1"/>
  <c r="M2813"/>
  <c r="K2814"/>
  <c r="L2814"/>
  <c r="M2814"/>
  <c r="K2815"/>
  <c r="L2815" s="1"/>
  <c r="M2815"/>
  <c r="K2816"/>
  <c r="L2816"/>
  <c r="M2816"/>
  <c r="K2817"/>
  <c r="L2817" s="1"/>
  <c r="M2817"/>
  <c r="K2818"/>
  <c r="L2818"/>
  <c r="M2818"/>
  <c r="K2819"/>
  <c r="L2819" s="1"/>
  <c r="M2819"/>
  <c r="K2820"/>
  <c r="L2820"/>
  <c r="M2820"/>
  <c r="K2821"/>
  <c r="L2821" s="1"/>
  <c r="M2821"/>
  <c r="K2822"/>
  <c r="L2822"/>
  <c r="M2822"/>
  <c r="K2823"/>
  <c r="L2823" s="1"/>
  <c r="M2823"/>
  <c r="K2824"/>
  <c r="L2824"/>
  <c r="M2824"/>
  <c r="K2825"/>
  <c r="L2825" s="1"/>
  <c r="M2825"/>
  <c r="K2826"/>
  <c r="L2826"/>
  <c r="M2826"/>
  <c r="K2827"/>
  <c r="L2827" s="1"/>
  <c r="M2827"/>
  <c r="K2828"/>
  <c r="L2828"/>
  <c r="M2828"/>
  <c r="K2829"/>
  <c r="L2829" s="1"/>
  <c r="M2829"/>
  <c r="K2830"/>
  <c r="L2830"/>
  <c r="M2830"/>
  <c r="K2831"/>
  <c r="L2831" s="1"/>
  <c r="M2831"/>
  <c r="K2832"/>
  <c r="L2832"/>
  <c r="M2832"/>
  <c r="K2833"/>
  <c r="L2833" s="1"/>
  <c r="M2833"/>
  <c r="K2834"/>
  <c r="L2834"/>
  <c r="M2834"/>
  <c r="K2835"/>
  <c r="L2835" s="1"/>
  <c r="M2835"/>
  <c r="K2836"/>
  <c r="L2836"/>
  <c r="M2836"/>
  <c r="K2837"/>
  <c r="L2837" s="1"/>
  <c r="M2837"/>
  <c r="K2838"/>
  <c r="L2838"/>
  <c r="M2838"/>
  <c r="K2839"/>
  <c r="L2839" s="1"/>
  <c r="M2839"/>
  <c r="K2840"/>
  <c r="L2840"/>
  <c r="M2840"/>
  <c r="K2841"/>
  <c r="L2841" s="1"/>
  <c r="M2841"/>
  <c r="K2842"/>
  <c r="L2842"/>
  <c r="M2842"/>
  <c r="K2843"/>
  <c r="L2843" s="1"/>
  <c r="M2843"/>
  <c r="K2844"/>
  <c r="L2844"/>
  <c r="M2844"/>
  <c r="K2845"/>
  <c r="L2845" s="1"/>
  <c r="M2845"/>
  <c r="K2846"/>
  <c r="L2846"/>
  <c r="M2846"/>
  <c r="K2847"/>
  <c r="L2847" s="1"/>
  <c r="M2847"/>
  <c r="K2848"/>
  <c r="L2848"/>
  <c r="M2848"/>
  <c r="K2849"/>
  <c r="L2849" s="1"/>
  <c r="M2849"/>
  <c r="K2850"/>
  <c r="L2850"/>
  <c r="M2850"/>
  <c r="K2851"/>
  <c r="L2851" s="1"/>
  <c r="M2851"/>
  <c r="K2852"/>
  <c r="L2852"/>
  <c r="M2852"/>
  <c r="K2853"/>
  <c r="L2853" s="1"/>
  <c r="M2853"/>
  <c r="K2854"/>
  <c r="L2854"/>
  <c r="M2854"/>
  <c r="K2855"/>
  <c r="L2855" s="1"/>
  <c r="M2855"/>
  <c r="K2856"/>
  <c r="L2856"/>
  <c r="M2856"/>
  <c r="K2857"/>
  <c r="L2857" s="1"/>
  <c r="M2857"/>
  <c r="K2858"/>
  <c r="L2858"/>
  <c r="M2858"/>
  <c r="K2859"/>
  <c r="L2859" s="1"/>
  <c r="M2859"/>
  <c r="K2860"/>
  <c r="L2860"/>
  <c r="M2860"/>
  <c r="K2861"/>
  <c r="L2861" s="1"/>
  <c r="M2861"/>
  <c r="K2862"/>
  <c r="L2862"/>
  <c r="M2862"/>
  <c r="K2863"/>
  <c r="L2863" s="1"/>
  <c r="M2863"/>
  <c r="K2864"/>
  <c r="L2864"/>
  <c r="M2864"/>
  <c r="K2865"/>
  <c r="L2865" s="1"/>
  <c r="M2865"/>
  <c r="K2866"/>
  <c r="L2866"/>
  <c r="M2866"/>
  <c r="K2867"/>
  <c r="L2867" s="1"/>
  <c r="M2867"/>
  <c r="K2868"/>
  <c r="L2868"/>
  <c r="M2868"/>
  <c r="K2869"/>
  <c r="L2869" s="1"/>
  <c r="M2869"/>
  <c r="K2870"/>
  <c r="L2870"/>
  <c r="M2870"/>
  <c r="K2871"/>
  <c r="L2871" s="1"/>
  <c r="M2871"/>
  <c r="K2872"/>
  <c r="L2872"/>
  <c r="M2872"/>
  <c r="K2873"/>
  <c r="L2873" s="1"/>
  <c r="M2873"/>
  <c r="K2874"/>
  <c r="L2874"/>
  <c r="M2874"/>
  <c r="K2875"/>
  <c r="L2875" s="1"/>
  <c r="M2875"/>
  <c r="K2876"/>
  <c r="L2876"/>
  <c r="M2876"/>
  <c r="K2877"/>
  <c r="L2877" s="1"/>
  <c r="M2877"/>
  <c r="K2878"/>
  <c r="L2878"/>
  <c r="M2878"/>
  <c r="K2879"/>
  <c r="L2879" s="1"/>
  <c r="M2879"/>
  <c r="K2880"/>
  <c r="L2880"/>
  <c r="M2880"/>
  <c r="K2881"/>
  <c r="L2881" s="1"/>
  <c r="M2881"/>
  <c r="K2882"/>
  <c r="L2882"/>
  <c r="M2882"/>
  <c r="K2883"/>
  <c r="L2883" s="1"/>
  <c r="M2883"/>
  <c r="K2884"/>
  <c r="L2884"/>
  <c r="M2884"/>
  <c r="K2885"/>
  <c r="L2885" s="1"/>
  <c r="M2885"/>
  <c r="K2886"/>
  <c r="L2886"/>
  <c r="M2886"/>
  <c r="K2887"/>
  <c r="L2887" s="1"/>
  <c r="M2887"/>
  <c r="K2888"/>
  <c r="L2888"/>
  <c r="M2888"/>
  <c r="K2889"/>
  <c r="L2889" s="1"/>
  <c r="M2889"/>
  <c r="K2890"/>
  <c r="L2890"/>
  <c r="M2890"/>
  <c r="K2891"/>
  <c r="L2891" s="1"/>
  <c r="M2891"/>
  <c r="K2892"/>
  <c r="L2892"/>
  <c r="M2892"/>
  <c r="K2893"/>
  <c r="L2893" s="1"/>
  <c r="M2893"/>
  <c r="K2894"/>
  <c r="L2894"/>
  <c r="M2894"/>
  <c r="K2895"/>
  <c r="L2895" s="1"/>
  <c r="M2895"/>
  <c r="K2896"/>
  <c r="L2896"/>
  <c r="M2896"/>
  <c r="K2897"/>
  <c r="L2897" s="1"/>
  <c r="M2897"/>
  <c r="K2898"/>
  <c r="L2898"/>
  <c r="M2898"/>
  <c r="K2899"/>
  <c r="L2899" s="1"/>
  <c r="M2899"/>
  <c r="K2900"/>
  <c r="L2900"/>
  <c r="M2900"/>
  <c r="K2901"/>
  <c r="L2901" s="1"/>
  <c r="M2901"/>
  <c r="K2902"/>
  <c r="L2902"/>
  <c r="M2902"/>
  <c r="K2903"/>
  <c r="L2903" s="1"/>
  <c r="M2903"/>
  <c r="K2904"/>
  <c r="L2904"/>
  <c r="M2904"/>
  <c r="K2905"/>
  <c r="L2905" s="1"/>
  <c r="M2905"/>
  <c r="K2906"/>
  <c r="L2906"/>
  <c r="M2906"/>
  <c r="K2907"/>
  <c r="L2907" s="1"/>
  <c r="M2907"/>
  <c r="K2908"/>
  <c r="L2908"/>
  <c r="M2908"/>
  <c r="K2909"/>
  <c r="L2909" s="1"/>
  <c r="M2909"/>
  <c r="K2910"/>
  <c r="L2910"/>
  <c r="M2910"/>
  <c r="K2911"/>
  <c r="L2911" s="1"/>
  <c r="M2911"/>
  <c r="K2912"/>
  <c r="L2912"/>
  <c r="M2912"/>
  <c r="K2913"/>
  <c r="L2913" s="1"/>
  <c r="M2913"/>
  <c r="K2914"/>
  <c r="L2914"/>
  <c r="M2914"/>
  <c r="K2915"/>
  <c r="L2915" s="1"/>
  <c r="M2915"/>
  <c r="K2916"/>
  <c r="L2916"/>
  <c r="M2916"/>
  <c r="K2917"/>
  <c r="L2917" s="1"/>
  <c r="M2917"/>
  <c r="K2918"/>
  <c r="L2918"/>
  <c r="M2918"/>
  <c r="K2919"/>
  <c r="L2919" s="1"/>
  <c r="M2919"/>
  <c r="K2920"/>
  <c r="L2920"/>
  <c r="M2920"/>
  <c r="K2921"/>
  <c r="L2921" s="1"/>
  <c r="M2921"/>
  <c r="K2922"/>
  <c r="L2922"/>
  <c r="M2922"/>
  <c r="K2923"/>
  <c r="L2923" s="1"/>
  <c r="M2923"/>
  <c r="K2924"/>
  <c r="L2924"/>
  <c r="M2924"/>
  <c r="K2925"/>
  <c r="L2925" s="1"/>
  <c r="M2925"/>
  <c r="K2926"/>
  <c r="L2926"/>
  <c r="M2926"/>
  <c r="K2927"/>
  <c r="L2927" s="1"/>
  <c r="M2927"/>
  <c r="K2928"/>
  <c r="L2928"/>
  <c r="M2928"/>
  <c r="K2929"/>
  <c r="L2929" s="1"/>
  <c r="M2929"/>
  <c r="K2930"/>
  <c r="L2930"/>
  <c r="M2930"/>
  <c r="K2931"/>
  <c r="L2931" s="1"/>
  <c r="M2931"/>
  <c r="K2932"/>
  <c r="L2932"/>
  <c r="M2932"/>
  <c r="K2933"/>
  <c r="L2933" s="1"/>
  <c r="M2933"/>
  <c r="K2934"/>
  <c r="L2934"/>
  <c r="M2934"/>
  <c r="K2935"/>
  <c r="L2935" s="1"/>
  <c r="M2935"/>
  <c r="K2936"/>
  <c r="L2936"/>
  <c r="M2936"/>
  <c r="K2937"/>
  <c r="L2937" s="1"/>
  <c r="M2937"/>
  <c r="K2938"/>
  <c r="L2938"/>
  <c r="M2938"/>
  <c r="K2939"/>
  <c r="L2939" s="1"/>
  <c r="M2939"/>
  <c r="K2940"/>
  <c r="L2940"/>
  <c r="M2940"/>
  <c r="K2941"/>
  <c r="L2941" s="1"/>
  <c r="M2941"/>
  <c r="K2942"/>
  <c r="L2942"/>
  <c r="M2942"/>
  <c r="K2943"/>
  <c r="L2943" s="1"/>
  <c r="M2943"/>
  <c r="K2944"/>
  <c r="L2944"/>
  <c r="M2944"/>
  <c r="K2945"/>
  <c r="L2945" s="1"/>
  <c r="M2945"/>
  <c r="K2946"/>
  <c r="L2946"/>
  <c r="M2946"/>
  <c r="K2947"/>
  <c r="L2947" s="1"/>
  <c r="M2947"/>
  <c r="K2948"/>
  <c r="L2948"/>
  <c r="M2948"/>
  <c r="K2949"/>
  <c r="L2949" s="1"/>
  <c r="M2949"/>
  <c r="K2950"/>
  <c r="L2950"/>
  <c r="M2950"/>
  <c r="K2951"/>
  <c r="L2951" s="1"/>
  <c r="M2951"/>
  <c r="K2952"/>
  <c r="L2952"/>
  <c r="M2952"/>
  <c r="K2953"/>
  <c r="L2953" s="1"/>
  <c r="M2953"/>
  <c r="K2954"/>
  <c r="L2954"/>
  <c r="M2954"/>
  <c r="K2955"/>
  <c r="L2955" s="1"/>
  <c r="M2955"/>
  <c r="K2956"/>
  <c r="L2956"/>
  <c r="M2956"/>
  <c r="K2957"/>
  <c r="L2957" s="1"/>
  <c r="M2957"/>
  <c r="K2958"/>
  <c r="L2958"/>
  <c r="M2958"/>
  <c r="K2959"/>
  <c r="L2959" s="1"/>
  <c r="M2959"/>
  <c r="K2960"/>
  <c r="L2960"/>
  <c r="M2960"/>
  <c r="K2961"/>
  <c r="L2961" s="1"/>
  <c r="M2961"/>
  <c r="K2962"/>
  <c r="L2962"/>
  <c r="M2962"/>
  <c r="K2963"/>
  <c r="L2963" s="1"/>
  <c r="M2963"/>
  <c r="K2964"/>
  <c r="L2964"/>
  <c r="M2964"/>
  <c r="K2965"/>
  <c r="L2965" s="1"/>
  <c r="M2965"/>
  <c r="K2966"/>
  <c r="L2966"/>
  <c r="M2966"/>
  <c r="K2967"/>
  <c r="L2967" s="1"/>
  <c r="M2967"/>
  <c r="K2968"/>
  <c r="L2968"/>
  <c r="M2968"/>
  <c r="K2969"/>
  <c r="L2969" s="1"/>
  <c r="M2969"/>
  <c r="K2970"/>
  <c r="L2970"/>
  <c r="M2970"/>
  <c r="K2971"/>
  <c r="L2971" s="1"/>
  <c r="M2971"/>
  <c r="K2972"/>
  <c r="L2972"/>
  <c r="M2972"/>
  <c r="K2973"/>
  <c r="L2973" s="1"/>
  <c r="M2973"/>
  <c r="K2974"/>
  <c r="L2974"/>
  <c r="M2974"/>
  <c r="K2975"/>
  <c r="L2975" s="1"/>
  <c r="M2975"/>
  <c r="K2976"/>
  <c r="L2976"/>
  <c r="M2976"/>
  <c r="K2977"/>
  <c r="L2977" s="1"/>
  <c r="M2977"/>
  <c r="K2978"/>
  <c r="L2978"/>
  <c r="M2978"/>
  <c r="K2979"/>
  <c r="L2979" s="1"/>
  <c r="M2979"/>
  <c r="K2980"/>
  <c r="L2980"/>
  <c r="M2980"/>
  <c r="K2981"/>
  <c r="L2981" s="1"/>
  <c r="M2981"/>
  <c r="K2982"/>
  <c r="L2982"/>
  <c r="M2982"/>
  <c r="K2983"/>
  <c r="L2983" s="1"/>
  <c r="M2983"/>
  <c r="K2984"/>
  <c r="L2984"/>
  <c r="M2984"/>
  <c r="K2985"/>
  <c r="L2985" s="1"/>
  <c r="M2985"/>
  <c r="K2986"/>
  <c r="L2986"/>
  <c r="M2986"/>
  <c r="K2987"/>
  <c r="L2987" s="1"/>
  <c r="M2987"/>
  <c r="K2988"/>
  <c r="L2988"/>
  <c r="M2988"/>
  <c r="K2989"/>
  <c r="L2989" s="1"/>
  <c r="M2989"/>
  <c r="K2990"/>
  <c r="L2990"/>
  <c r="M2990"/>
  <c r="K2991"/>
  <c r="L2991" s="1"/>
  <c r="M2991"/>
  <c r="K2992"/>
  <c r="L2992"/>
  <c r="M2992"/>
  <c r="K2993"/>
  <c r="L2993" s="1"/>
  <c r="M2993"/>
  <c r="K2994"/>
  <c r="L2994"/>
  <c r="M2994"/>
  <c r="K2995"/>
  <c r="L2995" s="1"/>
  <c r="M2995"/>
  <c r="K2996"/>
  <c r="L2996"/>
  <c r="M2996"/>
  <c r="K2997"/>
  <c r="L2997" s="1"/>
  <c r="M2997"/>
  <c r="K2998"/>
  <c r="L2998"/>
  <c r="M2998"/>
  <c r="K2999"/>
  <c r="L2999" s="1"/>
  <c r="M2999"/>
  <c r="K3000"/>
  <c r="L3000"/>
  <c r="M3000"/>
  <c r="K3001"/>
  <c r="L3001" s="1"/>
  <c r="M3001"/>
  <c r="K3002"/>
  <c r="L3002"/>
  <c r="M3002"/>
  <c r="K3003"/>
  <c r="L3003" s="1"/>
  <c r="M3003"/>
  <c r="K3004"/>
  <c r="L3004"/>
  <c r="M3004"/>
  <c r="K3005"/>
  <c r="L3005" s="1"/>
  <c r="M3005"/>
  <c r="K3006"/>
  <c r="L3006"/>
  <c r="M3006"/>
  <c r="K3007"/>
  <c r="L3007" s="1"/>
  <c r="M3007"/>
  <c r="K3008"/>
  <c r="L3008"/>
  <c r="M3008"/>
  <c r="K3009"/>
  <c r="L3009" s="1"/>
  <c r="M3009"/>
  <c r="K3010"/>
  <c r="L3010"/>
  <c r="M3010"/>
  <c r="K3011"/>
  <c r="L3011" s="1"/>
  <c r="M3011"/>
  <c r="K3012"/>
  <c r="L3012"/>
  <c r="M3012"/>
  <c r="K3013"/>
  <c r="L3013" s="1"/>
  <c r="M3013"/>
  <c r="K3014"/>
  <c r="L3014"/>
  <c r="M3014"/>
  <c r="K3015"/>
  <c r="L3015" s="1"/>
  <c r="M3015"/>
  <c r="K3016"/>
  <c r="L3016"/>
  <c r="M3016"/>
  <c r="K3017"/>
  <c r="L3017" s="1"/>
  <c r="M3017"/>
  <c r="K3018"/>
  <c r="L3018"/>
  <c r="M3018"/>
  <c r="K3019"/>
  <c r="L3019" s="1"/>
  <c r="M3019"/>
  <c r="K3020"/>
  <c r="L3020"/>
  <c r="M3020"/>
  <c r="K3021"/>
  <c r="L3021" s="1"/>
  <c r="M3021"/>
  <c r="K3022"/>
  <c r="L3022"/>
  <c r="M3022"/>
  <c r="K3023"/>
  <c r="L3023" s="1"/>
  <c r="M3023"/>
  <c r="K3024"/>
  <c r="L3024"/>
  <c r="M3024"/>
  <c r="K3025"/>
  <c r="L3025" s="1"/>
  <c r="M3025"/>
  <c r="K3026"/>
  <c r="L3026"/>
  <c r="M3026"/>
  <c r="K3027"/>
  <c r="L3027" s="1"/>
  <c r="M3027"/>
  <c r="K3028"/>
  <c r="L3028"/>
  <c r="M3028"/>
  <c r="K3029"/>
  <c r="L3029" s="1"/>
  <c r="M3029"/>
  <c r="K3030"/>
  <c r="L3030"/>
  <c r="M3030"/>
  <c r="K3031"/>
  <c r="L3031" s="1"/>
  <c r="M3031"/>
  <c r="K3032"/>
  <c r="L3032"/>
  <c r="M3032"/>
  <c r="K3033"/>
  <c r="L3033" s="1"/>
  <c r="M3033"/>
  <c r="K3034"/>
  <c r="L3034"/>
  <c r="M3034"/>
  <c r="K3035"/>
  <c r="L3035" s="1"/>
  <c r="M3035"/>
  <c r="K3036"/>
  <c r="L3036"/>
  <c r="M3036"/>
  <c r="K3037"/>
  <c r="L3037" s="1"/>
  <c r="M3037"/>
  <c r="K3038"/>
  <c r="L3038"/>
  <c r="M3038"/>
  <c r="K3039"/>
  <c r="L3039" s="1"/>
  <c r="M3039"/>
  <c r="K3040"/>
  <c r="L3040"/>
  <c r="M3040"/>
  <c r="K3041"/>
  <c r="L3041" s="1"/>
  <c r="M3041"/>
  <c r="K3042"/>
  <c r="L3042"/>
  <c r="M3042"/>
  <c r="K3043"/>
  <c r="L3043" s="1"/>
  <c r="M3043"/>
  <c r="K3044"/>
  <c r="L3044"/>
  <c r="M3044"/>
  <c r="K3045"/>
  <c r="L3045" s="1"/>
  <c r="M3045"/>
  <c r="K3046"/>
  <c r="L3046"/>
  <c r="M3046"/>
  <c r="K3047"/>
  <c r="L3047" s="1"/>
  <c r="M3047"/>
  <c r="K3048"/>
  <c r="L3048"/>
  <c r="M3048"/>
  <c r="K3049"/>
  <c r="L3049" s="1"/>
  <c r="M3049"/>
  <c r="K3050"/>
  <c r="L3050"/>
  <c r="M3050"/>
  <c r="K3051"/>
  <c r="L3051" s="1"/>
  <c r="M3051"/>
  <c r="K3052"/>
  <c r="L3052"/>
  <c r="M3052"/>
  <c r="K3053"/>
  <c r="L3053" s="1"/>
  <c r="M3053"/>
  <c r="K3054"/>
  <c r="L3054"/>
  <c r="M3054"/>
  <c r="K3055"/>
  <c r="L3055" s="1"/>
  <c r="M3055"/>
  <c r="K3056"/>
  <c r="L3056"/>
  <c r="M3056"/>
  <c r="K3057"/>
  <c r="L3057" s="1"/>
  <c r="M3057"/>
  <c r="K3058"/>
  <c r="L3058"/>
  <c r="M3058"/>
  <c r="K3059"/>
  <c r="L3059" s="1"/>
  <c r="M3059"/>
  <c r="K3060"/>
  <c r="L3060"/>
  <c r="M3060"/>
  <c r="K3061"/>
  <c r="L3061" s="1"/>
  <c r="M3061"/>
  <c r="K3062"/>
  <c r="L3062"/>
  <c r="M3062"/>
  <c r="K3063"/>
  <c r="L3063" s="1"/>
  <c r="M3063"/>
  <c r="K3064"/>
  <c r="L3064"/>
  <c r="M3064"/>
  <c r="K3065"/>
  <c r="L3065" s="1"/>
  <c r="M3065"/>
  <c r="K3066"/>
  <c r="L3066"/>
  <c r="M3066"/>
  <c r="K3067"/>
  <c r="L3067" s="1"/>
  <c r="M3067"/>
  <c r="K3068"/>
  <c r="L3068"/>
  <c r="M3068"/>
  <c r="K3069"/>
  <c r="L3069" s="1"/>
  <c r="M3069"/>
  <c r="K3070"/>
  <c r="L3070"/>
  <c r="M3070"/>
  <c r="K3071"/>
  <c r="L3071" s="1"/>
  <c r="M3071"/>
  <c r="K3072"/>
  <c r="L3072"/>
  <c r="M3072"/>
  <c r="K3073"/>
  <c r="L3073" s="1"/>
  <c r="M3073"/>
  <c r="K3074"/>
  <c r="L3074"/>
  <c r="M3074"/>
  <c r="K3075"/>
  <c r="L3075" s="1"/>
  <c r="M3075"/>
  <c r="K3076"/>
  <c r="L3076"/>
  <c r="M3076"/>
  <c r="K3077"/>
  <c r="L3077" s="1"/>
  <c r="M3077"/>
  <c r="K3078"/>
  <c r="L3078"/>
  <c r="M3078"/>
  <c r="K3079"/>
  <c r="L3079" s="1"/>
  <c r="M3079"/>
  <c r="K3080"/>
  <c r="L3080"/>
  <c r="M3080"/>
  <c r="K3081"/>
  <c r="L3081" s="1"/>
  <c r="M3081"/>
  <c r="K3082"/>
  <c r="L3082"/>
  <c r="M3082"/>
  <c r="K3083"/>
  <c r="L3083" s="1"/>
  <c r="M3083"/>
  <c r="K3084"/>
  <c r="L3084"/>
  <c r="M3084"/>
  <c r="K3085"/>
  <c r="L3085" s="1"/>
  <c r="M3085"/>
  <c r="K3086"/>
  <c r="L3086"/>
  <c r="M3086"/>
  <c r="K3087"/>
  <c r="L3087" s="1"/>
  <c r="M3087"/>
  <c r="K3088"/>
  <c r="L3088"/>
  <c r="M3088"/>
  <c r="K3089"/>
  <c r="L3089" s="1"/>
  <c r="M3089"/>
  <c r="K3090"/>
  <c r="L3090"/>
  <c r="M3090"/>
  <c r="K3091"/>
  <c r="L3091" s="1"/>
  <c r="M3091"/>
  <c r="K3092"/>
  <c r="L3092"/>
  <c r="M3092"/>
  <c r="K1" i="1"/>
  <c r="L1" s="1"/>
  <c r="M1"/>
  <c r="N1"/>
  <c r="O1"/>
  <c r="R1"/>
  <c r="S1"/>
  <c r="K2"/>
  <c r="L2" s="1"/>
  <c r="M2"/>
  <c r="N2"/>
  <c r="O2"/>
  <c r="R2"/>
  <c r="S2"/>
  <c r="T2"/>
  <c r="U2"/>
  <c r="K3"/>
  <c r="L3" s="1"/>
  <c r="M3"/>
  <c r="N3"/>
  <c r="O3"/>
  <c r="R3"/>
  <c r="S3"/>
  <c r="T3"/>
  <c r="U3"/>
  <c r="K4"/>
  <c r="L4" s="1"/>
  <c r="M4"/>
  <c r="N4"/>
  <c r="O4"/>
  <c r="R4"/>
  <c r="S4"/>
  <c r="T4"/>
  <c r="U4"/>
  <c r="K5"/>
  <c r="L5" s="1"/>
  <c r="M5"/>
  <c r="N5"/>
  <c r="O5"/>
  <c r="R5"/>
  <c r="S5"/>
  <c r="T5"/>
  <c r="U5"/>
  <c r="K6"/>
  <c r="L6" s="1"/>
  <c r="M6"/>
  <c r="N6"/>
  <c r="O6"/>
  <c r="R6"/>
  <c r="S6"/>
  <c r="T6"/>
  <c r="U6"/>
  <c r="K7"/>
  <c r="L7"/>
  <c r="M7"/>
  <c r="N7"/>
  <c r="O7"/>
  <c r="R7"/>
  <c r="S7"/>
  <c r="T7"/>
  <c r="U7"/>
  <c r="K8"/>
  <c r="L8"/>
  <c r="M8"/>
  <c r="N8"/>
  <c r="O8"/>
  <c r="R8"/>
  <c r="S8"/>
  <c r="T8"/>
  <c r="U8"/>
  <c r="K9"/>
  <c r="L9"/>
  <c r="M9"/>
  <c r="N9"/>
  <c r="O9"/>
  <c r="R9"/>
  <c r="S9"/>
  <c r="T9"/>
  <c r="U9"/>
  <c r="K10"/>
  <c r="L10"/>
  <c r="M10"/>
  <c r="N10"/>
  <c r="O10"/>
  <c r="R10"/>
  <c r="S10"/>
  <c r="T10"/>
  <c r="U10"/>
  <c r="K11"/>
  <c r="L11"/>
  <c r="M11"/>
  <c r="N11"/>
  <c r="O11"/>
  <c r="R11"/>
  <c r="S11"/>
  <c r="T11"/>
  <c r="U11"/>
  <c r="K12"/>
  <c r="L12"/>
  <c r="M12"/>
  <c r="N12"/>
  <c r="O12"/>
  <c r="R12"/>
  <c r="S12"/>
  <c r="T12"/>
  <c r="U12"/>
  <c r="K13"/>
  <c r="L13"/>
  <c r="M13"/>
  <c r="N13"/>
  <c r="O13"/>
  <c r="R13"/>
  <c r="S13"/>
  <c r="T13"/>
  <c r="U13"/>
  <c r="K14"/>
  <c r="L14"/>
  <c r="M14"/>
  <c r="N14"/>
  <c r="O14"/>
  <c r="R14"/>
  <c r="S14"/>
  <c r="T14"/>
  <c r="U14"/>
  <c r="K15"/>
  <c r="L15"/>
  <c r="M15"/>
  <c r="N15"/>
  <c r="O15"/>
  <c r="R15"/>
  <c r="S15"/>
  <c r="T15"/>
  <c r="U15"/>
  <c r="K16"/>
  <c r="L16"/>
  <c r="M16"/>
  <c r="N16"/>
  <c r="O16"/>
  <c r="R16"/>
  <c r="S16"/>
  <c r="T16"/>
  <c r="U16"/>
  <c r="K17"/>
  <c r="L17"/>
  <c r="M17"/>
  <c r="N17"/>
  <c r="O17"/>
  <c r="R17"/>
  <c r="S17"/>
  <c r="T17"/>
  <c r="U17"/>
  <c r="K18"/>
  <c r="L18"/>
  <c r="M18"/>
  <c r="N18"/>
  <c r="O18"/>
  <c r="R18"/>
  <c r="S18"/>
  <c r="T18"/>
  <c r="U18"/>
  <c r="K19"/>
  <c r="L19"/>
  <c r="M19"/>
  <c r="N19"/>
  <c r="O19"/>
  <c r="R19"/>
  <c r="S19"/>
  <c r="T19"/>
  <c r="U19"/>
  <c r="K20"/>
  <c r="L20"/>
  <c r="M20"/>
  <c r="N20"/>
  <c r="O20"/>
  <c r="R20"/>
  <c r="S20"/>
  <c r="T20"/>
  <c r="U20"/>
  <c r="K21"/>
  <c r="L21"/>
  <c r="M21"/>
  <c r="N21"/>
  <c r="R21" s="1"/>
  <c r="O21"/>
  <c r="S21"/>
  <c r="U21"/>
  <c r="K22"/>
  <c r="L22"/>
  <c r="M22"/>
  <c r="O22"/>
  <c r="S22"/>
  <c r="U22"/>
  <c r="K23"/>
  <c r="L23"/>
  <c r="M23"/>
  <c r="O23"/>
  <c r="S23"/>
  <c r="U23"/>
  <c r="K24"/>
  <c r="L24"/>
  <c r="M24"/>
  <c r="O24"/>
  <c r="S24"/>
  <c r="U24"/>
  <c r="K25"/>
  <c r="L25"/>
  <c r="M25"/>
  <c r="O25"/>
  <c r="S25"/>
  <c r="U25"/>
  <c r="K26"/>
  <c r="L26"/>
  <c r="M26"/>
  <c r="O26"/>
  <c r="S26"/>
  <c r="U26"/>
  <c r="K27"/>
  <c r="L27"/>
  <c r="M27"/>
  <c r="O27"/>
  <c r="S27"/>
  <c r="U27"/>
  <c r="K28"/>
  <c r="L28"/>
  <c r="M28"/>
  <c r="O28"/>
  <c r="S28"/>
  <c r="U28"/>
  <c r="K29"/>
  <c r="L29"/>
  <c r="M29"/>
  <c r="O29"/>
  <c r="S29"/>
  <c r="U29"/>
  <c r="K30"/>
  <c r="L30" s="1"/>
  <c r="M30"/>
  <c r="O30"/>
  <c r="S30"/>
  <c r="U30"/>
  <c r="K31"/>
  <c r="L31"/>
  <c r="M31"/>
  <c r="K32"/>
  <c r="L32" s="1"/>
  <c r="M32"/>
  <c r="K33"/>
  <c r="L33"/>
  <c r="M33"/>
  <c r="K34"/>
  <c r="L34" s="1"/>
  <c r="M34"/>
  <c r="K35"/>
  <c r="L35"/>
  <c r="M35"/>
  <c r="K36"/>
  <c r="L36"/>
  <c r="M36"/>
  <c r="K37"/>
  <c r="L37"/>
  <c r="M37"/>
  <c r="K38"/>
  <c r="L38" s="1"/>
  <c r="M38"/>
  <c r="K39"/>
  <c r="L39"/>
  <c r="M39"/>
  <c r="K40"/>
  <c r="L40" s="1"/>
  <c r="M40"/>
  <c r="K41"/>
  <c r="L41"/>
  <c r="M41"/>
  <c r="K42"/>
  <c r="L42" s="1"/>
  <c r="M42"/>
  <c r="K43"/>
  <c r="L43"/>
  <c r="M43"/>
  <c r="K44"/>
  <c r="L44" s="1"/>
  <c r="M44"/>
  <c r="K45"/>
  <c r="L45"/>
  <c r="M45"/>
  <c r="K46"/>
  <c r="L46" s="1"/>
  <c r="M46"/>
  <c r="K47"/>
  <c r="L47"/>
  <c r="M47"/>
  <c r="K48"/>
  <c r="L48" s="1"/>
  <c r="M48"/>
  <c r="K49"/>
  <c r="L49"/>
  <c r="M49"/>
  <c r="K50"/>
  <c r="L50" s="1"/>
  <c r="M50"/>
  <c r="K51"/>
  <c r="L51"/>
  <c r="M51"/>
  <c r="K52"/>
  <c r="L52" s="1"/>
  <c r="M52"/>
  <c r="K53"/>
  <c r="L53"/>
  <c r="M53"/>
  <c r="K54"/>
  <c r="L54" s="1"/>
  <c r="M54"/>
  <c r="K55"/>
  <c r="L55"/>
  <c r="M55"/>
  <c r="K56"/>
  <c r="L56" s="1"/>
  <c r="M56"/>
  <c r="K57"/>
  <c r="L57"/>
  <c r="M57"/>
  <c r="K58"/>
  <c r="L58" s="1"/>
  <c r="M58"/>
  <c r="K59"/>
  <c r="L59"/>
  <c r="M59"/>
  <c r="K60"/>
  <c r="L60" s="1"/>
  <c r="M60"/>
  <c r="K61"/>
  <c r="L61"/>
  <c r="M61"/>
  <c r="K62"/>
  <c r="L62" s="1"/>
  <c r="M62"/>
  <c r="K63"/>
  <c r="L63"/>
  <c r="M63"/>
  <c r="K64"/>
  <c r="L64" s="1"/>
  <c r="M64"/>
  <c r="K65"/>
  <c r="L65"/>
  <c r="M65"/>
  <c r="K66"/>
  <c r="L66" s="1"/>
  <c r="M66"/>
  <c r="K67"/>
  <c r="L67" s="1"/>
  <c r="M67"/>
  <c r="K68"/>
  <c r="L68"/>
  <c r="M68"/>
  <c r="K69"/>
  <c r="L69" s="1"/>
  <c r="M69"/>
  <c r="K70"/>
  <c r="L70"/>
  <c r="M70"/>
  <c r="K71"/>
  <c r="L71" s="1"/>
  <c r="M71"/>
  <c r="K72"/>
  <c r="L72"/>
  <c r="M72"/>
  <c r="K73"/>
  <c r="L73" s="1"/>
  <c r="M73"/>
  <c r="K74"/>
  <c r="L74"/>
  <c r="M74"/>
  <c r="K75"/>
  <c r="L75" s="1"/>
  <c r="M75"/>
  <c r="K76"/>
  <c r="L76"/>
  <c r="M76"/>
  <c r="K77"/>
  <c r="L77" s="1"/>
  <c r="M77"/>
  <c r="K78"/>
  <c r="L78"/>
  <c r="M78"/>
  <c r="K79"/>
  <c r="L79" s="1"/>
  <c r="M79"/>
  <c r="K80"/>
  <c r="L80"/>
  <c r="M80"/>
  <c r="K81"/>
  <c r="L81" s="1"/>
  <c r="M81"/>
  <c r="K82"/>
  <c r="L82"/>
  <c r="M82"/>
  <c r="K83"/>
  <c r="L83" s="1"/>
  <c r="M83"/>
  <c r="K84"/>
  <c r="L84"/>
  <c r="M84"/>
  <c r="K85"/>
  <c r="L85" s="1"/>
  <c r="M85"/>
  <c r="K86"/>
  <c r="L86"/>
  <c r="M86"/>
  <c r="K87"/>
  <c r="L87" s="1"/>
  <c r="M87"/>
  <c r="K88"/>
  <c r="L88"/>
  <c r="M88"/>
  <c r="K89"/>
  <c r="L89" s="1"/>
  <c r="M89"/>
  <c r="K90"/>
  <c r="L90"/>
  <c r="M90"/>
  <c r="K91"/>
  <c r="L91" s="1"/>
  <c r="M91"/>
  <c r="K92"/>
  <c r="L92"/>
  <c r="M92"/>
  <c r="K93"/>
  <c r="L93" s="1"/>
  <c r="M93"/>
  <c r="K94"/>
  <c r="L94"/>
  <c r="M94"/>
  <c r="K95"/>
  <c r="L95" s="1"/>
  <c r="M95"/>
  <c r="K96"/>
  <c r="L96"/>
  <c r="M96"/>
  <c r="K97"/>
  <c r="L97" s="1"/>
  <c r="M97"/>
  <c r="K98"/>
  <c r="L98"/>
  <c r="M98"/>
  <c r="K99"/>
  <c r="L99" s="1"/>
  <c r="M99"/>
  <c r="K100"/>
  <c r="L100"/>
  <c r="M100"/>
  <c r="K101"/>
  <c r="L101" s="1"/>
  <c r="M101"/>
  <c r="K102"/>
  <c r="L102"/>
  <c r="M102"/>
  <c r="K103"/>
  <c r="L103" s="1"/>
  <c r="M103"/>
  <c r="K104"/>
  <c r="L104"/>
  <c r="M104"/>
  <c r="K105"/>
  <c r="L105" s="1"/>
  <c r="M105"/>
  <c r="K106"/>
  <c r="L106"/>
  <c r="M106"/>
  <c r="K107"/>
  <c r="L107" s="1"/>
  <c r="M107"/>
  <c r="K108"/>
  <c r="L108"/>
  <c r="M108"/>
  <c r="K109"/>
  <c r="L109" s="1"/>
  <c r="M109"/>
  <c r="K110"/>
  <c r="L110"/>
  <c r="M110"/>
  <c r="K111"/>
  <c r="L111" s="1"/>
  <c r="M111"/>
  <c r="K112"/>
  <c r="L112"/>
  <c r="M112"/>
  <c r="K113"/>
  <c r="L113" s="1"/>
  <c r="M113"/>
  <c r="K114"/>
  <c r="L114"/>
  <c r="M114"/>
  <c r="K115"/>
  <c r="L115" s="1"/>
  <c r="M115"/>
  <c r="K116"/>
  <c r="L116"/>
  <c r="M116"/>
  <c r="K117"/>
  <c r="L117" s="1"/>
  <c r="M117"/>
  <c r="K118"/>
  <c r="L118"/>
  <c r="M118"/>
  <c r="K119"/>
  <c r="L119" s="1"/>
  <c r="M119"/>
  <c r="K120"/>
  <c r="L120"/>
  <c r="M120"/>
  <c r="K121"/>
  <c r="L121" s="1"/>
  <c r="M121"/>
  <c r="K122"/>
  <c r="L122"/>
  <c r="M122"/>
  <c r="K123"/>
  <c r="L123" s="1"/>
  <c r="M123"/>
  <c r="K124"/>
  <c r="L124"/>
  <c r="M124"/>
  <c r="K125"/>
  <c r="L125" s="1"/>
  <c r="M125"/>
  <c r="K126"/>
  <c r="L126"/>
  <c r="M126"/>
  <c r="K127"/>
  <c r="L127" s="1"/>
  <c r="M127"/>
  <c r="K128"/>
  <c r="L128"/>
  <c r="M128"/>
  <c r="K129"/>
  <c r="L129" s="1"/>
  <c r="M129"/>
  <c r="K130"/>
  <c r="L130"/>
  <c r="M130"/>
  <c r="K131"/>
  <c r="L131" s="1"/>
  <c r="M131"/>
  <c r="K132"/>
  <c r="L132"/>
  <c r="M132"/>
  <c r="K133"/>
  <c r="L133" s="1"/>
  <c r="M133"/>
  <c r="K134"/>
  <c r="L134"/>
  <c r="M134"/>
  <c r="K135"/>
  <c r="L135" s="1"/>
  <c r="M135"/>
  <c r="K136"/>
  <c r="L136"/>
  <c r="M136"/>
  <c r="K137"/>
  <c r="L137" s="1"/>
  <c r="M137"/>
  <c r="K138"/>
  <c r="L138"/>
  <c r="M138"/>
  <c r="K139"/>
  <c r="L139" s="1"/>
  <c r="M139"/>
  <c r="K140"/>
  <c r="L140"/>
  <c r="M140"/>
  <c r="K141"/>
  <c r="L141" s="1"/>
  <c r="M141"/>
  <c r="K142"/>
  <c r="L142"/>
  <c r="M142"/>
  <c r="K143"/>
  <c r="L143" s="1"/>
  <c r="M143"/>
  <c r="K144"/>
  <c r="L144"/>
  <c r="M144"/>
  <c r="K145"/>
  <c r="L145" s="1"/>
  <c r="M145"/>
  <c r="K146"/>
  <c r="L146"/>
  <c r="M146"/>
  <c r="K147"/>
  <c r="L147" s="1"/>
  <c r="M147"/>
  <c r="K148"/>
  <c r="L148"/>
  <c r="M148"/>
  <c r="K149"/>
  <c r="L149" s="1"/>
  <c r="M149"/>
  <c r="K150"/>
  <c r="L150"/>
  <c r="M150"/>
  <c r="K151"/>
  <c r="L151" s="1"/>
  <c r="M151"/>
  <c r="K152"/>
  <c r="L152"/>
  <c r="M152"/>
  <c r="K153"/>
  <c r="L153" s="1"/>
  <c r="M153"/>
  <c r="K154"/>
  <c r="L154"/>
  <c r="M154"/>
  <c r="K155"/>
  <c r="L155"/>
  <c r="M155"/>
  <c r="K156"/>
  <c r="L156" s="1"/>
  <c r="M156"/>
  <c r="K157"/>
  <c r="L157"/>
  <c r="M157"/>
  <c r="K158"/>
  <c r="L158" s="1"/>
  <c r="M158"/>
  <c r="K159"/>
  <c r="L159"/>
  <c r="M159"/>
  <c r="K160"/>
  <c r="L160" s="1"/>
  <c r="M160"/>
  <c r="K161"/>
  <c r="L161"/>
  <c r="M161"/>
  <c r="K162"/>
  <c r="L162" s="1"/>
  <c r="M162"/>
  <c r="K163"/>
  <c r="L163"/>
  <c r="M163"/>
  <c r="K164"/>
  <c r="L164" s="1"/>
  <c r="M164"/>
  <c r="K165"/>
  <c r="L165"/>
  <c r="M165"/>
  <c r="K166"/>
  <c r="L166" s="1"/>
  <c r="M166"/>
  <c r="K167"/>
  <c r="L167"/>
  <c r="M167"/>
  <c r="K168"/>
  <c r="L168" s="1"/>
  <c r="M168"/>
  <c r="K169"/>
  <c r="L169"/>
  <c r="M169"/>
  <c r="K170"/>
  <c r="L170" s="1"/>
  <c r="M170"/>
  <c r="K171"/>
  <c r="L171"/>
  <c r="M171"/>
  <c r="K172"/>
  <c r="L172" s="1"/>
  <c r="M172"/>
  <c r="K173"/>
  <c r="L173"/>
  <c r="M173"/>
  <c r="K174"/>
  <c r="L174" s="1"/>
  <c r="M174"/>
  <c r="K175"/>
  <c r="L175"/>
  <c r="M175"/>
  <c r="K176"/>
  <c r="L176" s="1"/>
  <c r="M176"/>
  <c r="K177"/>
  <c r="L177"/>
  <c r="M177"/>
  <c r="K178"/>
  <c r="L178" s="1"/>
  <c r="M178"/>
  <c r="K179"/>
  <c r="L179"/>
  <c r="M179"/>
  <c r="K180"/>
  <c r="L180" s="1"/>
  <c r="M180"/>
  <c r="K181"/>
  <c r="L181"/>
  <c r="M181"/>
  <c r="K182"/>
  <c r="L182" s="1"/>
  <c r="M182"/>
  <c r="K183"/>
  <c r="L183"/>
  <c r="M183"/>
  <c r="K184"/>
  <c r="L184" s="1"/>
  <c r="M184"/>
  <c r="K185"/>
  <c r="L185"/>
  <c r="M185"/>
  <c r="K186"/>
  <c r="L186" s="1"/>
  <c r="M186"/>
  <c r="K187"/>
  <c r="L187"/>
  <c r="M187"/>
  <c r="K188"/>
  <c r="L188" s="1"/>
  <c r="M188"/>
  <c r="K189"/>
  <c r="L189"/>
  <c r="M189"/>
  <c r="K190"/>
  <c r="L190" s="1"/>
  <c r="M190"/>
  <c r="K191"/>
  <c r="L191"/>
  <c r="M191"/>
  <c r="K192"/>
  <c r="L192" s="1"/>
  <c r="M192"/>
  <c r="K193"/>
  <c r="L193"/>
  <c r="M193"/>
  <c r="K194"/>
  <c r="L194" s="1"/>
  <c r="M194"/>
  <c r="K195"/>
  <c r="L195"/>
  <c r="M195"/>
  <c r="K196"/>
  <c r="L196" s="1"/>
  <c r="M196"/>
  <c r="K197"/>
  <c r="L197"/>
  <c r="M197"/>
  <c r="K198"/>
  <c r="L198" s="1"/>
  <c r="M198"/>
  <c r="K199"/>
  <c r="L199"/>
  <c r="M199"/>
  <c r="K200"/>
  <c r="L200" s="1"/>
  <c r="M200"/>
  <c r="K201"/>
  <c r="L201"/>
  <c r="M201"/>
  <c r="K202"/>
  <c r="L202" s="1"/>
  <c r="M202"/>
  <c r="K203"/>
  <c r="L203"/>
  <c r="M203"/>
  <c r="K204"/>
  <c r="L204" s="1"/>
  <c r="M204"/>
  <c r="K205"/>
  <c r="L205"/>
  <c r="M205"/>
  <c r="K206"/>
  <c r="L206" s="1"/>
  <c r="M206"/>
  <c r="K207"/>
  <c r="L207"/>
  <c r="M207"/>
  <c r="K208"/>
  <c r="L208" s="1"/>
  <c r="M208"/>
  <c r="K209"/>
  <c r="L209"/>
  <c r="M209"/>
  <c r="K210"/>
  <c r="L210" s="1"/>
  <c r="M210"/>
  <c r="K211"/>
  <c r="L211"/>
  <c r="M211"/>
  <c r="K212"/>
  <c r="L212" s="1"/>
  <c r="M212"/>
  <c r="K213"/>
  <c r="L213"/>
  <c r="M213"/>
  <c r="K214"/>
  <c r="L214" s="1"/>
  <c r="M214"/>
  <c r="K215"/>
  <c r="L215"/>
  <c r="M215"/>
  <c r="K216"/>
  <c r="L216" s="1"/>
  <c r="M216"/>
  <c r="K217"/>
  <c r="L217"/>
  <c r="M217"/>
  <c r="K218"/>
  <c r="L218" s="1"/>
  <c r="M218"/>
  <c r="K219"/>
  <c r="L219"/>
  <c r="M219"/>
  <c r="K220"/>
  <c r="L220" s="1"/>
  <c r="M220"/>
  <c r="K221"/>
  <c r="L221"/>
  <c r="M221"/>
  <c r="K222"/>
  <c r="L222" s="1"/>
  <c r="M222"/>
  <c r="K223"/>
  <c r="L223"/>
  <c r="M223"/>
  <c r="K224"/>
  <c r="L224" s="1"/>
  <c r="M224"/>
  <c r="K225"/>
  <c r="L225"/>
  <c r="M225"/>
  <c r="K226"/>
  <c r="L226" s="1"/>
  <c r="M226"/>
  <c r="K227"/>
  <c r="L227"/>
  <c r="M227"/>
  <c r="K228"/>
  <c r="L228" s="1"/>
  <c r="M228"/>
  <c r="K229"/>
  <c r="L229"/>
  <c r="M229"/>
  <c r="K230"/>
  <c r="L230" s="1"/>
  <c r="M230"/>
  <c r="K231"/>
  <c r="L231"/>
  <c r="M231"/>
  <c r="K232"/>
  <c r="L232" s="1"/>
  <c r="M232"/>
  <c r="K233"/>
  <c r="L233"/>
  <c r="M233"/>
  <c r="K234"/>
  <c r="L234" s="1"/>
  <c r="M234"/>
  <c r="K235"/>
  <c r="L235"/>
  <c r="M235"/>
  <c r="K236"/>
  <c r="L236" s="1"/>
  <c r="M236"/>
  <c r="K237"/>
  <c r="L237"/>
  <c r="M237"/>
  <c r="K238"/>
  <c r="L238" s="1"/>
  <c r="M238"/>
  <c r="K239"/>
  <c r="L239"/>
  <c r="M239"/>
  <c r="K240"/>
  <c r="L240" s="1"/>
  <c r="M240"/>
  <c r="K241"/>
  <c r="L241"/>
  <c r="M241"/>
  <c r="K242"/>
  <c r="L242" s="1"/>
  <c r="M242"/>
  <c r="K243"/>
  <c r="L243"/>
  <c r="M243"/>
  <c r="K244"/>
  <c r="L244" s="1"/>
  <c r="M244"/>
  <c r="K245"/>
  <c r="L245"/>
  <c r="M245"/>
  <c r="K246"/>
  <c r="L246" s="1"/>
  <c r="M246"/>
  <c r="K247"/>
  <c r="L247"/>
  <c r="M247"/>
  <c r="K248"/>
  <c r="L248" s="1"/>
  <c r="M248"/>
  <c r="K249"/>
  <c r="L249"/>
  <c r="M249"/>
  <c r="K250"/>
  <c r="L250" s="1"/>
  <c r="M250"/>
  <c r="K251"/>
  <c r="L251"/>
  <c r="M251"/>
  <c r="K252"/>
  <c r="L252" s="1"/>
  <c r="M252"/>
  <c r="K253"/>
  <c r="L253"/>
  <c r="M253"/>
  <c r="K254"/>
  <c r="L254" s="1"/>
  <c r="M254"/>
  <c r="K255"/>
  <c r="L255"/>
  <c r="M255"/>
  <c r="K256"/>
  <c r="L256" s="1"/>
  <c r="M256"/>
  <c r="K257"/>
  <c r="L257"/>
  <c r="M257"/>
  <c r="K258"/>
  <c r="L258" s="1"/>
  <c r="M258"/>
  <c r="K259"/>
  <c r="L259"/>
  <c r="M259"/>
  <c r="K260"/>
  <c r="L260" s="1"/>
  <c r="M260"/>
  <c r="K261"/>
  <c r="L261"/>
  <c r="M261"/>
  <c r="K262"/>
  <c r="L262" s="1"/>
  <c r="M262"/>
  <c r="K263"/>
  <c r="L263"/>
  <c r="M263"/>
  <c r="K264"/>
  <c r="L264" s="1"/>
  <c r="M264"/>
  <c r="K265"/>
  <c r="L265"/>
  <c r="M265"/>
  <c r="K266"/>
  <c r="L266" s="1"/>
  <c r="M266"/>
  <c r="K267"/>
  <c r="L267"/>
  <c r="M267"/>
  <c r="K268"/>
  <c r="L268" s="1"/>
  <c r="M268"/>
  <c r="K269"/>
  <c r="L269"/>
  <c r="M269"/>
  <c r="K270"/>
  <c r="L270" s="1"/>
  <c r="M270"/>
  <c r="K271"/>
  <c r="L271"/>
  <c r="M271"/>
  <c r="K272"/>
  <c r="L272" s="1"/>
  <c r="M272"/>
  <c r="K273"/>
  <c r="L273"/>
  <c r="M273"/>
  <c r="K274"/>
  <c r="L274" s="1"/>
  <c r="M274"/>
  <c r="K275"/>
  <c r="L275"/>
  <c r="M275"/>
  <c r="K276"/>
  <c r="L276" s="1"/>
  <c r="M276"/>
  <c r="K277"/>
  <c r="L277"/>
  <c r="M277"/>
  <c r="K278"/>
  <c r="L278" s="1"/>
  <c r="M278"/>
  <c r="K279"/>
  <c r="L279"/>
  <c r="M279"/>
  <c r="K280"/>
  <c r="L280" s="1"/>
  <c r="M280"/>
  <c r="K281"/>
  <c r="L281"/>
  <c r="M281"/>
  <c r="K282"/>
  <c r="L282" s="1"/>
  <c r="M282"/>
  <c r="K283"/>
  <c r="L283"/>
  <c r="M283"/>
  <c r="K284"/>
  <c r="L284" s="1"/>
  <c r="M284"/>
  <c r="K285"/>
  <c r="L285"/>
  <c r="M285"/>
  <c r="K286"/>
  <c r="L286" s="1"/>
  <c r="M286"/>
  <c r="K287"/>
  <c r="L287"/>
  <c r="M287"/>
  <c r="K288"/>
  <c r="L288" s="1"/>
  <c r="M288"/>
  <c r="K289"/>
  <c r="L289"/>
  <c r="M289"/>
  <c r="K290"/>
  <c r="L290" s="1"/>
  <c r="M290"/>
  <c r="K291"/>
  <c r="L291"/>
  <c r="M291"/>
  <c r="K292"/>
  <c r="L292" s="1"/>
  <c r="M292"/>
  <c r="K293"/>
  <c r="L293"/>
  <c r="M293"/>
  <c r="K294"/>
  <c r="L294" s="1"/>
  <c r="M294"/>
  <c r="K295"/>
  <c r="L295"/>
  <c r="M295"/>
  <c r="K296"/>
  <c r="L296" s="1"/>
  <c r="M296"/>
  <c r="K297"/>
  <c r="L297"/>
  <c r="M297"/>
  <c r="K298"/>
  <c r="L298" s="1"/>
  <c r="M298"/>
  <c r="K299"/>
  <c r="L299"/>
  <c r="M299"/>
  <c r="K300"/>
  <c r="L300" s="1"/>
  <c r="M300"/>
  <c r="K301"/>
  <c r="L301"/>
  <c r="M301"/>
  <c r="K302"/>
  <c r="L302" s="1"/>
  <c r="M302"/>
  <c r="K303"/>
  <c r="L303"/>
  <c r="M303"/>
  <c r="K304"/>
  <c r="L304" s="1"/>
  <c r="M304"/>
  <c r="K305"/>
  <c r="L305"/>
  <c r="M305"/>
  <c r="K306"/>
  <c r="L306" s="1"/>
  <c r="M306"/>
  <c r="K307"/>
  <c r="L307"/>
  <c r="M307"/>
  <c r="K308"/>
  <c r="L308" s="1"/>
  <c r="M308"/>
  <c r="K309"/>
  <c r="L309"/>
  <c r="M309"/>
  <c r="K310"/>
  <c r="L310" s="1"/>
  <c r="M310"/>
  <c r="K311"/>
  <c r="L311"/>
  <c r="M311"/>
  <c r="K312"/>
  <c r="L312" s="1"/>
  <c r="M312"/>
  <c r="K313"/>
  <c r="L313"/>
  <c r="M313"/>
  <c r="K314"/>
  <c r="L314" s="1"/>
  <c r="M314"/>
  <c r="K315"/>
  <c r="L315"/>
  <c r="M315"/>
  <c r="K316"/>
  <c r="L316" s="1"/>
  <c r="M316"/>
  <c r="K317"/>
  <c r="L317"/>
  <c r="M317"/>
  <c r="K318"/>
  <c r="L318" s="1"/>
  <c r="M318"/>
  <c r="K319"/>
  <c r="L319"/>
  <c r="M319"/>
  <c r="K320"/>
  <c r="L320" s="1"/>
  <c r="M320"/>
  <c r="K321"/>
  <c r="L321"/>
  <c r="M321"/>
  <c r="K322"/>
  <c r="L322" s="1"/>
  <c r="M322"/>
  <c r="K323"/>
  <c r="L323"/>
  <c r="M323"/>
  <c r="K324"/>
  <c r="L324" s="1"/>
  <c r="M324"/>
  <c r="K325"/>
  <c r="L325"/>
  <c r="M325"/>
  <c r="K326"/>
  <c r="L326" s="1"/>
  <c r="M326"/>
  <c r="K327"/>
  <c r="L327"/>
  <c r="M327"/>
  <c r="K328"/>
  <c r="L328" s="1"/>
  <c r="M328"/>
  <c r="K329"/>
  <c r="L329"/>
  <c r="M329"/>
  <c r="K330"/>
  <c r="L330"/>
  <c r="M330"/>
  <c r="K331"/>
  <c r="L331" s="1"/>
  <c r="M331"/>
  <c r="K332"/>
  <c r="L332"/>
  <c r="M332"/>
  <c r="K333"/>
  <c r="L333" s="1"/>
  <c r="M333"/>
  <c r="K334"/>
  <c r="L334"/>
  <c r="M334"/>
  <c r="K335"/>
  <c r="L335" s="1"/>
  <c r="M335"/>
  <c r="K336"/>
  <c r="L336"/>
  <c r="M336"/>
  <c r="K337"/>
  <c r="L337" s="1"/>
  <c r="M337"/>
  <c r="K338"/>
  <c r="L338"/>
  <c r="M338"/>
  <c r="K339"/>
  <c r="L339" s="1"/>
  <c r="M339"/>
  <c r="K340"/>
  <c r="L340"/>
  <c r="M340"/>
  <c r="K341"/>
  <c r="L341" s="1"/>
  <c r="M341"/>
  <c r="K342"/>
  <c r="L342"/>
  <c r="M342"/>
  <c r="K343"/>
  <c r="L343" s="1"/>
  <c r="M343"/>
  <c r="K344"/>
  <c r="L344"/>
  <c r="M344"/>
  <c r="K345"/>
  <c r="L345" s="1"/>
  <c r="M345"/>
  <c r="K346"/>
  <c r="L346"/>
  <c r="M346"/>
  <c r="K347"/>
  <c r="L347" s="1"/>
  <c r="M347"/>
  <c r="K348"/>
  <c r="L348"/>
  <c r="M348"/>
  <c r="K349"/>
  <c r="L349" s="1"/>
  <c r="M349"/>
  <c r="K350"/>
  <c r="L350"/>
  <c r="M350"/>
  <c r="K351"/>
  <c r="L351" s="1"/>
  <c r="M351"/>
  <c r="K352"/>
  <c r="L352"/>
  <c r="M352"/>
  <c r="K353"/>
  <c r="L353" s="1"/>
  <c r="M353"/>
  <c r="K354"/>
  <c r="L354"/>
  <c r="M354"/>
  <c r="K355"/>
  <c r="L355" s="1"/>
  <c r="M355"/>
  <c r="K356"/>
  <c r="L356"/>
  <c r="M356"/>
  <c r="K357"/>
  <c r="L357" s="1"/>
  <c r="M357"/>
  <c r="K358"/>
  <c r="L358"/>
  <c r="M358"/>
  <c r="K359"/>
  <c r="L359" s="1"/>
  <c r="M359"/>
  <c r="K360"/>
  <c r="L360"/>
  <c r="M360"/>
  <c r="K361"/>
  <c r="L361" s="1"/>
  <c r="M361"/>
  <c r="K362"/>
  <c r="L362"/>
  <c r="M362"/>
  <c r="K363"/>
  <c r="L363" s="1"/>
  <c r="M363"/>
  <c r="K364"/>
  <c r="L364"/>
  <c r="M364"/>
  <c r="K365"/>
  <c r="L365" s="1"/>
  <c r="M365"/>
  <c r="K366"/>
  <c r="L366"/>
  <c r="M366"/>
  <c r="K367"/>
  <c r="L367" s="1"/>
  <c r="M367"/>
  <c r="K368"/>
  <c r="L368"/>
  <c r="M368"/>
  <c r="K369"/>
  <c r="L369" s="1"/>
  <c r="M369"/>
  <c r="K370"/>
  <c r="L370"/>
  <c r="M370"/>
  <c r="K371"/>
  <c r="L371" s="1"/>
  <c r="M371"/>
  <c r="K372"/>
  <c r="L372"/>
  <c r="M372"/>
  <c r="K373"/>
  <c r="L373" s="1"/>
  <c r="M373"/>
  <c r="K374"/>
  <c r="L374"/>
  <c r="M374"/>
  <c r="K375"/>
  <c r="L375" s="1"/>
  <c r="M375"/>
  <c r="K376"/>
  <c r="L376"/>
  <c r="M376"/>
  <c r="K377"/>
  <c r="L377" s="1"/>
  <c r="M377"/>
  <c r="K378"/>
  <c r="L378"/>
  <c r="M378"/>
  <c r="K379"/>
  <c r="L379" s="1"/>
  <c r="M379"/>
  <c r="K380"/>
  <c r="L380"/>
  <c r="M380"/>
  <c r="K381"/>
  <c r="L381" s="1"/>
  <c r="M381"/>
  <c r="K382"/>
  <c r="L382"/>
  <c r="M382"/>
  <c r="K383"/>
  <c r="L383" s="1"/>
  <c r="M383"/>
  <c r="K384"/>
  <c r="L384"/>
  <c r="M384"/>
  <c r="K385"/>
  <c r="L385" s="1"/>
  <c r="M385"/>
  <c r="K386"/>
  <c r="L386"/>
  <c r="M386"/>
  <c r="K387"/>
  <c r="L387" s="1"/>
  <c r="M387"/>
  <c r="K388"/>
  <c r="L388"/>
  <c r="M388"/>
  <c r="K389"/>
  <c r="L389" s="1"/>
  <c r="M389"/>
  <c r="K390"/>
  <c r="L390"/>
  <c r="M390"/>
  <c r="K391"/>
  <c r="L391" s="1"/>
  <c r="M391"/>
  <c r="K392"/>
  <c r="L392"/>
  <c r="M392"/>
  <c r="K393"/>
  <c r="L393" s="1"/>
  <c r="M393"/>
  <c r="K394"/>
  <c r="L394"/>
  <c r="M394"/>
  <c r="K395"/>
  <c r="L395" s="1"/>
  <c r="M395"/>
  <c r="K396"/>
  <c r="L396"/>
  <c r="M396"/>
  <c r="K397"/>
  <c r="L397" s="1"/>
  <c r="M397"/>
  <c r="K398"/>
  <c r="L398"/>
  <c r="M398"/>
  <c r="K399"/>
  <c r="L399" s="1"/>
  <c r="M399"/>
  <c r="K400"/>
  <c r="L400"/>
  <c r="M400"/>
  <c r="K401"/>
  <c r="L401" s="1"/>
  <c r="M401"/>
  <c r="K402"/>
  <c r="L402"/>
  <c r="M402"/>
  <c r="K403"/>
  <c r="L403" s="1"/>
  <c r="M403"/>
  <c r="K404"/>
  <c r="L404"/>
  <c r="M404"/>
  <c r="K405"/>
  <c r="L405" s="1"/>
  <c r="M405"/>
  <c r="K406"/>
  <c r="L406"/>
  <c r="M406"/>
  <c r="K407"/>
  <c r="L407" s="1"/>
  <c r="M407"/>
  <c r="K408"/>
  <c r="L408"/>
  <c r="M408"/>
  <c r="K409"/>
  <c r="L409" s="1"/>
  <c r="M409"/>
  <c r="K410"/>
  <c r="L410"/>
  <c r="M410"/>
  <c r="K411"/>
  <c r="L411" s="1"/>
  <c r="M411"/>
  <c r="K412"/>
  <c r="L412"/>
  <c r="M412"/>
  <c r="K413"/>
  <c r="L413" s="1"/>
  <c r="M413"/>
  <c r="K414"/>
  <c r="L414"/>
  <c r="M414"/>
  <c r="K415"/>
  <c r="L415" s="1"/>
  <c r="M415"/>
  <c r="K416"/>
  <c r="L416"/>
  <c r="M416"/>
  <c r="K417"/>
  <c r="L417" s="1"/>
  <c r="M417"/>
  <c r="K418"/>
  <c r="L418"/>
  <c r="M418"/>
  <c r="K419"/>
  <c r="L419" s="1"/>
  <c r="M419"/>
  <c r="K420"/>
  <c r="L420"/>
  <c r="M420"/>
  <c r="K421"/>
  <c r="L421" s="1"/>
  <c r="M421"/>
  <c r="K422"/>
  <c r="L422"/>
  <c r="M422"/>
  <c r="K423"/>
  <c r="L423" s="1"/>
  <c r="M423"/>
  <c r="K424"/>
  <c r="L424"/>
  <c r="M424"/>
  <c r="K425"/>
  <c r="L425" s="1"/>
  <c r="M425"/>
  <c r="K426"/>
  <c r="L426"/>
  <c r="M426"/>
  <c r="K427"/>
  <c r="L427" s="1"/>
  <c r="M427"/>
  <c r="K428"/>
  <c r="L428"/>
  <c r="M428"/>
  <c r="K429"/>
  <c r="L429" s="1"/>
  <c r="M429"/>
  <c r="K430"/>
  <c r="L430"/>
  <c r="M430"/>
  <c r="K431"/>
  <c r="L431" s="1"/>
  <c r="M431"/>
  <c r="K432"/>
  <c r="L432"/>
  <c r="M432"/>
  <c r="K433"/>
  <c r="L433" s="1"/>
  <c r="M433"/>
  <c r="K434"/>
  <c r="L434"/>
  <c r="M434"/>
  <c r="K435"/>
  <c r="L435" s="1"/>
  <c r="M435"/>
  <c r="K436"/>
  <c r="L436"/>
  <c r="M436"/>
  <c r="K437"/>
  <c r="L437" s="1"/>
  <c r="M437"/>
  <c r="K438"/>
  <c r="L438"/>
  <c r="M438"/>
  <c r="K439"/>
  <c r="L439" s="1"/>
  <c r="M439"/>
  <c r="K440"/>
  <c r="L440"/>
  <c r="M440"/>
  <c r="K441"/>
  <c r="L441" s="1"/>
  <c r="M441"/>
  <c r="K442"/>
  <c r="L442"/>
  <c r="M442"/>
  <c r="K443"/>
  <c r="L443" s="1"/>
  <c r="M443"/>
  <c r="K444"/>
  <c r="L444"/>
  <c r="M444"/>
  <c r="K445"/>
  <c r="L445" s="1"/>
  <c r="M445"/>
  <c r="K446"/>
  <c r="L446"/>
  <c r="M446"/>
  <c r="K447"/>
  <c r="L447" s="1"/>
  <c r="M447"/>
  <c r="K448"/>
  <c r="L448"/>
  <c r="M448"/>
  <c r="K449"/>
  <c r="L449" s="1"/>
  <c r="M449"/>
  <c r="K450"/>
  <c r="L450"/>
  <c r="M450"/>
  <c r="K451"/>
  <c r="L451" s="1"/>
  <c r="M451"/>
  <c r="K452"/>
  <c r="L452"/>
  <c r="M452"/>
  <c r="K453"/>
  <c r="L453" s="1"/>
  <c r="M453"/>
  <c r="K454"/>
  <c r="L454"/>
  <c r="M454"/>
  <c r="K455"/>
  <c r="L455" s="1"/>
  <c r="M455"/>
  <c r="K456"/>
  <c r="L456"/>
  <c r="M456"/>
  <c r="K457"/>
  <c r="L457" s="1"/>
  <c r="M457"/>
  <c r="K458"/>
  <c r="L458"/>
  <c r="M458"/>
  <c r="K459"/>
  <c r="L459" s="1"/>
  <c r="M459"/>
  <c r="K460"/>
  <c r="L460"/>
  <c r="M460"/>
  <c r="K461"/>
  <c r="L461" s="1"/>
  <c r="M461"/>
  <c r="K462"/>
  <c r="L462"/>
  <c r="M462"/>
  <c r="K463"/>
  <c r="L463" s="1"/>
  <c r="M463"/>
  <c r="K464"/>
  <c r="L464"/>
  <c r="M464"/>
  <c r="K465"/>
  <c r="L465" s="1"/>
  <c r="M465"/>
  <c r="K466"/>
  <c r="L466"/>
  <c r="M466"/>
  <c r="K467"/>
  <c r="L467" s="1"/>
  <c r="M467"/>
  <c r="K468"/>
  <c r="L468"/>
  <c r="M468"/>
  <c r="K469"/>
  <c r="L469" s="1"/>
  <c r="M469"/>
  <c r="K470"/>
  <c r="L470"/>
  <c r="M470"/>
  <c r="K471"/>
  <c r="L471" s="1"/>
  <c r="M471"/>
  <c r="K472"/>
  <c r="L472"/>
  <c r="M472"/>
  <c r="K473"/>
  <c r="L473" s="1"/>
  <c r="M473"/>
  <c r="K474"/>
  <c r="L474"/>
  <c r="M474"/>
  <c r="K475"/>
  <c r="L475" s="1"/>
  <c r="M475"/>
  <c r="K476"/>
  <c r="L476"/>
  <c r="M476"/>
  <c r="K477"/>
  <c r="L477" s="1"/>
  <c r="M477"/>
  <c r="K478"/>
  <c r="L478"/>
  <c r="M478"/>
  <c r="K479"/>
  <c r="L479" s="1"/>
  <c r="M479"/>
  <c r="K480"/>
  <c r="L480"/>
  <c r="M480"/>
  <c r="K481"/>
  <c r="L481" s="1"/>
  <c r="M481"/>
  <c r="K482"/>
  <c r="L482"/>
  <c r="M482"/>
  <c r="K483"/>
  <c r="L483" s="1"/>
  <c r="M483"/>
  <c r="K484"/>
  <c r="L484"/>
  <c r="M484"/>
  <c r="K485"/>
  <c r="L485" s="1"/>
  <c r="M485"/>
  <c r="K486"/>
  <c r="L486"/>
  <c r="M486"/>
  <c r="K487"/>
  <c r="L487" s="1"/>
  <c r="M487"/>
  <c r="K488"/>
  <c r="L488"/>
  <c r="M488"/>
  <c r="K489"/>
  <c r="L489" s="1"/>
  <c r="M489"/>
  <c r="K490"/>
  <c r="L490"/>
  <c r="M490"/>
  <c r="K491"/>
  <c r="L491" s="1"/>
  <c r="M491"/>
  <c r="K492"/>
  <c r="L492"/>
  <c r="M492"/>
  <c r="K493"/>
  <c r="L493" s="1"/>
  <c r="M493"/>
  <c r="K494"/>
  <c r="L494"/>
  <c r="M494"/>
  <c r="K495"/>
  <c r="L495" s="1"/>
  <c r="M495"/>
  <c r="K496"/>
  <c r="L496"/>
  <c r="M496"/>
  <c r="K497"/>
  <c r="L497" s="1"/>
  <c r="M497"/>
  <c r="K498"/>
  <c r="L498"/>
  <c r="M498"/>
  <c r="K499"/>
  <c r="L499" s="1"/>
  <c r="M499"/>
  <c r="K500"/>
  <c r="L500"/>
  <c r="M500"/>
  <c r="K501"/>
  <c r="L501" s="1"/>
  <c r="M501"/>
  <c r="K502"/>
  <c r="L502"/>
  <c r="M502"/>
  <c r="K503"/>
  <c r="L503" s="1"/>
  <c r="M503"/>
  <c r="K504"/>
  <c r="L504"/>
  <c r="M504"/>
  <c r="K505"/>
  <c r="L505" s="1"/>
  <c r="M505"/>
  <c r="K506"/>
  <c r="L506"/>
  <c r="M506"/>
  <c r="K507"/>
  <c r="L507" s="1"/>
  <c r="M507"/>
  <c r="K508"/>
  <c r="L508"/>
  <c r="M508"/>
  <c r="K509"/>
  <c r="L509" s="1"/>
  <c r="M509"/>
  <c r="K510"/>
  <c r="L510"/>
  <c r="M510"/>
  <c r="K511"/>
  <c r="L511" s="1"/>
  <c r="M511"/>
  <c r="K512"/>
  <c r="L512"/>
  <c r="M512"/>
  <c r="K513"/>
  <c r="L513" s="1"/>
  <c r="M513"/>
  <c r="K514"/>
  <c r="L514"/>
  <c r="M514"/>
  <c r="K515"/>
  <c r="L515" s="1"/>
  <c r="M515"/>
  <c r="K516"/>
  <c r="L516"/>
  <c r="M516"/>
  <c r="K517"/>
  <c r="L517" s="1"/>
  <c r="M517"/>
  <c r="K518"/>
  <c r="L518"/>
  <c r="M518"/>
  <c r="K519"/>
  <c r="L519" s="1"/>
  <c r="M519"/>
  <c r="K520"/>
  <c r="L520"/>
  <c r="M520"/>
  <c r="K521"/>
  <c r="L521" s="1"/>
  <c r="M521"/>
  <c r="K522"/>
  <c r="L522"/>
  <c r="M522"/>
  <c r="K523"/>
  <c r="L523" s="1"/>
  <c r="M523"/>
  <c r="K524"/>
  <c r="L524"/>
  <c r="M524"/>
  <c r="K525"/>
  <c r="L525" s="1"/>
  <c r="M525"/>
  <c r="K526"/>
  <c r="L526"/>
  <c r="M526"/>
  <c r="K527"/>
  <c r="L527" s="1"/>
  <c r="M527"/>
  <c r="K528"/>
  <c r="L528"/>
  <c r="M528"/>
  <c r="K529"/>
  <c r="L529" s="1"/>
  <c r="M529"/>
  <c r="K530"/>
  <c r="L530"/>
  <c r="M530"/>
  <c r="K531"/>
  <c r="L531" s="1"/>
  <c r="M531"/>
  <c r="K532"/>
  <c r="L532"/>
  <c r="M532"/>
  <c r="K533"/>
  <c r="L533" s="1"/>
  <c r="M533"/>
  <c r="K534"/>
  <c r="L534"/>
  <c r="M534"/>
  <c r="K535"/>
  <c r="L535" s="1"/>
  <c r="M535"/>
  <c r="K536"/>
  <c r="L536"/>
  <c r="M536"/>
  <c r="K537"/>
  <c r="L537" s="1"/>
  <c r="M537"/>
  <c r="K538"/>
  <c r="L538" s="1"/>
  <c r="M538"/>
  <c r="K539"/>
  <c r="L539"/>
  <c r="M539"/>
  <c r="K540"/>
  <c r="L540" s="1"/>
  <c r="M540"/>
  <c r="K541"/>
  <c r="L541"/>
  <c r="M541"/>
  <c r="K542"/>
  <c r="L542" s="1"/>
  <c r="M542"/>
  <c r="K543"/>
  <c r="L543"/>
  <c r="M543"/>
  <c r="K544"/>
  <c r="L544" s="1"/>
  <c r="M544"/>
  <c r="K545"/>
  <c r="L545"/>
  <c r="M545"/>
  <c r="K546"/>
  <c r="L546" s="1"/>
  <c r="M546"/>
  <c r="K547"/>
  <c r="L547"/>
  <c r="M547"/>
  <c r="K548"/>
  <c r="L548" s="1"/>
  <c r="M548"/>
  <c r="K549"/>
  <c r="L549"/>
  <c r="M549"/>
  <c r="K550"/>
  <c r="L550" s="1"/>
  <c r="M550"/>
  <c r="K551"/>
  <c r="L551"/>
  <c r="M551"/>
  <c r="K552"/>
  <c r="L552" s="1"/>
  <c r="M552"/>
  <c r="K553"/>
  <c r="L553"/>
  <c r="M553"/>
  <c r="K554"/>
  <c r="L554" s="1"/>
  <c r="M554"/>
  <c r="K555"/>
  <c r="L555"/>
  <c r="M555"/>
  <c r="K556"/>
  <c r="L556" s="1"/>
  <c r="M556"/>
  <c r="K557"/>
  <c r="L557"/>
  <c r="M557"/>
  <c r="K558"/>
  <c r="L558" s="1"/>
  <c r="M558"/>
  <c r="K559"/>
  <c r="L559"/>
  <c r="M559"/>
  <c r="K560"/>
  <c r="L560" s="1"/>
  <c r="M560"/>
  <c r="K561"/>
  <c r="L561"/>
  <c r="M561"/>
  <c r="K562"/>
  <c r="L562" s="1"/>
  <c r="M562"/>
  <c r="K563"/>
  <c r="L563"/>
  <c r="M563"/>
  <c r="K564"/>
  <c r="L564" s="1"/>
  <c r="M564"/>
  <c r="K565"/>
  <c r="L565"/>
  <c r="M565"/>
  <c r="K566"/>
  <c r="L566" s="1"/>
  <c r="M566"/>
  <c r="K567"/>
  <c r="L567"/>
  <c r="M567"/>
  <c r="K568"/>
  <c r="L568" s="1"/>
  <c r="M568"/>
  <c r="K569"/>
  <c r="L569"/>
  <c r="M569"/>
  <c r="K570"/>
  <c r="L570" s="1"/>
  <c r="M570"/>
  <c r="K571"/>
  <c r="L571"/>
  <c r="M571"/>
  <c r="K572"/>
  <c r="L572" s="1"/>
  <c r="M572"/>
  <c r="K573"/>
  <c r="L573"/>
  <c r="M573"/>
  <c r="K574"/>
  <c r="L574" s="1"/>
  <c r="M574"/>
  <c r="K575"/>
  <c r="L575"/>
  <c r="M575"/>
  <c r="K576"/>
  <c r="L576" s="1"/>
  <c r="M576"/>
  <c r="K577"/>
  <c r="L577"/>
  <c r="M577"/>
  <c r="K578"/>
  <c r="L578" s="1"/>
  <c r="M578"/>
  <c r="K579"/>
  <c r="L579"/>
  <c r="M579"/>
  <c r="K580"/>
  <c r="L580" s="1"/>
  <c r="M580"/>
  <c r="K581"/>
  <c r="L581"/>
  <c r="M581"/>
  <c r="K582"/>
  <c r="L582" s="1"/>
  <c r="M582"/>
  <c r="K583"/>
  <c r="L583"/>
  <c r="M583"/>
  <c r="K584"/>
  <c r="L584" s="1"/>
  <c r="M584"/>
  <c r="K585"/>
  <c r="L585"/>
  <c r="M585"/>
  <c r="K586"/>
  <c r="L586" s="1"/>
  <c r="M586"/>
  <c r="K587"/>
  <c r="L587"/>
  <c r="M587"/>
  <c r="K588"/>
  <c r="L588" s="1"/>
  <c r="M588"/>
  <c r="K589"/>
  <c r="L589"/>
  <c r="M589"/>
  <c r="K590"/>
  <c r="L590" s="1"/>
  <c r="M590"/>
  <c r="K591"/>
  <c r="L591"/>
  <c r="M591"/>
  <c r="K592"/>
  <c r="L592" s="1"/>
  <c r="M592"/>
  <c r="K593"/>
  <c r="L593"/>
  <c r="M593"/>
  <c r="K594"/>
  <c r="L594" s="1"/>
  <c r="M594"/>
  <c r="K595"/>
  <c r="L595"/>
  <c r="M595"/>
  <c r="K596"/>
  <c r="L596" s="1"/>
  <c r="M596"/>
  <c r="K597"/>
  <c r="L597"/>
  <c r="M597"/>
  <c r="K598"/>
  <c r="L598" s="1"/>
  <c r="M598"/>
  <c r="K599"/>
  <c r="L599"/>
  <c r="M599"/>
  <c r="K600"/>
  <c r="L600" s="1"/>
  <c r="M600"/>
  <c r="K601"/>
  <c r="L601"/>
  <c r="M601"/>
  <c r="K602"/>
  <c r="L602" s="1"/>
  <c r="M602"/>
  <c r="K603"/>
  <c r="L603"/>
  <c r="M603"/>
  <c r="K604"/>
  <c r="L604" s="1"/>
  <c r="M604"/>
  <c r="K605"/>
  <c r="L605"/>
  <c r="M605"/>
  <c r="K606"/>
  <c r="L606" s="1"/>
  <c r="M606"/>
  <c r="K607"/>
  <c r="L607"/>
  <c r="M607"/>
  <c r="K608"/>
  <c r="L608" s="1"/>
  <c r="M608"/>
  <c r="K609"/>
  <c r="L609"/>
  <c r="M609"/>
  <c r="K610"/>
  <c r="L610" s="1"/>
  <c r="M610"/>
  <c r="K611"/>
  <c r="L611"/>
  <c r="M611"/>
  <c r="K612"/>
  <c r="L612" s="1"/>
  <c r="M612"/>
  <c r="K613"/>
  <c r="L613"/>
  <c r="M613"/>
  <c r="K614"/>
  <c r="L614" s="1"/>
  <c r="M614"/>
  <c r="K615"/>
  <c r="L615"/>
  <c r="M615"/>
  <c r="K616"/>
  <c r="L616" s="1"/>
  <c r="M616"/>
  <c r="K617"/>
  <c r="L617"/>
  <c r="M617"/>
  <c r="K618"/>
  <c r="L618" s="1"/>
  <c r="M618"/>
  <c r="K619"/>
  <c r="L619"/>
  <c r="M619"/>
  <c r="K620"/>
  <c r="L620" s="1"/>
  <c r="M620"/>
  <c r="K621"/>
  <c r="L621"/>
  <c r="M621"/>
  <c r="K622"/>
  <c r="L622" s="1"/>
  <c r="M622"/>
  <c r="K623"/>
  <c r="L623"/>
  <c r="M623"/>
  <c r="K624"/>
  <c r="L624" s="1"/>
  <c r="M624"/>
  <c r="K625"/>
  <c r="L625"/>
  <c r="M625"/>
  <c r="K626"/>
  <c r="L626" s="1"/>
  <c r="M626"/>
  <c r="K627"/>
  <c r="L627"/>
  <c r="M627"/>
  <c r="K628"/>
  <c r="L628" s="1"/>
  <c r="M628"/>
  <c r="K629"/>
  <c r="L629"/>
  <c r="M629"/>
  <c r="K630"/>
  <c r="L630" s="1"/>
  <c r="M630"/>
  <c r="K631"/>
  <c r="L631"/>
  <c r="M631"/>
  <c r="K632"/>
  <c r="L632" s="1"/>
  <c r="M632"/>
  <c r="K633"/>
  <c r="L633"/>
  <c r="M633"/>
  <c r="K634"/>
  <c r="L634" s="1"/>
  <c r="M634"/>
  <c r="K635"/>
  <c r="L635"/>
  <c r="M635"/>
  <c r="K636"/>
  <c r="L636" s="1"/>
  <c r="M636"/>
  <c r="K637"/>
  <c r="L637"/>
  <c r="M637"/>
  <c r="K638"/>
  <c r="L638" s="1"/>
  <c r="M638"/>
  <c r="K639"/>
  <c r="L639"/>
  <c r="M639"/>
  <c r="K640"/>
  <c r="L640" s="1"/>
  <c r="M640"/>
  <c r="K641"/>
  <c r="L641"/>
  <c r="M641"/>
  <c r="K642"/>
  <c r="L642" s="1"/>
  <c r="M642"/>
  <c r="K643"/>
  <c r="L643"/>
  <c r="M643"/>
  <c r="K644"/>
  <c r="L644" s="1"/>
  <c r="M644"/>
  <c r="K645"/>
  <c r="L645"/>
  <c r="M645"/>
  <c r="K646"/>
  <c r="L646" s="1"/>
  <c r="M646"/>
  <c r="K647"/>
  <c r="L647"/>
  <c r="M647"/>
  <c r="K648"/>
  <c r="L648" s="1"/>
  <c r="M648"/>
  <c r="K649"/>
  <c r="L649"/>
  <c r="M649"/>
  <c r="K650"/>
  <c r="L650" s="1"/>
  <c r="M650"/>
  <c r="K651"/>
  <c r="L651"/>
  <c r="M651"/>
  <c r="K652"/>
  <c r="L652" s="1"/>
  <c r="M652"/>
  <c r="K653"/>
  <c r="L653"/>
  <c r="M653"/>
  <c r="K654"/>
  <c r="L654" s="1"/>
  <c r="M654"/>
  <c r="K655"/>
  <c r="L655"/>
  <c r="M655"/>
  <c r="K656"/>
  <c r="L656" s="1"/>
  <c r="M656"/>
  <c r="K657"/>
  <c r="L657"/>
  <c r="M657"/>
  <c r="K658"/>
  <c r="L658" s="1"/>
  <c r="M658"/>
  <c r="K659"/>
  <c r="L659"/>
  <c r="M659"/>
  <c r="K660"/>
  <c r="L660" s="1"/>
  <c r="M660"/>
  <c r="K661"/>
  <c r="L661"/>
  <c r="M661"/>
  <c r="K662"/>
  <c r="L662" s="1"/>
  <c r="M662"/>
  <c r="K663"/>
  <c r="L663"/>
  <c r="M663"/>
  <c r="K664"/>
  <c r="L664" s="1"/>
  <c r="M664"/>
  <c r="K665"/>
  <c r="L665"/>
  <c r="M665"/>
  <c r="K666"/>
  <c r="L666" s="1"/>
  <c r="M666"/>
  <c r="K667"/>
  <c r="L667"/>
  <c r="M667"/>
  <c r="K668"/>
  <c r="L668" s="1"/>
  <c r="M668"/>
  <c r="K669"/>
  <c r="L669"/>
  <c r="M669"/>
  <c r="K670"/>
  <c r="L670" s="1"/>
  <c r="M670"/>
  <c r="K671"/>
  <c r="L671"/>
  <c r="M671"/>
  <c r="K672"/>
  <c r="L672" s="1"/>
  <c r="M672"/>
  <c r="K673"/>
  <c r="L673"/>
  <c r="M673"/>
  <c r="K674"/>
  <c r="L674" s="1"/>
  <c r="M674"/>
  <c r="K675"/>
  <c r="L675"/>
  <c r="M675"/>
  <c r="K676"/>
  <c r="L676" s="1"/>
  <c r="M676"/>
  <c r="K677"/>
  <c r="L677"/>
  <c r="M677"/>
  <c r="K678"/>
  <c r="L678" s="1"/>
  <c r="M678"/>
  <c r="K679"/>
  <c r="L679"/>
  <c r="M679"/>
  <c r="K680"/>
  <c r="L680" s="1"/>
  <c r="M680"/>
  <c r="K681"/>
  <c r="L681"/>
  <c r="M681"/>
  <c r="K682"/>
  <c r="L682" s="1"/>
  <c r="M682"/>
  <c r="K683"/>
  <c r="L683"/>
  <c r="M683"/>
  <c r="K684"/>
  <c r="L684" s="1"/>
  <c r="M684"/>
  <c r="K685"/>
  <c r="L685"/>
  <c r="M685"/>
  <c r="K686"/>
  <c r="L686" s="1"/>
  <c r="M686"/>
  <c r="K687"/>
  <c r="L687"/>
  <c r="M687"/>
  <c r="K688"/>
  <c r="L688" s="1"/>
  <c r="M688"/>
  <c r="K689"/>
  <c r="L689"/>
  <c r="M689"/>
  <c r="K690"/>
  <c r="L690" s="1"/>
  <c r="M690"/>
  <c r="K691"/>
  <c r="L691"/>
  <c r="M691"/>
  <c r="K692"/>
  <c r="L692" s="1"/>
  <c r="M692"/>
  <c r="K693"/>
  <c r="L693"/>
  <c r="M693"/>
  <c r="K694"/>
  <c r="L694" s="1"/>
  <c r="M694"/>
  <c r="K695"/>
  <c r="L695"/>
  <c r="M695"/>
  <c r="K696"/>
  <c r="L696" s="1"/>
  <c r="M696"/>
  <c r="K697"/>
  <c r="L697"/>
  <c r="M697"/>
  <c r="K698"/>
  <c r="L698" s="1"/>
  <c r="M698"/>
  <c r="K699"/>
  <c r="L699"/>
  <c r="M699"/>
  <c r="K700"/>
  <c r="L700" s="1"/>
  <c r="M700"/>
  <c r="K701"/>
  <c r="L701"/>
  <c r="M701"/>
  <c r="K702"/>
  <c r="L702" s="1"/>
  <c r="M702"/>
  <c r="K703"/>
  <c r="L703"/>
  <c r="M703"/>
  <c r="K704"/>
  <c r="L704" s="1"/>
  <c r="M704"/>
  <c r="K705"/>
  <c r="L705"/>
  <c r="M705"/>
  <c r="K706"/>
  <c r="L706" s="1"/>
  <c r="M706"/>
  <c r="K707"/>
  <c r="L707"/>
  <c r="M707"/>
  <c r="K708"/>
  <c r="L708" s="1"/>
  <c r="M708"/>
  <c r="K709"/>
  <c r="L709"/>
  <c r="M709"/>
  <c r="K710"/>
  <c r="L710" s="1"/>
  <c r="M710"/>
  <c r="K711"/>
  <c r="L711"/>
  <c r="M711"/>
  <c r="K712"/>
  <c r="L712" s="1"/>
  <c r="M712"/>
  <c r="K713"/>
  <c r="L713"/>
  <c r="M713"/>
  <c r="K714"/>
  <c r="L714" s="1"/>
  <c r="M714"/>
  <c r="K715"/>
  <c r="L715"/>
  <c r="M715"/>
  <c r="K716"/>
  <c r="L716" s="1"/>
  <c r="M716"/>
  <c r="K717"/>
  <c r="L717"/>
  <c r="M717"/>
  <c r="K718"/>
  <c r="L718" s="1"/>
  <c r="M718"/>
  <c r="K719"/>
  <c r="L719"/>
  <c r="M719"/>
  <c r="K720"/>
  <c r="L720" s="1"/>
  <c r="M720"/>
  <c r="K721"/>
  <c r="L721" s="1"/>
  <c r="M721"/>
  <c r="K722"/>
  <c r="L722"/>
  <c r="M722"/>
  <c r="K723"/>
  <c r="L723" s="1"/>
  <c r="M723"/>
  <c r="K724"/>
  <c r="L724"/>
  <c r="M724"/>
  <c r="K725"/>
  <c r="L725" s="1"/>
  <c r="M725"/>
  <c r="K726"/>
  <c r="L726"/>
  <c r="M726"/>
  <c r="K727"/>
  <c r="L727" s="1"/>
  <c r="M727"/>
  <c r="K728"/>
  <c r="L728"/>
  <c r="M728"/>
  <c r="K729"/>
  <c r="L729" s="1"/>
  <c r="M729"/>
  <c r="K730"/>
  <c r="L730"/>
  <c r="M730"/>
  <c r="K731"/>
  <c r="L731" s="1"/>
  <c r="M731"/>
  <c r="K732"/>
  <c r="L732"/>
  <c r="M732"/>
  <c r="K733"/>
  <c r="L733" s="1"/>
  <c r="M733"/>
  <c r="K734"/>
  <c r="L734"/>
  <c r="M734"/>
  <c r="K735"/>
  <c r="L735" s="1"/>
  <c r="M735"/>
  <c r="K736"/>
  <c r="L736"/>
  <c r="M736"/>
  <c r="K737"/>
  <c r="L737" s="1"/>
  <c r="M737"/>
  <c r="K738"/>
  <c r="L738"/>
  <c r="M738"/>
  <c r="K739"/>
  <c r="L739" s="1"/>
  <c r="M739"/>
  <c r="K740"/>
  <c r="L740"/>
  <c r="M740"/>
  <c r="K741"/>
  <c r="L741" s="1"/>
  <c r="M741"/>
  <c r="K742"/>
  <c r="L742"/>
  <c r="M742"/>
  <c r="K743"/>
  <c r="L743" s="1"/>
  <c r="M743"/>
  <c r="K744"/>
  <c r="L744"/>
  <c r="M744"/>
  <c r="K745"/>
  <c r="L745" s="1"/>
  <c r="M745"/>
  <c r="K746"/>
  <c r="L746"/>
  <c r="M746"/>
  <c r="K747"/>
  <c r="L747" s="1"/>
  <c r="M747"/>
  <c r="K748"/>
  <c r="L748"/>
  <c r="M748"/>
  <c r="K749"/>
  <c r="L749" s="1"/>
  <c r="M749"/>
  <c r="K750"/>
  <c r="L750"/>
  <c r="M750"/>
  <c r="K751"/>
  <c r="L751" s="1"/>
  <c r="M751"/>
  <c r="K752"/>
  <c r="L752"/>
  <c r="M752"/>
  <c r="K753"/>
  <c r="L753" s="1"/>
  <c r="M753"/>
  <c r="K754"/>
  <c r="L754"/>
  <c r="M754"/>
  <c r="K755"/>
  <c r="L755" s="1"/>
  <c r="M755"/>
  <c r="K756"/>
  <c r="L756"/>
  <c r="M756"/>
  <c r="K757"/>
  <c r="L757" s="1"/>
  <c r="M757"/>
  <c r="K758"/>
  <c r="L758"/>
  <c r="M758"/>
  <c r="K759"/>
  <c r="L759" s="1"/>
  <c r="M759"/>
  <c r="K760"/>
  <c r="L760"/>
  <c r="M760"/>
  <c r="K761"/>
  <c r="L761" s="1"/>
  <c r="M761"/>
  <c r="K762"/>
  <c r="L762"/>
  <c r="M762"/>
  <c r="K763"/>
  <c r="L763" s="1"/>
  <c r="M763"/>
  <c r="K764"/>
  <c r="L764"/>
  <c r="M764"/>
  <c r="K765"/>
  <c r="L765" s="1"/>
  <c r="M765"/>
  <c r="K766"/>
  <c r="L766"/>
  <c r="M766"/>
  <c r="K767"/>
  <c r="L767" s="1"/>
  <c r="M767"/>
  <c r="K768"/>
  <c r="L768"/>
  <c r="M768"/>
  <c r="K769"/>
  <c r="L769" s="1"/>
  <c r="M769"/>
  <c r="K770"/>
  <c r="L770"/>
  <c r="M770"/>
  <c r="K771"/>
  <c r="L771" s="1"/>
  <c r="M771"/>
  <c r="K772"/>
  <c r="L772"/>
  <c r="M772"/>
  <c r="K773"/>
  <c r="L773" s="1"/>
  <c r="M773"/>
  <c r="K774"/>
  <c r="L774"/>
  <c r="M774"/>
  <c r="K775"/>
  <c r="L775" s="1"/>
  <c r="M775"/>
  <c r="K776"/>
  <c r="L776"/>
  <c r="M776"/>
  <c r="K777"/>
  <c r="L777" s="1"/>
  <c r="M777"/>
  <c r="K778"/>
  <c r="L778"/>
  <c r="M778"/>
  <c r="K779"/>
  <c r="L779" s="1"/>
  <c r="M779"/>
  <c r="K780"/>
  <c r="L780"/>
  <c r="M780"/>
  <c r="K781"/>
  <c r="L781" s="1"/>
  <c r="M781"/>
  <c r="K782"/>
  <c r="L782"/>
  <c r="M782"/>
  <c r="K783"/>
  <c r="L783" s="1"/>
  <c r="M783"/>
  <c r="K784"/>
  <c r="L784"/>
  <c r="M784"/>
  <c r="K785"/>
  <c r="L785" s="1"/>
  <c r="M785"/>
  <c r="K786"/>
  <c r="L786"/>
  <c r="M786"/>
  <c r="K787"/>
  <c r="L787" s="1"/>
  <c r="M787"/>
  <c r="K788"/>
  <c r="L788"/>
  <c r="M788"/>
  <c r="K789"/>
  <c r="L789" s="1"/>
  <c r="M789"/>
  <c r="K790"/>
  <c r="L790"/>
  <c r="M790"/>
  <c r="K791"/>
  <c r="L791" s="1"/>
  <c r="M791"/>
  <c r="K792"/>
  <c r="L792"/>
  <c r="M792"/>
  <c r="K793"/>
  <c r="L793" s="1"/>
  <c r="M793"/>
  <c r="K794"/>
  <c r="L794"/>
  <c r="M794"/>
  <c r="K795"/>
  <c r="L795" s="1"/>
  <c r="M795"/>
  <c r="K796"/>
  <c r="L796"/>
  <c r="M796"/>
  <c r="K797"/>
  <c r="L797" s="1"/>
  <c r="M797"/>
  <c r="K798"/>
  <c r="L798"/>
  <c r="M798"/>
  <c r="K799"/>
  <c r="L799" s="1"/>
  <c r="M799"/>
  <c r="K800"/>
  <c r="L800"/>
  <c r="M800"/>
  <c r="K801"/>
  <c r="L801" s="1"/>
  <c r="M801"/>
  <c r="K802"/>
  <c r="L802"/>
  <c r="M802"/>
  <c r="K803"/>
  <c r="L803" s="1"/>
  <c r="M803"/>
  <c r="K804"/>
  <c r="L804"/>
  <c r="M804"/>
  <c r="K805"/>
  <c r="L805" s="1"/>
  <c r="M805"/>
  <c r="K806"/>
  <c r="L806"/>
  <c r="M806"/>
  <c r="K807"/>
  <c r="L807" s="1"/>
  <c r="M807"/>
  <c r="K808"/>
  <c r="L808"/>
  <c r="M808"/>
  <c r="K809"/>
  <c r="L809" s="1"/>
  <c r="M809"/>
  <c r="K810"/>
  <c r="L810"/>
  <c r="M810"/>
  <c r="K811"/>
  <c r="L811" s="1"/>
  <c r="M811"/>
  <c r="K812"/>
  <c r="L812"/>
  <c r="M812"/>
  <c r="K813"/>
  <c r="L813" s="1"/>
  <c r="M813"/>
  <c r="K814"/>
  <c r="L814"/>
  <c r="M814"/>
  <c r="K815"/>
  <c r="L815" s="1"/>
  <c r="M815"/>
  <c r="K816"/>
  <c r="L816"/>
  <c r="M816"/>
  <c r="K817"/>
  <c r="L817" s="1"/>
  <c r="M817"/>
  <c r="K818"/>
  <c r="L818"/>
  <c r="M818"/>
  <c r="K819"/>
  <c r="L819" s="1"/>
  <c r="M819"/>
  <c r="K820"/>
  <c r="L820"/>
  <c r="M820"/>
  <c r="K821"/>
  <c r="L821" s="1"/>
  <c r="M821"/>
  <c r="K822"/>
  <c r="L822"/>
  <c r="M822"/>
  <c r="K823"/>
  <c r="L823" s="1"/>
  <c r="M823"/>
  <c r="K824"/>
  <c r="L824"/>
  <c r="M824"/>
  <c r="K825"/>
  <c r="L825" s="1"/>
  <c r="M825"/>
  <c r="K826"/>
  <c r="L826"/>
  <c r="M826"/>
  <c r="K827"/>
  <c r="L827" s="1"/>
  <c r="M827"/>
  <c r="K828"/>
  <c r="L828"/>
  <c r="M828"/>
  <c r="K829"/>
  <c r="L829" s="1"/>
  <c r="M829"/>
  <c r="K830"/>
  <c r="L830"/>
  <c r="M830"/>
  <c r="K831"/>
  <c r="L831" s="1"/>
  <c r="M831"/>
  <c r="K832"/>
  <c r="L832"/>
  <c r="M832"/>
  <c r="K833"/>
  <c r="L833" s="1"/>
  <c r="M833"/>
  <c r="K834"/>
  <c r="L834"/>
  <c r="M834"/>
  <c r="K835"/>
  <c r="L835" s="1"/>
  <c r="M835"/>
  <c r="K836"/>
  <c r="L836"/>
  <c r="M836"/>
  <c r="K837"/>
  <c r="L837" s="1"/>
  <c r="M837"/>
  <c r="K838"/>
  <c r="L838"/>
  <c r="M838"/>
  <c r="K839"/>
  <c r="L839" s="1"/>
  <c r="M839"/>
  <c r="K840"/>
  <c r="L840"/>
  <c r="M840"/>
  <c r="K841"/>
  <c r="L841" s="1"/>
  <c r="M841"/>
  <c r="K842"/>
  <c r="L842"/>
  <c r="M842"/>
  <c r="K843"/>
  <c r="L843" s="1"/>
  <c r="M843"/>
  <c r="K844"/>
  <c r="L844"/>
  <c r="M844"/>
  <c r="K845"/>
  <c r="L845" s="1"/>
  <c r="M845"/>
  <c r="K846"/>
  <c r="L846"/>
  <c r="M846"/>
  <c r="K847"/>
  <c r="L847" s="1"/>
  <c r="M847"/>
  <c r="K848"/>
  <c r="L848"/>
  <c r="M848"/>
  <c r="K849"/>
  <c r="L849" s="1"/>
  <c r="M849"/>
  <c r="K850"/>
  <c r="L850"/>
  <c r="M850"/>
  <c r="K851"/>
  <c r="L851" s="1"/>
  <c r="M851"/>
  <c r="K852"/>
  <c r="L852"/>
  <c r="M852"/>
  <c r="K853"/>
  <c r="L853" s="1"/>
  <c r="M853"/>
  <c r="K854"/>
  <c r="L854"/>
  <c r="M854"/>
  <c r="K855"/>
  <c r="L855" s="1"/>
  <c r="M855"/>
  <c r="K856"/>
  <c r="L856"/>
  <c r="M856"/>
  <c r="K857"/>
  <c r="L857" s="1"/>
  <c r="M857"/>
  <c r="K858"/>
  <c r="L858"/>
  <c r="M858"/>
  <c r="K859"/>
  <c r="L859" s="1"/>
  <c r="M859"/>
  <c r="K860"/>
  <c r="L860"/>
  <c r="M860"/>
  <c r="K861"/>
  <c r="L861" s="1"/>
  <c r="M861"/>
  <c r="K862"/>
  <c r="L862"/>
  <c r="M862"/>
  <c r="K863"/>
  <c r="L863" s="1"/>
  <c r="M863"/>
  <c r="K864"/>
  <c r="L864"/>
  <c r="M864"/>
  <c r="K865"/>
  <c r="L865" s="1"/>
  <c r="M865"/>
  <c r="K866"/>
  <c r="L866"/>
  <c r="M866"/>
  <c r="K867"/>
  <c r="L867" s="1"/>
  <c r="M867"/>
  <c r="K868"/>
  <c r="L868"/>
  <c r="M868"/>
  <c r="K869"/>
  <c r="L869" s="1"/>
  <c r="M869"/>
  <c r="K870"/>
  <c r="L870"/>
  <c r="M870"/>
  <c r="K871"/>
  <c r="L871" s="1"/>
  <c r="M871"/>
  <c r="K872"/>
  <c r="L872"/>
  <c r="M872"/>
  <c r="K873"/>
  <c r="L873" s="1"/>
  <c r="M873"/>
  <c r="K874"/>
  <c r="L874"/>
  <c r="M874"/>
  <c r="K875"/>
  <c r="L875" s="1"/>
  <c r="M875"/>
  <c r="K876"/>
  <c r="L876"/>
  <c r="M876"/>
  <c r="K877"/>
  <c r="L877" s="1"/>
  <c r="M877"/>
  <c r="K878"/>
  <c r="L878"/>
  <c r="M878"/>
  <c r="K879"/>
  <c r="L879" s="1"/>
  <c r="M879"/>
  <c r="K880"/>
  <c r="L880"/>
  <c r="M880"/>
  <c r="K881"/>
  <c r="L881" s="1"/>
  <c r="M881"/>
  <c r="K882"/>
  <c r="L882"/>
  <c r="M882"/>
  <c r="K883"/>
  <c r="L883" s="1"/>
  <c r="M883"/>
  <c r="K884"/>
  <c r="L884"/>
  <c r="M884"/>
  <c r="K885"/>
  <c r="L885" s="1"/>
  <c r="M885"/>
  <c r="K886"/>
  <c r="L886"/>
  <c r="M886"/>
  <c r="K887"/>
  <c r="L887" s="1"/>
  <c r="M887"/>
  <c r="K888"/>
  <c r="L888"/>
  <c r="M888"/>
  <c r="K889"/>
  <c r="L889" s="1"/>
  <c r="M889"/>
  <c r="K890"/>
  <c r="L890"/>
  <c r="M890"/>
  <c r="K891"/>
  <c r="L891" s="1"/>
  <c r="M891"/>
  <c r="K892"/>
  <c r="L892"/>
  <c r="M892"/>
  <c r="K893"/>
  <c r="L893" s="1"/>
  <c r="M893"/>
  <c r="K894"/>
  <c r="L894"/>
  <c r="M894"/>
  <c r="K895"/>
  <c r="L895" s="1"/>
  <c r="M895"/>
  <c r="K896"/>
  <c r="L896"/>
  <c r="M896"/>
  <c r="K897"/>
  <c r="L897" s="1"/>
  <c r="M897"/>
  <c r="K898"/>
  <c r="L898"/>
  <c r="M898"/>
  <c r="K899"/>
  <c r="L899" s="1"/>
  <c r="M899"/>
  <c r="K900"/>
  <c r="L900"/>
  <c r="M900"/>
  <c r="K901"/>
  <c r="L901" s="1"/>
  <c r="M901"/>
  <c r="K902"/>
  <c r="L902"/>
  <c r="M902"/>
  <c r="K903"/>
  <c r="L903" s="1"/>
  <c r="M903"/>
  <c r="K904"/>
  <c r="L904"/>
  <c r="M904"/>
  <c r="K905"/>
  <c r="L905" s="1"/>
  <c r="M905"/>
  <c r="K906"/>
  <c r="L906"/>
  <c r="M906"/>
  <c r="K907"/>
  <c r="L907" s="1"/>
  <c r="M907"/>
  <c r="K908"/>
  <c r="L908"/>
  <c r="M908"/>
  <c r="K909"/>
  <c r="L909" s="1"/>
  <c r="M909"/>
  <c r="K910"/>
  <c r="L910"/>
  <c r="M910"/>
  <c r="K911"/>
  <c r="L911" s="1"/>
  <c r="M911"/>
  <c r="K912"/>
  <c r="L912"/>
  <c r="M912"/>
  <c r="K913"/>
  <c r="L913" s="1"/>
  <c r="M913"/>
  <c r="K914"/>
  <c r="L914"/>
  <c r="M914"/>
  <c r="K915"/>
  <c r="L915" s="1"/>
  <c r="M915"/>
  <c r="K916"/>
  <c r="L916"/>
  <c r="M916"/>
  <c r="K917"/>
  <c r="L917" s="1"/>
  <c r="M917"/>
  <c r="K918"/>
  <c r="L918"/>
  <c r="M918"/>
  <c r="K919"/>
  <c r="L919" s="1"/>
  <c r="M919"/>
  <c r="K920"/>
  <c r="L920"/>
  <c r="M920"/>
  <c r="K921"/>
  <c r="L921" s="1"/>
  <c r="M921"/>
  <c r="K922"/>
  <c r="L922"/>
  <c r="M922"/>
  <c r="K923"/>
  <c r="L923" s="1"/>
  <c r="M923"/>
  <c r="K924"/>
  <c r="L924"/>
  <c r="M924"/>
  <c r="K925"/>
  <c r="L925" s="1"/>
  <c r="M925"/>
  <c r="K926"/>
  <c r="L926"/>
  <c r="M926"/>
  <c r="K927"/>
  <c r="L927" s="1"/>
  <c r="M927"/>
  <c r="K928"/>
  <c r="L928"/>
  <c r="M928"/>
  <c r="K929"/>
  <c r="L929" s="1"/>
  <c r="M929"/>
  <c r="K930"/>
  <c r="L930"/>
  <c r="M930"/>
  <c r="K931"/>
  <c r="L931" s="1"/>
  <c r="M931"/>
  <c r="K932"/>
  <c r="L932"/>
  <c r="M932"/>
  <c r="K933"/>
  <c r="L933" s="1"/>
  <c r="M933"/>
  <c r="K934"/>
  <c r="L934"/>
  <c r="M934"/>
  <c r="K935"/>
  <c r="L935" s="1"/>
  <c r="M935"/>
  <c r="K936"/>
  <c r="L936"/>
  <c r="M936"/>
  <c r="K937"/>
  <c r="L937" s="1"/>
  <c r="M937"/>
  <c r="K938"/>
  <c r="L938"/>
  <c r="M938"/>
  <c r="K939"/>
  <c r="L939" s="1"/>
  <c r="M939"/>
  <c r="K940"/>
  <c r="L940"/>
  <c r="M940"/>
  <c r="K941"/>
  <c r="L941" s="1"/>
  <c r="M941"/>
  <c r="K942"/>
  <c r="L942"/>
  <c r="M942"/>
  <c r="K943"/>
  <c r="L943" s="1"/>
  <c r="M943"/>
  <c r="K944"/>
  <c r="L944"/>
  <c r="M944"/>
  <c r="K945"/>
  <c r="L945" s="1"/>
  <c r="M945"/>
  <c r="K946"/>
  <c r="L946"/>
  <c r="M946"/>
  <c r="K947"/>
  <c r="L947" s="1"/>
  <c r="M947"/>
  <c r="K948"/>
  <c r="L948"/>
  <c r="M948"/>
  <c r="K949"/>
  <c r="L949" s="1"/>
  <c r="M949"/>
  <c r="K950"/>
  <c r="L950"/>
  <c r="M950"/>
  <c r="K951"/>
  <c r="L951" s="1"/>
  <c r="M951"/>
  <c r="K952"/>
  <c r="L952"/>
  <c r="M952"/>
  <c r="K953"/>
  <c r="L953" s="1"/>
  <c r="M953"/>
  <c r="K954"/>
  <c r="L954"/>
  <c r="M954"/>
  <c r="K955"/>
  <c r="L955" s="1"/>
  <c r="M955"/>
  <c r="K956"/>
  <c r="L956"/>
  <c r="M956"/>
  <c r="K957"/>
  <c r="L957" s="1"/>
  <c r="M957"/>
  <c r="K958"/>
  <c r="L958"/>
  <c r="M958"/>
  <c r="K959"/>
  <c r="L959" s="1"/>
  <c r="M959"/>
  <c r="K960"/>
  <c r="L960"/>
  <c r="M960"/>
  <c r="K961"/>
  <c r="L961" s="1"/>
  <c r="M961"/>
  <c r="K962"/>
  <c r="L962"/>
  <c r="M962"/>
  <c r="K963"/>
  <c r="L963" s="1"/>
  <c r="M963"/>
  <c r="K964"/>
  <c r="L964"/>
  <c r="M964"/>
  <c r="K965"/>
  <c r="L965" s="1"/>
  <c r="M965"/>
  <c r="K966"/>
  <c r="L966"/>
  <c r="M966"/>
  <c r="K967"/>
  <c r="L967" s="1"/>
  <c r="M967"/>
  <c r="K968"/>
  <c r="L968"/>
  <c r="M968"/>
  <c r="K969"/>
  <c r="L969" s="1"/>
  <c r="M969"/>
  <c r="K970"/>
  <c r="L970"/>
  <c r="M970"/>
  <c r="K971"/>
  <c r="L971" s="1"/>
  <c r="M971"/>
  <c r="K972"/>
  <c r="L972"/>
  <c r="M972"/>
  <c r="K973"/>
  <c r="L973" s="1"/>
  <c r="M973"/>
  <c r="K974"/>
  <c r="L974"/>
  <c r="M974"/>
  <c r="K975"/>
  <c r="L975" s="1"/>
  <c r="M975"/>
  <c r="K976"/>
  <c r="L976"/>
  <c r="M976"/>
  <c r="K977"/>
  <c r="L977" s="1"/>
  <c r="M977"/>
  <c r="K978"/>
  <c r="L978"/>
  <c r="M978"/>
  <c r="K979"/>
  <c r="L979" s="1"/>
  <c r="M979"/>
  <c r="K980"/>
  <c r="L980"/>
  <c r="M980"/>
  <c r="K981"/>
  <c r="L981" s="1"/>
  <c r="M981"/>
  <c r="K982"/>
  <c r="L982"/>
  <c r="M982"/>
  <c r="K983"/>
  <c r="L983" s="1"/>
  <c r="M983"/>
  <c r="K984"/>
  <c r="L984"/>
  <c r="M984"/>
  <c r="K985"/>
  <c r="L985" s="1"/>
  <c r="M985"/>
  <c r="K986"/>
  <c r="L986"/>
  <c r="M986"/>
  <c r="K987"/>
  <c r="L987" s="1"/>
  <c r="M987"/>
  <c r="K988"/>
  <c r="L988"/>
  <c r="M988"/>
  <c r="K989"/>
  <c r="L989" s="1"/>
  <c r="M989"/>
  <c r="K990"/>
  <c r="L990"/>
  <c r="M990"/>
  <c r="K991"/>
  <c r="L991" s="1"/>
  <c r="M991"/>
  <c r="K992"/>
  <c r="L992"/>
  <c r="M992"/>
  <c r="K993"/>
  <c r="L993" s="1"/>
  <c r="M993"/>
  <c r="K994"/>
  <c r="L994"/>
  <c r="M994"/>
  <c r="K995"/>
  <c r="L995" s="1"/>
  <c r="M995"/>
  <c r="K996"/>
  <c r="L996"/>
  <c r="M996"/>
  <c r="K997"/>
  <c r="L997" s="1"/>
  <c r="M997"/>
  <c r="K998"/>
  <c r="L998"/>
  <c r="M998"/>
  <c r="K999"/>
  <c r="L999" s="1"/>
  <c r="M999"/>
  <c r="K1000"/>
  <c r="L1000"/>
  <c r="M1000"/>
  <c r="K1001"/>
  <c r="L1001" s="1"/>
  <c r="M1001"/>
  <c r="K1002"/>
  <c r="L1002"/>
  <c r="M1002"/>
  <c r="K1003"/>
  <c r="L1003" s="1"/>
  <c r="M1003"/>
  <c r="K1004"/>
  <c r="L1004"/>
  <c r="M1004"/>
  <c r="K1005"/>
  <c r="L1005" s="1"/>
  <c r="M1005"/>
  <c r="K1006"/>
  <c r="L1006"/>
  <c r="M1006"/>
  <c r="K1007"/>
  <c r="L1007" s="1"/>
  <c r="M1007"/>
  <c r="K1008"/>
  <c r="L1008"/>
  <c r="M1008"/>
  <c r="K1009"/>
  <c r="L1009" s="1"/>
  <c r="M1009"/>
  <c r="K1010"/>
  <c r="L1010"/>
  <c r="M1010"/>
  <c r="K1011"/>
  <c r="L1011" s="1"/>
  <c r="M1011"/>
  <c r="K1012"/>
  <c r="L1012"/>
  <c r="M1012"/>
  <c r="K1013"/>
  <c r="L1013" s="1"/>
  <c r="M1013"/>
  <c r="K1014"/>
  <c r="L1014"/>
  <c r="M1014"/>
  <c r="K1015"/>
  <c r="L1015" s="1"/>
  <c r="M1015"/>
  <c r="K1016"/>
  <c r="L1016"/>
  <c r="M1016"/>
  <c r="K1017"/>
  <c r="L1017" s="1"/>
  <c r="M1017"/>
  <c r="K1018"/>
  <c r="L1018"/>
  <c r="M1018"/>
  <c r="K1019"/>
  <c r="L1019" s="1"/>
  <c r="M1019"/>
  <c r="K1020"/>
  <c r="L1020"/>
  <c r="M1020"/>
  <c r="K1021"/>
  <c r="L1021" s="1"/>
  <c r="M1021"/>
  <c r="K1022"/>
  <c r="L1022"/>
  <c r="M1022"/>
  <c r="K1023"/>
  <c r="L1023" s="1"/>
  <c r="M1023"/>
  <c r="K1024"/>
  <c r="L1024"/>
  <c r="M1024"/>
  <c r="K1025"/>
  <c r="L1025" s="1"/>
  <c r="M1025"/>
  <c r="K1026"/>
  <c r="L1026"/>
  <c r="M1026"/>
  <c r="K1027"/>
  <c r="L1027" s="1"/>
  <c r="M1027"/>
  <c r="K1028"/>
  <c r="L1028"/>
  <c r="M1028"/>
  <c r="K1029"/>
  <c r="L1029" s="1"/>
  <c r="M1029"/>
  <c r="K1030"/>
  <c r="L1030"/>
  <c r="M1030"/>
  <c r="K1031"/>
  <c r="L1031" s="1"/>
  <c r="M1031"/>
  <c r="K1032"/>
  <c r="L1032"/>
  <c r="M1032"/>
  <c r="K1033"/>
  <c r="L1033" s="1"/>
  <c r="M1033"/>
  <c r="K1034"/>
  <c r="L1034"/>
  <c r="M1034"/>
  <c r="K1035"/>
  <c r="L1035" s="1"/>
  <c r="M1035"/>
  <c r="K1036"/>
  <c r="L1036"/>
  <c r="M1036"/>
  <c r="K1037"/>
  <c r="L1037" s="1"/>
  <c r="M1037"/>
  <c r="K1038"/>
  <c r="L1038"/>
  <c r="M1038"/>
  <c r="K1039"/>
  <c r="L1039" s="1"/>
  <c r="M1039"/>
  <c r="K1040"/>
  <c r="L1040"/>
  <c r="M1040"/>
  <c r="K1041"/>
  <c r="L1041" s="1"/>
  <c r="M1041"/>
  <c r="K1042"/>
  <c r="L1042"/>
  <c r="M1042"/>
  <c r="K1043"/>
  <c r="L1043" s="1"/>
  <c r="M1043"/>
  <c r="K1044"/>
  <c r="L1044"/>
  <c r="M1044"/>
  <c r="K1045"/>
  <c r="L1045" s="1"/>
  <c r="M1045"/>
  <c r="K1046"/>
  <c r="L1046"/>
  <c r="M1046"/>
  <c r="K1047"/>
  <c r="L1047" s="1"/>
  <c r="M1047"/>
  <c r="K1048"/>
  <c r="L1048"/>
  <c r="M1048"/>
  <c r="K1049"/>
  <c r="L1049" s="1"/>
  <c r="M1049"/>
  <c r="K1050"/>
  <c r="L1050"/>
  <c r="M1050"/>
  <c r="K1051"/>
  <c r="L1051" s="1"/>
  <c r="M1051"/>
  <c r="K1052"/>
  <c r="L1052"/>
  <c r="M1052"/>
  <c r="K1053"/>
  <c r="L1053" s="1"/>
  <c r="M1053"/>
  <c r="K1054"/>
  <c r="L1054"/>
  <c r="M1054"/>
  <c r="K1055"/>
  <c r="L1055" s="1"/>
  <c r="M1055"/>
  <c r="K1056"/>
  <c r="L1056"/>
  <c r="M1056"/>
  <c r="K1057"/>
  <c r="L1057" s="1"/>
  <c r="M1057"/>
  <c r="K1058"/>
  <c r="L1058"/>
  <c r="M1058"/>
  <c r="K1059"/>
  <c r="L1059" s="1"/>
  <c r="M1059"/>
  <c r="K1060"/>
  <c r="L1060"/>
  <c r="M1060"/>
  <c r="K1061"/>
  <c r="L1061" s="1"/>
  <c r="M1061"/>
  <c r="K1062"/>
  <c r="L1062"/>
  <c r="M1062"/>
  <c r="K1063"/>
  <c r="L1063" s="1"/>
  <c r="M1063"/>
  <c r="K1064"/>
  <c r="L1064"/>
  <c r="M1064"/>
  <c r="K1065"/>
  <c r="L1065" s="1"/>
  <c r="M1065"/>
  <c r="K1066"/>
  <c r="L1066"/>
  <c r="M1066"/>
  <c r="K1067"/>
  <c r="L1067" s="1"/>
  <c r="M1067"/>
  <c r="K1068"/>
  <c r="L1068"/>
  <c r="M1068"/>
  <c r="K1069"/>
  <c r="L1069" s="1"/>
  <c r="M1069"/>
  <c r="K1070"/>
  <c r="L1070"/>
  <c r="M1070"/>
  <c r="K1071"/>
  <c r="L1071" s="1"/>
  <c r="M1071"/>
  <c r="K1072"/>
  <c r="L1072"/>
  <c r="M1072"/>
  <c r="K1073"/>
  <c r="L1073" s="1"/>
  <c r="M1073"/>
  <c r="K1074"/>
  <c r="L1074"/>
  <c r="M1074"/>
  <c r="K1075"/>
  <c r="L1075" s="1"/>
  <c r="M1075"/>
  <c r="K1076"/>
  <c r="L1076"/>
  <c r="M1076"/>
  <c r="K1077"/>
  <c r="L1077" s="1"/>
  <c r="M1077"/>
  <c r="K1078"/>
  <c r="L1078"/>
  <c r="M1078"/>
  <c r="K1079"/>
  <c r="L1079" s="1"/>
  <c r="M1079"/>
  <c r="K1080"/>
  <c r="L1080"/>
  <c r="M1080"/>
  <c r="K1081"/>
  <c r="L1081" s="1"/>
  <c r="M1081"/>
  <c r="K1082"/>
  <c r="L1082"/>
  <c r="M1082"/>
  <c r="K1083"/>
  <c r="L1083" s="1"/>
  <c r="M1083"/>
  <c r="K1084"/>
  <c r="L1084"/>
  <c r="M1084"/>
  <c r="K1085"/>
  <c r="L1085" s="1"/>
  <c r="M1085"/>
  <c r="K1086"/>
  <c r="L1086"/>
  <c r="M1086"/>
  <c r="K1087"/>
  <c r="L1087" s="1"/>
  <c r="M1087"/>
  <c r="K1088"/>
  <c r="L1088"/>
  <c r="M1088"/>
  <c r="K1089"/>
  <c r="L1089" s="1"/>
  <c r="M1089"/>
  <c r="K1090"/>
  <c r="L1090"/>
  <c r="M1090"/>
  <c r="K1091"/>
  <c r="L1091" s="1"/>
  <c r="M1091"/>
  <c r="K1092"/>
  <c r="L1092"/>
  <c r="M1092"/>
  <c r="K1093"/>
  <c r="L1093" s="1"/>
  <c r="M1093"/>
  <c r="K1094"/>
  <c r="L1094"/>
  <c r="M1094"/>
  <c r="K1095"/>
  <c r="L1095" s="1"/>
  <c r="M1095"/>
  <c r="K1096"/>
  <c r="L1096"/>
  <c r="M1096"/>
  <c r="K1097"/>
  <c r="L1097" s="1"/>
  <c r="M1097"/>
  <c r="K1098"/>
  <c r="L1098"/>
  <c r="M1098"/>
  <c r="K1099"/>
  <c r="L1099" s="1"/>
  <c r="M1099"/>
  <c r="K1100"/>
  <c r="L1100"/>
  <c r="M1100"/>
  <c r="K1101"/>
  <c r="L1101" s="1"/>
  <c r="M1101"/>
  <c r="K1102"/>
  <c r="L1102"/>
  <c r="M1102"/>
  <c r="K1103"/>
  <c r="L1103" s="1"/>
  <c r="M1103"/>
  <c r="K1104"/>
  <c r="L1104"/>
  <c r="M1104"/>
  <c r="K1105"/>
  <c r="L1105" s="1"/>
  <c r="M1105"/>
  <c r="K1106"/>
  <c r="L1106"/>
  <c r="M1106"/>
  <c r="K1107"/>
  <c r="L1107" s="1"/>
  <c r="M1107"/>
  <c r="K1108"/>
  <c r="L1108"/>
  <c r="M1108"/>
  <c r="K1109"/>
  <c r="L1109" s="1"/>
  <c r="M1109"/>
  <c r="K1110"/>
  <c r="L1110"/>
  <c r="M1110"/>
  <c r="K1111"/>
  <c r="L1111" s="1"/>
  <c r="M1111"/>
  <c r="K1112"/>
  <c r="L1112"/>
  <c r="M1112"/>
  <c r="K1113"/>
  <c r="L1113" s="1"/>
  <c r="M1113"/>
  <c r="K1114"/>
  <c r="L1114"/>
  <c r="M1114"/>
  <c r="K1115"/>
  <c r="L1115" s="1"/>
  <c r="M1115"/>
  <c r="K1116"/>
  <c r="L1116"/>
  <c r="M1116"/>
  <c r="K1117"/>
  <c r="L1117" s="1"/>
  <c r="M1117"/>
  <c r="K1118"/>
  <c r="L1118"/>
  <c r="M1118"/>
  <c r="K1119"/>
  <c r="L1119" s="1"/>
  <c r="M1119"/>
  <c r="K1120"/>
  <c r="L1120"/>
  <c r="M1120"/>
  <c r="K1121"/>
  <c r="L1121" s="1"/>
  <c r="M1121"/>
  <c r="K1122"/>
  <c r="L1122"/>
  <c r="M1122"/>
  <c r="K1123"/>
  <c r="L1123" s="1"/>
  <c r="M1123"/>
  <c r="K1124"/>
  <c r="L1124"/>
  <c r="M1124"/>
  <c r="K1125"/>
  <c r="L1125" s="1"/>
  <c r="M1125"/>
  <c r="K1126"/>
  <c r="L1126"/>
  <c r="M1126"/>
  <c r="K1127"/>
  <c r="L1127" s="1"/>
  <c r="M1127"/>
  <c r="K1128"/>
  <c r="L1128"/>
  <c r="M1128"/>
  <c r="K1129"/>
  <c r="L1129" s="1"/>
  <c r="M1129"/>
  <c r="K1130"/>
  <c r="L1130"/>
  <c r="M1130"/>
  <c r="K1131"/>
  <c r="L1131" s="1"/>
  <c r="M1131"/>
  <c r="K1132"/>
  <c r="L1132"/>
  <c r="M1132"/>
  <c r="K1133"/>
  <c r="L1133" s="1"/>
  <c r="M1133"/>
  <c r="K1134"/>
  <c r="L1134"/>
  <c r="M1134"/>
  <c r="K1135"/>
  <c r="L1135" s="1"/>
  <c r="M1135"/>
  <c r="K1136"/>
  <c r="L1136"/>
  <c r="M1136"/>
  <c r="K1137"/>
  <c r="L1137" s="1"/>
  <c r="M1137"/>
  <c r="K1138"/>
  <c r="L1138"/>
  <c r="M1138"/>
  <c r="K1139"/>
  <c r="L1139" s="1"/>
  <c r="M1139"/>
  <c r="K1140"/>
  <c r="L1140"/>
  <c r="M1140"/>
  <c r="K1141"/>
  <c r="L1141" s="1"/>
  <c r="M1141"/>
  <c r="K1142"/>
  <c r="L1142"/>
  <c r="M1142"/>
  <c r="K1143"/>
  <c r="L1143" s="1"/>
  <c r="M1143"/>
  <c r="K1144"/>
  <c r="L1144"/>
  <c r="M1144"/>
  <c r="K1145"/>
  <c r="L1145" s="1"/>
  <c r="M1145"/>
  <c r="K1146"/>
  <c r="L1146"/>
  <c r="M1146"/>
  <c r="K1147"/>
  <c r="L1147" s="1"/>
  <c r="M1147"/>
  <c r="K1148"/>
  <c r="L1148"/>
  <c r="M1148"/>
  <c r="K1149"/>
  <c r="L1149" s="1"/>
  <c r="M1149"/>
  <c r="K1150"/>
  <c r="L1150"/>
  <c r="M1150"/>
  <c r="K1151"/>
  <c r="L1151" s="1"/>
  <c r="M1151"/>
  <c r="K1152"/>
  <c r="L1152"/>
  <c r="M1152"/>
  <c r="K1153"/>
  <c r="L1153" s="1"/>
  <c r="M1153"/>
  <c r="K1154"/>
  <c r="L1154"/>
  <c r="M1154"/>
  <c r="K1155"/>
  <c r="L1155" s="1"/>
  <c r="M1155"/>
  <c r="K1156"/>
  <c r="L1156"/>
  <c r="M1156"/>
  <c r="K1157"/>
  <c r="L1157" s="1"/>
  <c r="M1157"/>
  <c r="K1158"/>
  <c r="L1158"/>
  <c r="M1158"/>
  <c r="K1159"/>
  <c r="L1159" s="1"/>
  <c r="M1159"/>
  <c r="K1160"/>
  <c r="L1160"/>
  <c r="M1160"/>
  <c r="K1161"/>
  <c r="L1161" s="1"/>
  <c r="M1161"/>
  <c r="K1162"/>
  <c r="L1162"/>
  <c r="M1162"/>
  <c r="K1163"/>
  <c r="L1163" s="1"/>
  <c r="M1163"/>
  <c r="K1164"/>
  <c r="L1164"/>
  <c r="M1164"/>
  <c r="K1165"/>
  <c r="L1165" s="1"/>
  <c r="M1165"/>
  <c r="K1166"/>
  <c r="L1166"/>
  <c r="M1166"/>
  <c r="K1167"/>
  <c r="L1167" s="1"/>
  <c r="M1167"/>
  <c r="K1168"/>
  <c r="L1168"/>
  <c r="M1168"/>
  <c r="K1169"/>
  <c r="L1169" s="1"/>
  <c r="M1169"/>
  <c r="K1170"/>
  <c r="L1170"/>
  <c r="M1170"/>
  <c r="K1171"/>
  <c r="L1171" s="1"/>
  <c r="M1171"/>
  <c r="K1172"/>
  <c r="L1172"/>
  <c r="M1172"/>
  <c r="K1173"/>
  <c r="L1173" s="1"/>
  <c r="M1173"/>
  <c r="K1174"/>
  <c r="L1174"/>
  <c r="M1174"/>
  <c r="K1175"/>
  <c r="L1175" s="1"/>
  <c r="M1175"/>
  <c r="K1176"/>
  <c r="L1176"/>
  <c r="M1176"/>
  <c r="K1177"/>
  <c r="L1177" s="1"/>
  <c r="M1177"/>
  <c r="K1178"/>
  <c r="L1178"/>
  <c r="M1178"/>
  <c r="K1179"/>
  <c r="L1179" s="1"/>
  <c r="M1179"/>
  <c r="K1180"/>
  <c r="L1180"/>
  <c r="M1180"/>
  <c r="K1181"/>
  <c r="L1181" s="1"/>
  <c r="M1181"/>
  <c r="K1182"/>
  <c r="L1182"/>
  <c r="M1182"/>
  <c r="K1183"/>
  <c r="L1183" s="1"/>
  <c r="M1183"/>
  <c r="K1184"/>
  <c r="L1184"/>
  <c r="M1184"/>
  <c r="K1185"/>
  <c r="L1185" s="1"/>
  <c r="M1185"/>
  <c r="K1186"/>
  <c r="L1186"/>
  <c r="M1186"/>
  <c r="K1187"/>
  <c r="L1187" s="1"/>
  <c r="M1187"/>
  <c r="K1188"/>
  <c r="L1188"/>
  <c r="M1188"/>
  <c r="K1189"/>
  <c r="L1189" s="1"/>
  <c r="M1189"/>
  <c r="K1190"/>
  <c r="L1190"/>
  <c r="M1190"/>
  <c r="K1191"/>
  <c r="L1191" s="1"/>
  <c r="M1191"/>
  <c r="K1192"/>
  <c r="L1192"/>
  <c r="M1192"/>
  <c r="K1193"/>
  <c r="L1193" s="1"/>
  <c r="M1193"/>
  <c r="K1194"/>
  <c r="L1194"/>
  <c r="M1194"/>
  <c r="K1195"/>
  <c r="L1195" s="1"/>
  <c r="M1195"/>
  <c r="K1196"/>
  <c r="L1196"/>
  <c r="M1196"/>
  <c r="K1197"/>
  <c r="L1197" s="1"/>
  <c r="M1197"/>
  <c r="K1198"/>
  <c r="L1198"/>
  <c r="M1198"/>
  <c r="K1199"/>
  <c r="L1199" s="1"/>
  <c r="M1199"/>
  <c r="K1200"/>
  <c r="L1200"/>
  <c r="M1200"/>
  <c r="K1201"/>
  <c r="L1201" s="1"/>
  <c r="M1201"/>
  <c r="K1202"/>
  <c r="L1202"/>
  <c r="M1202"/>
  <c r="K1203"/>
  <c r="L1203" s="1"/>
  <c r="M1203"/>
  <c r="K1204"/>
  <c r="L1204"/>
  <c r="M1204"/>
  <c r="K1205"/>
  <c r="L1205" s="1"/>
  <c r="M1205"/>
  <c r="K1206"/>
  <c r="L1206"/>
  <c r="M1206"/>
  <c r="K1207"/>
  <c r="L1207" s="1"/>
  <c r="M1207"/>
  <c r="K1208"/>
  <c r="L1208"/>
  <c r="M1208"/>
  <c r="K1209"/>
  <c r="L1209" s="1"/>
  <c r="M1209"/>
  <c r="K1210"/>
  <c r="L1210"/>
  <c r="M1210"/>
  <c r="K1211"/>
  <c r="L1211" s="1"/>
  <c r="M1211"/>
  <c r="K1212"/>
  <c r="L1212"/>
  <c r="M1212"/>
  <c r="K1213"/>
  <c r="L1213" s="1"/>
  <c r="M1213"/>
  <c r="K1214"/>
  <c r="L1214"/>
  <c r="M1214"/>
  <c r="K1215"/>
  <c r="L1215" s="1"/>
  <c r="M1215"/>
  <c r="K1216"/>
  <c r="L1216"/>
  <c r="M1216"/>
  <c r="K1217"/>
  <c r="L1217" s="1"/>
  <c r="M1217"/>
  <c r="K1218"/>
  <c r="L1218"/>
  <c r="M1218"/>
  <c r="K1219"/>
  <c r="L1219" s="1"/>
  <c r="M1219"/>
  <c r="K1220"/>
  <c r="L1220"/>
  <c r="M1220"/>
  <c r="K1221"/>
  <c r="L1221" s="1"/>
  <c r="M1221"/>
  <c r="K1222"/>
  <c r="L1222"/>
  <c r="M1222"/>
  <c r="K1223"/>
  <c r="L1223" s="1"/>
  <c r="M1223"/>
  <c r="K1224"/>
  <c r="L1224"/>
  <c r="M1224"/>
  <c r="K1225"/>
  <c r="L1225" s="1"/>
  <c r="M1225"/>
  <c r="K1226"/>
  <c r="L1226"/>
  <c r="M1226"/>
  <c r="K1227"/>
  <c r="L1227" s="1"/>
  <c r="M1227"/>
  <c r="K1228"/>
  <c r="L1228"/>
  <c r="M1228"/>
  <c r="K1229"/>
  <c r="L1229" s="1"/>
  <c r="M1229"/>
  <c r="K1230"/>
  <c r="L1230"/>
  <c r="M1230"/>
  <c r="K1231"/>
  <c r="L1231" s="1"/>
  <c r="M1231"/>
  <c r="K1232"/>
  <c r="L1232"/>
  <c r="M1232"/>
  <c r="K1233"/>
  <c r="L1233" s="1"/>
  <c r="M1233"/>
  <c r="K1234"/>
  <c r="L1234"/>
  <c r="M1234"/>
  <c r="K1235"/>
  <c r="L1235" s="1"/>
  <c r="M1235"/>
  <c r="K1236"/>
  <c r="L1236"/>
  <c r="M1236"/>
  <c r="K1237"/>
  <c r="L1237" s="1"/>
  <c r="M1237"/>
  <c r="K1238"/>
  <c r="L1238"/>
  <c r="M1238"/>
  <c r="K1239"/>
  <c r="L1239" s="1"/>
  <c r="M1239"/>
  <c r="K1240"/>
  <c r="L1240"/>
  <c r="M1240"/>
  <c r="K1241"/>
  <c r="L1241" s="1"/>
  <c r="M1241"/>
  <c r="K1242"/>
  <c r="L1242"/>
  <c r="M1242"/>
  <c r="K1243"/>
  <c r="L1243" s="1"/>
  <c r="M1243"/>
  <c r="K1244"/>
  <c r="L1244"/>
  <c r="M1244"/>
  <c r="K1245"/>
  <c r="L1245" s="1"/>
  <c r="M1245"/>
  <c r="K1246"/>
  <c r="L1246"/>
  <c r="M1246"/>
  <c r="K1247"/>
  <c r="L1247" s="1"/>
  <c r="M1247"/>
  <c r="K1248"/>
  <c r="L1248"/>
  <c r="M1248"/>
  <c r="K1249"/>
  <c r="L1249" s="1"/>
  <c r="M1249"/>
  <c r="K1250"/>
  <c r="L1250"/>
  <c r="M1250"/>
  <c r="K1251"/>
  <c r="L1251" s="1"/>
  <c r="M1251"/>
  <c r="K1252"/>
  <c r="L1252"/>
  <c r="M1252"/>
  <c r="K1253"/>
  <c r="L1253" s="1"/>
  <c r="M1253"/>
  <c r="K1254"/>
  <c r="L1254"/>
  <c r="M1254"/>
  <c r="K1255"/>
  <c r="L1255" s="1"/>
  <c r="M1255"/>
  <c r="K1256"/>
  <c r="L1256"/>
  <c r="M1256"/>
  <c r="K1257"/>
  <c r="L1257" s="1"/>
  <c r="M1257"/>
  <c r="K1258"/>
  <c r="L1258"/>
  <c r="M1258"/>
  <c r="K1259"/>
  <c r="L1259" s="1"/>
  <c r="M1259"/>
  <c r="K1260"/>
  <c r="L1260"/>
  <c r="M1260"/>
  <c r="K1261"/>
  <c r="L1261" s="1"/>
  <c r="M1261"/>
  <c r="K1262"/>
  <c r="L1262"/>
  <c r="M1262"/>
  <c r="K1263"/>
  <c r="L1263" s="1"/>
  <c r="M1263"/>
  <c r="K1264"/>
  <c r="L1264"/>
  <c r="M1264"/>
  <c r="K1265"/>
  <c r="L1265" s="1"/>
  <c r="M1265"/>
  <c r="K1266"/>
  <c r="L1266"/>
  <c r="M1266"/>
  <c r="K1267"/>
  <c r="L1267" s="1"/>
  <c r="M1267"/>
  <c r="K1268"/>
  <c r="L1268"/>
  <c r="M1268"/>
  <c r="K1269"/>
  <c r="L1269" s="1"/>
  <c r="M1269"/>
  <c r="K1270"/>
  <c r="L1270"/>
  <c r="M1270"/>
  <c r="K1271"/>
  <c r="L1271" s="1"/>
  <c r="M1271"/>
  <c r="K1272"/>
  <c r="L1272"/>
  <c r="M1272"/>
  <c r="K1273"/>
  <c r="L1273" s="1"/>
  <c r="M1273"/>
  <c r="K1274"/>
  <c r="L1274"/>
  <c r="M1274"/>
  <c r="K1275"/>
  <c r="L1275" s="1"/>
  <c r="M1275"/>
  <c r="K1276"/>
  <c r="L1276"/>
  <c r="M1276"/>
  <c r="K1277"/>
  <c r="L1277" s="1"/>
  <c r="M1277"/>
  <c r="K1278"/>
  <c r="L1278"/>
  <c r="M1278"/>
  <c r="K1279"/>
  <c r="L1279" s="1"/>
  <c r="M1279"/>
  <c r="K1280"/>
  <c r="L1280"/>
  <c r="M1280"/>
  <c r="K1281"/>
  <c r="L1281" s="1"/>
  <c r="M1281"/>
  <c r="K1282"/>
  <c r="L1282"/>
  <c r="M1282"/>
  <c r="K1283"/>
  <c r="L1283" s="1"/>
  <c r="M1283"/>
  <c r="K1284"/>
  <c r="L1284"/>
  <c r="M1284"/>
  <c r="K1285"/>
  <c r="L1285" s="1"/>
  <c r="M1285"/>
  <c r="K1286"/>
  <c r="L1286"/>
  <c r="M1286"/>
  <c r="K1287"/>
  <c r="L1287" s="1"/>
  <c r="M1287"/>
  <c r="K1288"/>
  <c r="L1288"/>
  <c r="M1288"/>
  <c r="K1289"/>
  <c r="L1289" s="1"/>
  <c r="M1289"/>
  <c r="K1290"/>
  <c r="L1290"/>
  <c r="M1290"/>
  <c r="K1291"/>
  <c r="L1291" s="1"/>
  <c r="M1291"/>
  <c r="K1292"/>
  <c r="L1292"/>
  <c r="M1292"/>
  <c r="K1293"/>
  <c r="L1293" s="1"/>
  <c r="M1293"/>
  <c r="K1294"/>
  <c r="L1294"/>
  <c r="M1294"/>
  <c r="K1295"/>
  <c r="L1295" s="1"/>
  <c r="M1295"/>
  <c r="K1296"/>
  <c r="L1296"/>
  <c r="M1296"/>
  <c r="K1297"/>
  <c r="L1297" s="1"/>
  <c r="M1297"/>
  <c r="K1298"/>
  <c r="L1298"/>
  <c r="M1298"/>
  <c r="K1299"/>
  <c r="L1299" s="1"/>
  <c r="M1299"/>
  <c r="K1300"/>
  <c r="L1300"/>
  <c r="M1300"/>
  <c r="K1301"/>
  <c r="L1301" s="1"/>
  <c r="M1301"/>
  <c r="K1302"/>
  <c r="L1302"/>
  <c r="M1302"/>
  <c r="K1303"/>
  <c r="L1303" s="1"/>
  <c r="M1303"/>
  <c r="K1304"/>
  <c r="L1304"/>
  <c r="M1304"/>
  <c r="K1305"/>
  <c r="L1305" s="1"/>
  <c r="M1305"/>
  <c r="K1306"/>
  <c r="L1306"/>
  <c r="M1306"/>
  <c r="K1307"/>
  <c r="L1307" s="1"/>
  <c r="M1307"/>
  <c r="K1308"/>
  <c r="L1308"/>
  <c r="M1308"/>
  <c r="K1309"/>
  <c r="L1309" s="1"/>
  <c r="M1309"/>
  <c r="K1310"/>
  <c r="L1310"/>
  <c r="M1310"/>
  <c r="K1311"/>
  <c r="L1311" s="1"/>
  <c r="M1311"/>
  <c r="K1312"/>
  <c r="L1312"/>
  <c r="M1312"/>
  <c r="K1313"/>
  <c r="L1313" s="1"/>
  <c r="M1313"/>
  <c r="K1314"/>
  <c r="L1314"/>
  <c r="M1314"/>
  <c r="K1315"/>
  <c r="L1315" s="1"/>
  <c r="M1315"/>
  <c r="K1316"/>
  <c r="L1316"/>
  <c r="M1316"/>
  <c r="K1317"/>
  <c r="L1317" s="1"/>
  <c r="M1317"/>
  <c r="K1318"/>
  <c r="L1318"/>
  <c r="M1318"/>
  <c r="K1319"/>
  <c r="L1319" s="1"/>
  <c r="M1319"/>
  <c r="K1320"/>
  <c r="L1320"/>
  <c r="M1320"/>
  <c r="K1321"/>
  <c r="L1321" s="1"/>
  <c r="M1321"/>
  <c r="K1322"/>
  <c r="L1322"/>
  <c r="M1322"/>
  <c r="K1323"/>
  <c r="L1323" s="1"/>
  <c r="M1323"/>
  <c r="K1324"/>
  <c r="L1324"/>
  <c r="M1324"/>
  <c r="K1325"/>
  <c r="L1325" s="1"/>
  <c r="M1325"/>
  <c r="K1326"/>
  <c r="L1326"/>
  <c r="M1326"/>
  <c r="K1327"/>
  <c r="L1327" s="1"/>
  <c r="M1327"/>
  <c r="K1328"/>
  <c r="L1328"/>
  <c r="M1328"/>
  <c r="K1329"/>
  <c r="L1329" s="1"/>
  <c r="M1329"/>
  <c r="K1330"/>
  <c r="L1330"/>
  <c r="M1330"/>
  <c r="K1331"/>
  <c r="L1331" s="1"/>
  <c r="M1331"/>
  <c r="K1332"/>
  <c r="L1332"/>
  <c r="M1332"/>
  <c r="K1333"/>
  <c r="L1333" s="1"/>
  <c r="M1333"/>
  <c r="K1334"/>
  <c r="L1334"/>
  <c r="M1334"/>
  <c r="K1335"/>
  <c r="L1335" s="1"/>
  <c r="M1335"/>
  <c r="K1336"/>
  <c r="L1336"/>
  <c r="M1336"/>
  <c r="K1337"/>
  <c r="L1337" s="1"/>
  <c r="M1337"/>
  <c r="K1338"/>
  <c r="L1338"/>
  <c r="M1338"/>
  <c r="K1339"/>
  <c r="L1339" s="1"/>
  <c r="M1339"/>
  <c r="K1340"/>
  <c r="L1340"/>
  <c r="M1340"/>
  <c r="K1341"/>
  <c r="L1341" s="1"/>
  <c r="M1341"/>
  <c r="K1342"/>
  <c r="L1342"/>
  <c r="M1342"/>
  <c r="K1343"/>
  <c r="L1343" s="1"/>
  <c r="M1343"/>
  <c r="K1344"/>
  <c r="L1344"/>
  <c r="M1344"/>
  <c r="K1345"/>
  <c r="L1345" s="1"/>
  <c r="M1345"/>
  <c r="K1346"/>
  <c r="L1346"/>
  <c r="M1346"/>
  <c r="K1347"/>
  <c r="L1347" s="1"/>
  <c r="M1347"/>
  <c r="K1348"/>
  <c r="L1348"/>
  <c r="M1348"/>
  <c r="K1349"/>
  <c r="L1349" s="1"/>
  <c r="M1349"/>
  <c r="K1350"/>
  <c r="L1350"/>
  <c r="M1350"/>
  <c r="K1351"/>
  <c r="L1351" s="1"/>
  <c r="M1351"/>
  <c r="K1352"/>
  <c r="L1352"/>
  <c r="M1352"/>
  <c r="K1353"/>
  <c r="L1353" s="1"/>
  <c r="M1353"/>
  <c r="K1354"/>
  <c r="L1354"/>
  <c r="M1354"/>
  <c r="K1355"/>
  <c r="L1355" s="1"/>
  <c r="M1355"/>
  <c r="K1356"/>
  <c r="L1356"/>
  <c r="M1356"/>
  <c r="K1357"/>
  <c r="L1357" s="1"/>
  <c r="M1357"/>
  <c r="K1358"/>
  <c r="L1358"/>
  <c r="M1358"/>
  <c r="K1359"/>
  <c r="L1359" s="1"/>
  <c r="M1359"/>
  <c r="K1360"/>
  <c r="L1360"/>
  <c r="M1360"/>
  <c r="K1361"/>
  <c r="L1361" s="1"/>
  <c r="M1361"/>
  <c r="K1362"/>
  <c r="L1362"/>
  <c r="M1362"/>
  <c r="K1363"/>
  <c r="L1363" s="1"/>
  <c r="M1363"/>
  <c r="K1364"/>
  <c r="L1364"/>
  <c r="M1364"/>
  <c r="K1365"/>
  <c r="L1365" s="1"/>
  <c r="M1365"/>
  <c r="K1366"/>
  <c r="L1366"/>
  <c r="M1366"/>
  <c r="K1367"/>
  <c r="L1367" s="1"/>
  <c r="M1367"/>
  <c r="K1368"/>
  <c r="L1368"/>
  <c r="M1368"/>
  <c r="K1369"/>
  <c r="L1369" s="1"/>
  <c r="M1369"/>
  <c r="K1370"/>
  <c r="L1370"/>
  <c r="M1370"/>
  <c r="K1371"/>
  <c r="L1371" s="1"/>
  <c r="M1371"/>
  <c r="K1372"/>
  <c r="L1372"/>
  <c r="M1372"/>
  <c r="K1373"/>
  <c r="L1373" s="1"/>
  <c r="M1373"/>
  <c r="K1374"/>
  <c r="L1374"/>
  <c r="M1374"/>
  <c r="K1375"/>
  <c r="L1375" s="1"/>
  <c r="M1375"/>
  <c r="K1376"/>
  <c r="L1376"/>
  <c r="M1376"/>
  <c r="K1377"/>
  <c r="L1377" s="1"/>
  <c r="M1377"/>
  <c r="K1378"/>
  <c r="L1378"/>
  <c r="M1378"/>
  <c r="K1379"/>
  <c r="L1379" s="1"/>
  <c r="M1379"/>
  <c r="K1380"/>
  <c r="L1380"/>
  <c r="M1380"/>
  <c r="K1381"/>
  <c r="L1381" s="1"/>
  <c r="M1381"/>
  <c r="K1382"/>
  <c r="L1382"/>
  <c r="M1382"/>
  <c r="K1383"/>
  <c r="L1383" s="1"/>
  <c r="M1383"/>
  <c r="K1384"/>
  <c r="L1384"/>
  <c r="M1384"/>
  <c r="K1385"/>
  <c r="L1385" s="1"/>
  <c r="M1385"/>
  <c r="K1386"/>
  <c r="L1386"/>
  <c r="M1386"/>
  <c r="K1387"/>
  <c r="L1387" s="1"/>
  <c r="M1387"/>
  <c r="K1388"/>
  <c r="L1388"/>
  <c r="M1388"/>
  <c r="K1389"/>
  <c r="L1389" s="1"/>
  <c r="M1389"/>
  <c r="K1390"/>
  <c r="L1390"/>
  <c r="M1390"/>
  <c r="K1391"/>
  <c r="L1391" s="1"/>
  <c r="M1391"/>
  <c r="K1392"/>
  <c r="L1392"/>
  <c r="M1392"/>
  <c r="K1393"/>
  <c r="L1393" s="1"/>
  <c r="M1393"/>
  <c r="K1394"/>
  <c r="L1394"/>
  <c r="M1394"/>
  <c r="K1395"/>
  <c r="L1395" s="1"/>
  <c r="M1395"/>
  <c r="K1396"/>
  <c r="L1396"/>
  <c r="M1396"/>
  <c r="K1397"/>
  <c r="L1397" s="1"/>
  <c r="M1397"/>
  <c r="K1398"/>
  <c r="L1398"/>
  <c r="M1398"/>
  <c r="K1399"/>
  <c r="L1399" s="1"/>
  <c r="M1399"/>
  <c r="K1400"/>
  <c r="L1400"/>
  <c r="M1400"/>
  <c r="K1401"/>
  <c r="L1401" s="1"/>
  <c r="M1401"/>
  <c r="K1402"/>
  <c r="L1402"/>
  <c r="M1402"/>
  <c r="K1403"/>
  <c r="L1403" s="1"/>
  <c r="M1403"/>
  <c r="K1404"/>
  <c r="L1404"/>
  <c r="M1404"/>
  <c r="K1405"/>
  <c r="L1405" s="1"/>
  <c r="M1405"/>
  <c r="K1406"/>
  <c r="L1406"/>
  <c r="M1406"/>
  <c r="K1407"/>
  <c r="L1407" s="1"/>
  <c r="M1407"/>
  <c r="K1408"/>
  <c r="L1408"/>
  <c r="M1408"/>
  <c r="K1409"/>
  <c r="L1409" s="1"/>
  <c r="M1409"/>
  <c r="K1410"/>
  <c r="L1410"/>
  <c r="M1410"/>
  <c r="K1411"/>
  <c r="L1411" s="1"/>
  <c r="M1411"/>
  <c r="K1412"/>
  <c r="L1412"/>
  <c r="M1412"/>
  <c r="K1413"/>
  <c r="L1413" s="1"/>
  <c r="M1413"/>
  <c r="K1414"/>
  <c r="L1414"/>
  <c r="M1414"/>
  <c r="K1415"/>
  <c r="L1415" s="1"/>
  <c r="M1415"/>
  <c r="K1416"/>
  <c r="L1416"/>
  <c r="M1416"/>
  <c r="K1417"/>
  <c r="L1417" s="1"/>
  <c r="M1417"/>
  <c r="K1418"/>
  <c r="L1418"/>
  <c r="M1418"/>
  <c r="K1419"/>
  <c r="L1419" s="1"/>
  <c r="M1419"/>
  <c r="K1420"/>
  <c r="L1420"/>
  <c r="M1420"/>
  <c r="K1421"/>
  <c r="L1421" s="1"/>
  <c r="M1421"/>
  <c r="K1422"/>
  <c r="L1422"/>
  <c r="M1422"/>
  <c r="K1423"/>
  <c r="L1423" s="1"/>
  <c r="M1423"/>
  <c r="K1424"/>
  <c r="L1424"/>
  <c r="M1424"/>
  <c r="K1425"/>
  <c r="L1425" s="1"/>
  <c r="M1425"/>
  <c r="K1426"/>
  <c r="L1426"/>
  <c r="M1426"/>
  <c r="K1427"/>
  <c r="L1427" s="1"/>
  <c r="M1427"/>
  <c r="K1428"/>
  <c r="L1428"/>
  <c r="M1428"/>
  <c r="K1429"/>
  <c r="L1429" s="1"/>
  <c r="M1429"/>
  <c r="K1430"/>
  <c r="L1430"/>
  <c r="M1430"/>
  <c r="K1431"/>
  <c r="L1431" s="1"/>
  <c r="M1431"/>
  <c r="K1432"/>
  <c r="L1432"/>
  <c r="M1432"/>
  <c r="K1433"/>
  <c r="L1433" s="1"/>
  <c r="M1433"/>
  <c r="K1434"/>
  <c r="L1434"/>
  <c r="M1434"/>
  <c r="K1435"/>
  <c r="L1435" s="1"/>
  <c r="M1435"/>
  <c r="K1436"/>
  <c r="L1436"/>
  <c r="M1436"/>
  <c r="K1437"/>
  <c r="L1437" s="1"/>
  <c r="M1437"/>
  <c r="K1438"/>
  <c r="L1438"/>
  <c r="M1438"/>
  <c r="K1439"/>
  <c r="L1439" s="1"/>
  <c r="M1439"/>
  <c r="K1440"/>
  <c r="L1440"/>
  <c r="M1440"/>
  <c r="K1441"/>
  <c r="L1441" s="1"/>
  <c r="M1441"/>
  <c r="K1442"/>
  <c r="L1442"/>
  <c r="M1442"/>
  <c r="K1443"/>
  <c r="L1443" s="1"/>
  <c r="M1443"/>
  <c r="K1444"/>
  <c r="L1444"/>
  <c r="M1444"/>
  <c r="K1445"/>
  <c r="L1445" s="1"/>
  <c r="M1445"/>
  <c r="K1446"/>
  <c r="L1446"/>
  <c r="M1446"/>
  <c r="K1447"/>
  <c r="L1447" s="1"/>
  <c r="M1447"/>
  <c r="K1448"/>
  <c r="L1448"/>
  <c r="M1448"/>
  <c r="K1449"/>
  <c r="L1449" s="1"/>
  <c r="M1449"/>
  <c r="K1450"/>
  <c r="L1450"/>
  <c r="M1450"/>
  <c r="K1451"/>
  <c r="L1451" s="1"/>
  <c r="M1451"/>
  <c r="K1452"/>
  <c r="L1452"/>
  <c r="M1452"/>
  <c r="K1453"/>
  <c r="L1453" s="1"/>
  <c r="M1453"/>
  <c r="K1454"/>
  <c r="L1454"/>
  <c r="M1454"/>
  <c r="K1455"/>
  <c r="L1455" s="1"/>
  <c r="M1455"/>
  <c r="K1456"/>
  <c r="L1456"/>
  <c r="M1456"/>
  <c r="K1457"/>
  <c r="L1457" s="1"/>
  <c r="M1457"/>
  <c r="K1458"/>
  <c r="L1458"/>
  <c r="M1458"/>
  <c r="K1459"/>
  <c r="L1459" s="1"/>
  <c r="M1459"/>
  <c r="K1460"/>
  <c r="L1460"/>
  <c r="M1460"/>
  <c r="K1461"/>
  <c r="L1461" s="1"/>
  <c r="M1461"/>
  <c r="K1462"/>
  <c r="L1462"/>
  <c r="M1462"/>
  <c r="K1463"/>
  <c r="L1463" s="1"/>
  <c r="M1463"/>
  <c r="K1464"/>
  <c r="L1464"/>
  <c r="M1464"/>
  <c r="K1465"/>
  <c r="L1465" s="1"/>
  <c r="M1465"/>
  <c r="K1466"/>
  <c r="L1466"/>
  <c r="M1466"/>
  <c r="K1467"/>
  <c r="L1467" s="1"/>
  <c r="M1467"/>
  <c r="K1468"/>
  <c r="L1468"/>
  <c r="M1468"/>
  <c r="K1469"/>
  <c r="L1469" s="1"/>
  <c r="M1469"/>
  <c r="K1470"/>
  <c r="L1470"/>
  <c r="M1470"/>
  <c r="K1471"/>
  <c r="L1471" s="1"/>
  <c r="M1471"/>
  <c r="K1472"/>
  <c r="L1472"/>
  <c r="M1472"/>
  <c r="K1473"/>
  <c r="L1473" s="1"/>
  <c r="M1473"/>
  <c r="K1474"/>
  <c r="L1474"/>
  <c r="M1474"/>
  <c r="K1475"/>
  <c r="L1475" s="1"/>
  <c r="M1475"/>
  <c r="K1476"/>
  <c r="L1476"/>
  <c r="M1476"/>
  <c r="K1477"/>
  <c r="L1477" s="1"/>
  <c r="M1477"/>
  <c r="K1478"/>
  <c r="L1478"/>
  <c r="M1478"/>
  <c r="K1479"/>
  <c r="L1479" s="1"/>
  <c r="M1479"/>
  <c r="K1480"/>
  <c r="L1480"/>
  <c r="M1480"/>
  <c r="K1481"/>
  <c r="L1481" s="1"/>
  <c r="M1481"/>
  <c r="K1482"/>
  <c r="L1482"/>
  <c r="M1482"/>
  <c r="K1483"/>
  <c r="L1483" s="1"/>
  <c r="M1483"/>
  <c r="K1484"/>
  <c r="L1484"/>
  <c r="M1484"/>
  <c r="K1485"/>
  <c r="L1485" s="1"/>
  <c r="M1485"/>
  <c r="K1486"/>
  <c r="L1486"/>
  <c r="M1486"/>
  <c r="K1487"/>
  <c r="L1487" s="1"/>
  <c r="M1487"/>
  <c r="K1488"/>
  <c r="L1488"/>
  <c r="M1488"/>
  <c r="K1489"/>
  <c r="L1489" s="1"/>
  <c r="M1489"/>
  <c r="K1490"/>
  <c r="L1490"/>
  <c r="M1490"/>
  <c r="K1491"/>
  <c r="L1491" s="1"/>
  <c r="M1491"/>
  <c r="K1492"/>
  <c r="L1492"/>
  <c r="M1492"/>
  <c r="K1493"/>
  <c r="L1493" s="1"/>
  <c r="M1493"/>
  <c r="K1494"/>
  <c r="L1494"/>
  <c r="M1494"/>
  <c r="K1495"/>
  <c r="L1495" s="1"/>
  <c r="M1495"/>
  <c r="K1496"/>
  <c r="L1496"/>
  <c r="M1496"/>
  <c r="K1497"/>
  <c r="L1497" s="1"/>
  <c r="M1497"/>
  <c r="K1498"/>
  <c r="L1498"/>
  <c r="M1498"/>
  <c r="K1499"/>
  <c r="L1499" s="1"/>
  <c r="M1499"/>
  <c r="K1500"/>
  <c r="L1500"/>
  <c r="M1500"/>
  <c r="K1501"/>
  <c r="L1501" s="1"/>
  <c r="M1501"/>
  <c r="K1502"/>
  <c r="L1502"/>
  <c r="M1502"/>
  <c r="K1503"/>
  <c r="L1503" s="1"/>
  <c r="M1503"/>
  <c r="K1504"/>
  <c r="L1504"/>
  <c r="M1504"/>
  <c r="K1505"/>
  <c r="L1505" s="1"/>
  <c r="M1505"/>
  <c r="K1506"/>
  <c r="L1506"/>
  <c r="M1506"/>
  <c r="K1507"/>
  <c r="L1507" s="1"/>
  <c r="M1507"/>
  <c r="K1508"/>
  <c r="L1508"/>
  <c r="M1508"/>
  <c r="K1509"/>
  <c r="L1509" s="1"/>
  <c r="M1509"/>
  <c r="K1510"/>
  <c r="L1510"/>
  <c r="M1510"/>
  <c r="K1511"/>
  <c r="L1511" s="1"/>
  <c r="M1511"/>
  <c r="K1512"/>
  <c r="L1512"/>
  <c r="M1512"/>
  <c r="K1513"/>
  <c r="L1513" s="1"/>
  <c r="M1513"/>
  <c r="K1514"/>
  <c r="L1514"/>
  <c r="M1514"/>
  <c r="K1515"/>
  <c r="L1515" s="1"/>
  <c r="M1515"/>
  <c r="K1516"/>
  <c r="L1516"/>
  <c r="M1516"/>
  <c r="K1517"/>
  <c r="L1517" s="1"/>
  <c r="M1517"/>
  <c r="K1518"/>
  <c r="L1518"/>
  <c r="M1518"/>
  <c r="K1519"/>
  <c r="L1519" s="1"/>
  <c r="M1519"/>
  <c r="K1520"/>
  <c r="L1520"/>
  <c r="M1520"/>
  <c r="K1521"/>
  <c r="L1521" s="1"/>
  <c r="M1521"/>
  <c r="K1522"/>
  <c r="L1522"/>
  <c r="M1522"/>
  <c r="K1523"/>
  <c r="L1523" s="1"/>
  <c r="M1523"/>
  <c r="K1524"/>
  <c r="L1524"/>
  <c r="M1524"/>
  <c r="K1525"/>
  <c r="L1525" s="1"/>
  <c r="M1525"/>
  <c r="K1526"/>
  <c r="L1526"/>
  <c r="M1526"/>
  <c r="K1527"/>
  <c r="L1527" s="1"/>
  <c r="M1527"/>
  <c r="K1528"/>
  <c r="L1528"/>
  <c r="M1528"/>
  <c r="K1529"/>
  <c r="L1529" s="1"/>
  <c r="M1529"/>
  <c r="K1530"/>
  <c r="L1530"/>
  <c r="M1530"/>
  <c r="K1531"/>
  <c r="L1531" s="1"/>
  <c r="M1531"/>
  <c r="K1532"/>
  <c r="L1532"/>
  <c r="M1532"/>
  <c r="K1533"/>
  <c r="L1533" s="1"/>
  <c r="M1533"/>
  <c r="K1534"/>
  <c r="L1534"/>
  <c r="M1534"/>
  <c r="K1535"/>
  <c r="L1535" s="1"/>
  <c r="M1535"/>
  <c r="K1536"/>
  <c r="L1536"/>
  <c r="M1536"/>
  <c r="K1537"/>
  <c r="L1537" s="1"/>
  <c r="M1537"/>
  <c r="K1538"/>
  <c r="L1538"/>
  <c r="M1538"/>
  <c r="K1539"/>
  <c r="L1539" s="1"/>
  <c r="M1539"/>
  <c r="K1540"/>
  <c r="L1540"/>
  <c r="M1540"/>
  <c r="K1541"/>
  <c r="L1541" s="1"/>
  <c r="M1541"/>
  <c r="K1542"/>
  <c r="L1542"/>
  <c r="M1542"/>
  <c r="K1543"/>
  <c r="L1543" s="1"/>
  <c r="M1543"/>
  <c r="K1544"/>
  <c r="L1544"/>
  <c r="M1544"/>
  <c r="K1545"/>
  <c r="L1545" s="1"/>
  <c r="M1545"/>
  <c r="K1546"/>
  <c r="L1546"/>
  <c r="M1546"/>
  <c r="K1547"/>
  <c r="L1547" s="1"/>
  <c r="M1547"/>
  <c r="K1548"/>
  <c r="L1548"/>
  <c r="M1548"/>
  <c r="K1549"/>
  <c r="L1549" s="1"/>
  <c r="M1549"/>
  <c r="K1550"/>
  <c r="L1550"/>
  <c r="M1550"/>
  <c r="K1551"/>
  <c r="L1551" s="1"/>
  <c r="M1551"/>
  <c r="K1552"/>
  <c r="L1552"/>
  <c r="M1552"/>
  <c r="K1553"/>
  <c r="L1553" s="1"/>
  <c r="M1553"/>
  <c r="K1554"/>
  <c r="L1554"/>
  <c r="M1554"/>
  <c r="K1555"/>
  <c r="L1555" s="1"/>
  <c r="M1555"/>
  <c r="K1556"/>
  <c r="L1556"/>
  <c r="M1556"/>
  <c r="K1557"/>
  <c r="L1557" s="1"/>
  <c r="M1557"/>
  <c r="K1558"/>
  <c r="L1558"/>
  <c r="M1558"/>
  <c r="K1559"/>
  <c r="L1559" s="1"/>
  <c r="M1559"/>
  <c r="K1560"/>
  <c r="L1560"/>
  <c r="M1560"/>
  <c r="K1561"/>
  <c r="L1561" s="1"/>
  <c r="M1561"/>
  <c r="K1562"/>
  <c r="L1562"/>
  <c r="M1562"/>
  <c r="K1563"/>
  <c r="L1563" s="1"/>
  <c r="M1563"/>
  <c r="K1564"/>
  <c r="L1564"/>
  <c r="M1564"/>
  <c r="K1565"/>
  <c r="L1565" s="1"/>
  <c r="M1565"/>
  <c r="K1566"/>
  <c r="L1566"/>
  <c r="M1566"/>
  <c r="K1567"/>
  <c r="L1567" s="1"/>
  <c r="M1567"/>
  <c r="K1568"/>
  <c r="L1568"/>
  <c r="M1568"/>
  <c r="K1569"/>
  <c r="L1569" s="1"/>
  <c r="M1569"/>
  <c r="K1570"/>
  <c r="L1570"/>
  <c r="M1570"/>
  <c r="K1571"/>
  <c r="L1571" s="1"/>
  <c r="M1571"/>
  <c r="K1572"/>
  <c r="L1572"/>
  <c r="M1572"/>
  <c r="K1573"/>
  <c r="L1573" s="1"/>
  <c r="M1573"/>
  <c r="K1574"/>
  <c r="L1574"/>
  <c r="M1574"/>
  <c r="K1575"/>
  <c r="L1575" s="1"/>
  <c r="M1575"/>
  <c r="K1576"/>
  <c r="L1576"/>
  <c r="M1576"/>
  <c r="K1577"/>
  <c r="L1577" s="1"/>
  <c r="M1577"/>
  <c r="K1578"/>
  <c r="L1578"/>
  <c r="M1578"/>
  <c r="K1579"/>
  <c r="L1579" s="1"/>
  <c r="M1579"/>
  <c r="K1580"/>
  <c r="L1580"/>
  <c r="M1580"/>
  <c r="K1581"/>
  <c r="L1581" s="1"/>
  <c r="M1581"/>
  <c r="K1582"/>
  <c r="L1582"/>
  <c r="M1582"/>
  <c r="K1583"/>
  <c r="L1583" s="1"/>
  <c r="M1583"/>
  <c r="K1584"/>
  <c r="L1584"/>
  <c r="M1584"/>
  <c r="K1585"/>
  <c r="L1585" s="1"/>
  <c r="M1585"/>
  <c r="K1586"/>
  <c r="L1586"/>
  <c r="M1586"/>
  <c r="K1587"/>
  <c r="L1587" s="1"/>
  <c r="M1587"/>
  <c r="K1588"/>
  <c r="L1588"/>
  <c r="M1588"/>
  <c r="K1589"/>
  <c r="L1589" s="1"/>
  <c r="M1589"/>
  <c r="K1590"/>
  <c r="L1590"/>
  <c r="M1590"/>
  <c r="K1591"/>
  <c r="L1591" s="1"/>
  <c r="M1591"/>
  <c r="K1592"/>
  <c r="L1592"/>
  <c r="M1592"/>
  <c r="K1593"/>
  <c r="L1593" s="1"/>
  <c r="M1593"/>
  <c r="K1594"/>
  <c r="L1594"/>
  <c r="M1594"/>
  <c r="K1595"/>
  <c r="L1595" s="1"/>
  <c r="M1595"/>
  <c r="K1596"/>
  <c r="L1596"/>
  <c r="M1596"/>
  <c r="K1597"/>
  <c r="L1597" s="1"/>
  <c r="M1597"/>
  <c r="K1598"/>
  <c r="L1598"/>
  <c r="M1598"/>
  <c r="K1599"/>
  <c r="L1599" s="1"/>
  <c r="M1599"/>
  <c r="K1600"/>
  <c r="L1600"/>
  <c r="M1600"/>
  <c r="K1601"/>
  <c r="L1601" s="1"/>
  <c r="M1601"/>
  <c r="K1602"/>
  <c r="L1602"/>
  <c r="M1602"/>
  <c r="K1603"/>
  <c r="L1603" s="1"/>
  <c r="M1603"/>
  <c r="K1604"/>
  <c r="L1604"/>
  <c r="M1604"/>
  <c r="K1605"/>
  <c r="L1605" s="1"/>
  <c r="M1605"/>
  <c r="K1606"/>
  <c r="L1606"/>
  <c r="M1606"/>
  <c r="K1607"/>
  <c r="L1607" s="1"/>
  <c r="M1607"/>
  <c r="K1608"/>
  <c r="L1608"/>
  <c r="M1608"/>
  <c r="K1609"/>
  <c r="L1609" s="1"/>
  <c r="M1609"/>
  <c r="K1610"/>
  <c r="L1610"/>
  <c r="M1610"/>
  <c r="K1611"/>
  <c r="L1611" s="1"/>
  <c r="M1611"/>
  <c r="K1612"/>
  <c r="L1612"/>
  <c r="M1612"/>
  <c r="K1613"/>
  <c r="L1613" s="1"/>
  <c r="M1613"/>
  <c r="K1614"/>
  <c r="L1614"/>
  <c r="M1614"/>
  <c r="K1615"/>
  <c r="L1615" s="1"/>
  <c r="M1615"/>
  <c r="K1616"/>
  <c r="L1616"/>
  <c r="M1616"/>
  <c r="K1617"/>
  <c r="L1617" s="1"/>
  <c r="M1617"/>
  <c r="K1618"/>
  <c r="L1618"/>
  <c r="M1618"/>
  <c r="K1619"/>
  <c r="L1619" s="1"/>
  <c r="M1619"/>
  <c r="K1620"/>
  <c r="L1620"/>
  <c r="M1620"/>
  <c r="K1621"/>
  <c r="L1621" s="1"/>
  <c r="M1621"/>
  <c r="K1622"/>
  <c r="L1622"/>
  <c r="M1622"/>
  <c r="K1623"/>
  <c r="L1623" s="1"/>
  <c r="M1623"/>
  <c r="K1624"/>
  <c r="L1624"/>
  <c r="M1624"/>
  <c r="K1625"/>
  <c r="L1625" s="1"/>
  <c r="M1625"/>
  <c r="K1626"/>
  <c r="L1626"/>
  <c r="M1626"/>
  <c r="K1627"/>
  <c r="L1627" s="1"/>
  <c r="M1627"/>
  <c r="K1628"/>
  <c r="L1628"/>
  <c r="M1628"/>
  <c r="K1629"/>
  <c r="L1629" s="1"/>
  <c r="M1629"/>
  <c r="K1630"/>
  <c r="L1630"/>
  <c r="M1630"/>
  <c r="K1631"/>
  <c r="L1631" s="1"/>
  <c r="M1631"/>
  <c r="K1632"/>
  <c r="L1632"/>
  <c r="M1632"/>
  <c r="K1633"/>
  <c r="L1633" s="1"/>
  <c r="M1633"/>
  <c r="K1634"/>
  <c r="L1634"/>
  <c r="M1634"/>
  <c r="K1635"/>
  <c r="L1635" s="1"/>
  <c r="M1635"/>
  <c r="K1636"/>
  <c r="L1636"/>
  <c r="M1636"/>
  <c r="K1637"/>
  <c r="L1637" s="1"/>
  <c r="M1637"/>
  <c r="K1638"/>
  <c r="L1638"/>
  <c r="M1638"/>
  <c r="K1639"/>
  <c r="L1639" s="1"/>
  <c r="M1639"/>
  <c r="K1640"/>
  <c r="L1640"/>
  <c r="M1640"/>
  <c r="K1641"/>
  <c r="L1641" s="1"/>
  <c r="M1641"/>
  <c r="K1642"/>
  <c r="L1642"/>
  <c r="M1642"/>
  <c r="K1643"/>
  <c r="L1643" s="1"/>
  <c r="M1643"/>
  <c r="K1644"/>
  <c r="L1644"/>
  <c r="M1644"/>
  <c r="K1645"/>
  <c r="L1645" s="1"/>
  <c r="M1645"/>
  <c r="K1646"/>
  <c r="L1646"/>
  <c r="M1646"/>
  <c r="K1647"/>
  <c r="L1647" s="1"/>
  <c r="M1647"/>
  <c r="K1648"/>
  <c r="L1648"/>
  <c r="M1648"/>
  <c r="K1649"/>
  <c r="L1649" s="1"/>
  <c r="M1649"/>
  <c r="K1650"/>
  <c r="L1650"/>
  <c r="M1650"/>
  <c r="K1651"/>
  <c r="L1651" s="1"/>
  <c r="M1651"/>
  <c r="K1652"/>
  <c r="L1652"/>
  <c r="M1652"/>
  <c r="K1653"/>
  <c r="L1653" s="1"/>
  <c r="M1653"/>
  <c r="K1654"/>
  <c r="L1654"/>
  <c r="M1654"/>
  <c r="K1655"/>
  <c r="L1655" s="1"/>
  <c r="M1655"/>
  <c r="K1656"/>
  <c r="L1656"/>
  <c r="M1656"/>
  <c r="K1657"/>
  <c r="L1657" s="1"/>
  <c r="M1657"/>
  <c r="K1658"/>
  <c r="L1658"/>
  <c r="M1658"/>
  <c r="K1659"/>
  <c r="L1659" s="1"/>
  <c r="M1659"/>
  <c r="K1660"/>
  <c r="L1660"/>
  <c r="M1660"/>
  <c r="K1661"/>
  <c r="L1661" s="1"/>
  <c r="M1661"/>
  <c r="K1662"/>
  <c r="L1662"/>
  <c r="M1662"/>
  <c r="K1663"/>
  <c r="L1663" s="1"/>
  <c r="M1663"/>
  <c r="K1664"/>
  <c r="L1664"/>
  <c r="M1664"/>
  <c r="K1665"/>
  <c r="L1665" s="1"/>
  <c r="M1665"/>
  <c r="K1666"/>
  <c r="L1666"/>
  <c r="M1666"/>
  <c r="K1667"/>
  <c r="L1667" s="1"/>
  <c r="M1667"/>
  <c r="K1668"/>
  <c r="L1668"/>
  <c r="M1668"/>
  <c r="K1669"/>
  <c r="L1669" s="1"/>
  <c r="M1669"/>
  <c r="K1670"/>
  <c r="L1670"/>
  <c r="M1670"/>
  <c r="K1671"/>
  <c r="L1671" s="1"/>
  <c r="M1671"/>
  <c r="K1672"/>
  <c r="L1672"/>
  <c r="M1672"/>
  <c r="K1673"/>
  <c r="L1673" s="1"/>
  <c r="M1673"/>
  <c r="K1674"/>
  <c r="L1674"/>
  <c r="M1674"/>
  <c r="K1675"/>
  <c r="L1675" s="1"/>
  <c r="M1675"/>
  <c r="K1676"/>
  <c r="L1676"/>
  <c r="M1676"/>
  <c r="K1677"/>
  <c r="L1677" s="1"/>
  <c r="M1677"/>
  <c r="K1678"/>
  <c r="L1678"/>
  <c r="M1678"/>
  <c r="K1679"/>
  <c r="L1679" s="1"/>
  <c r="M1679"/>
  <c r="K1680"/>
  <c r="L1680"/>
  <c r="M1680"/>
  <c r="K1681"/>
  <c r="L1681" s="1"/>
  <c r="M1681"/>
  <c r="K1682"/>
  <c r="L1682"/>
  <c r="M1682"/>
  <c r="K1683"/>
  <c r="L1683" s="1"/>
  <c r="M1683"/>
  <c r="K1684"/>
  <c r="L1684"/>
  <c r="M1684"/>
  <c r="K1685"/>
  <c r="L1685" s="1"/>
  <c r="M1685"/>
  <c r="K1686"/>
  <c r="L1686"/>
  <c r="M1686"/>
  <c r="K1687"/>
  <c r="L1687" s="1"/>
  <c r="M1687"/>
  <c r="K1688"/>
  <c r="L1688"/>
  <c r="M1688"/>
  <c r="K1689"/>
  <c r="L1689" s="1"/>
  <c r="M1689"/>
  <c r="K1690"/>
  <c r="L1690"/>
  <c r="M1690"/>
  <c r="K1691"/>
  <c r="L1691" s="1"/>
  <c r="M1691"/>
  <c r="K1692"/>
  <c r="L1692"/>
  <c r="M1692"/>
  <c r="K1693"/>
  <c r="L1693" s="1"/>
  <c r="M1693"/>
  <c r="K1694"/>
  <c r="L1694"/>
  <c r="M1694"/>
  <c r="K1695"/>
  <c r="L1695" s="1"/>
  <c r="M1695"/>
  <c r="K1696"/>
  <c r="L1696"/>
  <c r="M1696"/>
  <c r="K1697"/>
  <c r="L1697" s="1"/>
  <c r="M1697"/>
  <c r="K1698"/>
  <c r="L1698"/>
  <c r="M1698"/>
  <c r="K1699"/>
  <c r="L1699" s="1"/>
  <c r="M1699"/>
  <c r="K1700"/>
  <c r="L1700"/>
  <c r="M1700"/>
  <c r="K1701"/>
  <c r="L1701" s="1"/>
  <c r="M1701"/>
  <c r="K1702"/>
  <c r="L1702"/>
  <c r="M1702"/>
  <c r="K1703"/>
  <c r="L1703" s="1"/>
  <c r="M1703"/>
  <c r="K1704"/>
  <c r="L1704"/>
  <c r="M1704"/>
  <c r="K1705"/>
  <c r="L1705" s="1"/>
  <c r="M1705"/>
  <c r="K1706"/>
  <c r="L1706"/>
  <c r="M1706"/>
  <c r="K1707"/>
  <c r="L1707" s="1"/>
  <c r="M1707"/>
  <c r="K1708"/>
  <c r="L1708"/>
  <c r="M1708"/>
  <c r="K1709"/>
  <c r="L1709" s="1"/>
  <c r="M1709"/>
  <c r="K1710"/>
  <c r="L1710"/>
  <c r="M1710"/>
  <c r="K1711"/>
  <c r="L1711" s="1"/>
  <c r="M1711"/>
  <c r="K1712"/>
  <c r="L1712"/>
  <c r="M1712"/>
  <c r="K1713"/>
  <c r="L1713" s="1"/>
  <c r="M1713"/>
  <c r="K1714"/>
  <c r="L1714"/>
  <c r="M1714"/>
  <c r="K1715"/>
  <c r="L1715" s="1"/>
  <c r="M1715"/>
  <c r="K1716"/>
  <c r="L1716"/>
  <c r="M1716"/>
  <c r="K1717"/>
  <c r="L1717" s="1"/>
  <c r="M1717"/>
  <c r="K1718"/>
  <c r="L1718"/>
  <c r="M1718"/>
  <c r="K1719"/>
  <c r="L1719" s="1"/>
  <c r="M1719"/>
  <c r="K1720"/>
  <c r="L1720"/>
  <c r="M1720"/>
  <c r="K1721"/>
  <c r="L1721" s="1"/>
  <c r="M1721"/>
  <c r="K1722"/>
  <c r="L1722"/>
  <c r="M1722"/>
  <c r="K1723"/>
  <c r="L1723" s="1"/>
  <c r="M1723"/>
  <c r="K1724"/>
  <c r="L1724"/>
  <c r="M1724"/>
  <c r="K1725"/>
  <c r="L1725" s="1"/>
  <c r="M1725"/>
  <c r="K1726"/>
  <c r="L1726"/>
  <c r="M1726"/>
  <c r="K1727"/>
  <c r="L1727" s="1"/>
  <c r="M1727"/>
  <c r="K1728"/>
  <c r="L1728"/>
  <c r="M1728"/>
  <c r="K1729"/>
  <c r="L1729" s="1"/>
  <c r="M1729"/>
  <c r="K1730"/>
  <c r="L1730"/>
  <c r="M1730"/>
  <c r="K1731"/>
  <c r="L1731" s="1"/>
  <c r="M1731"/>
  <c r="K1732"/>
  <c r="L1732"/>
  <c r="M1732"/>
  <c r="K1733"/>
  <c r="L1733" s="1"/>
  <c r="M1733"/>
  <c r="K1734"/>
  <c r="L1734"/>
  <c r="M1734"/>
  <c r="K1735"/>
  <c r="L1735" s="1"/>
  <c r="M1735"/>
  <c r="K1736"/>
  <c r="L1736"/>
  <c r="M1736"/>
  <c r="K1737"/>
  <c r="L1737" s="1"/>
  <c r="M1737"/>
  <c r="K1738"/>
  <c r="L1738"/>
  <c r="M1738"/>
  <c r="K1739"/>
  <c r="L1739" s="1"/>
  <c r="M1739"/>
  <c r="K1740"/>
  <c r="L1740"/>
  <c r="M1740"/>
  <c r="K1741"/>
  <c r="L1741" s="1"/>
  <c r="M1741"/>
  <c r="K1742"/>
  <c r="L1742"/>
  <c r="M1742"/>
  <c r="K1743"/>
  <c r="L1743" s="1"/>
  <c r="M1743"/>
  <c r="K1744"/>
  <c r="L1744"/>
  <c r="M1744"/>
  <c r="K1745"/>
  <c r="L1745" s="1"/>
  <c r="M1745"/>
  <c r="K1746"/>
  <c r="L1746"/>
  <c r="M1746"/>
  <c r="K1747"/>
  <c r="L1747" s="1"/>
  <c r="M1747"/>
  <c r="K1748"/>
  <c r="L1748"/>
  <c r="M1748"/>
  <c r="K1749"/>
  <c r="L1749" s="1"/>
  <c r="M1749"/>
  <c r="K1750"/>
  <c r="L1750"/>
  <c r="M1750"/>
  <c r="K1751"/>
  <c r="L1751" s="1"/>
  <c r="M1751"/>
  <c r="K1752"/>
  <c r="L1752"/>
  <c r="M1752"/>
  <c r="K1753"/>
  <c r="L1753" s="1"/>
  <c r="M1753"/>
  <c r="K1754"/>
  <c r="L1754"/>
  <c r="M1754"/>
  <c r="K1755"/>
  <c r="L1755" s="1"/>
  <c r="M1755"/>
  <c r="K1756"/>
  <c r="L1756"/>
  <c r="M1756"/>
  <c r="K1757"/>
  <c r="L1757" s="1"/>
  <c r="M1757"/>
  <c r="K1758"/>
  <c r="L1758"/>
  <c r="M1758"/>
  <c r="K1759"/>
  <c r="L1759" s="1"/>
  <c r="M1759"/>
  <c r="K1760"/>
  <c r="L1760"/>
  <c r="M1760"/>
  <c r="K1761"/>
  <c r="L1761" s="1"/>
  <c r="M1761"/>
  <c r="K1762"/>
  <c r="L1762"/>
  <c r="M1762"/>
  <c r="K1763"/>
  <c r="L1763" s="1"/>
  <c r="M1763"/>
  <c r="K1764"/>
  <c r="L1764"/>
  <c r="M1764"/>
  <c r="K1765"/>
  <c r="L1765" s="1"/>
  <c r="M1765"/>
  <c r="K1766"/>
  <c r="L1766"/>
  <c r="M1766"/>
  <c r="K1767"/>
  <c r="L1767" s="1"/>
  <c r="M1767"/>
  <c r="K1768"/>
  <c r="L1768"/>
  <c r="M1768"/>
  <c r="K1769"/>
  <c r="L1769" s="1"/>
  <c r="M1769"/>
  <c r="K1770"/>
  <c r="L1770"/>
  <c r="M1770"/>
  <c r="K1771"/>
  <c r="L1771" s="1"/>
  <c r="M1771"/>
  <c r="K1772"/>
  <c r="L1772"/>
  <c r="M1772"/>
  <c r="K1773"/>
  <c r="L1773" s="1"/>
  <c r="M1773"/>
  <c r="K1774"/>
  <c r="L1774"/>
  <c r="M1774"/>
  <c r="K1775"/>
  <c r="L1775" s="1"/>
  <c r="M1775"/>
  <c r="K1776"/>
  <c r="L1776"/>
  <c r="M1776"/>
  <c r="K1777"/>
  <c r="L1777" s="1"/>
  <c r="M1777"/>
  <c r="K1778"/>
  <c r="L1778"/>
  <c r="M1778"/>
  <c r="K1779"/>
  <c r="L1779" s="1"/>
  <c r="M1779"/>
  <c r="K1780"/>
  <c r="L1780"/>
  <c r="M1780"/>
  <c r="K1781"/>
  <c r="L1781" s="1"/>
  <c r="M1781"/>
  <c r="K1782"/>
  <c r="L1782"/>
  <c r="M1782"/>
  <c r="K1783"/>
  <c r="L1783" s="1"/>
  <c r="M1783"/>
  <c r="K1784"/>
  <c r="L1784"/>
  <c r="M1784"/>
  <c r="K1785"/>
  <c r="L1785" s="1"/>
  <c r="M1785"/>
  <c r="K1786"/>
  <c r="L1786"/>
  <c r="M1786"/>
  <c r="K1787"/>
  <c r="L1787" s="1"/>
  <c r="M1787"/>
  <c r="K1788"/>
  <c r="L1788"/>
  <c r="M1788"/>
  <c r="K1789"/>
  <c r="L1789" s="1"/>
  <c r="M1789"/>
  <c r="K1790"/>
  <c r="L1790"/>
  <c r="M1790"/>
  <c r="K1791"/>
  <c r="L1791" s="1"/>
  <c r="M1791"/>
  <c r="K1792"/>
  <c r="L1792"/>
  <c r="M1792"/>
  <c r="K1793"/>
  <c r="L1793" s="1"/>
  <c r="M1793"/>
  <c r="K1794"/>
  <c r="L1794"/>
  <c r="M1794"/>
  <c r="K1795"/>
  <c r="L1795" s="1"/>
  <c r="M1795"/>
  <c r="K1796"/>
  <c r="L1796"/>
  <c r="M1796"/>
  <c r="K1797"/>
  <c r="L1797" s="1"/>
  <c r="M1797"/>
  <c r="K1798"/>
  <c r="L1798"/>
  <c r="M1798"/>
  <c r="K1799"/>
  <c r="L1799" s="1"/>
  <c r="M1799"/>
  <c r="K1800"/>
  <c r="L1800"/>
  <c r="M1800"/>
  <c r="K1801"/>
  <c r="L1801" s="1"/>
  <c r="M1801"/>
  <c r="K1802"/>
  <c r="L1802"/>
  <c r="M1802"/>
  <c r="K1803"/>
  <c r="L1803" s="1"/>
  <c r="M1803"/>
  <c r="K1804"/>
  <c r="L1804"/>
  <c r="M1804"/>
  <c r="K1805"/>
  <c r="L1805" s="1"/>
  <c r="M1805"/>
  <c r="K1806"/>
  <c r="L1806"/>
  <c r="M1806"/>
  <c r="K1807"/>
  <c r="L1807" s="1"/>
  <c r="M1807"/>
  <c r="K1808"/>
  <c r="L1808"/>
  <c r="M1808"/>
  <c r="K1809"/>
  <c r="L1809" s="1"/>
  <c r="M1809"/>
  <c r="K1810"/>
  <c r="L1810"/>
  <c r="M1810"/>
  <c r="K1811"/>
  <c r="L1811" s="1"/>
  <c r="M1811"/>
  <c r="K1812"/>
  <c r="L1812"/>
  <c r="M1812"/>
  <c r="K1813"/>
  <c r="L1813" s="1"/>
  <c r="M1813"/>
  <c r="K1814"/>
  <c r="L1814"/>
  <c r="M1814"/>
  <c r="K1815"/>
  <c r="L1815" s="1"/>
  <c r="M1815"/>
  <c r="K1816"/>
  <c r="L1816"/>
  <c r="M1816"/>
  <c r="K1817"/>
  <c r="L1817" s="1"/>
  <c r="M1817"/>
  <c r="K1818"/>
  <c r="L1818"/>
  <c r="M1818"/>
  <c r="K1819"/>
  <c r="L1819" s="1"/>
  <c r="M1819"/>
  <c r="K1820"/>
  <c r="L1820"/>
  <c r="M1820"/>
  <c r="K1821"/>
  <c r="L1821" s="1"/>
  <c r="M1821"/>
  <c r="K1822"/>
  <c r="L1822"/>
  <c r="M1822"/>
  <c r="K1823"/>
  <c r="L1823" s="1"/>
  <c r="M1823"/>
  <c r="K1824"/>
  <c r="L1824"/>
  <c r="M1824"/>
  <c r="K1825"/>
  <c r="L1825" s="1"/>
  <c r="M1825"/>
  <c r="K1826"/>
  <c r="L1826"/>
  <c r="M1826"/>
  <c r="K1827"/>
  <c r="L1827" s="1"/>
  <c r="M1827"/>
  <c r="K1828"/>
  <c r="L1828"/>
  <c r="M1828"/>
  <c r="K1829"/>
  <c r="L1829" s="1"/>
  <c r="M1829"/>
  <c r="K1830"/>
  <c r="L1830"/>
  <c r="M1830"/>
  <c r="K1831"/>
  <c r="L1831" s="1"/>
  <c r="M1831"/>
  <c r="K1832"/>
  <c r="L1832"/>
  <c r="M1832"/>
  <c r="K1833"/>
  <c r="L1833" s="1"/>
  <c r="M1833"/>
  <c r="K1834"/>
  <c r="L1834"/>
  <c r="M1834"/>
  <c r="K1835"/>
  <c r="L1835" s="1"/>
  <c r="M1835"/>
  <c r="K1836"/>
  <c r="L1836"/>
  <c r="M1836"/>
  <c r="K1837"/>
  <c r="L1837" s="1"/>
  <c r="M1837"/>
  <c r="K1838"/>
  <c r="L1838"/>
  <c r="M1838"/>
  <c r="K1839"/>
  <c r="L1839" s="1"/>
  <c r="M1839"/>
  <c r="K1840"/>
  <c r="L1840"/>
  <c r="M1840"/>
  <c r="K1841"/>
  <c r="L1841" s="1"/>
  <c r="M1841"/>
  <c r="K1842"/>
  <c r="L1842"/>
  <c r="M1842"/>
  <c r="K1843"/>
  <c r="L1843" s="1"/>
  <c r="M1843"/>
  <c r="K1844"/>
  <c r="L1844"/>
  <c r="M1844"/>
  <c r="K1845"/>
  <c r="L1845" s="1"/>
  <c r="M1845"/>
  <c r="K1846"/>
  <c r="L1846"/>
  <c r="M1846"/>
  <c r="K1847"/>
  <c r="L1847" s="1"/>
  <c r="M1847"/>
  <c r="K1848"/>
  <c r="L1848"/>
  <c r="M1848"/>
  <c r="K1849"/>
  <c r="L1849" s="1"/>
  <c r="M1849"/>
  <c r="K1850"/>
  <c r="L1850"/>
  <c r="M1850"/>
  <c r="K1851"/>
  <c r="L1851" s="1"/>
  <c r="M1851"/>
  <c r="K1852"/>
  <c r="L1852"/>
  <c r="M1852"/>
  <c r="K1853"/>
  <c r="L1853" s="1"/>
  <c r="M1853"/>
  <c r="K1854"/>
  <c r="L1854"/>
  <c r="M1854"/>
  <c r="K1855"/>
  <c r="L1855" s="1"/>
  <c r="M1855"/>
  <c r="K1856"/>
  <c r="L1856"/>
  <c r="M1856"/>
  <c r="K1857"/>
  <c r="L1857" s="1"/>
  <c r="M1857"/>
  <c r="K1858"/>
  <c r="L1858"/>
  <c r="M1858"/>
  <c r="K1859"/>
  <c r="L1859" s="1"/>
  <c r="M1859"/>
  <c r="K1860"/>
  <c r="L1860"/>
  <c r="M1860"/>
  <c r="K1861"/>
  <c r="L1861" s="1"/>
  <c r="M1861"/>
  <c r="K1862"/>
  <c r="L1862"/>
  <c r="M1862"/>
  <c r="K1863"/>
  <c r="L1863" s="1"/>
  <c r="M1863"/>
  <c r="K1864"/>
  <c r="L1864"/>
  <c r="M1864"/>
  <c r="K1865"/>
  <c r="L1865" s="1"/>
  <c r="M1865"/>
  <c r="K1866"/>
  <c r="L1866"/>
  <c r="M1866"/>
  <c r="K1867"/>
  <c r="L1867" s="1"/>
  <c r="M1867"/>
  <c r="K1868"/>
  <c r="L1868"/>
  <c r="M1868"/>
  <c r="K1869"/>
  <c r="L1869" s="1"/>
  <c r="M1869"/>
  <c r="K1870"/>
  <c r="L1870"/>
  <c r="M1870"/>
  <c r="K1871"/>
  <c r="L1871" s="1"/>
  <c r="M1871"/>
  <c r="K1872"/>
  <c r="L1872"/>
  <c r="M1872"/>
  <c r="K1873"/>
  <c r="L1873" s="1"/>
  <c r="M1873"/>
  <c r="K1874"/>
  <c r="L1874"/>
  <c r="M1874"/>
  <c r="K1875"/>
  <c r="L1875" s="1"/>
  <c r="M1875"/>
  <c r="K1876"/>
  <c r="L1876"/>
  <c r="M1876"/>
  <c r="K1877"/>
  <c r="L1877" s="1"/>
  <c r="M1877"/>
  <c r="K1878"/>
  <c r="L1878"/>
  <c r="M1878"/>
  <c r="K1879"/>
  <c r="L1879" s="1"/>
  <c r="M1879"/>
  <c r="K1880"/>
  <c r="L1880"/>
  <c r="M1880"/>
  <c r="K1881"/>
  <c r="L1881" s="1"/>
  <c r="M1881"/>
  <c r="K1882"/>
  <c r="L1882"/>
  <c r="M1882"/>
  <c r="K1883"/>
  <c r="L1883" s="1"/>
  <c r="M1883"/>
  <c r="K1884"/>
  <c r="L1884"/>
  <c r="M1884"/>
  <c r="K1885"/>
  <c r="L1885" s="1"/>
  <c r="M1885"/>
  <c r="K1886"/>
  <c r="L1886"/>
  <c r="M1886"/>
  <c r="K1887"/>
  <c r="L1887" s="1"/>
  <c r="M1887"/>
  <c r="K1888"/>
  <c r="L1888"/>
  <c r="M1888"/>
  <c r="K1889"/>
  <c r="L1889" s="1"/>
  <c r="M1889"/>
  <c r="K1890"/>
  <c r="L1890"/>
  <c r="M1890"/>
  <c r="K1891"/>
  <c r="L1891" s="1"/>
  <c r="M1891"/>
  <c r="K1892"/>
  <c r="L1892"/>
  <c r="M1892"/>
  <c r="K1893"/>
  <c r="L1893" s="1"/>
  <c r="M1893"/>
  <c r="K1894"/>
  <c r="L1894"/>
  <c r="M1894"/>
  <c r="K1895"/>
  <c r="L1895" s="1"/>
  <c r="M1895"/>
  <c r="K1896"/>
  <c r="L1896"/>
  <c r="M1896"/>
  <c r="K1897"/>
  <c r="L1897" s="1"/>
  <c r="M1897"/>
  <c r="K1898"/>
  <c r="L1898"/>
  <c r="M1898"/>
  <c r="K1899"/>
  <c r="L1899" s="1"/>
  <c r="M1899"/>
  <c r="K1900"/>
  <c r="L1900"/>
  <c r="M1900"/>
  <c r="K1901"/>
  <c r="L1901" s="1"/>
  <c r="M1901"/>
  <c r="K1902"/>
  <c r="L1902"/>
  <c r="M1902"/>
  <c r="K1903"/>
  <c r="L1903" s="1"/>
  <c r="M1903"/>
  <c r="K1904"/>
  <c r="L1904"/>
  <c r="M1904"/>
  <c r="K1905"/>
  <c r="L1905" s="1"/>
  <c r="M1905"/>
  <c r="K1906"/>
  <c r="L1906"/>
  <c r="M1906"/>
  <c r="K1907"/>
  <c r="L1907" s="1"/>
  <c r="M1907"/>
  <c r="K1908"/>
  <c r="L1908"/>
  <c r="M1908"/>
  <c r="K1909"/>
  <c r="L1909" s="1"/>
  <c r="M1909"/>
  <c r="K1910"/>
  <c r="L1910"/>
  <c r="M1910"/>
  <c r="K1911"/>
  <c r="L1911" s="1"/>
  <c r="M1911"/>
  <c r="K1912"/>
  <c r="L1912"/>
  <c r="M1912"/>
  <c r="K1913"/>
  <c r="L1913" s="1"/>
  <c r="M1913"/>
  <c r="K1914"/>
  <c r="L1914"/>
  <c r="M1914"/>
  <c r="K1915"/>
  <c r="L1915" s="1"/>
  <c r="M1915"/>
  <c r="K1916"/>
  <c r="L1916"/>
  <c r="M1916"/>
  <c r="K1917"/>
  <c r="L1917" s="1"/>
  <c r="M1917"/>
  <c r="K1918"/>
  <c r="L1918"/>
  <c r="M1918"/>
  <c r="K1919"/>
  <c r="L1919" s="1"/>
  <c r="M1919"/>
  <c r="K1920"/>
  <c r="L1920"/>
  <c r="M1920"/>
  <c r="K1921"/>
  <c r="L1921" s="1"/>
  <c r="M1921"/>
  <c r="K1922"/>
  <c r="L1922"/>
  <c r="M1922"/>
  <c r="K1923"/>
  <c r="L1923" s="1"/>
  <c r="M1923"/>
  <c r="K1924"/>
  <c r="L1924"/>
  <c r="M1924"/>
  <c r="K1925"/>
  <c r="L1925" s="1"/>
  <c r="M1925"/>
  <c r="K1926"/>
  <c r="L1926"/>
  <c r="M1926"/>
  <c r="K1927"/>
  <c r="L1927" s="1"/>
  <c r="M1927"/>
  <c r="K1928"/>
  <c r="L1928"/>
  <c r="M1928"/>
  <c r="K1929"/>
  <c r="L1929" s="1"/>
  <c r="M1929"/>
  <c r="K1930"/>
  <c r="L1930"/>
  <c r="M1930"/>
  <c r="K1931"/>
  <c r="L1931" s="1"/>
  <c r="M1931"/>
  <c r="K1932"/>
  <c r="L1932"/>
  <c r="M1932"/>
  <c r="K1933"/>
  <c r="L1933" s="1"/>
  <c r="M1933"/>
  <c r="K1934"/>
  <c r="L1934"/>
  <c r="M1934"/>
  <c r="K1935"/>
  <c r="L1935" s="1"/>
  <c r="M1935"/>
  <c r="K1936"/>
  <c r="L1936"/>
  <c r="M1936"/>
  <c r="K1937"/>
  <c r="L1937" s="1"/>
  <c r="M1937"/>
  <c r="K1938"/>
  <c r="L1938"/>
  <c r="M1938"/>
  <c r="K1939"/>
  <c r="L1939" s="1"/>
  <c r="M1939"/>
  <c r="K1940"/>
  <c r="L1940"/>
  <c r="M1940"/>
  <c r="K1941"/>
  <c r="L1941" s="1"/>
  <c r="M1941"/>
  <c r="K1942"/>
  <c r="L1942"/>
  <c r="M1942"/>
  <c r="K1943"/>
  <c r="L1943" s="1"/>
  <c r="M1943"/>
  <c r="K1944"/>
  <c r="L1944"/>
  <c r="M1944"/>
  <c r="K1945"/>
  <c r="L1945" s="1"/>
  <c r="M1945"/>
  <c r="K1946"/>
  <c r="L1946"/>
  <c r="M1946"/>
  <c r="K1947"/>
  <c r="L1947" s="1"/>
  <c r="M1947"/>
  <c r="K1948"/>
  <c r="L1948"/>
  <c r="M1948"/>
  <c r="K1949"/>
  <c r="L1949" s="1"/>
  <c r="M1949"/>
  <c r="K1950"/>
  <c r="L1950"/>
  <c r="M1950"/>
  <c r="K1951"/>
  <c r="L1951" s="1"/>
  <c r="M1951"/>
  <c r="O7" i="2" l="1"/>
  <c r="S6"/>
  <c r="AG4"/>
  <c r="R4"/>
  <c r="N5"/>
  <c r="AG5"/>
  <c r="AH4"/>
  <c r="U6"/>
  <c r="AH5"/>
  <c r="T4"/>
  <c r="O31" i="1"/>
  <c r="N22"/>
  <c r="T21"/>
  <c r="AG5"/>
  <c r="AH4"/>
  <c r="AH5"/>
  <c r="AG4"/>
  <c r="N6" i="2" l="1"/>
  <c r="T6"/>
  <c r="R5"/>
  <c r="T5" s="1"/>
  <c r="S7"/>
  <c r="O8"/>
  <c r="U8" s="1"/>
  <c r="AI5"/>
  <c r="U7"/>
  <c r="S31" i="1"/>
  <c r="O32"/>
  <c r="R22"/>
  <c r="T22"/>
  <c r="N23"/>
  <c r="AI5"/>
  <c r="R6" i="2" l="1"/>
  <c r="N7"/>
  <c r="T7" s="1"/>
  <c r="S8"/>
  <c r="O9"/>
  <c r="U9"/>
  <c r="R23" i="1"/>
  <c r="N24"/>
  <c r="T24"/>
  <c r="U31"/>
  <c r="O33"/>
  <c r="U33"/>
  <c r="S32"/>
  <c r="T23"/>
  <c r="U32"/>
  <c r="S9" i="2" l="1"/>
  <c r="O10"/>
  <c r="R7"/>
  <c r="N8"/>
  <c r="S33" i="1"/>
  <c r="O34"/>
  <c r="R24"/>
  <c r="N25"/>
  <c r="R8" i="2" l="1"/>
  <c r="N9"/>
  <c r="T9" s="1"/>
  <c r="S10"/>
  <c r="O11"/>
  <c r="T8"/>
  <c r="U10"/>
  <c r="R25" i="1"/>
  <c r="N26"/>
  <c r="T26"/>
  <c r="O35"/>
  <c r="U35"/>
  <c r="S34"/>
  <c r="T25"/>
  <c r="U34"/>
  <c r="S11" i="2" l="1"/>
  <c r="U11" s="1"/>
  <c r="O12"/>
  <c r="R9"/>
  <c r="N10"/>
  <c r="T10" s="1"/>
  <c r="S35" i="1"/>
  <c r="O36"/>
  <c r="U36"/>
  <c r="R26"/>
  <c r="N27"/>
  <c r="S12" i="2" l="1"/>
  <c r="U12" s="1"/>
  <c r="O13"/>
  <c r="R10"/>
  <c r="N11"/>
  <c r="T11"/>
  <c r="S36" i="1"/>
  <c r="O37"/>
  <c r="U37"/>
  <c r="R27"/>
  <c r="N28"/>
  <c r="T28"/>
  <c r="T27"/>
  <c r="R11" i="2" l="1"/>
  <c r="N12"/>
  <c r="T12"/>
  <c r="S13"/>
  <c r="U13" s="1"/>
  <c r="O14"/>
  <c r="R28" i="1"/>
  <c r="N29"/>
  <c r="S37"/>
  <c r="O38"/>
  <c r="R12" i="2" l="1"/>
  <c r="N13"/>
  <c r="T13" s="1"/>
  <c r="S14"/>
  <c r="U14" s="1"/>
  <c r="O15"/>
  <c r="O39" i="1"/>
  <c r="S38"/>
  <c r="N30"/>
  <c r="T30"/>
  <c r="R29"/>
  <c r="U38"/>
  <c r="T29"/>
  <c r="S15" i="2" l="1"/>
  <c r="U15" s="1"/>
  <c r="O16"/>
  <c r="R13"/>
  <c r="N14"/>
  <c r="T14"/>
  <c r="R30" i="1"/>
  <c r="N31"/>
  <c r="T31" s="1"/>
  <c r="S39"/>
  <c r="O40"/>
  <c r="U40" s="1"/>
  <c r="U39"/>
  <c r="S16" i="2" l="1"/>
  <c r="U16" s="1"/>
  <c r="O17"/>
  <c r="R14"/>
  <c r="N15"/>
  <c r="T15"/>
  <c r="O41" i="1"/>
  <c r="S40"/>
  <c r="N32"/>
  <c r="R31"/>
  <c r="R15" i="2" l="1"/>
  <c r="N16"/>
  <c r="T16"/>
  <c r="S17"/>
  <c r="U17" s="1"/>
  <c r="O18"/>
  <c r="U18"/>
  <c r="R32" i="1"/>
  <c r="N33"/>
  <c r="S41"/>
  <c r="O42"/>
  <c r="T32"/>
  <c r="U41"/>
  <c r="S18" i="2" l="1"/>
  <c r="O19"/>
  <c r="U19"/>
  <c r="R16"/>
  <c r="N17"/>
  <c r="T17"/>
  <c r="O43" i="1"/>
  <c r="S42"/>
  <c r="N34"/>
  <c r="R33"/>
  <c r="T33" s="1"/>
  <c r="U42"/>
  <c r="R17" i="2" l="1"/>
  <c r="N18"/>
  <c r="T18"/>
  <c r="S19"/>
  <c r="O20"/>
  <c r="R34" i="1"/>
  <c r="N35"/>
  <c r="S43"/>
  <c r="O44"/>
  <c r="U44" s="1"/>
  <c r="T34"/>
  <c r="U43"/>
  <c r="S20" i="2" l="1"/>
  <c r="U20" s="1"/>
  <c r="O21"/>
  <c r="R18"/>
  <c r="N19"/>
  <c r="T19"/>
  <c r="O45" i="1"/>
  <c r="U45"/>
  <c r="S44"/>
  <c r="N36"/>
  <c r="R35"/>
  <c r="T35" s="1"/>
  <c r="R19" i="2" l="1"/>
  <c r="N20"/>
  <c r="T20"/>
  <c r="S21"/>
  <c r="U21" s="1"/>
  <c r="O22"/>
  <c r="R36" i="1"/>
  <c r="T36" s="1"/>
  <c r="N37"/>
  <c r="S45"/>
  <c r="O46"/>
  <c r="S22" i="2" l="1"/>
  <c r="U22" s="1"/>
  <c r="O23"/>
  <c r="U23"/>
  <c r="R20"/>
  <c r="N21"/>
  <c r="O47" i="1"/>
  <c r="S46"/>
  <c r="N38"/>
  <c r="R37"/>
  <c r="U46"/>
  <c r="T37"/>
  <c r="R21" i="2" l="1"/>
  <c r="N22"/>
  <c r="S23"/>
  <c r="O24"/>
  <c r="U24"/>
  <c r="T21"/>
  <c r="R38" i="1"/>
  <c r="N39"/>
  <c r="T39" s="1"/>
  <c r="S47"/>
  <c r="O48"/>
  <c r="T38"/>
  <c r="U47"/>
  <c r="R22" i="2" l="1"/>
  <c r="N23"/>
  <c r="S24"/>
  <c r="O25"/>
  <c r="T22"/>
  <c r="O49" i="1"/>
  <c r="S48"/>
  <c r="U48"/>
  <c r="N40"/>
  <c r="T40"/>
  <c r="R39"/>
  <c r="R23" i="2" l="1"/>
  <c r="N24"/>
  <c r="S25"/>
  <c r="U25" s="1"/>
  <c r="O26"/>
  <c r="T23"/>
  <c r="S49" i="1"/>
  <c r="O50"/>
  <c r="R40"/>
  <c r="N41"/>
  <c r="U49"/>
  <c r="R24" i="2" l="1"/>
  <c r="N25"/>
  <c r="S26"/>
  <c r="U26" s="1"/>
  <c r="O27"/>
  <c r="T24"/>
  <c r="N42" i="1"/>
  <c r="R41"/>
  <c r="T41" s="1"/>
  <c r="O51"/>
  <c r="S50"/>
  <c r="U50" s="1"/>
  <c r="R25" i="2" l="1"/>
  <c r="N26"/>
  <c r="S27"/>
  <c r="U27" s="1"/>
  <c r="O28"/>
  <c r="T25"/>
  <c r="R42" i="1"/>
  <c r="T43"/>
  <c r="N43"/>
  <c r="S51"/>
  <c r="U52"/>
  <c r="O52"/>
  <c r="U51"/>
  <c r="T42"/>
  <c r="R26" i="2" l="1"/>
  <c r="N27"/>
  <c r="S28"/>
  <c r="U28" s="1"/>
  <c r="O29"/>
  <c r="T26"/>
  <c r="O53" i="1"/>
  <c r="S52"/>
  <c r="N44"/>
  <c r="T44"/>
  <c r="R43"/>
  <c r="R27" i="2" l="1"/>
  <c r="N28"/>
  <c r="S29"/>
  <c r="U29" s="1"/>
  <c r="O30"/>
  <c r="T27"/>
  <c r="R44" i="1"/>
  <c r="N45"/>
  <c r="T45"/>
  <c r="S53"/>
  <c r="O54"/>
  <c r="U54"/>
  <c r="U53"/>
  <c r="O31" i="2" l="1"/>
  <c r="U31"/>
  <c r="S30"/>
  <c r="R28"/>
  <c r="N29"/>
  <c r="T28"/>
  <c r="U30"/>
  <c r="O55" i="1"/>
  <c r="S54"/>
  <c r="N46"/>
  <c r="R45"/>
  <c r="N30" i="2" l="1"/>
  <c r="T30"/>
  <c r="R29"/>
  <c r="S31"/>
  <c r="O32"/>
  <c r="U32"/>
  <c r="T29"/>
  <c r="R46" i="1"/>
  <c r="N47"/>
  <c r="T47" s="1"/>
  <c r="S55"/>
  <c r="O56"/>
  <c r="T46"/>
  <c r="U55"/>
  <c r="O33" i="2" l="1"/>
  <c r="U33"/>
  <c r="S32"/>
  <c r="R30"/>
  <c r="N31"/>
  <c r="T31"/>
  <c r="O57" i="1"/>
  <c r="S56"/>
  <c r="U56"/>
  <c r="N48"/>
  <c r="T48"/>
  <c r="R47"/>
  <c r="N32" i="2" l="1"/>
  <c r="R31"/>
  <c r="S33"/>
  <c r="O34"/>
  <c r="U34"/>
  <c r="S57" i="1"/>
  <c r="O58"/>
  <c r="R48"/>
  <c r="N49"/>
  <c r="T49"/>
  <c r="U57"/>
  <c r="O35" i="2" l="1"/>
  <c r="S34"/>
  <c r="R32"/>
  <c r="T32" s="1"/>
  <c r="N33"/>
  <c r="N50" i="1"/>
  <c r="R49"/>
  <c r="O59"/>
  <c r="S58"/>
  <c r="U58" s="1"/>
  <c r="N34" i="2" l="1"/>
  <c r="T34"/>
  <c r="R33"/>
  <c r="T33" s="1"/>
  <c r="S35"/>
  <c r="U35" s="1"/>
  <c r="O36"/>
  <c r="R50" i="1"/>
  <c r="N51"/>
  <c r="T51" s="1"/>
  <c r="S59"/>
  <c r="O60"/>
  <c r="U59"/>
  <c r="T50"/>
  <c r="S36" i="2" l="1"/>
  <c r="U36" s="1"/>
  <c r="O37"/>
  <c r="R34"/>
  <c r="N35"/>
  <c r="T35"/>
  <c r="O61" i="1"/>
  <c r="S60"/>
  <c r="U60"/>
  <c r="N52"/>
  <c r="T52" s="1"/>
  <c r="R51"/>
  <c r="R35" i="2" l="1"/>
  <c r="N36"/>
  <c r="S37"/>
  <c r="U37" s="1"/>
  <c r="O38"/>
  <c r="S61" i="1"/>
  <c r="O62"/>
  <c r="R52"/>
  <c r="N53"/>
  <c r="U61"/>
  <c r="O39" i="2" l="1"/>
  <c r="U39"/>
  <c r="S38"/>
  <c r="N37"/>
  <c r="R36"/>
  <c r="T37"/>
  <c r="T36"/>
  <c r="U38"/>
  <c r="N54" i="1"/>
  <c r="R53"/>
  <c r="O63"/>
  <c r="S62"/>
  <c r="U62" s="1"/>
  <c r="T53"/>
  <c r="N38" i="2" l="1"/>
  <c r="T38"/>
  <c r="R37"/>
  <c r="S39"/>
  <c r="O40"/>
  <c r="S63" i="1"/>
  <c r="O64"/>
  <c r="R54"/>
  <c r="N55"/>
  <c r="U63"/>
  <c r="T54"/>
  <c r="O41" i="2" l="1"/>
  <c r="U41"/>
  <c r="S40"/>
  <c r="U40" s="1"/>
  <c r="R38"/>
  <c r="N39"/>
  <c r="T39"/>
  <c r="N56" i="1"/>
  <c r="R55"/>
  <c r="T55" s="1"/>
  <c r="O65"/>
  <c r="S64"/>
  <c r="U64" s="1"/>
  <c r="N40" i="2" l="1"/>
  <c r="T40"/>
  <c r="R39"/>
  <c r="S41"/>
  <c r="O42"/>
  <c r="S65" i="1"/>
  <c r="O66"/>
  <c r="R56"/>
  <c r="N57"/>
  <c r="T57"/>
  <c r="U65"/>
  <c r="T56"/>
  <c r="O43" i="2" l="1"/>
  <c r="U43"/>
  <c r="S42"/>
  <c r="R40"/>
  <c r="N41"/>
  <c r="U42"/>
  <c r="N58" i="1"/>
  <c r="R57"/>
  <c r="S66"/>
  <c r="U66" s="1"/>
  <c r="O67"/>
  <c r="N42" i="2" l="1"/>
  <c r="T42"/>
  <c r="R41"/>
  <c r="S43"/>
  <c r="O44"/>
  <c r="U44"/>
  <c r="T41"/>
  <c r="O68" i="1"/>
  <c r="S67"/>
  <c r="U67" s="1"/>
  <c r="R58"/>
  <c r="N59"/>
  <c r="T58"/>
  <c r="O45" i="2" l="1"/>
  <c r="U45"/>
  <c r="S44"/>
  <c r="R42"/>
  <c r="N43"/>
  <c r="T43"/>
  <c r="N60" i="1"/>
  <c r="R59"/>
  <c r="S68"/>
  <c r="O69"/>
  <c r="T59"/>
  <c r="U68"/>
  <c r="N44" i="2" l="1"/>
  <c r="R43"/>
  <c r="S45"/>
  <c r="O46"/>
  <c r="O70" i="1"/>
  <c r="S69"/>
  <c r="U69" s="1"/>
  <c r="R60"/>
  <c r="N61"/>
  <c r="T61"/>
  <c r="T60"/>
  <c r="O47" i="2" l="1"/>
  <c r="U47"/>
  <c r="S46"/>
  <c r="R44"/>
  <c r="T44" s="1"/>
  <c r="N45"/>
  <c r="U46"/>
  <c r="N62" i="1"/>
  <c r="R61"/>
  <c r="S70"/>
  <c r="O71"/>
  <c r="U70"/>
  <c r="N46" i="2" l="1"/>
  <c r="R45"/>
  <c r="T45" s="1"/>
  <c r="S47"/>
  <c r="O48"/>
  <c r="U48"/>
  <c r="O72" i="1"/>
  <c r="S71"/>
  <c r="R62"/>
  <c r="N63"/>
  <c r="T63" s="1"/>
  <c r="U71"/>
  <c r="T62"/>
  <c r="O49" i="2" l="1"/>
  <c r="S48"/>
  <c r="R46"/>
  <c r="T46" s="1"/>
  <c r="N47"/>
  <c r="S72" i="1"/>
  <c r="O73"/>
  <c r="N64"/>
  <c r="R63"/>
  <c r="U72"/>
  <c r="N48" i="2" l="1"/>
  <c r="T48"/>
  <c r="R47"/>
  <c r="T47" s="1"/>
  <c r="S49"/>
  <c r="U49" s="1"/>
  <c r="O50"/>
  <c r="R64" i="1"/>
  <c r="N65"/>
  <c r="O74"/>
  <c r="S73"/>
  <c r="T64"/>
  <c r="U73"/>
  <c r="O51" i="2" l="1"/>
  <c r="S50"/>
  <c r="U50" s="1"/>
  <c r="R48"/>
  <c r="N49"/>
  <c r="S74" i="1"/>
  <c r="O75"/>
  <c r="U75"/>
  <c r="N66"/>
  <c r="R65"/>
  <c r="T66"/>
  <c r="U74"/>
  <c r="T65"/>
  <c r="N50" i="2" l="1"/>
  <c r="T50"/>
  <c r="R49"/>
  <c r="S51"/>
  <c r="O52"/>
  <c r="U52"/>
  <c r="T49"/>
  <c r="U51"/>
  <c r="N67" i="1"/>
  <c r="R66"/>
  <c r="O76"/>
  <c r="S75"/>
  <c r="O53" i="2" l="1"/>
  <c r="U53"/>
  <c r="S52"/>
  <c r="R50"/>
  <c r="N51"/>
  <c r="T51"/>
  <c r="S76" i="1"/>
  <c r="O77"/>
  <c r="R67"/>
  <c r="N68"/>
  <c r="T68"/>
  <c r="U76"/>
  <c r="T67"/>
  <c r="N52" i="2" l="1"/>
  <c r="T52"/>
  <c r="R51"/>
  <c r="S53"/>
  <c r="O54"/>
  <c r="U54"/>
  <c r="N69" i="1"/>
  <c r="R68"/>
  <c r="O78"/>
  <c r="S77"/>
  <c r="U77" s="1"/>
  <c r="O55" i="2" l="1"/>
  <c r="S54"/>
  <c r="R52"/>
  <c r="N53"/>
  <c r="S78" i="1"/>
  <c r="O79"/>
  <c r="R69"/>
  <c r="N70"/>
  <c r="T70"/>
  <c r="U78"/>
  <c r="T69"/>
  <c r="N54" i="2" l="1"/>
  <c r="R53"/>
  <c r="T53" s="1"/>
  <c r="S55"/>
  <c r="U55" s="1"/>
  <c r="O56"/>
  <c r="N71" i="1"/>
  <c r="R70"/>
  <c r="O80"/>
  <c r="S79"/>
  <c r="U79" s="1"/>
  <c r="O57" i="2" l="1"/>
  <c r="U57"/>
  <c r="S56"/>
  <c r="R54"/>
  <c r="N55"/>
  <c r="T55"/>
  <c r="U56"/>
  <c r="T54"/>
  <c r="S80" i="1"/>
  <c r="O81"/>
  <c r="U81"/>
  <c r="R71"/>
  <c r="N72"/>
  <c r="T72"/>
  <c r="U80"/>
  <c r="T71"/>
  <c r="N56" i="2" l="1"/>
  <c r="T56"/>
  <c r="R55"/>
  <c r="S57"/>
  <c r="O58"/>
  <c r="N73" i="1"/>
  <c r="R72"/>
  <c r="O82"/>
  <c r="U82"/>
  <c r="S81"/>
  <c r="O59" i="2" l="1"/>
  <c r="S58"/>
  <c r="U58" s="1"/>
  <c r="R56"/>
  <c r="N57"/>
  <c r="T57"/>
  <c r="S82" i="1"/>
  <c r="O83"/>
  <c r="R73"/>
  <c r="N74"/>
  <c r="T74"/>
  <c r="T73"/>
  <c r="N58" i="2" l="1"/>
  <c r="T58"/>
  <c r="R57"/>
  <c r="S59"/>
  <c r="U59" s="1"/>
  <c r="O60"/>
  <c r="N75" i="1"/>
  <c r="R74"/>
  <c r="O84"/>
  <c r="S83"/>
  <c r="U83" s="1"/>
  <c r="O61" i="2" l="1"/>
  <c r="S60"/>
  <c r="U60" s="1"/>
  <c r="R58"/>
  <c r="N59"/>
  <c r="T59"/>
  <c r="S84" i="1"/>
  <c r="O85"/>
  <c r="R75"/>
  <c r="N76"/>
  <c r="T76"/>
  <c r="U84"/>
  <c r="T75"/>
  <c r="N60" i="2" l="1"/>
  <c r="T60"/>
  <c r="R59"/>
  <c r="S61"/>
  <c r="U61" s="1"/>
  <c r="O62"/>
  <c r="N77" i="1"/>
  <c r="R76"/>
  <c r="O86"/>
  <c r="S85"/>
  <c r="U85" s="1"/>
  <c r="O63" i="2" l="1"/>
  <c r="S62"/>
  <c r="U62" s="1"/>
  <c r="R60"/>
  <c r="N61"/>
  <c r="T61"/>
  <c r="S86" i="1"/>
  <c r="O87"/>
  <c r="R77"/>
  <c r="N78"/>
  <c r="T78"/>
  <c r="U86"/>
  <c r="T77"/>
  <c r="N62" i="2" l="1"/>
  <c r="T62"/>
  <c r="R61"/>
  <c r="S63"/>
  <c r="U63" s="1"/>
  <c r="O64"/>
  <c r="N79" i="1"/>
  <c r="R78"/>
  <c r="O88"/>
  <c r="U88"/>
  <c r="S87"/>
  <c r="U87" s="1"/>
  <c r="O65" i="2" l="1"/>
  <c r="S64"/>
  <c r="U64" s="1"/>
  <c r="R62"/>
  <c r="N63"/>
  <c r="T63"/>
  <c r="S88" i="1"/>
  <c r="O89"/>
  <c r="U89"/>
  <c r="R79"/>
  <c r="N80"/>
  <c r="T80"/>
  <c r="T79"/>
  <c r="N64" i="2" l="1"/>
  <c r="T64"/>
  <c r="R63"/>
  <c r="S65"/>
  <c r="U65" s="1"/>
  <c r="O66"/>
  <c r="N81" i="1"/>
  <c r="R80"/>
  <c r="O90"/>
  <c r="S89"/>
  <c r="O67" i="2" l="1"/>
  <c r="S66"/>
  <c r="U66" s="1"/>
  <c r="R64"/>
  <c r="N65"/>
  <c r="T65"/>
  <c r="S90" i="1"/>
  <c r="U90" s="1"/>
  <c r="O91"/>
  <c r="R81"/>
  <c r="N82"/>
  <c r="T82"/>
  <c r="T81"/>
  <c r="N66" i="2" l="1"/>
  <c r="T66"/>
  <c r="R65"/>
  <c r="S67"/>
  <c r="U67" s="1"/>
  <c r="O68"/>
  <c r="N83" i="1"/>
  <c r="R82"/>
  <c r="O92"/>
  <c r="U92"/>
  <c r="S91"/>
  <c r="U91" s="1"/>
  <c r="O69" i="2" l="1"/>
  <c r="S68"/>
  <c r="U68" s="1"/>
  <c r="R66"/>
  <c r="N67"/>
  <c r="T67"/>
  <c r="S92" i="1"/>
  <c r="O93"/>
  <c r="U93"/>
  <c r="R83"/>
  <c r="N84"/>
  <c r="T84"/>
  <c r="T83"/>
  <c r="N68" i="2" l="1"/>
  <c r="T68"/>
  <c r="R67"/>
  <c r="S69"/>
  <c r="U69" s="1"/>
  <c r="O70"/>
  <c r="U70"/>
  <c r="N85" i="1"/>
  <c r="R84"/>
  <c r="O94"/>
  <c r="U94"/>
  <c r="S93"/>
  <c r="O71" i="2" l="1"/>
  <c r="U71"/>
  <c r="S70"/>
  <c r="R68"/>
  <c r="N69"/>
  <c r="T69"/>
  <c r="S94" i="1"/>
  <c r="O95"/>
  <c r="U95"/>
  <c r="R85"/>
  <c r="N86"/>
  <c r="T86"/>
  <c r="T85"/>
  <c r="N70" i="2" l="1"/>
  <c r="T70"/>
  <c r="R69"/>
  <c r="S71"/>
  <c r="O72"/>
  <c r="N87" i="1"/>
  <c r="R86"/>
  <c r="O96"/>
  <c r="S95"/>
  <c r="O73" i="2" l="1"/>
  <c r="S72"/>
  <c r="U72" s="1"/>
  <c r="R70"/>
  <c r="N71"/>
  <c r="T71"/>
  <c r="S96" i="1"/>
  <c r="U96" s="1"/>
  <c r="O97"/>
  <c r="R87"/>
  <c r="N88"/>
  <c r="T88"/>
  <c r="T87"/>
  <c r="N72" i="2" l="1"/>
  <c r="T72"/>
  <c r="R71"/>
  <c r="S73"/>
  <c r="U73" s="1"/>
  <c r="O74"/>
  <c r="O98" i="1"/>
  <c r="S97"/>
  <c r="N89"/>
  <c r="T89"/>
  <c r="R88"/>
  <c r="U97"/>
  <c r="O75" i="2" l="1"/>
  <c r="S74"/>
  <c r="U74" s="1"/>
  <c r="R72"/>
  <c r="N73"/>
  <c r="T73"/>
  <c r="R89" i="1"/>
  <c r="N90"/>
  <c r="T90"/>
  <c r="S98"/>
  <c r="O99"/>
  <c r="U99"/>
  <c r="U98"/>
  <c r="N74" i="2" l="1"/>
  <c r="T74"/>
  <c r="R73"/>
  <c r="S75"/>
  <c r="U75" s="1"/>
  <c r="O76"/>
  <c r="U76"/>
  <c r="O100" i="1"/>
  <c r="S99"/>
  <c r="N91"/>
  <c r="R90"/>
  <c r="O77" i="2" l="1"/>
  <c r="U77"/>
  <c r="S76"/>
  <c r="R74"/>
  <c r="N75"/>
  <c r="T75"/>
  <c r="R91" i="1"/>
  <c r="N92"/>
  <c r="T92"/>
  <c r="S100"/>
  <c r="O101"/>
  <c r="U101" s="1"/>
  <c r="T91"/>
  <c r="U100"/>
  <c r="N76" i="2" l="1"/>
  <c r="T76"/>
  <c r="R75"/>
  <c r="S77"/>
  <c r="O78"/>
  <c r="U78"/>
  <c r="N93" i="1"/>
  <c r="R92"/>
  <c r="O102"/>
  <c r="S101"/>
  <c r="O79" i="2" l="1"/>
  <c r="U79"/>
  <c r="S78"/>
  <c r="R76"/>
  <c r="N77"/>
  <c r="S102" i="1"/>
  <c r="U102" s="1"/>
  <c r="O103"/>
  <c r="R93"/>
  <c r="N94"/>
  <c r="T94"/>
  <c r="T93"/>
  <c r="N78" i="2" l="1"/>
  <c r="R77"/>
  <c r="T77" s="1"/>
  <c r="S79"/>
  <c r="O80"/>
  <c r="N95" i="1"/>
  <c r="R94"/>
  <c r="O104"/>
  <c r="U104"/>
  <c r="S103"/>
  <c r="U103" s="1"/>
  <c r="O81" i="2" l="1"/>
  <c r="U81"/>
  <c r="S80"/>
  <c r="R78"/>
  <c r="T78" s="1"/>
  <c r="N79"/>
  <c r="U80"/>
  <c r="S104" i="1"/>
  <c r="O105"/>
  <c r="U105" s="1"/>
  <c r="R95"/>
  <c r="N96"/>
  <c r="T96" s="1"/>
  <c r="T95"/>
  <c r="N80" i="2" l="1"/>
  <c r="R79"/>
  <c r="T79" s="1"/>
  <c r="S81"/>
  <c r="O82"/>
  <c r="N97" i="1"/>
  <c r="R96"/>
  <c r="O106"/>
  <c r="S105"/>
  <c r="O83" i="2" l="1"/>
  <c r="U83"/>
  <c r="S82"/>
  <c r="U82" s="1"/>
  <c r="R80"/>
  <c r="T80" s="1"/>
  <c r="N81"/>
  <c r="T81"/>
  <c r="S106" i="1"/>
  <c r="O107"/>
  <c r="R97"/>
  <c r="N98"/>
  <c r="U106"/>
  <c r="T97"/>
  <c r="N82" i="2" l="1"/>
  <c r="T82"/>
  <c r="R81"/>
  <c r="S83"/>
  <c r="O84"/>
  <c r="N99" i="1"/>
  <c r="R98"/>
  <c r="T98" s="1"/>
  <c r="O108"/>
  <c r="S107"/>
  <c r="U107" s="1"/>
  <c r="O85" i="2" l="1"/>
  <c r="S84"/>
  <c r="R82"/>
  <c r="N83"/>
  <c r="U84"/>
  <c r="R99" i="1"/>
  <c r="N100"/>
  <c r="S108"/>
  <c r="U108" s="1"/>
  <c r="O109"/>
  <c r="T99"/>
  <c r="N84" i="2" l="1"/>
  <c r="R83"/>
  <c r="S85"/>
  <c r="U85" s="1"/>
  <c r="O86"/>
  <c r="T83"/>
  <c r="O110" i="1"/>
  <c r="S109"/>
  <c r="U109" s="1"/>
  <c r="N101"/>
  <c r="R100"/>
  <c r="T100" s="1"/>
  <c r="O87" i="2" l="1"/>
  <c r="S86"/>
  <c r="R84"/>
  <c r="N85"/>
  <c r="T85"/>
  <c r="U86"/>
  <c r="T84"/>
  <c r="R101" i="1"/>
  <c r="N102"/>
  <c r="S110"/>
  <c r="O111"/>
  <c r="T101"/>
  <c r="U110"/>
  <c r="N86" i="2" l="1"/>
  <c r="T86"/>
  <c r="R85"/>
  <c r="S87"/>
  <c r="U87" s="1"/>
  <c r="O88"/>
  <c r="O112" i="1"/>
  <c r="S111"/>
  <c r="N103"/>
  <c r="R102"/>
  <c r="U111"/>
  <c r="T102"/>
  <c r="O89" i="2" l="1"/>
  <c r="S88"/>
  <c r="U88" s="1"/>
  <c r="R86"/>
  <c r="N87"/>
  <c r="R103" i="1"/>
  <c r="T104"/>
  <c r="N104"/>
  <c r="S112"/>
  <c r="U113"/>
  <c r="O113"/>
  <c r="T103"/>
  <c r="U112"/>
  <c r="N88" i="2" l="1"/>
  <c r="T88"/>
  <c r="R87"/>
  <c r="S89"/>
  <c r="U89" s="1"/>
  <c r="O90"/>
  <c r="T87"/>
  <c r="O114" i="1"/>
  <c r="S113"/>
  <c r="N105"/>
  <c r="R104"/>
  <c r="O91" i="2" l="1"/>
  <c r="S90"/>
  <c r="U90" s="1"/>
  <c r="R88"/>
  <c r="N89"/>
  <c r="T89"/>
  <c r="R105" i="1"/>
  <c r="N106"/>
  <c r="S114"/>
  <c r="O115"/>
  <c r="T105"/>
  <c r="U114"/>
  <c r="N90" i="2" l="1"/>
  <c r="T90"/>
  <c r="R89"/>
  <c r="S91"/>
  <c r="U91" s="1"/>
  <c r="O92"/>
  <c r="O116" i="1"/>
  <c r="S115"/>
  <c r="N107"/>
  <c r="R106"/>
  <c r="U115"/>
  <c r="T106"/>
  <c r="O93" i="2" l="1"/>
  <c r="S92"/>
  <c r="U92" s="1"/>
  <c r="R90"/>
  <c r="N91"/>
  <c r="R107" i="1"/>
  <c r="T108"/>
  <c r="N108"/>
  <c r="S116"/>
  <c r="O117"/>
  <c r="T107"/>
  <c r="U116"/>
  <c r="N92" i="2" l="1"/>
  <c r="T92"/>
  <c r="R91"/>
  <c r="S93"/>
  <c r="U93" s="1"/>
  <c r="O94"/>
  <c r="T91"/>
  <c r="O118" i="1"/>
  <c r="S117"/>
  <c r="U117" s="1"/>
  <c r="N109"/>
  <c r="R108"/>
  <c r="O95" i="2" l="1"/>
  <c r="U95"/>
  <c r="S94"/>
  <c r="U94" s="1"/>
  <c r="R92"/>
  <c r="N93"/>
  <c r="T93"/>
  <c r="R109" i="1"/>
  <c r="N110"/>
  <c r="S118"/>
  <c r="O119"/>
  <c r="T109"/>
  <c r="U118"/>
  <c r="N94" i="2" l="1"/>
  <c r="T94"/>
  <c r="R93"/>
  <c r="S95"/>
  <c r="O96"/>
  <c r="O120" i="1"/>
  <c r="S119"/>
  <c r="N111"/>
  <c r="R110"/>
  <c r="U119"/>
  <c r="T110"/>
  <c r="O97" i="2" l="1"/>
  <c r="S96"/>
  <c r="R94"/>
  <c r="N95"/>
  <c r="U96"/>
  <c r="R111" i="1"/>
  <c r="T112"/>
  <c r="N112"/>
  <c r="S120"/>
  <c r="U121"/>
  <c r="O121"/>
  <c r="T111"/>
  <c r="U120"/>
  <c r="N96" i="2" l="1"/>
  <c r="R95"/>
  <c r="S97"/>
  <c r="U97" s="1"/>
  <c r="O98"/>
  <c r="T95"/>
  <c r="O122" i="1"/>
  <c r="S121"/>
  <c r="N113"/>
  <c r="R112"/>
  <c r="O99" i="2" l="1"/>
  <c r="U99"/>
  <c r="S98"/>
  <c r="R96"/>
  <c r="N97"/>
  <c r="T97"/>
  <c r="U98"/>
  <c r="T96"/>
  <c r="R113" i="1"/>
  <c r="N114"/>
  <c r="S122"/>
  <c r="O123"/>
  <c r="T113"/>
  <c r="U122"/>
  <c r="N98" i="2" l="1"/>
  <c r="T98"/>
  <c r="R97"/>
  <c r="S99"/>
  <c r="O100"/>
  <c r="O124" i="1"/>
  <c r="S123"/>
  <c r="N115"/>
  <c r="R114"/>
  <c r="U123"/>
  <c r="T114"/>
  <c r="O101" i="2" l="1"/>
  <c r="S100"/>
  <c r="U100" s="1"/>
  <c r="R98"/>
  <c r="N99"/>
  <c r="R115" i="1"/>
  <c r="T116"/>
  <c r="N116"/>
  <c r="S124"/>
  <c r="O125"/>
  <c r="T115"/>
  <c r="U124"/>
  <c r="N100" i="2" l="1"/>
  <c r="T100"/>
  <c r="R99"/>
  <c r="S101"/>
  <c r="U101" s="1"/>
  <c r="O102"/>
  <c r="T99"/>
  <c r="O126" i="1"/>
  <c r="S125"/>
  <c r="U125" s="1"/>
  <c r="N117"/>
  <c r="R116"/>
  <c r="O103" i="2" l="1"/>
  <c r="S102"/>
  <c r="U102" s="1"/>
  <c r="R100"/>
  <c r="N101"/>
  <c r="T101"/>
  <c r="R117" i="1"/>
  <c r="N118"/>
  <c r="S126"/>
  <c r="O127"/>
  <c r="T117"/>
  <c r="U126"/>
  <c r="N102" i="2" l="1"/>
  <c r="T102"/>
  <c r="R101"/>
  <c r="S103"/>
  <c r="U103" s="1"/>
  <c r="O104"/>
  <c r="O128" i="1"/>
  <c r="S127"/>
  <c r="N119"/>
  <c r="R118"/>
  <c r="U127"/>
  <c r="T118"/>
  <c r="O105" i="2" l="1"/>
  <c r="S104"/>
  <c r="U104" s="1"/>
  <c r="R102"/>
  <c r="N103"/>
  <c r="R119" i="1"/>
  <c r="N120"/>
  <c r="S128"/>
  <c r="O129"/>
  <c r="T119"/>
  <c r="U128"/>
  <c r="N104" i="2" l="1"/>
  <c r="T104"/>
  <c r="R103"/>
  <c r="S105"/>
  <c r="U105" s="1"/>
  <c r="O106"/>
  <c r="U106"/>
  <c r="T103"/>
  <c r="O130" i="1"/>
  <c r="S129"/>
  <c r="U129" s="1"/>
  <c r="N121"/>
  <c r="R120"/>
  <c r="T120" s="1"/>
  <c r="O107" i="2" l="1"/>
  <c r="U107"/>
  <c r="S106"/>
  <c r="R104"/>
  <c r="N105"/>
  <c r="T105"/>
  <c r="R121" i="1"/>
  <c r="N122"/>
  <c r="S130"/>
  <c r="O131"/>
  <c r="T121"/>
  <c r="U130"/>
  <c r="N106" i="2" l="1"/>
  <c r="T106"/>
  <c r="R105"/>
  <c r="S107"/>
  <c r="O108"/>
  <c r="O132" i="1"/>
  <c r="S131"/>
  <c r="N123"/>
  <c r="R122"/>
  <c r="U131"/>
  <c r="T122"/>
  <c r="O109" i="2" l="1"/>
  <c r="U109"/>
  <c r="S108"/>
  <c r="R106"/>
  <c r="N107"/>
  <c r="U108"/>
  <c r="R123" i="1"/>
  <c r="T124"/>
  <c r="N124"/>
  <c r="S132"/>
  <c r="O133"/>
  <c r="T123"/>
  <c r="U132"/>
  <c r="N108" i="2" l="1"/>
  <c r="T108"/>
  <c r="R107"/>
  <c r="S109"/>
  <c r="O110"/>
  <c r="U110"/>
  <c r="T107"/>
  <c r="O134" i="1"/>
  <c r="S133"/>
  <c r="U133" s="1"/>
  <c r="N125"/>
  <c r="R124"/>
  <c r="O111" i="2" l="1"/>
  <c r="S110"/>
  <c r="R108"/>
  <c r="N109"/>
  <c r="T109"/>
  <c r="R125" i="1"/>
  <c r="N126"/>
  <c r="S134"/>
  <c r="O135"/>
  <c r="T125"/>
  <c r="U134"/>
  <c r="N110" i="2" l="1"/>
  <c r="T110"/>
  <c r="R109"/>
  <c r="S111"/>
  <c r="U111" s="1"/>
  <c r="O112"/>
  <c r="O136" i="1"/>
  <c r="S135"/>
  <c r="N127"/>
  <c r="R126"/>
  <c r="U135"/>
  <c r="T126"/>
  <c r="O113" i="2" l="1"/>
  <c r="S112"/>
  <c r="U112" s="1"/>
  <c r="R110"/>
  <c r="N111"/>
  <c r="R127" i="1"/>
  <c r="T128"/>
  <c r="N128"/>
  <c r="S136"/>
  <c r="O137"/>
  <c r="T127"/>
  <c r="U136"/>
  <c r="N112" i="2" l="1"/>
  <c r="T112"/>
  <c r="R111"/>
  <c r="S113"/>
  <c r="U113" s="1"/>
  <c r="O114"/>
  <c r="T111"/>
  <c r="O138" i="1"/>
  <c r="S137"/>
  <c r="U137" s="1"/>
  <c r="N129"/>
  <c r="R128"/>
  <c r="O115" i="2" l="1"/>
  <c r="S114"/>
  <c r="U114" s="1"/>
  <c r="R112"/>
  <c r="N113"/>
  <c r="T113"/>
  <c r="R129" i="1"/>
  <c r="N130"/>
  <c r="S138"/>
  <c r="O139"/>
  <c r="T129"/>
  <c r="U138"/>
  <c r="N114" i="2" l="1"/>
  <c r="T114"/>
  <c r="R113"/>
  <c r="S115"/>
  <c r="U115" s="1"/>
  <c r="O116"/>
  <c r="O140" i="1"/>
  <c r="S139"/>
  <c r="N131"/>
  <c r="R130"/>
  <c r="U139"/>
  <c r="T130"/>
  <c r="O117" i="2" l="1"/>
  <c r="U117"/>
  <c r="S116"/>
  <c r="R114"/>
  <c r="N115"/>
  <c r="U116"/>
  <c r="R131" i="1"/>
  <c r="T132"/>
  <c r="N132"/>
  <c r="S140"/>
  <c r="O141"/>
  <c r="T131"/>
  <c r="U140"/>
  <c r="N116" i="2" l="1"/>
  <c r="T116"/>
  <c r="R115"/>
  <c r="S117"/>
  <c r="O118"/>
  <c r="T115"/>
  <c r="O142" i="1"/>
  <c r="S141"/>
  <c r="U141" s="1"/>
  <c r="N133"/>
  <c r="R132"/>
  <c r="O119" i="2" l="1"/>
  <c r="S118"/>
  <c r="U118" s="1"/>
  <c r="R116"/>
  <c r="N117"/>
  <c r="T117"/>
  <c r="R133" i="1"/>
  <c r="N134"/>
  <c r="S142"/>
  <c r="O143"/>
  <c r="T133"/>
  <c r="U142"/>
  <c r="N118" i="2" l="1"/>
  <c r="T118"/>
  <c r="R117"/>
  <c r="S119"/>
  <c r="U119" s="1"/>
  <c r="O120"/>
  <c r="O144" i="1"/>
  <c r="S143"/>
  <c r="N135"/>
  <c r="R134"/>
  <c r="U143"/>
  <c r="T134"/>
  <c r="O121" i="2" l="1"/>
  <c r="U121"/>
  <c r="S120"/>
  <c r="R118"/>
  <c r="N119"/>
  <c r="U120"/>
  <c r="R135" i="1"/>
  <c r="T136"/>
  <c r="N136"/>
  <c r="S144"/>
  <c r="U145"/>
  <c r="O145"/>
  <c r="T135"/>
  <c r="U144"/>
  <c r="N120" i="2" l="1"/>
  <c r="T120"/>
  <c r="R119"/>
  <c r="S121"/>
  <c r="O122"/>
  <c r="T119"/>
  <c r="O146" i="1"/>
  <c r="S145"/>
  <c r="N137"/>
  <c r="R136"/>
  <c r="O123" i="2" l="1"/>
  <c r="S122"/>
  <c r="U122" s="1"/>
  <c r="R120"/>
  <c r="N121"/>
  <c r="T121"/>
  <c r="R137" i="1"/>
  <c r="N138"/>
  <c r="T138"/>
  <c r="S146"/>
  <c r="O147"/>
  <c r="T137"/>
  <c r="U146"/>
  <c r="N122" i="2" l="1"/>
  <c r="T122"/>
  <c r="R121"/>
  <c r="S123"/>
  <c r="U123" s="1"/>
  <c r="O124"/>
  <c r="O148" i="1"/>
  <c r="S147"/>
  <c r="U147" s="1"/>
  <c r="N139"/>
  <c r="R138"/>
  <c r="O125" i="2" l="1"/>
  <c r="U125"/>
  <c r="S124"/>
  <c r="R122"/>
  <c r="N123"/>
  <c r="U124"/>
  <c r="S148" i="1"/>
  <c r="O149"/>
  <c r="R139"/>
  <c r="N140"/>
  <c r="T139"/>
  <c r="U148"/>
  <c r="N124" i="2" l="1"/>
  <c r="T124"/>
  <c r="R123"/>
  <c r="S125"/>
  <c r="O126"/>
  <c r="U126"/>
  <c r="T123"/>
  <c r="N141" i="1"/>
  <c r="R140"/>
  <c r="O150"/>
  <c r="U150"/>
  <c r="S149"/>
  <c r="T140"/>
  <c r="U149"/>
  <c r="O127" i="2" l="1"/>
  <c r="U127"/>
  <c r="S126"/>
  <c r="R124"/>
  <c r="N125"/>
  <c r="S150" i="1"/>
  <c r="O151"/>
  <c r="U151"/>
  <c r="R141"/>
  <c r="N142"/>
  <c r="T142"/>
  <c r="T141"/>
  <c r="N126" i="2" l="1"/>
  <c r="R125"/>
  <c r="T125" s="1"/>
  <c r="S127"/>
  <c r="O128"/>
  <c r="N143" i="1"/>
  <c r="R142"/>
  <c r="O152"/>
  <c r="S151"/>
  <c r="O129" i="2" l="1"/>
  <c r="U129"/>
  <c r="S128"/>
  <c r="R126"/>
  <c r="T126" s="1"/>
  <c r="N127"/>
  <c r="U128"/>
  <c r="S152" i="1"/>
  <c r="O153"/>
  <c r="R143"/>
  <c r="N144"/>
  <c r="U152"/>
  <c r="T143"/>
  <c r="N128" i="2" l="1"/>
  <c r="R127"/>
  <c r="T127" s="1"/>
  <c r="S129"/>
  <c r="O130"/>
  <c r="U130"/>
  <c r="N145" i="1"/>
  <c r="T145"/>
  <c r="R144"/>
  <c r="T144"/>
  <c r="O154"/>
  <c r="S153"/>
  <c r="U153" s="1"/>
  <c r="O131" i="2" l="1"/>
  <c r="S130"/>
  <c r="R128"/>
  <c r="T128" s="1"/>
  <c r="N129"/>
  <c r="O155" i="1"/>
  <c r="U155" s="1"/>
  <c r="S154"/>
  <c r="R145"/>
  <c r="N146"/>
  <c r="T146"/>
  <c r="U154"/>
  <c r="N130" i="2" l="1"/>
  <c r="T130"/>
  <c r="R129"/>
  <c r="T129" s="1"/>
  <c r="S131"/>
  <c r="U131" s="1"/>
  <c r="O132"/>
  <c r="N147" i="1"/>
  <c r="T147"/>
  <c r="R146"/>
  <c r="S155"/>
  <c r="O156"/>
  <c r="R130" i="2" l="1"/>
  <c r="T131"/>
  <c r="N131"/>
  <c r="O133"/>
  <c r="S132"/>
  <c r="U132" s="1"/>
  <c r="O157" i="1"/>
  <c r="S156"/>
  <c r="U156" s="1"/>
  <c r="R147"/>
  <c r="N148"/>
  <c r="T148" s="1"/>
  <c r="S133" i="2" l="1"/>
  <c r="U133" s="1"/>
  <c r="O134"/>
  <c r="N132"/>
  <c r="T132"/>
  <c r="R131"/>
  <c r="S157" i="1"/>
  <c r="O158"/>
  <c r="U158"/>
  <c r="N149"/>
  <c r="T149"/>
  <c r="R148"/>
  <c r="U157"/>
  <c r="R132" i="2" l="1"/>
  <c r="N133"/>
  <c r="T133"/>
  <c r="O135"/>
  <c r="S134"/>
  <c r="U134" s="1"/>
  <c r="R149" i="1"/>
  <c r="N150"/>
  <c r="T150"/>
  <c r="O159"/>
  <c r="S158"/>
  <c r="S135" i="2" l="1"/>
  <c r="U135" s="1"/>
  <c r="O136"/>
  <c r="N134"/>
  <c r="T134"/>
  <c r="R133"/>
  <c r="S159" i="1"/>
  <c r="U159" s="1"/>
  <c r="O160"/>
  <c r="N151"/>
  <c r="T151"/>
  <c r="R150"/>
  <c r="O137" i="2" l="1"/>
  <c r="S136"/>
  <c r="U136" s="1"/>
  <c r="R134"/>
  <c r="N135"/>
  <c r="R151" i="1"/>
  <c r="N152"/>
  <c r="T152" s="1"/>
  <c r="O161"/>
  <c r="S160"/>
  <c r="U160" s="1"/>
  <c r="N136" i="2" l="1"/>
  <c r="T136"/>
  <c r="R135"/>
  <c r="S137"/>
  <c r="U137" s="1"/>
  <c r="O138"/>
  <c r="T135"/>
  <c r="S161" i="1"/>
  <c r="O162"/>
  <c r="U161"/>
  <c r="N153"/>
  <c r="T153" s="1"/>
  <c r="R152"/>
  <c r="O139" i="2" l="1"/>
  <c r="S138"/>
  <c r="U138" s="1"/>
  <c r="R136"/>
  <c r="N137"/>
  <c r="T137"/>
  <c r="O163" i="1"/>
  <c r="S162"/>
  <c r="U162" s="1"/>
  <c r="R153"/>
  <c r="N154"/>
  <c r="T154"/>
  <c r="N138" i="2" l="1"/>
  <c r="T138"/>
  <c r="R137"/>
  <c r="S139"/>
  <c r="U139" s="1"/>
  <c r="O140"/>
  <c r="R154" i="1"/>
  <c r="N155"/>
  <c r="S163"/>
  <c r="O164"/>
  <c r="U163"/>
  <c r="O141" i="2" l="1"/>
  <c r="S140"/>
  <c r="U140" s="1"/>
  <c r="R138"/>
  <c r="N139"/>
  <c r="O165" i="1"/>
  <c r="S164"/>
  <c r="N156"/>
  <c r="T156"/>
  <c r="R155"/>
  <c r="U164"/>
  <c r="T155"/>
  <c r="N140" i="2" l="1"/>
  <c r="T140"/>
  <c r="R139"/>
  <c r="S141"/>
  <c r="U141" s="1"/>
  <c r="O142"/>
  <c r="T139"/>
  <c r="R156" i="1"/>
  <c r="N157"/>
  <c r="T157"/>
  <c r="S165"/>
  <c r="U165" s="1"/>
  <c r="O166"/>
  <c r="O143" i="2" l="1"/>
  <c r="U143"/>
  <c r="S142"/>
  <c r="U142" s="1"/>
  <c r="R140"/>
  <c r="N141"/>
  <c r="T141"/>
  <c r="O167" i="1"/>
  <c r="S166"/>
  <c r="U166" s="1"/>
  <c r="N158"/>
  <c r="T158"/>
  <c r="R157"/>
  <c r="N142" i="2" l="1"/>
  <c r="T142"/>
  <c r="R141"/>
  <c r="S143"/>
  <c r="O144"/>
  <c r="R158" i="1"/>
  <c r="N159"/>
  <c r="T159"/>
  <c r="S167"/>
  <c r="O168"/>
  <c r="U168"/>
  <c r="U167"/>
  <c r="O145" i="2" l="1"/>
  <c r="S144"/>
  <c r="R142"/>
  <c r="N143"/>
  <c r="U144"/>
  <c r="O169" i="1"/>
  <c r="S168"/>
  <c r="N160"/>
  <c r="T160"/>
  <c r="R159"/>
  <c r="N144" i="2" l="1"/>
  <c r="R143"/>
  <c r="S145"/>
  <c r="U145" s="1"/>
  <c r="O146"/>
  <c r="T143"/>
  <c r="R160" i="1"/>
  <c r="N161"/>
  <c r="S169"/>
  <c r="O170"/>
  <c r="U169"/>
  <c r="O147" i="2" l="1"/>
  <c r="S146"/>
  <c r="R144"/>
  <c r="N145"/>
  <c r="T145"/>
  <c r="U146"/>
  <c r="T144"/>
  <c r="O171" i="1"/>
  <c r="U171"/>
  <c r="S170"/>
  <c r="N162"/>
  <c r="T162"/>
  <c r="R161"/>
  <c r="U170"/>
  <c r="T161"/>
  <c r="N146" i="2" l="1"/>
  <c r="T146"/>
  <c r="R145"/>
  <c r="S147"/>
  <c r="U147" s="1"/>
  <c r="O148"/>
  <c r="R162" i="1"/>
  <c r="N163"/>
  <c r="T163"/>
  <c r="S171"/>
  <c r="O172"/>
  <c r="U172"/>
  <c r="O149" i="2" l="1"/>
  <c r="U149"/>
  <c r="S148"/>
  <c r="U148" s="1"/>
  <c r="R146"/>
  <c r="N147"/>
  <c r="O173" i="1"/>
  <c r="S172"/>
  <c r="N164"/>
  <c r="T164"/>
  <c r="R163"/>
  <c r="N148" i="2" l="1"/>
  <c r="R147"/>
  <c r="S149"/>
  <c r="O150"/>
  <c r="U150"/>
  <c r="T147"/>
  <c r="R164" i="1"/>
  <c r="N165"/>
  <c r="T165"/>
  <c r="S173"/>
  <c r="U173" s="1"/>
  <c r="O174"/>
  <c r="U174"/>
  <c r="R148" i="2" l="1"/>
  <c r="N149"/>
  <c r="T149"/>
  <c r="O151"/>
  <c r="S150"/>
  <c r="T148"/>
  <c r="O175" i="1"/>
  <c r="S174"/>
  <c r="N166"/>
  <c r="T166"/>
  <c r="R165"/>
  <c r="S151" i="2" l="1"/>
  <c r="U151" s="1"/>
  <c r="O152"/>
  <c r="N150"/>
  <c r="R149"/>
  <c r="R166" i="1"/>
  <c r="N167"/>
  <c r="T167"/>
  <c r="S175"/>
  <c r="O176"/>
  <c r="U175"/>
  <c r="R150" i="2" l="1"/>
  <c r="N151"/>
  <c r="T151"/>
  <c r="O153"/>
  <c r="U153"/>
  <c r="S152"/>
  <c r="T150"/>
  <c r="U152"/>
  <c r="O177" i="1"/>
  <c r="S176"/>
  <c r="U176" s="1"/>
  <c r="N168"/>
  <c r="T168"/>
  <c r="R167"/>
  <c r="S153" i="2" l="1"/>
  <c r="O154"/>
  <c r="U154"/>
  <c r="N152"/>
  <c r="T152"/>
  <c r="R151"/>
  <c r="R168" i="1"/>
  <c r="N169"/>
  <c r="T169"/>
  <c r="S177"/>
  <c r="U177" s="1"/>
  <c r="O178"/>
  <c r="U178"/>
  <c r="R152" i="2" l="1"/>
  <c r="N153"/>
  <c r="T153"/>
  <c r="O155"/>
  <c r="S154"/>
  <c r="O179" i="1"/>
  <c r="U179"/>
  <c r="S178"/>
  <c r="N170"/>
  <c r="R169"/>
  <c r="S155" i="2" l="1"/>
  <c r="U155" s="1"/>
  <c r="O156"/>
  <c r="N154"/>
  <c r="R153"/>
  <c r="R170" i="1"/>
  <c r="T170" s="1"/>
  <c r="N171"/>
  <c r="S179"/>
  <c r="O180"/>
  <c r="R154" i="2" l="1"/>
  <c r="N155"/>
  <c r="T155"/>
  <c r="O157"/>
  <c r="U157"/>
  <c r="S156"/>
  <c r="T154"/>
  <c r="U156"/>
  <c r="O181" i="1"/>
  <c r="S180"/>
  <c r="U180" s="1"/>
  <c r="N172"/>
  <c r="T172"/>
  <c r="R171"/>
  <c r="T171" s="1"/>
  <c r="S157" i="2" l="1"/>
  <c r="O158"/>
  <c r="U158"/>
  <c r="N156"/>
  <c r="T156"/>
  <c r="R155"/>
  <c r="R172" i="1"/>
  <c r="N173"/>
  <c r="T173"/>
  <c r="S181"/>
  <c r="U181" s="1"/>
  <c r="O182"/>
  <c r="R156" i="2" l="1"/>
  <c r="N157"/>
  <c r="T157"/>
  <c r="O159"/>
  <c r="S158"/>
  <c r="O183" i="1"/>
  <c r="S182"/>
  <c r="N174"/>
  <c r="T174"/>
  <c r="R173"/>
  <c r="U182"/>
  <c r="S159" i="2" l="1"/>
  <c r="U159" s="1"/>
  <c r="O160"/>
  <c r="N158"/>
  <c r="R157"/>
  <c r="R174" i="1"/>
  <c r="N175"/>
  <c r="T175"/>
  <c r="S183"/>
  <c r="U183" s="1"/>
  <c r="O184"/>
  <c r="R158" i="2" l="1"/>
  <c r="N159"/>
  <c r="T159"/>
  <c r="O161"/>
  <c r="U161"/>
  <c r="S160"/>
  <c r="T158"/>
  <c r="U160"/>
  <c r="O185" i="1"/>
  <c r="S184"/>
  <c r="U184" s="1"/>
  <c r="N176"/>
  <c r="T176"/>
  <c r="R175"/>
  <c r="S161" i="2" l="1"/>
  <c r="O162"/>
  <c r="N160"/>
  <c r="T160"/>
  <c r="R159"/>
  <c r="R176" i="1"/>
  <c r="N177"/>
  <c r="T177"/>
  <c r="S185"/>
  <c r="O186"/>
  <c r="U186"/>
  <c r="U185"/>
  <c r="R160" i="2" l="1"/>
  <c r="N161"/>
  <c r="T161"/>
  <c r="O163"/>
  <c r="S162"/>
  <c r="U162" s="1"/>
  <c r="O187" i="1"/>
  <c r="S186"/>
  <c r="N178"/>
  <c r="T178"/>
  <c r="R177"/>
  <c r="S163" i="2" l="1"/>
  <c r="U163" s="1"/>
  <c r="O164"/>
  <c r="N162"/>
  <c r="T162"/>
  <c r="R161"/>
  <c r="R178" i="1"/>
  <c r="N179"/>
  <c r="T179"/>
  <c r="S187"/>
  <c r="U187" s="1"/>
  <c r="O188"/>
  <c r="U188"/>
  <c r="R162" i="2" l="1"/>
  <c r="N163"/>
  <c r="T163"/>
  <c r="O165"/>
  <c r="S164"/>
  <c r="U164" s="1"/>
  <c r="O189" i="1"/>
  <c r="U189"/>
  <c r="S188"/>
  <c r="N180"/>
  <c r="R179"/>
  <c r="S165" i="2" l="1"/>
  <c r="U165" s="1"/>
  <c r="O166"/>
  <c r="N164"/>
  <c r="T164"/>
  <c r="R163"/>
  <c r="R180" i="1"/>
  <c r="N181"/>
  <c r="T181"/>
  <c r="S189"/>
  <c r="O190"/>
  <c r="T180"/>
  <c r="R164" i="2" l="1"/>
  <c r="N165"/>
  <c r="T165"/>
  <c r="O167"/>
  <c r="U167"/>
  <c r="S166"/>
  <c r="U166" s="1"/>
  <c r="O191" i="1"/>
  <c r="S190"/>
  <c r="N182"/>
  <c r="T182"/>
  <c r="R181"/>
  <c r="U190"/>
  <c r="S167" i="2" l="1"/>
  <c r="O168"/>
  <c r="U168"/>
  <c r="N166"/>
  <c r="T166"/>
  <c r="R165"/>
  <c r="R182" i="1"/>
  <c r="N183"/>
  <c r="T183"/>
  <c r="S191"/>
  <c r="U191" s="1"/>
  <c r="O192"/>
  <c r="U192"/>
  <c r="R166" i="2" l="1"/>
  <c r="N167"/>
  <c r="T167"/>
  <c r="O169"/>
  <c r="U169"/>
  <c r="S168"/>
  <c r="O193" i="1"/>
  <c r="S192"/>
  <c r="N184"/>
  <c r="R183"/>
  <c r="S169" i="2" l="1"/>
  <c r="O170"/>
  <c r="U170"/>
  <c r="N168"/>
  <c r="R167"/>
  <c r="R184" i="1"/>
  <c r="N185"/>
  <c r="T185"/>
  <c r="S193"/>
  <c r="O194"/>
  <c r="T184"/>
  <c r="U193"/>
  <c r="R168" i="2" l="1"/>
  <c r="T168" s="1"/>
  <c r="N169"/>
  <c r="O171"/>
  <c r="S170"/>
  <c r="O195" i="1"/>
  <c r="S194"/>
  <c r="N186"/>
  <c r="T186"/>
  <c r="R185"/>
  <c r="S171" i="2" l="1"/>
  <c r="U171" s="1"/>
  <c r="O172"/>
  <c r="U172"/>
  <c r="N170"/>
  <c r="T170"/>
  <c r="R169"/>
  <c r="T169"/>
  <c r="R186" i="1"/>
  <c r="N187"/>
  <c r="T187"/>
  <c r="S195"/>
  <c r="U195" s="1"/>
  <c r="O196"/>
  <c r="U196"/>
  <c r="U194"/>
  <c r="R170" i="2" l="1"/>
  <c r="N171"/>
  <c r="T171"/>
  <c r="O173"/>
  <c r="U173"/>
  <c r="S172"/>
  <c r="O197" i="1"/>
  <c r="U197"/>
  <c r="S196"/>
  <c r="N188"/>
  <c r="R187"/>
  <c r="S173" i="2" l="1"/>
  <c r="O174"/>
  <c r="U174"/>
  <c r="N172"/>
  <c r="T172"/>
  <c r="R171"/>
  <c r="R188" i="1"/>
  <c r="N189"/>
  <c r="T189" s="1"/>
  <c r="S197"/>
  <c r="O198"/>
  <c r="U198" s="1"/>
  <c r="T188"/>
  <c r="R172" i="2" l="1"/>
  <c r="N173"/>
  <c r="O175"/>
  <c r="U175"/>
  <c r="S174"/>
  <c r="O199" i="1"/>
  <c r="U199"/>
  <c r="S198"/>
  <c r="N190"/>
  <c r="T190"/>
  <c r="R189"/>
  <c r="S175" i="2" l="1"/>
  <c r="O176"/>
  <c r="N174"/>
  <c r="R173"/>
  <c r="T173" s="1"/>
  <c r="R190" i="1"/>
  <c r="N191"/>
  <c r="T191"/>
  <c r="S199"/>
  <c r="O200"/>
  <c r="R174" i="2" l="1"/>
  <c r="T174" s="1"/>
  <c r="N175"/>
  <c r="T175"/>
  <c r="O177"/>
  <c r="S176"/>
  <c r="U176" s="1"/>
  <c r="O201" i="1"/>
  <c r="S200"/>
  <c r="U200" s="1"/>
  <c r="N192"/>
  <c r="T192" s="1"/>
  <c r="R191"/>
  <c r="S177" i="2" l="1"/>
  <c r="U177" s="1"/>
  <c r="O178"/>
  <c r="N176"/>
  <c r="T176"/>
  <c r="R175"/>
  <c r="R192" i="1"/>
  <c r="N193"/>
  <c r="S201"/>
  <c r="U201" s="1"/>
  <c r="O202"/>
  <c r="R176" i="2" l="1"/>
  <c r="N177"/>
  <c r="T177"/>
  <c r="O179"/>
  <c r="U179"/>
  <c r="S178"/>
  <c r="U178" s="1"/>
  <c r="O203" i="1"/>
  <c r="U203"/>
  <c r="S202"/>
  <c r="N194"/>
  <c r="T194"/>
  <c r="R193"/>
  <c r="U202"/>
  <c r="T193"/>
  <c r="S179" i="2" l="1"/>
  <c r="O180"/>
  <c r="N178"/>
  <c r="T178"/>
  <c r="R177"/>
  <c r="R194" i="1"/>
  <c r="N195"/>
  <c r="T195"/>
  <c r="S203"/>
  <c r="O204"/>
  <c r="U204"/>
  <c r="O181" i="2" l="1"/>
  <c r="S180"/>
  <c r="R178"/>
  <c r="N179"/>
  <c r="U180"/>
  <c r="O205" i="1"/>
  <c r="S204"/>
  <c r="N196"/>
  <c r="R195"/>
  <c r="N180" i="2" l="1"/>
  <c r="R179"/>
  <c r="S181"/>
  <c r="U181" s="1"/>
  <c r="O182"/>
  <c r="T179"/>
  <c r="R196" i="1"/>
  <c r="N197"/>
  <c r="S205"/>
  <c r="U205" s="1"/>
  <c r="O206"/>
  <c r="T196"/>
  <c r="O183" i="2" l="1"/>
  <c r="S182"/>
  <c r="R180"/>
  <c r="N181"/>
  <c r="T181"/>
  <c r="U182"/>
  <c r="T180"/>
  <c r="N198" i="1"/>
  <c r="T198"/>
  <c r="R197"/>
  <c r="O207"/>
  <c r="U207"/>
  <c r="S206"/>
  <c r="U206"/>
  <c r="T197"/>
  <c r="N182" i="2" l="1"/>
  <c r="T182"/>
  <c r="R181"/>
  <c r="S183"/>
  <c r="U183" s="1"/>
  <c r="O184"/>
  <c r="S207" i="1"/>
  <c r="O208"/>
  <c r="R198"/>
  <c r="N199"/>
  <c r="T199"/>
  <c r="O185" i="2" l="1"/>
  <c r="S184"/>
  <c r="U184" s="1"/>
  <c r="R182"/>
  <c r="N183"/>
  <c r="N200" i="1"/>
  <c r="R199"/>
  <c r="O209"/>
  <c r="S208"/>
  <c r="U208" s="1"/>
  <c r="N184" i="2" l="1"/>
  <c r="T184"/>
  <c r="R183"/>
  <c r="S185"/>
  <c r="U185" s="1"/>
  <c r="O186"/>
  <c r="T183"/>
  <c r="S209" i="1"/>
  <c r="O210"/>
  <c r="R200"/>
  <c r="N201"/>
  <c r="U209"/>
  <c r="T200"/>
  <c r="O187" i="2" l="1"/>
  <c r="S186"/>
  <c r="U186" s="1"/>
  <c r="R184"/>
  <c r="N185"/>
  <c r="T185"/>
  <c r="N202" i="1"/>
  <c r="T202" s="1"/>
  <c r="R201"/>
  <c r="T201"/>
  <c r="O211"/>
  <c r="S210"/>
  <c r="U210" s="1"/>
  <c r="N186" i="2" l="1"/>
  <c r="T186"/>
  <c r="R185"/>
  <c r="S187"/>
  <c r="U187" s="1"/>
  <c r="O188"/>
  <c r="S211" i="1"/>
  <c r="O212"/>
  <c r="R202"/>
  <c r="N203"/>
  <c r="T203"/>
  <c r="U211"/>
  <c r="O189" i="2" l="1"/>
  <c r="S188"/>
  <c r="U188" s="1"/>
  <c r="R186"/>
  <c r="N187"/>
  <c r="N204" i="1"/>
  <c r="T204"/>
  <c r="R203"/>
  <c r="O213"/>
  <c r="S212"/>
  <c r="U212" s="1"/>
  <c r="N188" i="2" l="1"/>
  <c r="T188"/>
  <c r="R187"/>
  <c r="S189"/>
  <c r="U189" s="1"/>
  <c r="O190"/>
  <c r="T187"/>
  <c r="S213" i="1"/>
  <c r="O214"/>
  <c r="R204"/>
  <c r="N205"/>
  <c r="U213"/>
  <c r="O191" i="2" l="1"/>
  <c r="S190"/>
  <c r="U190" s="1"/>
  <c r="R188"/>
  <c r="N189"/>
  <c r="T189"/>
  <c r="N206" i="1"/>
  <c r="T206"/>
  <c r="R205"/>
  <c r="O215"/>
  <c r="U215"/>
  <c r="S214"/>
  <c r="T205"/>
  <c r="U214"/>
  <c r="N190" i="2" l="1"/>
  <c r="T190"/>
  <c r="R189"/>
  <c r="S191"/>
  <c r="U191" s="1"/>
  <c r="O192"/>
  <c r="S215" i="1"/>
  <c r="O216"/>
  <c r="U216"/>
  <c r="R206"/>
  <c r="N207"/>
  <c r="T207"/>
  <c r="O193" i="2" l="1"/>
  <c r="U193"/>
  <c r="S192"/>
  <c r="R190"/>
  <c r="N191"/>
  <c r="U192"/>
  <c r="N208" i="1"/>
  <c r="T208"/>
  <c r="R207"/>
  <c r="O217"/>
  <c r="S216"/>
  <c r="N192" i="2" l="1"/>
  <c r="T192"/>
  <c r="R191"/>
  <c r="S193"/>
  <c r="O194"/>
  <c r="U194"/>
  <c r="T191"/>
  <c r="S217" i="1"/>
  <c r="U217" s="1"/>
  <c r="O218"/>
  <c r="R208"/>
  <c r="N209"/>
  <c r="T209" s="1"/>
  <c r="O195" i="2" l="1"/>
  <c r="S194"/>
  <c r="R192"/>
  <c r="N193"/>
  <c r="T193"/>
  <c r="N210" i="1"/>
  <c r="T210" s="1"/>
  <c r="R209"/>
  <c r="O219"/>
  <c r="U219"/>
  <c r="S218"/>
  <c r="U218" s="1"/>
  <c r="N194" i="2" l="1"/>
  <c r="T194"/>
  <c r="R193"/>
  <c r="S195"/>
  <c r="U195" s="1"/>
  <c r="O196"/>
  <c r="S219" i="1"/>
  <c r="O220"/>
  <c r="U220"/>
  <c r="R210"/>
  <c r="N211"/>
  <c r="T211"/>
  <c r="O197" i="2" l="1"/>
  <c r="S196"/>
  <c r="U196" s="1"/>
  <c r="R194"/>
  <c r="N195"/>
  <c r="N212" i="1"/>
  <c r="T212"/>
  <c r="R211"/>
  <c r="O221"/>
  <c r="U221"/>
  <c r="S220"/>
  <c r="N196" i="2" l="1"/>
  <c r="T196"/>
  <c r="R195"/>
  <c r="S197"/>
  <c r="U197" s="1"/>
  <c r="O198"/>
  <c r="T195"/>
  <c r="S221" i="1"/>
  <c r="O222"/>
  <c r="R212"/>
  <c r="N213"/>
  <c r="T213" s="1"/>
  <c r="O199" i="2" l="1"/>
  <c r="S198"/>
  <c r="U198" s="1"/>
  <c r="R196"/>
  <c r="N197"/>
  <c r="T197"/>
  <c r="N214" i="1"/>
  <c r="T214" s="1"/>
  <c r="R213"/>
  <c r="O223"/>
  <c r="U223"/>
  <c r="S222"/>
  <c r="U222" s="1"/>
  <c r="N198" i="2" l="1"/>
  <c r="T198"/>
  <c r="R197"/>
  <c r="S199"/>
  <c r="U199" s="1"/>
  <c r="O200"/>
  <c r="S223" i="1"/>
  <c r="O224"/>
  <c r="U224"/>
  <c r="R214"/>
  <c r="N215"/>
  <c r="T215"/>
  <c r="O201" i="2" l="1"/>
  <c r="U201"/>
  <c r="S200"/>
  <c r="R198"/>
  <c r="N199"/>
  <c r="U200"/>
  <c r="N216" i="1"/>
  <c r="R215"/>
  <c r="O225"/>
  <c r="S224"/>
  <c r="N200" i="2" l="1"/>
  <c r="T200"/>
  <c r="R199"/>
  <c r="S201"/>
  <c r="O202"/>
  <c r="U202"/>
  <c r="T199"/>
  <c r="S225" i="1"/>
  <c r="U225" s="1"/>
  <c r="O226"/>
  <c r="R216"/>
  <c r="N217"/>
  <c r="T217" s="1"/>
  <c r="T216"/>
  <c r="O203" i="2" l="1"/>
  <c r="U203"/>
  <c r="S202"/>
  <c r="R200"/>
  <c r="N201"/>
  <c r="T201"/>
  <c r="N218" i="1"/>
  <c r="T218" s="1"/>
  <c r="R217"/>
  <c r="O227"/>
  <c r="S226"/>
  <c r="U226" s="1"/>
  <c r="N202" i="2" l="1"/>
  <c r="T202"/>
  <c r="R201"/>
  <c r="S203"/>
  <c r="O204"/>
  <c r="S227" i="1"/>
  <c r="U227" s="1"/>
  <c r="O228"/>
  <c r="R218"/>
  <c r="N219"/>
  <c r="T219"/>
  <c r="O205" i="2" l="1"/>
  <c r="S204"/>
  <c r="U204" s="1"/>
  <c r="R202"/>
  <c r="N203"/>
  <c r="N220" i="1"/>
  <c r="R219"/>
  <c r="O229"/>
  <c r="S228"/>
  <c r="U228" s="1"/>
  <c r="N204" i="2" l="1"/>
  <c r="T204"/>
  <c r="R203"/>
  <c r="S205"/>
  <c r="U205" s="1"/>
  <c r="O206"/>
  <c r="U206"/>
  <c r="T203"/>
  <c r="S229" i="1"/>
  <c r="O230"/>
  <c r="R220"/>
  <c r="N221"/>
  <c r="U229"/>
  <c r="T220"/>
  <c r="O207" i="2" l="1"/>
  <c r="U207"/>
  <c r="S206"/>
  <c r="R204"/>
  <c r="N205"/>
  <c r="T205"/>
  <c r="N222" i="1"/>
  <c r="T222" s="1"/>
  <c r="R221"/>
  <c r="T221"/>
  <c r="O231"/>
  <c r="S230"/>
  <c r="U230" s="1"/>
  <c r="N206" i="2" l="1"/>
  <c r="T206"/>
  <c r="R205"/>
  <c r="S207"/>
  <c r="O208"/>
  <c r="S231" i="1"/>
  <c r="O232"/>
  <c r="R222"/>
  <c r="N223"/>
  <c r="T223"/>
  <c r="U231"/>
  <c r="O209" i="2" l="1"/>
  <c r="S208"/>
  <c r="U208" s="1"/>
  <c r="R206"/>
  <c r="N207"/>
  <c r="N224" i="1"/>
  <c r="T224"/>
  <c r="R223"/>
  <c r="O233"/>
  <c r="S232"/>
  <c r="U232" s="1"/>
  <c r="N208" i="2" l="1"/>
  <c r="T208"/>
  <c r="R207"/>
  <c r="S209"/>
  <c r="U209" s="1"/>
  <c r="O210"/>
  <c r="U210"/>
  <c r="T207"/>
  <c r="S233" i="1"/>
  <c r="U233" s="1"/>
  <c r="O234"/>
  <c r="R224"/>
  <c r="N225"/>
  <c r="O211" i="2" l="1"/>
  <c r="U211"/>
  <c r="S210"/>
  <c r="R208"/>
  <c r="N209"/>
  <c r="T209"/>
  <c r="N226" i="1"/>
  <c r="T226" s="1"/>
  <c r="R225"/>
  <c r="T225"/>
  <c r="O235"/>
  <c r="S234"/>
  <c r="U234" s="1"/>
  <c r="N210" i="2" l="1"/>
  <c r="T210"/>
  <c r="R209"/>
  <c r="S211"/>
  <c r="O212"/>
  <c r="S235" i="1"/>
  <c r="O236"/>
  <c r="R226"/>
  <c r="N227"/>
  <c r="T227"/>
  <c r="U235"/>
  <c r="O213" i="2" l="1"/>
  <c r="U213"/>
  <c r="S212"/>
  <c r="U212" s="1"/>
  <c r="R210"/>
  <c r="N211"/>
  <c r="N228" i="1"/>
  <c r="T228"/>
  <c r="R227"/>
  <c r="O237"/>
  <c r="S236"/>
  <c r="U236" s="1"/>
  <c r="N212" i="2" l="1"/>
  <c r="T212"/>
  <c r="R211"/>
  <c r="S213"/>
  <c r="O214"/>
  <c r="U214"/>
  <c r="T211"/>
  <c r="S237" i="1"/>
  <c r="O238"/>
  <c r="R228"/>
  <c r="N229"/>
  <c r="U237"/>
  <c r="O215" i="2" l="1"/>
  <c r="U215"/>
  <c r="S214"/>
  <c r="R212"/>
  <c r="N213"/>
  <c r="T213"/>
  <c r="N230" i="1"/>
  <c r="T230"/>
  <c r="R229"/>
  <c r="S238"/>
  <c r="O239"/>
  <c r="T229"/>
  <c r="U238"/>
  <c r="N214" i="2" l="1"/>
  <c r="T214"/>
  <c r="R213"/>
  <c r="S215"/>
  <c r="O216"/>
  <c r="O240" i="1"/>
  <c r="S239"/>
  <c r="U239" s="1"/>
  <c r="R230"/>
  <c r="N231"/>
  <c r="T231"/>
  <c r="O217" i="2" l="1"/>
  <c r="S216"/>
  <c r="U216" s="1"/>
  <c r="R214"/>
  <c r="N215"/>
  <c r="N232" i="1"/>
  <c r="R231"/>
  <c r="S240"/>
  <c r="O241"/>
  <c r="U240"/>
  <c r="N216" i="2" l="1"/>
  <c r="T216"/>
  <c r="R215"/>
  <c r="S217"/>
  <c r="U217" s="1"/>
  <c r="O218"/>
  <c r="U218"/>
  <c r="T215"/>
  <c r="O242" i="1"/>
  <c r="S241"/>
  <c r="R232"/>
  <c r="N233"/>
  <c r="T232"/>
  <c r="O219" i="2" l="1"/>
  <c r="U219"/>
  <c r="S218"/>
  <c r="R216"/>
  <c r="N217"/>
  <c r="T217"/>
  <c r="N234" i="1"/>
  <c r="T234" s="1"/>
  <c r="R233"/>
  <c r="S242"/>
  <c r="U242" s="1"/>
  <c r="O243"/>
  <c r="U241"/>
  <c r="T233"/>
  <c r="N218" i="2" l="1"/>
  <c r="T218"/>
  <c r="R217"/>
  <c r="S219"/>
  <c r="O220"/>
  <c r="O244" i="1"/>
  <c r="S243"/>
  <c r="U243" s="1"/>
  <c r="R234"/>
  <c r="N235"/>
  <c r="T235"/>
  <c r="O221" i="2" l="1"/>
  <c r="S220"/>
  <c r="R218"/>
  <c r="T219"/>
  <c r="N219"/>
  <c r="U220"/>
  <c r="N236" i="1"/>
  <c r="T236"/>
  <c r="R235"/>
  <c r="S244"/>
  <c r="O245"/>
  <c r="U244"/>
  <c r="S221" i="2" l="1"/>
  <c r="O222"/>
  <c r="N220"/>
  <c r="R219"/>
  <c r="U221"/>
  <c r="O246" i="1"/>
  <c r="S245"/>
  <c r="U245" s="1"/>
  <c r="R236"/>
  <c r="N237"/>
  <c r="T237" s="1"/>
  <c r="R220" i="2" l="1"/>
  <c r="N221"/>
  <c r="O223"/>
  <c r="S222"/>
  <c r="T220"/>
  <c r="U222"/>
  <c r="S246" i="1"/>
  <c r="O247"/>
  <c r="N238"/>
  <c r="T238"/>
  <c r="R237"/>
  <c r="U246"/>
  <c r="S223" i="2" l="1"/>
  <c r="U223" s="1"/>
  <c r="O224"/>
  <c r="N222"/>
  <c r="T222"/>
  <c r="R221"/>
  <c r="T221"/>
  <c r="R238" i="1"/>
  <c r="N239"/>
  <c r="T239"/>
  <c r="O248"/>
  <c r="S247"/>
  <c r="U247" s="1"/>
  <c r="R222" i="2" l="1"/>
  <c r="T223"/>
  <c r="N223"/>
  <c r="O225"/>
  <c r="S224"/>
  <c r="U224" s="1"/>
  <c r="S248" i="1"/>
  <c r="O249"/>
  <c r="R239"/>
  <c r="N240"/>
  <c r="T240"/>
  <c r="U248"/>
  <c r="N224" i="2" l="1"/>
  <c r="R223"/>
  <c r="S225"/>
  <c r="U225" s="1"/>
  <c r="O226"/>
  <c r="N241" i="1"/>
  <c r="R240"/>
  <c r="O250"/>
  <c r="S249"/>
  <c r="U249" s="1"/>
  <c r="O227" i="2" l="1"/>
  <c r="S226"/>
  <c r="R224"/>
  <c r="N225"/>
  <c r="T225"/>
  <c r="T224"/>
  <c r="S250" i="1"/>
  <c r="O251"/>
  <c r="R241"/>
  <c r="N242"/>
  <c r="T242"/>
  <c r="U250"/>
  <c r="T241"/>
  <c r="N226" i="2" l="1"/>
  <c r="R225"/>
  <c r="S227"/>
  <c r="U227" s="1"/>
  <c r="O228"/>
  <c r="U226"/>
  <c r="N243" i="1"/>
  <c r="R242"/>
  <c r="O252"/>
  <c r="S251"/>
  <c r="U251" s="1"/>
  <c r="O229" i="2" l="1"/>
  <c r="S228"/>
  <c r="U228" s="1"/>
  <c r="R226"/>
  <c r="N227"/>
  <c r="T227"/>
  <c r="T226"/>
  <c r="S252" i="1"/>
  <c r="O253"/>
  <c r="U253"/>
  <c r="R243"/>
  <c r="N244"/>
  <c r="T244"/>
  <c r="U252"/>
  <c r="T243"/>
  <c r="N228" i="2" l="1"/>
  <c r="R227"/>
  <c r="S229"/>
  <c r="U229" s="1"/>
  <c r="O230"/>
  <c r="U230"/>
  <c r="N245" i="1"/>
  <c r="T245"/>
  <c r="R244"/>
  <c r="O254"/>
  <c r="U254"/>
  <c r="S253"/>
  <c r="R228" i="2" l="1"/>
  <c r="N229"/>
  <c r="T229"/>
  <c r="O231"/>
  <c r="U231"/>
  <c r="S230"/>
  <c r="T228"/>
  <c r="S254" i="1"/>
  <c r="O255"/>
  <c r="R245"/>
  <c r="N246"/>
  <c r="T246"/>
  <c r="S231" i="2" l="1"/>
  <c r="O232"/>
  <c r="N230"/>
  <c r="R229"/>
  <c r="N247" i="1"/>
  <c r="R246"/>
  <c r="O256"/>
  <c r="S255"/>
  <c r="U255" s="1"/>
  <c r="R230" i="2" l="1"/>
  <c r="N231"/>
  <c r="T231"/>
  <c r="O233"/>
  <c r="S232"/>
  <c r="T230"/>
  <c r="S256" i="1"/>
  <c r="O257"/>
  <c r="R247"/>
  <c r="N248"/>
  <c r="T248"/>
  <c r="U256"/>
  <c r="T247"/>
  <c r="S233" i="2" l="1"/>
  <c r="U233" s="1"/>
  <c r="O234"/>
  <c r="N232"/>
  <c r="T232" s="1"/>
  <c r="R231"/>
  <c r="U232"/>
  <c r="N249" i="1"/>
  <c r="T249"/>
  <c r="R248"/>
  <c r="O258"/>
  <c r="S257"/>
  <c r="U257" s="1"/>
  <c r="O235" i="2" l="1"/>
  <c r="S234"/>
  <c r="U234" s="1"/>
  <c r="R232"/>
  <c r="N233"/>
  <c r="S258" i="1"/>
  <c r="O259"/>
  <c r="U259"/>
  <c r="R249"/>
  <c r="N250"/>
  <c r="T250"/>
  <c r="U258"/>
  <c r="N234" i="2" l="1"/>
  <c r="T234"/>
  <c r="R233"/>
  <c r="S235"/>
  <c r="U235" s="1"/>
  <c r="O236"/>
  <c r="U236"/>
  <c r="T233"/>
  <c r="N251" i="1"/>
  <c r="R250"/>
  <c r="O260"/>
  <c r="U260"/>
  <c r="S259"/>
  <c r="O237" i="2" l="1"/>
  <c r="U237"/>
  <c r="S236"/>
  <c r="R234"/>
  <c r="N235"/>
  <c r="T235"/>
  <c r="S260" i="1"/>
  <c r="O261"/>
  <c r="U261"/>
  <c r="R251"/>
  <c r="N252"/>
  <c r="T252"/>
  <c r="T251"/>
  <c r="N236" i="2" l="1"/>
  <c r="T236"/>
  <c r="R235"/>
  <c r="S237"/>
  <c r="O238"/>
  <c r="N253" i="1"/>
  <c r="R252"/>
  <c r="O262"/>
  <c r="U262"/>
  <c r="S261"/>
  <c r="O239" i="2" l="1"/>
  <c r="U239"/>
  <c r="S238"/>
  <c r="U238" s="1"/>
  <c r="R236"/>
  <c r="N237"/>
  <c r="T237"/>
  <c r="S262" i="1"/>
  <c r="O263"/>
  <c r="U263"/>
  <c r="R253"/>
  <c r="N254"/>
  <c r="T254"/>
  <c r="T253"/>
  <c r="N238" i="2" l="1"/>
  <c r="T238"/>
  <c r="R237"/>
  <c r="S239"/>
  <c r="O240"/>
  <c r="U240"/>
  <c r="N255" i="1"/>
  <c r="R254"/>
  <c r="O264"/>
  <c r="S263"/>
  <c r="O241" i="2" l="1"/>
  <c r="S240"/>
  <c r="R238"/>
  <c r="N239"/>
  <c r="T239"/>
  <c r="S264" i="1"/>
  <c r="U264" s="1"/>
  <c r="O265"/>
  <c r="R255"/>
  <c r="N256"/>
  <c r="T256"/>
  <c r="T255"/>
  <c r="N240" i="2" l="1"/>
  <c r="R239"/>
  <c r="S241"/>
  <c r="U241" s="1"/>
  <c r="O242"/>
  <c r="N257" i="1"/>
  <c r="T257"/>
  <c r="R256"/>
  <c r="O266"/>
  <c r="S265"/>
  <c r="U265" s="1"/>
  <c r="O243" i="2" l="1"/>
  <c r="U243"/>
  <c r="S242"/>
  <c r="R240"/>
  <c r="N241"/>
  <c r="T241"/>
  <c r="U242"/>
  <c r="T240"/>
  <c r="S266" i="1"/>
  <c r="O267"/>
  <c r="R257"/>
  <c r="N258"/>
  <c r="T258"/>
  <c r="U266"/>
  <c r="N242" i="2" l="1"/>
  <c r="T242"/>
  <c r="R241"/>
  <c r="S243"/>
  <c r="O244"/>
  <c r="U244"/>
  <c r="N259" i="1"/>
  <c r="T259"/>
  <c r="R258"/>
  <c r="O268"/>
  <c r="U268"/>
  <c r="S267"/>
  <c r="U267" s="1"/>
  <c r="O245" i="2" l="1"/>
  <c r="S244"/>
  <c r="R242"/>
  <c r="N243"/>
  <c r="T243"/>
  <c r="S268" i="1"/>
  <c r="O269"/>
  <c r="U269"/>
  <c r="R259"/>
  <c r="N260"/>
  <c r="T260"/>
  <c r="N244" i="2" l="1"/>
  <c r="R243"/>
  <c r="S245"/>
  <c r="U245" s="1"/>
  <c r="O246"/>
  <c r="N261" i="1"/>
  <c r="T261"/>
  <c r="R260"/>
  <c r="O270"/>
  <c r="S269"/>
  <c r="O247" i="2" l="1"/>
  <c r="S246"/>
  <c r="U246" s="1"/>
  <c r="R244"/>
  <c r="N245"/>
  <c r="T245"/>
  <c r="T244"/>
  <c r="S270" i="1"/>
  <c r="U270" s="1"/>
  <c r="O271"/>
  <c r="R261"/>
  <c r="N262"/>
  <c r="N246" i="2" l="1"/>
  <c r="T246"/>
  <c r="R245"/>
  <c r="S247"/>
  <c r="U247" s="1"/>
  <c r="O248"/>
  <c r="U248"/>
  <c r="N263" i="1"/>
  <c r="R262"/>
  <c r="T262" s="1"/>
  <c r="O272"/>
  <c r="S271"/>
  <c r="U271" s="1"/>
  <c r="O249" i="2" l="1"/>
  <c r="U249"/>
  <c r="S248"/>
  <c r="R246"/>
  <c r="N247"/>
  <c r="T247"/>
  <c r="S272" i="1"/>
  <c r="O273"/>
  <c r="R263"/>
  <c r="N264"/>
  <c r="T264"/>
  <c r="U272"/>
  <c r="T263"/>
  <c r="N248" i="2" l="1"/>
  <c r="T248"/>
  <c r="R247"/>
  <c r="S249"/>
  <c r="O250"/>
  <c r="N265" i="1"/>
  <c r="T265"/>
  <c r="R264"/>
  <c r="O274"/>
  <c r="S273"/>
  <c r="U273" s="1"/>
  <c r="O251" i="2" l="1"/>
  <c r="S250"/>
  <c r="U250" s="1"/>
  <c r="R248"/>
  <c r="N249"/>
  <c r="T249"/>
  <c r="S274" i="1"/>
  <c r="O275"/>
  <c r="U275"/>
  <c r="R265"/>
  <c r="N266"/>
  <c r="T266"/>
  <c r="U274"/>
  <c r="N250" i="2" l="1"/>
  <c r="T250"/>
  <c r="R249"/>
  <c r="S251"/>
  <c r="U251" s="1"/>
  <c r="O252"/>
  <c r="N267" i="1"/>
  <c r="T267"/>
  <c r="R266"/>
  <c r="O276"/>
  <c r="U276"/>
  <c r="S275"/>
  <c r="O253" i="2" l="1"/>
  <c r="U253"/>
  <c r="S252"/>
  <c r="U252" s="1"/>
  <c r="R250"/>
  <c r="N251"/>
  <c r="T251"/>
  <c r="S276" i="1"/>
  <c r="O277"/>
  <c r="U277"/>
  <c r="R267"/>
  <c r="N268"/>
  <c r="T268"/>
  <c r="N252" i="2" l="1"/>
  <c r="T252"/>
  <c r="R251"/>
  <c r="S253"/>
  <c r="O254"/>
  <c r="U254"/>
  <c r="N269" i="1"/>
  <c r="R268"/>
  <c r="O278"/>
  <c r="U278"/>
  <c r="S277"/>
  <c r="O255" i="2" l="1"/>
  <c r="U255"/>
  <c r="S254"/>
  <c r="R252"/>
  <c r="N253"/>
  <c r="T253"/>
  <c r="S278" i="1"/>
  <c r="O279"/>
  <c r="R269"/>
  <c r="N270"/>
  <c r="T270"/>
  <c r="T269"/>
  <c r="N254" i="2" l="1"/>
  <c r="R253"/>
  <c r="S255"/>
  <c r="O256"/>
  <c r="N271" i="1"/>
  <c r="R270"/>
  <c r="O280"/>
  <c r="S279"/>
  <c r="U279" s="1"/>
  <c r="O257" i="2" l="1"/>
  <c r="S256"/>
  <c r="U256" s="1"/>
  <c r="R254"/>
  <c r="T254" s="1"/>
  <c r="N255"/>
  <c r="S280" i="1"/>
  <c r="O281"/>
  <c r="R271"/>
  <c r="N272"/>
  <c r="T272"/>
  <c r="U280"/>
  <c r="T271"/>
  <c r="N256" i="2" l="1"/>
  <c r="T256"/>
  <c r="R255"/>
  <c r="S257"/>
  <c r="O258"/>
  <c r="U258"/>
  <c r="T255"/>
  <c r="U257"/>
  <c r="N273" i="1"/>
  <c r="R272"/>
  <c r="O282"/>
  <c r="S281"/>
  <c r="U281" s="1"/>
  <c r="O259" i="2" l="1"/>
  <c r="U259"/>
  <c r="S258"/>
  <c r="R256"/>
  <c r="N257"/>
  <c r="T257"/>
  <c r="S282" i="1"/>
  <c r="O283"/>
  <c r="R273"/>
  <c r="N274"/>
  <c r="T274"/>
  <c r="U282"/>
  <c r="T273"/>
  <c r="N258" i="2" l="1"/>
  <c r="R257"/>
  <c r="S259"/>
  <c r="O260"/>
  <c r="U260"/>
  <c r="N275" i="1"/>
  <c r="R274"/>
  <c r="O284"/>
  <c r="S283"/>
  <c r="U283" s="1"/>
  <c r="O261" i="2" l="1"/>
  <c r="S260"/>
  <c r="R258"/>
  <c r="T258" s="1"/>
  <c r="N259"/>
  <c r="S284" i="1"/>
  <c r="O285"/>
  <c r="U285"/>
  <c r="R275"/>
  <c r="N276"/>
  <c r="U284"/>
  <c r="T275"/>
  <c r="N260" i="2" l="1"/>
  <c r="T260"/>
  <c r="R259"/>
  <c r="S261"/>
  <c r="O262"/>
  <c r="U262"/>
  <c r="T259"/>
  <c r="U261"/>
  <c r="N277" i="1"/>
  <c r="R276"/>
  <c r="T276" s="1"/>
  <c r="S285"/>
  <c r="O286"/>
  <c r="U286"/>
  <c r="O263" i="2" l="1"/>
  <c r="S262"/>
  <c r="R260"/>
  <c r="N261"/>
  <c r="O287" i="1"/>
  <c r="U287"/>
  <c r="S286"/>
  <c r="R277"/>
  <c r="T277" s="1"/>
  <c r="N278"/>
  <c r="T278"/>
  <c r="N262" i="2" l="1"/>
  <c r="R261"/>
  <c r="T261" s="1"/>
  <c r="S263"/>
  <c r="U263" s="1"/>
  <c r="O264"/>
  <c r="N279" i="1"/>
  <c r="R278"/>
  <c r="S287"/>
  <c r="O288"/>
  <c r="O265" i="2" l="1"/>
  <c r="S264"/>
  <c r="U264" s="1"/>
  <c r="R262"/>
  <c r="N263"/>
  <c r="T263"/>
  <c r="T262"/>
  <c r="O289" i="1"/>
  <c r="S288"/>
  <c r="R279"/>
  <c r="N280"/>
  <c r="T280"/>
  <c r="U288"/>
  <c r="T279"/>
  <c r="N264" i="2" l="1"/>
  <c r="T264"/>
  <c r="R263"/>
  <c r="S265"/>
  <c r="U265" s="1"/>
  <c r="O266"/>
  <c r="U266"/>
  <c r="N281" i="1"/>
  <c r="T281"/>
  <c r="R280"/>
  <c r="S289"/>
  <c r="O290"/>
  <c r="U290"/>
  <c r="U289"/>
  <c r="O267" i="2" l="1"/>
  <c r="U267"/>
  <c r="S266"/>
  <c r="R264"/>
  <c r="N265"/>
  <c r="T265"/>
  <c r="O291" i="1"/>
  <c r="S290"/>
  <c r="R281"/>
  <c r="N282"/>
  <c r="N266" i="2" l="1"/>
  <c r="T266"/>
  <c r="R265"/>
  <c r="S267"/>
  <c r="O268"/>
  <c r="N283" i="1"/>
  <c r="T283"/>
  <c r="R282"/>
  <c r="S291"/>
  <c r="O292"/>
  <c r="T282"/>
  <c r="U291"/>
  <c r="O269" i="2" l="1"/>
  <c r="U269"/>
  <c r="S268"/>
  <c r="U268" s="1"/>
  <c r="R266"/>
  <c r="N267"/>
  <c r="T267"/>
  <c r="O293" i="1"/>
  <c r="U293"/>
  <c r="S292"/>
  <c r="R283"/>
  <c r="N284"/>
  <c r="T284"/>
  <c r="U292"/>
  <c r="N268" i="2" l="1"/>
  <c r="T268"/>
  <c r="R267"/>
  <c r="S269"/>
  <c r="O270"/>
  <c r="U270"/>
  <c r="N285" i="1"/>
  <c r="T285"/>
  <c r="R284"/>
  <c r="S293"/>
  <c r="O294"/>
  <c r="U294"/>
  <c r="O271" i="2" l="1"/>
  <c r="U271"/>
  <c r="S270"/>
  <c r="R268"/>
  <c r="N269"/>
  <c r="T269"/>
  <c r="O295" i="1"/>
  <c r="U295"/>
  <c r="S294"/>
  <c r="R285"/>
  <c r="N286"/>
  <c r="N270" i="2" l="1"/>
  <c r="R269"/>
  <c r="S271"/>
  <c r="O272"/>
  <c r="U272"/>
  <c r="R286" i="1"/>
  <c r="N287"/>
  <c r="T287" s="1"/>
  <c r="S295"/>
  <c r="O296"/>
  <c r="T286"/>
  <c r="S272" i="2" l="1"/>
  <c r="O273"/>
  <c r="R270"/>
  <c r="T270" s="1"/>
  <c r="N271"/>
  <c r="O297" i="1"/>
  <c r="S296"/>
  <c r="U296" s="1"/>
  <c r="N288"/>
  <c r="R287"/>
  <c r="R271" i="2" l="1"/>
  <c r="T271" s="1"/>
  <c r="N272"/>
  <c r="O274"/>
  <c r="U274"/>
  <c r="S273"/>
  <c r="U273"/>
  <c r="R288" i="1"/>
  <c r="T288" s="1"/>
  <c r="N289"/>
  <c r="S297"/>
  <c r="U297" s="1"/>
  <c r="O298"/>
  <c r="U298"/>
  <c r="S274" i="2" l="1"/>
  <c r="O275"/>
  <c r="N273"/>
  <c r="R272"/>
  <c r="T272" s="1"/>
  <c r="O299" i="1"/>
  <c r="U299"/>
  <c r="S298"/>
  <c r="N290"/>
  <c r="R289"/>
  <c r="T289" s="1"/>
  <c r="O276" i="2" l="1"/>
  <c r="S275"/>
  <c r="U275" s="1"/>
  <c r="R273"/>
  <c r="T273" s="1"/>
  <c r="N274"/>
  <c r="R290" i="1"/>
  <c r="N291"/>
  <c r="T291" s="1"/>
  <c r="S299"/>
  <c r="O300"/>
  <c r="T290"/>
  <c r="N275" i="2" l="1"/>
  <c r="T275"/>
  <c r="R274"/>
  <c r="S276"/>
  <c r="U276" s="1"/>
  <c r="O277"/>
  <c r="T274"/>
  <c r="O301" i="1"/>
  <c r="S300"/>
  <c r="U300" s="1"/>
  <c r="N292"/>
  <c r="T292" s="1"/>
  <c r="R291"/>
  <c r="O278" i="2" l="1"/>
  <c r="U278"/>
  <c r="S277"/>
  <c r="U277" s="1"/>
  <c r="R275"/>
  <c r="N276"/>
  <c r="T276"/>
  <c r="S301" i="1"/>
  <c r="O302"/>
  <c r="U302"/>
  <c r="R292"/>
  <c r="N293"/>
  <c r="U301"/>
  <c r="N277" i="2" l="1"/>
  <c r="T277"/>
  <c r="R276"/>
  <c r="S278"/>
  <c r="O279"/>
  <c r="N294" i="1"/>
  <c r="R293"/>
  <c r="T293" s="1"/>
  <c r="O303"/>
  <c r="S302"/>
  <c r="O280" i="2" l="1"/>
  <c r="S279"/>
  <c r="R277"/>
  <c r="N278"/>
  <c r="U279"/>
  <c r="R294" i="1"/>
  <c r="N295"/>
  <c r="T295" s="1"/>
  <c r="S303"/>
  <c r="O304"/>
  <c r="U303"/>
  <c r="T294"/>
  <c r="N279" i="2" l="1"/>
  <c r="R278"/>
  <c r="S280"/>
  <c r="U280" s="1"/>
  <c r="O281"/>
  <c r="T278"/>
  <c r="O305" i="1"/>
  <c r="S304"/>
  <c r="U304"/>
  <c r="N296"/>
  <c r="T296"/>
  <c r="R295"/>
  <c r="O282" i="2" l="1"/>
  <c r="U282"/>
  <c r="S281"/>
  <c r="R279"/>
  <c r="N280"/>
  <c r="T280"/>
  <c r="U281"/>
  <c r="T279"/>
  <c r="S305" i="1"/>
  <c r="O306"/>
  <c r="U306"/>
  <c r="R296"/>
  <c r="N297"/>
  <c r="T297"/>
  <c r="U305"/>
  <c r="N281" i="2" l="1"/>
  <c r="T281"/>
  <c r="R280"/>
  <c r="S282"/>
  <c r="O283"/>
  <c r="N298" i="1"/>
  <c r="T298"/>
  <c r="R297"/>
  <c r="O307"/>
  <c r="S306"/>
  <c r="O284" i="2" l="1"/>
  <c r="U284"/>
  <c r="S283"/>
  <c r="R281"/>
  <c r="N282"/>
  <c r="U283"/>
  <c r="S307" i="1"/>
  <c r="O308"/>
  <c r="R298"/>
  <c r="N299"/>
  <c r="T299" s="1"/>
  <c r="U307"/>
  <c r="N283" i="2" l="1"/>
  <c r="T283"/>
  <c r="R282"/>
  <c r="S284"/>
  <c r="O285"/>
  <c r="U285"/>
  <c r="T282"/>
  <c r="N300" i="1"/>
  <c r="T300"/>
  <c r="R299"/>
  <c r="O309"/>
  <c r="U309"/>
  <c r="S308"/>
  <c r="U308" s="1"/>
  <c r="O286" i="2" l="1"/>
  <c r="S285"/>
  <c r="R283"/>
  <c r="N284"/>
  <c r="T284"/>
  <c r="S309" i="1"/>
  <c r="O310"/>
  <c r="R300"/>
  <c r="N301"/>
  <c r="T301"/>
  <c r="N285" i="2" l="1"/>
  <c r="T285"/>
  <c r="R284"/>
  <c r="S286"/>
  <c r="U286" s="1"/>
  <c r="O287"/>
  <c r="N302" i="1"/>
  <c r="R301"/>
  <c r="O311"/>
  <c r="S310"/>
  <c r="U310"/>
  <c r="O288" i="2" l="1"/>
  <c r="S287"/>
  <c r="U287" s="1"/>
  <c r="R285"/>
  <c r="N286"/>
  <c r="R302" i="1"/>
  <c r="N303"/>
  <c r="T303" s="1"/>
  <c r="S311"/>
  <c r="U311" s="1"/>
  <c r="O312"/>
  <c r="U312" s="1"/>
  <c r="T302"/>
  <c r="N287" i="2" l="1"/>
  <c r="T287"/>
  <c r="R286"/>
  <c r="S288"/>
  <c r="U288" s="1"/>
  <c r="O289"/>
  <c r="T286"/>
  <c r="O313" i="1"/>
  <c r="S312"/>
  <c r="N304"/>
  <c r="T304"/>
  <c r="R303"/>
  <c r="O290" i="2" l="1"/>
  <c r="S289"/>
  <c r="U289" s="1"/>
  <c r="R287"/>
  <c r="N288"/>
  <c r="T288"/>
  <c r="R304" i="1"/>
  <c r="N305"/>
  <c r="S313"/>
  <c r="O314"/>
  <c r="U313"/>
  <c r="N289" i="2" l="1"/>
  <c r="T289"/>
  <c r="R288"/>
  <c r="S290"/>
  <c r="U290" s="1"/>
  <c r="O291"/>
  <c r="O315" i="1"/>
  <c r="S314"/>
  <c r="U314" s="1"/>
  <c r="N306"/>
  <c r="R305"/>
  <c r="T305"/>
  <c r="O292" i="2" l="1"/>
  <c r="S291"/>
  <c r="U291" s="1"/>
  <c r="R289"/>
  <c r="N290"/>
  <c r="S315" i="1"/>
  <c r="O316"/>
  <c r="R306"/>
  <c r="N307"/>
  <c r="T306"/>
  <c r="U315"/>
  <c r="N291" i="2" l="1"/>
  <c r="T291"/>
  <c r="R290"/>
  <c r="S292"/>
  <c r="U292" s="1"/>
  <c r="O293"/>
  <c r="T290"/>
  <c r="U316" i="1"/>
  <c r="N308"/>
  <c r="T308"/>
  <c r="R307"/>
  <c r="T307"/>
  <c r="O317"/>
  <c r="S316"/>
  <c r="O294" i="2" l="1"/>
  <c r="U294"/>
  <c r="S293"/>
  <c r="U293" s="1"/>
  <c r="R291"/>
  <c r="N292"/>
  <c r="T292"/>
  <c r="S317" i="1"/>
  <c r="O318"/>
  <c r="U318"/>
  <c r="R308"/>
  <c r="N309"/>
  <c r="T309"/>
  <c r="U317"/>
  <c r="N293" i="2" l="1"/>
  <c r="T293"/>
  <c r="R292"/>
  <c r="S294"/>
  <c r="O295"/>
  <c r="N310" i="1"/>
  <c r="R309"/>
  <c r="O319"/>
  <c r="S318"/>
  <c r="O296" i="2" l="1"/>
  <c r="U296"/>
  <c r="S295"/>
  <c r="R293"/>
  <c r="N294"/>
  <c r="U295"/>
  <c r="R310" i="1"/>
  <c r="N311"/>
  <c r="T311" s="1"/>
  <c r="S319"/>
  <c r="O320"/>
  <c r="U319"/>
  <c r="T310"/>
  <c r="N295" i="2" l="1"/>
  <c r="T295"/>
  <c r="R294"/>
  <c r="S296"/>
  <c r="O297"/>
  <c r="T294"/>
  <c r="O321" i="1"/>
  <c r="S320"/>
  <c r="U320"/>
  <c r="N312"/>
  <c r="T312"/>
  <c r="R311"/>
  <c r="O298" i="2" l="1"/>
  <c r="S297"/>
  <c r="U297" s="1"/>
  <c r="R295"/>
  <c r="N296"/>
  <c r="T296"/>
  <c r="S321" i="1"/>
  <c r="O322"/>
  <c r="R312"/>
  <c r="N313"/>
  <c r="U321"/>
  <c r="N297" i="2" l="1"/>
  <c r="T297"/>
  <c r="R296"/>
  <c r="S298"/>
  <c r="U298" s="1"/>
  <c r="O299"/>
  <c r="N314" i="1"/>
  <c r="R313"/>
  <c r="O323"/>
  <c r="S322"/>
  <c r="T313"/>
  <c r="U322"/>
  <c r="O300" i="2" l="1"/>
  <c r="U300"/>
  <c r="S299"/>
  <c r="U299" s="1"/>
  <c r="R297"/>
  <c r="N298"/>
  <c r="S323" i="1"/>
  <c r="O324"/>
  <c r="U324" s="1"/>
  <c r="R314"/>
  <c r="N315"/>
  <c r="T315" s="1"/>
  <c r="U323"/>
  <c r="T314"/>
  <c r="N299" i="2" l="1"/>
  <c r="T299"/>
  <c r="R298"/>
  <c r="S300"/>
  <c r="O301"/>
  <c r="U301"/>
  <c r="T298"/>
  <c r="N316" i="1"/>
  <c r="R315"/>
  <c r="O325"/>
  <c r="S324"/>
  <c r="O302" i="2" l="1"/>
  <c r="S301"/>
  <c r="R299"/>
  <c r="N300"/>
  <c r="T300"/>
  <c r="S325" i="1"/>
  <c r="O326"/>
  <c r="R316"/>
  <c r="N317"/>
  <c r="T317"/>
  <c r="U325"/>
  <c r="T316"/>
  <c r="N301" i="2" l="1"/>
  <c r="T301"/>
  <c r="R300"/>
  <c r="S302"/>
  <c r="U302" s="1"/>
  <c r="O303"/>
  <c r="N318" i="1"/>
  <c r="R317"/>
  <c r="O327"/>
  <c r="S326"/>
  <c r="U326" s="1"/>
  <c r="O304" i="2" l="1"/>
  <c r="S303"/>
  <c r="U303" s="1"/>
  <c r="R301"/>
  <c r="N302"/>
  <c r="R318" i="1"/>
  <c r="N319"/>
  <c r="T319" s="1"/>
  <c r="S327"/>
  <c r="O328"/>
  <c r="U328" s="1"/>
  <c r="U327"/>
  <c r="T318"/>
  <c r="N303" i="2" l="1"/>
  <c r="T303"/>
  <c r="R302"/>
  <c r="S304"/>
  <c r="U304" s="1"/>
  <c r="O305"/>
  <c r="T302"/>
  <c r="O329" i="1"/>
  <c r="S328"/>
  <c r="N320"/>
  <c r="R319"/>
  <c r="O306" i="2" l="1"/>
  <c r="S305"/>
  <c r="U305" s="1"/>
  <c r="R303"/>
  <c r="N304"/>
  <c r="T304"/>
  <c r="R320" i="1"/>
  <c r="N321"/>
  <c r="T321"/>
  <c r="S329"/>
  <c r="O330"/>
  <c r="T320"/>
  <c r="U329"/>
  <c r="N305" i="2" l="1"/>
  <c r="T305"/>
  <c r="R304"/>
  <c r="S306"/>
  <c r="U306" s="1"/>
  <c r="O307"/>
  <c r="S330" i="1"/>
  <c r="U330" s="1"/>
  <c r="O331"/>
  <c r="N322"/>
  <c r="T322"/>
  <c r="R321"/>
  <c r="O308" i="2" l="1"/>
  <c r="U308"/>
  <c r="S307"/>
  <c r="R305"/>
  <c r="N306"/>
  <c r="U307"/>
  <c r="R322" i="1"/>
  <c r="N323"/>
  <c r="O332"/>
  <c r="S331"/>
  <c r="U331" s="1"/>
  <c r="N307" i="2" l="1"/>
  <c r="T307"/>
  <c r="R306"/>
  <c r="S308"/>
  <c r="O309"/>
  <c r="T306"/>
  <c r="S332" i="1"/>
  <c r="U332" s="1"/>
  <c r="O333"/>
  <c r="U333"/>
  <c r="N324"/>
  <c r="R323"/>
  <c r="O310" i="2" l="1"/>
  <c r="U310"/>
  <c r="S309"/>
  <c r="U309" s="1"/>
  <c r="R307"/>
  <c r="N308"/>
  <c r="T308"/>
  <c r="T323" i="1"/>
  <c r="R324"/>
  <c r="T324" s="1"/>
  <c r="N325"/>
  <c r="T325"/>
  <c r="O334"/>
  <c r="U334"/>
  <c r="S333"/>
  <c r="N309" i="2" l="1"/>
  <c r="T309"/>
  <c r="R308"/>
  <c r="S310"/>
  <c r="O311"/>
  <c r="S334" i="1"/>
  <c r="O335"/>
  <c r="N326"/>
  <c r="R325"/>
  <c r="O312" i="2" l="1"/>
  <c r="U312"/>
  <c r="S311"/>
  <c r="R309"/>
  <c r="N310"/>
  <c r="U311"/>
  <c r="R326" i="1"/>
  <c r="N327"/>
  <c r="T327" s="1"/>
  <c r="O336"/>
  <c r="S335"/>
  <c r="T326"/>
  <c r="U335"/>
  <c r="N311" i="2" l="1"/>
  <c r="R310"/>
  <c r="S312"/>
  <c r="O313"/>
  <c r="T310"/>
  <c r="S336" i="1"/>
  <c r="U336" s="1"/>
  <c r="O337"/>
  <c r="N328"/>
  <c r="T328"/>
  <c r="R327"/>
  <c r="O314" i="2" l="1"/>
  <c r="S313"/>
  <c r="U313" s="1"/>
  <c r="R311"/>
  <c r="T311" s="1"/>
  <c r="N312"/>
  <c r="R328" i="1"/>
  <c r="N329"/>
  <c r="T329"/>
  <c r="O338"/>
  <c r="U338"/>
  <c r="S337"/>
  <c r="U337" s="1"/>
  <c r="N313" i="2" l="1"/>
  <c r="T313"/>
  <c r="R312"/>
  <c r="S314"/>
  <c r="O315"/>
  <c r="T312"/>
  <c r="U314"/>
  <c r="S338" i="1"/>
  <c r="O339"/>
  <c r="U339"/>
  <c r="R329"/>
  <c r="N330"/>
  <c r="O316" i="2" l="1"/>
  <c r="U316"/>
  <c r="S315"/>
  <c r="R313"/>
  <c r="N314"/>
  <c r="U315"/>
  <c r="O340" i="1"/>
  <c r="S339"/>
  <c r="N331"/>
  <c r="R330"/>
  <c r="T330"/>
  <c r="N315" i="2" l="1"/>
  <c r="T315"/>
  <c r="R314"/>
  <c r="S316"/>
  <c r="O317"/>
  <c r="U317"/>
  <c r="T314"/>
  <c r="R331" i="1"/>
  <c r="N332"/>
  <c r="T332"/>
  <c r="S340"/>
  <c r="O341"/>
  <c r="T331"/>
  <c r="U340"/>
  <c r="O318" i="2" l="1"/>
  <c r="S317"/>
  <c r="R315"/>
  <c r="N316"/>
  <c r="O342" i="1"/>
  <c r="S341"/>
  <c r="U341" s="1"/>
  <c r="N333"/>
  <c r="T333"/>
  <c r="R332"/>
  <c r="N317" i="2" l="1"/>
  <c r="T317"/>
  <c r="R316"/>
  <c r="T316" s="1"/>
  <c r="S318"/>
  <c r="U318" s="1"/>
  <c r="O319"/>
  <c r="U319"/>
  <c r="R333" i="1"/>
  <c r="N334"/>
  <c r="T334"/>
  <c r="S342"/>
  <c r="O343"/>
  <c r="U343"/>
  <c r="U342"/>
  <c r="S319" i="2" l="1"/>
  <c r="O320"/>
  <c r="U320"/>
  <c r="R317"/>
  <c r="N318"/>
  <c r="O344" i="1"/>
  <c r="S343"/>
  <c r="N335"/>
  <c r="R334"/>
  <c r="R318" i="2" l="1"/>
  <c r="N319"/>
  <c r="T319"/>
  <c r="O321"/>
  <c r="S320"/>
  <c r="T318"/>
  <c r="R335" i="1"/>
  <c r="N336"/>
  <c r="S344"/>
  <c r="O345"/>
  <c r="T335"/>
  <c r="U344"/>
  <c r="S321" i="2" l="1"/>
  <c r="U321" s="1"/>
  <c r="O322"/>
  <c r="N320"/>
  <c r="R319"/>
  <c r="O346" i="1"/>
  <c r="S345"/>
  <c r="N337"/>
  <c r="T337"/>
  <c r="R336"/>
  <c r="U345"/>
  <c r="T336"/>
  <c r="R320" i="2" l="1"/>
  <c r="N321"/>
  <c r="T321"/>
  <c r="O323"/>
  <c r="U323"/>
  <c r="S322"/>
  <c r="T320"/>
  <c r="U322"/>
  <c r="R337" i="1"/>
  <c r="N338"/>
  <c r="T338"/>
  <c r="S346"/>
  <c r="O347"/>
  <c r="U347"/>
  <c r="U346"/>
  <c r="S323" i="2" l="1"/>
  <c r="O324"/>
  <c r="U324"/>
  <c r="N322"/>
  <c r="T322"/>
  <c r="R321"/>
  <c r="O348" i="1"/>
  <c r="S347"/>
  <c r="N339"/>
  <c r="R338"/>
  <c r="R322" i="2" l="1"/>
  <c r="N323"/>
  <c r="T323"/>
  <c r="O325"/>
  <c r="S324"/>
  <c r="R339" i="1"/>
  <c r="N340"/>
  <c r="T340"/>
  <c r="S348"/>
  <c r="O349"/>
  <c r="U349"/>
  <c r="T339"/>
  <c r="U348"/>
  <c r="S325" i="2" l="1"/>
  <c r="U325" s="1"/>
  <c r="O326"/>
  <c r="N324"/>
  <c r="R323"/>
  <c r="O350" i="1"/>
  <c r="S349"/>
  <c r="N341"/>
  <c r="R340"/>
  <c r="R324" i="2" l="1"/>
  <c r="N325"/>
  <c r="T325"/>
  <c r="O327"/>
  <c r="S326"/>
  <c r="T324"/>
  <c r="U326"/>
  <c r="R341" i="1"/>
  <c r="N342"/>
  <c r="T342"/>
  <c r="S350"/>
  <c r="O351"/>
  <c r="U351"/>
  <c r="T341"/>
  <c r="U350"/>
  <c r="S327" i="2" l="1"/>
  <c r="U327" s="1"/>
  <c r="O328"/>
  <c r="N326"/>
  <c r="R325"/>
  <c r="O352" i="1"/>
  <c r="S351"/>
  <c r="N343"/>
  <c r="R342"/>
  <c r="R326" i="2" l="1"/>
  <c r="N327"/>
  <c r="T327"/>
  <c r="O329"/>
  <c r="S328"/>
  <c r="T326"/>
  <c r="U328"/>
  <c r="R343" i="1"/>
  <c r="N344"/>
  <c r="T344"/>
  <c r="S352"/>
  <c r="O353"/>
  <c r="U353"/>
  <c r="T343"/>
  <c r="U352"/>
  <c r="S329" i="2" l="1"/>
  <c r="U329" s="1"/>
  <c r="O330"/>
  <c r="N328"/>
  <c r="R327"/>
  <c r="O354" i="1"/>
  <c r="S353"/>
  <c r="N345"/>
  <c r="R344"/>
  <c r="R328" i="2" l="1"/>
  <c r="N329"/>
  <c r="T329"/>
  <c r="O331"/>
  <c r="S330"/>
  <c r="T328"/>
  <c r="U330"/>
  <c r="R345" i="1"/>
  <c r="N346"/>
  <c r="T346"/>
  <c r="S354"/>
  <c r="O355"/>
  <c r="U355"/>
  <c r="T345"/>
  <c r="U354"/>
  <c r="S331" i="2" l="1"/>
  <c r="U331" s="1"/>
  <c r="O332"/>
  <c r="N330"/>
  <c r="R329"/>
  <c r="O356" i="1"/>
  <c r="S355"/>
  <c r="N347"/>
  <c r="R346"/>
  <c r="R330" i="2" l="1"/>
  <c r="N331"/>
  <c r="T330"/>
  <c r="O333"/>
  <c r="S332"/>
  <c r="U332" s="1"/>
  <c r="R347" i="1"/>
  <c r="N348"/>
  <c r="S356"/>
  <c r="O357"/>
  <c r="T347"/>
  <c r="U356"/>
  <c r="N332" i="2" l="1"/>
  <c r="T332"/>
  <c r="R331"/>
  <c r="S333"/>
  <c r="U333" s="1"/>
  <c r="O334"/>
  <c r="T331"/>
  <c r="O358" i="1"/>
  <c r="S357"/>
  <c r="N349"/>
  <c r="R348"/>
  <c r="U357"/>
  <c r="T348"/>
  <c r="O335" i="2" l="1"/>
  <c r="U335"/>
  <c r="S334"/>
  <c r="U334" s="1"/>
  <c r="R332"/>
  <c r="N333"/>
  <c r="T333"/>
  <c r="R349" i="1"/>
  <c r="T349" s="1"/>
  <c r="N350"/>
  <c r="S358"/>
  <c r="O359"/>
  <c r="U359"/>
  <c r="U358"/>
  <c r="N334" i="2" l="1"/>
  <c r="T334"/>
  <c r="R333"/>
  <c r="S335"/>
  <c r="O336"/>
  <c r="U336"/>
  <c r="O360" i="1"/>
  <c r="S359"/>
  <c r="N351"/>
  <c r="R350"/>
  <c r="T350" s="1"/>
  <c r="O337" i="2" l="1"/>
  <c r="S336"/>
  <c r="R334"/>
  <c r="N335"/>
  <c r="T335"/>
  <c r="R351" i="1"/>
  <c r="N352"/>
  <c r="S360"/>
  <c r="O361"/>
  <c r="T351"/>
  <c r="U360"/>
  <c r="N336" i="2" l="1"/>
  <c r="R335"/>
  <c r="S337"/>
  <c r="U337" s="1"/>
  <c r="O338"/>
  <c r="O362" i="1"/>
  <c r="S361"/>
  <c r="N353"/>
  <c r="T353"/>
  <c r="R352"/>
  <c r="U361"/>
  <c r="T352"/>
  <c r="O339" i="2" l="1"/>
  <c r="U339"/>
  <c r="S338"/>
  <c r="U338" s="1"/>
  <c r="R336"/>
  <c r="N337"/>
  <c r="T337"/>
  <c r="T336"/>
  <c r="R353" i="1"/>
  <c r="N354"/>
  <c r="S362"/>
  <c r="O363"/>
  <c r="U362"/>
  <c r="N338" i="2" l="1"/>
  <c r="T338"/>
  <c r="R337"/>
  <c r="S339"/>
  <c r="O340"/>
  <c r="U340"/>
  <c r="O364" i="1"/>
  <c r="S363"/>
  <c r="N355"/>
  <c r="T355"/>
  <c r="R354"/>
  <c r="U363"/>
  <c r="T354"/>
  <c r="O341" i="2" l="1"/>
  <c r="S340"/>
  <c r="R338"/>
  <c r="N339"/>
  <c r="T339"/>
  <c r="R355" i="1"/>
  <c r="N356"/>
  <c r="T356"/>
  <c r="S364"/>
  <c r="O365"/>
  <c r="U365"/>
  <c r="U364"/>
  <c r="N340" i="2" l="1"/>
  <c r="R339"/>
  <c r="S341"/>
  <c r="U341" s="1"/>
  <c r="O342"/>
  <c r="O366" i="1"/>
  <c r="S365"/>
  <c r="N357"/>
  <c r="R356"/>
  <c r="O343" i="2" l="1"/>
  <c r="S342"/>
  <c r="U342" s="1"/>
  <c r="R340"/>
  <c r="N341"/>
  <c r="T341"/>
  <c r="T340"/>
  <c r="R357" i="1"/>
  <c r="N358"/>
  <c r="T358"/>
  <c r="S366"/>
  <c r="O367"/>
  <c r="T357"/>
  <c r="U366"/>
  <c r="N342" i="2" l="1"/>
  <c r="T342"/>
  <c r="R341"/>
  <c r="S343"/>
  <c r="U343" s="1"/>
  <c r="O344"/>
  <c r="O368" i="1"/>
  <c r="S367"/>
  <c r="U367" s="1"/>
  <c r="N359"/>
  <c r="T359"/>
  <c r="R358"/>
  <c r="O345" i="2" l="1"/>
  <c r="S344"/>
  <c r="U344" s="1"/>
  <c r="R342"/>
  <c r="N343"/>
  <c r="T343"/>
  <c r="R359" i="1"/>
  <c r="N360"/>
  <c r="T360"/>
  <c r="S368"/>
  <c r="O369"/>
  <c r="U368"/>
  <c r="N344" i="2" l="1"/>
  <c r="T344"/>
  <c r="R343"/>
  <c r="S345"/>
  <c r="U345" s="1"/>
  <c r="O346"/>
  <c r="O370" i="1"/>
  <c r="S369"/>
  <c r="U369" s="1"/>
  <c r="N361"/>
  <c r="T361"/>
  <c r="R360"/>
  <c r="O347" i="2" l="1"/>
  <c r="S346"/>
  <c r="U346" s="1"/>
  <c r="R344"/>
  <c r="N345"/>
  <c r="T345"/>
  <c r="R361" i="1"/>
  <c r="N362"/>
  <c r="T362"/>
  <c r="S370"/>
  <c r="U370" s="1"/>
  <c r="O371"/>
  <c r="N346" i="2" l="1"/>
  <c r="T346"/>
  <c r="R345"/>
  <c r="S347"/>
  <c r="U347" s="1"/>
  <c r="O348"/>
  <c r="U348"/>
  <c r="O372" i="1"/>
  <c r="S371"/>
  <c r="U371" s="1"/>
  <c r="N363"/>
  <c r="T363"/>
  <c r="R362"/>
  <c r="O349" i="2" l="1"/>
  <c r="U349"/>
  <c r="S348"/>
  <c r="R346"/>
  <c r="N347"/>
  <c r="T347"/>
  <c r="R363" i="1"/>
  <c r="N364"/>
  <c r="T364"/>
  <c r="S372"/>
  <c r="U372" s="1"/>
  <c r="O373"/>
  <c r="U373"/>
  <c r="N348" i="2" l="1"/>
  <c r="T348"/>
  <c r="R347"/>
  <c r="S349"/>
  <c r="O350"/>
  <c r="U350"/>
  <c r="O374" i="1"/>
  <c r="S373"/>
  <c r="N365"/>
  <c r="T365"/>
  <c r="R364"/>
  <c r="O351" i="2" l="1"/>
  <c r="U351"/>
  <c r="S350"/>
  <c r="R348"/>
  <c r="N349"/>
  <c r="T349"/>
  <c r="R365" i="1"/>
  <c r="N366"/>
  <c r="T366"/>
  <c r="S374"/>
  <c r="O375"/>
  <c r="U374"/>
  <c r="N350" i="2" l="1"/>
  <c r="T350"/>
  <c r="R349"/>
  <c r="S351"/>
  <c r="O352"/>
  <c r="U352"/>
  <c r="O376" i="1"/>
  <c r="S375"/>
  <c r="U375" s="1"/>
  <c r="N367"/>
  <c r="T367"/>
  <c r="R366"/>
  <c r="O353" i="2" l="1"/>
  <c r="S352"/>
  <c r="R350"/>
  <c r="N351"/>
  <c r="T351"/>
  <c r="R367" i="1"/>
  <c r="N368"/>
  <c r="T368"/>
  <c r="S376"/>
  <c r="U376" s="1"/>
  <c r="O377"/>
  <c r="N352" i="2" l="1"/>
  <c r="R351"/>
  <c r="S353"/>
  <c r="U353" s="1"/>
  <c r="O354"/>
  <c r="O378" i="1"/>
  <c r="U378"/>
  <c r="S377"/>
  <c r="U377" s="1"/>
  <c r="N369"/>
  <c r="T369"/>
  <c r="R368"/>
  <c r="O355" i="2" l="1"/>
  <c r="S354"/>
  <c r="U354" s="1"/>
  <c r="R352"/>
  <c r="N353"/>
  <c r="T353"/>
  <c r="T352"/>
  <c r="R369" i="1"/>
  <c r="N370"/>
  <c r="T370"/>
  <c r="S378"/>
  <c r="O379"/>
  <c r="U379"/>
  <c r="N354" i="2" l="1"/>
  <c r="T354"/>
  <c r="R353"/>
  <c r="S355"/>
  <c r="U355" s="1"/>
  <c r="O356"/>
  <c r="O380" i="1"/>
  <c r="U380"/>
  <c r="S379"/>
  <c r="N371"/>
  <c r="T371"/>
  <c r="R370"/>
  <c r="S356" i="2" l="1"/>
  <c r="U356" s="1"/>
  <c r="O357"/>
  <c r="U357"/>
  <c r="R354"/>
  <c r="N355"/>
  <c r="T355"/>
  <c r="R371" i="1"/>
  <c r="N372"/>
  <c r="T372"/>
  <c r="S380"/>
  <c r="O381"/>
  <c r="U381"/>
  <c r="N356" i="2" l="1"/>
  <c r="T356"/>
  <c r="R355"/>
  <c r="O358"/>
  <c r="U358"/>
  <c r="S357"/>
  <c r="O382" i="1"/>
  <c r="S381"/>
  <c r="N373"/>
  <c r="T373"/>
  <c r="R372"/>
  <c r="S358" i="2" l="1"/>
  <c r="O359"/>
  <c r="R356"/>
  <c r="N357"/>
  <c r="T357"/>
  <c r="R373" i="1"/>
  <c r="N374"/>
  <c r="T374"/>
  <c r="S382"/>
  <c r="U382" s="1"/>
  <c r="O383"/>
  <c r="O360" i="2" l="1"/>
  <c r="U360"/>
  <c r="S359"/>
  <c r="U359" s="1"/>
  <c r="R357"/>
  <c r="N358"/>
  <c r="O384" i="1"/>
  <c r="S383"/>
  <c r="U383" s="1"/>
  <c r="N375"/>
  <c r="T375"/>
  <c r="R374"/>
  <c r="N359" i="2" l="1"/>
  <c r="T359"/>
  <c r="R358"/>
  <c r="S360"/>
  <c r="O361"/>
  <c r="U361"/>
  <c r="T358"/>
  <c r="R375" i="1"/>
  <c r="N376"/>
  <c r="T376"/>
  <c r="S384"/>
  <c r="U384" s="1"/>
  <c r="O385"/>
  <c r="O362" i="2" l="1"/>
  <c r="U362"/>
  <c r="S361"/>
  <c r="R359"/>
  <c r="N360"/>
  <c r="T360"/>
  <c r="O386" i="1"/>
  <c r="S385"/>
  <c r="U385" s="1"/>
  <c r="N377"/>
  <c r="T377"/>
  <c r="R376"/>
  <c r="N361" i="2" l="1"/>
  <c r="R360"/>
  <c r="S362"/>
  <c r="O363"/>
  <c r="R377" i="1"/>
  <c r="N378"/>
  <c r="T378"/>
  <c r="S386"/>
  <c r="U386" s="1"/>
  <c r="O387"/>
  <c r="O364" i="2" l="1"/>
  <c r="S363"/>
  <c r="R361"/>
  <c r="T361" s="1"/>
  <c r="N362"/>
  <c r="U363"/>
  <c r="O388" i="1"/>
  <c r="S387"/>
  <c r="U387" s="1"/>
  <c r="N379"/>
  <c r="R378"/>
  <c r="N363" i="2" l="1"/>
  <c r="R362"/>
  <c r="S364"/>
  <c r="U364" s="1"/>
  <c r="O365"/>
  <c r="T362"/>
  <c r="R379" i="1"/>
  <c r="T379" s="1"/>
  <c r="N380"/>
  <c r="S388"/>
  <c r="U388" s="1"/>
  <c r="O389"/>
  <c r="O366" i="2" l="1"/>
  <c r="S365"/>
  <c r="R363"/>
  <c r="N364"/>
  <c r="T364"/>
  <c r="U365"/>
  <c r="T363"/>
  <c r="O390" i="1"/>
  <c r="S389"/>
  <c r="U389" s="1"/>
  <c r="N381"/>
  <c r="T381"/>
  <c r="R380"/>
  <c r="T380" s="1"/>
  <c r="N365" i="2" l="1"/>
  <c r="T365"/>
  <c r="R364"/>
  <c r="S366"/>
  <c r="U366" s="1"/>
  <c r="O367"/>
  <c r="R381" i="1"/>
  <c r="N382"/>
  <c r="T382"/>
  <c r="S390"/>
  <c r="O391"/>
  <c r="U391"/>
  <c r="U390"/>
  <c r="O368" i="2" l="1"/>
  <c r="U368"/>
  <c r="S367"/>
  <c r="R365"/>
  <c r="N366"/>
  <c r="U367"/>
  <c r="O392" i="1"/>
  <c r="S391"/>
  <c r="N383"/>
  <c r="T383"/>
  <c r="R382"/>
  <c r="N367" i="2" l="1"/>
  <c r="T367"/>
  <c r="R366"/>
  <c r="S368"/>
  <c r="O369"/>
  <c r="T366"/>
  <c r="R383" i="1"/>
  <c r="N384"/>
  <c r="T384"/>
  <c r="S392"/>
  <c r="O393"/>
  <c r="U393"/>
  <c r="U392"/>
  <c r="O370" i="2" l="1"/>
  <c r="U370"/>
  <c r="S369"/>
  <c r="U369" s="1"/>
  <c r="R367"/>
  <c r="N368"/>
  <c r="T368"/>
  <c r="O394" i="1"/>
  <c r="S393"/>
  <c r="N385"/>
  <c r="T385"/>
  <c r="R384"/>
  <c r="N369" i="2" l="1"/>
  <c r="T369"/>
  <c r="R368"/>
  <c r="S370"/>
  <c r="O371"/>
  <c r="R385" i="1"/>
  <c r="N386"/>
  <c r="T386"/>
  <c r="S394"/>
  <c r="O395"/>
  <c r="U394"/>
  <c r="O372" i="2" l="1"/>
  <c r="S371"/>
  <c r="R369"/>
  <c r="N370"/>
  <c r="U371"/>
  <c r="O396" i="1"/>
  <c r="S395"/>
  <c r="U395" s="1"/>
  <c r="N387"/>
  <c r="T387"/>
  <c r="R386"/>
  <c r="N371" i="2" l="1"/>
  <c r="R370"/>
  <c r="S372"/>
  <c r="U372" s="1"/>
  <c r="O373"/>
  <c r="T370"/>
  <c r="R387" i="1"/>
  <c r="N388"/>
  <c r="T388"/>
  <c r="S396"/>
  <c r="O397"/>
  <c r="U397"/>
  <c r="U396"/>
  <c r="O374" i="2" l="1"/>
  <c r="S373"/>
  <c r="R371"/>
  <c r="N372"/>
  <c r="T372"/>
  <c r="U373"/>
  <c r="T371"/>
  <c r="O398" i="1"/>
  <c r="S397"/>
  <c r="N389"/>
  <c r="T389"/>
  <c r="R388"/>
  <c r="N373" i="2" l="1"/>
  <c r="T373"/>
  <c r="R372"/>
  <c r="S374"/>
  <c r="U374" s="1"/>
  <c r="O375"/>
  <c r="R389" i="1"/>
  <c r="N390"/>
  <c r="T390"/>
  <c r="S398"/>
  <c r="U398" s="1"/>
  <c r="O399"/>
  <c r="O376" i="2" l="1"/>
  <c r="U376"/>
  <c r="S375"/>
  <c r="R373"/>
  <c r="N374"/>
  <c r="U375"/>
  <c r="O400" i="1"/>
  <c r="S399"/>
  <c r="U399" s="1"/>
  <c r="N391"/>
  <c r="R390"/>
  <c r="N375" i="2" l="1"/>
  <c r="T375"/>
  <c r="R374"/>
  <c r="S376"/>
  <c r="O377"/>
  <c r="T374"/>
  <c r="R391" i="1"/>
  <c r="T391" s="1"/>
  <c r="N392"/>
  <c r="T392"/>
  <c r="S400"/>
  <c r="O401"/>
  <c r="U400"/>
  <c r="O378" i="2" l="1"/>
  <c r="S377"/>
  <c r="U377" s="1"/>
  <c r="R375"/>
  <c r="N376"/>
  <c r="T376"/>
  <c r="O402" i="1"/>
  <c r="S401"/>
  <c r="U401" s="1"/>
  <c r="N393"/>
  <c r="T393"/>
  <c r="R392"/>
  <c r="N377" i="2" l="1"/>
  <c r="T377"/>
  <c r="R376"/>
  <c r="S378"/>
  <c r="U378" s="1"/>
  <c r="O379"/>
  <c r="R393" i="1"/>
  <c r="N394"/>
  <c r="T394"/>
  <c r="S402"/>
  <c r="U402" s="1"/>
  <c r="O403"/>
  <c r="U403"/>
  <c r="O380" i="2" l="1"/>
  <c r="U380"/>
  <c r="S379"/>
  <c r="U379" s="1"/>
  <c r="R377"/>
  <c r="N378"/>
  <c r="O404" i="1"/>
  <c r="U404"/>
  <c r="S403"/>
  <c r="N395"/>
  <c r="T395"/>
  <c r="R394"/>
  <c r="N379" i="2" l="1"/>
  <c r="T379"/>
  <c r="R378"/>
  <c r="S380"/>
  <c r="O381"/>
  <c r="U381"/>
  <c r="T378"/>
  <c r="R395" i="1"/>
  <c r="N396"/>
  <c r="T396"/>
  <c r="S404"/>
  <c r="O405"/>
  <c r="O382" i="2" l="1"/>
  <c r="U382"/>
  <c r="S381"/>
  <c r="R379"/>
  <c r="N380"/>
  <c r="T380"/>
  <c r="O406" i="1"/>
  <c r="S405"/>
  <c r="U405" s="1"/>
  <c r="N397"/>
  <c r="T397"/>
  <c r="R396"/>
  <c r="N381" i="2" l="1"/>
  <c r="T381"/>
  <c r="R380"/>
  <c r="S382"/>
  <c r="O383"/>
  <c r="R397" i="1"/>
  <c r="N398"/>
  <c r="T398"/>
  <c r="S406"/>
  <c r="U406" s="1"/>
  <c r="O407"/>
  <c r="U407"/>
  <c r="O384" i="2" l="1"/>
  <c r="S383"/>
  <c r="R381"/>
  <c r="N382"/>
  <c r="U383"/>
  <c r="O408" i="1"/>
  <c r="S407"/>
  <c r="N399"/>
  <c r="T399"/>
  <c r="R398"/>
  <c r="N383" i="2" l="1"/>
  <c r="R382"/>
  <c r="S384"/>
  <c r="U384" s="1"/>
  <c r="O385"/>
  <c r="T382"/>
  <c r="R399" i="1"/>
  <c r="N400"/>
  <c r="T400"/>
  <c r="S408"/>
  <c r="O409"/>
  <c r="U408"/>
  <c r="O386" i="2" l="1"/>
  <c r="S385"/>
  <c r="R383"/>
  <c r="N384"/>
  <c r="T384"/>
  <c r="U385"/>
  <c r="T383"/>
  <c r="O410" i="1"/>
  <c r="S409"/>
  <c r="U409" s="1"/>
  <c r="N401"/>
  <c r="T401"/>
  <c r="R400"/>
  <c r="N385" i="2" l="1"/>
  <c r="T385"/>
  <c r="R384"/>
  <c r="S386"/>
  <c r="U386" s="1"/>
  <c r="O387"/>
  <c r="R401" i="1"/>
  <c r="N402"/>
  <c r="T402"/>
  <c r="S410"/>
  <c r="U410" s="1"/>
  <c r="O411"/>
  <c r="O388" i="2" l="1"/>
  <c r="S387"/>
  <c r="U387" s="1"/>
  <c r="R385"/>
  <c r="N386"/>
  <c r="O412" i="1"/>
  <c r="S411"/>
  <c r="U411" s="1"/>
  <c r="N403"/>
  <c r="T403"/>
  <c r="R402"/>
  <c r="N387" i="2" l="1"/>
  <c r="T387"/>
  <c r="R386"/>
  <c r="S388"/>
  <c r="U388" s="1"/>
  <c r="O389"/>
  <c r="U389"/>
  <c r="T386"/>
  <c r="R403" i="1"/>
  <c r="N404"/>
  <c r="T404"/>
  <c r="S412"/>
  <c r="O413"/>
  <c r="U413"/>
  <c r="U412"/>
  <c r="O390" i="2" l="1"/>
  <c r="U390"/>
  <c r="S389"/>
  <c r="R387"/>
  <c r="N388"/>
  <c r="T388"/>
  <c r="O414" i="1"/>
  <c r="S413"/>
  <c r="N405"/>
  <c r="T405"/>
  <c r="R404"/>
  <c r="N389" i="2" l="1"/>
  <c r="T389"/>
  <c r="R388"/>
  <c r="S390"/>
  <c r="O391"/>
  <c r="R405" i="1"/>
  <c r="N406"/>
  <c r="S414"/>
  <c r="O415"/>
  <c r="U414"/>
  <c r="O392" i="2" l="1"/>
  <c r="S391"/>
  <c r="U391" s="1"/>
  <c r="R389"/>
  <c r="N390"/>
  <c r="O416" i="1"/>
  <c r="U416"/>
  <c r="S415"/>
  <c r="N407"/>
  <c r="T407"/>
  <c r="R406"/>
  <c r="U415"/>
  <c r="T406"/>
  <c r="N391" i="2" l="1"/>
  <c r="T391"/>
  <c r="R390"/>
  <c r="S392"/>
  <c r="U392" s="1"/>
  <c r="O393"/>
  <c r="T390"/>
  <c r="R407" i="1"/>
  <c r="N408"/>
  <c r="T408"/>
  <c r="S416"/>
  <c r="O417"/>
  <c r="O394" i="2" l="1"/>
  <c r="S393"/>
  <c r="U393" s="1"/>
  <c r="R391"/>
  <c r="N392"/>
  <c r="T392"/>
  <c r="O418" i="1"/>
  <c r="S417"/>
  <c r="U417" s="1"/>
  <c r="N409"/>
  <c r="T409"/>
  <c r="R408"/>
  <c r="N393" i="2" l="1"/>
  <c r="T393"/>
  <c r="R392"/>
  <c r="S394"/>
  <c r="U394" s="1"/>
  <c r="O395"/>
  <c r="R409" i="1"/>
  <c r="N410"/>
  <c r="T410"/>
  <c r="S418"/>
  <c r="U418" s="1"/>
  <c r="O419"/>
  <c r="O396" i="2" l="1"/>
  <c r="U396"/>
  <c r="S395"/>
  <c r="R393"/>
  <c r="N394"/>
  <c r="U395"/>
  <c r="O420" i="1"/>
  <c r="S419"/>
  <c r="U419" s="1"/>
  <c r="N411"/>
  <c r="T411"/>
  <c r="R410"/>
  <c r="N395" i="2" l="1"/>
  <c r="T395"/>
  <c r="R394"/>
  <c r="S396"/>
  <c r="O397"/>
  <c r="T394"/>
  <c r="R411" i="1"/>
  <c r="N412"/>
  <c r="T412"/>
  <c r="S420"/>
  <c r="O421"/>
  <c r="U421"/>
  <c r="U420"/>
  <c r="O398" i="2" l="1"/>
  <c r="U398"/>
  <c r="S397"/>
  <c r="U397" s="1"/>
  <c r="R395"/>
  <c r="N396"/>
  <c r="O422" i="1"/>
  <c r="S421"/>
  <c r="N413"/>
  <c r="T413"/>
  <c r="R412"/>
  <c r="S398" i="2" l="1"/>
  <c r="O399"/>
  <c r="N397"/>
  <c r="T397"/>
  <c r="R396"/>
  <c r="T396"/>
  <c r="R413" i="1"/>
  <c r="N414"/>
  <c r="T414"/>
  <c r="S422"/>
  <c r="U422" s="1"/>
  <c r="O423"/>
  <c r="O400" i="2" l="1"/>
  <c r="S399"/>
  <c r="R397"/>
  <c r="N398"/>
  <c r="U399"/>
  <c r="O424" i="1"/>
  <c r="S423"/>
  <c r="U423" s="1"/>
  <c r="N415"/>
  <c r="T415"/>
  <c r="R414"/>
  <c r="N399" i="2" l="1"/>
  <c r="R398"/>
  <c r="S400"/>
  <c r="U400" s="1"/>
  <c r="O401"/>
  <c r="T398"/>
  <c r="R415" i="1"/>
  <c r="N416"/>
  <c r="T416"/>
  <c r="S424"/>
  <c r="U424" s="1"/>
  <c r="O425"/>
  <c r="R399" i="2" l="1"/>
  <c r="N400"/>
  <c r="T399"/>
  <c r="O402"/>
  <c r="S401"/>
  <c r="U401" s="1"/>
  <c r="O426" i="1"/>
  <c r="U426"/>
  <c r="S425"/>
  <c r="U425" s="1"/>
  <c r="N417"/>
  <c r="T417"/>
  <c r="R416"/>
  <c r="N401" i="2" l="1"/>
  <c r="T401"/>
  <c r="R400"/>
  <c r="S402"/>
  <c r="U402" s="1"/>
  <c r="O403"/>
  <c r="T400"/>
  <c r="R417" i="1"/>
  <c r="N418"/>
  <c r="T418"/>
  <c r="S426"/>
  <c r="O427"/>
  <c r="U427"/>
  <c r="O404" i="2" l="1"/>
  <c r="S403"/>
  <c r="U403" s="1"/>
  <c r="R401"/>
  <c r="N402"/>
  <c r="O428" i="1"/>
  <c r="S427"/>
  <c r="N419"/>
  <c r="T419"/>
  <c r="R418"/>
  <c r="N403" i="2" l="1"/>
  <c r="T403"/>
  <c r="R402"/>
  <c r="S404"/>
  <c r="U404" s="1"/>
  <c r="O405"/>
  <c r="T402"/>
  <c r="R419" i="1"/>
  <c r="N420"/>
  <c r="T420"/>
  <c r="S428"/>
  <c r="U428" s="1"/>
  <c r="O429"/>
  <c r="O406" i="2" l="1"/>
  <c r="S405"/>
  <c r="U405" s="1"/>
  <c r="R403"/>
  <c r="N404"/>
  <c r="T404"/>
  <c r="O430" i="1"/>
  <c r="S429"/>
  <c r="U429" s="1"/>
  <c r="N421"/>
  <c r="T421"/>
  <c r="R420"/>
  <c r="N405" i="2" l="1"/>
  <c r="T405"/>
  <c r="R404"/>
  <c r="S406"/>
  <c r="U406" s="1"/>
  <c r="O407"/>
  <c r="R421" i="1"/>
  <c r="N422"/>
  <c r="T422"/>
  <c r="S430"/>
  <c r="U430" s="1"/>
  <c r="O431"/>
  <c r="O408" i="2" l="1"/>
  <c r="S407"/>
  <c r="U407" s="1"/>
  <c r="R405"/>
  <c r="N406"/>
  <c r="O432" i="1"/>
  <c r="S431"/>
  <c r="U431" s="1"/>
  <c r="N423"/>
  <c r="T423"/>
  <c r="R422"/>
  <c r="N407" i="2" l="1"/>
  <c r="T407"/>
  <c r="R406"/>
  <c r="S408"/>
  <c r="U408" s="1"/>
  <c r="O409"/>
  <c r="T406"/>
  <c r="R423" i="1"/>
  <c r="N424"/>
  <c r="T424"/>
  <c r="S432"/>
  <c r="U432" s="1"/>
  <c r="O433"/>
  <c r="O410" i="2" l="1"/>
  <c r="S409"/>
  <c r="U409" s="1"/>
  <c r="R407"/>
  <c r="N408"/>
  <c r="T408"/>
  <c r="O434" i="1"/>
  <c r="S433"/>
  <c r="U433" s="1"/>
  <c r="N425"/>
  <c r="T425"/>
  <c r="R424"/>
  <c r="N409" i="2" l="1"/>
  <c r="T409"/>
  <c r="R408"/>
  <c r="S410"/>
  <c r="U410" s="1"/>
  <c r="O411"/>
  <c r="R425" i="1"/>
  <c r="N426"/>
  <c r="T426"/>
  <c r="S434"/>
  <c r="U434" s="1"/>
  <c r="O435"/>
  <c r="U435"/>
  <c r="O412" i="2" l="1"/>
  <c r="S411"/>
  <c r="U411" s="1"/>
  <c r="R409"/>
  <c r="N410"/>
  <c r="O436" i="1"/>
  <c r="S435"/>
  <c r="N427"/>
  <c r="T427"/>
  <c r="R426"/>
  <c r="N411" i="2" l="1"/>
  <c r="T411"/>
  <c r="R410"/>
  <c r="S412"/>
  <c r="U412" s="1"/>
  <c r="O413"/>
  <c r="T410"/>
  <c r="R427" i="1"/>
  <c r="N428"/>
  <c r="T428"/>
  <c r="S436"/>
  <c r="O437"/>
  <c r="U437"/>
  <c r="U436"/>
  <c r="O414" i="2" l="1"/>
  <c r="U414"/>
  <c r="S413"/>
  <c r="U413" s="1"/>
  <c r="R411"/>
  <c r="N412"/>
  <c r="T412"/>
  <c r="O438" i="1"/>
  <c r="S437"/>
  <c r="N429"/>
  <c r="R428"/>
  <c r="N413" i="2" l="1"/>
  <c r="T413"/>
  <c r="R412"/>
  <c r="S414"/>
  <c r="O415"/>
  <c r="R429" i="1"/>
  <c r="N430"/>
  <c r="T430"/>
  <c r="S438"/>
  <c r="O439"/>
  <c r="U439" s="1"/>
  <c r="T429"/>
  <c r="U438"/>
  <c r="O416" i="2" l="1"/>
  <c r="U416"/>
  <c r="S415"/>
  <c r="R413"/>
  <c r="N414"/>
  <c r="U415"/>
  <c r="N431" i="1"/>
  <c r="T431"/>
  <c r="R430"/>
  <c r="O440"/>
  <c r="U440"/>
  <c r="S439"/>
  <c r="N415" i="2" l="1"/>
  <c r="T415"/>
  <c r="R414"/>
  <c r="S416"/>
  <c r="O417"/>
  <c r="U417"/>
  <c r="T414"/>
  <c r="S440" i="1"/>
  <c r="O441"/>
  <c r="R431"/>
  <c r="N432"/>
  <c r="T432"/>
  <c r="O418" i="2" l="1"/>
  <c r="U418"/>
  <c r="S417"/>
  <c r="R415"/>
  <c r="N416"/>
  <c r="T416"/>
  <c r="N433" i="1"/>
  <c r="R432"/>
  <c r="O442"/>
  <c r="U442"/>
  <c r="S441"/>
  <c r="U441" s="1"/>
  <c r="N417" i="2" l="1"/>
  <c r="R416"/>
  <c r="S418"/>
  <c r="O419"/>
  <c r="S442" i="1"/>
  <c r="O443"/>
  <c r="R433"/>
  <c r="N434"/>
  <c r="T434"/>
  <c r="T433"/>
  <c r="O420" i="2" l="1"/>
  <c r="S419"/>
  <c r="U419" s="1"/>
  <c r="R417"/>
  <c r="T417" s="1"/>
  <c r="N418"/>
  <c r="T418" s="1"/>
  <c r="O444" i="1"/>
  <c r="S443"/>
  <c r="N435"/>
  <c r="T435"/>
  <c r="R434"/>
  <c r="U443"/>
  <c r="S420" i="2" l="1"/>
  <c r="U420" s="1"/>
  <c r="O421"/>
  <c r="N419"/>
  <c r="R418"/>
  <c r="R435" i="1"/>
  <c r="N436"/>
  <c r="S444"/>
  <c r="U444" s="1"/>
  <c r="O445"/>
  <c r="R419" i="2" l="1"/>
  <c r="N420"/>
  <c r="T420"/>
  <c r="O422"/>
  <c r="S421"/>
  <c r="U421" s="1"/>
  <c r="T419"/>
  <c r="O446" i="1"/>
  <c r="S445"/>
  <c r="U445" s="1"/>
  <c r="N437"/>
  <c r="R436"/>
  <c r="T436" s="1"/>
  <c r="S422" i="2" l="1"/>
  <c r="U422" s="1"/>
  <c r="O423"/>
  <c r="N421"/>
  <c r="T421"/>
  <c r="R420"/>
  <c r="S446" i="1"/>
  <c r="O447"/>
  <c r="U447" s="1"/>
  <c r="R437"/>
  <c r="N438"/>
  <c r="T438" s="1"/>
  <c r="T437"/>
  <c r="U446"/>
  <c r="O424" i="2" l="1"/>
  <c r="S423"/>
  <c r="U423" s="1"/>
  <c r="R421"/>
  <c r="N422"/>
  <c r="N439" i="1"/>
  <c r="T439"/>
  <c r="R438"/>
  <c r="O448"/>
  <c r="S447"/>
  <c r="N423" i="2" l="1"/>
  <c r="T423"/>
  <c r="R422"/>
  <c r="S424"/>
  <c r="U424" s="1"/>
  <c r="O425"/>
  <c r="U425"/>
  <c r="T422"/>
  <c r="S448" i="1"/>
  <c r="U448" s="1"/>
  <c r="O449"/>
  <c r="R439"/>
  <c r="N440"/>
  <c r="T440"/>
  <c r="O426" i="2" l="1"/>
  <c r="U426"/>
  <c r="S425"/>
  <c r="R423"/>
  <c r="N424"/>
  <c r="T424"/>
  <c r="N441" i="1"/>
  <c r="T441"/>
  <c r="R440"/>
  <c r="O450"/>
  <c r="S449"/>
  <c r="U449" s="1"/>
  <c r="N425" i="2" l="1"/>
  <c r="T425"/>
  <c r="R424"/>
  <c r="S426"/>
  <c r="O427"/>
  <c r="S450" i="1"/>
  <c r="O451"/>
  <c r="U451" s="1"/>
  <c r="R441"/>
  <c r="N442"/>
  <c r="T442" s="1"/>
  <c r="U450"/>
  <c r="O428" i="2" l="1"/>
  <c r="U428"/>
  <c r="S427"/>
  <c r="U427" s="1"/>
  <c r="R425"/>
  <c r="N426"/>
  <c r="N443" i="1"/>
  <c r="T443"/>
  <c r="R442"/>
  <c r="O452"/>
  <c r="S451"/>
  <c r="N427" i="2" l="1"/>
  <c r="T427"/>
  <c r="R426"/>
  <c r="S428"/>
  <c r="O429"/>
  <c r="U429"/>
  <c r="T426"/>
  <c r="S452" i="1"/>
  <c r="U452" s="1"/>
  <c r="O453"/>
  <c r="R443"/>
  <c r="N444"/>
  <c r="T444"/>
  <c r="O430" i="2" l="1"/>
  <c r="U430"/>
  <c r="S429"/>
  <c r="R427"/>
  <c r="N428"/>
  <c r="T428"/>
  <c r="N445" i="1"/>
  <c r="T445"/>
  <c r="R444"/>
  <c r="O454"/>
  <c r="S453"/>
  <c r="U453" s="1"/>
  <c r="N429" i="2" l="1"/>
  <c r="R428"/>
  <c r="S430"/>
  <c r="O431"/>
  <c r="S454" i="1"/>
  <c r="O455"/>
  <c r="R445"/>
  <c r="N446"/>
  <c r="U454"/>
  <c r="O432" i="2" l="1"/>
  <c r="U432"/>
  <c r="S431"/>
  <c r="U431" s="1"/>
  <c r="R429"/>
  <c r="T429" s="1"/>
  <c r="N430"/>
  <c r="N447" i="1"/>
  <c r="T447"/>
  <c r="R446"/>
  <c r="O456"/>
  <c r="S455"/>
  <c r="T446"/>
  <c r="U455"/>
  <c r="N431" i="2" l="1"/>
  <c r="T431"/>
  <c r="R430"/>
  <c r="S432"/>
  <c r="O433"/>
  <c r="U433"/>
  <c r="T430"/>
  <c r="S456" i="1"/>
  <c r="U456" s="1"/>
  <c r="O457"/>
  <c r="U457"/>
  <c r="R447"/>
  <c r="N448"/>
  <c r="T448"/>
  <c r="O434" i="2" l="1"/>
  <c r="S433"/>
  <c r="R431"/>
  <c r="N432"/>
  <c r="T432"/>
  <c r="N449" i="1"/>
  <c r="R448"/>
  <c r="O458"/>
  <c r="S457"/>
  <c r="N433" i="2" l="1"/>
  <c r="T433"/>
  <c r="R432"/>
  <c r="S434"/>
  <c r="U434" s="1"/>
  <c r="O435"/>
  <c r="S458" i="1"/>
  <c r="O459"/>
  <c r="R449"/>
  <c r="N450"/>
  <c r="T450" s="1"/>
  <c r="U458"/>
  <c r="T449"/>
  <c r="O436" i="2" l="1"/>
  <c r="U436"/>
  <c r="S435"/>
  <c r="R433"/>
  <c r="N434"/>
  <c r="U435"/>
  <c r="N451" i="1"/>
  <c r="T451" s="1"/>
  <c r="R450"/>
  <c r="O460"/>
  <c r="S459"/>
  <c r="U459" s="1"/>
  <c r="N435" i="2" l="1"/>
  <c r="T435"/>
  <c r="R434"/>
  <c r="S436"/>
  <c r="O437"/>
  <c r="U437"/>
  <c r="T434"/>
  <c r="S460" i="1"/>
  <c r="U460" s="1"/>
  <c r="O461"/>
  <c r="R451"/>
  <c r="N452"/>
  <c r="T452"/>
  <c r="O438" i="2" l="1"/>
  <c r="U438"/>
  <c r="S437"/>
  <c r="R435"/>
  <c r="N436"/>
  <c r="T436"/>
  <c r="N453" i="1"/>
  <c r="T453"/>
  <c r="R452"/>
  <c r="O462"/>
  <c r="S461"/>
  <c r="U461" s="1"/>
  <c r="N437" i="2" l="1"/>
  <c r="T437"/>
  <c r="R436"/>
  <c r="S438"/>
  <c r="O439"/>
  <c r="S462" i="1"/>
  <c r="U462" s="1"/>
  <c r="O463"/>
  <c r="R453"/>
  <c r="N454"/>
  <c r="O440" i="2" l="1"/>
  <c r="U440"/>
  <c r="S439"/>
  <c r="R437"/>
  <c r="N438"/>
  <c r="U439"/>
  <c r="N455" i="1"/>
  <c r="R454"/>
  <c r="O464"/>
  <c r="S463"/>
  <c r="T454"/>
  <c r="U463"/>
  <c r="N439" i="2" l="1"/>
  <c r="R438"/>
  <c r="T438" s="1"/>
  <c r="S440"/>
  <c r="O441"/>
  <c r="U441"/>
  <c r="S464" i="1"/>
  <c r="O465"/>
  <c r="R455"/>
  <c r="N456"/>
  <c r="T456"/>
  <c r="U464"/>
  <c r="T455"/>
  <c r="O442" i="2" l="1"/>
  <c r="S441"/>
  <c r="R439"/>
  <c r="T439" s="1"/>
  <c r="N440"/>
  <c r="N457" i="1"/>
  <c r="T457"/>
  <c r="R456"/>
  <c r="O466"/>
  <c r="S465"/>
  <c r="U465" s="1"/>
  <c r="N441" i="2" l="1"/>
  <c r="T441"/>
  <c r="R440"/>
  <c r="T440" s="1"/>
  <c r="S442"/>
  <c r="U442" s="1"/>
  <c r="O443"/>
  <c r="S466" i="1"/>
  <c r="U466" s="1"/>
  <c r="O467"/>
  <c r="R457"/>
  <c r="N458"/>
  <c r="T458" s="1"/>
  <c r="R441" i="2" l="1"/>
  <c r="T442"/>
  <c r="N442"/>
  <c r="O444"/>
  <c r="S443"/>
  <c r="U443" s="1"/>
  <c r="N459" i="1"/>
  <c r="T459" s="1"/>
  <c r="R458"/>
  <c r="O468"/>
  <c r="U468"/>
  <c r="S467"/>
  <c r="U467" s="1"/>
  <c r="S444" i="2" l="1"/>
  <c r="O445"/>
  <c r="U445"/>
  <c r="N443"/>
  <c r="T443"/>
  <c r="R442"/>
  <c r="U444"/>
  <c r="S468" i="1"/>
  <c r="O469"/>
  <c r="U469"/>
  <c r="R459"/>
  <c r="N460"/>
  <c r="T460"/>
  <c r="R443" i="2" l="1"/>
  <c r="N444"/>
  <c r="T444"/>
  <c r="O446"/>
  <c r="S445"/>
  <c r="N461" i="1"/>
  <c r="R460"/>
  <c r="O470"/>
  <c r="S469"/>
  <c r="S446" i="2" l="1"/>
  <c r="U446" s="1"/>
  <c r="O447"/>
  <c r="N445"/>
  <c r="T445"/>
  <c r="R444"/>
  <c r="S470" i="1"/>
  <c r="O471"/>
  <c r="R461"/>
  <c r="N462"/>
  <c r="T462" s="1"/>
  <c r="U470"/>
  <c r="T461"/>
  <c r="O448" i="2" l="1"/>
  <c r="S447"/>
  <c r="U447" s="1"/>
  <c r="R445"/>
  <c r="N446"/>
  <c r="N463" i="1"/>
  <c r="T463" s="1"/>
  <c r="R462"/>
  <c r="O472"/>
  <c r="S471"/>
  <c r="U471" s="1"/>
  <c r="N447" i="2" l="1"/>
  <c r="T447"/>
  <c r="R446"/>
  <c r="S448"/>
  <c r="U448" s="1"/>
  <c r="O449"/>
  <c r="T446"/>
  <c r="S472" i="1"/>
  <c r="U472" s="1"/>
  <c r="O473"/>
  <c r="R463"/>
  <c r="N464"/>
  <c r="T464"/>
  <c r="O450" i="2" l="1"/>
  <c r="S449"/>
  <c r="U449" s="1"/>
  <c r="R447"/>
  <c r="N448"/>
  <c r="T448"/>
  <c r="N465" i="1"/>
  <c r="T465"/>
  <c r="R464"/>
  <c r="O474"/>
  <c r="S473"/>
  <c r="U473" s="1"/>
  <c r="N449" i="2" l="1"/>
  <c r="T449"/>
  <c r="R448"/>
  <c r="S450"/>
  <c r="U450" s="1"/>
  <c r="O451"/>
  <c r="S474" i="1"/>
  <c r="U474" s="1"/>
  <c r="O475"/>
  <c r="R465"/>
  <c r="N466"/>
  <c r="T466" s="1"/>
  <c r="O452" i="2" l="1"/>
  <c r="S451"/>
  <c r="U451" s="1"/>
  <c r="R449"/>
  <c r="N450"/>
  <c r="N467" i="1"/>
  <c r="T467" s="1"/>
  <c r="R466"/>
  <c r="O476"/>
  <c r="S475"/>
  <c r="U475" s="1"/>
  <c r="N451" i="2" l="1"/>
  <c r="T451"/>
  <c r="R450"/>
  <c r="S452"/>
  <c r="U452" s="1"/>
  <c r="O453"/>
  <c r="T450"/>
  <c r="S476" i="1"/>
  <c r="U476" s="1"/>
  <c r="O477"/>
  <c r="U477"/>
  <c r="R467"/>
  <c r="N468"/>
  <c r="T468"/>
  <c r="O454" i="2" l="1"/>
  <c r="U454"/>
  <c r="S453"/>
  <c r="U453" s="1"/>
  <c r="R451"/>
  <c r="N452"/>
  <c r="T452"/>
  <c r="N469" i="1"/>
  <c r="T469"/>
  <c r="R468"/>
  <c r="O478"/>
  <c r="S477"/>
  <c r="N453" i="2" l="1"/>
  <c r="T453"/>
  <c r="R452"/>
  <c r="S454"/>
  <c r="O455"/>
  <c r="S478" i="1"/>
  <c r="O479"/>
  <c r="U479" s="1"/>
  <c r="R469"/>
  <c r="N470"/>
  <c r="U478"/>
  <c r="O456" i="2" l="1"/>
  <c r="S455"/>
  <c r="R453"/>
  <c r="N454"/>
  <c r="U455"/>
  <c r="N471" i="1"/>
  <c r="T471"/>
  <c r="R470"/>
  <c r="T470"/>
  <c r="O480"/>
  <c r="U480" s="1"/>
  <c r="S479"/>
  <c r="N455" i="2" l="1"/>
  <c r="R454"/>
  <c r="S456"/>
  <c r="U456" s="1"/>
  <c r="O457"/>
  <c r="T454"/>
  <c r="R471" i="1"/>
  <c r="N472"/>
  <c r="T472"/>
  <c r="S480"/>
  <c r="O481"/>
  <c r="U481"/>
  <c r="O458" i="2" l="1"/>
  <c r="U458"/>
  <c r="S457"/>
  <c r="R455"/>
  <c r="N456"/>
  <c r="T456"/>
  <c r="U457"/>
  <c r="T455"/>
  <c r="O482" i="1"/>
  <c r="S481"/>
  <c r="N473"/>
  <c r="T473"/>
  <c r="R472"/>
  <c r="N457" i="2" l="1"/>
  <c r="T457"/>
  <c r="R456"/>
  <c r="S458"/>
  <c r="O459"/>
  <c r="R473" i="1"/>
  <c r="N474"/>
  <c r="S482"/>
  <c r="U482" s="1"/>
  <c r="O483"/>
  <c r="O460" i="2" l="1"/>
  <c r="S459"/>
  <c r="R457"/>
  <c r="N458"/>
  <c r="U459"/>
  <c r="O484" i="1"/>
  <c r="S483"/>
  <c r="N475"/>
  <c r="T475"/>
  <c r="R474"/>
  <c r="U483"/>
  <c r="T474"/>
  <c r="N459" i="2" l="1"/>
  <c r="R458"/>
  <c r="S460"/>
  <c r="U460" s="1"/>
  <c r="O461"/>
  <c r="T458"/>
  <c r="R475" i="1"/>
  <c r="N476"/>
  <c r="T476"/>
  <c r="S484"/>
  <c r="O485"/>
  <c r="U485"/>
  <c r="U484"/>
  <c r="O462" i="2" l="1"/>
  <c r="U462"/>
  <c r="S461"/>
  <c r="R459"/>
  <c r="N460"/>
  <c r="T460"/>
  <c r="U461"/>
  <c r="T459"/>
  <c r="O486" i="1"/>
  <c r="U486"/>
  <c r="S485"/>
  <c r="N477"/>
  <c r="R476"/>
  <c r="N461" i="2" l="1"/>
  <c r="T461"/>
  <c r="R460"/>
  <c r="S462"/>
  <c r="O463"/>
  <c r="R477" i="1"/>
  <c r="N478"/>
  <c r="S486"/>
  <c r="O487"/>
  <c r="T477"/>
  <c r="O464" i="2" l="1"/>
  <c r="S463"/>
  <c r="U463" s="1"/>
  <c r="R461"/>
  <c r="N462"/>
  <c r="O488" i="1"/>
  <c r="U488"/>
  <c r="S487"/>
  <c r="U487" s="1"/>
  <c r="N479"/>
  <c r="T479"/>
  <c r="R478"/>
  <c r="T478" s="1"/>
  <c r="N463" i="2" l="1"/>
  <c r="T463"/>
  <c r="R462"/>
  <c r="S464"/>
  <c r="U464" s="1"/>
  <c r="O465"/>
  <c r="T462"/>
  <c r="R479" i="1"/>
  <c r="N480"/>
  <c r="T480"/>
  <c r="S488"/>
  <c r="O489"/>
  <c r="U489"/>
  <c r="O466" i="2" l="1"/>
  <c r="S465"/>
  <c r="U465" s="1"/>
  <c r="R463"/>
  <c r="N464"/>
  <c r="T464"/>
  <c r="O490" i="1"/>
  <c r="S489"/>
  <c r="N481"/>
  <c r="R480"/>
  <c r="N465" i="2" l="1"/>
  <c r="T465"/>
  <c r="R464"/>
  <c r="S466"/>
  <c r="U466" s="1"/>
  <c r="O467"/>
  <c r="R481" i="1"/>
  <c r="N482"/>
  <c r="S490"/>
  <c r="U490" s="1"/>
  <c r="O491"/>
  <c r="T481"/>
  <c r="O468" i="2" l="1"/>
  <c r="S467"/>
  <c r="U467" s="1"/>
  <c r="R465"/>
  <c r="N466"/>
  <c r="O492" i="1"/>
  <c r="S491"/>
  <c r="N483"/>
  <c r="T483"/>
  <c r="R482"/>
  <c r="U491"/>
  <c r="T482"/>
  <c r="N467" i="2" l="1"/>
  <c r="T467"/>
  <c r="R466"/>
  <c r="S468"/>
  <c r="U468" s="1"/>
  <c r="O469"/>
  <c r="T466"/>
  <c r="R483" i="1"/>
  <c r="N484"/>
  <c r="T484"/>
  <c r="S492"/>
  <c r="U492" s="1"/>
  <c r="O493"/>
  <c r="U493"/>
  <c r="O470" i="2" l="1"/>
  <c r="S469"/>
  <c r="U469" s="1"/>
  <c r="R467"/>
  <c r="N468"/>
  <c r="T468"/>
  <c r="O494" i="1"/>
  <c r="U494"/>
  <c r="S493"/>
  <c r="N485"/>
  <c r="R484"/>
  <c r="N469" i="2" l="1"/>
  <c r="T469"/>
  <c r="R468"/>
  <c r="S470"/>
  <c r="U470" s="1"/>
  <c r="O471"/>
  <c r="R485" i="1"/>
  <c r="N486"/>
  <c r="T486" s="1"/>
  <c r="S494"/>
  <c r="O495"/>
  <c r="U495" s="1"/>
  <c r="T485"/>
  <c r="O472" i="2" l="1"/>
  <c r="S471"/>
  <c r="U471" s="1"/>
  <c r="R469"/>
  <c r="N470"/>
  <c r="O496" i="1"/>
  <c r="S495"/>
  <c r="N487"/>
  <c r="T487"/>
  <c r="R486"/>
  <c r="N471" i="2" l="1"/>
  <c r="T471"/>
  <c r="R470"/>
  <c r="S472"/>
  <c r="U472" s="1"/>
  <c r="O473"/>
  <c r="T470"/>
  <c r="R487" i="1"/>
  <c r="N488"/>
  <c r="T488"/>
  <c r="S496"/>
  <c r="U496" s="1"/>
  <c r="O497"/>
  <c r="U497"/>
  <c r="O474" i="2" l="1"/>
  <c r="S473"/>
  <c r="U473" s="1"/>
  <c r="R471"/>
  <c r="N472"/>
  <c r="T472"/>
  <c r="O498" i="1"/>
  <c r="S497"/>
  <c r="N489"/>
  <c r="R488"/>
  <c r="N473" i="2" l="1"/>
  <c r="T473"/>
  <c r="R472"/>
  <c r="S474"/>
  <c r="U474" s="1"/>
  <c r="O475"/>
  <c r="R489" i="1"/>
  <c r="N490"/>
  <c r="T490" s="1"/>
  <c r="S498"/>
  <c r="O499"/>
  <c r="T489"/>
  <c r="U498"/>
  <c r="O476" i="2" l="1"/>
  <c r="U476"/>
  <c r="S475"/>
  <c r="U475" s="1"/>
  <c r="R473"/>
  <c r="N474"/>
  <c r="O500" i="1"/>
  <c r="S499"/>
  <c r="N491"/>
  <c r="T491" s="1"/>
  <c r="R490"/>
  <c r="N475" i="2" l="1"/>
  <c r="T475"/>
  <c r="R474"/>
  <c r="S476"/>
  <c r="O477"/>
  <c r="U477"/>
  <c r="T474"/>
  <c r="S500" i="1"/>
  <c r="U500" s="1"/>
  <c r="O501"/>
  <c r="U499"/>
  <c r="R491"/>
  <c r="N492"/>
  <c r="T492"/>
  <c r="O478" i="2" l="1"/>
  <c r="U478"/>
  <c r="S477"/>
  <c r="R475"/>
  <c r="N476"/>
  <c r="T476"/>
  <c r="N493" i="1"/>
  <c r="R492"/>
  <c r="O502"/>
  <c r="S501"/>
  <c r="U501" s="1"/>
  <c r="N477" i="2" l="1"/>
  <c r="R476"/>
  <c r="S478"/>
  <c r="O479"/>
  <c r="S502" i="1"/>
  <c r="U502" s="1"/>
  <c r="O503"/>
  <c r="R493"/>
  <c r="N494"/>
  <c r="T493"/>
  <c r="O480" i="2" l="1"/>
  <c r="U480"/>
  <c r="S479"/>
  <c r="U479" s="1"/>
  <c r="R477"/>
  <c r="T477" s="1"/>
  <c r="N478"/>
  <c r="N495" i="1"/>
  <c r="T495" s="1"/>
  <c r="R494"/>
  <c r="T494"/>
  <c r="O504"/>
  <c r="S503"/>
  <c r="N479" i="2" l="1"/>
  <c r="T479"/>
  <c r="R478"/>
  <c r="S480"/>
  <c r="O481"/>
  <c r="U481"/>
  <c r="T478"/>
  <c r="S504" i="1"/>
  <c r="U504" s="1"/>
  <c r="O505"/>
  <c r="U503"/>
  <c r="R495"/>
  <c r="N496"/>
  <c r="T496"/>
  <c r="O482" i="2" l="1"/>
  <c r="U482"/>
  <c r="S481"/>
  <c r="R479"/>
  <c r="N480"/>
  <c r="T480"/>
  <c r="N497" i="1"/>
  <c r="T497"/>
  <c r="R496"/>
  <c r="O506"/>
  <c r="S505"/>
  <c r="U505" s="1"/>
  <c r="N481" i="2" l="1"/>
  <c r="T481"/>
  <c r="R480"/>
  <c r="S482"/>
  <c r="O483"/>
  <c r="S506" i="1"/>
  <c r="O507"/>
  <c r="R497"/>
  <c r="N498"/>
  <c r="U506"/>
  <c r="O484" i="2" l="1"/>
  <c r="U484"/>
  <c r="S483"/>
  <c r="R481"/>
  <c r="N482"/>
  <c r="U483"/>
  <c r="N499" i="1"/>
  <c r="T499" s="1"/>
  <c r="R498"/>
  <c r="T498"/>
  <c r="O508"/>
  <c r="S507"/>
  <c r="U507" s="1"/>
  <c r="N483" i="2" l="1"/>
  <c r="T483"/>
  <c r="R482"/>
  <c r="S484"/>
  <c r="O485"/>
  <c r="U485"/>
  <c r="T482"/>
  <c r="S508" i="1"/>
  <c r="O509"/>
  <c r="R499"/>
  <c r="N500"/>
  <c r="T500"/>
  <c r="U508"/>
  <c r="O486" i="2" l="1"/>
  <c r="U486"/>
  <c r="S485"/>
  <c r="R483"/>
  <c r="N484"/>
  <c r="T484"/>
  <c r="N501" i="1"/>
  <c r="R500"/>
  <c r="O510"/>
  <c r="S509"/>
  <c r="U509" s="1"/>
  <c r="N485" i="2" l="1"/>
  <c r="R484"/>
  <c r="S486"/>
  <c r="O487"/>
  <c r="S510" i="1"/>
  <c r="U510" s="1"/>
  <c r="O511"/>
  <c r="R501"/>
  <c r="N502"/>
  <c r="T502" s="1"/>
  <c r="T501"/>
  <c r="O488" i="2" l="1"/>
  <c r="U488"/>
  <c r="S487"/>
  <c r="R485"/>
  <c r="T485" s="1"/>
  <c r="N486"/>
  <c r="U487"/>
  <c r="N503" i="1"/>
  <c r="T503" s="1"/>
  <c r="R502"/>
  <c r="O512"/>
  <c r="U512"/>
  <c r="S511"/>
  <c r="U511" s="1"/>
  <c r="N487" i="2" l="1"/>
  <c r="T487"/>
  <c r="R486"/>
  <c r="T486" s="1"/>
  <c r="S488"/>
  <c r="O489"/>
  <c r="U489"/>
  <c r="S512" i="1"/>
  <c r="O513"/>
  <c r="U513"/>
  <c r="R503"/>
  <c r="N504"/>
  <c r="T504"/>
  <c r="O490" i="2" l="1"/>
  <c r="S489"/>
  <c r="R487"/>
  <c r="N488"/>
  <c r="T488"/>
  <c r="N505" i="1"/>
  <c r="T505"/>
  <c r="R504"/>
  <c r="O514"/>
  <c r="S513"/>
  <c r="N489" i="2" l="1"/>
  <c r="T489"/>
  <c r="R488"/>
  <c r="S490"/>
  <c r="U490" s="1"/>
  <c r="O491"/>
  <c r="S514" i="1"/>
  <c r="O515"/>
  <c r="U515" s="1"/>
  <c r="R505"/>
  <c r="N506"/>
  <c r="T506" s="1"/>
  <c r="U514"/>
  <c r="O492" i="2" l="1"/>
  <c r="S491"/>
  <c r="U491" s="1"/>
  <c r="R489"/>
  <c r="N490"/>
  <c r="N507" i="1"/>
  <c r="T507"/>
  <c r="R506"/>
  <c r="O516"/>
  <c r="U516"/>
  <c r="S515"/>
  <c r="N491" i="2" l="1"/>
  <c r="T491"/>
  <c r="R490"/>
  <c r="S492"/>
  <c r="U492" s="1"/>
  <c r="O493"/>
  <c r="T490"/>
  <c r="S516" i="1"/>
  <c r="O517"/>
  <c r="U517"/>
  <c r="R507"/>
  <c r="N508"/>
  <c r="T508"/>
  <c r="O494" i="2" l="1"/>
  <c r="U494"/>
  <c r="S493"/>
  <c r="U493" s="1"/>
  <c r="R491"/>
  <c r="N492"/>
  <c r="T492"/>
  <c r="N509" i="1"/>
  <c r="T509"/>
  <c r="R508"/>
  <c r="O518"/>
  <c r="S517"/>
  <c r="N493" i="2" l="1"/>
  <c r="T493"/>
  <c r="R492"/>
  <c r="S494"/>
  <c r="O495"/>
  <c r="S518" i="1"/>
  <c r="O519"/>
  <c r="U519" s="1"/>
  <c r="R509"/>
  <c r="N510"/>
  <c r="T510" s="1"/>
  <c r="U518"/>
  <c r="O496" i="2" l="1"/>
  <c r="S495"/>
  <c r="R493"/>
  <c r="N494"/>
  <c r="U495"/>
  <c r="N511" i="1"/>
  <c r="R510"/>
  <c r="O520"/>
  <c r="U520"/>
  <c r="S519"/>
  <c r="N495" i="2" l="1"/>
  <c r="R494"/>
  <c r="S496"/>
  <c r="U496" s="1"/>
  <c r="O497"/>
  <c r="T494"/>
  <c r="S520" i="1"/>
  <c r="O521"/>
  <c r="R511"/>
  <c r="N512"/>
  <c r="T512"/>
  <c r="T511"/>
  <c r="O498" i="2" l="1"/>
  <c r="S497"/>
  <c r="R495"/>
  <c r="N496"/>
  <c r="T496"/>
  <c r="U497"/>
  <c r="T495"/>
  <c r="N513" i="1"/>
  <c r="T513"/>
  <c r="R512"/>
  <c r="O522"/>
  <c r="S521"/>
  <c r="U521" s="1"/>
  <c r="N497" i="2" l="1"/>
  <c r="T497"/>
  <c r="R496"/>
  <c r="S498"/>
  <c r="U498" s="1"/>
  <c r="O499"/>
  <c r="S522" i="1"/>
  <c r="U522" s="1"/>
  <c r="O523"/>
  <c r="R513"/>
  <c r="N514"/>
  <c r="T514" s="1"/>
  <c r="O500" i="2" l="1"/>
  <c r="U500"/>
  <c r="S499"/>
  <c r="R497"/>
  <c r="N498"/>
  <c r="U499"/>
  <c r="N515" i="1"/>
  <c r="T515" s="1"/>
  <c r="R514"/>
  <c r="O524"/>
  <c r="S523"/>
  <c r="U523" s="1"/>
  <c r="N499" i="2" l="1"/>
  <c r="T499"/>
  <c r="R498"/>
  <c r="S500"/>
  <c r="O501"/>
  <c r="T498"/>
  <c r="S524" i="1"/>
  <c r="U524" s="1"/>
  <c r="O525"/>
  <c r="R515"/>
  <c r="N516"/>
  <c r="T516"/>
  <c r="O502" i="2" l="1"/>
  <c r="S501"/>
  <c r="U501" s="1"/>
  <c r="R499"/>
  <c r="N500"/>
  <c r="T500"/>
  <c r="N517" i="1"/>
  <c r="T517"/>
  <c r="R516"/>
  <c r="O526"/>
  <c r="S525"/>
  <c r="U525" s="1"/>
  <c r="N501" i="2" l="1"/>
  <c r="T501"/>
  <c r="R500"/>
  <c r="S502"/>
  <c r="U502" s="1"/>
  <c r="O503"/>
  <c r="S526" i="1"/>
  <c r="O527"/>
  <c r="R517"/>
  <c r="N518"/>
  <c r="U526"/>
  <c r="O504" i="2" l="1"/>
  <c r="U504"/>
  <c r="S503"/>
  <c r="R501"/>
  <c r="N502"/>
  <c r="U503"/>
  <c r="N519" i="1"/>
  <c r="T519" s="1"/>
  <c r="R518"/>
  <c r="T518"/>
  <c r="O528"/>
  <c r="S527"/>
  <c r="U527" s="1"/>
  <c r="N503" i="2" l="1"/>
  <c r="T503"/>
  <c r="R502"/>
  <c r="S504"/>
  <c r="O505"/>
  <c r="T502"/>
  <c r="S528" i="1"/>
  <c r="O529"/>
  <c r="U529"/>
  <c r="R519"/>
  <c r="N520"/>
  <c r="T520"/>
  <c r="U528"/>
  <c r="O506" i="2" l="1"/>
  <c r="S505"/>
  <c r="U505" s="1"/>
  <c r="R503"/>
  <c r="N504"/>
  <c r="T504"/>
  <c r="N521" i="1"/>
  <c r="T521"/>
  <c r="R520"/>
  <c r="O530"/>
  <c r="S529"/>
  <c r="N505" i="2" l="1"/>
  <c r="T505"/>
  <c r="R504"/>
  <c r="S506"/>
  <c r="U506" s="1"/>
  <c r="O507"/>
  <c r="S530" i="1"/>
  <c r="O531"/>
  <c r="R521"/>
  <c r="N522"/>
  <c r="T522" s="1"/>
  <c r="U530"/>
  <c r="O508" i="2" l="1"/>
  <c r="S507"/>
  <c r="U507" s="1"/>
  <c r="R505"/>
  <c r="N506"/>
  <c r="N523" i="1"/>
  <c r="T523" s="1"/>
  <c r="R522"/>
  <c r="O532"/>
  <c r="S531"/>
  <c r="U531" s="1"/>
  <c r="N507" i="2" l="1"/>
  <c r="T507"/>
  <c r="R506"/>
  <c r="S508"/>
  <c r="U508" s="1"/>
  <c r="O509"/>
  <c r="U509"/>
  <c r="T506"/>
  <c r="S532" i="1"/>
  <c r="U532" s="1"/>
  <c r="O533"/>
  <c r="R523"/>
  <c r="N524"/>
  <c r="T524"/>
  <c r="O510" i="2" l="1"/>
  <c r="U510"/>
  <c r="S509"/>
  <c r="R507"/>
  <c r="N508"/>
  <c r="T508"/>
  <c r="N525" i="1"/>
  <c r="R524"/>
  <c r="O534"/>
  <c r="S533"/>
  <c r="U533" s="1"/>
  <c r="N509" i="2" l="1"/>
  <c r="T509"/>
  <c r="R508"/>
  <c r="S510"/>
  <c r="O511"/>
  <c r="S534" i="1"/>
  <c r="O535"/>
  <c r="R525"/>
  <c r="N526"/>
  <c r="T526" s="1"/>
  <c r="U534"/>
  <c r="T525"/>
  <c r="O512" i="2" l="1"/>
  <c r="U512"/>
  <c r="S511"/>
  <c r="R509"/>
  <c r="N510"/>
  <c r="U511"/>
  <c r="N527" i="1"/>
  <c r="T527" s="1"/>
  <c r="R526"/>
  <c r="O536"/>
  <c r="U536"/>
  <c r="S535"/>
  <c r="U535" s="1"/>
  <c r="N511" i="2" l="1"/>
  <c r="T511"/>
  <c r="R510"/>
  <c r="S512"/>
  <c r="O513"/>
  <c r="U513"/>
  <c r="T510"/>
  <c r="S536" i="1"/>
  <c r="O537"/>
  <c r="U537"/>
  <c r="R527"/>
  <c r="N528"/>
  <c r="T528"/>
  <c r="O514" i="2" l="1"/>
  <c r="U514"/>
  <c r="S513"/>
  <c r="R511"/>
  <c r="N512"/>
  <c r="T512"/>
  <c r="N529" i="1"/>
  <c r="R528"/>
  <c r="S537"/>
  <c r="O538"/>
  <c r="U538"/>
  <c r="N513" i="2" l="1"/>
  <c r="R512"/>
  <c r="S514"/>
  <c r="O515"/>
  <c r="R529" i="1"/>
  <c r="N530"/>
  <c r="T530" s="1"/>
  <c r="S538"/>
  <c r="O539"/>
  <c r="U539"/>
  <c r="T529"/>
  <c r="O516" i="2" l="1"/>
  <c r="S515"/>
  <c r="R513"/>
  <c r="T513" s="1"/>
  <c r="N514"/>
  <c r="U515"/>
  <c r="O540" i="1"/>
  <c r="S539"/>
  <c r="N531"/>
  <c r="T531"/>
  <c r="R530"/>
  <c r="N515" i="2" l="1"/>
  <c r="R514"/>
  <c r="S516"/>
  <c r="U516" s="1"/>
  <c r="O517"/>
  <c r="T514"/>
  <c r="R531" i="1"/>
  <c r="N532"/>
  <c r="T532"/>
  <c r="S540"/>
  <c r="U540" s="1"/>
  <c r="O541"/>
  <c r="O518" i="2" l="1"/>
  <c r="U518"/>
  <c r="S517"/>
  <c r="R515"/>
  <c r="N516"/>
  <c r="T516"/>
  <c r="U517"/>
  <c r="T515"/>
  <c r="O542" i="1"/>
  <c r="S541"/>
  <c r="U541" s="1"/>
  <c r="N533"/>
  <c r="T533"/>
  <c r="R532"/>
  <c r="N517" i="2" l="1"/>
  <c r="T517"/>
  <c r="R516"/>
  <c r="S518"/>
  <c r="O519"/>
  <c r="R533" i="1"/>
  <c r="N534"/>
  <c r="T534" s="1"/>
  <c r="S542"/>
  <c r="U542" s="1"/>
  <c r="O543"/>
  <c r="O520" i="2" l="1"/>
  <c r="U520"/>
  <c r="S519"/>
  <c r="R517"/>
  <c r="N518"/>
  <c r="U519"/>
  <c r="O544" i="1"/>
  <c r="S543"/>
  <c r="U543" s="1"/>
  <c r="N535"/>
  <c r="T535"/>
  <c r="R534"/>
  <c r="N519" i="2" l="1"/>
  <c r="R518"/>
  <c r="T518" s="1"/>
  <c r="S520"/>
  <c r="O521"/>
  <c r="U521"/>
  <c r="R535" i="1"/>
  <c r="N536"/>
  <c r="T536"/>
  <c r="S544"/>
  <c r="U544" s="1"/>
  <c r="O545"/>
  <c r="O522" i="2" l="1"/>
  <c r="U522"/>
  <c r="S521"/>
  <c r="R519"/>
  <c r="T519" s="1"/>
  <c r="N520"/>
  <c r="T520"/>
  <c r="O546" i="1"/>
  <c r="S545"/>
  <c r="U545" s="1"/>
  <c r="N537"/>
  <c r="R536"/>
  <c r="N521" i="2" l="1"/>
  <c r="T521"/>
  <c r="R520"/>
  <c r="S522"/>
  <c r="O523"/>
  <c r="R537" i="1"/>
  <c r="T537" s="1"/>
  <c r="N538"/>
  <c r="S546"/>
  <c r="O547"/>
  <c r="U547"/>
  <c r="U546"/>
  <c r="O524" i="2" l="1"/>
  <c r="S523"/>
  <c r="U523" s="1"/>
  <c r="R521"/>
  <c r="N522"/>
  <c r="O548" i="1"/>
  <c r="S547"/>
  <c r="N539"/>
  <c r="T539"/>
  <c r="R538"/>
  <c r="T538" s="1"/>
  <c r="N523" i="2" l="1"/>
  <c r="T523"/>
  <c r="R522"/>
  <c r="S524"/>
  <c r="U524" s="1"/>
  <c r="O525"/>
  <c r="T522"/>
  <c r="R539" i="1"/>
  <c r="N540"/>
  <c r="T540"/>
  <c r="S548"/>
  <c r="U548" s="1"/>
  <c r="O549"/>
  <c r="S525" i="2" l="1"/>
  <c r="U525" s="1"/>
  <c r="O526"/>
  <c r="U526"/>
  <c r="R523"/>
  <c r="N524"/>
  <c r="T524"/>
  <c r="O550" i="1"/>
  <c r="S549"/>
  <c r="U549" s="1"/>
  <c r="N541"/>
  <c r="T541"/>
  <c r="R540"/>
  <c r="N525" i="2" l="1"/>
  <c r="R524"/>
  <c r="T525"/>
  <c r="O527"/>
  <c r="U527"/>
  <c r="S526"/>
  <c r="R541" i="1"/>
  <c r="N542"/>
  <c r="T542"/>
  <c r="S550"/>
  <c r="U550" s="1"/>
  <c r="O551"/>
  <c r="S527" i="2" l="1"/>
  <c r="O528"/>
  <c r="R525"/>
  <c r="N526"/>
  <c r="T526"/>
  <c r="O552" i="1"/>
  <c r="U552"/>
  <c r="S551"/>
  <c r="U551" s="1"/>
  <c r="N543"/>
  <c r="T543"/>
  <c r="R542"/>
  <c r="R526" i="2" l="1"/>
  <c r="N527"/>
  <c r="T527"/>
  <c r="O529"/>
  <c r="S528"/>
  <c r="U528" s="1"/>
  <c r="R543" i="1"/>
  <c r="N544"/>
  <c r="T544"/>
  <c r="S552"/>
  <c r="O553"/>
  <c r="U553"/>
  <c r="S529" i="2" l="1"/>
  <c r="U529" s="1"/>
  <c r="O530"/>
  <c r="N528"/>
  <c r="T528"/>
  <c r="R527"/>
  <c r="O554" i="1"/>
  <c r="U554"/>
  <c r="S553"/>
  <c r="N545"/>
  <c r="T545"/>
  <c r="R544"/>
  <c r="R528" i="2" l="1"/>
  <c r="N529"/>
  <c r="T529"/>
  <c r="O531"/>
  <c r="S530"/>
  <c r="U530" s="1"/>
  <c r="R545" i="1"/>
  <c r="N546"/>
  <c r="T546"/>
  <c r="S554"/>
  <c r="O555"/>
  <c r="U555"/>
  <c r="S531" i="2" l="1"/>
  <c r="U531" s="1"/>
  <c r="O532"/>
  <c r="N530"/>
  <c r="T530"/>
  <c r="R529"/>
  <c r="O556" i="1"/>
  <c r="S555"/>
  <c r="N547"/>
  <c r="T547"/>
  <c r="R546"/>
  <c r="R530" i="2" l="1"/>
  <c r="N531"/>
  <c r="T531"/>
  <c r="O533"/>
  <c r="S532"/>
  <c r="U532" s="1"/>
  <c r="R547" i="1"/>
  <c r="N548"/>
  <c r="T548"/>
  <c r="S556"/>
  <c r="U556" s="1"/>
  <c r="O557"/>
  <c r="S533" i="2" l="1"/>
  <c r="U533" s="1"/>
  <c r="O534"/>
  <c r="N532"/>
  <c r="T532"/>
  <c r="R531"/>
  <c r="O558" i="1"/>
  <c r="S557"/>
  <c r="U557" s="1"/>
  <c r="N549"/>
  <c r="T549"/>
  <c r="R548"/>
  <c r="R532" i="2" l="1"/>
  <c r="N533"/>
  <c r="T533"/>
  <c r="O535"/>
  <c r="S534"/>
  <c r="U534" s="1"/>
  <c r="R549" i="1"/>
  <c r="N550"/>
  <c r="T550"/>
  <c r="S558"/>
  <c r="U558" s="1"/>
  <c r="O559"/>
  <c r="U559"/>
  <c r="S535" i="2" l="1"/>
  <c r="U535" s="1"/>
  <c r="O536"/>
  <c r="U536"/>
  <c r="N534"/>
  <c r="T534"/>
  <c r="R533"/>
  <c r="O560" i="1"/>
  <c r="U560"/>
  <c r="S559"/>
  <c r="N551"/>
  <c r="T551"/>
  <c r="R550"/>
  <c r="R534" i="2" l="1"/>
  <c r="N535"/>
  <c r="T535"/>
  <c r="O537"/>
  <c r="U537"/>
  <c r="S536"/>
  <c r="R551" i="1"/>
  <c r="N552"/>
  <c r="T552"/>
  <c r="S560"/>
  <c r="O561"/>
  <c r="U561"/>
  <c r="S537" i="2" l="1"/>
  <c r="O538"/>
  <c r="N536"/>
  <c r="T536"/>
  <c r="R535"/>
  <c r="O562" i="1"/>
  <c r="S561"/>
  <c r="N553"/>
  <c r="R552"/>
  <c r="R536" i="2" l="1"/>
  <c r="N537"/>
  <c r="T537"/>
  <c r="O539"/>
  <c r="S538"/>
  <c r="U538" s="1"/>
  <c r="R553" i="1"/>
  <c r="T553" s="1"/>
  <c r="N554"/>
  <c r="S562"/>
  <c r="U562" s="1"/>
  <c r="O563"/>
  <c r="S539" i="2" l="1"/>
  <c r="U539" s="1"/>
  <c r="O540"/>
  <c r="U540"/>
  <c r="N538"/>
  <c r="T538"/>
  <c r="R537"/>
  <c r="O564" i="1"/>
  <c r="S563"/>
  <c r="N555"/>
  <c r="T555"/>
  <c r="R554"/>
  <c r="T554" s="1"/>
  <c r="U563"/>
  <c r="R538" i="2" l="1"/>
  <c r="N539"/>
  <c r="T539"/>
  <c r="O541"/>
  <c r="U541"/>
  <c r="S540"/>
  <c r="R555" i="1"/>
  <c r="N556"/>
  <c r="T556"/>
  <c r="S564"/>
  <c r="U564" s="1"/>
  <c r="O565"/>
  <c r="U565"/>
  <c r="S541" i="2" l="1"/>
  <c r="O542"/>
  <c r="U542"/>
  <c r="N540"/>
  <c r="T540"/>
  <c r="R539"/>
  <c r="O566" i="1"/>
  <c r="S565"/>
  <c r="N557"/>
  <c r="T557"/>
  <c r="R556"/>
  <c r="R540" i="2" l="1"/>
  <c r="N541"/>
  <c r="T541"/>
  <c r="O543"/>
  <c r="U543"/>
  <c r="S542"/>
  <c r="R557" i="1"/>
  <c r="N558"/>
  <c r="T558"/>
  <c r="S566"/>
  <c r="O567"/>
  <c r="U566"/>
  <c r="S543" i="2" l="1"/>
  <c r="O544"/>
  <c r="N542"/>
  <c r="T542"/>
  <c r="R541"/>
  <c r="O568" i="1"/>
  <c r="U568"/>
  <c r="S567"/>
  <c r="U567" s="1"/>
  <c r="N559"/>
  <c r="T559"/>
  <c r="R558"/>
  <c r="R542" i="2" l="1"/>
  <c r="N543"/>
  <c r="T543"/>
  <c r="O545"/>
  <c r="S544"/>
  <c r="U544" s="1"/>
  <c r="R559" i="1"/>
  <c r="N560"/>
  <c r="S568"/>
  <c r="O569"/>
  <c r="U569"/>
  <c r="S545" i="2" l="1"/>
  <c r="U545" s="1"/>
  <c r="O546"/>
  <c r="N544"/>
  <c r="T544"/>
  <c r="R543"/>
  <c r="O570" i="1"/>
  <c r="S569"/>
  <c r="N561"/>
  <c r="T561"/>
  <c r="R560"/>
  <c r="T560" s="1"/>
  <c r="R544" i="2" l="1"/>
  <c r="N545"/>
  <c r="T545"/>
  <c r="O547"/>
  <c r="U547"/>
  <c r="S546"/>
  <c r="U546" s="1"/>
  <c r="R561" i="1"/>
  <c r="N562"/>
  <c r="T562"/>
  <c r="S570"/>
  <c r="U570" s="1"/>
  <c r="O571"/>
  <c r="S547" i="2" l="1"/>
  <c r="O548"/>
  <c r="U548"/>
  <c r="N546"/>
  <c r="T546"/>
  <c r="R545"/>
  <c r="O572" i="1"/>
  <c r="U572"/>
  <c r="S571"/>
  <c r="U571" s="1"/>
  <c r="N563"/>
  <c r="T563"/>
  <c r="R562"/>
  <c r="R546" i="2" l="1"/>
  <c r="N547"/>
  <c r="T547"/>
  <c r="O549"/>
  <c r="U549"/>
  <c r="S548"/>
  <c r="R563" i="1"/>
  <c r="N564"/>
  <c r="T564"/>
  <c r="S572"/>
  <c r="O573"/>
  <c r="U573"/>
  <c r="S549" i="2" l="1"/>
  <c r="O550"/>
  <c r="U550"/>
  <c r="N548"/>
  <c r="R547"/>
  <c r="O574" i="1"/>
  <c r="S573"/>
  <c r="N565"/>
  <c r="T565"/>
  <c r="R564"/>
  <c r="R548" i="2" l="1"/>
  <c r="T548" s="1"/>
  <c r="N549"/>
  <c r="O551"/>
  <c r="S550"/>
  <c r="R565" i="1"/>
  <c r="N566"/>
  <c r="T566"/>
  <c r="S574"/>
  <c r="U574" s="1"/>
  <c r="O575"/>
  <c r="S551" i="2" l="1"/>
  <c r="U551" s="1"/>
  <c r="O552"/>
  <c r="N550"/>
  <c r="T550"/>
  <c r="R549"/>
  <c r="T549"/>
  <c r="O576" i="1"/>
  <c r="S575"/>
  <c r="U575" s="1"/>
  <c r="N567"/>
  <c r="T567"/>
  <c r="R566"/>
  <c r="R550" i="2" l="1"/>
  <c r="N551"/>
  <c r="T551"/>
  <c r="O553"/>
  <c r="S552"/>
  <c r="U552" s="1"/>
  <c r="R567" i="1"/>
  <c r="N568"/>
  <c r="T568"/>
  <c r="S576"/>
  <c r="O577"/>
  <c r="U577"/>
  <c r="U576"/>
  <c r="S553" i="2" l="1"/>
  <c r="U553" s="1"/>
  <c r="O554"/>
  <c r="N552"/>
  <c r="T552"/>
  <c r="R551"/>
  <c r="O578" i="1"/>
  <c r="U578"/>
  <c r="S577"/>
  <c r="N569"/>
  <c r="T569"/>
  <c r="R568"/>
  <c r="R552" i="2" l="1"/>
  <c r="N553"/>
  <c r="T553"/>
  <c r="O555"/>
  <c r="S554"/>
  <c r="U554" s="1"/>
  <c r="R569" i="1"/>
  <c r="N570"/>
  <c r="T570"/>
  <c r="S578"/>
  <c r="O579"/>
  <c r="U579"/>
  <c r="S555" i="2" l="1"/>
  <c r="U555" s="1"/>
  <c r="O556"/>
  <c r="U556"/>
  <c r="N554"/>
  <c r="T554"/>
  <c r="R553"/>
  <c r="O580" i="1"/>
  <c r="U580"/>
  <c r="S579"/>
  <c r="N571"/>
  <c r="T571"/>
  <c r="R570"/>
  <c r="R554" i="2" l="1"/>
  <c r="N555"/>
  <c r="T555"/>
  <c r="O557"/>
  <c r="U557"/>
  <c r="S556"/>
  <c r="R571" i="1"/>
  <c r="N572"/>
  <c r="T572"/>
  <c r="S580"/>
  <c r="O581"/>
  <c r="S557" i="2" l="1"/>
  <c r="O558"/>
  <c r="N556"/>
  <c r="T556"/>
  <c r="R555"/>
  <c r="O582" i="1"/>
  <c r="S581"/>
  <c r="U581" s="1"/>
  <c r="N573"/>
  <c r="T573"/>
  <c r="R572"/>
  <c r="R556" i="2" l="1"/>
  <c r="N557"/>
  <c r="T557"/>
  <c r="O559"/>
  <c r="U559"/>
  <c r="S558"/>
  <c r="U558" s="1"/>
  <c r="R573" i="1"/>
  <c r="N574"/>
  <c r="T574"/>
  <c r="S582"/>
  <c r="U582" s="1"/>
  <c r="O583"/>
  <c r="S559" i="2" l="1"/>
  <c r="O560"/>
  <c r="U560"/>
  <c r="N558"/>
  <c r="T558"/>
  <c r="R557"/>
  <c r="O584" i="1"/>
  <c r="S583"/>
  <c r="U583" s="1"/>
  <c r="N575"/>
  <c r="T575"/>
  <c r="R574"/>
  <c r="R558" i="2" l="1"/>
  <c r="N559"/>
  <c r="T559"/>
  <c r="O561"/>
  <c r="U561"/>
  <c r="S560"/>
  <c r="R575" i="1"/>
  <c r="N576"/>
  <c r="T576"/>
  <c r="S584"/>
  <c r="U584" s="1"/>
  <c r="O585"/>
  <c r="S561" i="2" l="1"/>
  <c r="O562"/>
  <c r="U562"/>
  <c r="N560"/>
  <c r="R559"/>
  <c r="O586" i="1"/>
  <c r="S585"/>
  <c r="U585" s="1"/>
  <c r="N577"/>
  <c r="R576"/>
  <c r="R560" i="2" l="1"/>
  <c r="T560" s="1"/>
  <c r="N561"/>
  <c r="O563"/>
  <c r="S562"/>
  <c r="R577" i="1"/>
  <c r="T577" s="1"/>
  <c r="N578"/>
  <c r="T578"/>
  <c r="S586"/>
  <c r="U586" s="1"/>
  <c r="O587"/>
  <c r="S563" i="2" l="1"/>
  <c r="O564"/>
  <c r="N562"/>
  <c r="T562"/>
  <c r="R561"/>
  <c r="U563"/>
  <c r="T561"/>
  <c r="O588" i="1"/>
  <c r="U588"/>
  <c r="S587"/>
  <c r="U587" s="1"/>
  <c r="N579"/>
  <c r="T579"/>
  <c r="R578"/>
  <c r="R562" i="2" l="1"/>
  <c r="N563"/>
  <c r="T563"/>
  <c r="O565"/>
  <c r="S564"/>
  <c r="U564" s="1"/>
  <c r="R579" i="1"/>
  <c r="N580"/>
  <c r="T580"/>
  <c r="S588"/>
  <c r="O589"/>
  <c r="U589"/>
  <c r="S565" i="2" l="1"/>
  <c r="U565" s="1"/>
  <c r="O566"/>
  <c r="N564"/>
  <c r="T564"/>
  <c r="R563"/>
  <c r="O590" i="1"/>
  <c r="S589"/>
  <c r="N581"/>
  <c r="T581"/>
  <c r="R580"/>
  <c r="R564" i="2" l="1"/>
  <c r="N565"/>
  <c r="T565"/>
  <c r="O567"/>
  <c r="S566"/>
  <c r="U566" s="1"/>
  <c r="R581" i="1"/>
  <c r="N582"/>
  <c r="T582"/>
  <c r="S590"/>
  <c r="U590" s="1"/>
  <c r="O591"/>
  <c r="U591"/>
  <c r="S567" i="2" l="1"/>
  <c r="U567" s="1"/>
  <c r="O568"/>
  <c r="N566"/>
  <c r="T566"/>
  <c r="R565"/>
  <c r="O592" i="1"/>
  <c r="S591"/>
  <c r="N583"/>
  <c r="T583"/>
  <c r="R582"/>
  <c r="R566" i="2" l="1"/>
  <c r="N567"/>
  <c r="T567"/>
  <c r="O569"/>
  <c r="S568"/>
  <c r="U568" s="1"/>
  <c r="R583" i="1"/>
  <c r="N584"/>
  <c r="T584"/>
  <c r="S592"/>
  <c r="O593"/>
  <c r="U592"/>
  <c r="S569" i="2" l="1"/>
  <c r="U569" s="1"/>
  <c r="O570"/>
  <c r="N568"/>
  <c r="T568"/>
  <c r="R567"/>
  <c r="O594" i="1"/>
  <c r="S593"/>
  <c r="U593" s="1"/>
  <c r="N585"/>
  <c r="T585"/>
  <c r="R584"/>
  <c r="R568" i="2" l="1"/>
  <c r="N569"/>
  <c r="T569"/>
  <c r="O571"/>
  <c r="S570"/>
  <c r="U570" s="1"/>
  <c r="R585" i="1"/>
  <c r="N586"/>
  <c r="T586"/>
  <c r="S594"/>
  <c r="U594" s="1"/>
  <c r="O595"/>
  <c r="U595"/>
  <c r="S571" i="2" l="1"/>
  <c r="U571" s="1"/>
  <c r="O572"/>
  <c r="N570"/>
  <c r="T570"/>
  <c r="R569"/>
  <c r="O596" i="1"/>
  <c r="S595"/>
  <c r="N587"/>
  <c r="T587"/>
  <c r="R586"/>
  <c r="R570" i="2" l="1"/>
  <c r="N571"/>
  <c r="T571"/>
  <c r="O573"/>
  <c r="S572"/>
  <c r="U572" s="1"/>
  <c r="R587" i="1"/>
  <c r="N588"/>
  <c r="T588"/>
  <c r="S596"/>
  <c r="O597"/>
  <c r="U596"/>
  <c r="S573" i="2" l="1"/>
  <c r="U573" s="1"/>
  <c r="O574"/>
  <c r="U574"/>
  <c r="N572"/>
  <c r="T572"/>
  <c r="R571"/>
  <c r="O598" i="1"/>
  <c r="S597"/>
  <c r="U597" s="1"/>
  <c r="N589"/>
  <c r="T589"/>
  <c r="R588"/>
  <c r="R572" i="2" l="1"/>
  <c r="N573"/>
  <c r="T573"/>
  <c r="O575"/>
  <c r="U575"/>
  <c r="S574"/>
  <c r="R589" i="1"/>
  <c r="N590"/>
  <c r="T590"/>
  <c r="S598"/>
  <c r="U598" s="1"/>
  <c r="O599"/>
  <c r="U599"/>
  <c r="S575" i="2" l="1"/>
  <c r="O576"/>
  <c r="N574"/>
  <c r="T574"/>
  <c r="R573"/>
  <c r="O600" i="1"/>
  <c r="U600"/>
  <c r="S599"/>
  <c r="N591"/>
  <c r="T591"/>
  <c r="R590"/>
  <c r="R574" i="2" l="1"/>
  <c r="N575"/>
  <c r="T575"/>
  <c r="O577"/>
  <c r="S576"/>
  <c r="U576" s="1"/>
  <c r="R591" i="1"/>
  <c r="N592"/>
  <c r="T592"/>
  <c r="S600"/>
  <c r="O601"/>
  <c r="U601"/>
  <c r="S577" i="2" l="1"/>
  <c r="U577" s="1"/>
  <c r="O578"/>
  <c r="N576"/>
  <c r="T576"/>
  <c r="R575"/>
  <c r="O602" i="1"/>
  <c r="S601"/>
  <c r="N593"/>
  <c r="T593"/>
  <c r="R592"/>
  <c r="R576" i="2" l="1"/>
  <c r="N577"/>
  <c r="T577"/>
  <c r="O579"/>
  <c r="U579"/>
  <c r="S578"/>
  <c r="U578" s="1"/>
  <c r="R593" i="1"/>
  <c r="N594"/>
  <c r="T594"/>
  <c r="S602"/>
  <c r="U602" s="1"/>
  <c r="O603"/>
  <c r="S579" i="2" l="1"/>
  <c r="O580"/>
  <c r="U580"/>
  <c r="N578"/>
  <c r="T578"/>
  <c r="R577"/>
  <c r="O604" i="1"/>
  <c r="S603"/>
  <c r="U603" s="1"/>
  <c r="N595"/>
  <c r="T595"/>
  <c r="R594"/>
  <c r="R578" i="2" l="1"/>
  <c r="N579"/>
  <c r="T579"/>
  <c r="O581"/>
  <c r="U581"/>
  <c r="S580"/>
  <c r="R595" i="1"/>
  <c r="N596"/>
  <c r="T596"/>
  <c r="S604"/>
  <c r="U604" s="1"/>
  <c r="O605"/>
  <c r="S581" i="2" l="1"/>
  <c r="O582"/>
  <c r="U582"/>
  <c r="N580"/>
  <c r="R579"/>
  <c r="O606" i="1"/>
  <c r="U606"/>
  <c r="S605"/>
  <c r="U605" s="1"/>
  <c r="N597"/>
  <c r="T597"/>
  <c r="R596"/>
  <c r="R580" i="2" l="1"/>
  <c r="T580" s="1"/>
  <c r="N581"/>
  <c r="O583"/>
  <c r="S582"/>
  <c r="R597" i="1"/>
  <c r="N598"/>
  <c r="T598"/>
  <c r="S606"/>
  <c r="O607"/>
  <c r="U607"/>
  <c r="S583" i="2" l="1"/>
  <c r="O584"/>
  <c r="N582"/>
  <c r="T582"/>
  <c r="R581"/>
  <c r="U583"/>
  <c r="T581"/>
  <c r="O608" i="1"/>
  <c r="S607"/>
  <c r="N599"/>
  <c r="T599"/>
  <c r="R598"/>
  <c r="R582" i="2" l="1"/>
  <c r="N583"/>
  <c r="T583"/>
  <c r="O585"/>
  <c r="U585"/>
  <c r="S584"/>
  <c r="U584" s="1"/>
  <c r="R599" i="1"/>
  <c r="N600"/>
  <c r="S608"/>
  <c r="O609"/>
  <c r="U609"/>
  <c r="U608"/>
  <c r="S585" i="2" l="1"/>
  <c r="O586"/>
  <c r="U586"/>
  <c r="N584"/>
  <c r="T584"/>
  <c r="R583"/>
  <c r="O610" i="1"/>
  <c r="S609"/>
  <c r="N601"/>
  <c r="T601"/>
  <c r="R600"/>
  <c r="T600" s="1"/>
  <c r="R584" i="2" l="1"/>
  <c r="N585"/>
  <c r="T585"/>
  <c r="O587"/>
  <c r="S586"/>
  <c r="R601" i="1"/>
  <c r="N602"/>
  <c r="T602"/>
  <c r="S610"/>
  <c r="O611"/>
  <c r="U611"/>
  <c r="U610"/>
  <c r="S587" i="2" l="1"/>
  <c r="U587" s="1"/>
  <c r="O588"/>
  <c r="N586"/>
  <c r="R585"/>
  <c r="O612" i="1"/>
  <c r="S611"/>
  <c r="N603"/>
  <c r="T603"/>
  <c r="R602"/>
  <c r="R586" i="2" l="1"/>
  <c r="N587"/>
  <c r="T587"/>
  <c r="O589"/>
  <c r="S588"/>
  <c r="T586"/>
  <c r="U588"/>
  <c r="R603" i="1"/>
  <c r="N604"/>
  <c r="T604"/>
  <c r="S612"/>
  <c r="U612" s="1"/>
  <c r="O613"/>
  <c r="S589" i="2" l="1"/>
  <c r="U589" s="1"/>
  <c r="O590"/>
  <c r="N588"/>
  <c r="R587"/>
  <c r="O614" i="1"/>
  <c r="S613"/>
  <c r="U613" s="1"/>
  <c r="N605"/>
  <c r="T605"/>
  <c r="R604"/>
  <c r="R588" i="2" l="1"/>
  <c r="N589"/>
  <c r="T589"/>
  <c r="O591"/>
  <c r="U591"/>
  <c r="S590"/>
  <c r="T588"/>
  <c r="U590"/>
  <c r="R605" i="1"/>
  <c r="N606"/>
  <c r="T606"/>
  <c r="S614"/>
  <c r="O615"/>
  <c r="U615"/>
  <c r="U614"/>
  <c r="S591" i="2" l="1"/>
  <c r="O592"/>
  <c r="N590"/>
  <c r="T590"/>
  <c r="R589"/>
  <c r="O616" i="1"/>
  <c r="U616"/>
  <c r="S615"/>
  <c r="N607"/>
  <c r="T607"/>
  <c r="R606"/>
  <c r="R590" i="2" l="1"/>
  <c r="N591"/>
  <c r="T591"/>
  <c r="O593"/>
  <c r="S592"/>
  <c r="U592" s="1"/>
  <c r="R607" i="1"/>
  <c r="N608"/>
  <c r="T608"/>
  <c r="S616"/>
  <c r="O617"/>
  <c r="S593" i="2" l="1"/>
  <c r="U593" s="1"/>
  <c r="O594"/>
  <c r="N592"/>
  <c r="T592"/>
  <c r="R591"/>
  <c r="O618" i="1"/>
  <c r="U618"/>
  <c r="S617"/>
  <c r="U617" s="1"/>
  <c r="N609"/>
  <c r="T609"/>
  <c r="R608"/>
  <c r="R592" i="2" l="1"/>
  <c r="N593"/>
  <c r="T593"/>
  <c r="O595"/>
  <c r="S594"/>
  <c r="U594" s="1"/>
  <c r="R609" i="1"/>
  <c r="N610"/>
  <c r="T610"/>
  <c r="S618"/>
  <c r="O619"/>
  <c r="U619"/>
  <c r="S595" i="2" l="1"/>
  <c r="U595" s="1"/>
  <c r="O596"/>
  <c r="N594"/>
  <c r="T594"/>
  <c r="R593"/>
  <c r="O620" i="1"/>
  <c r="S619"/>
  <c r="N611"/>
  <c r="T611"/>
  <c r="R610"/>
  <c r="R594" i="2" l="1"/>
  <c r="N595"/>
  <c r="T595"/>
  <c r="O597"/>
  <c r="S596"/>
  <c r="U596" s="1"/>
  <c r="R611" i="1"/>
  <c r="N612"/>
  <c r="T612"/>
  <c r="S620"/>
  <c r="U620" s="1"/>
  <c r="O621"/>
  <c r="S597" i="2" l="1"/>
  <c r="U597" s="1"/>
  <c r="O598"/>
  <c r="N596"/>
  <c r="T596"/>
  <c r="R595"/>
  <c r="O622" i="1"/>
  <c r="U622"/>
  <c r="S621"/>
  <c r="U621" s="1"/>
  <c r="N613"/>
  <c r="T613"/>
  <c r="R612"/>
  <c r="R596" i="2" l="1"/>
  <c r="N597"/>
  <c r="T597"/>
  <c r="O599"/>
  <c r="S598"/>
  <c r="U598" s="1"/>
  <c r="R613" i="1"/>
  <c r="N614"/>
  <c r="T614"/>
  <c r="S622"/>
  <c r="O623"/>
  <c r="U623"/>
  <c r="S599" i="2" l="1"/>
  <c r="U599" s="1"/>
  <c r="O600"/>
  <c r="U600"/>
  <c r="N598"/>
  <c r="T598"/>
  <c r="R597"/>
  <c r="O624" i="1"/>
  <c r="S623"/>
  <c r="N615"/>
  <c r="T615"/>
  <c r="R614"/>
  <c r="R598" i="2" l="1"/>
  <c r="N599"/>
  <c r="T599"/>
  <c r="O601"/>
  <c r="U601"/>
  <c r="S600"/>
  <c r="R615" i="1"/>
  <c r="N616"/>
  <c r="T616"/>
  <c r="S624"/>
  <c r="U624" s="1"/>
  <c r="O625"/>
  <c r="U625"/>
  <c r="S601" i="2" l="1"/>
  <c r="O602"/>
  <c r="N600"/>
  <c r="T600"/>
  <c r="R599"/>
  <c r="O626" i="1"/>
  <c r="S625"/>
  <c r="N617"/>
  <c r="T617"/>
  <c r="R616"/>
  <c r="R600" i="2" l="1"/>
  <c r="N601"/>
  <c r="T601"/>
  <c r="O603"/>
  <c r="S602"/>
  <c r="U602" s="1"/>
  <c r="R617" i="1"/>
  <c r="N618"/>
  <c r="T618"/>
  <c r="S626"/>
  <c r="O627"/>
  <c r="U627"/>
  <c r="U626"/>
  <c r="S603" i="2" l="1"/>
  <c r="U603" s="1"/>
  <c r="O604"/>
  <c r="U604"/>
  <c r="N602"/>
  <c r="T602"/>
  <c r="R601"/>
  <c r="O628" i="1"/>
  <c r="S627"/>
  <c r="N619"/>
  <c r="T619"/>
  <c r="R618"/>
  <c r="R602" i="2" l="1"/>
  <c r="N603"/>
  <c r="T603"/>
  <c r="O605"/>
  <c r="U605"/>
  <c r="S604"/>
  <c r="R619" i="1"/>
  <c r="N620"/>
  <c r="T620"/>
  <c r="S628"/>
  <c r="U628" s="1"/>
  <c r="O629"/>
  <c r="S605" i="2" l="1"/>
  <c r="O606"/>
  <c r="U606"/>
  <c r="N604"/>
  <c r="T604"/>
  <c r="R603"/>
  <c r="O630" i="1"/>
  <c r="S629"/>
  <c r="U629" s="1"/>
  <c r="N621"/>
  <c r="T621"/>
  <c r="R620"/>
  <c r="R604" i="2" l="1"/>
  <c r="N605"/>
  <c r="O607"/>
  <c r="S606"/>
  <c r="R621" i="1"/>
  <c r="N622"/>
  <c r="T622"/>
  <c r="S630"/>
  <c r="U630" s="1"/>
  <c r="O631"/>
  <c r="S607" i="2" l="1"/>
  <c r="U607" s="1"/>
  <c r="O608"/>
  <c r="N606"/>
  <c r="R605"/>
  <c r="T605" s="1"/>
  <c r="O632" i="1"/>
  <c r="S631"/>
  <c r="U631" s="1"/>
  <c r="N623"/>
  <c r="T623"/>
  <c r="R622"/>
  <c r="R606" i="2" l="1"/>
  <c r="N607"/>
  <c r="T607"/>
  <c r="O609"/>
  <c r="U609"/>
  <c r="S608"/>
  <c r="T606"/>
  <c r="U608"/>
  <c r="R623" i="1"/>
  <c r="N624"/>
  <c r="T624"/>
  <c r="S632"/>
  <c r="U632" s="1"/>
  <c r="O633"/>
  <c r="U633"/>
  <c r="S609" i="2" l="1"/>
  <c r="O610"/>
  <c r="U610"/>
  <c r="N608"/>
  <c r="T608"/>
  <c r="R607"/>
  <c r="S633" i="1"/>
  <c r="O634"/>
  <c r="U634"/>
  <c r="N625"/>
  <c r="T625"/>
  <c r="R624"/>
  <c r="R608" i="2" l="1"/>
  <c r="N609"/>
  <c r="O611"/>
  <c r="U611"/>
  <c r="S610"/>
  <c r="R625" i="1"/>
  <c r="N626"/>
  <c r="O635"/>
  <c r="S634"/>
  <c r="S611" i="2" l="1"/>
  <c r="O612"/>
  <c r="N610"/>
  <c r="R609"/>
  <c r="T609" s="1"/>
  <c r="S635" i="1"/>
  <c r="U635" s="1"/>
  <c r="O636"/>
  <c r="N627"/>
  <c r="T627"/>
  <c r="R626"/>
  <c r="T626" s="1"/>
  <c r="R610" i="2" l="1"/>
  <c r="T610" s="1"/>
  <c r="N611"/>
  <c r="T611"/>
  <c r="O613"/>
  <c r="S612"/>
  <c r="U612" s="1"/>
  <c r="O637" i="1"/>
  <c r="S636"/>
  <c r="R627"/>
  <c r="N628"/>
  <c r="T628"/>
  <c r="S613" i="2" l="1"/>
  <c r="U613" s="1"/>
  <c r="O614"/>
  <c r="N612"/>
  <c r="T612"/>
  <c r="R611"/>
  <c r="N629" i="1"/>
  <c r="T629" s="1"/>
  <c r="R628"/>
  <c r="S637"/>
  <c r="U637" s="1"/>
  <c r="O638"/>
  <c r="U638"/>
  <c r="U636"/>
  <c r="R612" i="2" l="1"/>
  <c r="N613"/>
  <c r="T613"/>
  <c r="O615"/>
  <c r="U615"/>
  <c r="S614"/>
  <c r="U614" s="1"/>
  <c r="O639" i="1"/>
  <c r="S638"/>
  <c r="R629"/>
  <c r="N630"/>
  <c r="S615" i="2" l="1"/>
  <c r="O616"/>
  <c r="U616"/>
  <c r="N614"/>
  <c r="T614"/>
  <c r="R613"/>
  <c r="N631" i="1"/>
  <c r="R630"/>
  <c r="S639"/>
  <c r="O640"/>
  <c r="U640" s="1"/>
  <c r="T630"/>
  <c r="U639"/>
  <c r="R614" i="2" l="1"/>
  <c r="N615"/>
  <c r="T615"/>
  <c r="O617"/>
  <c r="U617"/>
  <c r="S616"/>
  <c r="R631" i="1"/>
  <c r="N632"/>
  <c r="T632"/>
  <c r="O641"/>
  <c r="S640"/>
  <c r="T631"/>
  <c r="S617" i="2" l="1"/>
  <c r="O618"/>
  <c r="N616"/>
  <c r="T616"/>
  <c r="R615"/>
  <c r="S641" i="1"/>
  <c r="U641" s="1"/>
  <c r="O642"/>
  <c r="U642"/>
  <c r="R632"/>
  <c r="N633"/>
  <c r="T633"/>
  <c r="R616" i="2" l="1"/>
  <c r="N617"/>
  <c r="T617"/>
  <c r="O619"/>
  <c r="U619"/>
  <c r="S618"/>
  <c r="U618" s="1"/>
  <c r="N634" i="1"/>
  <c r="T634"/>
  <c r="R633"/>
  <c r="O643"/>
  <c r="S642"/>
  <c r="S619" i="2" l="1"/>
  <c r="O620"/>
  <c r="U620"/>
  <c r="N618"/>
  <c r="T618"/>
  <c r="R617"/>
  <c r="S643" i="1"/>
  <c r="O644"/>
  <c r="R634"/>
  <c r="N635"/>
  <c r="T635" s="1"/>
  <c r="U643"/>
  <c r="R618" i="2" l="1"/>
  <c r="N619"/>
  <c r="T619"/>
  <c r="O621"/>
  <c r="S620"/>
  <c r="N636" i="1"/>
  <c r="T636" s="1"/>
  <c r="R635"/>
  <c r="O645"/>
  <c r="U645"/>
  <c r="S644"/>
  <c r="U644" s="1"/>
  <c r="S621" i="2" l="1"/>
  <c r="U621" s="1"/>
  <c r="O622"/>
  <c r="N620"/>
  <c r="R619"/>
  <c r="S645" i="1"/>
  <c r="O646"/>
  <c r="U646"/>
  <c r="R636"/>
  <c r="N637"/>
  <c r="T637"/>
  <c r="R620" i="2" l="1"/>
  <c r="N621"/>
  <c r="T621"/>
  <c r="O623"/>
  <c r="S622"/>
  <c r="T620"/>
  <c r="U622"/>
  <c r="N638" i="1"/>
  <c r="T638"/>
  <c r="R637"/>
  <c r="O647"/>
  <c r="S646"/>
  <c r="S623" i="2" l="1"/>
  <c r="U623" s="1"/>
  <c r="O624"/>
  <c r="N622"/>
  <c r="R621"/>
  <c r="S647" i="1"/>
  <c r="U647" s="1"/>
  <c r="O648"/>
  <c r="R638"/>
  <c r="N639"/>
  <c r="R622" i="2" l="1"/>
  <c r="N623"/>
  <c r="T623"/>
  <c r="O625"/>
  <c r="U625"/>
  <c r="S624"/>
  <c r="T622"/>
  <c r="U624"/>
  <c r="O649" i="1"/>
  <c r="S648"/>
  <c r="U648" s="1"/>
  <c r="N640"/>
  <c r="R639"/>
  <c r="T639" s="1"/>
  <c r="S625" i="2" l="1"/>
  <c r="O626"/>
  <c r="U626"/>
  <c r="N624"/>
  <c r="T624"/>
  <c r="R623"/>
  <c r="R640" i="1"/>
  <c r="N641"/>
  <c r="T641"/>
  <c r="S649"/>
  <c r="U649" s="1"/>
  <c r="O650"/>
  <c r="T640"/>
  <c r="R624" i="2" l="1"/>
  <c r="N625"/>
  <c r="O627"/>
  <c r="S626"/>
  <c r="N642" i="1"/>
  <c r="T642" s="1"/>
  <c r="R641"/>
  <c r="O651"/>
  <c r="S650"/>
  <c r="U650" s="1"/>
  <c r="S627" i="2" l="1"/>
  <c r="U627" s="1"/>
  <c r="O628"/>
  <c r="N626"/>
  <c r="R625"/>
  <c r="T625" s="1"/>
  <c r="S651" i="1"/>
  <c r="U651" s="1"/>
  <c r="O652"/>
  <c r="R642"/>
  <c r="N643"/>
  <c r="R626" i="2" l="1"/>
  <c r="N627"/>
  <c r="T627"/>
  <c r="O629"/>
  <c r="S628"/>
  <c r="T626"/>
  <c r="U628"/>
  <c r="O653" i="1"/>
  <c r="S652"/>
  <c r="N644"/>
  <c r="T644"/>
  <c r="R643"/>
  <c r="T643"/>
  <c r="U652"/>
  <c r="S629" i="2" l="1"/>
  <c r="U629" s="1"/>
  <c r="O630"/>
  <c r="N628"/>
  <c r="R627"/>
  <c r="R644" i="1"/>
  <c r="N645"/>
  <c r="T645"/>
  <c r="S653"/>
  <c r="U653" s="1"/>
  <c r="O654"/>
  <c r="R628" i="2" l="1"/>
  <c r="N629"/>
  <c r="T629"/>
  <c r="O631"/>
  <c r="S630"/>
  <c r="T628"/>
  <c r="U630"/>
  <c r="O655" i="1"/>
  <c r="S654"/>
  <c r="U654" s="1"/>
  <c r="N646"/>
  <c r="R645"/>
  <c r="S631" i="2" l="1"/>
  <c r="U631" s="1"/>
  <c r="O632"/>
  <c r="U632" s="1"/>
  <c r="N630"/>
  <c r="R629"/>
  <c r="S655" i="1"/>
  <c r="O656"/>
  <c r="R646"/>
  <c r="N647"/>
  <c r="T646"/>
  <c r="U655"/>
  <c r="R630" i="2" l="1"/>
  <c r="N631"/>
  <c r="T631"/>
  <c r="T630"/>
  <c r="O633"/>
  <c r="S632"/>
  <c r="N648" i="1"/>
  <c r="T648" s="1"/>
  <c r="R647"/>
  <c r="T647"/>
  <c r="O657"/>
  <c r="S656"/>
  <c r="U656" s="1"/>
  <c r="S633" i="2" l="1"/>
  <c r="O634"/>
  <c r="N632"/>
  <c r="T632"/>
  <c r="R631"/>
  <c r="U633"/>
  <c r="S657" i="1"/>
  <c r="O658"/>
  <c r="R648"/>
  <c r="N649"/>
  <c r="U657"/>
  <c r="R632" i="2" l="1"/>
  <c r="N633"/>
  <c r="T633"/>
  <c r="O635"/>
  <c r="S634"/>
  <c r="U634" s="1"/>
  <c r="N650" i="1"/>
  <c r="T650"/>
  <c r="R649"/>
  <c r="O659"/>
  <c r="S658"/>
  <c r="T649"/>
  <c r="U658"/>
  <c r="S635" i="2" l="1"/>
  <c r="U635" s="1"/>
  <c r="O636"/>
  <c r="U636"/>
  <c r="N634"/>
  <c r="T634"/>
  <c r="R633"/>
  <c r="S659" i="1"/>
  <c r="U659" s="1"/>
  <c r="O660"/>
  <c r="R650"/>
  <c r="N651"/>
  <c r="R634" i="2" l="1"/>
  <c r="N635"/>
  <c r="T635"/>
  <c r="O637"/>
  <c r="U637"/>
  <c r="S636"/>
  <c r="N652" i="1"/>
  <c r="R651"/>
  <c r="O661"/>
  <c r="S660"/>
  <c r="T651"/>
  <c r="U660"/>
  <c r="S637" i="2" l="1"/>
  <c r="O638"/>
  <c r="N636"/>
  <c r="T636"/>
  <c r="R635"/>
  <c r="S661" i="1"/>
  <c r="U661" s="1"/>
  <c r="O662"/>
  <c r="R652"/>
  <c r="N653"/>
  <c r="T653"/>
  <c r="T652"/>
  <c r="R636" i="2" l="1"/>
  <c r="N637"/>
  <c r="T637"/>
  <c r="O639"/>
  <c r="S638"/>
  <c r="U638" s="1"/>
  <c r="N654" i="1"/>
  <c r="T654"/>
  <c r="R653"/>
  <c r="O663"/>
  <c r="S662"/>
  <c r="U662" s="1"/>
  <c r="S639" i="2" l="1"/>
  <c r="U639" s="1"/>
  <c r="O640"/>
  <c r="U640"/>
  <c r="N638"/>
  <c r="T638"/>
  <c r="R637"/>
  <c r="S663" i="1"/>
  <c r="U663" s="1"/>
  <c r="O664"/>
  <c r="R654"/>
  <c r="N655"/>
  <c r="R638" i="2" l="1"/>
  <c r="N639"/>
  <c r="T639"/>
  <c r="O641"/>
  <c r="U641"/>
  <c r="S640"/>
  <c r="N656" i="1"/>
  <c r="T656"/>
  <c r="R655"/>
  <c r="O665"/>
  <c r="S664"/>
  <c r="T655"/>
  <c r="S641" i="2" l="1"/>
  <c r="O642"/>
  <c r="N640"/>
  <c r="T640"/>
  <c r="R639"/>
  <c r="S665" i="1"/>
  <c r="U665" s="1"/>
  <c r="O666"/>
  <c r="R656"/>
  <c r="N657"/>
  <c r="T657"/>
  <c r="U664"/>
  <c r="R640" i="2" l="1"/>
  <c r="N641"/>
  <c r="T641"/>
  <c r="O643"/>
  <c r="S642"/>
  <c r="U642" s="1"/>
  <c r="N658" i="1"/>
  <c r="T658"/>
  <c r="R657"/>
  <c r="O667"/>
  <c r="S666"/>
  <c r="U666" s="1"/>
  <c r="S643" i="2" l="1"/>
  <c r="U643" s="1"/>
  <c r="O644"/>
  <c r="N642"/>
  <c r="T642"/>
  <c r="R641"/>
  <c r="S667" i="1"/>
  <c r="O668"/>
  <c r="R658"/>
  <c r="N659"/>
  <c r="T659" s="1"/>
  <c r="U667"/>
  <c r="R642" i="2" l="1"/>
  <c r="N643"/>
  <c r="T643"/>
  <c r="O645"/>
  <c r="U645"/>
  <c r="S644"/>
  <c r="U644" s="1"/>
  <c r="N660" i="1"/>
  <c r="T660" s="1"/>
  <c r="R659"/>
  <c r="O669"/>
  <c r="S668"/>
  <c r="U668" s="1"/>
  <c r="S645" i="2" l="1"/>
  <c r="O646"/>
  <c r="U646"/>
  <c r="N644"/>
  <c r="T644"/>
  <c r="R643"/>
  <c r="S669" i="1"/>
  <c r="U669" s="1"/>
  <c r="O670"/>
  <c r="U670"/>
  <c r="R660"/>
  <c r="N661"/>
  <c r="T661"/>
  <c r="R644" i="2" l="1"/>
  <c r="N645"/>
  <c r="T645"/>
  <c r="O647"/>
  <c r="S646"/>
  <c r="N662" i="1"/>
  <c r="R661"/>
  <c r="O671"/>
  <c r="S670"/>
  <c r="S647" i="2" l="1"/>
  <c r="U647" s="1"/>
  <c r="O648"/>
  <c r="N646"/>
  <c r="R645"/>
  <c r="S671" i="1"/>
  <c r="O672"/>
  <c r="R662"/>
  <c r="N663"/>
  <c r="T663" s="1"/>
  <c r="U671"/>
  <c r="T662"/>
  <c r="R646" i="2" l="1"/>
  <c r="N647"/>
  <c r="T647"/>
  <c r="O649"/>
  <c r="U649"/>
  <c r="S648"/>
  <c r="T646"/>
  <c r="U648"/>
  <c r="N664" i="1"/>
  <c r="T664" s="1"/>
  <c r="R663"/>
  <c r="O673"/>
  <c r="U673"/>
  <c r="S672"/>
  <c r="U672" s="1"/>
  <c r="S649" i="2" l="1"/>
  <c r="O650"/>
  <c r="U650"/>
  <c r="N648"/>
  <c r="T648"/>
  <c r="R647"/>
  <c r="S673" i="1"/>
  <c r="O674"/>
  <c r="U674"/>
  <c r="R664"/>
  <c r="N665"/>
  <c r="T665"/>
  <c r="R648" i="2" l="1"/>
  <c r="N649"/>
  <c r="T649"/>
  <c r="O651"/>
  <c r="U651"/>
  <c r="S650"/>
  <c r="N666" i="1"/>
  <c r="T666"/>
  <c r="R665"/>
  <c r="O675"/>
  <c r="S674"/>
  <c r="S651" i="2" l="1"/>
  <c r="O652"/>
  <c r="N650"/>
  <c r="T650"/>
  <c r="R649"/>
  <c r="S675" i="1"/>
  <c r="O676"/>
  <c r="R666"/>
  <c r="N667"/>
  <c r="T667" s="1"/>
  <c r="U675"/>
  <c r="R650" i="2" l="1"/>
  <c r="N651"/>
  <c r="T651"/>
  <c r="O653"/>
  <c r="S652"/>
  <c r="U652" s="1"/>
  <c r="N668" i="1"/>
  <c r="T668" s="1"/>
  <c r="R667"/>
  <c r="O677"/>
  <c r="S676"/>
  <c r="U676" s="1"/>
  <c r="S653" i="2" l="1"/>
  <c r="U653" s="1"/>
  <c r="O654"/>
  <c r="N652"/>
  <c r="T652"/>
  <c r="R651"/>
  <c r="S677" i="1"/>
  <c r="U677" s="1"/>
  <c r="O678"/>
  <c r="R668"/>
  <c r="N669"/>
  <c r="T669"/>
  <c r="R652" i="2" l="1"/>
  <c r="N653"/>
  <c r="T653"/>
  <c r="O655"/>
  <c r="S654"/>
  <c r="U654" s="1"/>
  <c r="N670" i="1"/>
  <c r="R669"/>
  <c r="O679"/>
  <c r="S678"/>
  <c r="U678" s="1"/>
  <c r="S655" i="2" l="1"/>
  <c r="U655" s="1"/>
  <c r="O656"/>
  <c r="N654"/>
  <c r="T654"/>
  <c r="R653"/>
  <c r="S679" i="1"/>
  <c r="O680"/>
  <c r="R670"/>
  <c r="N671"/>
  <c r="T671" s="1"/>
  <c r="U679"/>
  <c r="T670"/>
  <c r="R654" i="2" l="1"/>
  <c r="N655"/>
  <c r="T655"/>
  <c r="O657"/>
  <c r="S656"/>
  <c r="U656" s="1"/>
  <c r="N672" i="1"/>
  <c r="T672"/>
  <c r="R671"/>
  <c r="O681"/>
  <c r="S680"/>
  <c r="U680" s="1"/>
  <c r="S657" i="2" l="1"/>
  <c r="U657" s="1"/>
  <c r="O658"/>
  <c r="N656"/>
  <c r="T656"/>
  <c r="R655"/>
  <c r="S681" i="1"/>
  <c r="U681" s="1"/>
  <c r="O682"/>
  <c r="U682"/>
  <c r="R672"/>
  <c r="N673"/>
  <c r="T673"/>
  <c r="R656" i="2" l="1"/>
  <c r="N657"/>
  <c r="T657"/>
  <c r="O659"/>
  <c r="U659"/>
  <c r="S658"/>
  <c r="U658" s="1"/>
  <c r="N674" i="1"/>
  <c r="T674"/>
  <c r="R673"/>
  <c r="O683"/>
  <c r="S682"/>
  <c r="S659" i="2" l="1"/>
  <c r="O660"/>
  <c r="U660"/>
  <c r="N658"/>
  <c r="T658"/>
  <c r="R657"/>
  <c r="S683" i="1"/>
  <c r="O684"/>
  <c r="R674"/>
  <c r="N675"/>
  <c r="U683"/>
  <c r="R658" i="2" l="1"/>
  <c r="N659"/>
  <c r="T659"/>
  <c r="O661"/>
  <c r="U661"/>
  <c r="S660"/>
  <c r="N676" i="1"/>
  <c r="T676"/>
  <c r="R675"/>
  <c r="O685"/>
  <c r="U685"/>
  <c r="S684"/>
  <c r="T675"/>
  <c r="U684"/>
  <c r="S661" i="2" l="1"/>
  <c r="O662"/>
  <c r="N660"/>
  <c r="R659"/>
  <c r="S685" i="1"/>
  <c r="O686"/>
  <c r="U686"/>
  <c r="R676"/>
  <c r="N677"/>
  <c r="T677"/>
  <c r="R660" i="2" l="1"/>
  <c r="T660" s="1"/>
  <c r="N661"/>
  <c r="O663"/>
  <c r="S662"/>
  <c r="U662" s="1"/>
  <c r="N678" i="1"/>
  <c r="T678"/>
  <c r="R677"/>
  <c r="O687"/>
  <c r="S686"/>
  <c r="S663" i="2" l="1"/>
  <c r="O664"/>
  <c r="U664"/>
  <c r="N662"/>
  <c r="T662"/>
  <c r="R661"/>
  <c r="U663"/>
  <c r="T661"/>
  <c r="S687" i="1"/>
  <c r="O688"/>
  <c r="U688" s="1"/>
  <c r="R678"/>
  <c r="N679"/>
  <c r="T679" s="1"/>
  <c r="U687"/>
  <c r="R662" i="2" l="1"/>
  <c r="N663"/>
  <c r="T663"/>
  <c r="O665"/>
  <c r="U665"/>
  <c r="S664"/>
  <c r="N680" i="1"/>
  <c r="T680"/>
  <c r="R679"/>
  <c r="O689"/>
  <c r="U689"/>
  <c r="S688"/>
  <c r="S665" i="2" l="1"/>
  <c r="O666"/>
  <c r="N664"/>
  <c r="T664"/>
  <c r="R663"/>
  <c r="S689" i="1"/>
  <c r="O690"/>
  <c r="R680"/>
  <c r="N681"/>
  <c r="T681"/>
  <c r="R664" i="2" l="1"/>
  <c r="N665"/>
  <c r="T665"/>
  <c r="O667"/>
  <c r="S666"/>
  <c r="U666" s="1"/>
  <c r="N682" i="1"/>
  <c r="T682"/>
  <c r="R681"/>
  <c r="O691"/>
  <c r="S690"/>
  <c r="U690" s="1"/>
  <c r="S667" i="2" l="1"/>
  <c r="U667" s="1"/>
  <c r="O668"/>
  <c r="N666"/>
  <c r="T666"/>
  <c r="R665"/>
  <c r="S691" i="1"/>
  <c r="U691" s="1"/>
  <c r="O692"/>
  <c r="R682"/>
  <c r="N683"/>
  <c r="T683" s="1"/>
  <c r="R666" i="2" l="1"/>
  <c r="N667"/>
  <c r="T667"/>
  <c r="O669"/>
  <c r="S668"/>
  <c r="U668" s="1"/>
  <c r="N684" i="1"/>
  <c r="T684" s="1"/>
  <c r="R683"/>
  <c r="O693"/>
  <c r="S692"/>
  <c r="U692" s="1"/>
  <c r="S669" i="2" l="1"/>
  <c r="U669" s="1"/>
  <c r="O670"/>
  <c r="N668"/>
  <c r="T668"/>
  <c r="R667"/>
  <c r="S693" i="1"/>
  <c r="U693" s="1"/>
  <c r="O694"/>
  <c r="R684"/>
  <c r="N685"/>
  <c r="T685"/>
  <c r="R668" i="2" l="1"/>
  <c r="N669"/>
  <c r="T669"/>
  <c r="O671"/>
  <c r="S670"/>
  <c r="U670" s="1"/>
  <c r="N686" i="1"/>
  <c r="R685"/>
  <c r="O695"/>
  <c r="S694"/>
  <c r="U694" s="1"/>
  <c r="S671" i="2" l="1"/>
  <c r="U671" s="1"/>
  <c r="O672"/>
  <c r="N670"/>
  <c r="T670"/>
  <c r="R669"/>
  <c r="S695" i="1"/>
  <c r="O696"/>
  <c r="R686"/>
  <c r="T686" s="1"/>
  <c r="N687"/>
  <c r="U695"/>
  <c r="R670" i="2" l="1"/>
  <c r="N671"/>
  <c r="T671"/>
  <c r="O673"/>
  <c r="U673"/>
  <c r="S672"/>
  <c r="U672" s="1"/>
  <c r="N688" i="1"/>
  <c r="R687"/>
  <c r="O697"/>
  <c r="S696"/>
  <c r="T687"/>
  <c r="U696"/>
  <c r="S673" i="2" l="1"/>
  <c r="O674"/>
  <c r="U674"/>
  <c r="N672"/>
  <c r="T672"/>
  <c r="R671"/>
  <c r="S697" i="1"/>
  <c r="U697" s="1"/>
  <c r="O698"/>
  <c r="R688"/>
  <c r="T688" s="1"/>
  <c r="N689"/>
  <c r="T689"/>
  <c r="R672" i="2" l="1"/>
  <c r="N673"/>
  <c r="T673"/>
  <c r="O675"/>
  <c r="S674"/>
  <c r="N690" i="1"/>
  <c r="T690"/>
  <c r="R689"/>
  <c r="O699"/>
  <c r="S698"/>
  <c r="U698" s="1"/>
  <c r="S675" i="2" l="1"/>
  <c r="U675" s="1"/>
  <c r="O676"/>
  <c r="N674"/>
  <c r="R673"/>
  <c r="S699" i="1"/>
  <c r="O700"/>
  <c r="R690"/>
  <c r="N691"/>
  <c r="U699"/>
  <c r="R674" i="2" l="1"/>
  <c r="N675"/>
  <c r="T675"/>
  <c r="O677"/>
  <c r="U677"/>
  <c r="S676"/>
  <c r="T674"/>
  <c r="U676"/>
  <c r="N692" i="1"/>
  <c r="T692"/>
  <c r="R691"/>
  <c r="T691"/>
  <c r="O701"/>
  <c r="S700"/>
  <c r="U700" s="1"/>
  <c r="S677" i="2" l="1"/>
  <c r="O678"/>
  <c r="N676"/>
  <c r="T676"/>
  <c r="R675"/>
  <c r="S701" i="1"/>
  <c r="O702"/>
  <c r="R692"/>
  <c r="N693"/>
  <c r="T693"/>
  <c r="U701"/>
  <c r="R676" i="2" l="1"/>
  <c r="N677"/>
  <c r="T677"/>
  <c r="O679"/>
  <c r="S678"/>
  <c r="U678" s="1"/>
  <c r="N694" i="1"/>
  <c r="T694"/>
  <c r="R693"/>
  <c r="O703"/>
  <c r="S702"/>
  <c r="U702" s="1"/>
  <c r="S679" i="2" l="1"/>
  <c r="U679" s="1"/>
  <c r="O680"/>
  <c r="U680"/>
  <c r="N678"/>
  <c r="T678"/>
  <c r="R677"/>
  <c r="S703" i="1"/>
  <c r="U703" s="1"/>
  <c r="O704"/>
  <c r="R694"/>
  <c r="N695"/>
  <c r="R678" i="2" l="1"/>
  <c r="N679"/>
  <c r="T679"/>
  <c r="O681"/>
  <c r="U681"/>
  <c r="S680"/>
  <c r="N696" i="1"/>
  <c r="T696"/>
  <c r="R695"/>
  <c r="O705"/>
  <c r="S704"/>
  <c r="T695"/>
  <c r="U704"/>
  <c r="S681" i="2" l="1"/>
  <c r="O682"/>
  <c r="U682"/>
  <c r="N680"/>
  <c r="T680"/>
  <c r="R679"/>
  <c r="S705" i="1"/>
  <c r="U705" s="1"/>
  <c r="O706"/>
  <c r="R696"/>
  <c r="N697"/>
  <c r="T697"/>
  <c r="R680" i="2" l="1"/>
  <c r="N681"/>
  <c r="T681"/>
  <c r="O683"/>
  <c r="U683"/>
  <c r="S682"/>
  <c r="N698" i="1"/>
  <c r="T698"/>
  <c r="R697"/>
  <c r="O707"/>
  <c r="S706"/>
  <c r="U706" s="1"/>
  <c r="S683" i="2" l="1"/>
  <c r="O684"/>
  <c r="U684"/>
  <c r="N682"/>
  <c r="T682"/>
  <c r="R681"/>
  <c r="S707" i="1"/>
  <c r="U707" s="1"/>
  <c r="O708"/>
  <c r="R698"/>
  <c r="N699"/>
  <c r="R682" i="2" l="1"/>
  <c r="N683"/>
  <c r="T683"/>
  <c r="O685"/>
  <c r="S684"/>
  <c r="N700" i="1"/>
  <c r="T700" s="1"/>
  <c r="R699"/>
  <c r="T699"/>
  <c r="O709"/>
  <c r="S708"/>
  <c r="S685" i="2" l="1"/>
  <c r="U685" s="1"/>
  <c r="O686"/>
  <c r="N684"/>
  <c r="R683"/>
  <c r="S709" i="1"/>
  <c r="U709" s="1"/>
  <c r="O710"/>
  <c r="U708"/>
  <c r="R700"/>
  <c r="N701"/>
  <c r="T701"/>
  <c r="R684" i="2" l="1"/>
  <c r="N685"/>
  <c r="T685"/>
  <c r="O687"/>
  <c r="U687"/>
  <c r="S686"/>
  <c r="T684"/>
  <c r="U686"/>
  <c r="N702" i="1"/>
  <c r="R701"/>
  <c r="O711"/>
  <c r="S710"/>
  <c r="U710" s="1"/>
  <c r="S687" i="2" l="1"/>
  <c r="O688"/>
  <c r="U688"/>
  <c r="N686"/>
  <c r="T686"/>
  <c r="R685"/>
  <c r="R702" i="1"/>
  <c r="N703"/>
  <c r="S711"/>
  <c r="O712"/>
  <c r="U711"/>
  <c r="T702"/>
  <c r="R686" i="2" l="1"/>
  <c r="N687"/>
  <c r="T687"/>
  <c r="O689"/>
  <c r="S688"/>
  <c r="O713" i="1"/>
  <c r="S712"/>
  <c r="N704"/>
  <c r="T704"/>
  <c r="R703"/>
  <c r="U712"/>
  <c r="T703"/>
  <c r="S689" i="2" l="1"/>
  <c r="U689" s="1"/>
  <c r="O690"/>
  <c r="N688"/>
  <c r="R687"/>
  <c r="R704" i="1"/>
  <c r="N705"/>
  <c r="T705"/>
  <c r="S713"/>
  <c r="U713" s="1"/>
  <c r="O714"/>
  <c r="R688" i="2" l="1"/>
  <c r="N689"/>
  <c r="T689"/>
  <c r="O691"/>
  <c r="S690"/>
  <c r="T688"/>
  <c r="U690"/>
  <c r="O715" i="1"/>
  <c r="S714"/>
  <c r="U714" s="1"/>
  <c r="N706"/>
  <c r="R705"/>
  <c r="S691" i="2" l="1"/>
  <c r="U691" s="1"/>
  <c r="O692"/>
  <c r="N690"/>
  <c r="R689"/>
  <c r="S715" i="1"/>
  <c r="O716"/>
  <c r="R706"/>
  <c r="N707"/>
  <c r="T706"/>
  <c r="U715"/>
  <c r="R690" i="2" l="1"/>
  <c r="N691"/>
  <c r="T691"/>
  <c r="O693"/>
  <c r="U693"/>
  <c r="S692"/>
  <c r="T690"/>
  <c r="U692"/>
  <c r="N708" i="1"/>
  <c r="T708"/>
  <c r="R707"/>
  <c r="O717"/>
  <c r="S716"/>
  <c r="T707"/>
  <c r="S693" i="2" l="1"/>
  <c r="O694"/>
  <c r="N692"/>
  <c r="T692"/>
  <c r="R691"/>
  <c r="S717" i="1"/>
  <c r="U717" s="1"/>
  <c r="O718"/>
  <c r="R708"/>
  <c r="N709"/>
  <c r="T709"/>
  <c r="U716"/>
  <c r="R692" i="2" l="1"/>
  <c r="N693"/>
  <c r="T693"/>
  <c r="O695"/>
  <c r="U695"/>
  <c r="S694"/>
  <c r="U694" s="1"/>
  <c r="N710" i="1"/>
  <c r="T710"/>
  <c r="R709"/>
  <c r="O719"/>
  <c r="S718"/>
  <c r="U718" s="1"/>
  <c r="S695" i="2" l="1"/>
  <c r="O696"/>
  <c r="U696"/>
  <c r="N694"/>
  <c r="T694"/>
  <c r="R693"/>
  <c r="S719" i="1"/>
  <c r="O720"/>
  <c r="R710"/>
  <c r="N711"/>
  <c r="T711" s="1"/>
  <c r="U719"/>
  <c r="R694" i="2" l="1"/>
  <c r="N695"/>
  <c r="T695"/>
  <c r="O697"/>
  <c r="S696"/>
  <c r="U697"/>
  <c r="S720" i="1"/>
  <c r="U720" s="1"/>
  <c r="O721"/>
  <c r="U721"/>
  <c r="N712"/>
  <c r="T712"/>
  <c r="R711"/>
  <c r="O698" i="2" l="1"/>
  <c r="S697"/>
  <c r="N696"/>
  <c r="R695"/>
  <c r="R712" i="1"/>
  <c r="N713"/>
  <c r="T713"/>
  <c r="O722"/>
  <c r="U722"/>
  <c r="S721"/>
  <c r="R696" i="2" l="1"/>
  <c r="T696" s="1"/>
  <c r="N697"/>
  <c r="T697"/>
  <c r="S698"/>
  <c r="U698" s="1"/>
  <c r="O699"/>
  <c r="U699"/>
  <c r="S722" i="1"/>
  <c r="O723"/>
  <c r="U723"/>
  <c r="N714"/>
  <c r="T714"/>
  <c r="R713"/>
  <c r="O700" i="2" l="1"/>
  <c r="U700"/>
  <c r="S699"/>
  <c r="R697"/>
  <c r="N698"/>
  <c r="T698"/>
  <c r="R714" i="1"/>
  <c r="N715"/>
  <c r="T715" s="1"/>
  <c r="O724"/>
  <c r="U724"/>
  <c r="S723"/>
  <c r="N699" i="2" l="1"/>
  <c r="R698"/>
  <c r="S700"/>
  <c r="U701"/>
  <c r="O701"/>
  <c r="S724" i="1"/>
  <c r="O725"/>
  <c r="U725"/>
  <c r="N716"/>
  <c r="T716"/>
  <c r="R715"/>
  <c r="R699" i="2" l="1"/>
  <c r="T700"/>
  <c r="N700"/>
  <c r="O702"/>
  <c r="S701"/>
  <c r="T699"/>
  <c r="R716" i="1"/>
  <c r="N717"/>
  <c r="T717"/>
  <c r="O726"/>
  <c r="S725"/>
  <c r="S702" i="2" l="1"/>
  <c r="O703"/>
  <c r="N701"/>
  <c r="R700"/>
  <c r="U702"/>
  <c r="S726" i="1"/>
  <c r="U726" s="1"/>
  <c r="O727"/>
  <c r="U727"/>
  <c r="N718"/>
  <c r="T718"/>
  <c r="R717"/>
  <c r="R701" i="2" l="1"/>
  <c r="N702"/>
  <c r="O704"/>
  <c r="S703"/>
  <c r="T701"/>
  <c r="U703"/>
  <c r="R718" i="1"/>
  <c r="N719"/>
  <c r="T719" s="1"/>
  <c r="O728"/>
  <c r="U728"/>
  <c r="S727"/>
  <c r="S704" i="2" l="1"/>
  <c r="U704" s="1"/>
  <c r="O705"/>
  <c r="N703"/>
  <c r="T703"/>
  <c r="R702"/>
  <c r="T702" s="1"/>
  <c r="S728" i="1"/>
  <c r="O729"/>
  <c r="R719"/>
  <c r="N720"/>
  <c r="T720"/>
  <c r="O706" i="2" l="1"/>
  <c r="S705"/>
  <c r="U705" s="1"/>
  <c r="R703"/>
  <c r="N704"/>
  <c r="N721" i="1"/>
  <c r="T721"/>
  <c r="R720"/>
  <c r="O730"/>
  <c r="S729"/>
  <c r="U729" s="1"/>
  <c r="N705" i="2" l="1"/>
  <c r="T705"/>
  <c r="R704"/>
  <c r="S706"/>
  <c r="U706" s="1"/>
  <c r="O707"/>
  <c r="T704"/>
  <c r="S730" i="1"/>
  <c r="O731"/>
  <c r="R721"/>
  <c r="N722"/>
  <c r="U730"/>
  <c r="O708" i="2" l="1"/>
  <c r="U708"/>
  <c r="S707"/>
  <c r="U707" s="1"/>
  <c r="R705"/>
  <c r="N706"/>
  <c r="T706"/>
  <c r="N723" i="1"/>
  <c r="R722"/>
  <c r="T722" s="1"/>
  <c r="O732"/>
  <c r="U732"/>
  <c r="S731"/>
  <c r="U731" s="1"/>
  <c r="N707" i="2" l="1"/>
  <c r="T707"/>
  <c r="R706"/>
  <c r="S708"/>
  <c r="O709"/>
  <c r="S732" i="1"/>
  <c r="O733"/>
  <c r="U733"/>
  <c r="R723"/>
  <c r="N724"/>
  <c r="O710" i="2" l="1"/>
  <c r="S709"/>
  <c r="R707"/>
  <c r="N708"/>
  <c r="U709"/>
  <c r="N725" i="1"/>
  <c r="T725"/>
  <c r="R724"/>
  <c r="T724" s="1"/>
  <c r="O734"/>
  <c r="U734"/>
  <c r="S733"/>
  <c r="T723"/>
  <c r="N709" i="2" l="1"/>
  <c r="R708"/>
  <c r="S710"/>
  <c r="U710" s="1"/>
  <c r="O711"/>
  <c r="T708"/>
  <c r="S734" i="1"/>
  <c r="O735"/>
  <c r="U735"/>
  <c r="R725"/>
  <c r="N726"/>
  <c r="T726"/>
  <c r="O712" i="2" l="1"/>
  <c r="S711"/>
  <c r="R709"/>
  <c r="N710"/>
  <c r="T710"/>
  <c r="U711"/>
  <c r="T709"/>
  <c r="N727" i="1"/>
  <c r="T727"/>
  <c r="R726"/>
  <c r="O736"/>
  <c r="U736"/>
  <c r="S735"/>
  <c r="N711" i="2" l="1"/>
  <c r="T711"/>
  <c r="R710"/>
  <c r="S712"/>
  <c r="U712" s="1"/>
  <c r="O713"/>
  <c r="S736" i="1"/>
  <c r="O737"/>
  <c r="R727"/>
  <c r="N728"/>
  <c r="T728"/>
  <c r="O714" i="2" l="1"/>
  <c r="S713"/>
  <c r="U713" s="1"/>
  <c r="R711"/>
  <c r="N712"/>
  <c r="N729" i="1"/>
  <c r="T729"/>
  <c r="R728"/>
  <c r="O738"/>
  <c r="U738"/>
  <c r="S737"/>
  <c r="U737" s="1"/>
  <c r="N713" i="2" l="1"/>
  <c r="T713"/>
  <c r="R712"/>
  <c r="S714"/>
  <c r="U714" s="1"/>
  <c r="O715"/>
  <c r="T712"/>
  <c r="S738" i="1"/>
  <c r="O739"/>
  <c r="U739"/>
  <c r="R729"/>
  <c r="N730"/>
  <c r="T730"/>
  <c r="O716" i="2" l="1"/>
  <c r="S715"/>
  <c r="U715" s="1"/>
  <c r="R713"/>
  <c r="N714"/>
  <c r="T714"/>
  <c r="N731" i="1"/>
  <c r="T731"/>
  <c r="R730"/>
  <c r="O740"/>
  <c r="S739"/>
  <c r="N715" i="2" l="1"/>
  <c r="T715"/>
  <c r="R714"/>
  <c r="S716"/>
  <c r="U716" s="1"/>
  <c r="O717"/>
  <c r="S740" i="1"/>
  <c r="U740" s="1"/>
  <c r="O741"/>
  <c r="R731"/>
  <c r="N732"/>
  <c r="T732"/>
  <c r="O718" i="2" l="1"/>
  <c r="U718"/>
  <c r="S717"/>
  <c r="R715"/>
  <c r="N716"/>
  <c r="U717"/>
  <c r="N733" i="1"/>
  <c r="T733"/>
  <c r="R732"/>
  <c r="O742"/>
  <c r="S741"/>
  <c r="U741" s="1"/>
  <c r="N717" i="2" l="1"/>
  <c r="T717"/>
  <c r="R716"/>
  <c r="S718"/>
  <c r="O719"/>
  <c r="T716"/>
  <c r="S742" i="1"/>
  <c r="O743"/>
  <c r="U743"/>
  <c r="R733"/>
  <c r="N734"/>
  <c r="T734"/>
  <c r="U742"/>
  <c r="O720" i="2" l="1"/>
  <c r="S719"/>
  <c r="U719" s="1"/>
  <c r="R717"/>
  <c r="N718"/>
  <c r="T718"/>
  <c r="N735" i="1"/>
  <c r="R734"/>
  <c r="O744"/>
  <c r="U744"/>
  <c r="S743"/>
  <c r="N719" i="2" l="1"/>
  <c r="T719"/>
  <c r="R718"/>
  <c r="S720"/>
  <c r="U720" s="1"/>
  <c r="O721"/>
  <c r="S744" i="1"/>
  <c r="O745"/>
  <c r="R735"/>
  <c r="T735" s="1"/>
  <c r="N736"/>
  <c r="T736"/>
  <c r="O722" i="2" l="1"/>
  <c r="U722"/>
  <c r="S721"/>
  <c r="R719"/>
  <c r="N720"/>
  <c r="U721"/>
  <c r="N737" i="1"/>
  <c r="T737"/>
  <c r="R736"/>
  <c r="O746"/>
  <c r="U746"/>
  <c r="S745"/>
  <c r="U745" s="1"/>
  <c r="N721" i="2" l="1"/>
  <c r="T721"/>
  <c r="R720"/>
  <c r="S722"/>
  <c r="O723"/>
  <c r="T720"/>
  <c r="S746" i="1"/>
  <c r="O747"/>
  <c r="U747"/>
  <c r="R737"/>
  <c r="N738"/>
  <c r="T738"/>
  <c r="O724" i="2" l="1"/>
  <c r="S723"/>
  <c r="U723" s="1"/>
  <c r="R721"/>
  <c r="N722"/>
  <c r="T722"/>
  <c r="N739" i="1"/>
  <c r="T739"/>
  <c r="R738"/>
  <c r="O748"/>
  <c r="S747"/>
  <c r="N723" i="2" l="1"/>
  <c r="T723"/>
  <c r="R722"/>
  <c r="S724"/>
  <c r="U724" s="1"/>
  <c r="O725"/>
  <c r="S748" i="1"/>
  <c r="U748" s="1"/>
  <c r="O749"/>
  <c r="R739"/>
  <c r="N740"/>
  <c r="T740"/>
  <c r="O726" i="2" l="1"/>
  <c r="U726"/>
  <c r="S725"/>
  <c r="U725" s="1"/>
  <c r="R723"/>
  <c r="N724"/>
  <c r="N741" i="1"/>
  <c r="R740"/>
  <c r="O750"/>
  <c r="S749"/>
  <c r="U749" s="1"/>
  <c r="N725" i="2" l="1"/>
  <c r="T725"/>
  <c r="R724"/>
  <c r="S726"/>
  <c r="O727"/>
  <c r="U727"/>
  <c r="T724"/>
  <c r="S750" i="1"/>
  <c r="O751"/>
  <c r="R741"/>
  <c r="N742"/>
  <c r="T742"/>
  <c r="U750"/>
  <c r="T741"/>
  <c r="O728" i="2" l="1"/>
  <c r="S727"/>
  <c r="R725"/>
  <c r="N726"/>
  <c r="T726"/>
  <c r="N743" i="1"/>
  <c r="R742"/>
  <c r="O752"/>
  <c r="S751"/>
  <c r="U751" s="1"/>
  <c r="N727" i="2" l="1"/>
  <c r="T727"/>
  <c r="R726"/>
  <c r="S728"/>
  <c r="U728" s="1"/>
  <c r="O729"/>
  <c r="S752" i="1"/>
  <c r="O753"/>
  <c r="R743"/>
  <c r="N744"/>
  <c r="T744"/>
  <c r="U752"/>
  <c r="T743"/>
  <c r="O730" i="2" l="1"/>
  <c r="S729"/>
  <c r="U729" s="1"/>
  <c r="R727"/>
  <c r="N728"/>
  <c r="N745" i="1"/>
  <c r="T745"/>
  <c r="R744"/>
  <c r="O754"/>
  <c r="U754"/>
  <c r="S753"/>
  <c r="U753" s="1"/>
  <c r="N729" i="2" l="1"/>
  <c r="T729"/>
  <c r="R728"/>
  <c r="S730"/>
  <c r="U730" s="1"/>
  <c r="O731"/>
  <c r="T728"/>
  <c r="S754" i="1"/>
  <c r="O755"/>
  <c r="U755"/>
  <c r="R745"/>
  <c r="N746"/>
  <c r="T746"/>
  <c r="O732" i="2" l="1"/>
  <c r="S731"/>
  <c r="U731" s="1"/>
  <c r="R729"/>
  <c r="N730"/>
  <c r="T730"/>
  <c r="N747" i="1"/>
  <c r="T747"/>
  <c r="R746"/>
  <c r="O756"/>
  <c r="U756"/>
  <c r="S755"/>
  <c r="N731" i="2" l="1"/>
  <c r="T731"/>
  <c r="R730"/>
  <c r="S732"/>
  <c r="U732" s="1"/>
  <c r="O733"/>
  <c r="S756" i="1"/>
  <c r="O757"/>
  <c r="U757"/>
  <c r="R747"/>
  <c r="N748"/>
  <c r="T748"/>
  <c r="O734" i="2" l="1"/>
  <c r="U734"/>
  <c r="S733"/>
  <c r="R731"/>
  <c r="N732"/>
  <c r="U733"/>
  <c r="N749" i="1"/>
  <c r="T749"/>
  <c r="R748"/>
  <c r="O758"/>
  <c r="U758"/>
  <c r="S757"/>
  <c r="N733" i="2" l="1"/>
  <c r="T733"/>
  <c r="R732"/>
  <c r="S734"/>
  <c r="O735"/>
  <c r="T732"/>
  <c r="S758" i="1"/>
  <c r="O759"/>
  <c r="U759"/>
  <c r="R749"/>
  <c r="N750"/>
  <c r="T750"/>
  <c r="O736" i="2" l="1"/>
  <c r="U736"/>
  <c r="S735"/>
  <c r="U735" s="1"/>
  <c r="R733"/>
  <c r="N734"/>
  <c r="T734"/>
  <c r="N751" i="1"/>
  <c r="T751"/>
  <c r="R750"/>
  <c r="O760"/>
  <c r="S759"/>
  <c r="N735" i="2" l="1"/>
  <c r="T735"/>
  <c r="R734"/>
  <c r="S736"/>
  <c r="O737"/>
  <c r="S760" i="1"/>
  <c r="U760" s="1"/>
  <c r="O761"/>
  <c r="U761"/>
  <c r="R751"/>
  <c r="N752"/>
  <c r="T752"/>
  <c r="O738" i="2" l="1"/>
  <c r="S737"/>
  <c r="R735"/>
  <c r="N736"/>
  <c r="U737"/>
  <c r="N753" i="1"/>
  <c r="T753"/>
  <c r="R752"/>
  <c r="O762"/>
  <c r="U762"/>
  <c r="S761"/>
  <c r="N737" i="2" l="1"/>
  <c r="R736"/>
  <c r="S738"/>
  <c r="U738" s="1"/>
  <c r="O739"/>
  <c r="T736"/>
  <c r="S762" i="1"/>
  <c r="O763"/>
  <c r="R753"/>
  <c r="N754"/>
  <c r="T754"/>
  <c r="O740" i="2" l="1"/>
  <c r="U740"/>
  <c r="S739"/>
  <c r="R737"/>
  <c r="N738"/>
  <c r="T738"/>
  <c r="U739"/>
  <c r="T737"/>
  <c r="N755" i="1"/>
  <c r="T755"/>
  <c r="R754"/>
  <c r="O764"/>
  <c r="S763"/>
  <c r="U763" s="1"/>
  <c r="N739" i="2" l="1"/>
  <c r="T739"/>
  <c r="R738"/>
  <c r="S740"/>
  <c r="O741"/>
  <c r="S764" i="1"/>
  <c r="U764" s="1"/>
  <c r="O765"/>
  <c r="R755"/>
  <c r="N756"/>
  <c r="T756"/>
  <c r="O742" i="2" l="1"/>
  <c r="U742"/>
  <c r="S741"/>
  <c r="R739"/>
  <c r="N740"/>
  <c r="U741"/>
  <c r="N757" i="1"/>
  <c r="R756"/>
  <c r="O766"/>
  <c r="S765"/>
  <c r="U765" s="1"/>
  <c r="N741" i="2" l="1"/>
  <c r="T741"/>
  <c r="R740"/>
  <c r="S742"/>
  <c r="O743"/>
  <c r="U743"/>
  <c r="T740"/>
  <c r="S766" i="1"/>
  <c r="O767"/>
  <c r="R757"/>
  <c r="T757" s="1"/>
  <c r="N758"/>
  <c r="U766"/>
  <c r="O744" i="2" l="1"/>
  <c r="U744"/>
  <c r="S743"/>
  <c r="R741"/>
  <c r="N742"/>
  <c r="T742"/>
  <c r="N759" i="1"/>
  <c r="T759"/>
  <c r="R758"/>
  <c r="T758" s="1"/>
  <c r="O768"/>
  <c r="S767"/>
  <c r="U767" s="1"/>
  <c r="N743" i="2" l="1"/>
  <c r="T743"/>
  <c r="R742"/>
  <c r="S744"/>
  <c r="O745"/>
  <c r="S768" i="1"/>
  <c r="O769"/>
  <c r="R759"/>
  <c r="N760"/>
  <c r="T760"/>
  <c r="U768"/>
  <c r="O746" i="2" l="1"/>
  <c r="S745"/>
  <c r="R743"/>
  <c r="N744"/>
  <c r="U745"/>
  <c r="N761" i="1"/>
  <c r="R760"/>
  <c r="O770"/>
  <c r="S769"/>
  <c r="U769" s="1"/>
  <c r="N745" i="2" l="1"/>
  <c r="R744"/>
  <c r="S746"/>
  <c r="U746" s="1"/>
  <c r="O747"/>
  <c r="T744"/>
  <c r="S770" i="1"/>
  <c r="O771"/>
  <c r="R761"/>
  <c r="N762"/>
  <c r="T762"/>
  <c r="U770"/>
  <c r="T761"/>
  <c r="O748" i="2" l="1"/>
  <c r="U748"/>
  <c r="S747"/>
  <c r="R745"/>
  <c r="N746"/>
  <c r="T746"/>
  <c r="U747"/>
  <c r="T745"/>
  <c r="N763" i="1"/>
  <c r="T763"/>
  <c r="R762"/>
  <c r="O772"/>
  <c r="U772"/>
  <c r="S771"/>
  <c r="U771" s="1"/>
  <c r="N747" i="2" l="1"/>
  <c r="T747"/>
  <c r="R746"/>
  <c r="S748"/>
  <c r="O749"/>
  <c r="S772" i="1"/>
  <c r="O773"/>
  <c r="U773"/>
  <c r="R763"/>
  <c r="N764"/>
  <c r="T764"/>
  <c r="O750" i="2" l="1"/>
  <c r="S749"/>
  <c r="U749" s="1"/>
  <c r="R747"/>
  <c r="N748"/>
  <c r="N765" i="1"/>
  <c r="T765"/>
  <c r="R764"/>
  <c r="O774"/>
  <c r="S773"/>
  <c r="N749" i="2" l="1"/>
  <c r="T749"/>
  <c r="R748"/>
  <c r="S750"/>
  <c r="U750" s="1"/>
  <c r="O751"/>
  <c r="U751"/>
  <c r="T748"/>
  <c r="S774" i="1"/>
  <c r="U774" s="1"/>
  <c r="O775"/>
  <c r="U775"/>
  <c r="R765"/>
  <c r="N766"/>
  <c r="T766"/>
  <c r="O752" i="2" l="1"/>
  <c r="U752"/>
  <c r="S751"/>
  <c r="R749"/>
  <c r="N750"/>
  <c r="T750"/>
  <c r="N767" i="1"/>
  <c r="T767"/>
  <c r="R766"/>
  <c r="O776"/>
  <c r="U776"/>
  <c r="S775"/>
  <c r="N751" i="2" l="1"/>
  <c r="T751"/>
  <c r="R750"/>
  <c r="S752"/>
  <c r="O753"/>
  <c r="S776" i="1"/>
  <c r="O777"/>
  <c r="R767"/>
  <c r="N768"/>
  <c r="T768"/>
  <c r="O754" i="2" l="1"/>
  <c r="S753"/>
  <c r="R751"/>
  <c r="N752"/>
  <c r="U753"/>
  <c r="N769" i="1"/>
  <c r="R768"/>
  <c r="O778"/>
  <c r="U778"/>
  <c r="S777"/>
  <c r="U777" s="1"/>
  <c r="N753" i="2" l="1"/>
  <c r="R752"/>
  <c r="S754"/>
  <c r="U754" s="1"/>
  <c r="O755"/>
  <c r="T752"/>
  <c r="S778" i="1"/>
  <c r="O779"/>
  <c r="U779"/>
  <c r="R769"/>
  <c r="N770"/>
  <c r="T770"/>
  <c r="T769"/>
  <c r="O756" i="2" l="1"/>
  <c r="U756"/>
  <c r="S755"/>
  <c r="R753"/>
  <c r="N754"/>
  <c r="T754"/>
  <c r="U755"/>
  <c r="T753"/>
  <c r="N771" i="1"/>
  <c r="T771"/>
  <c r="R770"/>
  <c r="O780"/>
  <c r="S779"/>
  <c r="N755" i="2" l="1"/>
  <c r="T755"/>
  <c r="R754"/>
  <c r="S756"/>
  <c r="O757"/>
  <c r="S780" i="1"/>
  <c r="U780" s="1"/>
  <c r="O781"/>
  <c r="R771"/>
  <c r="N772"/>
  <c r="T772"/>
  <c r="O758" i="2" l="1"/>
  <c r="U758"/>
  <c r="S757"/>
  <c r="R755"/>
  <c r="N756"/>
  <c r="U757"/>
  <c r="N773" i="1"/>
  <c r="T773"/>
  <c r="R772"/>
  <c r="O782"/>
  <c r="U782"/>
  <c r="S781"/>
  <c r="U781" s="1"/>
  <c r="N757" i="2" l="1"/>
  <c r="T757"/>
  <c r="R756"/>
  <c r="S758"/>
  <c r="O759"/>
  <c r="T756"/>
  <c r="S782" i="1"/>
  <c r="O783"/>
  <c r="U783"/>
  <c r="R773"/>
  <c r="N774"/>
  <c r="T774"/>
  <c r="O760" i="2" l="1"/>
  <c r="S759"/>
  <c r="U759" s="1"/>
  <c r="R757"/>
  <c r="N758"/>
  <c r="T758"/>
  <c r="N775" i="1"/>
  <c r="T775"/>
  <c r="R774"/>
  <c r="O784"/>
  <c r="S783"/>
  <c r="N759" i="2" l="1"/>
  <c r="T759"/>
  <c r="R758"/>
  <c r="S760"/>
  <c r="U760" s="1"/>
  <c r="O761"/>
  <c r="S784" i="1"/>
  <c r="U784" s="1"/>
  <c r="O785"/>
  <c r="U785"/>
  <c r="R775"/>
  <c r="N776"/>
  <c r="T776"/>
  <c r="O762" i="2" l="1"/>
  <c r="S761"/>
  <c r="U761" s="1"/>
  <c r="R759"/>
  <c r="N760"/>
  <c r="N777" i="1"/>
  <c r="T777"/>
  <c r="R776"/>
  <c r="O786"/>
  <c r="U786"/>
  <c r="S785"/>
  <c r="N761" i="2" l="1"/>
  <c r="T761"/>
  <c r="R760"/>
  <c r="S762"/>
  <c r="U762" s="1"/>
  <c r="O763"/>
  <c r="T760"/>
  <c r="S786" i="1"/>
  <c r="O787"/>
  <c r="R777"/>
  <c r="N778"/>
  <c r="T778"/>
  <c r="O764" i="2" l="1"/>
  <c r="S763"/>
  <c r="U763" s="1"/>
  <c r="R761"/>
  <c r="N762"/>
  <c r="T762"/>
  <c r="N779" i="1"/>
  <c r="R778"/>
  <c r="O788"/>
  <c r="S787"/>
  <c r="U787" s="1"/>
  <c r="N763" i="2" l="1"/>
  <c r="T763"/>
  <c r="R762"/>
  <c r="S764"/>
  <c r="U764" s="1"/>
  <c r="O765"/>
  <c r="S788" i="1"/>
  <c r="O789"/>
  <c r="R779"/>
  <c r="N780"/>
  <c r="T780"/>
  <c r="U788"/>
  <c r="T779"/>
  <c r="O766" i="2" l="1"/>
  <c r="S765"/>
  <c r="U765" s="1"/>
  <c r="R763"/>
  <c r="N764"/>
  <c r="N781" i="1"/>
  <c r="T781"/>
  <c r="R780"/>
  <c r="O790"/>
  <c r="S789"/>
  <c r="U789" s="1"/>
  <c r="N765" i="2" l="1"/>
  <c r="T765"/>
  <c r="R764"/>
  <c r="S766"/>
  <c r="U766" s="1"/>
  <c r="O767"/>
  <c r="T764"/>
  <c r="S790" i="1"/>
  <c r="O791"/>
  <c r="R781"/>
  <c r="N782"/>
  <c r="T782"/>
  <c r="U790"/>
  <c r="O768" i="2" l="1"/>
  <c r="U768"/>
  <c r="S767"/>
  <c r="U767" s="1"/>
  <c r="R765"/>
  <c r="N766"/>
  <c r="T766"/>
  <c r="N783" i="1"/>
  <c r="R782"/>
  <c r="O792"/>
  <c r="S791"/>
  <c r="U791" s="1"/>
  <c r="N767" i="2" l="1"/>
  <c r="T767"/>
  <c r="R766"/>
  <c r="S768"/>
  <c r="O769"/>
  <c r="S792" i="1"/>
  <c r="O793"/>
  <c r="R783"/>
  <c r="N784"/>
  <c r="T784"/>
  <c r="U792"/>
  <c r="T783"/>
  <c r="O770" i="2" l="1"/>
  <c r="S769"/>
  <c r="R767"/>
  <c r="N768"/>
  <c r="U769"/>
  <c r="N785" i="1"/>
  <c r="T785"/>
  <c r="R784"/>
  <c r="O794"/>
  <c r="U794"/>
  <c r="S793"/>
  <c r="U793" s="1"/>
  <c r="N769" i="2" l="1"/>
  <c r="R768"/>
  <c r="S770"/>
  <c r="U770" s="1"/>
  <c r="O771"/>
  <c r="T768"/>
  <c r="S794" i="1"/>
  <c r="O795"/>
  <c r="U795"/>
  <c r="R785"/>
  <c r="N786"/>
  <c r="T786"/>
  <c r="O772" i="2" l="1"/>
  <c r="U772"/>
  <c r="S771"/>
  <c r="R769"/>
  <c r="N770"/>
  <c r="T770"/>
  <c r="U771"/>
  <c r="T769"/>
  <c r="N787" i="1"/>
  <c r="T787"/>
  <c r="R786"/>
  <c r="O796"/>
  <c r="S795"/>
  <c r="N771" i="2" l="1"/>
  <c r="T771"/>
  <c r="R770"/>
  <c r="S772"/>
  <c r="O773"/>
  <c r="S796" i="1"/>
  <c r="U796" s="1"/>
  <c r="O797"/>
  <c r="U797"/>
  <c r="R787"/>
  <c r="N788"/>
  <c r="T788"/>
  <c r="O774" i="2" l="1"/>
  <c r="U774"/>
  <c r="S773"/>
  <c r="U773" s="1"/>
  <c r="R771"/>
  <c r="N772"/>
  <c r="N789" i="1"/>
  <c r="T789"/>
  <c r="R788"/>
  <c r="O798"/>
  <c r="U798"/>
  <c r="S797"/>
  <c r="N773" i="2" l="1"/>
  <c r="T773"/>
  <c r="R772"/>
  <c r="S774"/>
  <c r="O775"/>
  <c r="U775"/>
  <c r="T772"/>
  <c r="S798" i="1"/>
  <c r="O799"/>
  <c r="R789"/>
  <c r="N790"/>
  <c r="T790"/>
  <c r="O776" i="2" l="1"/>
  <c r="U776"/>
  <c r="S775"/>
  <c r="R773"/>
  <c r="N774"/>
  <c r="T774"/>
  <c r="N791" i="1"/>
  <c r="R790"/>
  <c r="O800"/>
  <c r="S799"/>
  <c r="U799" s="1"/>
  <c r="N775" i="2" l="1"/>
  <c r="R774"/>
  <c r="S776"/>
  <c r="O777"/>
  <c r="S800" i="1"/>
  <c r="O801"/>
  <c r="U801"/>
  <c r="R791"/>
  <c r="N792"/>
  <c r="T792"/>
  <c r="U800"/>
  <c r="T791"/>
  <c r="O778" i="2" l="1"/>
  <c r="U778"/>
  <c r="S777"/>
  <c r="U777" s="1"/>
  <c r="R775"/>
  <c r="T775" s="1"/>
  <c r="N776"/>
  <c r="N793" i="1"/>
  <c r="R792"/>
  <c r="O802"/>
  <c r="U802"/>
  <c r="S801"/>
  <c r="N777" i="2" l="1"/>
  <c r="R776"/>
  <c r="S778"/>
  <c r="O779"/>
  <c r="T776"/>
  <c r="S802" i="1"/>
  <c r="O803"/>
  <c r="U803"/>
  <c r="R793"/>
  <c r="N794"/>
  <c r="T794"/>
  <c r="T793"/>
  <c r="O780" i="2" l="1"/>
  <c r="S779"/>
  <c r="R777"/>
  <c r="N778"/>
  <c r="U779"/>
  <c r="T777"/>
  <c r="N795" i="1"/>
  <c r="T795"/>
  <c r="R794"/>
  <c r="O804"/>
  <c r="U804"/>
  <c r="S803"/>
  <c r="N779" i="2" l="1"/>
  <c r="R778"/>
  <c r="S780"/>
  <c r="O781"/>
  <c r="T778"/>
  <c r="U780"/>
  <c r="S804" i="1"/>
  <c r="O805"/>
  <c r="R795"/>
  <c r="N796"/>
  <c r="T796"/>
  <c r="R779" i="2" l="1"/>
  <c r="T780"/>
  <c r="N780"/>
  <c r="O782"/>
  <c r="S781"/>
  <c r="U781" s="1"/>
  <c r="T779"/>
  <c r="N797" i="1"/>
  <c r="T797"/>
  <c r="R796"/>
  <c r="O806"/>
  <c r="S805"/>
  <c r="U805" s="1"/>
  <c r="S782" i="2" l="1"/>
  <c r="O783"/>
  <c r="N781"/>
  <c r="R780"/>
  <c r="U782"/>
  <c r="S806" i="1"/>
  <c r="O807"/>
  <c r="U807"/>
  <c r="R797"/>
  <c r="N798"/>
  <c r="T798"/>
  <c r="U806"/>
  <c r="R781" i="2" l="1"/>
  <c r="N782"/>
  <c r="O784"/>
  <c r="S783"/>
  <c r="U783" s="1"/>
  <c r="T781"/>
  <c r="N799" i="1"/>
  <c r="T799"/>
  <c r="R798"/>
  <c r="O808"/>
  <c r="U808"/>
  <c r="S807"/>
  <c r="S784" i="2" l="1"/>
  <c r="O785"/>
  <c r="N783"/>
  <c r="R782"/>
  <c r="U784"/>
  <c r="T782"/>
  <c r="S808" i="1"/>
  <c r="O809"/>
  <c r="R799"/>
  <c r="N800"/>
  <c r="T800"/>
  <c r="R783" i="2" l="1"/>
  <c r="T784"/>
  <c r="N784"/>
  <c r="O786"/>
  <c r="S785"/>
  <c r="U785" s="1"/>
  <c r="T783"/>
  <c r="N801" i="1"/>
  <c r="T801"/>
  <c r="R800"/>
  <c r="O810"/>
  <c r="S809"/>
  <c r="U809" s="1"/>
  <c r="S786" i="2" l="1"/>
  <c r="O787"/>
  <c r="N785"/>
  <c r="R784"/>
  <c r="U786"/>
  <c r="S810" i="1"/>
  <c r="O811"/>
  <c r="R801"/>
  <c r="N802"/>
  <c r="T802"/>
  <c r="U810"/>
  <c r="R785" i="2" l="1"/>
  <c r="N786"/>
  <c r="O788"/>
  <c r="S787"/>
  <c r="T785"/>
  <c r="U787"/>
  <c r="N803" i="1"/>
  <c r="R802"/>
  <c r="O812"/>
  <c r="S811"/>
  <c r="U811" s="1"/>
  <c r="S788" i="2" l="1"/>
  <c r="O789"/>
  <c r="N787"/>
  <c r="R786"/>
  <c r="U788"/>
  <c r="T786"/>
  <c r="S812" i="1"/>
  <c r="O813"/>
  <c r="R803"/>
  <c r="N804"/>
  <c r="T804"/>
  <c r="U812"/>
  <c r="T803"/>
  <c r="R787" i="2" l="1"/>
  <c r="T788"/>
  <c r="N788"/>
  <c r="O790"/>
  <c r="S789"/>
  <c r="U789" s="1"/>
  <c r="T787"/>
  <c r="N805" i="1"/>
  <c r="R804"/>
  <c r="O814"/>
  <c r="S813"/>
  <c r="U813" s="1"/>
  <c r="S790" i="2" l="1"/>
  <c r="O791"/>
  <c r="N789"/>
  <c r="R788"/>
  <c r="U790"/>
  <c r="S814" i="1"/>
  <c r="U814" s="1"/>
  <c r="O815"/>
  <c r="R805"/>
  <c r="N806"/>
  <c r="T806"/>
  <c r="T805"/>
  <c r="R789" i="2" l="1"/>
  <c r="N790"/>
  <c r="O792"/>
  <c r="S791"/>
  <c r="T789"/>
  <c r="U791"/>
  <c r="N807" i="1"/>
  <c r="R806"/>
  <c r="O816"/>
  <c r="S815"/>
  <c r="U815" s="1"/>
  <c r="S792" i="2" l="1"/>
  <c r="U793"/>
  <c r="O793"/>
  <c r="N791"/>
  <c r="R790"/>
  <c r="U792"/>
  <c r="T790"/>
  <c r="S816" i="1"/>
  <c r="O817"/>
  <c r="R807"/>
  <c r="N808"/>
  <c r="T808"/>
  <c r="U816"/>
  <c r="T807"/>
  <c r="R791" i="2" l="1"/>
  <c r="N792"/>
  <c r="O794"/>
  <c r="S793"/>
  <c r="T791"/>
  <c r="N809" i="1"/>
  <c r="T809"/>
  <c r="R808"/>
  <c r="O818"/>
  <c r="U818"/>
  <c r="S817"/>
  <c r="U817" s="1"/>
  <c r="S794" i="2" l="1"/>
  <c r="O795"/>
  <c r="N793"/>
  <c r="R792"/>
  <c r="T792" s="1"/>
  <c r="U794"/>
  <c r="S818" i="1"/>
  <c r="O819"/>
  <c r="U819"/>
  <c r="R809"/>
  <c r="N810"/>
  <c r="T810"/>
  <c r="R793" i="2" l="1"/>
  <c r="N794"/>
  <c r="O796"/>
  <c r="S795"/>
  <c r="U795" s="1"/>
  <c r="T793"/>
  <c r="N811" i="1"/>
  <c r="T811"/>
  <c r="R810"/>
  <c r="O820"/>
  <c r="U820"/>
  <c r="S819"/>
  <c r="S796" i="2" l="1"/>
  <c r="O797"/>
  <c r="N795"/>
  <c r="R794"/>
  <c r="U796"/>
  <c r="T794"/>
  <c r="S820" i="1"/>
  <c r="O821"/>
  <c r="U821"/>
  <c r="R811"/>
  <c r="N812"/>
  <c r="T812"/>
  <c r="R795" i="2" l="1"/>
  <c r="T796"/>
  <c r="N796"/>
  <c r="O798"/>
  <c r="S797"/>
  <c r="U797" s="1"/>
  <c r="T795"/>
  <c r="N813" i="1"/>
  <c r="R812"/>
  <c r="O822"/>
  <c r="U822"/>
  <c r="S821"/>
  <c r="S798" i="2" l="1"/>
  <c r="O799"/>
  <c r="N797"/>
  <c r="R796"/>
  <c r="U798"/>
  <c r="S822" i="1"/>
  <c r="O823"/>
  <c r="U823"/>
  <c r="R813"/>
  <c r="N814"/>
  <c r="T814"/>
  <c r="T813"/>
  <c r="R797" i="2" l="1"/>
  <c r="N798"/>
  <c r="O800"/>
  <c r="S799"/>
  <c r="T797"/>
  <c r="U799"/>
  <c r="N815" i="1"/>
  <c r="T815"/>
  <c r="R814"/>
  <c r="O824"/>
  <c r="S823"/>
  <c r="S800" i="2" l="1"/>
  <c r="U801"/>
  <c r="O801"/>
  <c r="N799"/>
  <c r="R798"/>
  <c r="U800"/>
  <c r="T798"/>
  <c r="S824" i="1"/>
  <c r="U824" s="1"/>
  <c r="O825"/>
  <c r="U825"/>
  <c r="R815"/>
  <c r="N816"/>
  <c r="T816"/>
  <c r="R799" i="2" l="1"/>
  <c r="N800"/>
  <c r="O802"/>
  <c r="S801"/>
  <c r="T799"/>
  <c r="N817" i="1"/>
  <c r="T817"/>
  <c r="R816"/>
  <c r="O826"/>
  <c r="U826"/>
  <c r="S825"/>
  <c r="S802" i="2" l="1"/>
  <c r="O803"/>
  <c r="N801"/>
  <c r="R800"/>
  <c r="T800" s="1"/>
  <c r="U802"/>
  <c r="S826" i="1"/>
  <c r="O827"/>
  <c r="R817"/>
  <c r="N818"/>
  <c r="T818"/>
  <c r="R801" i="2" l="1"/>
  <c r="N802"/>
  <c r="O804"/>
  <c r="S803"/>
  <c r="U803" s="1"/>
  <c r="T801"/>
  <c r="N819" i="1"/>
  <c r="T819"/>
  <c r="R818"/>
  <c r="O828"/>
  <c r="S827"/>
  <c r="U827" s="1"/>
  <c r="S804" i="2" l="1"/>
  <c r="O805"/>
  <c r="N803"/>
  <c r="R802"/>
  <c r="U804"/>
  <c r="T802"/>
  <c r="S828" i="1"/>
  <c r="O829"/>
  <c r="R819"/>
  <c r="N820"/>
  <c r="T820"/>
  <c r="U828"/>
  <c r="R803" i="2" l="1"/>
  <c r="T804"/>
  <c r="N804"/>
  <c r="O806"/>
  <c r="S805"/>
  <c r="U805" s="1"/>
  <c r="T803"/>
  <c r="N821" i="1"/>
  <c r="R820"/>
  <c r="O830"/>
  <c r="U830"/>
  <c r="S829"/>
  <c r="U829" s="1"/>
  <c r="S806" i="2" l="1"/>
  <c r="O807"/>
  <c r="N805"/>
  <c r="R804"/>
  <c r="U806"/>
  <c r="S830" i="1"/>
  <c r="O831"/>
  <c r="U831"/>
  <c r="R821"/>
  <c r="T821" s="1"/>
  <c r="N822"/>
  <c r="R805" i="2" l="1"/>
  <c r="N806"/>
  <c r="O808"/>
  <c r="S807"/>
  <c r="U807" s="1"/>
  <c r="T805"/>
  <c r="N823" i="1"/>
  <c r="R822"/>
  <c r="T822" s="1"/>
  <c r="O832"/>
  <c r="S831"/>
  <c r="S808" i="2" l="1"/>
  <c r="O809"/>
  <c r="N807"/>
  <c r="R806"/>
  <c r="U808"/>
  <c r="T806"/>
  <c r="S832" i="1"/>
  <c r="U832" s="1"/>
  <c r="O833"/>
  <c r="U833"/>
  <c r="R823"/>
  <c r="N824"/>
  <c r="T824"/>
  <c r="T823"/>
  <c r="R807" i="2" l="1"/>
  <c r="T808"/>
  <c r="N808"/>
  <c r="O810"/>
  <c r="S809"/>
  <c r="U809" s="1"/>
  <c r="T807"/>
  <c r="N825" i="1"/>
  <c r="T825"/>
  <c r="R824"/>
  <c r="O834"/>
  <c r="U834"/>
  <c r="S833"/>
  <c r="S810" i="2" l="1"/>
  <c r="O811"/>
  <c r="N809"/>
  <c r="R808"/>
  <c r="U810"/>
  <c r="S834" i="1"/>
  <c r="O835"/>
  <c r="R825"/>
  <c r="N826"/>
  <c r="T826"/>
  <c r="R809" i="2" l="1"/>
  <c r="N810"/>
  <c r="O812"/>
  <c r="S811"/>
  <c r="T809"/>
  <c r="U811"/>
  <c r="N827" i="1"/>
  <c r="T827"/>
  <c r="R826"/>
  <c r="O836"/>
  <c r="S835"/>
  <c r="U835" s="1"/>
  <c r="S812" i="2" l="1"/>
  <c r="O813"/>
  <c r="N811"/>
  <c r="R810"/>
  <c r="U812"/>
  <c r="T810"/>
  <c r="S836" i="1"/>
  <c r="O837"/>
  <c r="R827"/>
  <c r="N828"/>
  <c r="T828"/>
  <c r="U836"/>
  <c r="R811" i="2" l="1"/>
  <c r="T812"/>
  <c r="N812"/>
  <c r="O814"/>
  <c r="S813"/>
  <c r="U813" s="1"/>
  <c r="T811"/>
  <c r="N829" i="1"/>
  <c r="T829"/>
  <c r="R828"/>
  <c r="O838"/>
  <c r="S837"/>
  <c r="U837" s="1"/>
  <c r="S814" i="2" l="1"/>
  <c r="O815"/>
  <c r="N813"/>
  <c r="R812"/>
  <c r="U814"/>
  <c r="S838" i="1"/>
  <c r="U838" s="1"/>
  <c r="O839"/>
  <c r="R829"/>
  <c r="N830"/>
  <c r="T830"/>
  <c r="R813" i="2" l="1"/>
  <c r="N814"/>
  <c r="O816"/>
  <c r="S815"/>
  <c r="T813"/>
  <c r="U815"/>
  <c r="N831" i="1"/>
  <c r="T831"/>
  <c r="R830"/>
  <c r="O840"/>
  <c r="U840"/>
  <c r="S839"/>
  <c r="U839" s="1"/>
  <c r="S816" i="2" l="1"/>
  <c r="O817"/>
  <c r="N815"/>
  <c r="R814"/>
  <c r="U816"/>
  <c r="T814"/>
  <c r="S840" i="1"/>
  <c r="O841"/>
  <c r="U841"/>
  <c r="R831"/>
  <c r="N832"/>
  <c r="T832"/>
  <c r="R815" i="2" l="1"/>
  <c r="T816"/>
  <c r="N816"/>
  <c r="O818"/>
  <c r="S817"/>
  <c r="U817" s="1"/>
  <c r="T815"/>
  <c r="N833" i="1"/>
  <c r="R832"/>
  <c r="O842"/>
  <c r="S841"/>
  <c r="S818" i="2" l="1"/>
  <c r="O819"/>
  <c r="N817"/>
  <c r="R816"/>
  <c r="U818"/>
  <c r="S842" i="1"/>
  <c r="U842" s="1"/>
  <c r="O843"/>
  <c r="R833"/>
  <c r="N834"/>
  <c r="T834"/>
  <c r="T833"/>
  <c r="R817" i="2" l="1"/>
  <c r="N818"/>
  <c r="O820"/>
  <c r="S819"/>
  <c r="T817"/>
  <c r="U819"/>
  <c r="N835" i="1"/>
  <c r="R834"/>
  <c r="O844"/>
  <c r="U844"/>
  <c r="S843"/>
  <c r="U843" s="1"/>
  <c r="S820" i="2" l="1"/>
  <c r="U821"/>
  <c r="O821"/>
  <c r="N819"/>
  <c r="R818"/>
  <c r="U820"/>
  <c r="T818"/>
  <c r="S844" i="1"/>
  <c r="O845"/>
  <c r="U845"/>
  <c r="R835"/>
  <c r="N836"/>
  <c r="T836"/>
  <c r="T835"/>
  <c r="R819" i="2" l="1"/>
  <c r="N820"/>
  <c r="O822"/>
  <c r="S821"/>
  <c r="T819"/>
  <c r="N837" i="1"/>
  <c r="R836"/>
  <c r="O846"/>
  <c r="U846"/>
  <c r="S845"/>
  <c r="S822" i="2" l="1"/>
  <c r="O823"/>
  <c r="N821"/>
  <c r="R820"/>
  <c r="T820" s="1"/>
  <c r="U822"/>
  <c r="S846" i="1"/>
  <c r="O847"/>
  <c r="R837"/>
  <c r="N838"/>
  <c r="T838"/>
  <c r="T837"/>
  <c r="R821" i="2" l="1"/>
  <c r="N822"/>
  <c r="O824"/>
  <c r="S823"/>
  <c r="U823" s="1"/>
  <c r="T821"/>
  <c r="N839" i="1"/>
  <c r="T839"/>
  <c r="R838"/>
  <c r="O848"/>
  <c r="U848"/>
  <c r="S847"/>
  <c r="U847" s="1"/>
  <c r="S824" i="2" l="1"/>
  <c r="U825"/>
  <c r="O825"/>
  <c r="N823"/>
  <c r="R822"/>
  <c r="U824"/>
  <c r="T822"/>
  <c r="S848" i="1"/>
  <c r="O849"/>
  <c r="R839"/>
  <c r="N840"/>
  <c r="R823" i="2" l="1"/>
  <c r="T824"/>
  <c r="N824"/>
  <c r="O826"/>
  <c r="S825"/>
  <c r="T823"/>
  <c r="N841" i="1"/>
  <c r="R840"/>
  <c r="O850"/>
  <c r="S849"/>
  <c r="T840"/>
  <c r="U849"/>
  <c r="S826" i="2" l="1"/>
  <c r="O827"/>
  <c r="N825"/>
  <c r="R824"/>
  <c r="U826"/>
  <c r="S850" i="1"/>
  <c r="O851"/>
  <c r="R841"/>
  <c r="N842"/>
  <c r="U850"/>
  <c r="T841"/>
  <c r="R825" i="2" l="1"/>
  <c r="N826"/>
  <c r="O828"/>
  <c r="S827"/>
  <c r="T825"/>
  <c r="U827"/>
  <c r="N843" i="1"/>
  <c r="R842"/>
  <c r="O852"/>
  <c r="S851"/>
  <c r="T842"/>
  <c r="U851"/>
  <c r="S828" i="2" l="1"/>
  <c r="O829"/>
  <c r="N827"/>
  <c r="R826"/>
  <c r="T826" s="1"/>
  <c r="U828"/>
  <c r="S852" i="1"/>
  <c r="O853"/>
  <c r="R843"/>
  <c r="N844"/>
  <c r="U852"/>
  <c r="T843"/>
  <c r="R827" i="2" l="1"/>
  <c r="T828"/>
  <c r="N828"/>
  <c r="O830"/>
  <c r="S829"/>
  <c r="U829" s="1"/>
  <c r="T827"/>
  <c r="N845" i="1"/>
  <c r="R844"/>
  <c r="O854"/>
  <c r="S853"/>
  <c r="T844"/>
  <c r="U853"/>
  <c r="S830" i="2" l="1"/>
  <c r="O831"/>
  <c r="N829"/>
  <c r="R828"/>
  <c r="U830"/>
  <c r="S854" i="1"/>
  <c r="O855"/>
  <c r="R845"/>
  <c r="N846"/>
  <c r="U854"/>
  <c r="T845"/>
  <c r="R829" i="2" l="1"/>
  <c r="N830"/>
  <c r="O832"/>
  <c r="S831"/>
  <c r="T829"/>
  <c r="U831"/>
  <c r="N847" i="1"/>
  <c r="R846"/>
  <c r="O856"/>
  <c r="S855"/>
  <c r="T846"/>
  <c r="U855"/>
  <c r="S832" i="2" l="1"/>
  <c r="O833"/>
  <c r="N831"/>
  <c r="R830"/>
  <c r="U832"/>
  <c r="T830"/>
  <c r="S856" i="1"/>
  <c r="O857"/>
  <c r="U857"/>
  <c r="R847"/>
  <c r="N848"/>
  <c r="T848"/>
  <c r="U856"/>
  <c r="T847"/>
  <c r="R831" i="2" l="1"/>
  <c r="N832"/>
  <c r="O834"/>
  <c r="S833"/>
  <c r="U833" s="1"/>
  <c r="T831"/>
  <c r="N849" i="1"/>
  <c r="R848"/>
  <c r="O858"/>
  <c r="S857"/>
  <c r="N833" i="2" l="1"/>
  <c r="T833"/>
  <c r="R832"/>
  <c r="S834"/>
  <c r="O835"/>
  <c r="T832"/>
  <c r="S858" i="1"/>
  <c r="O859"/>
  <c r="R849"/>
  <c r="N850"/>
  <c r="U858"/>
  <c r="T849"/>
  <c r="O836" i="2" l="1"/>
  <c r="S835"/>
  <c r="U835" s="1"/>
  <c r="R833"/>
  <c r="N834"/>
  <c r="U834"/>
  <c r="N851" i="1"/>
  <c r="R850"/>
  <c r="O860"/>
  <c r="S859"/>
  <c r="T850"/>
  <c r="U859"/>
  <c r="N835" i="2" l="1"/>
  <c r="T835"/>
  <c r="R834"/>
  <c r="S836"/>
  <c r="O837"/>
  <c r="T834"/>
  <c r="U836"/>
  <c r="S860" i="1"/>
  <c r="U860" s="1"/>
  <c r="O861"/>
  <c r="R851"/>
  <c r="N852"/>
  <c r="T852"/>
  <c r="T851"/>
  <c r="O838" i="2" l="1"/>
  <c r="S837"/>
  <c r="R835"/>
  <c r="N836"/>
  <c r="U837"/>
  <c r="N853" i="1"/>
  <c r="R852"/>
  <c r="O862"/>
  <c r="U862"/>
  <c r="S861"/>
  <c r="U861" s="1"/>
  <c r="N837" i="2" l="1"/>
  <c r="R836"/>
  <c r="S838"/>
  <c r="U838" s="1"/>
  <c r="O839"/>
  <c r="T836"/>
  <c r="S862" i="1"/>
  <c r="O863"/>
  <c r="U863"/>
  <c r="R853"/>
  <c r="N854"/>
  <c r="T854"/>
  <c r="T853"/>
  <c r="O840" i="2" l="1"/>
  <c r="U840"/>
  <c r="S839"/>
  <c r="R837"/>
  <c r="N838"/>
  <c r="T838"/>
  <c r="U839"/>
  <c r="T837"/>
  <c r="N855" i="1"/>
  <c r="R854"/>
  <c r="O864"/>
  <c r="S863"/>
  <c r="N839" i="2" l="1"/>
  <c r="T839"/>
  <c r="R838"/>
  <c r="S840"/>
  <c r="O841"/>
  <c r="S864" i="1"/>
  <c r="O865"/>
  <c r="R855"/>
  <c r="N856"/>
  <c r="T856"/>
  <c r="U864"/>
  <c r="T855"/>
  <c r="O842" i="2" l="1"/>
  <c r="S841"/>
  <c r="R839"/>
  <c r="N840"/>
  <c r="U841"/>
  <c r="N857" i="1"/>
  <c r="R856"/>
  <c r="O866"/>
  <c r="S865"/>
  <c r="U865" s="1"/>
  <c r="N841" i="2" l="1"/>
  <c r="R840"/>
  <c r="S842"/>
  <c r="U842" s="1"/>
  <c r="O843"/>
  <c r="T840"/>
  <c r="S866" i="1"/>
  <c r="O867"/>
  <c r="U867"/>
  <c r="R857"/>
  <c r="N858"/>
  <c r="T858"/>
  <c r="U866"/>
  <c r="T857"/>
  <c r="O844" i="2" l="1"/>
  <c r="U844"/>
  <c r="S843"/>
  <c r="R841"/>
  <c r="N842"/>
  <c r="T842"/>
  <c r="U843"/>
  <c r="T841"/>
  <c r="N859" i="1"/>
  <c r="R858"/>
  <c r="O868"/>
  <c r="S867"/>
  <c r="N843" i="2" l="1"/>
  <c r="T843"/>
  <c r="R842"/>
  <c r="S844"/>
  <c r="O845"/>
  <c r="S868" i="1"/>
  <c r="U868" s="1"/>
  <c r="O869"/>
  <c r="U869"/>
  <c r="R859"/>
  <c r="N860"/>
  <c r="T860"/>
  <c r="T859"/>
  <c r="O846" i="2" l="1"/>
  <c r="U846"/>
  <c r="S845"/>
  <c r="R843"/>
  <c r="N844"/>
  <c r="U845"/>
  <c r="N861" i="1"/>
  <c r="R860"/>
  <c r="O870"/>
  <c r="U870"/>
  <c r="S869"/>
  <c r="N845" i="2" l="1"/>
  <c r="R844"/>
  <c r="S846"/>
  <c r="O847"/>
  <c r="U847"/>
  <c r="T844"/>
  <c r="S870" i="1"/>
  <c r="O871"/>
  <c r="U871"/>
  <c r="R861"/>
  <c r="N862"/>
  <c r="T862"/>
  <c r="T861"/>
  <c r="O848" i="2" l="1"/>
  <c r="S847"/>
  <c r="R845"/>
  <c r="T845" s="1"/>
  <c r="N846"/>
  <c r="N863" i="1"/>
  <c r="R862"/>
  <c r="O872"/>
  <c r="U872"/>
  <c r="S871"/>
  <c r="N847" i="2" l="1"/>
  <c r="T847"/>
  <c r="R846"/>
  <c r="S848"/>
  <c r="O849"/>
  <c r="T846"/>
  <c r="U848"/>
  <c r="S872" i="1"/>
  <c r="O873"/>
  <c r="R863"/>
  <c r="N864"/>
  <c r="T864"/>
  <c r="T863"/>
  <c r="O850" i="2" l="1"/>
  <c r="S849"/>
  <c r="U849" s="1"/>
  <c r="R847"/>
  <c r="N848"/>
  <c r="N865" i="1"/>
  <c r="R864"/>
  <c r="O874"/>
  <c r="S873"/>
  <c r="N849" i="2" l="1"/>
  <c r="T849"/>
  <c r="R848"/>
  <c r="S850"/>
  <c r="U850" s="1"/>
  <c r="O851"/>
  <c r="T848"/>
  <c r="S874" i="1"/>
  <c r="U874" s="1"/>
  <c r="O875"/>
  <c r="R865"/>
  <c r="N866"/>
  <c r="T866"/>
  <c r="U873"/>
  <c r="T865"/>
  <c r="O852" i="2" l="1"/>
  <c r="S851"/>
  <c r="U851" s="1"/>
  <c r="R849"/>
  <c r="N850"/>
  <c r="T850"/>
  <c r="N867" i="1"/>
  <c r="R866"/>
  <c r="O876"/>
  <c r="S875"/>
  <c r="U875" s="1"/>
  <c r="N851" i="2" l="1"/>
  <c r="T851"/>
  <c r="R850"/>
  <c r="S852"/>
  <c r="U852" s="1"/>
  <c r="O853"/>
  <c r="S876" i="1"/>
  <c r="O877"/>
  <c r="R867"/>
  <c r="N868"/>
  <c r="T868"/>
  <c r="U876"/>
  <c r="T867"/>
  <c r="O854" i="2" l="1"/>
  <c r="S853"/>
  <c r="U853" s="1"/>
  <c r="R851"/>
  <c r="N852"/>
  <c r="N869" i="1"/>
  <c r="R868"/>
  <c r="O878"/>
  <c r="S877"/>
  <c r="U877" s="1"/>
  <c r="N853" i="2" l="1"/>
  <c r="T853"/>
  <c r="R852"/>
  <c r="S854"/>
  <c r="U854" s="1"/>
  <c r="O855"/>
  <c r="T852"/>
  <c r="S878" i="1"/>
  <c r="O879"/>
  <c r="R869"/>
  <c r="N870"/>
  <c r="T870"/>
  <c r="U878"/>
  <c r="T869"/>
  <c r="O856" i="2" l="1"/>
  <c r="U856"/>
  <c r="S855"/>
  <c r="U855" s="1"/>
  <c r="R853"/>
  <c r="N854"/>
  <c r="T854"/>
  <c r="N871" i="1"/>
  <c r="R870"/>
  <c r="O880"/>
  <c r="S879"/>
  <c r="U879" s="1"/>
  <c r="N855" i="2" l="1"/>
  <c r="T855"/>
  <c r="R854"/>
  <c r="S856"/>
  <c r="O857"/>
  <c r="S880" i="1"/>
  <c r="O881"/>
  <c r="R871"/>
  <c r="N872"/>
  <c r="T872"/>
  <c r="U880"/>
  <c r="T871"/>
  <c r="O858" i="2" l="1"/>
  <c r="U858"/>
  <c r="S857"/>
  <c r="R855"/>
  <c r="N856"/>
  <c r="U857"/>
  <c r="N873" i="1"/>
  <c r="R872"/>
  <c r="O882"/>
  <c r="S881"/>
  <c r="U881" s="1"/>
  <c r="N857" i="2" l="1"/>
  <c r="T857"/>
  <c r="R856"/>
  <c r="S858"/>
  <c r="O859"/>
  <c r="T856"/>
  <c r="S882" i="1"/>
  <c r="O883"/>
  <c r="R873"/>
  <c r="N874"/>
  <c r="T874"/>
  <c r="U882"/>
  <c r="T873"/>
  <c r="O860" i="2" l="1"/>
  <c r="S859"/>
  <c r="U859" s="1"/>
  <c r="R857"/>
  <c r="N858"/>
  <c r="T858"/>
  <c r="N875" i="1"/>
  <c r="R874"/>
  <c r="O884"/>
  <c r="S883"/>
  <c r="U883" s="1"/>
  <c r="N859" i="2" l="1"/>
  <c r="T859"/>
  <c r="R858"/>
  <c r="S860"/>
  <c r="U860" s="1"/>
  <c r="O861"/>
  <c r="S884" i="1"/>
  <c r="O885"/>
  <c r="R875"/>
  <c r="N876"/>
  <c r="T876"/>
  <c r="U884"/>
  <c r="T875"/>
  <c r="O862" i="2" l="1"/>
  <c r="U862"/>
  <c r="S861"/>
  <c r="R859"/>
  <c r="N860"/>
  <c r="U861"/>
  <c r="N877" i="1"/>
  <c r="R876"/>
  <c r="O886"/>
  <c r="S885"/>
  <c r="U885" s="1"/>
  <c r="N861" i="2" l="1"/>
  <c r="T861"/>
  <c r="R860"/>
  <c r="S862"/>
  <c r="O863"/>
  <c r="U863"/>
  <c r="T860"/>
  <c r="S886" i="1"/>
  <c r="O887"/>
  <c r="U887"/>
  <c r="R877"/>
  <c r="N878"/>
  <c r="T878"/>
  <c r="U886"/>
  <c r="T877"/>
  <c r="O864" i="2" l="1"/>
  <c r="U864"/>
  <c r="S863"/>
  <c r="R861"/>
  <c r="N862"/>
  <c r="T862"/>
  <c r="N879" i="1"/>
  <c r="R878"/>
  <c r="O888"/>
  <c r="U888"/>
  <c r="S887"/>
  <c r="N863" i="2" l="1"/>
  <c r="T863"/>
  <c r="R862"/>
  <c r="S864"/>
  <c r="O865"/>
  <c r="U865"/>
  <c r="S888" i="1"/>
  <c r="O889"/>
  <c r="R879"/>
  <c r="N880"/>
  <c r="T880"/>
  <c r="T879"/>
  <c r="O866" i="2" l="1"/>
  <c r="U866"/>
  <c r="S865"/>
  <c r="R863"/>
  <c r="N864"/>
  <c r="N881" i="1"/>
  <c r="R880"/>
  <c r="O890"/>
  <c r="S889"/>
  <c r="U889" s="1"/>
  <c r="N865" i="2" l="1"/>
  <c r="R864"/>
  <c r="T864" s="1"/>
  <c r="S866"/>
  <c r="O867"/>
  <c r="U867"/>
  <c r="S890" i="1"/>
  <c r="O891"/>
  <c r="R881"/>
  <c r="N882"/>
  <c r="T882"/>
  <c r="U890"/>
  <c r="T881"/>
  <c r="R865" i="2" l="1"/>
  <c r="T865" s="1"/>
  <c r="N866"/>
  <c r="O868"/>
  <c r="U868"/>
  <c r="S867"/>
  <c r="N883" i="1"/>
  <c r="R882"/>
  <c r="O892"/>
  <c r="S891"/>
  <c r="U891" s="1"/>
  <c r="S868" i="2" l="1"/>
  <c r="O869"/>
  <c r="N867"/>
  <c r="R866"/>
  <c r="T866" s="1"/>
  <c r="S892" i="1"/>
  <c r="O893"/>
  <c r="R883"/>
  <c r="N884"/>
  <c r="T884"/>
  <c r="U892"/>
  <c r="T883"/>
  <c r="R867" i="2" l="1"/>
  <c r="T867" s="1"/>
  <c r="N868"/>
  <c r="T868"/>
  <c r="O870"/>
  <c r="U870"/>
  <c r="S869"/>
  <c r="U869" s="1"/>
  <c r="N885" i="1"/>
  <c r="R884"/>
  <c r="O894"/>
  <c r="U894"/>
  <c r="S893"/>
  <c r="U893" s="1"/>
  <c r="S870" i="2" l="1"/>
  <c r="O871"/>
  <c r="U871"/>
  <c r="N869"/>
  <c r="T869"/>
  <c r="R868"/>
  <c r="S894" i="1"/>
  <c r="O895"/>
  <c r="U895"/>
  <c r="R885"/>
  <c r="N886"/>
  <c r="T886"/>
  <c r="T885"/>
  <c r="R869" i="2" l="1"/>
  <c r="N870"/>
  <c r="T870"/>
  <c r="O872"/>
  <c r="S871"/>
  <c r="N887" i="1"/>
  <c r="R886"/>
  <c r="O896"/>
  <c r="S895"/>
  <c r="S872" i="2" l="1"/>
  <c r="U872" s="1"/>
  <c r="O873"/>
  <c r="N871"/>
  <c r="R870"/>
  <c r="S896" i="1"/>
  <c r="O897"/>
  <c r="U897"/>
  <c r="R887"/>
  <c r="N888"/>
  <c r="T888"/>
  <c r="U896"/>
  <c r="T887"/>
  <c r="R871" i="2" l="1"/>
  <c r="N872"/>
  <c r="T872"/>
  <c r="O874"/>
  <c r="U874"/>
  <c r="S873"/>
  <c r="T871"/>
  <c r="U873"/>
  <c r="N889" i="1"/>
  <c r="R888"/>
  <c r="O898"/>
  <c r="U898"/>
  <c r="S897"/>
  <c r="S874" i="2" l="1"/>
  <c r="O875"/>
  <c r="U875"/>
  <c r="N873"/>
  <c r="T873"/>
  <c r="R872"/>
  <c r="S898" i="1"/>
  <c r="O899"/>
  <c r="R889"/>
  <c r="N890"/>
  <c r="T890"/>
  <c r="T889"/>
  <c r="R873" i="2" l="1"/>
  <c r="N874"/>
  <c r="T874"/>
  <c r="O876"/>
  <c r="S875"/>
  <c r="N891" i="1"/>
  <c r="R890"/>
  <c r="O900"/>
  <c r="S899"/>
  <c r="U899" s="1"/>
  <c r="S876" i="2" l="1"/>
  <c r="U876" s="1"/>
  <c r="O877"/>
  <c r="N875"/>
  <c r="R874"/>
  <c r="S900" i="1"/>
  <c r="O901"/>
  <c r="U901"/>
  <c r="R891"/>
  <c r="N892"/>
  <c r="T892"/>
  <c r="U900"/>
  <c r="T891"/>
  <c r="R875" i="2" l="1"/>
  <c r="N876"/>
  <c r="T876"/>
  <c r="O878"/>
  <c r="U878"/>
  <c r="S877"/>
  <c r="T875"/>
  <c r="U877"/>
  <c r="N893" i="1"/>
  <c r="R892"/>
  <c r="O902"/>
  <c r="U902"/>
  <c r="S901"/>
  <c r="S878" i="2" l="1"/>
  <c r="O879"/>
  <c r="U879"/>
  <c r="N877"/>
  <c r="T877"/>
  <c r="R876"/>
  <c r="S902" i="1"/>
  <c r="O903"/>
  <c r="U903"/>
  <c r="R893"/>
  <c r="N894"/>
  <c r="T894"/>
  <c r="T893"/>
  <c r="R877" i="2" l="1"/>
  <c r="N878"/>
  <c r="T878"/>
  <c r="O880"/>
  <c r="U880"/>
  <c r="S879"/>
  <c r="N895" i="1"/>
  <c r="R894"/>
  <c r="O904"/>
  <c r="U904"/>
  <c r="S903"/>
  <c r="S880" i="2" l="1"/>
  <c r="O881"/>
  <c r="N879"/>
  <c r="R878"/>
  <c r="S904" i="1"/>
  <c r="O905"/>
  <c r="R895"/>
  <c r="N896"/>
  <c r="T896"/>
  <c r="T895"/>
  <c r="R879" i="2" l="1"/>
  <c r="T879" s="1"/>
  <c r="N880"/>
  <c r="O882"/>
  <c r="S881"/>
  <c r="U881" s="1"/>
  <c r="N897" i="1"/>
  <c r="R896"/>
  <c r="O906"/>
  <c r="S905"/>
  <c r="U905" s="1"/>
  <c r="S882" i="2" l="1"/>
  <c r="U882" s="1"/>
  <c r="O883"/>
  <c r="N881"/>
  <c r="T881"/>
  <c r="R880"/>
  <c r="T880"/>
  <c r="S906" i="1"/>
  <c r="O907"/>
  <c r="R897"/>
  <c r="N898"/>
  <c r="T898"/>
  <c r="U906"/>
  <c r="T897"/>
  <c r="R881" i="2" l="1"/>
  <c r="N882"/>
  <c r="T882"/>
  <c r="O884"/>
  <c r="S883"/>
  <c r="U883" s="1"/>
  <c r="N899" i="1"/>
  <c r="R898"/>
  <c r="O908"/>
  <c r="U908"/>
  <c r="S907"/>
  <c r="U907" s="1"/>
  <c r="S884" i="2" l="1"/>
  <c r="U884" s="1"/>
  <c r="O885"/>
  <c r="U885"/>
  <c r="N883"/>
  <c r="T883"/>
  <c r="R882"/>
  <c r="S908" i="1"/>
  <c r="O909"/>
  <c r="U909"/>
  <c r="R899"/>
  <c r="N900"/>
  <c r="T900"/>
  <c r="T899"/>
  <c r="R883" i="2" l="1"/>
  <c r="N884"/>
  <c r="T884"/>
  <c r="O886"/>
  <c r="U886"/>
  <c r="S885"/>
  <c r="N901" i="1"/>
  <c r="R900"/>
  <c r="O910"/>
  <c r="S909"/>
  <c r="S886" i="2" l="1"/>
  <c r="O887"/>
  <c r="U887"/>
  <c r="N885"/>
  <c r="T885"/>
  <c r="R884"/>
  <c r="S910" i="1"/>
  <c r="U910" s="1"/>
  <c r="O911"/>
  <c r="R901"/>
  <c r="N902"/>
  <c r="T902"/>
  <c r="T901"/>
  <c r="R885" i="2" l="1"/>
  <c r="N886"/>
  <c r="T886"/>
  <c r="O888"/>
  <c r="U888"/>
  <c r="S887"/>
  <c r="N903" i="1"/>
  <c r="R902"/>
  <c r="O912"/>
  <c r="S911"/>
  <c r="U911" s="1"/>
  <c r="S888" i="2" l="1"/>
  <c r="O889"/>
  <c r="U889"/>
  <c r="N887"/>
  <c r="T887"/>
  <c r="R886"/>
  <c r="S912" i="1"/>
  <c r="O913"/>
  <c r="U913"/>
  <c r="R903"/>
  <c r="N904"/>
  <c r="T904"/>
  <c r="U912"/>
  <c r="T903"/>
  <c r="R887" i="2" l="1"/>
  <c r="N888"/>
  <c r="T888"/>
  <c r="O890"/>
  <c r="U890"/>
  <c r="S889"/>
  <c r="N905" i="1"/>
  <c r="R904"/>
  <c r="O914"/>
  <c r="S913"/>
  <c r="S890" i="2" l="1"/>
  <c r="O891"/>
  <c r="N889"/>
  <c r="T889"/>
  <c r="R888"/>
  <c r="S914" i="1"/>
  <c r="O915"/>
  <c r="U915"/>
  <c r="R905"/>
  <c r="N906"/>
  <c r="T906"/>
  <c r="U914"/>
  <c r="T905"/>
  <c r="R889" i="2" l="1"/>
  <c r="N890"/>
  <c r="T890"/>
  <c r="O892"/>
  <c r="S891"/>
  <c r="U891" s="1"/>
  <c r="N907" i="1"/>
  <c r="R906"/>
  <c r="O916"/>
  <c r="S915"/>
  <c r="S892" i="2" l="1"/>
  <c r="U892" s="1"/>
  <c r="O893"/>
  <c r="U893"/>
  <c r="N891"/>
  <c r="T891"/>
  <c r="R890"/>
  <c r="S916" i="1"/>
  <c r="U916" s="1"/>
  <c r="O917"/>
  <c r="U917"/>
  <c r="R907"/>
  <c r="N908"/>
  <c r="T908"/>
  <c r="T907"/>
  <c r="R891" i="2" l="1"/>
  <c r="N892"/>
  <c r="T892"/>
  <c r="O894"/>
  <c r="U894"/>
  <c r="S893"/>
  <c r="N909" i="1"/>
  <c r="R908"/>
  <c r="O918"/>
  <c r="U918"/>
  <c r="S917"/>
  <c r="S894" i="2" l="1"/>
  <c r="O895"/>
  <c r="U895"/>
  <c r="N893"/>
  <c r="T893"/>
  <c r="R892"/>
  <c r="S918" i="1"/>
  <c r="O919"/>
  <c r="R909"/>
  <c r="N910"/>
  <c r="T910"/>
  <c r="T909"/>
  <c r="R893" i="2" l="1"/>
  <c r="N894"/>
  <c r="T894"/>
  <c r="O896"/>
  <c r="U896"/>
  <c r="S895"/>
  <c r="N911" i="1"/>
  <c r="R910"/>
  <c r="O920"/>
  <c r="S919"/>
  <c r="U919" s="1"/>
  <c r="S896" i="2" l="1"/>
  <c r="O897"/>
  <c r="N895"/>
  <c r="T895"/>
  <c r="R894"/>
  <c r="S920" i="1"/>
  <c r="O921"/>
  <c r="U921"/>
  <c r="R911"/>
  <c r="N912"/>
  <c r="T912"/>
  <c r="U920"/>
  <c r="T911"/>
  <c r="R895" i="2" l="1"/>
  <c r="N896"/>
  <c r="T896"/>
  <c r="O898"/>
  <c r="U898"/>
  <c r="S897"/>
  <c r="U897" s="1"/>
  <c r="N913" i="1"/>
  <c r="R912"/>
  <c r="O922"/>
  <c r="U922"/>
  <c r="S921"/>
  <c r="S898" i="2" l="1"/>
  <c r="O899"/>
  <c r="U899"/>
  <c r="N897"/>
  <c r="T897"/>
  <c r="R896"/>
  <c r="S922" i="1"/>
  <c r="O923"/>
  <c r="R913"/>
  <c r="N914"/>
  <c r="T913"/>
  <c r="R897" i="2" l="1"/>
  <c r="N898"/>
  <c r="T898"/>
  <c r="O900"/>
  <c r="S899"/>
  <c r="N915" i="1"/>
  <c r="R914"/>
  <c r="T914" s="1"/>
  <c r="O924"/>
  <c r="S923"/>
  <c r="U923" s="1"/>
  <c r="S900" i="2" l="1"/>
  <c r="U900" s="1"/>
  <c r="O901"/>
  <c r="N899"/>
  <c r="R898"/>
  <c r="S924" i="1"/>
  <c r="O925"/>
  <c r="R915"/>
  <c r="N916"/>
  <c r="T916"/>
  <c r="U924"/>
  <c r="T915"/>
  <c r="R899" i="2" l="1"/>
  <c r="N900"/>
  <c r="T900"/>
  <c r="O902"/>
  <c r="S901"/>
  <c r="T899"/>
  <c r="U901"/>
  <c r="N917" i="1"/>
  <c r="R916"/>
  <c r="O926"/>
  <c r="U926"/>
  <c r="S925"/>
  <c r="U925" s="1"/>
  <c r="S902" i="2" l="1"/>
  <c r="U902" s="1"/>
  <c r="O903"/>
  <c r="N901"/>
  <c r="R900"/>
  <c r="S926" i="1"/>
  <c r="O927"/>
  <c r="U927"/>
  <c r="R917"/>
  <c r="N918"/>
  <c r="T918"/>
  <c r="T917"/>
  <c r="R901" i="2" l="1"/>
  <c r="N902"/>
  <c r="T902"/>
  <c r="O904"/>
  <c r="U904"/>
  <c r="S903"/>
  <c r="T901"/>
  <c r="U903"/>
  <c r="N919" i="1"/>
  <c r="R918"/>
  <c r="O928"/>
  <c r="S927"/>
  <c r="S904" i="2" l="1"/>
  <c r="O905"/>
  <c r="U905"/>
  <c r="N903"/>
  <c r="T903"/>
  <c r="R902"/>
  <c r="S928" i="1"/>
  <c r="O929"/>
  <c r="R919"/>
  <c r="N920"/>
  <c r="T920"/>
  <c r="U928"/>
  <c r="T919"/>
  <c r="R903" i="2" l="1"/>
  <c r="N904"/>
  <c r="O906"/>
  <c r="U906"/>
  <c r="S905"/>
  <c r="N921" i="1"/>
  <c r="R920"/>
  <c r="O930"/>
  <c r="U930"/>
  <c r="S929"/>
  <c r="U929"/>
  <c r="S906" i="2" l="1"/>
  <c r="O907"/>
  <c r="U907"/>
  <c r="N905"/>
  <c r="R904"/>
  <c r="T904" s="1"/>
  <c r="S930" i="1"/>
  <c r="O931"/>
  <c r="R921"/>
  <c r="T921" s="1"/>
  <c r="N922"/>
  <c r="T922"/>
  <c r="R905" i="2" l="1"/>
  <c r="T905" s="1"/>
  <c r="N906"/>
  <c r="O908"/>
  <c r="U908"/>
  <c r="S907"/>
  <c r="N923" i="1"/>
  <c r="R922"/>
  <c r="O932"/>
  <c r="S931"/>
  <c r="U931" s="1"/>
  <c r="S908" i="2" l="1"/>
  <c r="O909"/>
  <c r="N907"/>
  <c r="R906"/>
  <c r="T906" s="1"/>
  <c r="S932" i="1"/>
  <c r="O933"/>
  <c r="U933"/>
  <c r="R923"/>
  <c r="N924"/>
  <c r="T924"/>
  <c r="U932"/>
  <c r="T923"/>
  <c r="R907" i="2" l="1"/>
  <c r="T907" s="1"/>
  <c r="N908"/>
  <c r="T908"/>
  <c r="O910"/>
  <c r="S909"/>
  <c r="U909" s="1"/>
  <c r="N925" i="1"/>
  <c r="R924"/>
  <c r="O934"/>
  <c r="S933"/>
  <c r="S910" i="2" l="1"/>
  <c r="U910" s="1"/>
  <c r="O911"/>
  <c r="N909"/>
  <c r="T909"/>
  <c r="R908"/>
  <c r="S934" i="1"/>
  <c r="O935"/>
  <c r="U935"/>
  <c r="R925"/>
  <c r="N926"/>
  <c r="T926"/>
  <c r="U934"/>
  <c r="T925"/>
  <c r="R909" i="2" l="1"/>
  <c r="N910"/>
  <c r="T910"/>
  <c r="O912"/>
  <c r="S911"/>
  <c r="U911" s="1"/>
  <c r="N927" i="1"/>
  <c r="R926"/>
  <c r="O936"/>
  <c r="S935"/>
  <c r="S912" i="2" l="1"/>
  <c r="U912" s="1"/>
  <c r="O913"/>
  <c r="N911"/>
  <c r="T911"/>
  <c r="R910"/>
  <c r="S936" i="1"/>
  <c r="U936" s="1"/>
  <c r="O937"/>
  <c r="R927"/>
  <c r="N928"/>
  <c r="T928"/>
  <c r="T927"/>
  <c r="R911" i="2" l="1"/>
  <c r="N912"/>
  <c r="T912"/>
  <c r="O914"/>
  <c r="S913"/>
  <c r="U913" s="1"/>
  <c r="N929" i="1"/>
  <c r="R928"/>
  <c r="O938"/>
  <c r="S937"/>
  <c r="U937" s="1"/>
  <c r="S914" i="2" l="1"/>
  <c r="U914" s="1"/>
  <c r="O915"/>
  <c r="N913"/>
  <c r="T913"/>
  <c r="R912"/>
  <c r="S938" i="1"/>
  <c r="O939"/>
  <c r="R929"/>
  <c r="N930"/>
  <c r="T930"/>
  <c r="U938"/>
  <c r="T929"/>
  <c r="R913" i="2" l="1"/>
  <c r="N914"/>
  <c r="T914"/>
  <c r="O916"/>
  <c r="S915"/>
  <c r="U915" s="1"/>
  <c r="N931" i="1"/>
  <c r="R930"/>
  <c r="O940"/>
  <c r="U940"/>
  <c r="S939"/>
  <c r="U939" s="1"/>
  <c r="S916" i="2" l="1"/>
  <c r="U916" s="1"/>
  <c r="O917"/>
  <c r="N915"/>
  <c r="T915"/>
  <c r="R914"/>
  <c r="S940" i="1"/>
  <c r="O941"/>
  <c r="U941" s="1"/>
  <c r="R931"/>
  <c r="N932"/>
  <c r="T932"/>
  <c r="T931"/>
  <c r="R915" i="2" l="1"/>
  <c r="N916"/>
  <c r="T916"/>
  <c r="O918"/>
  <c r="U918"/>
  <c r="S917"/>
  <c r="U917" s="1"/>
  <c r="N933" i="1"/>
  <c r="R932"/>
  <c r="O942"/>
  <c r="S941"/>
  <c r="S918" i="2" l="1"/>
  <c r="O919"/>
  <c r="U919"/>
  <c r="N917"/>
  <c r="T917"/>
  <c r="R916"/>
  <c r="S942" i="1"/>
  <c r="O943"/>
  <c r="U943"/>
  <c r="R933"/>
  <c r="N934"/>
  <c r="U942"/>
  <c r="T933"/>
  <c r="R917" i="2" l="1"/>
  <c r="N918"/>
  <c r="O920"/>
  <c r="S919"/>
  <c r="N935" i="1"/>
  <c r="R934"/>
  <c r="T934" s="1"/>
  <c r="O944"/>
  <c r="U944"/>
  <c r="S943"/>
  <c r="S920" i="2" l="1"/>
  <c r="O921"/>
  <c r="N919"/>
  <c r="R918"/>
  <c r="U920"/>
  <c r="T918"/>
  <c r="S944" i="1"/>
  <c r="O945"/>
  <c r="U945" s="1"/>
  <c r="R935"/>
  <c r="N936"/>
  <c r="T936"/>
  <c r="T935"/>
  <c r="R919" i="2" l="1"/>
  <c r="N920"/>
  <c r="T920"/>
  <c r="O922"/>
  <c r="S921"/>
  <c r="T919"/>
  <c r="U921"/>
  <c r="N937" i="1"/>
  <c r="R936"/>
  <c r="O946"/>
  <c r="S945"/>
  <c r="S922" i="2" l="1"/>
  <c r="U922" s="1"/>
  <c r="O923"/>
  <c r="N921"/>
  <c r="R920"/>
  <c r="S946" i="1"/>
  <c r="O947"/>
  <c r="U947"/>
  <c r="R937"/>
  <c r="N938"/>
  <c r="T938"/>
  <c r="U946"/>
  <c r="T937"/>
  <c r="R921" i="2" l="1"/>
  <c r="N922"/>
  <c r="T922"/>
  <c r="O924"/>
  <c r="U924"/>
  <c r="S923"/>
  <c r="T921"/>
  <c r="U923"/>
  <c r="N939" i="1"/>
  <c r="R938"/>
  <c r="O948"/>
  <c r="U948"/>
  <c r="S947"/>
  <c r="S924" i="2" l="1"/>
  <c r="O925"/>
  <c r="U925"/>
  <c r="N923"/>
  <c r="T923"/>
  <c r="R922"/>
  <c r="S948" i="1"/>
  <c r="O949"/>
  <c r="R939"/>
  <c r="N940"/>
  <c r="T939"/>
  <c r="R923" i="2" l="1"/>
  <c r="N924"/>
  <c r="T924"/>
  <c r="O926"/>
  <c r="U926"/>
  <c r="S925"/>
  <c r="N941" i="1"/>
  <c r="T941"/>
  <c r="R940"/>
  <c r="T940"/>
  <c r="O950"/>
  <c r="S949"/>
  <c r="U949" s="1"/>
  <c r="S926" i="2" l="1"/>
  <c r="O927"/>
  <c r="U927"/>
  <c r="N925"/>
  <c r="T925"/>
  <c r="R924"/>
  <c r="S950" i="1"/>
  <c r="O951"/>
  <c r="U951"/>
  <c r="R941"/>
  <c r="N942"/>
  <c r="T942"/>
  <c r="U950"/>
  <c r="R925" i="2" l="1"/>
  <c r="N926"/>
  <c r="O928"/>
  <c r="S927"/>
  <c r="N943" i="1"/>
  <c r="R942"/>
  <c r="O952"/>
  <c r="S951"/>
  <c r="S928" i="2" l="1"/>
  <c r="U928" s="1"/>
  <c r="O929"/>
  <c r="N927"/>
  <c r="R926"/>
  <c r="T926" s="1"/>
  <c r="R943" i="1"/>
  <c r="N944"/>
  <c r="T944" s="1"/>
  <c r="S952"/>
  <c r="O953"/>
  <c r="U952"/>
  <c r="T943"/>
  <c r="R927" i="2" l="1"/>
  <c r="N928"/>
  <c r="T928"/>
  <c r="O930"/>
  <c r="U930"/>
  <c r="S929"/>
  <c r="T927"/>
  <c r="U929"/>
  <c r="O954" i="1"/>
  <c r="S953"/>
  <c r="U953" s="1"/>
  <c r="N945"/>
  <c r="T945"/>
  <c r="R944"/>
  <c r="S930" i="2" l="1"/>
  <c r="O931"/>
  <c r="N929"/>
  <c r="T929"/>
  <c r="R928"/>
  <c r="R945" i="1"/>
  <c r="N946"/>
  <c r="T946"/>
  <c r="S954"/>
  <c r="U954" s="1"/>
  <c r="O955"/>
  <c r="R929" i="2" l="1"/>
  <c r="N930"/>
  <c r="T930"/>
  <c r="O932"/>
  <c r="S931"/>
  <c r="U931" s="1"/>
  <c r="O956" i="1"/>
  <c r="S955"/>
  <c r="U955" s="1"/>
  <c r="N947"/>
  <c r="T947"/>
  <c r="R946"/>
  <c r="S932" i="2" l="1"/>
  <c r="U932" s="1"/>
  <c r="O933"/>
  <c r="U933"/>
  <c r="N931"/>
  <c r="T931"/>
  <c r="R930"/>
  <c r="R947" i="1"/>
  <c r="N948"/>
  <c r="S956"/>
  <c r="U956" s="1"/>
  <c r="O957"/>
  <c r="R931" i="2" l="1"/>
  <c r="N932"/>
  <c r="T932"/>
  <c r="O934"/>
  <c r="U934"/>
  <c r="S933"/>
  <c r="O958" i="1"/>
  <c r="S957"/>
  <c r="N949"/>
  <c r="R948"/>
  <c r="U957"/>
  <c r="T948"/>
  <c r="S934" i="2" l="1"/>
  <c r="O935"/>
  <c r="N933"/>
  <c r="T933"/>
  <c r="R932"/>
  <c r="R949" i="1"/>
  <c r="N950"/>
  <c r="T950"/>
  <c r="S958"/>
  <c r="O959"/>
  <c r="T949"/>
  <c r="U958"/>
  <c r="R933" i="2" l="1"/>
  <c r="N934"/>
  <c r="T934"/>
  <c r="O936"/>
  <c r="S935"/>
  <c r="U935" s="1"/>
  <c r="O960" i="1"/>
  <c r="S959"/>
  <c r="U959" s="1"/>
  <c r="N951"/>
  <c r="R950"/>
  <c r="S936" i="2" l="1"/>
  <c r="U936" s="1"/>
  <c r="O937"/>
  <c r="N935"/>
  <c r="T935"/>
  <c r="R934"/>
  <c r="S960" i="1"/>
  <c r="O961"/>
  <c r="U961" s="1"/>
  <c r="R951"/>
  <c r="N952"/>
  <c r="T952" s="1"/>
  <c r="T951"/>
  <c r="U960"/>
  <c r="R935" i="2" l="1"/>
  <c r="N936"/>
  <c r="T936"/>
  <c r="O938"/>
  <c r="S937"/>
  <c r="U937" s="1"/>
  <c r="N953" i="1"/>
  <c r="R952"/>
  <c r="O962"/>
  <c r="S961"/>
  <c r="S938" i="2" l="1"/>
  <c r="U938" s="1"/>
  <c r="O939"/>
  <c r="N937"/>
  <c r="T937"/>
  <c r="R936"/>
  <c r="S962" i="1"/>
  <c r="O963"/>
  <c r="U963"/>
  <c r="R953"/>
  <c r="N954"/>
  <c r="T954"/>
  <c r="U962"/>
  <c r="T953"/>
  <c r="R937" i="2" l="1"/>
  <c r="N938"/>
  <c r="T938"/>
  <c r="O940"/>
  <c r="S939"/>
  <c r="U939" s="1"/>
  <c r="N955" i="1"/>
  <c r="R954"/>
  <c r="O964"/>
  <c r="S963"/>
  <c r="S940" i="2" l="1"/>
  <c r="U940" s="1"/>
  <c r="O941"/>
  <c r="N939"/>
  <c r="T939"/>
  <c r="R938"/>
  <c r="R955" i="1"/>
  <c r="N956"/>
  <c r="T956" s="1"/>
  <c r="S964"/>
  <c r="O965"/>
  <c r="U964"/>
  <c r="T955"/>
  <c r="R939" i="2" l="1"/>
  <c r="N940"/>
  <c r="T940"/>
  <c r="O942"/>
  <c r="S941"/>
  <c r="U941" s="1"/>
  <c r="O966" i="1"/>
  <c r="U966"/>
  <c r="S965"/>
  <c r="U965" s="1"/>
  <c r="N957"/>
  <c r="T957"/>
  <c r="R956"/>
  <c r="S942" i="2" l="1"/>
  <c r="U942" s="1"/>
  <c r="O943"/>
  <c r="N941"/>
  <c r="T941"/>
  <c r="R940"/>
  <c r="R957" i="1"/>
  <c r="N958"/>
  <c r="T958"/>
  <c r="S966"/>
  <c r="O967"/>
  <c r="U967"/>
  <c r="R941" i="2" l="1"/>
  <c r="N942"/>
  <c r="T942"/>
  <c r="O944"/>
  <c r="S943"/>
  <c r="U943" s="1"/>
  <c r="O968" i="1"/>
  <c r="S967"/>
  <c r="N959"/>
  <c r="R958"/>
  <c r="S944" i="2" l="1"/>
  <c r="U944" s="1"/>
  <c r="O945"/>
  <c r="N943"/>
  <c r="T943"/>
  <c r="R942"/>
  <c r="S968" i="1"/>
  <c r="O969"/>
  <c r="U969" s="1"/>
  <c r="R959"/>
  <c r="N960"/>
  <c r="T960" s="1"/>
  <c r="T959"/>
  <c r="U968"/>
  <c r="R943" i="2" l="1"/>
  <c r="N944"/>
  <c r="T944"/>
  <c r="O946"/>
  <c r="S945"/>
  <c r="U945" s="1"/>
  <c r="N961" i="1"/>
  <c r="R960"/>
  <c r="O970"/>
  <c r="S969"/>
  <c r="S946" i="2" l="1"/>
  <c r="U946" s="1"/>
  <c r="O947"/>
  <c r="U947"/>
  <c r="N945"/>
  <c r="T945"/>
  <c r="R944"/>
  <c r="S970" i="1"/>
  <c r="O971"/>
  <c r="R961"/>
  <c r="N962"/>
  <c r="T962"/>
  <c r="U970"/>
  <c r="T961"/>
  <c r="R945" i="2" l="1"/>
  <c r="N946"/>
  <c r="T946"/>
  <c r="O948"/>
  <c r="U948"/>
  <c r="S947"/>
  <c r="N963" i="1"/>
  <c r="R962"/>
  <c r="O972"/>
  <c r="S971"/>
  <c r="U971" s="1"/>
  <c r="S948" i="2" l="1"/>
  <c r="O949"/>
  <c r="N947"/>
  <c r="T947"/>
  <c r="R946"/>
  <c r="R963" i="1"/>
  <c r="N964"/>
  <c r="T964" s="1"/>
  <c r="S972"/>
  <c r="O973"/>
  <c r="U973" s="1"/>
  <c r="U972"/>
  <c r="T963"/>
  <c r="R947" i="2" l="1"/>
  <c r="N948"/>
  <c r="T948"/>
  <c r="O950"/>
  <c r="U950"/>
  <c r="S949"/>
  <c r="U949" s="1"/>
  <c r="O974" i="1"/>
  <c r="S973"/>
  <c r="N965"/>
  <c r="R964"/>
  <c r="S950" i="2" l="1"/>
  <c r="O951"/>
  <c r="U951"/>
  <c r="N949"/>
  <c r="T949"/>
  <c r="R948"/>
  <c r="R965" i="1"/>
  <c r="N966"/>
  <c r="S974"/>
  <c r="O975"/>
  <c r="T965"/>
  <c r="U974"/>
  <c r="R949" i="2" l="1"/>
  <c r="N950"/>
  <c r="T950"/>
  <c r="O952"/>
  <c r="S951"/>
  <c r="O976" i="1"/>
  <c r="S975"/>
  <c r="N967"/>
  <c r="R966"/>
  <c r="U975"/>
  <c r="T966"/>
  <c r="S952" i="2" l="1"/>
  <c r="U952" s="1"/>
  <c r="O953"/>
  <c r="N951"/>
  <c r="R950"/>
  <c r="R967" i="1"/>
  <c r="N968"/>
  <c r="T968" s="1"/>
  <c r="S976"/>
  <c r="O977"/>
  <c r="U977" s="1"/>
  <c r="T967"/>
  <c r="U976"/>
  <c r="R951" i="2" l="1"/>
  <c r="N952"/>
  <c r="T952"/>
  <c r="O954"/>
  <c r="U954"/>
  <c r="S953"/>
  <c r="T951"/>
  <c r="U953"/>
  <c r="O978" i="1"/>
  <c r="S977"/>
  <c r="N969"/>
  <c r="R968"/>
  <c r="S954" i="2" l="1"/>
  <c r="O955"/>
  <c r="N953"/>
  <c r="T953"/>
  <c r="R952"/>
  <c r="R969" i="1"/>
  <c r="N970"/>
  <c r="T970"/>
  <c r="S978"/>
  <c r="O979"/>
  <c r="T969"/>
  <c r="U978"/>
  <c r="R953" i="2" l="1"/>
  <c r="N954"/>
  <c r="T954"/>
  <c r="O956"/>
  <c r="S955"/>
  <c r="U955" s="1"/>
  <c r="O980" i="1"/>
  <c r="S979"/>
  <c r="U979" s="1"/>
  <c r="N971"/>
  <c r="R970"/>
  <c r="S956" i="2" l="1"/>
  <c r="U956" s="1"/>
  <c r="O957"/>
  <c r="N955"/>
  <c r="T955"/>
  <c r="R954"/>
  <c r="S980" i="1"/>
  <c r="O981"/>
  <c r="R971"/>
  <c r="N972"/>
  <c r="T971"/>
  <c r="U980"/>
  <c r="R955" i="2" l="1"/>
  <c r="N956"/>
  <c r="T956"/>
  <c r="O958"/>
  <c r="S957"/>
  <c r="U957" s="1"/>
  <c r="N973" i="1"/>
  <c r="T973"/>
  <c r="R972"/>
  <c r="T972"/>
  <c r="O982"/>
  <c r="S981"/>
  <c r="U981" s="1"/>
  <c r="S958" i="2" l="1"/>
  <c r="U958" s="1"/>
  <c r="O959"/>
  <c r="U959"/>
  <c r="N957"/>
  <c r="T957"/>
  <c r="R956"/>
  <c r="S982" i="1"/>
  <c r="O983"/>
  <c r="R973"/>
  <c r="N974"/>
  <c r="U982"/>
  <c r="R957" i="2" l="1"/>
  <c r="N958"/>
  <c r="T958"/>
  <c r="O960"/>
  <c r="U960"/>
  <c r="S959"/>
  <c r="N975" i="1"/>
  <c r="R974"/>
  <c r="O984"/>
  <c r="S983"/>
  <c r="T974"/>
  <c r="U983"/>
  <c r="S960" i="2" l="1"/>
  <c r="O961"/>
  <c r="N959"/>
  <c r="T959"/>
  <c r="R958"/>
  <c r="R975" i="1"/>
  <c r="N976"/>
  <c r="T976" s="1"/>
  <c r="S984"/>
  <c r="O985"/>
  <c r="U984"/>
  <c r="T975"/>
  <c r="R959" i="2" l="1"/>
  <c r="N960"/>
  <c r="T960"/>
  <c r="O962"/>
  <c r="S961"/>
  <c r="U961" s="1"/>
  <c r="O986" i="1"/>
  <c r="S985"/>
  <c r="U985" s="1"/>
  <c r="N977"/>
  <c r="T977"/>
  <c r="R976"/>
  <c r="S962" i="2" l="1"/>
  <c r="U962" s="1"/>
  <c r="O963"/>
  <c r="N961"/>
  <c r="T961"/>
  <c r="R960"/>
  <c r="R977" i="1"/>
  <c r="N978"/>
  <c r="T978"/>
  <c r="S986"/>
  <c r="U986" s="1"/>
  <c r="O987"/>
  <c r="R961" i="2" l="1"/>
  <c r="N962"/>
  <c r="T962"/>
  <c r="O964"/>
  <c r="S963"/>
  <c r="U963" s="1"/>
  <c r="O988" i="1"/>
  <c r="S987"/>
  <c r="U987" s="1"/>
  <c r="N979"/>
  <c r="R978"/>
  <c r="S964" i="2" l="1"/>
  <c r="U964" s="1"/>
  <c r="O965"/>
  <c r="N963"/>
  <c r="T963"/>
  <c r="R962"/>
  <c r="R979" i="1"/>
  <c r="N980"/>
  <c r="T980" s="1"/>
  <c r="S988"/>
  <c r="O989"/>
  <c r="T979"/>
  <c r="U988"/>
  <c r="R963" i="2" l="1"/>
  <c r="N964"/>
  <c r="T964"/>
  <c r="O966"/>
  <c r="S965"/>
  <c r="U965" s="1"/>
  <c r="O990" i="1"/>
  <c r="U990"/>
  <c r="S989"/>
  <c r="U989" s="1"/>
  <c r="N981"/>
  <c r="T981"/>
  <c r="R980"/>
  <c r="S966" i="2" l="1"/>
  <c r="U966" s="1"/>
  <c r="O967"/>
  <c r="N965"/>
  <c r="T965"/>
  <c r="R964"/>
  <c r="R981" i="1"/>
  <c r="N982"/>
  <c r="T982"/>
  <c r="S990"/>
  <c r="O991"/>
  <c r="U991"/>
  <c r="R965" i="2" l="1"/>
  <c r="N966"/>
  <c r="T966"/>
  <c r="O968"/>
  <c r="U968"/>
  <c r="S967"/>
  <c r="U967" s="1"/>
  <c r="O992" i="1"/>
  <c r="S991"/>
  <c r="N983"/>
  <c r="R982"/>
  <c r="S968" i="2" l="1"/>
  <c r="O969"/>
  <c r="U969"/>
  <c r="N967"/>
  <c r="T967"/>
  <c r="R966"/>
  <c r="S992" i="1"/>
  <c r="O993"/>
  <c r="R983"/>
  <c r="T983" s="1"/>
  <c r="N984"/>
  <c r="T984" s="1"/>
  <c r="U992"/>
  <c r="R967" i="2" l="1"/>
  <c r="N968"/>
  <c r="T968"/>
  <c r="O970"/>
  <c r="U970"/>
  <c r="S969"/>
  <c r="N985" i="1"/>
  <c r="T985"/>
  <c r="R984"/>
  <c r="O994"/>
  <c r="S993"/>
  <c r="S970" i="2" l="1"/>
  <c r="O971"/>
  <c r="N969"/>
  <c r="T969"/>
  <c r="R968"/>
  <c r="U993" i="1"/>
  <c r="S994"/>
  <c r="U994" s="1"/>
  <c r="O995"/>
  <c r="R985"/>
  <c r="N986"/>
  <c r="T986"/>
  <c r="R969" i="2" l="1"/>
  <c r="N970"/>
  <c r="T970"/>
  <c r="O972"/>
  <c r="S971"/>
  <c r="U971" s="1"/>
  <c r="N987" i="1"/>
  <c r="R986"/>
  <c r="O996"/>
  <c r="S995"/>
  <c r="U995" s="1"/>
  <c r="S972" i="2" l="1"/>
  <c r="U972" s="1"/>
  <c r="O973"/>
  <c r="N971"/>
  <c r="T971"/>
  <c r="R970"/>
  <c r="R987" i="1"/>
  <c r="N988"/>
  <c r="T988" s="1"/>
  <c r="S996"/>
  <c r="U996" s="1"/>
  <c r="O997"/>
  <c r="T987"/>
  <c r="R971" i="2" l="1"/>
  <c r="N972"/>
  <c r="T972"/>
  <c r="O974"/>
  <c r="S973"/>
  <c r="U973" s="1"/>
  <c r="O998" i="1"/>
  <c r="U998"/>
  <c r="S997"/>
  <c r="U997" s="1"/>
  <c r="N989"/>
  <c r="T989"/>
  <c r="R988"/>
  <c r="S974" i="2" l="1"/>
  <c r="U974" s="1"/>
  <c r="O975"/>
  <c r="N973"/>
  <c r="T973"/>
  <c r="R972"/>
  <c r="R989" i="1"/>
  <c r="N990"/>
  <c r="T990"/>
  <c r="S998"/>
  <c r="O999"/>
  <c r="U999"/>
  <c r="R973" i="2" l="1"/>
  <c r="N974"/>
  <c r="T974"/>
  <c r="O976"/>
  <c r="S975"/>
  <c r="U975" s="1"/>
  <c r="O1000" i="1"/>
  <c r="S999"/>
  <c r="N991"/>
  <c r="R990"/>
  <c r="S976" i="2" l="1"/>
  <c r="U976" s="1"/>
  <c r="O977"/>
  <c r="N975"/>
  <c r="T975"/>
  <c r="R974"/>
  <c r="S1000" i="1"/>
  <c r="O1001"/>
  <c r="R991"/>
  <c r="T992"/>
  <c r="N992"/>
  <c r="T991"/>
  <c r="U1000"/>
  <c r="R975" i="2" l="1"/>
  <c r="N976"/>
  <c r="T976"/>
  <c r="O978"/>
  <c r="S977"/>
  <c r="U977" s="1"/>
  <c r="N993" i="1"/>
  <c r="R992"/>
  <c r="O1002"/>
  <c r="S1001"/>
  <c r="U1001" s="1"/>
  <c r="S978" i="2" l="1"/>
  <c r="U978" s="1"/>
  <c r="O979"/>
  <c r="N977"/>
  <c r="T977"/>
  <c r="R976"/>
  <c r="S1002" i="1"/>
  <c r="O1003"/>
  <c r="U1003"/>
  <c r="R993"/>
  <c r="N994"/>
  <c r="T994"/>
  <c r="U1002"/>
  <c r="T993"/>
  <c r="R977" i="2" l="1"/>
  <c r="N978"/>
  <c r="T978"/>
  <c r="O980"/>
  <c r="S979"/>
  <c r="U979" s="1"/>
  <c r="N995" i="1"/>
  <c r="R994"/>
  <c r="O1004"/>
  <c r="S1003"/>
  <c r="S980" i="2" l="1"/>
  <c r="U980" s="1"/>
  <c r="O981"/>
  <c r="N979"/>
  <c r="T979"/>
  <c r="R978"/>
  <c r="R995" i="1"/>
  <c r="N996"/>
  <c r="T996" s="1"/>
  <c r="S1004"/>
  <c r="O1005"/>
  <c r="U1004"/>
  <c r="T995"/>
  <c r="R979" i="2" l="1"/>
  <c r="N980"/>
  <c r="T980"/>
  <c r="O982"/>
  <c r="S981"/>
  <c r="U981" s="1"/>
  <c r="O1006" i="1"/>
  <c r="U1006"/>
  <c r="S1005"/>
  <c r="U1005" s="1"/>
  <c r="N997"/>
  <c r="T997"/>
  <c r="R996"/>
  <c r="S982" i="2" l="1"/>
  <c r="U982" s="1"/>
  <c r="O983"/>
  <c r="N981"/>
  <c r="T981"/>
  <c r="R980"/>
  <c r="R997" i="1"/>
  <c r="N998"/>
  <c r="T998"/>
  <c r="S1006"/>
  <c r="O1007"/>
  <c r="U1007"/>
  <c r="R981" i="2" l="1"/>
  <c r="N982"/>
  <c r="T982"/>
  <c r="O984"/>
  <c r="U984"/>
  <c r="S983"/>
  <c r="U983" s="1"/>
  <c r="O1008" i="1"/>
  <c r="S1007"/>
  <c r="N999"/>
  <c r="R998"/>
  <c r="S984" i="2" l="1"/>
  <c r="O985"/>
  <c r="U985"/>
  <c r="N983"/>
  <c r="T983"/>
  <c r="R982"/>
  <c r="S1008" i="1"/>
  <c r="O1009"/>
  <c r="R999"/>
  <c r="T1000"/>
  <c r="N1000"/>
  <c r="T999"/>
  <c r="U1008"/>
  <c r="R983" i="2" l="1"/>
  <c r="N984"/>
  <c r="T984"/>
  <c r="O986"/>
  <c r="S985"/>
  <c r="N1001" i="1"/>
  <c r="R1000"/>
  <c r="O1010"/>
  <c r="S1009"/>
  <c r="U1009" s="1"/>
  <c r="S986" i="2" l="1"/>
  <c r="U986" s="1"/>
  <c r="O987"/>
  <c r="N985"/>
  <c r="R984"/>
  <c r="S1010" i="1"/>
  <c r="O1011"/>
  <c r="R1001"/>
  <c r="N1002"/>
  <c r="T1002"/>
  <c r="U1010"/>
  <c r="T1001"/>
  <c r="R985" i="2" l="1"/>
  <c r="N986"/>
  <c r="T986"/>
  <c r="O988"/>
  <c r="S987"/>
  <c r="T985"/>
  <c r="U987"/>
  <c r="N1003" i="1"/>
  <c r="R1002"/>
  <c r="O1012"/>
  <c r="S1011"/>
  <c r="U1011" s="1"/>
  <c r="S988" i="2" l="1"/>
  <c r="U988" s="1"/>
  <c r="O989"/>
  <c r="N987"/>
  <c r="R986"/>
  <c r="S1012" i="1"/>
  <c r="O1013"/>
  <c r="U1013" s="1"/>
  <c r="R1003"/>
  <c r="N1004"/>
  <c r="T1004" s="1"/>
  <c r="U1012"/>
  <c r="T1003"/>
  <c r="R987" i="2" l="1"/>
  <c r="N988"/>
  <c r="T988"/>
  <c r="O990"/>
  <c r="U990"/>
  <c r="S989"/>
  <c r="T987"/>
  <c r="U989"/>
  <c r="N1005" i="1"/>
  <c r="R1004"/>
  <c r="O1014"/>
  <c r="S1013"/>
  <c r="S990" i="2" l="1"/>
  <c r="O991"/>
  <c r="N989"/>
  <c r="T989"/>
  <c r="R988"/>
  <c r="S1014" i="1"/>
  <c r="O1015"/>
  <c r="R1005"/>
  <c r="N1006"/>
  <c r="T1006"/>
  <c r="U1014"/>
  <c r="T1005"/>
  <c r="R989" i="2" l="1"/>
  <c r="N990"/>
  <c r="T990"/>
  <c r="O992"/>
  <c r="S991"/>
  <c r="U991" s="1"/>
  <c r="N1007" i="1"/>
  <c r="R1006"/>
  <c r="O1016"/>
  <c r="S1015"/>
  <c r="U1015" s="1"/>
  <c r="S992" i="2" l="1"/>
  <c r="U992" s="1"/>
  <c r="O993"/>
  <c r="N991"/>
  <c r="T991"/>
  <c r="R990"/>
  <c r="R1007" i="1"/>
  <c r="N1008"/>
  <c r="T1008" s="1"/>
  <c r="S1016"/>
  <c r="U1016" s="1"/>
  <c r="O1017"/>
  <c r="U1017" s="1"/>
  <c r="T1007"/>
  <c r="R991" i="2" l="1"/>
  <c r="N992"/>
  <c r="T992"/>
  <c r="O994"/>
  <c r="U994"/>
  <c r="S993"/>
  <c r="U993" s="1"/>
  <c r="O1018" i="1"/>
  <c r="S1017"/>
  <c r="N1009"/>
  <c r="T1009"/>
  <c r="R1008"/>
  <c r="S994" i="2" l="1"/>
  <c r="O995"/>
  <c r="U995"/>
  <c r="N993"/>
  <c r="T993"/>
  <c r="R992"/>
  <c r="R1009" i="1"/>
  <c r="N1010"/>
  <c r="T1010"/>
  <c r="S1018"/>
  <c r="O1019"/>
  <c r="U1018"/>
  <c r="R993" i="2" l="1"/>
  <c r="N994"/>
  <c r="T994"/>
  <c r="O996"/>
  <c r="S995"/>
  <c r="O1020" i="1"/>
  <c r="S1019"/>
  <c r="U1019" s="1"/>
  <c r="N1011"/>
  <c r="R1010"/>
  <c r="S996" i="2" l="1"/>
  <c r="U996" s="1"/>
  <c r="O997"/>
  <c r="N995"/>
  <c r="R994"/>
  <c r="S1020" i="1"/>
  <c r="O1021"/>
  <c r="R1011"/>
  <c r="N1012"/>
  <c r="T1012" s="1"/>
  <c r="T1011"/>
  <c r="U1020"/>
  <c r="R995" i="2" l="1"/>
  <c r="N996"/>
  <c r="T996"/>
  <c r="O998"/>
  <c r="U998"/>
  <c r="S997"/>
  <c r="T995"/>
  <c r="U997"/>
  <c r="N1013" i="1"/>
  <c r="T1013"/>
  <c r="R1012"/>
  <c r="O1022"/>
  <c r="S1021"/>
  <c r="S998" i="2" l="1"/>
  <c r="O999"/>
  <c r="U999"/>
  <c r="N997"/>
  <c r="T997"/>
  <c r="R996"/>
  <c r="U1021" i="1"/>
  <c r="S1022"/>
  <c r="U1022" s="1"/>
  <c r="O1023"/>
  <c r="U1023"/>
  <c r="R1013"/>
  <c r="N1014"/>
  <c r="T1014"/>
  <c r="R997" i="2" l="1"/>
  <c r="N998"/>
  <c r="T998"/>
  <c r="O1000"/>
  <c r="U1000"/>
  <c r="S999"/>
  <c r="N1015" i="1"/>
  <c r="R1014"/>
  <c r="O1024"/>
  <c r="S1023"/>
  <c r="S1000" i="2" l="1"/>
  <c r="O1001"/>
  <c r="N999"/>
  <c r="T999"/>
  <c r="R998"/>
  <c r="R1015" i="1"/>
  <c r="N1016"/>
  <c r="T1016" s="1"/>
  <c r="S1024"/>
  <c r="O1025"/>
  <c r="U1024"/>
  <c r="T1015"/>
  <c r="R999" i="2" l="1"/>
  <c r="N1000"/>
  <c r="T1000"/>
  <c r="O1002"/>
  <c r="S1001"/>
  <c r="U1001" s="1"/>
  <c r="O1026" i="1"/>
  <c r="S1025"/>
  <c r="U1025" s="1"/>
  <c r="N1017"/>
  <c r="T1017"/>
  <c r="R1016"/>
  <c r="S1002" i="2" l="1"/>
  <c r="U1002" s="1"/>
  <c r="O1003"/>
  <c r="N1001"/>
  <c r="T1001"/>
  <c r="R1000"/>
  <c r="R1017" i="1"/>
  <c r="N1018"/>
  <c r="T1018"/>
  <c r="S1026"/>
  <c r="U1026" s="1"/>
  <c r="O1027"/>
  <c r="U1027"/>
  <c r="R1001" i="2" l="1"/>
  <c r="N1002"/>
  <c r="T1002"/>
  <c r="O1004"/>
  <c r="S1003"/>
  <c r="U1003" s="1"/>
  <c r="O1028" i="1"/>
  <c r="S1027"/>
  <c r="N1019"/>
  <c r="R1018"/>
  <c r="S1004" i="2" l="1"/>
  <c r="U1004" s="1"/>
  <c r="O1005"/>
  <c r="N1003"/>
  <c r="T1003"/>
  <c r="R1002"/>
  <c r="S1028" i="1"/>
  <c r="O1029"/>
  <c r="R1019"/>
  <c r="N1020"/>
  <c r="T1020" s="1"/>
  <c r="T1019"/>
  <c r="U1028"/>
  <c r="R1003" i="2" l="1"/>
  <c r="N1004"/>
  <c r="T1004"/>
  <c r="O1006"/>
  <c r="S1005"/>
  <c r="U1005" s="1"/>
  <c r="N1021" i="1"/>
  <c r="T1021"/>
  <c r="R1020"/>
  <c r="O1030"/>
  <c r="S1029"/>
  <c r="S1006" i="2" l="1"/>
  <c r="U1006" s="1"/>
  <c r="O1007"/>
  <c r="U1007"/>
  <c r="N1005"/>
  <c r="T1005"/>
  <c r="R1004"/>
  <c r="U1029" i="1"/>
  <c r="S1030"/>
  <c r="U1030" s="1"/>
  <c r="O1031"/>
  <c r="U1031"/>
  <c r="R1021"/>
  <c r="N1022"/>
  <c r="T1022"/>
  <c r="R1005" i="2" l="1"/>
  <c r="N1006"/>
  <c r="T1006"/>
  <c r="O1008"/>
  <c r="U1008"/>
  <c r="S1007"/>
  <c r="N1023" i="1"/>
  <c r="R1022"/>
  <c r="O1032"/>
  <c r="S1031"/>
  <c r="S1008" i="2" l="1"/>
  <c r="O1009"/>
  <c r="U1009"/>
  <c r="N1007"/>
  <c r="T1007"/>
  <c r="R1006"/>
  <c r="R1023" i="1"/>
  <c r="T1024"/>
  <c r="N1024"/>
  <c r="S1032"/>
  <c r="O1033"/>
  <c r="U1032"/>
  <c r="T1023"/>
  <c r="R1007" i="2" l="1"/>
  <c r="N1008"/>
  <c r="T1008"/>
  <c r="O1010"/>
  <c r="U1010"/>
  <c r="S1009"/>
  <c r="O1034" i="1"/>
  <c r="S1033"/>
  <c r="U1033" s="1"/>
  <c r="N1025"/>
  <c r="T1025"/>
  <c r="R1024"/>
  <c r="S1010" i="2" l="1"/>
  <c r="O1011"/>
  <c r="U1011"/>
  <c r="N1009"/>
  <c r="T1009"/>
  <c r="R1008"/>
  <c r="R1025" i="1"/>
  <c r="N1026"/>
  <c r="T1026"/>
  <c r="S1034"/>
  <c r="O1035"/>
  <c r="U1035"/>
  <c r="U1034"/>
  <c r="R1009" i="2" l="1"/>
  <c r="N1010"/>
  <c r="T1010"/>
  <c r="O1012"/>
  <c r="U1012"/>
  <c r="S1011"/>
  <c r="O1036" i="1"/>
  <c r="S1035"/>
  <c r="N1027"/>
  <c r="R1026"/>
  <c r="S1012" i="2" l="1"/>
  <c r="O1013"/>
  <c r="U1013"/>
  <c r="N1011"/>
  <c r="T1011"/>
  <c r="R1010"/>
  <c r="S1036" i="1"/>
  <c r="O1037"/>
  <c r="R1027"/>
  <c r="N1028"/>
  <c r="T1028" s="1"/>
  <c r="T1027"/>
  <c r="U1036"/>
  <c r="R1011" i="2" l="1"/>
  <c r="N1012"/>
  <c r="O1014"/>
  <c r="U1014"/>
  <c r="S1013"/>
  <c r="N1029" i="1"/>
  <c r="T1029"/>
  <c r="R1028"/>
  <c r="O1038"/>
  <c r="S1037"/>
  <c r="S1014" i="2" l="1"/>
  <c r="O1015"/>
  <c r="U1015"/>
  <c r="N1013"/>
  <c r="R1012"/>
  <c r="T1012" s="1"/>
  <c r="U1037" i="1"/>
  <c r="S1038"/>
  <c r="U1038" s="1"/>
  <c r="O1039"/>
  <c r="R1029"/>
  <c r="N1030"/>
  <c r="T1030"/>
  <c r="R1013" i="2" l="1"/>
  <c r="T1013" s="1"/>
  <c r="N1014"/>
  <c r="O1016"/>
  <c r="S1015"/>
  <c r="N1031" i="1"/>
  <c r="R1030"/>
  <c r="O1040"/>
  <c r="S1039"/>
  <c r="U1039" s="1"/>
  <c r="S1016" i="2" l="1"/>
  <c r="U1016" s="1"/>
  <c r="O1017"/>
  <c r="N1015"/>
  <c r="R1014"/>
  <c r="T1014" s="1"/>
  <c r="R1031" i="1"/>
  <c r="N1032"/>
  <c r="T1032" s="1"/>
  <c r="S1040"/>
  <c r="U1040" s="1"/>
  <c r="O1041"/>
  <c r="T1031"/>
  <c r="R1015" i="2" l="1"/>
  <c r="N1016"/>
  <c r="T1016"/>
  <c r="O1018"/>
  <c r="S1017"/>
  <c r="T1015"/>
  <c r="U1017"/>
  <c r="O1042" i="1"/>
  <c r="S1041"/>
  <c r="U1041" s="1"/>
  <c r="N1033"/>
  <c r="T1033"/>
  <c r="R1032"/>
  <c r="S1018" i="2" l="1"/>
  <c r="U1018" s="1"/>
  <c r="O1019"/>
  <c r="N1017"/>
  <c r="R1016"/>
  <c r="R1033" i="1"/>
  <c r="N1034"/>
  <c r="T1034"/>
  <c r="S1042"/>
  <c r="O1043"/>
  <c r="R1017" i="2" l="1"/>
  <c r="N1018"/>
  <c r="T1018"/>
  <c r="O1020"/>
  <c r="S1019"/>
  <c r="T1017"/>
  <c r="U1019"/>
  <c r="U1042" i="1"/>
  <c r="O1044"/>
  <c r="S1043"/>
  <c r="U1043" s="1"/>
  <c r="N1035"/>
  <c r="R1034"/>
  <c r="S1020" i="2" l="1"/>
  <c r="U1020" s="1"/>
  <c r="O1021"/>
  <c r="N1019"/>
  <c r="T1019" s="1"/>
  <c r="R1018"/>
  <c r="S1044" i="1"/>
  <c r="O1045"/>
  <c r="U1045" s="1"/>
  <c r="R1035"/>
  <c r="N1036"/>
  <c r="T1035"/>
  <c r="U1044"/>
  <c r="R1019" i="2" l="1"/>
  <c r="N1020"/>
  <c r="O1022"/>
  <c r="S1021"/>
  <c r="U1021" s="1"/>
  <c r="N1037" i="1"/>
  <c r="R1036"/>
  <c r="T1036"/>
  <c r="O1046"/>
  <c r="U1046"/>
  <c r="S1045"/>
  <c r="N1021" i="2" l="1"/>
  <c r="R1020"/>
  <c r="T1020"/>
  <c r="S1022"/>
  <c r="U1022" s="1"/>
  <c r="O1023"/>
  <c r="R1037" i="1"/>
  <c r="N1038"/>
  <c r="T1038"/>
  <c r="S1046"/>
  <c r="O1047"/>
  <c r="U1047"/>
  <c r="T1037"/>
  <c r="R1021" i="2" l="1"/>
  <c r="N1022"/>
  <c r="T1022"/>
  <c r="O1024"/>
  <c r="S1023"/>
  <c r="U1023" s="1"/>
  <c r="T1021"/>
  <c r="O1048" i="1"/>
  <c r="S1047"/>
  <c r="N1039"/>
  <c r="R1038"/>
  <c r="S1024" i="2" l="1"/>
  <c r="U1024" s="1"/>
  <c r="O1025"/>
  <c r="N1023"/>
  <c r="T1023"/>
  <c r="R1022"/>
  <c r="S1048" i="1"/>
  <c r="O1049"/>
  <c r="U1049" s="1"/>
  <c r="R1039"/>
  <c r="N1040"/>
  <c r="T1040" s="1"/>
  <c r="T1039"/>
  <c r="U1048"/>
  <c r="R1023" i="2" l="1"/>
  <c r="N1024"/>
  <c r="T1024"/>
  <c r="O1026"/>
  <c r="S1025"/>
  <c r="U1025" s="1"/>
  <c r="N1041" i="1"/>
  <c r="R1040"/>
  <c r="O1050"/>
  <c r="S1049"/>
  <c r="S1026" i="2" l="1"/>
  <c r="U1026" s="1"/>
  <c r="O1027"/>
  <c r="N1025"/>
  <c r="T1025"/>
  <c r="R1024"/>
  <c r="S1050" i="1"/>
  <c r="O1051"/>
  <c r="U1051"/>
  <c r="R1041"/>
  <c r="N1042"/>
  <c r="T1042"/>
  <c r="U1050"/>
  <c r="T1041"/>
  <c r="R1025" i="2" l="1"/>
  <c r="N1026"/>
  <c r="T1026"/>
  <c r="O1028"/>
  <c r="U1028"/>
  <c r="S1027"/>
  <c r="U1027" s="1"/>
  <c r="N1043" i="1"/>
  <c r="R1042"/>
  <c r="O1052"/>
  <c r="S1051"/>
  <c r="S1028" i="2" l="1"/>
  <c r="O1029"/>
  <c r="U1029"/>
  <c r="N1027"/>
  <c r="T1027"/>
  <c r="R1026"/>
  <c r="R1043" i="1"/>
  <c r="N1044"/>
  <c r="T1044" s="1"/>
  <c r="S1052"/>
  <c r="U1052" s="1"/>
  <c r="O1053"/>
  <c r="T1043"/>
  <c r="R1027" i="2" l="1"/>
  <c r="N1028"/>
  <c r="T1028"/>
  <c r="O1030"/>
  <c r="S1029"/>
  <c r="O1054" i="1"/>
  <c r="U1054"/>
  <c r="S1053"/>
  <c r="U1053" s="1"/>
  <c r="N1045"/>
  <c r="T1045"/>
  <c r="R1044"/>
  <c r="S1030" i="2" l="1"/>
  <c r="U1030" s="1"/>
  <c r="O1031"/>
  <c r="N1029"/>
  <c r="R1028"/>
  <c r="R1045" i="1"/>
  <c r="N1046"/>
  <c r="S1054"/>
  <c r="O1055"/>
  <c r="U1055"/>
  <c r="R1029" i="2" l="1"/>
  <c r="N1030"/>
  <c r="T1030"/>
  <c r="O1032"/>
  <c r="S1031"/>
  <c r="T1029"/>
  <c r="U1031"/>
  <c r="O1056" i="1"/>
  <c r="S1055"/>
  <c r="N1047"/>
  <c r="R1046"/>
  <c r="T1046" s="1"/>
  <c r="S1032" i="2" l="1"/>
  <c r="U1032" s="1"/>
  <c r="O1033"/>
  <c r="N1031"/>
  <c r="R1030"/>
  <c r="S1056" i="1"/>
  <c r="O1057"/>
  <c r="R1047"/>
  <c r="T1047" s="1"/>
  <c r="N1048"/>
  <c r="U1056"/>
  <c r="R1031" i="2" l="1"/>
  <c r="N1032"/>
  <c r="T1032"/>
  <c r="O1034"/>
  <c r="S1033"/>
  <c r="T1031"/>
  <c r="U1033"/>
  <c r="N1049" i="1"/>
  <c r="R1048"/>
  <c r="T1048" s="1"/>
  <c r="O1058"/>
  <c r="S1057"/>
  <c r="U1057" s="1"/>
  <c r="S1034" i="2" l="1"/>
  <c r="U1034" s="1"/>
  <c r="O1035"/>
  <c r="N1033"/>
  <c r="R1032"/>
  <c r="S1058" i="1"/>
  <c r="O1059"/>
  <c r="R1049"/>
  <c r="N1050"/>
  <c r="U1058"/>
  <c r="T1049"/>
  <c r="R1033" i="2" l="1"/>
  <c r="N1034"/>
  <c r="T1034"/>
  <c r="O1036"/>
  <c r="S1035"/>
  <c r="T1033"/>
  <c r="U1035"/>
  <c r="N1051" i="1"/>
  <c r="R1050"/>
  <c r="T1050" s="1"/>
  <c r="O1060"/>
  <c r="S1059"/>
  <c r="U1059" s="1"/>
  <c r="S1036" i="2" l="1"/>
  <c r="U1036" s="1"/>
  <c r="O1037"/>
  <c r="N1035"/>
  <c r="R1034"/>
  <c r="R1051" i="1"/>
  <c r="N1052"/>
  <c r="T1052" s="1"/>
  <c r="S1060"/>
  <c r="U1060" s="1"/>
  <c r="O1061"/>
  <c r="T1051"/>
  <c r="R1035" i="2" l="1"/>
  <c r="N1036"/>
  <c r="T1035"/>
  <c r="O1038"/>
  <c r="S1037"/>
  <c r="U1037" s="1"/>
  <c r="O1062" i="1"/>
  <c r="S1061"/>
  <c r="U1061" s="1"/>
  <c r="N1053"/>
  <c r="T1053"/>
  <c r="R1052"/>
  <c r="N1037" i="2" l="1"/>
  <c r="T1037"/>
  <c r="R1036"/>
  <c r="S1038"/>
  <c r="U1038" s="1"/>
  <c r="O1039"/>
  <c r="T1036"/>
  <c r="R1053" i="1"/>
  <c r="N1054"/>
  <c r="T1054"/>
  <c r="S1062"/>
  <c r="O1063"/>
  <c r="O1040" i="2" l="1"/>
  <c r="U1040"/>
  <c r="S1039"/>
  <c r="U1039" s="1"/>
  <c r="R1037"/>
  <c r="N1038"/>
  <c r="T1038"/>
  <c r="U1062" i="1"/>
  <c r="O1064"/>
  <c r="S1063"/>
  <c r="U1063" s="1"/>
  <c r="N1055"/>
  <c r="R1054"/>
  <c r="N1039" i="2" l="1"/>
  <c r="T1039"/>
  <c r="R1038"/>
  <c r="S1040"/>
  <c r="O1041"/>
  <c r="U1041"/>
  <c r="S1064" i="1"/>
  <c r="O1065"/>
  <c r="R1055"/>
  <c r="N1056"/>
  <c r="T1055"/>
  <c r="U1064"/>
  <c r="O1042" i="2" l="1"/>
  <c r="S1041"/>
  <c r="R1039"/>
  <c r="N1040"/>
  <c r="T1040"/>
  <c r="N1057" i="1"/>
  <c r="T1057"/>
  <c r="R1056"/>
  <c r="T1056"/>
  <c r="O1066"/>
  <c r="S1065"/>
  <c r="U1065" s="1"/>
  <c r="N1041" i="2" l="1"/>
  <c r="R1040"/>
  <c r="S1042"/>
  <c r="U1042" s="1"/>
  <c r="O1043"/>
  <c r="S1066" i="1"/>
  <c r="O1067"/>
  <c r="R1057"/>
  <c r="N1058"/>
  <c r="T1058"/>
  <c r="U1066"/>
  <c r="O1044" i="2" l="1"/>
  <c r="S1043"/>
  <c r="U1043" s="1"/>
  <c r="R1041"/>
  <c r="N1042"/>
  <c r="T1042"/>
  <c r="T1041"/>
  <c r="N1059" i="1"/>
  <c r="R1058"/>
  <c r="O1068"/>
  <c r="S1067"/>
  <c r="U1067"/>
  <c r="N1043" i="2" l="1"/>
  <c r="T1043"/>
  <c r="R1042"/>
  <c r="S1044"/>
  <c r="U1044" s="1"/>
  <c r="O1045"/>
  <c r="S1068" i="1"/>
  <c r="O1069"/>
  <c r="U1069" s="1"/>
  <c r="R1059"/>
  <c r="N1060"/>
  <c r="U1068"/>
  <c r="T1059"/>
  <c r="O1046" i="2" l="1"/>
  <c r="S1045"/>
  <c r="U1045" s="1"/>
  <c r="R1043"/>
  <c r="N1044"/>
  <c r="T1044"/>
  <c r="N1061" i="1"/>
  <c r="R1060"/>
  <c r="T1060"/>
  <c r="O1070"/>
  <c r="S1069"/>
  <c r="N1045" i="2" l="1"/>
  <c r="T1045"/>
  <c r="R1044"/>
  <c r="S1046"/>
  <c r="U1046" s="1"/>
  <c r="O1047"/>
  <c r="U1047"/>
  <c r="R1061" i="1"/>
  <c r="N1062"/>
  <c r="T1062"/>
  <c r="S1070"/>
  <c r="U1070" s="1"/>
  <c r="O1071"/>
  <c r="U1071"/>
  <c r="T1061"/>
  <c r="O1048" i="2" l="1"/>
  <c r="U1048"/>
  <c r="S1047"/>
  <c r="R1045"/>
  <c r="N1046"/>
  <c r="T1046"/>
  <c r="O1072" i="1"/>
  <c r="S1071"/>
  <c r="N1063"/>
  <c r="R1062"/>
  <c r="N1047" i="2" l="1"/>
  <c r="T1047"/>
  <c r="R1046"/>
  <c r="S1048"/>
  <c r="O1049"/>
  <c r="S1072" i="1"/>
  <c r="U1073"/>
  <c r="O1073"/>
  <c r="R1063"/>
  <c r="T1064"/>
  <c r="N1064"/>
  <c r="T1063"/>
  <c r="U1072"/>
  <c r="O1050" i="2" l="1"/>
  <c r="S1049"/>
  <c r="U1049" s="1"/>
  <c r="R1047"/>
  <c r="N1048"/>
  <c r="T1048"/>
  <c r="N1065" i="1"/>
  <c r="R1064"/>
  <c r="O1074"/>
  <c r="S1073"/>
  <c r="N1049" i="2" l="1"/>
  <c r="T1049"/>
  <c r="R1048"/>
  <c r="S1050"/>
  <c r="U1050" s="1"/>
  <c r="O1051"/>
  <c r="S1074" i="1"/>
  <c r="U1074" s="1"/>
  <c r="O1075"/>
  <c r="U1075"/>
  <c r="R1065"/>
  <c r="N1066"/>
  <c r="T1066"/>
  <c r="T1065"/>
  <c r="O1052" i="2" l="1"/>
  <c r="S1051"/>
  <c r="U1051" s="1"/>
  <c r="R1049"/>
  <c r="N1050"/>
  <c r="T1050"/>
  <c r="N1067" i="1"/>
  <c r="R1066"/>
  <c r="O1076"/>
  <c r="S1075"/>
  <c r="N1051" i="2" l="1"/>
  <c r="T1051"/>
  <c r="R1050"/>
  <c r="S1052"/>
  <c r="U1052" s="1"/>
  <c r="O1053"/>
  <c r="R1067" i="1"/>
  <c r="N1068"/>
  <c r="T1068" s="1"/>
  <c r="S1076"/>
  <c r="O1077"/>
  <c r="U1076"/>
  <c r="T1067"/>
  <c r="O1054" i="2" l="1"/>
  <c r="U1054"/>
  <c r="S1053"/>
  <c r="U1053" s="1"/>
  <c r="R1051"/>
  <c r="N1052"/>
  <c r="T1052"/>
  <c r="O1078" i="1"/>
  <c r="S1077"/>
  <c r="U1077" s="1"/>
  <c r="N1069"/>
  <c r="T1069"/>
  <c r="R1068"/>
  <c r="N1053" i="2" l="1"/>
  <c r="T1053"/>
  <c r="R1052"/>
  <c r="S1054"/>
  <c r="O1055"/>
  <c r="U1055"/>
  <c r="R1069" i="1"/>
  <c r="N1070"/>
  <c r="T1070"/>
  <c r="S1078"/>
  <c r="U1078" s="1"/>
  <c r="O1079"/>
  <c r="O1056" i="2" l="1"/>
  <c r="S1055"/>
  <c r="R1053"/>
  <c r="N1054"/>
  <c r="T1054"/>
  <c r="O1080" i="1"/>
  <c r="U1080"/>
  <c r="S1079"/>
  <c r="U1079" s="1"/>
  <c r="N1071"/>
  <c r="T1071"/>
  <c r="R1070"/>
  <c r="N1055" i="2" l="1"/>
  <c r="R1054"/>
  <c r="S1056"/>
  <c r="U1056" s="1"/>
  <c r="O1057"/>
  <c r="R1071" i="1"/>
  <c r="N1072"/>
  <c r="T1072" s="1"/>
  <c r="S1080"/>
  <c r="O1081"/>
  <c r="U1081" s="1"/>
  <c r="S1057" i="2" l="1"/>
  <c r="U1057" s="1"/>
  <c r="O1058"/>
  <c r="R1055"/>
  <c r="N1056"/>
  <c r="T1056"/>
  <c r="T1055"/>
  <c r="O1082" i="1"/>
  <c r="S1081"/>
  <c r="N1073"/>
  <c r="R1072"/>
  <c r="O1059" i="2" l="1"/>
  <c r="U1059"/>
  <c r="S1058"/>
  <c r="U1058" s="1"/>
  <c r="R1056"/>
  <c r="N1057"/>
  <c r="R1073" i="1"/>
  <c r="N1074"/>
  <c r="T1074"/>
  <c r="S1082"/>
  <c r="O1083"/>
  <c r="U1083"/>
  <c r="T1073"/>
  <c r="U1082"/>
  <c r="N1058" i="2" l="1"/>
  <c r="T1058"/>
  <c r="R1057"/>
  <c r="S1059"/>
  <c r="O1060"/>
  <c r="U1060"/>
  <c r="T1057"/>
  <c r="O1084" i="1"/>
  <c r="S1083"/>
  <c r="N1075"/>
  <c r="R1074"/>
  <c r="O1061" i="2" l="1"/>
  <c r="U1061"/>
  <c r="S1060"/>
  <c r="R1058"/>
  <c r="N1059"/>
  <c r="T1059"/>
  <c r="S1084" i="1"/>
  <c r="O1085"/>
  <c r="R1075"/>
  <c r="N1076"/>
  <c r="T1076" s="1"/>
  <c r="T1075"/>
  <c r="U1084"/>
  <c r="N1060" i="2" l="1"/>
  <c r="T1060"/>
  <c r="R1059"/>
  <c r="S1061"/>
  <c r="O1062"/>
  <c r="N1077" i="1"/>
  <c r="T1077"/>
  <c r="R1076"/>
  <c r="O1086"/>
  <c r="S1085"/>
  <c r="O1063" i="2" l="1"/>
  <c r="U1063"/>
  <c r="S1062"/>
  <c r="R1060"/>
  <c r="N1061"/>
  <c r="U1062"/>
  <c r="U1085" i="1"/>
  <c r="S1086"/>
  <c r="U1086" s="1"/>
  <c r="O1087"/>
  <c r="R1077"/>
  <c r="N1078"/>
  <c r="T1078"/>
  <c r="N1062" i="2" l="1"/>
  <c r="R1061"/>
  <c r="S1063"/>
  <c r="O1064"/>
  <c r="U1064"/>
  <c r="T1061"/>
  <c r="N1079" i="1"/>
  <c r="R1078"/>
  <c r="O1088"/>
  <c r="S1087"/>
  <c r="U1087" s="1"/>
  <c r="O1065" i="2" l="1"/>
  <c r="S1064"/>
  <c r="R1062"/>
  <c r="T1062" s="1"/>
  <c r="N1063"/>
  <c r="R1079" i="1"/>
  <c r="N1080"/>
  <c r="T1080" s="1"/>
  <c r="S1088"/>
  <c r="O1089"/>
  <c r="U1089" s="1"/>
  <c r="U1088"/>
  <c r="T1079"/>
  <c r="N1064" i="2" l="1"/>
  <c r="T1064"/>
  <c r="R1063"/>
  <c r="S1065"/>
  <c r="O1066"/>
  <c r="T1063"/>
  <c r="U1065"/>
  <c r="O1090" i="1"/>
  <c r="S1089"/>
  <c r="N1081"/>
  <c r="R1080"/>
  <c r="O1067" i="2" l="1"/>
  <c r="U1067"/>
  <c r="S1066"/>
  <c r="R1064"/>
  <c r="N1065"/>
  <c r="U1066"/>
  <c r="R1081" i="1"/>
  <c r="N1082"/>
  <c r="T1082"/>
  <c r="S1090"/>
  <c r="O1091"/>
  <c r="T1081"/>
  <c r="U1090"/>
  <c r="N1066" i="2" l="1"/>
  <c r="T1066"/>
  <c r="R1065"/>
  <c r="S1067"/>
  <c r="O1068"/>
  <c r="T1065"/>
  <c r="O1092" i="1"/>
  <c r="S1091"/>
  <c r="U1091" s="1"/>
  <c r="N1083"/>
  <c r="R1082"/>
  <c r="O1069" i="2" l="1"/>
  <c r="S1068"/>
  <c r="U1068" s="1"/>
  <c r="R1066"/>
  <c r="N1067"/>
  <c r="T1067"/>
  <c r="S1092" i="1"/>
  <c r="O1093"/>
  <c r="U1093" s="1"/>
  <c r="R1083"/>
  <c r="N1084"/>
  <c r="T1084" s="1"/>
  <c r="T1083"/>
  <c r="U1092"/>
  <c r="N1068" i="2" l="1"/>
  <c r="T1068"/>
  <c r="R1067"/>
  <c r="S1069"/>
  <c r="U1069" s="1"/>
  <c r="O1070"/>
  <c r="N1085" i="1"/>
  <c r="R1084"/>
  <c r="O1094"/>
  <c r="S1093"/>
  <c r="O1071" i="2" l="1"/>
  <c r="U1071"/>
  <c r="S1070"/>
  <c r="R1068"/>
  <c r="N1069"/>
  <c r="U1070"/>
  <c r="S1094" i="1"/>
  <c r="O1095"/>
  <c r="U1095"/>
  <c r="R1085"/>
  <c r="N1086"/>
  <c r="T1086"/>
  <c r="U1094"/>
  <c r="T1085"/>
  <c r="N1070" i="2" l="1"/>
  <c r="T1070"/>
  <c r="R1069"/>
  <c r="S1071"/>
  <c r="O1072"/>
  <c r="U1072"/>
  <c r="T1069"/>
  <c r="N1087" i="1"/>
  <c r="R1086"/>
  <c r="O1096"/>
  <c r="S1095"/>
  <c r="O1073" i="2" l="1"/>
  <c r="U1073"/>
  <c r="S1072"/>
  <c r="R1070"/>
  <c r="N1071"/>
  <c r="R1087" i="1"/>
  <c r="N1088"/>
  <c r="T1088" s="1"/>
  <c r="S1096"/>
  <c r="O1097"/>
  <c r="U1096"/>
  <c r="T1087"/>
  <c r="N1072" i="2" l="1"/>
  <c r="R1071"/>
  <c r="T1071" s="1"/>
  <c r="S1073"/>
  <c r="O1074"/>
  <c r="O1098" i="1"/>
  <c r="S1097"/>
  <c r="U1097" s="1"/>
  <c r="N1089"/>
  <c r="T1089"/>
  <c r="R1088"/>
  <c r="O1075" i="2" l="1"/>
  <c r="S1074"/>
  <c r="U1074" s="1"/>
  <c r="R1072"/>
  <c r="T1072" s="1"/>
  <c r="N1073"/>
  <c r="R1089" i="1"/>
  <c r="N1090"/>
  <c r="T1090"/>
  <c r="S1098"/>
  <c r="U1098" s="1"/>
  <c r="O1099"/>
  <c r="N1074" i="2" l="1"/>
  <c r="T1074"/>
  <c r="R1073"/>
  <c r="S1075"/>
  <c r="U1075" s="1"/>
  <c r="O1076"/>
  <c r="T1073"/>
  <c r="O1100" i="1"/>
  <c r="S1099"/>
  <c r="U1099" s="1"/>
  <c r="N1091"/>
  <c r="R1090"/>
  <c r="O1077" i="2" l="1"/>
  <c r="S1076"/>
  <c r="U1076" s="1"/>
  <c r="R1074"/>
  <c r="N1075"/>
  <c r="T1075"/>
  <c r="R1091" i="1"/>
  <c r="N1092"/>
  <c r="T1092" s="1"/>
  <c r="S1100"/>
  <c r="O1101"/>
  <c r="T1091"/>
  <c r="U1100"/>
  <c r="N1076" i="2" l="1"/>
  <c r="T1076"/>
  <c r="R1075"/>
  <c r="S1077"/>
  <c r="U1077" s="1"/>
  <c r="O1078"/>
  <c r="O1102" i="1"/>
  <c r="U1102"/>
  <c r="S1101"/>
  <c r="U1101" s="1"/>
  <c r="N1093"/>
  <c r="T1093"/>
  <c r="R1092"/>
  <c r="O1079" i="2" l="1"/>
  <c r="U1079"/>
  <c r="S1078"/>
  <c r="R1076"/>
  <c r="N1077"/>
  <c r="U1078"/>
  <c r="R1093" i="1"/>
  <c r="N1094"/>
  <c r="T1094"/>
  <c r="S1102"/>
  <c r="O1103"/>
  <c r="U1103"/>
  <c r="N1078" i="2" l="1"/>
  <c r="T1078"/>
  <c r="R1077"/>
  <c r="S1079"/>
  <c r="O1080"/>
  <c r="U1080"/>
  <c r="T1077"/>
  <c r="O1104" i="1"/>
  <c r="S1103"/>
  <c r="N1095"/>
  <c r="R1094"/>
  <c r="O1081" i="2" l="1"/>
  <c r="S1080"/>
  <c r="R1078"/>
  <c r="N1079"/>
  <c r="T1079"/>
  <c r="S1104" i="1"/>
  <c r="O1105"/>
  <c r="U1105" s="1"/>
  <c r="R1095"/>
  <c r="N1096"/>
  <c r="T1096" s="1"/>
  <c r="T1095"/>
  <c r="U1104"/>
  <c r="N1080" i="2" l="1"/>
  <c r="T1080"/>
  <c r="R1079"/>
  <c r="S1081"/>
  <c r="U1081" s="1"/>
  <c r="O1082"/>
  <c r="N1097" i="1"/>
  <c r="R1096"/>
  <c r="O1106"/>
  <c r="S1105"/>
  <c r="O1083" i="2" l="1"/>
  <c r="S1082"/>
  <c r="U1082" s="1"/>
  <c r="R1080"/>
  <c r="N1081"/>
  <c r="S1106" i="1"/>
  <c r="O1107"/>
  <c r="R1097"/>
  <c r="N1098"/>
  <c r="U1106"/>
  <c r="T1097"/>
  <c r="N1082" i="2" l="1"/>
  <c r="T1082"/>
  <c r="R1081"/>
  <c r="S1083"/>
  <c r="U1083" s="1"/>
  <c r="O1084"/>
  <c r="U1084"/>
  <c r="T1081"/>
  <c r="N1099" i="1"/>
  <c r="R1098"/>
  <c r="O1108"/>
  <c r="S1107"/>
  <c r="T1098"/>
  <c r="U1107"/>
  <c r="O1085" i="2" l="1"/>
  <c r="U1085"/>
  <c r="S1084"/>
  <c r="R1082"/>
  <c r="N1083"/>
  <c r="T1083"/>
  <c r="S1108" i="1"/>
  <c r="O1109"/>
  <c r="R1099"/>
  <c r="N1100"/>
  <c r="T1100" s="1"/>
  <c r="U1108"/>
  <c r="T1099"/>
  <c r="N1084" i="2" l="1"/>
  <c r="T1084"/>
  <c r="R1083"/>
  <c r="S1085"/>
  <c r="O1086"/>
  <c r="N1101" i="1"/>
  <c r="T1101"/>
  <c r="R1100"/>
  <c r="O1110"/>
  <c r="U1110"/>
  <c r="S1109"/>
  <c r="U1109" s="1"/>
  <c r="O1087" i="2" l="1"/>
  <c r="U1087"/>
  <c r="S1086"/>
  <c r="U1086" s="1"/>
  <c r="R1084"/>
  <c r="N1085"/>
  <c r="S1110" i="1"/>
  <c r="O1111"/>
  <c r="R1101"/>
  <c r="N1102"/>
  <c r="N1086" i="2" l="1"/>
  <c r="T1086"/>
  <c r="R1085"/>
  <c r="S1087"/>
  <c r="O1088"/>
  <c r="U1088"/>
  <c r="T1085"/>
  <c r="N1103" i="1"/>
  <c r="R1102"/>
  <c r="O1112"/>
  <c r="S1111"/>
  <c r="T1102"/>
  <c r="U1111"/>
  <c r="O1089" i="2" l="1"/>
  <c r="U1089"/>
  <c r="S1088"/>
  <c r="R1086"/>
  <c r="N1087"/>
  <c r="T1087"/>
  <c r="R1103" i="1"/>
  <c r="N1104"/>
  <c r="T1104" s="1"/>
  <c r="S1112"/>
  <c r="O1113"/>
  <c r="U1112"/>
  <c r="T1103"/>
  <c r="N1088" i="2" l="1"/>
  <c r="R1087"/>
  <c r="S1089"/>
  <c r="O1090"/>
  <c r="O1114" i="1"/>
  <c r="S1113"/>
  <c r="U1113"/>
  <c r="N1105"/>
  <c r="R1104"/>
  <c r="O1091" i="2" l="1"/>
  <c r="U1091"/>
  <c r="S1090"/>
  <c r="R1088"/>
  <c r="T1088" s="1"/>
  <c r="N1089"/>
  <c r="U1090"/>
  <c r="S1114" i="1"/>
  <c r="O1115"/>
  <c r="R1105"/>
  <c r="T1105" s="1"/>
  <c r="N1106"/>
  <c r="U1114"/>
  <c r="N1090" i="2" l="1"/>
  <c r="R1089"/>
  <c r="T1089" s="1"/>
  <c r="S1091"/>
  <c r="O1092"/>
  <c r="N1107" i="1"/>
  <c r="R1106"/>
  <c r="T1106" s="1"/>
  <c r="O1116"/>
  <c r="S1115"/>
  <c r="U1115" s="1"/>
  <c r="O1093" i="2" l="1"/>
  <c r="U1093"/>
  <c r="S1092"/>
  <c r="U1092" s="1"/>
  <c r="R1090"/>
  <c r="T1090" s="1"/>
  <c r="N1091"/>
  <c r="T1091"/>
  <c r="R1107" i="1"/>
  <c r="N1108"/>
  <c r="T1108" s="1"/>
  <c r="S1116"/>
  <c r="U1116" s="1"/>
  <c r="O1117"/>
  <c r="T1107"/>
  <c r="N1092" i="2" l="1"/>
  <c r="T1092"/>
  <c r="R1091"/>
  <c r="S1093"/>
  <c r="O1094"/>
  <c r="O1118" i="1"/>
  <c r="S1117"/>
  <c r="U1117"/>
  <c r="N1109"/>
  <c r="T1109"/>
  <c r="R1108"/>
  <c r="O1095" i="2" l="1"/>
  <c r="S1094"/>
  <c r="R1092"/>
  <c r="N1093"/>
  <c r="U1094"/>
  <c r="S1118" i="1"/>
  <c r="O1119"/>
  <c r="R1109"/>
  <c r="N1110"/>
  <c r="U1118"/>
  <c r="N1094" i="2" l="1"/>
  <c r="R1093"/>
  <c r="S1095"/>
  <c r="U1095" s="1"/>
  <c r="O1096"/>
  <c r="T1093"/>
  <c r="N1111" i="1"/>
  <c r="R1110"/>
  <c r="O1120"/>
  <c r="S1119"/>
  <c r="T1110"/>
  <c r="U1119"/>
  <c r="O1097" i="2" l="1"/>
  <c r="S1096"/>
  <c r="R1094"/>
  <c r="N1095"/>
  <c r="T1095"/>
  <c r="U1096"/>
  <c r="T1094"/>
  <c r="S1120" i="1"/>
  <c r="O1121"/>
  <c r="R1111"/>
  <c r="N1112"/>
  <c r="T1112" s="1"/>
  <c r="U1120"/>
  <c r="T1111"/>
  <c r="N1096" i="2" l="1"/>
  <c r="T1096"/>
  <c r="R1095"/>
  <c r="S1097"/>
  <c r="U1097" s="1"/>
  <c r="O1098"/>
  <c r="N1113" i="1"/>
  <c r="R1112"/>
  <c r="O1122"/>
  <c r="S1121"/>
  <c r="O1099" i="2" l="1"/>
  <c r="S1098"/>
  <c r="U1098" s="1"/>
  <c r="R1096"/>
  <c r="N1097"/>
  <c r="U1121" i="1"/>
  <c r="S1122"/>
  <c r="U1122" s="1"/>
  <c r="O1123"/>
  <c r="R1113"/>
  <c r="T1113" s="1"/>
  <c r="N1114"/>
  <c r="T1114"/>
  <c r="N1098" i="2" l="1"/>
  <c r="T1098"/>
  <c r="R1097"/>
  <c r="S1099"/>
  <c r="U1099" s="1"/>
  <c r="O1100"/>
  <c r="U1100"/>
  <c r="T1097"/>
  <c r="N1115" i="1"/>
  <c r="T1115"/>
  <c r="R1114"/>
  <c r="O1124"/>
  <c r="S1123"/>
  <c r="U1123" s="1"/>
  <c r="O1101" i="2" l="1"/>
  <c r="U1101"/>
  <c r="S1100"/>
  <c r="R1098"/>
  <c r="N1099"/>
  <c r="T1099"/>
  <c r="S1124" i="1"/>
  <c r="U1124" s="1"/>
  <c r="O1125"/>
  <c r="R1115"/>
  <c r="N1116"/>
  <c r="N1100" i="2" l="1"/>
  <c r="T1100"/>
  <c r="R1099"/>
  <c r="S1101"/>
  <c r="O1102"/>
  <c r="N1117" i="1"/>
  <c r="R1116"/>
  <c r="O1126"/>
  <c r="U1126"/>
  <c r="S1125"/>
  <c r="T1116"/>
  <c r="U1125"/>
  <c r="O1103" i="2" l="1"/>
  <c r="U1103"/>
  <c r="S1102"/>
  <c r="U1102" s="1"/>
  <c r="R1100"/>
  <c r="N1101"/>
  <c r="S1126" i="1"/>
  <c r="O1127"/>
  <c r="U1127"/>
  <c r="R1117"/>
  <c r="N1118"/>
  <c r="T1118"/>
  <c r="T1117"/>
  <c r="N1102" i="2" l="1"/>
  <c r="T1102"/>
  <c r="R1101"/>
  <c r="S1103"/>
  <c r="O1104"/>
  <c r="U1104"/>
  <c r="T1101"/>
  <c r="N1119" i="1"/>
  <c r="R1118"/>
  <c r="O1128"/>
  <c r="S1127"/>
  <c r="O1105" i="2" l="1"/>
  <c r="S1104"/>
  <c r="R1102"/>
  <c r="N1103"/>
  <c r="T1103"/>
  <c r="R1119" i="1"/>
  <c r="N1120"/>
  <c r="T1120" s="1"/>
  <c r="S1128"/>
  <c r="O1129"/>
  <c r="U1128"/>
  <c r="T1119"/>
  <c r="N1104" i="2" l="1"/>
  <c r="T1104"/>
  <c r="R1103"/>
  <c r="S1105"/>
  <c r="U1105" s="1"/>
  <c r="O1106"/>
  <c r="O1130" i="1"/>
  <c r="U1130"/>
  <c r="S1129"/>
  <c r="U1129" s="1"/>
  <c r="N1121"/>
  <c r="T1121"/>
  <c r="R1120"/>
  <c r="O1107" i="2" l="1"/>
  <c r="U1107"/>
  <c r="S1106"/>
  <c r="R1104"/>
  <c r="N1105"/>
  <c r="U1106"/>
  <c r="R1121" i="1"/>
  <c r="N1122"/>
  <c r="T1122"/>
  <c r="S1130"/>
  <c r="O1131"/>
  <c r="U1131"/>
  <c r="N1106" i="2" l="1"/>
  <c r="T1106"/>
  <c r="R1105"/>
  <c r="S1107"/>
  <c r="O1108"/>
  <c r="T1105"/>
  <c r="O1132" i="1"/>
  <c r="S1131"/>
  <c r="N1123"/>
  <c r="R1122"/>
  <c r="O1109" i="2" l="1"/>
  <c r="S1108"/>
  <c r="U1108" s="1"/>
  <c r="R1106"/>
  <c r="N1107"/>
  <c r="T1107"/>
  <c r="S1132" i="1"/>
  <c r="O1133"/>
  <c r="U1133" s="1"/>
  <c r="R1123"/>
  <c r="N1124"/>
  <c r="T1124" s="1"/>
  <c r="T1123"/>
  <c r="U1132"/>
  <c r="N1108" i="2" l="1"/>
  <c r="T1108"/>
  <c r="R1107"/>
  <c r="S1109"/>
  <c r="U1109" s="1"/>
  <c r="O1110"/>
  <c r="N1125" i="1"/>
  <c r="R1124"/>
  <c r="O1134"/>
  <c r="S1133"/>
  <c r="O1111" i="2" l="1"/>
  <c r="S1110"/>
  <c r="U1110" s="1"/>
  <c r="R1108"/>
  <c r="N1109"/>
  <c r="S1134" i="1"/>
  <c r="O1135"/>
  <c r="R1125"/>
  <c r="N1126"/>
  <c r="T1126"/>
  <c r="U1134"/>
  <c r="T1125"/>
  <c r="N1110" i="2" l="1"/>
  <c r="T1110"/>
  <c r="R1109"/>
  <c r="S1111"/>
  <c r="U1111" s="1"/>
  <c r="O1112"/>
  <c r="U1112"/>
  <c r="T1109"/>
  <c r="N1127" i="1"/>
  <c r="R1126"/>
  <c r="O1136"/>
  <c r="S1135"/>
  <c r="U1135" s="1"/>
  <c r="O1113" i="2" l="1"/>
  <c r="U1113"/>
  <c r="S1112"/>
  <c r="R1110"/>
  <c r="N1111"/>
  <c r="T1111"/>
  <c r="S1136" i="1"/>
  <c r="U1136" s="1"/>
  <c r="O1137"/>
  <c r="R1127"/>
  <c r="N1128"/>
  <c r="T1127"/>
  <c r="N1112" i="2" l="1"/>
  <c r="T1112"/>
  <c r="R1111"/>
  <c r="S1113"/>
  <c r="O1114"/>
  <c r="N1129" i="1"/>
  <c r="R1128"/>
  <c r="O1138"/>
  <c r="S1137"/>
  <c r="U1137" s="1"/>
  <c r="T1128"/>
  <c r="O1115" i="2" l="1"/>
  <c r="U1115"/>
  <c r="S1114"/>
  <c r="R1112"/>
  <c r="N1113"/>
  <c r="U1114"/>
  <c r="S1138" i="1"/>
  <c r="O1139"/>
  <c r="R1129"/>
  <c r="N1130"/>
  <c r="T1130"/>
  <c r="U1138"/>
  <c r="T1129"/>
  <c r="N1114" i="2" l="1"/>
  <c r="T1114"/>
  <c r="R1113"/>
  <c r="S1115"/>
  <c r="O1116"/>
  <c r="U1116"/>
  <c r="T1113"/>
  <c r="N1131" i="1"/>
  <c r="R1130"/>
  <c r="O1140"/>
  <c r="S1139"/>
  <c r="U1139" s="1"/>
  <c r="O1117" i="2" l="1"/>
  <c r="U1117"/>
  <c r="S1116"/>
  <c r="R1114"/>
  <c r="N1115"/>
  <c r="T1115"/>
  <c r="S1140" i="1"/>
  <c r="O1141"/>
  <c r="R1131"/>
  <c r="N1132"/>
  <c r="T1132" s="1"/>
  <c r="U1140"/>
  <c r="T1131"/>
  <c r="N1116" i="2" l="1"/>
  <c r="T1116"/>
  <c r="R1115"/>
  <c r="S1117"/>
  <c r="O1118"/>
  <c r="O1142" i="1"/>
  <c r="S1141"/>
  <c r="U1141" s="1"/>
  <c r="N1133"/>
  <c r="T1133"/>
  <c r="R1132"/>
  <c r="O1119" i="2" l="1"/>
  <c r="U1119"/>
  <c r="S1118"/>
  <c r="R1116"/>
  <c r="N1117"/>
  <c r="U1118"/>
  <c r="R1133" i="1"/>
  <c r="N1134"/>
  <c r="S1142"/>
  <c r="O1143"/>
  <c r="U1142"/>
  <c r="N1118" i="2" l="1"/>
  <c r="R1117"/>
  <c r="T1117" s="1"/>
  <c r="S1119"/>
  <c r="O1120"/>
  <c r="O1144" i="1"/>
  <c r="S1143"/>
  <c r="N1135"/>
  <c r="T1135"/>
  <c r="R1134"/>
  <c r="U1143"/>
  <c r="T1134"/>
  <c r="O1121" i="2" l="1"/>
  <c r="U1121"/>
  <c r="S1120"/>
  <c r="U1120" s="1"/>
  <c r="R1118"/>
  <c r="T1118" s="1"/>
  <c r="N1119"/>
  <c r="T1119"/>
  <c r="R1135" i="1"/>
  <c r="N1136"/>
  <c r="T1136"/>
  <c r="S1144"/>
  <c r="O1145"/>
  <c r="U1145"/>
  <c r="U1144"/>
  <c r="N1120" i="2" l="1"/>
  <c r="T1120"/>
  <c r="R1119"/>
  <c r="S1121"/>
  <c r="O1122"/>
  <c r="O1146" i="1"/>
  <c r="S1145"/>
  <c r="N1137"/>
  <c r="T1137"/>
  <c r="R1136"/>
  <c r="O1123" i="2" l="1"/>
  <c r="S1122"/>
  <c r="R1120"/>
  <c r="N1121"/>
  <c r="U1122"/>
  <c r="S1146" i="1"/>
  <c r="O1147"/>
  <c r="R1137"/>
  <c r="N1138"/>
  <c r="T1138"/>
  <c r="U1146"/>
  <c r="N1122" i="2" l="1"/>
  <c r="R1121"/>
  <c r="S1123"/>
  <c r="U1123" s="1"/>
  <c r="O1124"/>
  <c r="T1121"/>
  <c r="N1139" i="1"/>
  <c r="R1138"/>
  <c r="O1148"/>
  <c r="S1147"/>
  <c r="U1147" s="1"/>
  <c r="O1125" i="2" l="1"/>
  <c r="U1125"/>
  <c r="S1124"/>
  <c r="R1122"/>
  <c r="N1123"/>
  <c r="T1123"/>
  <c r="U1124"/>
  <c r="T1122"/>
  <c r="S1148" i="1"/>
  <c r="O1149"/>
  <c r="R1139"/>
  <c r="N1140"/>
  <c r="T1140"/>
  <c r="U1148"/>
  <c r="T1139"/>
  <c r="N1124" i="2" l="1"/>
  <c r="T1124"/>
  <c r="R1123"/>
  <c r="S1125"/>
  <c r="O1126"/>
  <c r="N1141" i="1"/>
  <c r="R1140"/>
  <c r="O1150"/>
  <c r="U1150"/>
  <c r="S1149"/>
  <c r="U1149" s="1"/>
  <c r="O1127" i="2" l="1"/>
  <c r="U1127"/>
  <c r="S1126"/>
  <c r="R1124"/>
  <c r="N1125"/>
  <c r="U1126"/>
  <c r="S1150" i="1"/>
  <c r="O1151"/>
  <c r="U1151"/>
  <c r="R1141"/>
  <c r="N1142"/>
  <c r="T1142"/>
  <c r="T1141"/>
  <c r="N1126" i="2" l="1"/>
  <c r="T1126"/>
  <c r="R1125"/>
  <c r="S1127"/>
  <c r="O1128"/>
  <c r="U1128"/>
  <c r="T1125"/>
  <c r="N1143" i="1"/>
  <c r="R1142"/>
  <c r="O1152"/>
  <c r="U1152"/>
  <c r="S1151"/>
  <c r="O1129" i="2" l="1"/>
  <c r="S1128"/>
  <c r="R1126"/>
  <c r="N1127"/>
  <c r="T1127"/>
  <c r="S1152" i="1"/>
  <c r="O1153"/>
  <c r="U1153"/>
  <c r="R1143"/>
  <c r="N1144"/>
  <c r="T1144"/>
  <c r="T1143"/>
  <c r="N1128" i="2" l="1"/>
  <c r="T1128"/>
  <c r="R1127"/>
  <c r="S1129"/>
  <c r="U1129" s="1"/>
  <c r="O1130"/>
  <c r="N1145" i="1"/>
  <c r="R1144"/>
  <c r="O1154"/>
  <c r="S1153"/>
  <c r="O1131" i="2" l="1"/>
  <c r="S1130"/>
  <c r="U1130" s="1"/>
  <c r="R1128"/>
  <c r="N1129"/>
  <c r="S1154" i="1"/>
  <c r="O1155"/>
  <c r="R1145"/>
  <c r="N1146"/>
  <c r="T1146"/>
  <c r="U1154"/>
  <c r="T1145"/>
  <c r="N1130" i="2" l="1"/>
  <c r="T1130"/>
  <c r="R1129"/>
  <c r="S1131"/>
  <c r="U1131" s="1"/>
  <c r="O1132"/>
  <c r="T1129"/>
  <c r="N1147" i="1"/>
  <c r="R1146"/>
  <c r="O1156"/>
  <c r="S1155"/>
  <c r="U1155" s="1"/>
  <c r="O1133" i="2" l="1"/>
  <c r="S1132"/>
  <c r="U1132" s="1"/>
  <c r="R1130"/>
  <c r="N1131"/>
  <c r="T1131"/>
  <c r="S1156" i="1"/>
  <c r="O1157"/>
  <c r="R1147"/>
  <c r="N1148"/>
  <c r="T1148"/>
  <c r="U1156"/>
  <c r="T1147"/>
  <c r="N1132" i="2" l="1"/>
  <c r="T1132"/>
  <c r="R1131"/>
  <c r="S1133"/>
  <c r="U1133" s="1"/>
  <c r="O1134"/>
  <c r="N1149" i="1"/>
  <c r="R1148"/>
  <c r="O1158"/>
  <c r="S1157"/>
  <c r="U1157" s="1"/>
  <c r="O1135" i="2" l="1"/>
  <c r="S1134"/>
  <c r="U1134" s="1"/>
  <c r="R1132"/>
  <c r="N1133"/>
  <c r="S1158" i="1"/>
  <c r="O1159"/>
  <c r="R1149"/>
  <c r="N1150"/>
  <c r="T1150"/>
  <c r="U1158"/>
  <c r="T1149"/>
  <c r="N1134" i="2" l="1"/>
  <c r="T1134"/>
  <c r="R1133"/>
  <c r="S1135"/>
  <c r="U1135" s="1"/>
  <c r="O1136"/>
  <c r="T1133"/>
  <c r="N1151" i="1"/>
  <c r="R1150"/>
  <c r="O1160"/>
  <c r="S1159"/>
  <c r="U1159" s="1"/>
  <c r="O1137" i="2" l="1"/>
  <c r="S1136"/>
  <c r="U1136" s="1"/>
  <c r="R1134"/>
  <c r="N1135"/>
  <c r="T1135"/>
  <c r="S1160" i="1"/>
  <c r="O1161"/>
  <c r="U1161"/>
  <c r="R1151"/>
  <c r="N1152"/>
  <c r="U1160"/>
  <c r="T1151"/>
  <c r="N1136" i="2" l="1"/>
  <c r="T1136"/>
  <c r="R1135"/>
  <c r="S1137"/>
  <c r="U1137" s="1"/>
  <c r="O1138"/>
  <c r="N1153" i="1"/>
  <c r="R1152"/>
  <c r="T1152" s="1"/>
  <c r="O1162"/>
  <c r="S1161"/>
  <c r="O1139" i="2" l="1"/>
  <c r="U1139"/>
  <c r="S1138"/>
  <c r="U1138" s="1"/>
  <c r="R1136"/>
  <c r="N1137"/>
  <c r="S1162" i="1"/>
  <c r="O1163"/>
  <c r="U1163"/>
  <c r="R1153"/>
  <c r="N1154"/>
  <c r="T1154"/>
  <c r="U1162"/>
  <c r="T1153"/>
  <c r="N1138" i="2" l="1"/>
  <c r="T1138"/>
  <c r="R1137"/>
  <c r="S1139"/>
  <c r="O1140"/>
  <c r="U1140"/>
  <c r="T1137"/>
  <c r="N1155" i="1"/>
  <c r="R1154"/>
  <c r="O1164"/>
  <c r="U1164"/>
  <c r="S1163"/>
  <c r="O1141" i="2" l="1"/>
  <c r="S1140"/>
  <c r="R1138"/>
  <c r="N1139"/>
  <c r="T1139"/>
  <c r="S1164" i="1"/>
  <c r="O1165"/>
  <c r="R1155"/>
  <c r="N1156"/>
  <c r="T1156"/>
  <c r="T1155"/>
  <c r="N1140" i="2" l="1"/>
  <c r="T1140"/>
  <c r="R1139"/>
  <c r="S1141"/>
  <c r="U1141" s="1"/>
  <c r="O1142"/>
  <c r="N1157" i="1"/>
  <c r="R1156"/>
  <c r="O1166"/>
  <c r="S1165"/>
  <c r="U1165" s="1"/>
  <c r="O1143" i="2" l="1"/>
  <c r="S1142"/>
  <c r="R1140"/>
  <c r="T1141"/>
  <c r="N1141"/>
  <c r="U1142"/>
  <c r="S1166" i="1"/>
  <c r="O1167"/>
  <c r="R1157"/>
  <c r="N1158"/>
  <c r="T1158"/>
  <c r="U1166"/>
  <c r="T1157"/>
  <c r="S1143" i="2" l="1"/>
  <c r="O1144"/>
  <c r="N1142"/>
  <c r="R1141"/>
  <c r="U1143"/>
  <c r="N1159" i="1"/>
  <c r="R1158"/>
  <c r="O1168"/>
  <c r="U1168"/>
  <c r="S1167"/>
  <c r="U1167" s="1"/>
  <c r="R1142" i="2" l="1"/>
  <c r="N1143"/>
  <c r="O1145"/>
  <c r="S1144"/>
  <c r="U1144" s="1"/>
  <c r="T1142"/>
  <c r="S1168" i="1"/>
  <c r="O1169"/>
  <c r="U1169"/>
  <c r="R1159"/>
  <c r="N1160"/>
  <c r="T1160"/>
  <c r="T1159"/>
  <c r="S1145" i="2" l="1"/>
  <c r="O1146"/>
  <c r="N1144"/>
  <c r="R1143"/>
  <c r="U1145"/>
  <c r="T1143"/>
  <c r="N1161" i="1"/>
  <c r="R1160"/>
  <c r="O1170"/>
  <c r="S1169"/>
  <c r="R1144" i="2" l="1"/>
  <c r="T1145"/>
  <c r="N1145"/>
  <c r="O1147"/>
  <c r="S1146"/>
  <c r="U1146" s="1"/>
  <c r="T1144"/>
  <c r="S1170" i="1"/>
  <c r="U1170" s="1"/>
  <c r="O1171"/>
  <c r="R1161"/>
  <c r="N1162"/>
  <c r="T1161"/>
  <c r="S1147" i="2" l="1"/>
  <c r="O1148"/>
  <c r="N1146"/>
  <c r="R1145"/>
  <c r="U1147"/>
  <c r="N1163" i="1"/>
  <c r="R1162"/>
  <c r="T1162" s="1"/>
  <c r="O1172"/>
  <c r="S1171"/>
  <c r="U1171" s="1"/>
  <c r="R1146" i="2" l="1"/>
  <c r="N1147"/>
  <c r="O1149"/>
  <c r="S1148"/>
  <c r="U1148" s="1"/>
  <c r="T1146"/>
  <c r="S1172" i="1"/>
  <c r="O1173"/>
  <c r="U1173"/>
  <c r="R1163"/>
  <c r="N1164"/>
  <c r="T1164"/>
  <c r="U1172"/>
  <c r="T1163"/>
  <c r="S1149" i="2" l="1"/>
  <c r="U1150"/>
  <c r="O1150"/>
  <c r="N1148"/>
  <c r="R1147"/>
  <c r="U1149"/>
  <c r="T1147"/>
  <c r="N1165" i="1"/>
  <c r="R1164"/>
  <c r="O1174"/>
  <c r="S1173"/>
  <c r="R1148" i="2" l="1"/>
  <c r="T1149"/>
  <c r="N1149"/>
  <c r="O1151"/>
  <c r="S1150"/>
  <c r="T1148"/>
  <c r="S1174" i="1"/>
  <c r="O1175"/>
  <c r="U1175"/>
  <c r="R1165"/>
  <c r="N1166"/>
  <c r="T1166"/>
  <c r="U1174"/>
  <c r="T1165"/>
  <c r="S1151" i="2" l="1"/>
  <c r="O1152"/>
  <c r="N1150"/>
  <c r="R1149"/>
  <c r="U1151"/>
  <c r="N1167" i="1"/>
  <c r="R1166"/>
  <c r="O1176"/>
  <c r="S1175"/>
  <c r="R1150" i="2" l="1"/>
  <c r="N1151"/>
  <c r="O1153"/>
  <c r="S1152"/>
  <c r="T1150"/>
  <c r="U1152"/>
  <c r="S1176" i="1"/>
  <c r="O1177"/>
  <c r="U1177"/>
  <c r="R1167"/>
  <c r="N1168"/>
  <c r="T1168"/>
  <c r="U1176"/>
  <c r="T1167"/>
  <c r="S1153" i="2" l="1"/>
  <c r="U1154"/>
  <c r="O1154"/>
  <c r="N1152"/>
  <c r="R1151"/>
  <c r="U1153"/>
  <c r="T1151"/>
  <c r="N1169" i="1"/>
  <c r="R1168"/>
  <c r="O1178"/>
  <c r="U1178"/>
  <c r="S1177"/>
  <c r="R1152" i="2" l="1"/>
  <c r="T1153"/>
  <c r="N1153"/>
  <c r="O1155"/>
  <c r="S1154"/>
  <c r="T1152"/>
  <c r="S1178" i="1"/>
  <c r="O1179"/>
  <c r="R1169"/>
  <c r="N1170"/>
  <c r="T1170"/>
  <c r="T1169"/>
  <c r="S1155" i="2" l="1"/>
  <c r="O1156"/>
  <c r="N1154"/>
  <c r="R1153"/>
  <c r="U1155"/>
  <c r="N1171" i="1"/>
  <c r="R1170"/>
  <c r="O1180"/>
  <c r="S1179"/>
  <c r="U1179" s="1"/>
  <c r="R1154" i="2" l="1"/>
  <c r="N1155"/>
  <c r="O1157"/>
  <c r="S1156"/>
  <c r="U1156" s="1"/>
  <c r="T1154"/>
  <c r="S1180" i="1"/>
  <c r="O1181"/>
  <c r="R1171"/>
  <c r="N1172"/>
  <c r="T1172"/>
  <c r="U1180"/>
  <c r="T1171"/>
  <c r="S1157" i="2" l="1"/>
  <c r="U1158"/>
  <c r="O1158"/>
  <c r="N1156"/>
  <c r="R1155"/>
  <c r="U1157"/>
  <c r="T1155"/>
  <c r="N1173" i="1"/>
  <c r="R1172"/>
  <c r="O1182"/>
  <c r="U1182"/>
  <c r="S1181"/>
  <c r="U1181" s="1"/>
  <c r="R1156" i="2" l="1"/>
  <c r="T1157"/>
  <c r="N1157"/>
  <c r="O1159"/>
  <c r="S1158"/>
  <c r="T1156"/>
  <c r="S1182" i="1"/>
  <c r="O1183"/>
  <c r="U1183"/>
  <c r="R1173"/>
  <c r="N1174"/>
  <c r="T1173"/>
  <c r="S1159" i="2" l="1"/>
  <c r="O1160"/>
  <c r="N1158"/>
  <c r="R1157"/>
  <c r="U1159"/>
  <c r="N1175" i="1"/>
  <c r="R1174"/>
  <c r="T1174" s="1"/>
  <c r="O1184"/>
  <c r="S1183"/>
  <c r="R1158" i="2" l="1"/>
  <c r="N1159"/>
  <c r="O1161"/>
  <c r="S1160"/>
  <c r="U1160" s="1"/>
  <c r="T1158"/>
  <c r="S1184" i="1"/>
  <c r="U1184" s="1"/>
  <c r="O1185"/>
  <c r="R1175"/>
  <c r="N1176"/>
  <c r="T1176"/>
  <c r="T1175"/>
  <c r="S1161" i="2" l="1"/>
  <c r="U1162"/>
  <c r="O1162"/>
  <c r="N1160"/>
  <c r="R1159"/>
  <c r="U1161"/>
  <c r="T1159"/>
  <c r="N1177" i="1"/>
  <c r="R1176"/>
  <c r="O1186"/>
  <c r="S1185"/>
  <c r="U1185" s="1"/>
  <c r="R1160" i="2" l="1"/>
  <c r="T1161"/>
  <c r="N1161"/>
  <c r="O1163"/>
  <c r="S1162"/>
  <c r="T1160"/>
  <c r="S1186" i="1"/>
  <c r="O1187"/>
  <c r="R1177"/>
  <c r="N1178"/>
  <c r="T1178"/>
  <c r="U1186"/>
  <c r="T1177"/>
  <c r="S1163" i="2" l="1"/>
  <c r="O1164"/>
  <c r="N1162"/>
  <c r="R1161"/>
  <c r="U1163"/>
  <c r="N1179" i="1"/>
  <c r="R1178"/>
  <c r="O1188"/>
  <c r="U1188"/>
  <c r="S1187"/>
  <c r="U1187" s="1"/>
  <c r="R1162" i="2" l="1"/>
  <c r="N1163"/>
  <c r="O1165"/>
  <c r="S1164"/>
  <c r="T1162"/>
  <c r="U1164"/>
  <c r="S1188" i="1"/>
  <c r="O1189"/>
  <c r="U1189"/>
  <c r="R1179"/>
  <c r="N1180"/>
  <c r="T1180"/>
  <c r="T1179"/>
  <c r="S1165" i="2" l="1"/>
  <c r="O1166"/>
  <c r="N1164"/>
  <c r="R1163"/>
  <c r="T1163" s="1"/>
  <c r="U1165"/>
  <c r="N1181" i="1"/>
  <c r="R1180"/>
  <c r="O1190"/>
  <c r="U1190"/>
  <c r="S1189"/>
  <c r="R1164" i="2" l="1"/>
  <c r="T1165"/>
  <c r="N1165"/>
  <c r="O1167"/>
  <c r="S1166"/>
  <c r="U1166" s="1"/>
  <c r="T1164"/>
  <c r="S1190" i="1"/>
  <c r="O1191"/>
  <c r="U1191"/>
  <c r="R1181"/>
  <c r="N1182"/>
  <c r="T1182"/>
  <c r="T1181"/>
  <c r="S1167" i="2" l="1"/>
  <c r="O1168"/>
  <c r="N1166"/>
  <c r="R1165"/>
  <c r="U1167"/>
  <c r="N1183" i="1"/>
  <c r="T1183"/>
  <c r="R1182"/>
  <c r="O1192"/>
  <c r="U1192"/>
  <c r="S1191"/>
  <c r="R1166" i="2" l="1"/>
  <c r="N1167"/>
  <c r="O1169"/>
  <c r="S1168"/>
  <c r="U1168" s="1"/>
  <c r="T1166"/>
  <c r="S1192" i="1"/>
  <c r="O1193"/>
  <c r="U1193"/>
  <c r="R1183"/>
  <c r="N1184"/>
  <c r="T1184"/>
  <c r="S1169" i="2" l="1"/>
  <c r="O1170"/>
  <c r="N1168"/>
  <c r="R1167"/>
  <c r="U1169"/>
  <c r="T1167"/>
  <c r="N1185" i="1"/>
  <c r="R1184"/>
  <c r="O1194"/>
  <c r="S1193"/>
  <c r="R1168" i="2" l="1"/>
  <c r="T1169"/>
  <c r="N1169"/>
  <c r="O1171"/>
  <c r="S1170"/>
  <c r="U1170" s="1"/>
  <c r="T1168"/>
  <c r="S1194" i="1"/>
  <c r="U1194" s="1"/>
  <c r="O1195"/>
  <c r="R1185"/>
  <c r="N1186"/>
  <c r="T1186"/>
  <c r="T1185"/>
  <c r="S1171" i="2" l="1"/>
  <c r="O1172"/>
  <c r="N1170"/>
  <c r="R1169"/>
  <c r="U1171"/>
  <c r="N1187" i="1"/>
  <c r="R1186"/>
  <c r="O1196"/>
  <c r="U1196"/>
  <c r="S1195"/>
  <c r="U1195" s="1"/>
  <c r="R1170" i="2" l="1"/>
  <c r="N1171"/>
  <c r="O1173"/>
  <c r="S1172"/>
  <c r="U1172" s="1"/>
  <c r="T1170"/>
  <c r="S1196" i="1"/>
  <c r="O1197"/>
  <c r="U1197"/>
  <c r="R1187"/>
  <c r="N1188"/>
  <c r="T1188"/>
  <c r="T1187"/>
  <c r="S1173" i="2" l="1"/>
  <c r="U1174"/>
  <c r="O1174"/>
  <c r="N1172"/>
  <c r="R1171"/>
  <c r="U1173"/>
  <c r="T1171"/>
  <c r="N1189" i="1"/>
  <c r="R1188"/>
  <c r="O1198"/>
  <c r="S1197"/>
  <c r="R1172" i="2" l="1"/>
  <c r="T1173"/>
  <c r="N1173"/>
  <c r="O1175"/>
  <c r="S1174"/>
  <c r="T1172"/>
  <c r="S1198" i="1"/>
  <c r="U1198" s="1"/>
  <c r="O1199"/>
  <c r="R1189"/>
  <c r="T1189" s="1"/>
  <c r="N1190"/>
  <c r="S1175" i="2" l="1"/>
  <c r="O1176"/>
  <c r="N1174"/>
  <c r="R1173"/>
  <c r="U1175"/>
  <c r="N1191" i="1"/>
  <c r="R1190"/>
  <c r="T1190" s="1"/>
  <c r="O1200"/>
  <c r="U1200"/>
  <c r="S1199"/>
  <c r="U1199" s="1"/>
  <c r="R1174" i="2" l="1"/>
  <c r="N1175"/>
  <c r="O1177"/>
  <c r="S1176"/>
  <c r="U1176" s="1"/>
  <c r="T1174"/>
  <c r="S1200" i="1"/>
  <c r="O1201"/>
  <c r="U1201"/>
  <c r="R1191"/>
  <c r="T1191" s="1"/>
  <c r="N1192"/>
  <c r="S1177" i="2" l="1"/>
  <c r="O1178"/>
  <c r="N1176"/>
  <c r="R1175"/>
  <c r="U1177"/>
  <c r="T1175"/>
  <c r="N1193" i="1"/>
  <c r="R1192"/>
  <c r="T1192" s="1"/>
  <c r="O1202"/>
  <c r="S1201"/>
  <c r="R1176" i="2" l="1"/>
  <c r="T1177"/>
  <c r="N1177"/>
  <c r="O1179"/>
  <c r="S1178"/>
  <c r="U1178" s="1"/>
  <c r="T1176"/>
  <c r="S1202" i="1"/>
  <c r="U1202" s="1"/>
  <c r="O1203"/>
  <c r="R1193"/>
  <c r="N1194"/>
  <c r="T1194"/>
  <c r="T1193"/>
  <c r="S1179" i="2" l="1"/>
  <c r="O1180"/>
  <c r="N1178"/>
  <c r="R1177"/>
  <c r="U1179"/>
  <c r="N1195" i="1"/>
  <c r="T1195"/>
  <c r="R1194"/>
  <c r="O1204"/>
  <c r="U1204"/>
  <c r="S1203"/>
  <c r="U1203" s="1"/>
  <c r="R1178" i="2" l="1"/>
  <c r="N1179"/>
  <c r="O1181"/>
  <c r="S1180"/>
  <c r="T1178"/>
  <c r="U1180"/>
  <c r="S1204" i="1"/>
  <c r="O1205"/>
  <c r="U1205"/>
  <c r="R1195"/>
  <c r="N1196"/>
  <c r="T1196"/>
  <c r="S1181" i="2" l="1"/>
  <c r="U1182"/>
  <c r="O1182"/>
  <c r="N1180"/>
  <c r="R1179"/>
  <c r="U1181"/>
  <c r="T1179"/>
  <c r="N1197" i="1"/>
  <c r="T1197"/>
  <c r="R1196"/>
  <c r="O1206"/>
  <c r="U1206"/>
  <c r="S1205"/>
  <c r="R1180" i="2" l="1"/>
  <c r="T1181"/>
  <c r="N1181"/>
  <c r="O1183"/>
  <c r="S1182"/>
  <c r="T1180"/>
  <c r="S1206" i="1"/>
  <c r="O1207"/>
  <c r="U1207"/>
  <c r="R1197"/>
  <c r="N1198"/>
  <c r="T1198"/>
  <c r="S1183" i="2" l="1"/>
  <c r="O1184"/>
  <c r="N1182"/>
  <c r="R1181"/>
  <c r="U1183"/>
  <c r="N1199" i="1"/>
  <c r="R1198"/>
  <c r="O1208"/>
  <c r="S1207"/>
  <c r="R1182" i="2" l="1"/>
  <c r="N1183"/>
  <c r="O1185"/>
  <c r="S1184"/>
  <c r="U1184" s="1"/>
  <c r="T1182"/>
  <c r="S1208" i="1"/>
  <c r="U1208" s="1"/>
  <c r="O1209"/>
  <c r="R1199"/>
  <c r="N1200"/>
  <c r="T1200"/>
  <c r="T1199"/>
  <c r="S1185" i="2" l="1"/>
  <c r="O1186"/>
  <c r="N1184"/>
  <c r="R1183"/>
  <c r="U1185"/>
  <c r="T1183"/>
  <c r="N1201" i="1"/>
  <c r="T1201"/>
  <c r="R1200"/>
  <c r="O1210"/>
  <c r="S1209"/>
  <c r="U1209" s="1"/>
  <c r="R1184" i="2" l="1"/>
  <c r="T1185"/>
  <c r="N1185"/>
  <c r="O1187"/>
  <c r="S1186"/>
  <c r="U1186" s="1"/>
  <c r="T1184"/>
  <c r="S1210" i="1"/>
  <c r="O1211"/>
  <c r="R1201"/>
  <c r="N1202"/>
  <c r="T1202"/>
  <c r="U1210"/>
  <c r="S1187" i="2" l="1"/>
  <c r="O1188"/>
  <c r="N1186"/>
  <c r="R1185"/>
  <c r="U1187"/>
  <c r="N1203" i="1"/>
  <c r="T1203"/>
  <c r="R1202"/>
  <c r="O1212"/>
  <c r="S1211"/>
  <c r="U1211" s="1"/>
  <c r="R1186" i="2" l="1"/>
  <c r="N1187"/>
  <c r="O1189"/>
  <c r="S1188"/>
  <c r="T1186"/>
  <c r="U1188"/>
  <c r="S1212" i="1"/>
  <c r="O1213"/>
  <c r="R1203"/>
  <c r="N1204"/>
  <c r="T1204"/>
  <c r="U1212"/>
  <c r="S1189" i="2" l="1"/>
  <c r="U1190"/>
  <c r="O1190"/>
  <c r="N1188"/>
  <c r="R1187"/>
  <c r="U1189"/>
  <c r="T1187"/>
  <c r="N1205" i="1"/>
  <c r="T1205"/>
  <c r="R1204"/>
  <c r="O1214"/>
  <c r="S1213"/>
  <c r="U1213" s="1"/>
  <c r="R1188" i="2" l="1"/>
  <c r="T1189"/>
  <c r="N1189"/>
  <c r="O1191"/>
  <c r="S1190"/>
  <c r="T1188"/>
  <c r="S1214" i="1"/>
  <c r="U1214" s="1"/>
  <c r="O1215"/>
  <c r="U1215"/>
  <c r="R1205"/>
  <c r="N1206"/>
  <c r="T1206"/>
  <c r="S1191" i="2" l="1"/>
  <c r="O1192"/>
  <c r="N1190"/>
  <c r="R1189"/>
  <c r="U1191"/>
  <c r="N1207" i="1"/>
  <c r="T1207"/>
  <c r="R1206"/>
  <c r="O1216"/>
  <c r="U1216"/>
  <c r="S1215"/>
  <c r="R1190" i="2" l="1"/>
  <c r="N1191"/>
  <c r="O1193"/>
  <c r="S1192"/>
  <c r="T1190"/>
  <c r="U1192"/>
  <c r="S1216" i="1"/>
  <c r="O1217"/>
  <c r="R1207"/>
  <c r="N1208"/>
  <c r="T1208"/>
  <c r="S1193" i="2" l="1"/>
  <c r="O1194"/>
  <c r="N1192"/>
  <c r="R1191"/>
  <c r="U1193"/>
  <c r="T1191"/>
  <c r="N1209" i="1"/>
  <c r="T1209"/>
  <c r="R1208"/>
  <c r="O1218"/>
  <c r="S1217"/>
  <c r="U1217" s="1"/>
  <c r="R1192" i="2" l="1"/>
  <c r="T1193"/>
  <c r="N1193"/>
  <c r="O1195"/>
  <c r="S1194"/>
  <c r="U1194" s="1"/>
  <c r="T1192"/>
  <c r="S1218" i="1"/>
  <c r="O1219"/>
  <c r="R1209"/>
  <c r="N1210"/>
  <c r="T1210"/>
  <c r="U1218"/>
  <c r="S1195" i="2" l="1"/>
  <c r="O1196"/>
  <c r="N1194"/>
  <c r="R1193"/>
  <c r="U1195"/>
  <c r="N1211" i="1"/>
  <c r="T1211"/>
  <c r="R1210"/>
  <c r="O1220"/>
  <c r="U1220"/>
  <c r="S1219"/>
  <c r="U1219" s="1"/>
  <c r="R1194" i="2" l="1"/>
  <c r="N1195"/>
  <c r="O1197"/>
  <c r="S1196"/>
  <c r="U1196" s="1"/>
  <c r="T1194"/>
  <c r="S1220" i="1"/>
  <c r="O1221"/>
  <c r="U1221"/>
  <c r="R1211"/>
  <c r="N1212"/>
  <c r="T1212"/>
  <c r="S1197" i="2" l="1"/>
  <c r="O1198"/>
  <c r="N1196"/>
  <c r="R1195"/>
  <c r="U1197"/>
  <c r="T1195"/>
  <c r="N1213" i="1"/>
  <c r="R1212"/>
  <c r="O1222"/>
  <c r="S1221"/>
  <c r="R1196" i="2" l="1"/>
  <c r="T1197"/>
  <c r="N1197"/>
  <c r="O1199"/>
  <c r="S1198"/>
  <c r="U1198" s="1"/>
  <c r="T1196"/>
  <c r="S1222" i="1"/>
  <c r="U1222" s="1"/>
  <c r="O1223"/>
  <c r="R1213"/>
  <c r="N1214"/>
  <c r="T1214"/>
  <c r="T1213"/>
  <c r="S1199" i="2" l="1"/>
  <c r="O1200"/>
  <c r="N1198"/>
  <c r="R1197"/>
  <c r="U1199"/>
  <c r="N1215" i="1"/>
  <c r="R1214"/>
  <c r="O1224"/>
  <c r="S1223"/>
  <c r="U1223" s="1"/>
  <c r="R1198" i="2" l="1"/>
  <c r="N1199"/>
  <c r="O1201"/>
  <c r="S1200"/>
  <c r="U1200" s="1"/>
  <c r="T1198"/>
  <c r="S1224" i="1"/>
  <c r="O1225"/>
  <c r="R1215"/>
  <c r="N1216"/>
  <c r="T1216"/>
  <c r="U1224"/>
  <c r="T1215"/>
  <c r="S1201" i="2" l="1"/>
  <c r="O1202"/>
  <c r="N1200"/>
  <c r="R1199"/>
  <c r="U1201"/>
  <c r="T1199"/>
  <c r="N1217" i="1"/>
  <c r="T1217"/>
  <c r="R1216"/>
  <c r="O1226"/>
  <c r="S1225"/>
  <c r="U1225" s="1"/>
  <c r="R1200" i="2" l="1"/>
  <c r="T1201"/>
  <c r="N1201"/>
  <c r="O1203"/>
  <c r="S1202"/>
  <c r="U1202" s="1"/>
  <c r="T1200"/>
  <c r="S1226" i="1"/>
  <c r="O1227"/>
  <c r="U1227"/>
  <c r="R1217"/>
  <c r="N1218"/>
  <c r="T1218"/>
  <c r="U1226"/>
  <c r="S1203" i="2" l="1"/>
  <c r="O1204"/>
  <c r="N1202"/>
  <c r="R1201"/>
  <c r="U1203"/>
  <c r="N1219" i="1"/>
  <c r="T1219"/>
  <c r="R1218"/>
  <c r="O1228"/>
  <c r="U1228"/>
  <c r="S1227"/>
  <c r="R1202" i="2" l="1"/>
  <c r="N1203"/>
  <c r="O1205"/>
  <c r="S1204"/>
  <c r="U1204" s="1"/>
  <c r="T1202"/>
  <c r="S1228" i="1"/>
  <c r="O1229"/>
  <c r="U1229"/>
  <c r="R1219"/>
  <c r="N1220"/>
  <c r="T1220"/>
  <c r="S1205" i="2" l="1"/>
  <c r="O1206"/>
  <c r="N1204"/>
  <c r="R1203"/>
  <c r="U1205"/>
  <c r="T1203"/>
  <c r="N1221" i="1"/>
  <c r="T1221"/>
  <c r="R1220"/>
  <c r="O1230"/>
  <c r="S1229"/>
  <c r="R1204" i="2" l="1"/>
  <c r="T1205"/>
  <c r="N1205"/>
  <c r="O1207"/>
  <c r="S1206"/>
  <c r="U1206" s="1"/>
  <c r="T1204"/>
  <c r="S1230" i="1"/>
  <c r="U1230" s="1"/>
  <c r="O1231"/>
  <c r="R1221"/>
  <c r="N1222"/>
  <c r="T1222"/>
  <c r="S1207" i="2" l="1"/>
  <c r="O1208"/>
  <c r="N1206"/>
  <c r="R1205"/>
  <c r="U1207"/>
  <c r="N1223" i="1"/>
  <c r="T1223"/>
  <c r="R1222"/>
  <c r="O1232"/>
  <c r="U1232"/>
  <c r="S1231"/>
  <c r="U1231" s="1"/>
  <c r="R1206" i="2" l="1"/>
  <c r="N1207"/>
  <c r="T1207"/>
  <c r="O1209"/>
  <c r="U1209"/>
  <c r="S1208"/>
  <c r="T1206"/>
  <c r="U1208"/>
  <c r="S1232" i="1"/>
  <c r="O1233"/>
  <c r="U1233"/>
  <c r="R1223"/>
  <c r="N1224"/>
  <c r="T1224"/>
  <c r="S1209" i="2" l="1"/>
  <c r="O1210"/>
  <c r="N1208"/>
  <c r="T1208"/>
  <c r="R1207"/>
  <c r="N1225" i="1"/>
  <c r="T1225"/>
  <c r="R1224"/>
  <c r="O1234"/>
  <c r="S1233"/>
  <c r="O1211" i="2" l="1"/>
  <c r="U1211"/>
  <c r="S1210"/>
  <c r="U1210" s="1"/>
  <c r="R1208"/>
  <c r="N1209"/>
  <c r="S1234" i="1"/>
  <c r="U1234" s="1"/>
  <c r="O1235"/>
  <c r="R1225"/>
  <c r="N1226"/>
  <c r="T1226"/>
  <c r="N1210" i="2" l="1"/>
  <c r="T1210"/>
  <c r="R1209"/>
  <c r="S1211"/>
  <c r="O1212"/>
  <c r="U1212"/>
  <c r="T1209"/>
  <c r="N1227" i="1"/>
  <c r="T1227"/>
  <c r="R1226"/>
  <c r="O1236"/>
  <c r="S1235"/>
  <c r="U1235" s="1"/>
  <c r="O1213" i="2" l="1"/>
  <c r="U1213"/>
  <c r="S1212"/>
  <c r="R1210"/>
  <c r="N1211"/>
  <c r="T1211"/>
  <c r="S1236" i="1"/>
  <c r="O1237"/>
  <c r="U1237"/>
  <c r="R1227"/>
  <c r="N1228"/>
  <c r="U1236"/>
  <c r="N1212" i="2" l="1"/>
  <c r="R1211"/>
  <c r="S1213"/>
  <c r="O1214"/>
  <c r="N1229" i="1"/>
  <c r="T1229"/>
  <c r="R1228"/>
  <c r="T1228" s="1"/>
  <c r="O1238"/>
  <c r="U1238"/>
  <c r="S1237"/>
  <c r="O1215" i="2" l="1"/>
  <c r="S1214"/>
  <c r="U1214" s="1"/>
  <c r="R1212"/>
  <c r="T1212" s="1"/>
  <c r="N1213"/>
  <c r="S1238" i="1"/>
  <c r="O1239"/>
  <c r="U1239"/>
  <c r="R1229"/>
  <c r="N1230"/>
  <c r="T1230"/>
  <c r="N1214" i="2" l="1"/>
  <c r="T1214"/>
  <c r="R1213"/>
  <c r="S1215"/>
  <c r="U1215" s="1"/>
  <c r="O1216"/>
  <c r="U1216"/>
  <c r="T1213"/>
  <c r="N1231" i="1"/>
  <c r="T1231"/>
  <c r="R1230"/>
  <c r="O1240"/>
  <c r="U1240"/>
  <c r="S1239"/>
  <c r="O1217" i="2" l="1"/>
  <c r="U1217"/>
  <c r="S1216"/>
  <c r="R1214"/>
  <c r="N1215"/>
  <c r="T1215"/>
  <c r="S1240" i="1"/>
  <c r="O1241"/>
  <c r="R1231"/>
  <c r="N1232"/>
  <c r="T1232"/>
  <c r="N1216" i="2" l="1"/>
  <c r="T1216"/>
  <c r="R1215"/>
  <c r="S1217"/>
  <c r="O1218"/>
  <c r="N1233" i="1"/>
  <c r="T1233"/>
  <c r="R1232"/>
  <c r="O1242"/>
  <c r="S1241"/>
  <c r="U1241" s="1"/>
  <c r="O1219" i="2" l="1"/>
  <c r="U1219"/>
  <c r="S1218"/>
  <c r="R1216"/>
  <c r="N1217"/>
  <c r="U1218"/>
  <c r="S1242" i="1"/>
  <c r="O1243"/>
  <c r="R1233"/>
  <c r="N1234"/>
  <c r="T1234"/>
  <c r="U1242"/>
  <c r="N1218" i="2" l="1"/>
  <c r="T1218"/>
  <c r="R1217"/>
  <c r="S1219"/>
  <c r="O1220"/>
  <c r="T1217"/>
  <c r="N1235" i="1"/>
  <c r="R1234"/>
  <c r="O1244"/>
  <c r="U1244"/>
  <c r="S1243"/>
  <c r="U1243" s="1"/>
  <c r="O1221" i="2" l="1"/>
  <c r="S1220"/>
  <c r="U1220" s="1"/>
  <c r="R1218"/>
  <c r="N1219"/>
  <c r="T1219"/>
  <c r="S1244" i="1"/>
  <c r="O1245"/>
  <c r="U1245"/>
  <c r="R1235"/>
  <c r="N1236"/>
  <c r="T1236"/>
  <c r="T1235"/>
  <c r="N1220" i="2" l="1"/>
  <c r="T1220"/>
  <c r="R1219"/>
  <c r="S1221"/>
  <c r="U1221" s="1"/>
  <c r="O1222"/>
  <c r="N1237" i="1"/>
  <c r="T1237"/>
  <c r="R1236"/>
  <c r="O1246"/>
  <c r="S1245"/>
  <c r="O1223" i="2" l="1"/>
  <c r="U1223"/>
  <c r="S1222"/>
  <c r="R1220"/>
  <c r="N1221"/>
  <c r="U1222"/>
  <c r="S1246" i="1"/>
  <c r="U1246" s="1"/>
  <c r="O1247"/>
  <c r="U1247"/>
  <c r="R1237"/>
  <c r="N1238"/>
  <c r="T1238"/>
  <c r="N1222" i="2" l="1"/>
  <c r="T1222"/>
  <c r="R1221"/>
  <c r="S1223"/>
  <c r="O1224"/>
  <c r="T1221"/>
  <c r="N1239" i="1"/>
  <c r="T1239"/>
  <c r="R1238"/>
  <c r="O1248"/>
  <c r="U1248"/>
  <c r="S1247"/>
  <c r="O1225" i="2" l="1"/>
  <c r="U1225"/>
  <c r="S1224"/>
  <c r="U1224" s="1"/>
  <c r="R1222"/>
  <c r="N1223"/>
  <c r="T1223"/>
  <c r="S1248" i="1"/>
  <c r="O1249"/>
  <c r="U1249"/>
  <c r="R1239"/>
  <c r="N1240"/>
  <c r="T1240"/>
  <c r="N1224" i="2" l="1"/>
  <c r="T1224"/>
  <c r="R1223"/>
  <c r="S1225"/>
  <c r="O1226"/>
  <c r="N1241" i="1"/>
  <c r="T1241"/>
  <c r="R1240"/>
  <c r="O1250"/>
  <c r="S1249"/>
  <c r="O1227" i="2" l="1"/>
  <c r="S1226"/>
  <c r="R1224"/>
  <c r="N1225"/>
  <c r="U1226"/>
  <c r="S1250" i="1"/>
  <c r="U1250" s="1"/>
  <c r="O1251"/>
  <c r="R1241"/>
  <c r="N1242"/>
  <c r="T1242"/>
  <c r="N1226" i="2" l="1"/>
  <c r="R1225"/>
  <c r="S1227"/>
  <c r="U1227" s="1"/>
  <c r="O1228"/>
  <c r="T1225"/>
  <c r="N1243" i="1"/>
  <c r="T1243"/>
  <c r="R1242"/>
  <c r="O1252"/>
  <c r="U1252"/>
  <c r="S1251"/>
  <c r="U1251" s="1"/>
  <c r="O1229" i="2" l="1"/>
  <c r="U1229"/>
  <c r="S1228"/>
  <c r="R1226"/>
  <c r="N1227"/>
  <c r="T1227"/>
  <c r="U1228"/>
  <c r="T1226"/>
  <c r="S1252" i="1"/>
  <c r="O1253"/>
  <c r="U1253"/>
  <c r="R1243"/>
  <c r="N1244"/>
  <c r="T1244"/>
  <c r="N1228" i="2" l="1"/>
  <c r="T1228"/>
  <c r="R1227"/>
  <c r="S1229"/>
  <c r="O1230"/>
  <c r="N1245" i="1"/>
  <c r="T1245"/>
  <c r="R1244"/>
  <c r="O1254"/>
  <c r="U1254"/>
  <c r="S1253"/>
  <c r="O1231" i="2" l="1"/>
  <c r="U1231"/>
  <c r="S1230"/>
  <c r="R1228"/>
  <c r="N1229"/>
  <c r="U1230"/>
  <c r="S1254" i="1"/>
  <c r="O1255"/>
  <c r="U1255"/>
  <c r="R1245"/>
  <c r="N1246"/>
  <c r="T1246"/>
  <c r="N1230" i="2" l="1"/>
  <c r="T1230"/>
  <c r="R1229"/>
  <c r="S1231"/>
  <c r="O1232"/>
  <c r="T1229"/>
  <c r="N1247" i="1"/>
  <c r="R1246"/>
  <c r="O1256"/>
  <c r="U1256"/>
  <c r="S1255"/>
  <c r="O1233" i="2" l="1"/>
  <c r="S1232"/>
  <c r="U1232" s="1"/>
  <c r="R1230"/>
  <c r="N1231"/>
  <c r="T1231"/>
  <c r="S1256" i="1"/>
  <c r="O1257"/>
  <c r="U1257"/>
  <c r="R1247"/>
  <c r="N1248"/>
  <c r="T1247"/>
  <c r="N1232" i="2" l="1"/>
  <c r="T1232"/>
  <c r="R1231"/>
  <c r="S1233"/>
  <c r="U1233" s="1"/>
  <c r="O1234"/>
  <c r="N1249" i="1"/>
  <c r="R1248"/>
  <c r="T1248" s="1"/>
  <c r="O1258"/>
  <c r="U1258"/>
  <c r="S1257"/>
  <c r="O1235" i="2" l="1"/>
  <c r="U1235"/>
  <c r="S1234"/>
  <c r="R1232"/>
  <c r="N1233"/>
  <c r="U1234"/>
  <c r="S1258" i="1"/>
  <c r="O1259"/>
  <c r="U1259"/>
  <c r="R1249"/>
  <c r="N1250"/>
  <c r="T1250"/>
  <c r="T1249"/>
  <c r="N1234" i="2" l="1"/>
  <c r="T1234"/>
  <c r="R1233"/>
  <c r="S1235"/>
  <c r="O1236"/>
  <c r="U1236"/>
  <c r="T1233"/>
  <c r="N1251" i="1"/>
  <c r="R1250"/>
  <c r="O1260"/>
  <c r="S1259"/>
  <c r="O1237" i="2" l="1"/>
  <c r="S1236"/>
  <c r="R1234"/>
  <c r="N1235"/>
  <c r="S1260" i="1"/>
  <c r="U1260" s="1"/>
  <c r="O1261"/>
  <c r="U1261"/>
  <c r="R1251"/>
  <c r="N1252"/>
  <c r="T1252"/>
  <c r="T1251"/>
  <c r="N1236" i="2" l="1"/>
  <c r="T1236"/>
  <c r="R1235"/>
  <c r="T1235" s="1"/>
  <c r="S1237"/>
  <c r="U1237" s="1"/>
  <c r="O1238"/>
  <c r="N1253" i="1"/>
  <c r="R1252"/>
  <c r="O1262"/>
  <c r="U1262"/>
  <c r="S1261"/>
  <c r="R1236" i="2" l="1"/>
  <c r="T1237"/>
  <c r="N1237"/>
  <c r="O1239"/>
  <c r="S1238"/>
  <c r="U1238" s="1"/>
  <c r="S1262" i="1"/>
  <c r="O1263"/>
  <c r="R1253"/>
  <c r="N1254"/>
  <c r="T1254"/>
  <c r="T1253"/>
  <c r="S1239" i="2" l="1"/>
  <c r="U1239" s="1"/>
  <c r="O1240"/>
  <c r="N1238"/>
  <c r="T1238"/>
  <c r="R1237"/>
  <c r="N1255" i="1"/>
  <c r="R1254"/>
  <c r="O1264"/>
  <c r="S1263"/>
  <c r="U1263" s="1"/>
  <c r="R1238" i="2" l="1"/>
  <c r="N1239"/>
  <c r="T1239"/>
  <c r="O1241"/>
  <c r="U1241"/>
  <c r="S1240"/>
  <c r="U1240" s="1"/>
  <c r="S1264" i="1"/>
  <c r="O1265"/>
  <c r="R1255"/>
  <c r="N1256"/>
  <c r="T1256"/>
  <c r="U1264"/>
  <c r="T1255"/>
  <c r="S1241" i="2" l="1"/>
  <c r="O1242"/>
  <c r="N1240"/>
  <c r="T1240"/>
  <c r="R1239"/>
  <c r="N1257" i="1"/>
  <c r="T1257"/>
  <c r="R1256"/>
  <c r="O1266"/>
  <c r="S1265"/>
  <c r="U1265" s="1"/>
  <c r="O1243" i="2" l="1"/>
  <c r="S1242"/>
  <c r="R1240"/>
  <c r="N1241"/>
  <c r="U1242"/>
  <c r="S1266" i="1"/>
  <c r="O1267"/>
  <c r="R1257"/>
  <c r="N1258"/>
  <c r="T1258"/>
  <c r="U1266"/>
  <c r="N1242" i="2" l="1"/>
  <c r="R1241"/>
  <c r="S1243"/>
  <c r="U1243" s="1"/>
  <c r="O1244"/>
  <c r="T1241"/>
  <c r="N1259" i="1"/>
  <c r="T1259"/>
  <c r="R1258"/>
  <c r="O1268"/>
  <c r="S1267"/>
  <c r="U1267" s="1"/>
  <c r="O1245" i="2" l="1"/>
  <c r="S1244"/>
  <c r="U1244" s="1"/>
  <c r="R1242"/>
  <c r="N1243"/>
  <c r="T1243"/>
  <c r="T1242"/>
  <c r="S1268" i="1"/>
  <c r="O1269"/>
  <c r="R1259"/>
  <c r="N1260"/>
  <c r="T1260"/>
  <c r="U1268"/>
  <c r="N1244" i="2" l="1"/>
  <c r="T1244"/>
  <c r="R1243"/>
  <c r="S1245"/>
  <c r="U1245" s="1"/>
  <c r="O1246"/>
  <c r="N1261" i="1"/>
  <c r="T1261"/>
  <c r="R1260"/>
  <c r="O1270"/>
  <c r="U1270"/>
  <c r="S1269"/>
  <c r="U1269" s="1"/>
  <c r="S1246" i="2" l="1"/>
  <c r="U1246" s="1"/>
  <c r="O1247"/>
  <c r="R1244"/>
  <c r="N1245"/>
  <c r="S1270" i="1"/>
  <c r="O1271"/>
  <c r="U1271"/>
  <c r="R1261"/>
  <c r="N1262"/>
  <c r="T1262"/>
  <c r="R1245" i="2" l="1"/>
  <c r="N1246"/>
  <c r="T1246"/>
  <c r="O1248"/>
  <c r="S1247"/>
  <c r="U1247" s="1"/>
  <c r="T1245"/>
  <c r="N1263" i="1"/>
  <c r="T1263"/>
  <c r="R1262"/>
  <c r="O1272"/>
  <c r="U1272"/>
  <c r="S1271"/>
  <c r="S1248" i="2" l="1"/>
  <c r="U1248" s="1"/>
  <c r="O1249"/>
  <c r="N1247"/>
  <c r="T1247"/>
  <c r="R1246"/>
  <c r="S1272" i="1"/>
  <c r="O1273"/>
  <c r="R1263"/>
  <c r="N1264"/>
  <c r="T1264"/>
  <c r="R1247" i="2" l="1"/>
  <c r="N1248"/>
  <c r="T1248"/>
  <c r="O1250"/>
  <c r="S1249"/>
  <c r="U1249" s="1"/>
  <c r="N1265" i="1"/>
  <c r="R1264"/>
  <c r="O1274"/>
  <c r="S1273"/>
  <c r="U1273" s="1"/>
  <c r="S1250" i="2" l="1"/>
  <c r="U1250" s="1"/>
  <c r="O1251"/>
  <c r="U1251"/>
  <c r="N1249"/>
  <c r="T1249"/>
  <c r="R1248"/>
  <c r="S1274" i="1"/>
  <c r="O1275"/>
  <c r="U1275"/>
  <c r="R1265"/>
  <c r="N1266"/>
  <c r="T1266"/>
  <c r="U1274"/>
  <c r="T1265"/>
  <c r="R1249" i="2" l="1"/>
  <c r="N1250"/>
  <c r="T1250"/>
  <c r="O1252"/>
  <c r="U1252"/>
  <c r="S1251"/>
  <c r="N1267" i="1"/>
  <c r="T1267"/>
  <c r="R1266"/>
  <c r="O1276"/>
  <c r="U1276"/>
  <c r="S1275"/>
  <c r="S1252" i="2" l="1"/>
  <c r="O1253"/>
  <c r="U1253"/>
  <c r="N1251"/>
  <c r="T1251"/>
  <c r="R1250"/>
  <c r="S1276" i="1"/>
  <c r="O1277"/>
  <c r="R1267"/>
  <c r="N1268"/>
  <c r="T1268"/>
  <c r="R1251" i="2" l="1"/>
  <c r="N1252"/>
  <c r="T1252"/>
  <c r="O1254"/>
  <c r="U1254"/>
  <c r="S1253"/>
  <c r="N1269" i="1"/>
  <c r="T1269"/>
  <c r="R1268"/>
  <c r="O1278"/>
  <c r="U1278"/>
  <c r="S1277"/>
  <c r="U1277" s="1"/>
  <c r="S1254" i="2" l="1"/>
  <c r="O1255"/>
  <c r="U1255"/>
  <c r="N1253"/>
  <c r="T1253"/>
  <c r="R1252"/>
  <c r="S1278" i="1"/>
  <c r="O1279"/>
  <c r="U1279"/>
  <c r="R1269"/>
  <c r="N1270"/>
  <c r="T1270"/>
  <c r="R1253" i="2" l="1"/>
  <c r="N1254"/>
  <c r="T1254"/>
  <c r="O1256"/>
  <c r="U1256"/>
  <c r="S1255"/>
  <c r="N1271" i="1"/>
  <c r="R1270"/>
  <c r="O1280"/>
  <c r="S1279"/>
  <c r="S1256" i="2" l="1"/>
  <c r="O1257"/>
  <c r="U1257"/>
  <c r="N1255"/>
  <c r="T1255"/>
  <c r="R1254"/>
  <c r="S1280" i="1"/>
  <c r="U1280" s="1"/>
  <c r="O1281"/>
  <c r="R1271"/>
  <c r="N1272"/>
  <c r="T1272"/>
  <c r="T1271"/>
  <c r="R1255" i="2" l="1"/>
  <c r="N1256"/>
  <c r="T1256"/>
  <c r="O1258"/>
  <c r="U1258"/>
  <c r="S1257"/>
  <c r="N1273" i="1"/>
  <c r="T1273"/>
  <c r="R1272"/>
  <c r="O1282"/>
  <c r="S1281"/>
  <c r="U1281" s="1"/>
  <c r="S1258" i="2" l="1"/>
  <c r="O1259"/>
  <c r="U1259"/>
  <c r="N1257"/>
  <c r="R1256"/>
  <c r="S1282" i="1"/>
  <c r="O1283"/>
  <c r="U1283"/>
  <c r="R1273"/>
  <c r="N1274"/>
  <c r="T1274"/>
  <c r="U1282"/>
  <c r="R1257" i="2" l="1"/>
  <c r="T1257" s="1"/>
  <c r="N1258"/>
  <c r="O1260"/>
  <c r="S1259"/>
  <c r="N1275" i="1"/>
  <c r="T1275"/>
  <c r="R1274"/>
  <c r="O1284"/>
  <c r="U1284"/>
  <c r="S1283"/>
  <c r="S1260" i="2" l="1"/>
  <c r="U1260" s="1"/>
  <c r="O1261"/>
  <c r="U1261"/>
  <c r="N1259"/>
  <c r="T1259"/>
  <c r="R1258"/>
  <c r="T1258"/>
  <c r="S1284" i="1"/>
  <c r="O1285"/>
  <c r="U1285"/>
  <c r="R1275"/>
  <c r="N1276"/>
  <c r="T1276"/>
  <c r="R1259" i="2" l="1"/>
  <c r="N1260"/>
  <c r="T1260"/>
  <c r="O1262"/>
  <c r="U1262"/>
  <c r="S1261"/>
  <c r="N1277" i="1"/>
  <c r="R1276"/>
  <c r="O1286"/>
  <c r="S1285"/>
  <c r="S1262" i="2" l="1"/>
  <c r="O1263"/>
  <c r="N1261"/>
  <c r="T1261"/>
  <c r="R1260"/>
  <c r="S1286" i="1"/>
  <c r="U1286" s="1"/>
  <c r="O1287"/>
  <c r="U1287"/>
  <c r="R1277"/>
  <c r="N1278"/>
  <c r="T1278"/>
  <c r="T1277"/>
  <c r="R1261" i="2" l="1"/>
  <c r="N1262"/>
  <c r="T1262"/>
  <c r="O1264"/>
  <c r="U1264"/>
  <c r="S1263"/>
  <c r="U1263" s="1"/>
  <c r="N1279" i="1"/>
  <c r="R1278"/>
  <c r="O1288"/>
  <c r="U1288"/>
  <c r="S1287"/>
  <c r="S1264" i="2" l="1"/>
  <c r="O1265"/>
  <c r="U1265"/>
  <c r="N1263"/>
  <c r="T1263"/>
  <c r="R1262"/>
  <c r="S1288" i="1"/>
  <c r="O1289"/>
  <c r="R1279"/>
  <c r="N1280"/>
  <c r="T1280"/>
  <c r="T1279"/>
  <c r="R1263" i="2" l="1"/>
  <c r="N1264"/>
  <c r="T1264"/>
  <c r="O1266"/>
  <c r="U1266"/>
  <c r="S1265"/>
  <c r="N1281" i="1"/>
  <c r="R1280"/>
  <c r="O1290"/>
  <c r="S1289"/>
  <c r="U1289" s="1"/>
  <c r="S1266" i="2" l="1"/>
  <c r="O1267"/>
  <c r="N1265"/>
  <c r="R1264"/>
  <c r="S1290" i="1"/>
  <c r="O1291"/>
  <c r="U1291"/>
  <c r="R1281"/>
  <c r="N1282"/>
  <c r="T1282"/>
  <c r="U1290"/>
  <c r="T1281"/>
  <c r="R1265" i="2" l="1"/>
  <c r="T1265" s="1"/>
  <c r="N1266"/>
  <c r="O1268"/>
  <c r="S1267"/>
  <c r="U1267" s="1"/>
  <c r="N1283" i="1"/>
  <c r="T1283"/>
  <c r="R1282"/>
  <c r="O1292"/>
  <c r="U1292"/>
  <c r="S1291"/>
  <c r="S1268" i="2" l="1"/>
  <c r="O1269"/>
  <c r="U1269"/>
  <c r="N1267"/>
  <c r="T1267"/>
  <c r="R1266"/>
  <c r="U1268"/>
  <c r="T1266"/>
  <c r="S1292" i="1"/>
  <c r="O1293"/>
  <c r="U1293"/>
  <c r="R1283"/>
  <c r="N1284"/>
  <c r="T1284"/>
  <c r="R1267" i="2" l="1"/>
  <c r="N1268"/>
  <c r="T1268"/>
  <c r="O1270"/>
  <c r="U1270"/>
  <c r="S1269"/>
  <c r="N1285" i="1"/>
  <c r="T1285"/>
  <c r="R1284"/>
  <c r="O1294"/>
  <c r="U1294"/>
  <c r="S1293"/>
  <c r="S1270" i="2" l="1"/>
  <c r="O1271"/>
  <c r="N1269"/>
  <c r="R1268"/>
  <c r="S1294" i="1"/>
  <c r="O1295"/>
  <c r="U1295"/>
  <c r="R1285"/>
  <c r="N1286"/>
  <c r="T1286"/>
  <c r="R1269" i="2" l="1"/>
  <c r="T1269" s="1"/>
  <c r="N1270"/>
  <c r="O1272"/>
  <c r="S1271"/>
  <c r="U1271" s="1"/>
  <c r="N1287" i="1"/>
  <c r="T1287"/>
  <c r="R1286"/>
  <c r="O1296"/>
  <c r="U1296"/>
  <c r="S1295"/>
  <c r="S1272" i="2" l="1"/>
  <c r="U1272" s="1"/>
  <c r="O1273"/>
  <c r="N1271"/>
  <c r="T1271"/>
  <c r="R1270"/>
  <c r="T1270"/>
  <c r="S1296" i="1"/>
  <c r="O1297"/>
  <c r="U1297"/>
  <c r="R1287"/>
  <c r="N1288"/>
  <c r="T1288"/>
  <c r="R1271" i="2" l="1"/>
  <c r="N1272"/>
  <c r="T1272"/>
  <c r="O1274"/>
  <c r="S1273"/>
  <c r="U1273" s="1"/>
  <c r="N1289" i="1"/>
  <c r="T1289"/>
  <c r="R1288"/>
  <c r="O1298"/>
  <c r="U1298"/>
  <c r="S1297"/>
  <c r="S1274" i="2" l="1"/>
  <c r="U1274" s="1"/>
  <c r="O1275"/>
  <c r="N1273"/>
  <c r="T1273"/>
  <c r="R1272"/>
  <c r="S1298" i="1"/>
  <c r="O1299"/>
  <c r="R1289"/>
  <c r="N1290"/>
  <c r="T1290"/>
  <c r="R1273" i="2" l="1"/>
  <c r="N1274"/>
  <c r="T1274"/>
  <c r="O1276"/>
  <c r="U1276"/>
  <c r="S1275"/>
  <c r="U1275" s="1"/>
  <c r="N1291" i="1"/>
  <c r="R1290"/>
  <c r="O1300"/>
  <c r="S1299"/>
  <c r="U1299" s="1"/>
  <c r="S1276" i="2" l="1"/>
  <c r="O1277"/>
  <c r="U1277"/>
  <c r="N1275"/>
  <c r="T1275"/>
  <c r="R1274"/>
  <c r="S1300" i="1"/>
  <c r="O1301"/>
  <c r="R1291"/>
  <c r="N1292"/>
  <c r="U1300"/>
  <c r="T1291"/>
  <c r="R1275" i="2" l="1"/>
  <c r="N1276"/>
  <c r="T1276"/>
  <c r="O1278"/>
  <c r="S1277"/>
  <c r="N1293" i="1"/>
  <c r="T1293"/>
  <c r="R1292"/>
  <c r="T1292" s="1"/>
  <c r="O1302"/>
  <c r="U1302"/>
  <c r="S1301"/>
  <c r="U1301" s="1"/>
  <c r="S1278" i="2" l="1"/>
  <c r="U1278" s="1"/>
  <c r="O1279"/>
  <c r="N1277"/>
  <c r="R1276"/>
  <c r="S1302" i="1"/>
  <c r="O1303"/>
  <c r="U1303"/>
  <c r="R1293"/>
  <c r="N1294"/>
  <c r="T1294"/>
  <c r="R1277" i="2" l="1"/>
  <c r="N1278"/>
  <c r="T1278"/>
  <c r="O1280"/>
  <c r="U1280"/>
  <c r="S1279"/>
  <c r="T1277"/>
  <c r="U1279"/>
  <c r="N1295" i="1"/>
  <c r="T1295"/>
  <c r="R1294"/>
  <c r="O1304"/>
  <c r="U1304"/>
  <c r="S1303"/>
  <c r="S1280" i="2" l="1"/>
  <c r="O1281"/>
  <c r="U1281"/>
  <c r="N1279"/>
  <c r="T1279"/>
  <c r="R1278"/>
  <c r="S1304" i="1"/>
  <c r="O1305"/>
  <c r="U1305"/>
  <c r="R1295"/>
  <c r="N1296"/>
  <c r="T1296"/>
  <c r="R1279" i="2" l="1"/>
  <c r="N1280"/>
  <c r="T1280"/>
  <c r="O1282"/>
  <c r="U1282"/>
  <c r="S1281"/>
  <c r="N1297" i="1"/>
  <c r="R1296"/>
  <c r="O1306"/>
  <c r="U1306"/>
  <c r="S1305"/>
  <c r="S1282" i="2" l="1"/>
  <c r="O1283"/>
  <c r="N1281"/>
  <c r="R1280"/>
  <c r="S1306" i="1"/>
  <c r="O1307"/>
  <c r="U1307"/>
  <c r="R1297"/>
  <c r="T1297" s="1"/>
  <c r="N1298"/>
  <c r="T1298"/>
  <c r="R1281" i="2" l="1"/>
  <c r="T1281" s="1"/>
  <c r="N1282"/>
  <c r="O1284"/>
  <c r="S1283"/>
  <c r="U1283" s="1"/>
  <c r="N1299" i="1"/>
  <c r="T1299"/>
  <c r="R1298"/>
  <c r="O1308"/>
  <c r="S1307"/>
  <c r="S1284" i="2" l="1"/>
  <c r="O1285"/>
  <c r="U1285"/>
  <c r="N1283"/>
  <c r="T1283"/>
  <c r="R1282"/>
  <c r="U1284"/>
  <c r="T1282"/>
  <c r="S1308" i="1"/>
  <c r="U1308" s="1"/>
  <c r="O1309"/>
  <c r="R1299"/>
  <c r="N1300"/>
  <c r="T1300"/>
  <c r="R1283" i="2" l="1"/>
  <c r="N1284"/>
  <c r="T1284"/>
  <c r="O1286"/>
  <c r="S1285"/>
  <c r="N1301" i="1"/>
  <c r="T1301"/>
  <c r="R1300"/>
  <c r="O1310"/>
  <c r="S1309"/>
  <c r="U1309" s="1"/>
  <c r="S1286" i="2" l="1"/>
  <c r="U1286" s="1"/>
  <c r="O1287"/>
  <c r="N1285"/>
  <c r="R1284"/>
  <c r="S1310" i="1"/>
  <c r="O1311"/>
  <c r="U1311"/>
  <c r="R1301"/>
  <c r="N1302"/>
  <c r="T1302"/>
  <c r="U1310"/>
  <c r="R1285" i="2" l="1"/>
  <c r="N1286"/>
  <c r="T1286"/>
  <c r="O1288"/>
  <c r="U1288"/>
  <c r="S1287"/>
  <c r="T1285"/>
  <c r="U1287"/>
  <c r="N1303" i="1"/>
  <c r="R1302"/>
  <c r="O1312"/>
  <c r="U1312"/>
  <c r="S1311"/>
  <c r="S1288" i="2" l="1"/>
  <c r="O1289"/>
  <c r="U1289"/>
  <c r="N1287"/>
  <c r="T1287"/>
  <c r="R1286"/>
  <c r="S1312" i="1"/>
  <c r="O1313"/>
  <c r="R1303"/>
  <c r="T1303" s="1"/>
  <c r="N1304"/>
  <c r="T1304"/>
  <c r="R1287" i="2" l="1"/>
  <c r="N1288"/>
  <c r="T1288"/>
  <c r="O1290"/>
  <c r="U1290"/>
  <c r="S1289"/>
  <c r="N1305" i="1"/>
  <c r="R1304"/>
  <c r="O1314"/>
  <c r="S1313"/>
  <c r="U1313" s="1"/>
  <c r="S1290" i="2" l="1"/>
  <c r="O1291"/>
  <c r="N1289"/>
  <c r="T1289"/>
  <c r="R1288"/>
  <c r="S1314" i="1"/>
  <c r="O1315"/>
  <c r="R1305"/>
  <c r="N1306"/>
  <c r="U1314"/>
  <c r="T1305"/>
  <c r="R1289" i="2" l="1"/>
  <c r="N1290"/>
  <c r="T1290"/>
  <c r="O1292"/>
  <c r="S1291"/>
  <c r="U1291" s="1"/>
  <c r="N1307" i="1"/>
  <c r="T1307"/>
  <c r="R1306"/>
  <c r="T1306" s="1"/>
  <c r="O1316"/>
  <c r="U1316"/>
  <c r="S1315"/>
  <c r="U1315" s="1"/>
  <c r="S1292" i="2" l="1"/>
  <c r="U1292" s="1"/>
  <c r="O1293"/>
  <c r="N1291"/>
  <c r="T1291"/>
  <c r="R1290"/>
  <c r="S1316" i="1"/>
  <c r="O1317"/>
  <c r="U1317"/>
  <c r="R1307"/>
  <c r="N1308"/>
  <c r="T1308"/>
  <c r="R1291" i="2" l="1"/>
  <c r="N1292"/>
  <c r="T1292"/>
  <c r="O1294"/>
  <c r="S1293"/>
  <c r="N1309" i="1"/>
  <c r="T1309"/>
  <c r="R1308"/>
  <c r="O1318"/>
  <c r="S1317"/>
  <c r="S1294" i="2" l="1"/>
  <c r="U1294" s="1"/>
  <c r="O1295"/>
  <c r="N1293"/>
  <c r="R1292"/>
  <c r="U1293"/>
  <c r="S1318" i="1"/>
  <c r="U1318" s="1"/>
  <c r="O1319"/>
  <c r="U1319"/>
  <c r="R1309"/>
  <c r="N1310"/>
  <c r="T1310"/>
  <c r="R1293" i="2" l="1"/>
  <c r="N1294"/>
  <c r="T1294"/>
  <c r="O1296"/>
  <c r="S1295"/>
  <c r="T1293"/>
  <c r="U1295"/>
  <c r="N1311" i="1"/>
  <c r="T1311"/>
  <c r="R1310"/>
  <c r="O1320"/>
  <c r="U1320"/>
  <c r="S1319"/>
  <c r="S1296" i="2" l="1"/>
  <c r="U1296" s="1"/>
  <c r="O1297"/>
  <c r="N1295"/>
  <c r="R1294"/>
  <c r="S1320" i="1"/>
  <c r="O1321"/>
  <c r="R1311"/>
  <c r="N1312"/>
  <c r="T1312"/>
  <c r="R1295" i="2" l="1"/>
  <c r="N1296"/>
  <c r="T1296"/>
  <c r="O1298"/>
  <c r="S1297"/>
  <c r="T1295"/>
  <c r="U1297"/>
  <c r="N1313" i="1"/>
  <c r="T1313"/>
  <c r="R1312"/>
  <c r="O1322"/>
  <c r="U1322"/>
  <c r="S1321"/>
  <c r="U1321" s="1"/>
  <c r="S1298" i="2" l="1"/>
  <c r="U1298" s="1"/>
  <c r="O1299"/>
  <c r="N1297"/>
  <c r="R1296"/>
  <c r="S1322" i="1"/>
  <c r="O1323"/>
  <c r="U1323"/>
  <c r="R1313"/>
  <c r="N1314"/>
  <c r="T1314"/>
  <c r="R1297" i="2" l="1"/>
  <c r="N1298"/>
  <c r="T1298"/>
  <c r="O1300"/>
  <c r="U1300"/>
  <c r="S1299"/>
  <c r="T1297"/>
  <c r="U1299"/>
  <c r="N1315" i="1"/>
  <c r="T1315"/>
  <c r="R1314"/>
  <c r="O1324"/>
  <c r="S1323"/>
  <c r="S1300" i="2" l="1"/>
  <c r="O1301"/>
  <c r="U1301"/>
  <c r="N1299"/>
  <c r="T1299"/>
  <c r="R1298"/>
  <c r="S1324" i="1"/>
  <c r="U1324" s="1"/>
  <c r="O1325"/>
  <c r="R1315"/>
  <c r="N1316"/>
  <c r="T1316"/>
  <c r="R1299" i="2" l="1"/>
  <c r="N1300"/>
  <c r="T1300"/>
  <c r="O1302"/>
  <c r="U1302"/>
  <c r="S1301"/>
  <c r="N1317" i="1"/>
  <c r="T1317"/>
  <c r="R1316"/>
  <c r="O1326"/>
  <c r="U1326"/>
  <c r="S1325"/>
  <c r="U1325" s="1"/>
  <c r="S1302" i="2" l="1"/>
  <c r="O1303"/>
  <c r="U1303"/>
  <c r="N1301"/>
  <c r="T1301"/>
  <c r="R1300"/>
  <c r="S1326" i="1"/>
  <c r="O1327"/>
  <c r="U1327"/>
  <c r="R1317"/>
  <c r="N1318"/>
  <c r="T1318"/>
  <c r="R1301" i="2" l="1"/>
  <c r="N1302"/>
  <c r="T1302"/>
  <c r="O1304"/>
  <c r="U1304"/>
  <c r="S1303"/>
  <c r="N1319" i="1"/>
  <c r="T1319"/>
  <c r="R1318"/>
  <c r="O1328"/>
  <c r="U1328"/>
  <c r="S1327"/>
  <c r="S1304" i="2" l="1"/>
  <c r="O1305"/>
  <c r="U1305"/>
  <c r="N1303"/>
  <c r="T1303"/>
  <c r="R1302"/>
  <c r="S1328" i="1"/>
  <c r="O1329"/>
  <c r="R1319"/>
  <c r="N1320"/>
  <c r="T1320"/>
  <c r="R1303" i="2" l="1"/>
  <c r="N1304"/>
  <c r="T1304"/>
  <c r="O1306"/>
  <c r="S1305"/>
  <c r="N1321" i="1"/>
  <c r="T1321"/>
  <c r="R1320"/>
  <c r="O1330"/>
  <c r="S1329"/>
  <c r="U1329" s="1"/>
  <c r="S1306" i="2" l="1"/>
  <c r="U1306" s="1"/>
  <c r="O1307"/>
  <c r="N1305"/>
  <c r="R1304"/>
  <c r="S1330" i="1"/>
  <c r="O1331"/>
  <c r="U1331"/>
  <c r="R1321"/>
  <c r="N1322"/>
  <c r="T1322"/>
  <c r="U1330"/>
  <c r="R1305" i="2" l="1"/>
  <c r="N1306"/>
  <c r="T1306"/>
  <c r="O1308"/>
  <c r="S1307"/>
  <c r="T1305"/>
  <c r="U1307"/>
  <c r="N1323" i="1"/>
  <c r="T1323"/>
  <c r="R1322"/>
  <c r="O1332"/>
  <c r="U1332"/>
  <c r="S1331"/>
  <c r="S1308" i="2" l="1"/>
  <c r="U1308" s="1"/>
  <c r="O1309"/>
  <c r="N1307"/>
  <c r="T1307" s="1"/>
  <c r="R1306"/>
  <c r="S1332" i="1"/>
  <c r="O1333"/>
  <c r="R1323"/>
  <c r="N1324"/>
  <c r="T1324"/>
  <c r="R1307" i="2" l="1"/>
  <c r="N1308"/>
  <c r="T1308" s="1"/>
  <c r="O1310"/>
  <c r="S1309"/>
  <c r="U1309" s="1"/>
  <c r="N1325" i="1"/>
  <c r="R1324"/>
  <c r="O1334"/>
  <c r="S1333"/>
  <c r="U1333" s="1"/>
  <c r="S1310" i="2" l="1"/>
  <c r="U1310" s="1"/>
  <c r="O1311"/>
  <c r="U1311"/>
  <c r="N1309"/>
  <c r="R1308"/>
  <c r="S1334" i="1"/>
  <c r="O1335"/>
  <c r="R1325"/>
  <c r="N1326"/>
  <c r="T1326"/>
  <c r="U1334"/>
  <c r="T1325"/>
  <c r="R1309" i="2" l="1"/>
  <c r="N1310"/>
  <c r="T1310"/>
  <c r="O1312"/>
  <c r="U1312"/>
  <c r="S1311"/>
  <c r="T1309"/>
  <c r="N1327" i="1"/>
  <c r="R1326"/>
  <c r="O1336"/>
  <c r="S1335"/>
  <c r="U1335" s="1"/>
  <c r="S1312" i="2" l="1"/>
  <c r="O1313"/>
  <c r="N1311"/>
  <c r="T1311"/>
  <c r="R1310"/>
  <c r="S1336" i="1"/>
  <c r="O1337"/>
  <c r="R1327"/>
  <c r="N1328"/>
  <c r="T1328"/>
  <c r="U1336"/>
  <c r="T1327"/>
  <c r="R1311" i="2" l="1"/>
  <c r="N1312"/>
  <c r="T1312"/>
  <c r="O1314"/>
  <c r="S1313"/>
  <c r="U1313" s="1"/>
  <c r="N1329" i="1"/>
  <c r="R1328"/>
  <c r="O1338"/>
  <c r="S1337"/>
  <c r="U1337" s="1"/>
  <c r="S1314" i="2" l="1"/>
  <c r="U1314" s="1"/>
  <c r="O1315"/>
  <c r="N1313"/>
  <c r="T1313"/>
  <c r="R1312"/>
  <c r="S1338" i="1"/>
  <c r="O1339"/>
  <c r="R1329"/>
  <c r="N1330"/>
  <c r="T1330"/>
  <c r="U1338"/>
  <c r="T1329"/>
  <c r="R1313" i="2" l="1"/>
  <c r="N1314"/>
  <c r="T1314"/>
  <c r="O1316"/>
  <c r="S1315"/>
  <c r="U1315" s="1"/>
  <c r="N1331" i="1"/>
  <c r="R1330"/>
  <c r="O1340"/>
  <c r="S1339"/>
  <c r="U1339" s="1"/>
  <c r="S1316" i="2" l="1"/>
  <c r="U1316" s="1"/>
  <c r="O1317"/>
  <c r="N1315"/>
  <c r="T1315"/>
  <c r="R1314"/>
  <c r="S1340" i="1"/>
  <c r="O1341"/>
  <c r="U1341"/>
  <c r="R1331"/>
  <c r="N1332"/>
  <c r="T1332"/>
  <c r="U1340"/>
  <c r="T1331"/>
  <c r="R1315" i="2" l="1"/>
  <c r="N1316"/>
  <c r="T1316"/>
  <c r="O1318"/>
  <c r="U1318"/>
  <c r="S1317"/>
  <c r="U1317" s="1"/>
  <c r="N1333" i="1"/>
  <c r="T1333"/>
  <c r="R1332"/>
  <c r="O1342"/>
  <c r="U1342"/>
  <c r="S1341"/>
  <c r="S1318" i="2" l="1"/>
  <c r="O1319"/>
  <c r="U1319"/>
  <c r="N1317"/>
  <c r="T1317"/>
  <c r="R1316"/>
  <c r="S1342" i="1"/>
  <c r="O1343"/>
  <c r="U1343"/>
  <c r="R1333"/>
  <c r="N1334"/>
  <c r="T1334"/>
  <c r="R1317" i="2" l="1"/>
  <c r="N1318"/>
  <c r="T1318"/>
  <c r="O1320"/>
  <c r="U1320"/>
  <c r="S1319"/>
  <c r="N1335" i="1"/>
  <c r="R1334"/>
  <c r="O1344"/>
  <c r="S1343"/>
  <c r="S1320" i="2" l="1"/>
  <c r="O1321"/>
  <c r="N1319"/>
  <c r="R1318"/>
  <c r="S1344" i="1"/>
  <c r="U1344" s="1"/>
  <c r="O1345"/>
  <c r="U1345"/>
  <c r="R1335"/>
  <c r="N1336"/>
  <c r="T1336"/>
  <c r="T1335"/>
  <c r="R1319" i="2" l="1"/>
  <c r="T1319" s="1"/>
  <c r="N1320"/>
  <c r="O1322"/>
  <c r="S1321"/>
  <c r="U1321" s="1"/>
  <c r="N1337" i="1"/>
  <c r="T1337"/>
  <c r="R1336"/>
  <c r="O1346"/>
  <c r="U1346"/>
  <c r="S1345"/>
  <c r="S1322" i="2" l="1"/>
  <c r="O1323"/>
  <c r="U1323"/>
  <c r="N1321"/>
  <c r="T1321"/>
  <c r="R1320"/>
  <c r="U1322"/>
  <c r="T1320"/>
  <c r="S1346" i="1"/>
  <c r="O1347"/>
  <c r="U1347"/>
  <c r="R1337"/>
  <c r="N1338"/>
  <c r="T1338"/>
  <c r="R1321" i="2" l="1"/>
  <c r="N1322"/>
  <c r="T1322"/>
  <c r="O1324"/>
  <c r="U1324"/>
  <c r="S1323"/>
  <c r="N1339" i="1"/>
  <c r="T1339"/>
  <c r="R1338"/>
  <c r="O1348"/>
  <c r="U1348"/>
  <c r="S1347"/>
  <c r="S1324" i="2" l="1"/>
  <c r="O1325"/>
  <c r="U1325"/>
  <c r="N1323"/>
  <c r="T1323"/>
  <c r="R1322"/>
  <c r="S1348" i="1"/>
  <c r="O1349"/>
  <c r="U1349"/>
  <c r="R1339"/>
  <c r="N1340"/>
  <c r="T1340"/>
  <c r="R1323" i="2" l="1"/>
  <c r="N1324"/>
  <c r="T1324"/>
  <c r="O1326"/>
  <c r="S1325"/>
  <c r="N1341" i="1"/>
  <c r="T1341"/>
  <c r="R1340"/>
  <c r="O1350"/>
  <c r="U1350"/>
  <c r="S1349"/>
  <c r="S1326" i="2" l="1"/>
  <c r="U1326" s="1"/>
  <c r="O1327"/>
  <c r="N1325"/>
  <c r="R1324"/>
  <c r="S1350" i="1"/>
  <c r="O1351"/>
  <c r="U1351"/>
  <c r="R1341"/>
  <c r="N1342"/>
  <c r="R1325" i="2" l="1"/>
  <c r="N1326"/>
  <c r="T1326"/>
  <c r="O1328"/>
  <c r="S1327"/>
  <c r="T1325"/>
  <c r="U1327"/>
  <c r="N1343" i="1"/>
  <c r="T1343" s="1"/>
  <c r="R1342"/>
  <c r="T1342" s="1"/>
  <c r="O1352"/>
  <c r="U1352"/>
  <c r="S1351"/>
  <c r="S1328" i="2" l="1"/>
  <c r="U1328" s="1"/>
  <c r="O1329"/>
  <c r="N1327"/>
  <c r="R1326"/>
  <c r="S1352" i="1"/>
  <c r="O1353"/>
  <c r="U1353"/>
  <c r="R1343"/>
  <c r="N1344"/>
  <c r="T1344"/>
  <c r="R1327" i="2" l="1"/>
  <c r="N1328"/>
  <c r="T1328"/>
  <c r="O1330"/>
  <c r="S1329"/>
  <c r="T1327"/>
  <c r="U1329"/>
  <c r="N1345" i="1"/>
  <c r="R1344"/>
  <c r="O1354"/>
  <c r="S1353"/>
  <c r="S1330" i="2" l="1"/>
  <c r="U1330" s="1"/>
  <c r="O1331"/>
  <c r="N1329"/>
  <c r="R1328"/>
  <c r="S1354" i="1"/>
  <c r="U1354" s="1"/>
  <c r="O1355"/>
  <c r="R1345"/>
  <c r="N1346"/>
  <c r="T1346"/>
  <c r="T1345"/>
  <c r="R1329" i="2" l="1"/>
  <c r="N1330"/>
  <c r="T1330"/>
  <c r="O1332"/>
  <c r="U1332"/>
  <c r="S1331"/>
  <c r="T1329"/>
  <c r="U1331"/>
  <c r="N1347" i="1"/>
  <c r="T1347"/>
  <c r="R1346"/>
  <c r="O1356"/>
  <c r="U1356"/>
  <c r="S1355"/>
  <c r="U1355" s="1"/>
  <c r="S1332" i="2" l="1"/>
  <c r="O1333"/>
  <c r="N1331"/>
  <c r="T1331"/>
  <c r="R1330"/>
  <c r="S1356" i="1"/>
  <c r="O1357"/>
  <c r="U1357"/>
  <c r="R1347"/>
  <c r="N1348"/>
  <c r="T1348"/>
  <c r="R1331" i="2" l="1"/>
  <c r="N1332"/>
  <c r="T1332"/>
  <c r="O1334"/>
  <c r="S1333"/>
  <c r="U1333" s="1"/>
  <c r="N1349" i="1"/>
  <c r="R1348"/>
  <c r="O1358"/>
  <c r="U1358"/>
  <c r="S1357"/>
  <c r="S1334" i="2" l="1"/>
  <c r="U1334" s="1"/>
  <c r="O1335"/>
  <c r="N1333"/>
  <c r="T1333"/>
  <c r="R1332"/>
  <c r="S1358" i="1"/>
  <c r="O1359"/>
  <c r="U1359"/>
  <c r="R1349"/>
  <c r="N1350"/>
  <c r="T1350"/>
  <c r="T1349"/>
  <c r="R1333" i="2" l="1"/>
  <c r="N1334"/>
  <c r="T1334"/>
  <c r="O1336"/>
  <c r="S1335"/>
  <c r="U1335" s="1"/>
  <c r="N1351" i="1"/>
  <c r="R1350"/>
  <c r="O1360"/>
  <c r="U1360"/>
  <c r="S1359"/>
  <c r="S1336" i="2" l="1"/>
  <c r="U1336" s="1"/>
  <c r="O1337"/>
  <c r="U1337"/>
  <c r="N1335"/>
  <c r="T1335"/>
  <c r="R1334"/>
  <c r="S1360" i="1"/>
  <c r="O1361"/>
  <c r="R1351"/>
  <c r="N1352"/>
  <c r="T1352"/>
  <c r="T1351"/>
  <c r="R1335" i="2" l="1"/>
  <c r="N1336"/>
  <c r="T1336"/>
  <c r="O1338"/>
  <c r="U1338"/>
  <c r="S1337"/>
  <c r="N1353" i="1"/>
  <c r="R1352"/>
  <c r="O1362"/>
  <c r="U1362"/>
  <c r="S1361"/>
  <c r="U1361" s="1"/>
  <c r="S1338" i="2" l="1"/>
  <c r="O1339"/>
  <c r="N1337"/>
  <c r="T1337"/>
  <c r="R1336"/>
  <c r="S1362" i="1"/>
  <c r="O1363"/>
  <c r="U1363"/>
  <c r="R1353"/>
  <c r="N1354"/>
  <c r="T1354"/>
  <c r="T1353"/>
  <c r="R1337" i="2" l="1"/>
  <c r="N1338"/>
  <c r="T1338"/>
  <c r="O1340"/>
  <c r="S1339"/>
  <c r="U1339" s="1"/>
  <c r="N1355" i="1"/>
  <c r="R1354"/>
  <c r="O1364"/>
  <c r="U1364"/>
  <c r="S1363"/>
  <c r="S1340" i="2" l="1"/>
  <c r="U1340" s="1"/>
  <c r="O1341"/>
  <c r="N1339"/>
  <c r="T1339"/>
  <c r="R1338"/>
  <c r="S1364" i="1"/>
  <c r="O1365"/>
  <c r="U1365"/>
  <c r="R1355"/>
  <c r="N1356"/>
  <c r="T1356"/>
  <c r="T1355"/>
  <c r="R1339" i="2" l="1"/>
  <c r="N1340"/>
  <c r="T1340"/>
  <c r="O1342"/>
  <c r="U1342"/>
  <c r="S1341"/>
  <c r="U1341" s="1"/>
  <c r="N1357" i="1"/>
  <c r="R1356"/>
  <c r="O1366"/>
  <c r="U1366"/>
  <c r="S1365"/>
  <c r="S1342" i="2" l="1"/>
  <c r="O1343"/>
  <c r="U1343"/>
  <c r="N1341"/>
  <c r="T1341"/>
  <c r="R1340"/>
  <c r="S1366" i="1"/>
  <c r="O1367"/>
  <c r="R1357"/>
  <c r="T1357" s="1"/>
  <c r="N1358"/>
  <c r="R1341" i="2" l="1"/>
  <c r="N1342"/>
  <c r="T1342"/>
  <c r="O1344"/>
  <c r="U1344"/>
  <c r="S1343"/>
  <c r="N1359" i="1"/>
  <c r="R1358"/>
  <c r="O1368"/>
  <c r="S1367"/>
  <c r="U1367" s="1"/>
  <c r="T1358"/>
  <c r="S1344" i="2" l="1"/>
  <c r="O1345"/>
  <c r="U1345"/>
  <c r="N1343"/>
  <c r="R1342"/>
  <c r="S1368" i="1"/>
  <c r="O1369"/>
  <c r="R1359"/>
  <c r="T1359" s="1"/>
  <c r="N1360"/>
  <c r="T1360"/>
  <c r="U1368"/>
  <c r="R1343" i="2" l="1"/>
  <c r="T1343" s="1"/>
  <c r="N1344"/>
  <c r="O1346"/>
  <c r="S1345"/>
  <c r="N1361" i="1"/>
  <c r="T1361"/>
  <c r="R1360"/>
  <c r="O1370"/>
  <c r="S1369"/>
  <c r="U1369" s="1"/>
  <c r="S1346" i="2" l="1"/>
  <c r="O1347"/>
  <c r="U1347"/>
  <c r="N1345"/>
  <c r="T1345"/>
  <c r="R1344"/>
  <c r="U1346"/>
  <c r="T1344"/>
  <c r="S1370" i="1"/>
  <c r="U1370" s="1"/>
  <c r="O1371"/>
  <c r="R1361"/>
  <c r="N1362"/>
  <c r="T1362"/>
  <c r="R1345" i="2" l="1"/>
  <c r="N1346"/>
  <c r="T1346"/>
  <c r="O1348"/>
  <c r="S1347"/>
  <c r="N1363" i="1"/>
  <c r="T1363"/>
  <c r="R1362"/>
  <c r="O1372"/>
  <c r="S1371"/>
  <c r="U1371" s="1"/>
  <c r="S1348" i="2" l="1"/>
  <c r="U1348" s="1"/>
  <c r="O1349"/>
  <c r="N1347"/>
  <c r="R1346"/>
  <c r="S1372" i="1"/>
  <c r="U1372" s="1"/>
  <c r="O1373"/>
  <c r="U1373"/>
  <c r="R1363"/>
  <c r="N1364"/>
  <c r="T1364"/>
  <c r="R1347" i="2" l="1"/>
  <c r="N1348"/>
  <c r="T1348"/>
  <c r="O1350"/>
  <c r="S1349"/>
  <c r="T1347"/>
  <c r="U1349"/>
  <c r="N1365" i="1"/>
  <c r="T1365"/>
  <c r="R1364"/>
  <c r="O1374"/>
  <c r="U1374"/>
  <c r="S1373"/>
  <c r="S1350" i="2" l="1"/>
  <c r="U1350" s="1"/>
  <c r="O1351"/>
  <c r="N1349"/>
  <c r="R1348"/>
  <c r="S1374" i="1"/>
  <c r="O1375"/>
  <c r="U1375"/>
  <c r="R1365"/>
  <c r="N1366"/>
  <c r="T1366"/>
  <c r="R1349" i="2" l="1"/>
  <c r="N1350"/>
  <c r="T1350"/>
  <c r="O1352"/>
  <c r="S1351"/>
  <c r="T1349"/>
  <c r="U1351"/>
  <c r="N1367" i="1"/>
  <c r="T1367"/>
  <c r="R1366"/>
  <c r="O1376"/>
  <c r="U1376"/>
  <c r="S1375"/>
  <c r="S1352" i="2" l="1"/>
  <c r="U1352" s="1"/>
  <c r="O1353"/>
  <c r="N1351"/>
  <c r="R1350"/>
  <c r="S1376" i="1"/>
  <c r="O1377"/>
  <c r="U1377"/>
  <c r="R1367"/>
  <c r="N1368"/>
  <c r="T1368"/>
  <c r="R1351" i="2" l="1"/>
  <c r="N1352"/>
  <c r="T1352"/>
  <c r="O1354"/>
  <c r="S1353"/>
  <c r="T1351"/>
  <c r="U1353"/>
  <c r="N1369" i="1"/>
  <c r="T1369"/>
  <c r="R1368"/>
  <c r="O1378"/>
  <c r="S1377"/>
  <c r="S1354" i="2" l="1"/>
  <c r="U1354" s="1"/>
  <c r="O1355"/>
  <c r="N1353"/>
  <c r="T1353" s="1"/>
  <c r="R1352"/>
  <c r="S1378" i="1"/>
  <c r="U1378" s="1"/>
  <c r="O1379"/>
  <c r="R1369"/>
  <c r="N1370"/>
  <c r="T1370"/>
  <c r="R1353" i="2" l="1"/>
  <c r="N1354"/>
  <c r="O1356"/>
  <c r="S1355"/>
  <c r="U1355" s="1"/>
  <c r="N1371" i="1"/>
  <c r="T1371"/>
  <c r="R1370"/>
  <c r="O1380"/>
  <c r="U1380"/>
  <c r="S1379"/>
  <c r="U1379" s="1"/>
  <c r="N1355" i="2" l="1"/>
  <c r="R1354"/>
  <c r="T1354"/>
  <c r="S1356"/>
  <c r="U1356" s="1"/>
  <c r="O1357"/>
  <c r="S1380" i="1"/>
  <c r="O1381"/>
  <c r="U1381"/>
  <c r="R1371"/>
  <c r="N1372"/>
  <c r="T1372"/>
  <c r="R1355" i="2" l="1"/>
  <c r="N1356"/>
  <c r="T1356"/>
  <c r="O1358"/>
  <c r="S1357"/>
  <c r="U1357" s="1"/>
  <c r="T1355"/>
  <c r="N1373" i="1"/>
  <c r="R1372"/>
  <c r="O1382"/>
  <c r="S1381"/>
  <c r="S1358" i="2" l="1"/>
  <c r="U1358" s="1"/>
  <c r="O1359"/>
  <c r="N1357"/>
  <c r="T1357"/>
  <c r="R1356"/>
  <c r="S1382" i="1"/>
  <c r="U1382" s="1"/>
  <c r="O1383"/>
  <c r="R1373"/>
  <c r="N1374"/>
  <c r="T1374"/>
  <c r="T1373"/>
  <c r="R1357" i="2" l="1"/>
  <c r="N1358"/>
  <c r="T1358"/>
  <c r="O1360"/>
  <c r="S1359"/>
  <c r="U1359" s="1"/>
  <c r="N1375" i="1"/>
  <c r="T1375"/>
  <c r="R1374"/>
  <c r="O1384"/>
  <c r="U1384"/>
  <c r="S1383"/>
  <c r="U1383" s="1"/>
  <c r="S1360" i="2" l="1"/>
  <c r="U1360" s="1"/>
  <c r="O1361"/>
  <c r="U1361"/>
  <c r="N1359"/>
  <c r="T1359"/>
  <c r="R1358"/>
  <c r="S1384" i="1"/>
  <c r="O1385"/>
  <c r="U1385"/>
  <c r="R1375"/>
  <c r="N1376"/>
  <c r="R1359" i="2" l="1"/>
  <c r="N1360"/>
  <c r="T1360"/>
  <c r="O1362"/>
  <c r="U1362"/>
  <c r="S1361"/>
  <c r="N1377" i="1"/>
  <c r="R1376"/>
  <c r="T1376" s="1"/>
  <c r="O1386"/>
  <c r="S1385"/>
  <c r="S1362" i="2" l="1"/>
  <c r="O1363"/>
  <c r="U1363"/>
  <c r="N1361"/>
  <c r="T1361"/>
  <c r="R1360"/>
  <c r="S1386" i="1"/>
  <c r="U1386" s="1"/>
  <c r="O1387"/>
  <c r="R1377"/>
  <c r="N1378"/>
  <c r="T1378"/>
  <c r="T1377"/>
  <c r="R1361" i="2" l="1"/>
  <c r="N1362"/>
  <c r="O1364"/>
  <c r="U1364"/>
  <c r="S1363"/>
  <c r="N1379" i="1"/>
  <c r="T1379"/>
  <c r="R1378"/>
  <c r="O1388"/>
  <c r="U1388"/>
  <c r="S1387"/>
  <c r="U1387" s="1"/>
  <c r="S1364" i="2" l="1"/>
  <c r="O1365"/>
  <c r="N1363"/>
  <c r="R1362"/>
  <c r="T1362" s="1"/>
  <c r="S1388" i="1"/>
  <c r="O1389"/>
  <c r="U1389"/>
  <c r="R1379"/>
  <c r="N1380"/>
  <c r="T1380"/>
  <c r="R1363" i="2" l="1"/>
  <c r="T1363" s="1"/>
  <c r="N1364"/>
  <c r="T1364"/>
  <c r="O1366"/>
  <c r="S1365"/>
  <c r="U1365" s="1"/>
  <c r="N1381" i="1"/>
  <c r="T1381"/>
  <c r="R1380"/>
  <c r="O1390"/>
  <c r="U1390"/>
  <c r="S1389"/>
  <c r="S1366" i="2" l="1"/>
  <c r="U1366" s="1"/>
  <c r="O1367"/>
  <c r="N1365"/>
  <c r="T1365"/>
  <c r="R1364"/>
  <c r="S1390" i="1"/>
  <c r="O1391"/>
  <c r="R1381"/>
  <c r="N1382"/>
  <c r="T1382"/>
  <c r="R1365" i="2" l="1"/>
  <c r="N1366"/>
  <c r="T1366"/>
  <c r="O1368"/>
  <c r="S1367"/>
  <c r="U1367" s="1"/>
  <c r="N1383" i="1"/>
  <c r="R1382"/>
  <c r="O1392"/>
  <c r="S1391"/>
  <c r="U1391" s="1"/>
  <c r="S1368" i="2" l="1"/>
  <c r="U1368" s="1"/>
  <c r="O1369"/>
  <c r="U1369"/>
  <c r="N1367"/>
  <c r="T1367"/>
  <c r="R1366"/>
  <c r="S1392" i="1"/>
  <c r="O1393"/>
  <c r="U1393"/>
  <c r="R1383"/>
  <c r="N1384"/>
  <c r="T1384"/>
  <c r="U1392"/>
  <c r="T1383"/>
  <c r="R1367" i="2" l="1"/>
  <c r="N1368"/>
  <c r="T1368"/>
  <c r="O1370"/>
  <c r="U1370"/>
  <c r="S1369"/>
  <c r="N1385" i="1"/>
  <c r="R1384"/>
  <c r="O1394"/>
  <c r="S1393"/>
  <c r="S1370" i="2" l="1"/>
  <c r="O1371"/>
  <c r="N1369"/>
  <c r="T1369"/>
  <c r="R1368"/>
  <c r="S1394" i="1"/>
  <c r="U1394" s="1"/>
  <c r="O1395"/>
  <c r="R1385"/>
  <c r="N1386"/>
  <c r="T1386"/>
  <c r="T1385"/>
  <c r="R1369" i="2" l="1"/>
  <c r="N1370"/>
  <c r="T1370"/>
  <c r="O1372"/>
  <c r="S1371"/>
  <c r="U1371" s="1"/>
  <c r="N1387" i="1"/>
  <c r="R1386"/>
  <c r="O1396"/>
  <c r="S1395"/>
  <c r="U1395" s="1"/>
  <c r="S1372" i="2" l="1"/>
  <c r="U1372" s="1"/>
  <c r="O1373"/>
  <c r="U1373"/>
  <c r="N1371"/>
  <c r="T1371"/>
  <c r="R1370"/>
  <c r="S1396" i="1"/>
  <c r="O1397"/>
  <c r="R1387"/>
  <c r="N1388"/>
  <c r="T1388"/>
  <c r="U1396"/>
  <c r="T1387"/>
  <c r="R1371" i="2" l="1"/>
  <c r="N1372"/>
  <c r="T1372"/>
  <c r="O1374"/>
  <c r="U1374"/>
  <c r="S1373"/>
  <c r="N1389" i="1"/>
  <c r="R1388"/>
  <c r="O1398"/>
  <c r="S1397"/>
  <c r="U1397" s="1"/>
  <c r="S1374" i="2" l="1"/>
  <c r="O1375"/>
  <c r="N1373"/>
  <c r="T1373"/>
  <c r="R1372"/>
  <c r="S1398" i="1"/>
  <c r="O1399"/>
  <c r="R1389"/>
  <c r="N1390"/>
  <c r="T1390"/>
  <c r="U1398"/>
  <c r="T1389"/>
  <c r="R1373" i="2" l="1"/>
  <c r="N1374"/>
  <c r="T1374"/>
  <c r="O1376"/>
  <c r="U1376"/>
  <c r="S1375"/>
  <c r="U1375" s="1"/>
  <c r="N1391" i="1"/>
  <c r="R1390"/>
  <c r="O1400"/>
  <c r="S1399"/>
  <c r="U1399" s="1"/>
  <c r="S1376" i="2" l="1"/>
  <c r="O1377"/>
  <c r="U1377"/>
  <c r="N1375"/>
  <c r="T1375"/>
  <c r="R1374"/>
  <c r="S1400" i="1"/>
  <c r="O1401"/>
  <c r="R1391"/>
  <c r="N1392"/>
  <c r="T1392"/>
  <c r="U1400"/>
  <c r="T1391"/>
  <c r="R1375" i="2" l="1"/>
  <c r="N1376"/>
  <c r="T1376"/>
  <c r="O1378"/>
  <c r="U1378"/>
  <c r="S1377"/>
  <c r="N1393" i="1"/>
  <c r="R1392"/>
  <c r="O1402"/>
  <c r="S1401"/>
  <c r="U1401" s="1"/>
  <c r="S1378" i="2" l="1"/>
  <c r="O1379"/>
  <c r="U1379"/>
  <c r="N1377"/>
  <c r="T1377"/>
  <c r="R1376"/>
  <c r="S1402" i="1"/>
  <c r="O1403"/>
  <c r="U1403"/>
  <c r="R1393"/>
  <c r="N1394"/>
  <c r="T1394"/>
  <c r="U1402"/>
  <c r="T1393"/>
  <c r="R1377" i="2" l="1"/>
  <c r="N1378"/>
  <c r="T1378"/>
  <c r="O1380"/>
  <c r="S1379"/>
  <c r="N1395" i="1"/>
  <c r="R1394"/>
  <c r="O1404"/>
  <c r="U1404"/>
  <c r="S1403"/>
  <c r="S1380" i="2" l="1"/>
  <c r="U1380" s="1"/>
  <c r="O1381"/>
  <c r="N1379"/>
  <c r="R1378"/>
  <c r="S1404" i="1"/>
  <c r="O1405"/>
  <c r="R1395"/>
  <c r="N1396"/>
  <c r="T1396"/>
  <c r="T1395"/>
  <c r="R1379" i="2" l="1"/>
  <c r="N1380"/>
  <c r="T1380"/>
  <c r="O1382"/>
  <c r="S1381"/>
  <c r="T1379"/>
  <c r="U1381"/>
  <c r="N1397" i="1"/>
  <c r="T1397"/>
  <c r="R1396"/>
  <c r="O1406"/>
  <c r="S1405"/>
  <c r="U1405" s="1"/>
  <c r="S1382" i="2" l="1"/>
  <c r="U1382" s="1"/>
  <c r="O1383"/>
  <c r="N1381"/>
  <c r="R1380"/>
  <c r="S1406" i="1"/>
  <c r="O1407"/>
  <c r="R1397"/>
  <c r="N1398"/>
  <c r="T1398"/>
  <c r="U1406"/>
  <c r="R1381" i="2" l="1"/>
  <c r="N1382"/>
  <c r="T1382"/>
  <c r="O1384"/>
  <c r="U1384"/>
  <c r="S1383"/>
  <c r="T1381"/>
  <c r="U1383"/>
  <c r="N1399" i="1"/>
  <c r="T1399"/>
  <c r="R1398"/>
  <c r="O1408"/>
  <c r="U1408"/>
  <c r="S1407"/>
  <c r="U1407" s="1"/>
  <c r="S1384" i="2" l="1"/>
  <c r="O1385"/>
  <c r="N1383"/>
  <c r="T1383"/>
  <c r="R1382"/>
  <c r="S1408" i="1"/>
  <c r="O1409"/>
  <c r="U1409"/>
  <c r="R1399"/>
  <c r="N1400"/>
  <c r="T1400"/>
  <c r="R1383" i="2" l="1"/>
  <c r="N1384"/>
  <c r="T1384"/>
  <c r="O1386"/>
  <c r="S1385"/>
  <c r="U1385" s="1"/>
  <c r="N1401" i="1"/>
  <c r="T1401"/>
  <c r="R1400"/>
  <c r="O1410"/>
  <c r="U1410"/>
  <c r="S1409"/>
  <c r="S1386" i="2" l="1"/>
  <c r="U1386" s="1"/>
  <c r="O1387"/>
  <c r="N1385"/>
  <c r="T1385"/>
  <c r="R1384"/>
  <c r="S1410" i="1"/>
  <c r="O1411"/>
  <c r="U1411"/>
  <c r="R1401"/>
  <c r="N1402"/>
  <c r="T1402"/>
  <c r="R1385" i="2" l="1"/>
  <c r="N1386"/>
  <c r="T1386"/>
  <c r="O1388"/>
  <c r="U1388"/>
  <c r="S1387"/>
  <c r="U1387" s="1"/>
  <c r="N1403" i="1"/>
  <c r="T1403"/>
  <c r="R1402"/>
  <c r="O1412"/>
  <c r="U1412"/>
  <c r="S1411"/>
  <c r="S1388" i="2" l="1"/>
  <c r="O1389"/>
  <c r="U1389"/>
  <c r="N1387"/>
  <c r="T1387"/>
  <c r="R1386"/>
  <c r="S1412" i="1"/>
  <c r="O1413"/>
  <c r="U1413"/>
  <c r="R1403"/>
  <c r="N1404"/>
  <c r="T1404"/>
  <c r="R1387" i="2" l="1"/>
  <c r="N1388"/>
  <c r="T1388"/>
  <c r="O1390"/>
  <c r="U1390"/>
  <c r="S1389"/>
  <c r="N1405" i="1"/>
  <c r="T1405"/>
  <c r="R1404"/>
  <c r="O1414"/>
  <c r="U1414"/>
  <c r="S1413"/>
  <c r="S1390" i="2" l="1"/>
  <c r="O1391"/>
  <c r="N1389"/>
  <c r="T1389"/>
  <c r="R1388"/>
  <c r="S1414" i="1"/>
  <c r="O1415"/>
  <c r="U1415"/>
  <c r="R1405"/>
  <c r="N1406"/>
  <c r="T1406"/>
  <c r="R1389" i="2" l="1"/>
  <c r="N1390"/>
  <c r="T1390"/>
  <c r="O1392"/>
  <c r="S1391"/>
  <c r="U1391" s="1"/>
  <c r="N1407" i="1"/>
  <c r="T1407"/>
  <c r="R1406"/>
  <c r="O1416"/>
  <c r="S1415"/>
  <c r="S1392" i="2" l="1"/>
  <c r="U1392" s="1"/>
  <c r="O1393"/>
  <c r="N1391"/>
  <c r="T1391"/>
  <c r="R1390"/>
  <c r="S1416" i="1"/>
  <c r="U1416" s="1"/>
  <c r="O1417"/>
  <c r="R1407"/>
  <c r="N1408"/>
  <c r="T1408"/>
  <c r="R1391" i="2" l="1"/>
  <c r="N1392"/>
  <c r="T1392"/>
  <c r="O1394"/>
  <c r="U1394"/>
  <c r="S1393"/>
  <c r="U1393" s="1"/>
  <c r="N1409" i="1"/>
  <c r="R1408"/>
  <c r="O1418"/>
  <c r="S1417"/>
  <c r="U1417" s="1"/>
  <c r="S1394" i="2" l="1"/>
  <c r="O1395"/>
  <c r="U1395"/>
  <c r="N1393"/>
  <c r="T1393"/>
  <c r="R1392"/>
  <c r="S1418" i="1"/>
  <c r="O1419"/>
  <c r="R1409"/>
  <c r="T1409" s="1"/>
  <c r="N1410"/>
  <c r="U1418"/>
  <c r="R1393" i="2" l="1"/>
  <c r="N1394"/>
  <c r="T1394"/>
  <c r="O1396"/>
  <c r="U1396"/>
  <c r="S1395"/>
  <c r="N1411" i="1"/>
  <c r="R1410"/>
  <c r="T1410" s="1"/>
  <c r="O1420"/>
  <c r="U1420"/>
  <c r="S1419"/>
  <c r="U1419" s="1"/>
  <c r="S1396" i="2" l="1"/>
  <c r="O1397"/>
  <c r="N1395"/>
  <c r="R1394"/>
  <c r="S1420" i="1"/>
  <c r="O1421"/>
  <c r="U1421"/>
  <c r="R1411"/>
  <c r="T1411" s="1"/>
  <c r="N1412"/>
  <c r="R1395" i="2" l="1"/>
  <c r="T1395" s="1"/>
  <c r="N1396"/>
  <c r="O1398"/>
  <c r="S1397"/>
  <c r="U1397" s="1"/>
  <c r="N1413" i="1"/>
  <c r="R1412"/>
  <c r="O1422"/>
  <c r="U1422"/>
  <c r="S1421"/>
  <c r="T1412"/>
  <c r="S1398" i="2" l="1"/>
  <c r="O1399"/>
  <c r="U1399"/>
  <c r="N1397"/>
  <c r="T1397"/>
  <c r="R1396"/>
  <c r="U1398"/>
  <c r="T1396"/>
  <c r="S1422" i="1"/>
  <c r="O1423"/>
  <c r="R1413"/>
  <c r="T1413" s="1"/>
  <c r="N1414"/>
  <c r="R1397" i="2" l="1"/>
  <c r="N1398"/>
  <c r="T1398"/>
  <c r="O1400"/>
  <c r="U1400"/>
  <c r="S1399"/>
  <c r="N1415" i="1"/>
  <c r="R1414"/>
  <c r="T1414" s="1"/>
  <c r="O1424"/>
  <c r="S1423"/>
  <c r="U1423" s="1"/>
  <c r="S1400" i="2" l="1"/>
  <c r="O1401"/>
  <c r="N1399"/>
  <c r="R1398"/>
  <c r="S1424" i="1"/>
  <c r="O1425"/>
  <c r="R1415"/>
  <c r="N1416"/>
  <c r="T1416"/>
  <c r="U1424"/>
  <c r="T1415"/>
  <c r="R1399" i="2" l="1"/>
  <c r="T1399" s="1"/>
  <c r="N1400"/>
  <c r="O1402"/>
  <c r="S1401"/>
  <c r="U1401" s="1"/>
  <c r="N1417" i="1"/>
  <c r="T1417"/>
  <c r="R1416"/>
  <c r="O1426"/>
  <c r="S1425"/>
  <c r="U1425" s="1"/>
  <c r="S1402" i="2" l="1"/>
  <c r="O1403"/>
  <c r="U1403"/>
  <c r="N1401"/>
  <c r="T1401"/>
  <c r="R1400"/>
  <c r="U1402"/>
  <c r="T1400"/>
  <c r="S1426" i="1"/>
  <c r="O1427"/>
  <c r="R1417"/>
  <c r="N1418"/>
  <c r="T1418"/>
  <c r="U1426"/>
  <c r="R1401" i="2" l="1"/>
  <c r="N1402"/>
  <c r="T1402"/>
  <c r="O1404"/>
  <c r="U1404"/>
  <c r="S1403"/>
  <c r="N1419" i="1"/>
  <c r="T1419"/>
  <c r="R1418"/>
  <c r="O1428"/>
  <c r="S1427"/>
  <c r="U1427" s="1"/>
  <c r="S1404" i="2" l="1"/>
  <c r="O1405"/>
  <c r="U1405"/>
  <c r="N1403"/>
  <c r="R1402"/>
  <c r="S1428" i="1"/>
  <c r="O1429"/>
  <c r="R1419"/>
  <c r="N1420"/>
  <c r="T1420"/>
  <c r="U1428"/>
  <c r="R1403" i="2" l="1"/>
  <c r="T1403" s="1"/>
  <c r="N1404"/>
  <c r="O1406"/>
  <c r="S1405"/>
  <c r="N1421" i="1"/>
  <c r="R1420"/>
  <c r="O1430"/>
  <c r="U1430"/>
  <c r="S1429"/>
  <c r="U1429" s="1"/>
  <c r="S1406" i="2" l="1"/>
  <c r="O1407"/>
  <c r="U1407"/>
  <c r="N1405"/>
  <c r="T1405"/>
  <c r="R1404"/>
  <c r="U1406"/>
  <c r="T1404"/>
  <c r="S1430" i="1"/>
  <c r="O1431"/>
  <c r="U1431"/>
  <c r="R1421"/>
  <c r="T1421" s="1"/>
  <c r="N1422"/>
  <c r="T1422"/>
  <c r="R1405" i="2" l="1"/>
  <c r="N1406"/>
  <c r="O1408"/>
  <c r="S1407"/>
  <c r="N1423" i="1"/>
  <c r="R1422"/>
  <c r="O1432"/>
  <c r="U1432"/>
  <c r="S1431"/>
  <c r="S1408" i="2" l="1"/>
  <c r="U1408" s="1"/>
  <c r="O1409"/>
  <c r="N1407"/>
  <c r="R1406"/>
  <c r="T1406" s="1"/>
  <c r="S1432" i="1"/>
  <c r="O1433"/>
  <c r="U1433"/>
  <c r="R1423"/>
  <c r="N1424"/>
  <c r="T1424"/>
  <c r="T1423"/>
  <c r="R1407" i="2" l="1"/>
  <c r="N1408"/>
  <c r="T1408"/>
  <c r="O1410"/>
  <c r="S1409"/>
  <c r="T1407"/>
  <c r="U1409"/>
  <c r="N1425" i="1"/>
  <c r="T1425"/>
  <c r="R1424"/>
  <c r="O1434"/>
  <c r="S1433"/>
  <c r="S1410" i="2" l="1"/>
  <c r="U1410" s="1"/>
  <c r="O1411"/>
  <c r="N1409"/>
  <c r="R1408"/>
  <c r="S1434" i="1"/>
  <c r="U1434" s="1"/>
  <c r="O1435"/>
  <c r="R1425"/>
  <c r="N1426"/>
  <c r="T1426"/>
  <c r="R1409" i="2" l="1"/>
  <c r="N1410"/>
  <c r="T1409"/>
  <c r="O1412"/>
  <c r="S1411"/>
  <c r="U1411" s="1"/>
  <c r="N1427" i="1"/>
  <c r="T1427"/>
  <c r="R1426"/>
  <c r="O1436"/>
  <c r="U1436"/>
  <c r="S1435"/>
  <c r="U1435" s="1"/>
  <c r="N1411" i="2" l="1"/>
  <c r="T1411"/>
  <c r="R1410"/>
  <c r="S1412"/>
  <c r="U1412" s="1"/>
  <c r="O1413"/>
  <c r="U1413"/>
  <c r="T1410"/>
  <c r="S1436" i="1"/>
  <c r="O1437"/>
  <c r="U1437"/>
  <c r="R1427"/>
  <c r="N1428"/>
  <c r="T1428"/>
  <c r="O1414" i="2" l="1"/>
  <c r="U1414"/>
  <c r="S1413"/>
  <c r="R1411"/>
  <c r="N1412"/>
  <c r="T1412"/>
  <c r="N1429" i="1"/>
  <c r="T1429"/>
  <c r="R1428"/>
  <c r="O1438"/>
  <c r="S1437"/>
  <c r="N1413" i="2" l="1"/>
  <c r="T1413"/>
  <c r="R1412"/>
  <c r="S1414"/>
  <c r="O1415"/>
  <c r="U1415"/>
  <c r="S1438" i="1"/>
  <c r="U1438" s="1"/>
  <c r="O1439"/>
  <c r="U1439"/>
  <c r="R1429"/>
  <c r="N1430"/>
  <c r="T1430"/>
  <c r="O1416" i="2" l="1"/>
  <c r="U1416"/>
  <c r="S1415"/>
  <c r="R1413"/>
  <c r="N1414"/>
  <c r="T1414"/>
  <c r="N1431" i="1"/>
  <c r="R1430"/>
  <c r="O1440"/>
  <c r="U1440"/>
  <c r="S1439"/>
  <c r="N1415" i="2" l="1"/>
  <c r="T1415"/>
  <c r="R1414"/>
  <c r="S1416"/>
  <c r="O1417"/>
  <c r="U1417"/>
  <c r="S1440" i="1"/>
  <c r="O1441"/>
  <c r="U1441"/>
  <c r="R1431"/>
  <c r="T1431" s="1"/>
  <c r="N1432"/>
  <c r="T1432"/>
  <c r="O1418" i="2" l="1"/>
  <c r="S1417"/>
  <c r="R1415"/>
  <c r="N1416"/>
  <c r="N1433" i="1"/>
  <c r="R1432"/>
  <c r="O1442"/>
  <c r="U1442"/>
  <c r="S1441"/>
  <c r="N1417" i="2" l="1"/>
  <c r="R1416"/>
  <c r="T1416" s="1"/>
  <c r="S1418"/>
  <c r="U1418" s="1"/>
  <c r="O1419"/>
  <c r="S1442" i="1"/>
  <c r="O1443"/>
  <c r="U1443"/>
  <c r="R1433"/>
  <c r="N1434"/>
  <c r="T1434"/>
  <c r="T1433"/>
  <c r="O1420" i="2" l="1"/>
  <c r="U1420"/>
  <c r="S1419"/>
  <c r="U1419" s="1"/>
  <c r="R1417"/>
  <c r="N1418"/>
  <c r="T1418"/>
  <c r="T1417"/>
  <c r="N1435" i="1"/>
  <c r="T1435"/>
  <c r="R1434"/>
  <c r="O1444"/>
  <c r="S1443"/>
  <c r="N1419" i="2" l="1"/>
  <c r="T1419"/>
  <c r="R1418"/>
  <c r="S1420"/>
  <c r="O1421"/>
  <c r="U1421"/>
  <c r="S1444" i="1"/>
  <c r="U1444" s="1"/>
  <c r="O1445"/>
  <c r="R1435"/>
  <c r="N1436"/>
  <c r="T1436"/>
  <c r="O1422" i="2" l="1"/>
  <c r="S1421"/>
  <c r="R1419"/>
  <c r="N1420"/>
  <c r="T1420"/>
  <c r="N1437" i="1"/>
  <c r="T1437"/>
  <c r="R1436"/>
  <c r="O1446"/>
  <c r="S1445"/>
  <c r="U1445" s="1"/>
  <c r="N1421" i="2" l="1"/>
  <c r="R1420"/>
  <c r="S1422"/>
  <c r="U1422" s="1"/>
  <c r="O1423"/>
  <c r="S1446" i="1"/>
  <c r="O1447"/>
  <c r="U1447"/>
  <c r="R1437"/>
  <c r="N1438"/>
  <c r="T1438"/>
  <c r="U1446"/>
  <c r="O1424" i="2" l="1"/>
  <c r="S1423"/>
  <c r="U1423" s="1"/>
  <c r="R1421"/>
  <c r="N1422"/>
  <c r="T1422"/>
  <c r="T1421"/>
  <c r="N1439" i="1"/>
  <c r="T1439"/>
  <c r="R1438"/>
  <c r="O1448"/>
  <c r="U1448"/>
  <c r="S1447"/>
  <c r="N1423" i="2" l="1"/>
  <c r="T1423"/>
  <c r="R1422"/>
  <c r="S1424"/>
  <c r="U1424" s="1"/>
  <c r="O1425"/>
  <c r="S1448" i="1"/>
  <c r="O1449"/>
  <c r="R1439"/>
  <c r="N1440"/>
  <c r="T1440"/>
  <c r="O1426" i="2" l="1"/>
  <c r="U1426"/>
  <c r="S1425"/>
  <c r="U1425" s="1"/>
  <c r="R1423"/>
  <c r="N1424"/>
  <c r="T1424"/>
  <c r="N1441" i="1"/>
  <c r="R1440"/>
  <c r="O1450"/>
  <c r="S1449"/>
  <c r="U1449" s="1"/>
  <c r="N1425" i="2" l="1"/>
  <c r="T1425"/>
  <c r="R1424"/>
  <c r="S1426"/>
  <c r="O1427"/>
  <c r="U1427"/>
  <c r="S1450" i="1"/>
  <c r="O1451"/>
  <c r="R1441"/>
  <c r="N1442"/>
  <c r="T1442"/>
  <c r="U1450"/>
  <c r="T1441"/>
  <c r="O1428" i="2" l="1"/>
  <c r="S1427"/>
  <c r="R1425"/>
  <c r="N1426"/>
  <c r="N1443" i="1"/>
  <c r="T1443"/>
  <c r="R1442"/>
  <c r="O1452"/>
  <c r="S1451"/>
  <c r="U1451" s="1"/>
  <c r="N1427" i="2" l="1"/>
  <c r="T1427"/>
  <c r="R1426"/>
  <c r="S1428"/>
  <c r="O1429"/>
  <c r="T1426"/>
  <c r="U1428"/>
  <c r="S1452" i="1"/>
  <c r="O1453"/>
  <c r="R1443"/>
  <c r="N1444"/>
  <c r="T1444"/>
  <c r="U1452"/>
  <c r="O1430" i="2" l="1"/>
  <c r="S1429"/>
  <c r="U1429" s="1"/>
  <c r="R1427"/>
  <c r="N1428"/>
  <c r="N1445" i="1"/>
  <c r="R1444"/>
  <c r="O1454"/>
  <c r="U1454"/>
  <c r="S1453"/>
  <c r="U1453" s="1"/>
  <c r="N1429" i="2" l="1"/>
  <c r="T1429"/>
  <c r="R1428"/>
  <c r="S1430"/>
  <c r="U1430" s="1"/>
  <c r="O1431"/>
  <c r="T1428"/>
  <c r="S1454" i="1"/>
  <c r="O1455"/>
  <c r="U1455"/>
  <c r="R1445"/>
  <c r="N1446"/>
  <c r="T1446"/>
  <c r="T1445"/>
  <c r="O1432" i="2" l="1"/>
  <c r="S1431"/>
  <c r="U1431" s="1"/>
  <c r="R1429"/>
  <c r="N1430"/>
  <c r="T1430"/>
  <c r="N1447" i="1"/>
  <c r="T1447"/>
  <c r="R1446"/>
  <c r="O1456"/>
  <c r="U1456"/>
  <c r="S1455"/>
  <c r="N1431" i="2" l="1"/>
  <c r="T1431"/>
  <c r="R1430"/>
  <c r="S1432"/>
  <c r="U1432" s="1"/>
  <c r="O1433"/>
  <c r="S1456" i="1"/>
  <c r="O1457"/>
  <c r="U1457"/>
  <c r="R1447"/>
  <c r="N1448"/>
  <c r="T1448"/>
  <c r="O1434" i="2" l="1"/>
  <c r="U1434"/>
  <c r="S1433"/>
  <c r="U1433" s="1"/>
  <c r="R1431"/>
  <c r="N1432"/>
  <c r="N1449" i="1"/>
  <c r="T1449"/>
  <c r="R1448"/>
  <c r="O1458"/>
  <c r="S1457"/>
  <c r="N1433" i="2" l="1"/>
  <c r="T1433"/>
  <c r="R1432"/>
  <c r="S1434"/>
  <c r="O1435"/>
  <c r="U1435"/>
  <c r="T1432"/>
  <c r="S1458" i="1"/>
  <c r="U1458" s="1"/>
  <c r="O1459"/>
  <c r="R1449"/>
  <c r="N1450"/>
  <c r="T1450"/>
  <c r="O1436" i="2" l="1"/>
  <c r="U1436"/>
  <c r="S1435"/>
  <c r="R1433"/>
  <c r="N1434"/>
  <c r="T1434"/>
  <c r="N1451" i="1"/>
  <c r="R1450"/>
  <c r="O1460"/>
  <c r="U1460"/>
  <c r="S1459"/>
  <c r="U1459" s="1"/>
  <c r="N1435" i="2" l="1"/>
  <c r="T1435"/>
  <c r="R1434"/>
  <c r="S1436"/>
  <c r="O1437"/>
  <c r="S1460" i="1"/>
  <c r="O1461"/>
  <c r="U1461"/>
  <c r="R1451"/>
  <c r="N1452"/>
  <c r="T1452"/>
  <c r="T1451"/>
  <c r="O1438" i="2" l="1"/>
  <c r="S1437"/>
  <c r="U1437" s="1"/>
  <c r="R1435"/>
  <c r="N1436"/>
  <c r="N1453" i="1"/>
  <c r="T1453"/>
  <c r="R1452"/>
  <c r="O1462"/>
  <c r="U1462"/>
  <c r="S1461"/>
  <c r="N1437" i="2" l="1"/>
  <c r="T1437"/>
  <c r="R1436"/>
  <c r="S1438"/>
  <c r="U1438" s="1"/>
  <c r="O1439"/>
  <c r="U1439"/>
  <c r="T1436"/>
  <c r="S1462" i="1"/>
  <c r="O1463"/>
  <c r="U1463"/>
  <c r="R1453"/>
  <c r="N1454"/>
  <c r="T1454"/>
  <c r="O1440" i="2" l="1"/>
  <c r="U1440"/>
  <c r="S1439"/>
  <c r="R1437"/>
  <c r="N1438"/>
  <c r="T1438"/>
  <c r="N1455" i="1"/>
  <c r="T1455"/>
  <c r="R1454"/>
  <c r="O1464"/>
  <c r="S1463"/>
  <c r="N1439" i="2" l="1"/>
  <c r="T1439"/>
  <c r="R1438"/>
  <c r="S1440"/>
  <c r="O1441"/>
  <c r="S1464" i="1"/>
  <c r="U1464" s="1"/>
  <c r="O1465"/>
  <c r="R1455"/>
  <c r="N1456"/>
  <c r="T1456"/>
  <c r="O1442" i="2" l="1"/>
  <c r="S1441"/>
  <c r="U1441" s="1"/>
  <c r="R1439"/>
  <c r="N1440"/>
  <c r="N1457" i="1"/>
  <c r="T1457"/>
  <c r="R1456"/>
  <c r="O1466"/>
  <c r="S1465"/>
  <c r="U1465" s="1"/>
  <c r="N1441" i="2" l="1"/>
  <c r="T1441"/>
  <c r="R1440"/>
  <c r="S1442"/>
  <c r="U1442" s="1"/>
  <c r="O1443"/>
  <c r="T1440"/>
  <c r="S1466" i="1"/>
  <c r="O1467"/>
  <c r="R1457"/>
  <c r="N1458"/>
  <c r="T1458"/>
  <c r="U1466"/>
  <c r="O1444" i="2" l="1"/>
  <c r="S1443"/>
  <c r="U1443" s="1"/>
  <c r="R1441"/>
  <c r="N1442"/>
  <c r="T1442"/>
  <c r="N1459" i="1"/>
  <c r="R1458"/>
  <c r="O1468"/>
  <c r="S1467"/>
  <c r="U1467" s="1"/>
  <c r="N1443" i="2" l="1"/>
  <c r="T1443"/>
  <c r="R1442"/>
  <c r="S1444"/>
  <c r="U1444" s="1"/>
  <c r="O1445"/>
  <c r="S1468" i="1"/>
  <c r="O1469"/>
  <c r="U1469"/>
  <c r="R1459"/>
  <c r="N1460"/>
  <c r="T1460"/>
  <c r="U1468"/>
  <c r="T1459"/>
  <c r="O1446" i="2" l="1"/>
  <c r="U1446"/>
  <c r="S1445"/>
  <c r="U1445" s="1"/>
  <c r="R1443"/>
  <c r="N1444"/>
  <c r="N1461" i="1"/>
  <c r="R1460"/>
  <c r="O1470"/>
  <c r="U1470"/>
  <c r="S1469"/>
  <c r="N1445" i="2" l="1"/>
  <c r="T1445"/>
  <c r="R1444"/>
  <c r="S1446"/>
  <c r="O1447"/>
  <c r="U1447"/>
  <c r="T1444"/>
  <c r="S1470" i="1"/>
  <c r="O1471"/>
  <c r="R1461"/>
  <c r="N1462"/>
  <c r="T1462"/>
  <c r="T1461"/>
  <c r="O1448" i="2" l="1"/>
  <c r="S1447"/>
  <c r="R1445"/>
  <c r="N1446"/>
  <c r="T1446"/>
  <c r="N1463" i="1"/>
  <c r="R1462"/>
  <c r="O1472"/>
  <c r="U1472"/>
  <c r="S1471"/>
  <c r="U1471" s="1"/>
  <c r="N1447" i="2" l="1"/>
  <c r="T1447"/>
  <c r="R1446"/>
  <c r="S1448"/>
  <c r="U1448" s="1"/>
  <c r="O1449"/>
  <c r="S1472" i="1"/>
  <c r="O1473"/>
  <c r="U1473"/>
  <c r="R1463"/>
  <c r="N1464"/>
  <c r="T1464"/>
  <c r="T1463"/>
  <c r="O1450" i="2" l="1"/>
  <c r="U1450"/>
  <c r="S1449"/>
  <c r="R1447"/>
  <c r="N1448"/>
  <c r="U1449"/>
  <c r="N1465" i="1"/>
  <c r="T1465"/>
  <c r="R1464"/>
  <c r="O1474"/>
  <c r="S1473"/>
  <c r="N1449" i="2" l="1"/>
  <c r="T1449"/>
  <c r="R1448"/>
  <c r="S1450"/>
  <c r="O1451"/>
  <c r="U1451"/>
  <c r="T1448"/>
  <c r="S1474" i="1"/>
  <c r="U1474" s="1"/>
  <c r="O1475"/>
  <c r="R1465"/>
  <c r="N1466"/>
  <c r="T1466"/>
  <c r="O1452" i="2" l="1"/>
  <c r="U1452"/>
  <c r="S1451"/>
  <c r="R1449"/>
  <c r="N1450"/>
  <c r="N1467" i="1"/>
  <c r="R1466"/>
  <c r="O1476"/>
  <c r="U1476"/>
  <c r="S1475"/>
  <c r="U1475" s="1"/>
  <c r="N1451" i="2" l="1"/>
  <c r="T1451"/>
  <c r="R1450"/>
  <c r="T1450" s="1"/>
  <c r="S1452"/>
  <c r="O1453"/>
  <c r="S1476" i="1"/>
  <c r="O1477"/>
  <c r="U1477"/>
  <c r="R1467"/>
  <c r="N1468"/>
  <c r="T1468"/>
  <c r="T1467"/>
  <c r="O1454" i="2" l="1"/>
  <c r="S1453"/>
  <c r="R1451"/>
  <c r="N1452"/>
  <c r="U1453"/>
  <c r="N1469" i="1"/>
  <c r="T1469"/>
  <c r="R1468"/>
  <c r="O1478"/>
  <c r="S1477"/>
  <c r="N1453" i="2" l="1"/>
  <c r="R1452"/>
  <c r="S1454"/>
  <c r="U1454" s="1"/>
  <c r="O1455"/>
  <c r="T1452"/>
  <c r="S1478" i="1"/>
  <c r="U1478" s="1"/>
  <c r="O1479"/>
  <c r="R1469"/>
  <c r="N1470"/>
  <c r="T1470"/>
  <c r="O1456" i="2" l="1"/>
  <c r="S1455"/>
  <c r="R1453"/>
  <c r="N1454"/>
  <c r="T1454"/>
  <c r="U1455"/>
  <c r="T1453"/>
  <c r="N1471" i="1"/>
  <c r="R1470"/>
  <c r="O1480"/>
  <c r="S1479"/>
  <c r="U1479" s="1"/>
  <c r="N1455" i="2" l="1"/>
  <c r="T1455"/>
  <c r="R1454"/>
  <c r="S1456"/>
  <c r="U1456" s="1"/>
  <c r="O1457"/>
  <c r="S1480" i="1"/>
  <c r="O1481"/>
  <c r="U1481"/>
  <c r="R1471"/>
  <c r="N1472"/>
  <c r="T1472"/>
  <c r="U1480"/>
  <c r="T1471"/>
  <c r="O1458" i="2" l="1"/>
  <c r="S1457"/>
  <c r="U1457" s="1"/>
  <c r="R1455"/>
  <c r="N1456"/>
  <c r="N1473" i="1"/>
  <c r="T1473"/>
  <c r="R1472"/>
  <c r="O1482"/>
  <c r="U1482"/>
  <c r="S1481"/>
  <c r="N1457" i="2" l="1"/>
  <c r="T1457"/>
  <c r="R1456"/>
  <c r="S1458"/>
  <c r="U1458" s="1"/>
  <c r="O1459"/>
  <c r="U1459"/>
  <c r="T1456"/>
  <c r="S1482" i="1"/>
  <c r="O1483"/>
  <c r="U1483"/>
  <c r="R1473"/>
  <c r="N1474"/>
  <c r="T1474"/>
  <c r="O1460" i="2" l="1"/>
  <c r="U1460"/>
  <c r="S1459"/>
  <c r="R1457"/>
  <c r="N1458"/>
  <c r="T1458"/>
  <c r="N1475" i="1"/>
  <c r="T1475"/>
  <c r="R1474"/>
  <c r="O1484"/>
  <c r="U1484"/>
  <c r="S1483"/>
  <c r="N1459" i="2" l="1"/>
  <c r="T1459"/>
  <c r="R1458"/>
  <c r="S1460"/>
  <c r="O1461"/>
  <c r="S1484" i="1"/>
  <c r="O1485"/>
  <c r="R1475"/>
  <c r="N1476"/>
  <c r="T1476"/>
  <c r="O1462" i="2" l="1"/>
  <c r="U1462"/>
  <c r="S1461"/>
  <c r="R1459"/>
  <c r="N1460"/>
  <c r="U1461"/>
  <c r="N1477" i="1"/>
  <c r="T1477"/>
  <c r="R1476"/>
  <c r="O1486"/>
  <c r="U1486"/>
  <c r="S1485"/>
  <c r="U1485" s="1"/>
  <c r="N1461" i="2" l="1"/>
  <c r="T1461"/>
  <c r="R1460"/>
  <c r="S1462"/>
  <c r="O1463"/>
  <c r="U1463"/>
  <c r="T1460"/>
  <c r="S1486" i="1"/>
  <c r="O1487"/>
  <c r="U1487"/>
  <c r="R1477"/>
  <c r="N1478"/>
  <c r="T1478"/>
  <c r="O1464" i="2" l="1"/>
  <c r="U1464"/>
  <c r="S1463"/>
  <c r="R1461"/>
  <c r="N1462"/>
  <c r="T1462"/>
  <c r="N1479" i="1"/>
  <c r="R1478"/>
  <c r="O1488"/>
  <c r="U1488"/>
  <c r="S1487"/>
  <c r="N1463" i="2" l="1"/>
  <c r="T1463"/>
  <c r="R1462"/>
  <c r="S1464"/>
  <c r="O1465"/>
  <c r="S1488" i="1"/>
  <c r="O1489"/>
  <c r="U1489"/>
  <c r="R1479"/>
  <c r="N1480"/>
  <c r="T1480"/>
  <c r="T1479"/>
  <c r="O1466" i="2" l="1"/>
  <c r="U1466"/>
  <c r="S1465"/>
  <c r="U1465" s="1"/>
  <c r="R1463"/>
  <c r="N1464"/>
  <c r="N1481" i="1"/>
  <c r="T1481"/>
  <c r="R1480"/>
  <c r="O1490"/>
  <c r="S1489"/>
  <c r="N1465" i="2" l="1"/>
  <c r="T1465"/>
  <c r="R1464"/>
  <c r="S1466"/>
  <c r="O1467"/>
  <c r="U1467"/>
  <c r="T1464"/>
  <c r="S1490" i="1"/>
  <c r="U1490" s="1"/>
  <c r="O1491"/>
  <c r="R1481"/>
  <c r="N1482"/>
  <c r="T1482"/>
  <c r="O1468" i="2" l="1"/>
  <c r="S1467"/>
  <c r="R1465"/>
  <c r="N1466"/>
  <c r="T1466"/>
  <c r="N1483" i="1"/>
  <c r="R1482"/>
  <c r="O1492"/>
  <c r="S1491"/>
  <c r="U1491" s="1"/>
  <c r="N1467" i="2" l="1"/>
  <c r="T1467"/>
  <c r="R1466"/>
  <c r="S1468"/>
  <c r="U1468" s="1"/>
  <c r="O1469"/>
  <c r="S1492" i="1"/>
  <c r="O1493"/>
  <c r="U1493"/>
  <c r="R1483"/>
  <c r="N1484"/>
  <c r="T1484"/>
  <c r="U1492"/>
  <c r="T1483"/>
  <c r="O1470" i="2" l="1"/>
  <c r="U1470"/>
  <c r="S1469"/>
  <c r="U1469" s="1"/>
  <c r="R1467"/>
  <c r="N1468"/>
  <c r="N1485" i="1"/>
  <c r="R1484"/>
  <c r="O1494"/>
  <c r="U1494"/>
  <c r="S1493"/>
  <c r="N1469" i="2" l="1"/>
  <c r="T1469"/>
  <c r="R1468"/>
  <c r="S1470"/>
  <c r="O1471"/>
  <c r="U1471"/>
  <c r="T1468"/>
  <c r="S1494" i="1"/>
  <c r="O1495"/>
  <c r="R1485"/>
  <c r="N1486"/>
  <c r="T1486"/>
  <c r="T1485"/>
  <c r="O1472" i="2" l="1"/>
  <c r="S1471"/>
  <c r="R1469"/>
  <c r="N1470"/>
  <c r="T1470"/>
  <c r="N1487" i="1"/>
  <c r="R1486"/>
  <c r="O1496"/>
  <c r="U1496"/>
  <c r="S1495"/>
  <c r="U1495" s="1"/>
  <c r="N1471" i="2" l="1"/>
  <c r="T1471" s="1"/>
  <c r="R1470"/>
  <c r="S1472"/>
  <c r="U1472" s="1"/>
  <c r="O1473"/>
  <c r="S1496" i="1"/>
  <c r="O1497"/>
  <c r="U1497"/>
  <c r="R1487"/>
  <c r="N1488"/>
  <c r="T1488"/>
  <c r="T1487"/>
  <c r="O1474" i="2" l="1"/>
  <c r="S1473"/>
  <c r="U1473" s="1"/>
  <c r="R1471"/>
  <c r="N1472"/>
  <c r="N1489" i="1"/>
  <c r="R1488"/>
  <c r="O1498"/>
  <c r="U1498"/>
  <c r="S1497"/>
  <c r="N1473" i="2" l="1"/>
  <c r="T1473"/>
  <c r="R1472"/>
  <c r="S1474"/>
  <c r="U1474" s="1"/>
  <c r="O1475"/>
  <c r="U1475"/>
  <c r="T1472"/>
  <c r="S1498" i="1"/>
  <c r="O1499"/>
  <c r="R1489"/>
  <c r="N1490"/>
  <c r="T1489"/>
  <c r="O1476" i="2" l="1"/>
  <c r="U1476"/>
  <c r="S1475"/>
  <c r="R1473"/>
  <c r="N1474"/>
  <c r="T1474"/>
  <c r="N1491" i="1"/>
  <c r="R1490"/>
  <c r="O1500"/>
  <c r="S1499"/>
  <c r="T1490"/>
  <c r="U1499"/>
  <c r="N1475" i="2" l="1"/>
  <c r="T1475"/>
  <c r="R1474"/>
  <c r="S1476"/>
  <c r="O1477"/>
  <c r="S1500" i="1"/>
  <c r="U1500" s="1"/>
  <c r="O1501"/>
  <c r="U1501"/>
  <c r="R1491"/>
  <c r="N1492"/>
  <c r="T1492"/>
  <c r="T1491"/>
  <c r="O1478" i="2" l="1"/>
  <c r="S1477"/>
  <c r="U1477" s="1"/>
  <c r="R1475"/>
  <c r="N1476"/>
  <c r="N1493" i="1"/>
  <c r="R1492"/>
  <c r="O1502"/>
  <c r="U1502"/>
  <c r="S1501"/>
  <c r="N1477" i="2" l="1"/>
  <c r="T1477"/>
  <c r="R1476"/>
  <c r="S1478"/>
  <c r="U1478" s="1"/>
  <c r="O1479"/>
  <c r="T1476"/>
  <c r="S1502" i="1"/>
  <c r="O1503"/>
  <c r="R1493"/>
  <c r="N1494"/>
  <c r="T1493"/>
  <c r="O1480" i="2" l="1"/>
  <c r="S1479"/>
  <c r="U1479" s="1"/>
  <c r="R1477"/>
  <c r="N1478"/>
  <c r="T1478"/>
  <c r="N1495" i="1"/>
  <c r="R1494"/>
  <c r="O1504"/>
  <c r="S1503"/>
  <c r="T1494"/>
  <c r="U1503"/>
  <c r="N1479" i="2" l="1"/>
  <c r="T1479"/>
  <c r="R1478"/>
  <c r="S1480"/>
  <c r="U1480" s="1"/>
  <c r="O1481"/>
  <c r="S1504" i="1"/>
  <c r="U1504" s="1"/>
  <c r="O1505"/>
  <c r="U1505"/>
  <c r="R1495"/>
  <c r="N1496"/>
  <c r="T1496"/>
  <c r="T1495"/>
  <c r="O1482" i="2" l="1"/>
  <c r="U1482"/>
  <c r="S1481"/>
  <c r="U1481" s="1"/>
  <c r="R1479"/>
  <c r="N1480"/>
  <c r="N1497" i="1"/>
  <c r="R1496"/>
  <c r="O1506"/>
  <c r="U1506"/>
  <c r="S1505"/>
  <c r="N1481" i="2" l="1"/>
  <c r="T1481"/>
  <c r="R1480"/>
  <c r="S1482"/>
  <c r="O1483"/>
  <c r="U1483"/>
  <c r="T1480"/>
  <c r="S1506" i="1"/>
  <c r="O1507"/>
  <c r="U1507"/>
  <c r="R1497"/>
  <c r="N1498"/>
  <c r="T1498"/>
  <c r="T1497"/>
  <c r="O1484" i="2" l="1"/>
  <c r="U1484"/>
  <c r="S1483"/>
  <c r="R1481"/>
  <c r="N1482"/>
  <c r="T1482"/>
  <c r="N1499" i="1"/>
  <c r="R1498"/>
  <c r="O1508"/>
  <c r="U1508"/>
  <c r="S1507"/>
  <c r="N1483" i="2" l="1"/>
  <c r="R1482"/>
  <c r="S1484"/>
  <c r="O1485"/>
  <c r="S1508" i="1"/>
  <c r="O1509"/>
  <c r="R1499"/>
  <c r="N1500"/>
  <c r="T1500"/>
  <c r="T1499"/>
  <c r="O1486" i="2" l="1"/>
  <c r="U1486"/>
  <c r="S1485"/>
  <c r="R1483"/>
  <c r="T1483" s="1"/>
  <c r="N1484"/>
  <c r="U1485"/>
  <c r="N1501" i="1"/>
  <c r="R1500"/>
  <c r="O1510"/>
  <c r="S1509"/>
  <c r="U1509" s="1"/>
  <c r="N1485" i="2" l="1"/>
  <c r="T1485"/>
  <c r="R1484"/>
  <c r="T1484" s="1"/>
  <c r="S1486"/>
  <c r="O1487"/>
  <c r="U1487"/>
  <c r="S1510" i="1"/>
  <c r="O1511"/>
  <c r="R1501"/>
  <c r="N1502"/>
  <c r="T1502"/>
  <c r="U1510"/>
  <c r="T1501"/>
  <c r="O1488" i="2" l="1"/>
  <c r="S1487"/>
  <c r="R1485"/>
  <c r="N1486"/>
  <c r="T1486"/>
  <c r="N1503" i="1"/>
  <c r="R1502"/>
  <c r="O1512"/>
  <c r="U1512"/>
  <c r="S1511"/>
  <c r="U1511" s="1"/>
  <c r="N1487" i="2" l="1"/>
  <c r="T1487"/>
  <c r="R1486"/>
  <c r="S1488"/>
  <c r="U1488" s="1"/>
  <c r="O1489"/>
  <c r="S1512" i="1"/>
  <c r="O1513"/>
  <c r="R1503"/>
  <c r="N1504"/>
  <c r="T1503"/>
  <c r="O1490" i="2" l="1"/>
  <c r="U1490"/>
  <c r="S1489"/>
  <c r="R1487"/>
  <c r="N1488"/>
  <c r="U1489"/>
  <c r="N1505" i="1"/>
  <c r="R1504"/>
  <c r="O1514"/>
  <c r="S1513"/>
  <c r="T1504"/>
  <c r="U1513"/>
  <c r="N1489" i="2" l="1"/>
  <c r="T1489"/>
  <c r="R1488"/>
  <c r="S1490"/>
  <c r="O1491"/>
  <c r="T1488"/>
  <c r="S1514" i="1"/>
  <c r="U1514" s="1"/>
  <c r="O1515"/>
  <c r="U1515"/>
  <c r="R1505"/>
  <c r="N1506"/>
  <c r="T1506"/>
  <c r="T1505"/>
  <c r="O1492" i="2" l="1"/>
  <c r="U1492"/>
  <c r="S1491"/>
  <c r="U1491" s="1"/>
  <c r="R1489"/>
  <c r="N1490"/>
  <c r="T1490"/>
  <c r="N1507" i="1"/>
  <c r="R1506"/>
  <c r="O1516"/>
  <c r="U1516"/>
  <c r="S1515"/>
  <c r="N1491" i="2" l="1"/>
  <c r="T1491"/>
  <c r="R1490"/>
  <c r="S1492"/>
  <c r="O1493"/>
  <c r="S1516" i="1"/>
  <c r="O1517"/>
  <c r="U1517"/>
  <c r="R1507"/>
  <c r="N1508"/>
  <c r="T1508"/>
  <c r="T1507"/>
  <c r="O1494" i="2" l="1"/>
  <c r="S1493"/>
  <c r="R1491"/>
  <c r="N1492"/>
  <c r="U1493"/>
  <c r="N1509" i="1"/>
  <c r="R1508"/>
  <c r="O1518"/>
  <c r="U1518"/>
  <c r="S1517"/>
  <c r="N1493" i="2" l="1"/>
  <c r="R1492"/>
  <c r="S1494"/>
  <c r="U1494" s="1"/>
  <c r="O1495"/>
  <c r="T1492"/>
  <c r="S1518" i="1"/>
  <c r="O1519"/>
  <c r="U1519"/>
  <c r="R1509"/>
  <c r="N1510"/>
  <c r="T1510"/>
  <c r="T1509"/>
  <c r="O1496" i="2" l="1"/>
  <c r="S1495"/>
  <c r="R1493"/>
  <c r="N1494"/>
  <c r="T1494"/>
  <c r="U1495"/>
  <c r="T1493"/>
  <c r="N1511" i="1"/>
  <c r="R1510"/>
  <c r="O1520"/>
  <c r="S1519"/>
  <c r="N1495" i="2" l="1"/>
  <c r="T1495"/>
  <c r="R1494"/>
  <c r="S1496"/>
  <c r="U1496" s="1"/>
  <c r="O1497"/>
  <c r="S1520" i="1"/>
  <c r="U1520" s="1"/>
  <c r="O1521"/>
  <c r="U1521"/>
  <c r="R1511"/>
  <c r="N1512"/>
  <c r="T1512"/>
  <c r="T1511"/>
  <c r="O1498" i="2" l="1"/>
  <c r="U1498"/>
  <c r="S1497"/>
  <c r="R1495"/>
  <c r="N1496"/>
  <c r="U1497"/>
  <c r="N1513" i="1"/>
  <c r="R1512"/>
  <c r="O1522"/>
  <c r="U1522"/>
  <c r="S1521"/>
  <c r="N1497" i="2" l="1"/>
  <c r="T1497"/>
  <c r="R1496"/>
  <c r="S1498"/>
  <c r="O1499"/>
  <c r="T1496"/>
  <c r="S1522" i="1"/>
  <c r="O1523"/>
  <c r="U1523"/>
  <c r="R1513"/>
  <c r="N1514"/>
  <c r="T1514"/>
  <c r="T1513"/>
  <c r="O1500" i="2" l="1"/>
  <c r="U1500"/>
  <c r="S1499"/>
  <c r="U1499" s="1"/>
  <c r="R1497"/>
  <c r="N1498"/>
  <c r="T1498"/>
  <c r="N1515" i="1"/>
  <c r="R1514"/>
  <c r="O1524"/>
  <c r="U1524"/>
  <c r="S1523"/>
  <c r="N1499" i="2" l="1"/>
  <c r="T1499"/>
  <c r="R1498"/>
  <c r="S1500"/>
  <c r="O1501"/>
  <c r="S1524" i="1"/>
  <c r="O1525"/>
  <c r="R1515"/>
  <c r="N1516"/>
  <c r="T1515"/>
  <c r="O1502" i="2" l="1"/>
  <c r="U1502"/>
  <c r="S1501"/>
  <c r="R1499"/>
  <c r="N1500"/>
  <c r="U1501"/>
  <c r="N1517" i="1"/>
  <c r="R1516"/>
  <c r="O1526"/>
  <c r="S1525"/>
  <c r="T1516"/>
  <c r="U1525"/>
  <c r="N1501" i="2" l="1"/>
  <c r="T1501"/>
  <c r="R1500"/>
  <c r="S1502"/>
  <c r="O1503"/>
  <c r="U1503"/>
  <c r="T1500"/>
  <c r="S1526" i="1"/>
  <c r="U1526" s="1"/>
  <c r="O1527"/>
  <c r="R1517"/>
  <c r="N1518"/>
  <c r="T1518"/>
  <c r="T1517"/>
  <c r="O1504" i="2" l="1"/>
  <c r="S1503"/>
  <c r="R1501"/>
  <c r="N1502"/>
  <c r="T1502"/>
  <c r="N1519" i="1"/>
  <c r="R1518"/>
  <c r="O1528"/>
  <c r="S1527"/>
  <c r="U1527" s="1"/>
  <c r="N1503" i="2" l="1"/>
  <c r="T1503"/>
  <c r="R1502"/>
  <c r="S1504"/>
  <c r="U1504" s="1"/>
  <c r="O1505"/>
  <c r="S1528" i="1"/>
  <c r="O1529"/>
  <c r="R1519"/>
  <c r="N1520"/>
  <c r="T1520"/>
  <c r="U1528"/>
  <c r="T1519"/>
  <c r="O1506" i="2" l="1"/>
  <c r="S1505"/>
  <c r="U1505" s="1"/>
  <c r="R1503"/>
  <c r="N1504"/>
  <c r="N1521" i="1"/>
  <c r="R1520"/>
  <c r="O1530"/>
  <c r="S1529"/>
  <c r="U1529" s="1"/>
  <c r="N1505" i="2" l="1"/>
  <c r="T1505"/>
  <c r="R1504"/>
  <c r="S1506"/>
  <c r="U1506" s="1"/>
  <c r="O1507"/>
  <c r="T1504"/>
  <c r="S1530" i="1"/>
  <c r="O1531"/>
  <c r="R1521"/>
  <c r="N1522"/>
  <c r="U1530"/>
  <c r="T1521"/>
  <c r="O1508" i="2" l="1"/>
  <c r="S1507"/>
  <c r="U1507" s="1"/>
  <c r="R1505"/>
  <c r="N1506"/>
  <c r="T1506"/>
  <c r="N1523" i="1"/>
  <c r="R1522"/>
  <c r="T1522" s="1"/>
  <c r="O1532"/>
  <c r="S1531"/>
  <c r="U1531" s="1"/>
  <c r="N1507" i="2" l="1"/>
  <c r="R1506"/>
  <c r="S1508"/>
  <c r="U1508" s="1"/>
  <c r="O1509"/>
  <c r="S1532" i="1"/>
  <c r="O1533"/>
  <c r="R1523"/>
  <c r="N1524"/>
  <c r="T1524"/>
  <c r="U1532"/>
  <c r="T1523"/>
  <c r="R1507" i="2" l="1"/>
  <c r="T1508"/>
  <c r="N1508"/>
  <c r="O1510"/>
  <c r="S1509"/>
  <c r="U1509" s="1"/>
  <c r="T1507"/>
  <c r="N1525" i="1"/>
  <c r="R1524"/>
  <c r="O1534"/>
  <c r="U1534"/>
  <c r="S1533"/>
  <c r="U1533" s="1"/>
  <c r="S1510" i="2" l="1"/>
  <c r="U1510" s="1"/>
  <c r="O1511"/>
  <c r="N1509"/>
  <c r="T1509"/>
  <c r="R1508"/>
  <c r="S1534" i="1"/>
  <c r="O1535"/>
  <c r="U1535"/>
  <c r="R1525"/>
  <c r="N1526"/>
  <c r="T1526"/>
  <c r="T1525"/>
  <c r="R1509" i="2" l="1"/>
  <c r="N1510"/>
  <c r="T1510"/>
  <c r="O1512"/>
  <c r="S1511"/>
  <c r="U1511" s="1"/>
  <c r="N1527" i="1"/>
  <c r="R1526"/>
  <c r="O1536"/>
  <c r="U1536"/>
  <c r="S1535"/>
  <c r="S1512" i="2" l="1"/>
  <c r="U1512" s="1"/>
  <c r="O1513"/>
  <c r="N1511"/>
  <c r="T1511"/>
  <c r="R1510"/>
  <c r="S1536" i="1"/>
  <c r="O1537"/>
  <c r="U1537"/>
  <c r="R1527"/>
  <c r="N1528"/>
  <c r="T1528"/>
  <c r="T1527"/>
  <c r="O1514" i="2" l="1"/>
  <c r="U1514"/>
  <c r="S1513"/>
  <c r="U1513" s="1"/>
  <c r="R1511"/>
  <c r="N1512"/>
  <c r="N1529" i="1"/>
  <c r="R1528"/>
  <c r="O1538"/>
  <c r="S1537"/>
  <c r="N1513" i="2" l="1"/>
  <c r="T1513"/>
  <c r="R1512"/>
  <c r="S1514"/>
  <c r="O1515"/>
  <c r="U1515"/>
  <c r="T1512"/>
  <c r="S1538" i="1"/>
  <c r="U1538" s="1"/>
  <c r="O1539"/>
  <c r="R1529"/>
  <c r="N1530"/>
  <c r="T1530"/>
  <c r="T1529"/>
  <c r="O1516" i="2" l="1"/>
  <c r="S1515"/>
  <c r="R1513"/>
  <c r="N1514"/>
  <c r="T1514"/>
  <c r="N1531" i="1"/>
  <c r="R1530"/>
  <c r="O1540"/>
  <c r="U1540"/>
  <c r="S1539"/>
  <c r="U1539" s="1"/>
  <c r="N1515" i="2" l="1"/>
  <c r="T1515"/>
  <c r="R1514"/>
  <c r="S1516"/>
  <c r="U1516" s="1"/>
  <c r="O1517"/>
  <c r="S1540" i="1"/>
  <c r="O1541"/>
  <c r="U1541"/>
  <c r="R1531"/>
  <c r="N1532"/>
  <c r="T1532"/>
  <c r="T1531"/>
  <c r="O1518" i="2" l="1"/>
  <c r="U1518"/>
  <c r="S1517"/>
  <c r="R1515"/>
  <c r="N1516"/>
  <c r="U1517"/>
  <c r="N1533" i="1"/>
  <c r="R1532"/>
  <c r="O1542"/>
  <c r="U1542"/>
  <c r="S1541"/>
  <c r="N1517" i="2" l="1"/>
  <c r="T1517"/>
  <c r="R1516"/>
  <c r="S1518"/>
  <c r="O1519"/>
  <c r="T1516"/>
  <c r="S1542" i="1"/>
  <c r="O1543"/>
  <c r="R1533"/>
  <c r="N1534"/>
  <c r="T1533"/>
  <c r="O1520" i="2" l="1"/>
  <c r="S1519"/>
  <c r="U1519" s="1"/>
  <c r="R1517"/>
  <c r="N1518"/>
  <c r="T1518"/>
  <c r="N1535" i="1"/>
  <c r="R1534"/>
  <c r="O1544"/>
  <c r="U1544"/>
  <c r="S1543"/>
  <c r="T1534"/>
  <c r="U1543"/>
  <c r="N1519" i="2" l="1"/>
  <c r="T1519"/>
  <c r="R1518"/>
  <c r="S1520"/>
  <c r="U1520" s="1"/>
  <c r="O1521"/>
  <c r="S1544" i="1"/>
  <c r="O1545"/>
  <c r="R1535"/>
  <c r="N1536"/>
  <c r="T1535"/>
  <c r="O1522" i="2" l="1"/>
  <c r="S1521"/>
  <c r="U1521" s="1"/>
  <c r="R1519"/>
  <c r="N1520"/>
  <c r="N1537" i="1"/>
  <c r="R1536"/>
  <c r="O1546"/>
  <c r="S1545"/>
  <c r="T1536"/>
  <c r="U1545"/>
  <c r="N1521" i="2" l="1"/>
  <c r="T1521"/>
  <c r="R1520"/>
  <c r="S1522"/>
  <c r="U1522" s="1"/>
  <c r="O1523"/>
  <c r="U1523"/>
  <c r="T1520"/>
  <c r="S1546" i="1"/>
  <c r="U1546" s="1"/>
  <c r="O1547"/>
  <c r="R1537"/>
  <c r="N1538"/>
  <c r="T1538"/>
  <c r="T1537"/>
  <c r="O1524" i="2" l="1"/>
  <c r="U1524"/>
  <c r="S1523"/>
  <c r="R1521"/>
  <c r="N1522"/>
  <c r="T1522"/>
  <c r="N1539" i="1"/>
  <c r="R1538"/>
  <c r="O1548"/>
  <c r="S1547"/>
  <c r="U1547" s="1"/>
  <c r="N1523" i="2" l="1"/>
  <c r="T1523"/>
  <c r="R1522"/>
  <c r="S1524"/>
  <c r="O1525"/>
  <c r="S1548" i="1"/>
  <c r="O1549"/>
  <c r="R1539"/>
  <c r="N1540"/>
  <c r="T1540"/>
  <c r="U1548"/>
  <c r="T1539"/>
  <c r="O1526" i="2" l="1"/>
  <c r="S1525"/>
  <c r="U1525" s="1"/>
  <c r="R1523"/>
  <c r="N1524"/>
  <c r="N1541" i="1"/>
  <c r="R1540"/>
  <c r="O1550"/>
  <c r="S1549"/>
  <c r="U1549" s="1"/>
  <c r="N1525" i="2" l="1"/>
  <c r="T1525"/>
  <c r="R1524"/>
  <c r="S1526"/>
  <c r="U1526" s="1"/>
  <c r="O1527"/>
  <c r="T1524"/>
  <c r="S1550" i="1"/>
  <c r="O1551"/>
  <c r="U1551" s="1"/>
  <c r="R1541"/>
  <c r="N1542"/>
  <c r="T1542"/>
  <c r="U1550"/>
  <c r="T1541"/>
  <c r="O1528" i="2" l="1"/>
  <c r="S1527"/>
  <c r="U1527" s="1"/>
  <c r="R1525"/>
  <c r="N1526"/>
  <c r="T1526"/>
  <c r="N1543" i="1"/>
  <c r="R1542"/>
  <c r="O1552"/>
  <c r="S1551"/>
  <c r="N1527" i="2" l="1"/>
  <c r="T1527"/>
  <c r="R1526"/>
  <c r="S1528"/>
  <c r="U1528" s="1"/>
  <c r="O1529"/>
  <c r="S1552" i="1"/>
  <c r="O1553"/>
  <c r="R1543"/>
  <c r="N1544"/>
  <c r="U1552"/>
  <c r="T1543"/>
  <c r="O1530" i="2" l="1"/>
  <c r="S1529"/>
  <c r="U1529" s="1"/>
  <c r="R1527"/>
  <c r="N1528"/>
  <c r="N1545" i="1"/>
  <c r="R1544"/>
  <c r="O1554"/>
  <c r="S1553"/>
  <c r="T1544"/>
  <c r="N1529" i="2" l="1"/>
  <c r="T1529"/>
  <c r="R1528"/>
  <c r="S1530"/>
  <c r="U1530" s="1"/>
  <c r="O1531"/>
  <c r="T1528"/>
  <c r="S1554" i="1"/>
  <c r="U1554" s="1"/>
  <c r="O1555"/>
  <c r="R1545"/>
  <c r="N1546"/>
  <c r="T1546"/>
  <c r="U1553"/>
  <c r="T1545"/>
  <c r="O1532" i="2" l="1"/>
  <c r="S1531"/>
  <c r="U1531" s="1"/>
  <c r="R1529"/>
  <c r="N1530"/>
  <c r="T1530"/>
  <c r="O1556" i="1"/>
  <c r="S1555"/>
  <c r="N1547"/>
  <c r="T1547"/>
  <c r="R1546"/>
  <c r="U1555"/>
  <c r="N1531" i="2" l="1"/>
  <c r="T1531"/>
  <c r="R1530"/>
  <c r="S1532"/>
  <c r="U1532" s="1"/>
  <c r="O1533"/>
  <c r="R1547" i="1"/>
  <c r="N1548"/>
  <c r="T1548"/>
  <c r="S1556"/>
  <c r="O1557"/>
  <c r="U1557"/>
  <c r="U1556"/>
  <c r="O1534" i="2" l="1"/>
  <c r="U1534"/>
  <c r="S1533"/>
  <c r="U1533" s="1"/>
  <c r="R1531"/>
  <c r="N1532"/>
  <c r="O1558" i="1"/>
  <c r="S1557"/>
  <c r="N1549"/>
  <c r="R1548"/>
  <c r="N1533" i="2" l="1"/>
  <c r="T1533"/>
  <c r="R1532"/>
  <c r="S1534"/>
  <c r="O1535"/>
  <c r="U1535"/>
  <c r="T1532"/>
  <c r="R1549" i="1"/>
  <c r="N1550"/>
  <c r="T1550"/>
  <c r="S1558"/>
  <c r="O1559"/>
  <c r="U1559" s="1"/>
  <c r="T1549"/>
  <c r="U1558"/>
  <c r="O1536" i="2" l="1"/>
  <c r="U1536"/>
  <c r="S1535"/>
  <c r="R1533"/>
  <c r="N1534"/>
  <c r="T1534"/>
  <c r="N1551" i="1"/>
  <c r="R1550"/>
  <c r="O1560"/>
  <c r="S1559"/>
  <c r="N1535" i="2" l="1"/>
  <c r="T1535"/>
  <c r="R1534"/>
  <c r="S1536"/>
  <c r="O1537"/>
  <c r="S1560" i="1"/>
  <c r="U1560" s="1"/>
  <c r="O1561"/>
  <c r="U1561"/>
  <c r="R1551"/>
  <c r="N1552"/>
  <c r="T1552"/>
  <c r="T1551"/>
  <c r="R1535" i="2" l="1"/>
  <c r="T1536"/>
  <c r="N1536"/>
  <c r="O1538"/>
  <c r="S1537"/>
  <c r="U1537" s="1"/>
  <c r="N1553" i="1"/>
  <c r="R1552"/>
  <c r="O1562"/>
  <c r="S1561"/>
  <c r="N1537" i="2" l="1"/>
  <c r="T1537" s="1"/>
  <c r="R1536"/>
  <c r="S1538"/>
  <c r="U1538" s="1"/>
  <c r="O1539"/>
  <c r="R1553" i="1"/>
  <c r="N1554"/>
  <c r="T1554" s="1"/>
  <c r="S1562"/>
  <c r="O1563"/>
  <c r="U1562"/>
  <c r="T1553"/>
  <c r="O1540" i="2" l="1"/>
  <c r="S1539"/>
  <c r="U1539"/>
  <c r="R1537"/>
  <c r="N1538"/>
  <c r="O1564" i="1"/>
  <c r="S1563"/>
  <c r="U1563" s="1"/>
  <c r="N1555"/>
  <c r="T1555"/>
  <c r="R1554"/>
  <c r="N1539" i="2" l="1"/>
  <c r="T1539"/>
  <c r="R1538"/>
  <c r="S1540"/>
  <c r="U1540" s="1"/>
  <c r="O1541"/>
  <c r="T1538"/>
  <c r="R1555" i="1"/>
  <c r="N1556"/>
  <c r="T1556"/>
  <c r="S1564"/>
  <c r="U1564" s="1"/>
  <c r="O1565"/>
  <c r="U1565"/>
  <c r="O1542" i="2" l="1"/>
  <c r="S1541"/>
  <c r="U1541" s="1"/>
  <c r="R1539"/>
  <c r="N1540"/>
  <c r="O1566" i="1"/>
  <c r="S1565"/>
  <c r="N1557"/>
  <c r="R1556"/>
  <c r="N1541" i="2" l="1"/>
  <c r="T1541"/>
  <c r="R1540"/>
  <c r="S1542"/>
  <c r="U1542" s="1"/>
  <c r="O1543"/>
  <c r="U1543"/>
  <c r="T1540"/>
  <c r="S1566" i="1"/>
  <c r="O1567"/>
  <c r="R1557"/>
  <c r="N1558"/>
  <c r="T1557"/>
  <c r="U1566"/>
  <c r="O1544" i="2" l="1"/>
  <c r="U1544"/>
  <c r="S1543"/>
  <c r="R1541"/>
  <c r="N1542"/>
  <c r="T1542"/>
  <c r="N1559" i="1"/>
  <c r="T1559"/>
  <c r="R1558"/>
  <c r="T1558" s="1"/>
  <c r="O1568"/>
  <c r="S1567"/>
  <c r="U1567" s="1"/>
  <c r="N1543" i="2" l="1"/>
  <c r="T1543"/>
  <c r="R1542"/>
  <c r="S1544"/>
  <c r="O1545"/>
  <c r="S1568" i="1"/>
  <c r="O1569"/>
  <c r="R1559"/>
  <c r="N1560"/>
  <c r="U1568"/>
  <c r="O1546" i="2" l="1"/>
  <c r="S1545"/>
  <c r="U1545" s="1"/>
  <c r="R1543"/>
  <c r="N1544"/>
  <c r="N1561" i="1"/>
  <c r="R1560"/>
  <c r="O1570"/>
  <c r="S1569"/>
  <c r="U1569" s="1"/>
  <c r="T1560"/>
  <c r="N1545" i="2" l="1"/>
  <c r="T1545"/>
  <c r="R1544"/>
  <c r="S1546"/>
  <c r="U1546" s="1"/>
  <c r="O1547"/>
  <c r="T1544"/>
  <c r="R1561" i="1"/>
  <c r="N1562"/>
  <c r="T1562" s="1"/>
  <c r="S1570"/>
  <c r="O1571"/>
  <c r="U1571" s="1"/>
  <c r="U1570"/>
  <c r="T1561"/>
  <c r="O1548" i="2" l="1"/>
  <c r="U1548"/>
  <c r="S1547"/>
  <c r="U1547" s="1"/>
  <c r="R1545"/>
  <c r="N1546"/>
  <c r="T1546"/>
  <c r="O1572" i="1"/>
  <c r="S1571"/>
  <c r="N1563"/>
  <c r="T1563"/>
  <c r="R1562"/>
  <c r="N1547" i="2" l="1"/>
  <c r="T1547"/>
  <c r="R1546"/>
  <c r="S1548"/>
  <c r="O1549"/>
  <c r="R1563" i="1"/>
  <c r="N1564"/>
  <c r="T1564"/>
  <c r="S1572"/>
  <c r="O1573"/>
  <c r="U1572"/>
  <c r="O1550" i="2" l="1"/>
  <c r="S1549"/>
  <c r="R1547"/>
  <c r="N1548"/>
  <c r="U1549"/>
  <c r="O1574" i="1"/>
  <c r="S1573"/>
  <c r="U1573" s="1"/>
  <c r="N1565"/>
  <c r="R1564"/>
  <c r="N1549" i="2" l="1"/>
  <c r="R1548"/>
  <c r="S1550"/>
  <c r="U1550" s="1"/>
  <c r="O1551"/>
  <c r="T1548"/>
  <c r="R1565" i="1"/>
  <c r="N1566"/>
  <c r="T1566" s="1"/>
  <c r="S1574"/>
  <c r="O1575"/>
  <c r="U1575" s="1"/>
  <c r="T1565"/>
  <c r="U1574"/>
  <c r="O1552" i="2" l="1"/>
  <c r="S1551"/>
  <c r="R1549"/>
  <c r="N1550"/>
  <c r="U1551"/>
  <c r="T1549"/>
  <c r="O1576" i="1"/>
  <c r="S1575"/>
  <c r="N1567"/>
  <c r="R1566"/>
  <c r="N1551" i="2" l="1"/>
  <c r="R1550"/>
  <c r="S1552"/>
  <c r="U1553"/>
  <c r="O1553"/>
  <c r="T1550"/>
  <c r="U1552"/>
  <c r="R1567" i="1"/>
  <c r="N1568"/>
  <c r="T1568"/>
  <c r="S1576"/>
  <c r="O1577"/>
  <c r="T1567"/>
  <c r="U1576"/>
  <c r="R1551" i="2" l="1"/>
  <c r="T1552"/>
  <c r="N1552"/>
  <c r="O1554"/>
  <c r="S1553"/>
  <c r="T1551"/>
  <c r="O1578" i="1"/>
  <c r="S1577"/>
  <c r="U1577" s="1"/>
  <c r="N1569"/>
  <c r="R1568"/>
  <c r="S1554" i="2" l="1"/>
  <c r="O1555"/>
  <c r="N1553"/>
  <c r="R1552"/>
  <c r="U1554"/>
  <c r="S1578" i="1"/>
  <c r="U1579"/>
  <c r="O1579"/>
  <c r="R1569"/>
  <c r="T1570"/>
  <c r="N1570"/>
  <c r="T1569"/>
  <c r="U1578"/>
  <c r="R1553" i="2" l="1"/>
  <c r="N1554"/>
  <c r="O1556"/>
  <c r="S1555"/>
  <c r="T1553"/>
  <c r="U1555"/>
  <c r="N1571" i="1"/>
  <c r="R1570"/>
  <c r="O1580"/>
  <c r="S1579"/>
  <c r="S1556" i="2" l="1"/>
  <c r="O1557"/>
  <c r="N1555"/>
  <c r="T1555"/>
  <c r="R1554"/>
  <c r="U1556"/>
  <c r="T1554"/>
  <c r="S1580" i="1"/>
  <c r="O1581"/>
  <c r="R1571"/>
  <c r="N1572"/>
  <c r="T1572"/>
  <c r="U1580"/>
  <c r="T1571"/>
  <c r="R1555" i="2" l="1"/>
  <c r="N1556"/>
  <c r="O1558"/>
  <c r="S1557"/>
  <c r="U1557" s="1"/>
  <c r="N1573" i="1"/>
  <c r="R1572"/>
  <c r="O1582"/>
  <c r="S1581"/>
  <c r="U1581" s="1"/>
  <c r="N1557" i="2" l="1"/>
  <c r="T1557"/>
  <c r="R1556"/>
  <c r="S1558"/>
  <c r="U1558" s="1"/>
  <c r="O1559"/>
  <c r="T1556"/>
  <c r="S1582" i="1"/>
  <c r="O1583"/>
  <c r="U1583" s="1"/>
  <c r="R1573"/>
  <c r="N1574"/>
  <c r="T1574" s="1"/>
  <c r="U1582"/>
  <c r="T1573"/>
  <c r="R1557" i="2" l="1"/>
  <c r="N1558"/>
  <c r="O1560"/>
  <c r="U1560" s="1"/>
  <c r="S1559"/>
  <c r="U1559" s="1"/>
  <c r="N1575" i="1"/>
  <c r="R1574"/>
  <c r="O1584"/>
  <c r="S1583"/>
  <c r="N1559" i="2" l="1"/>
  <c r="R1558"/>
  <c r="T1558"/>
  <c r="S1560"/>
  <c r="O1561"/>
  <c r="S1584" i="1"/>
  <c r="O1585"/>
  <c r="R1575"/>
  <c r="N1576"/>
  <c r="T1576"/>
  <c r="U1584"/>
  <c r="T1575"/>
  <c r="O1562" i="2" l="1"/>
  <c r="S1561"/>
  <c r="R1559"/>
  <c r="T1560"/>
  <c r="N1560"/>
  <c r="U1561"/>
  <c r="T1559"/>
  <c r="N1577" i="1"/>
  <c r="R1576"/>
  <c r="O1586"/>
  <c r="S1585"/>
  <c r="U1585" s="1"/>
  <c r="S1562" i="2" l="1"/>
  <c r="O1563"/>
  <c r="N1561"/>
  <c r="R1560"/>
  <c r="U1562"/>
  <c r="S1586" i="1"/>
  <c r="O1587"/>
  <c r="U1587" s="1"/>
  <c r="R1577"/>
  <c r="N1578"/>
  <c r="U1586"/>
  <c r="T1577"/>
  <c r="R1561" i="2" l="1"/>
  <c r="N1562"/>
  <c r="O1564"/>
  <c r="S1563"/>
  <c r="T1561"/>
  <c r="U1563"/>
  <c r="N1579" i="1"/>
  <c r="R1578"/>
  <c r="T1578"/>
  <c r="O1588"/>
  <c r="U1588"/>
  <c r="S1587"/>
  <c r="S1564" i="2" l="1"/>
  <c r="O1565"/>
  <c r="N1563"/>
  <c r="T1563"/>
  <c r="R1562"/>
  <c r="U1564"/>
  <c r="T1562"/>
  <c r="R1579" i="1"/>
  <c r="N1580"/>
  <c r="S1588"/>
  <c r="O1589"/>
  <c r="T1579"/>
  <c r="R1563" i="2" l="1"/>
  <c r="N1564"/>
  <c r="O1566"/>
  <c r="S1565"/>
  <c r="U1565" s="1"/>
  <c r="O1590" i="1"/>
  <c r="S1589"/>
  <c r="N1581"/>
  <c r="R1580"/>
  <c r="U1589"/>
  <c r="T1580"/>
  <c r="N1565" i="2" l="1"/>
  <c r="R1564"/>
  <c r="S1566"/>
  <c r="O1567"/>
  <c r="U1566"/>
  <c r="T1564"/>
  <c r="S1590" i="1"/>
  <c r="O1591"/>
  <c r="R1581"/>
  <c r="N1582"/>
  <c r="T1581"/>
  <c r="U1590"/>
  <c r="O1568" i="2" l="1"/>
  <c r="S1567"/>
  <c r="R1565"/>
  <c r="N1566"/>
  <c r="U1567"/>
  <c r="T1565"/>
  <c r="N1583" i="1"/>
  <c r="T1583"/>
  <c r="R1582"/>
  <c r="T1582"/>
  <c r="O1592"/>
  <c r="S1591"/>
  <c r="U1591" s="1"/>
  <c r="N1567" i="2" l="1"/>
  <c r="R1566"/>
  <c r="S1568"/>
  <c r="U1569"/>
  <c r="O1569"/>
  <c r="T1566"/>
  <c r="U1568"/>
  <c r="S1592" i="1"/>
  <c r="O1593"/>
  <c r="R1583"/>
  <c r="N1584"/>
  <c r="T1584"/>
  <c r="U1592"/>
  <c r="R1567" i="2" l="1"/>
  <c r="N1568"/>
  <c r="O1570"/>
  <c r="S1569"/>
  <c r="T1567"/>
  <c r="N1585" i="1"/>
  <c r="R1584"/>
  <c r="O1594"/>
  <c r="S1593"/>
  <c r="U1593"/>
  <c r="S1570" i="2" l="1"/>
  <c r="O1571"/>
  <c r="N1569"/>
  <c r="R1568"/>
  <c r="T1568" s="1"/>
  <c r="U1570"/>
  <c r="R1585" i="1"/>
  <c r="N1586"/>
  <c r="T1586" s="1"/>
  <c r="S1594"/>
  <c r="U1594" s="1"/>
  <c r="O1595"/>
  <c r="T1585"/>
  <c r="R1569" i="2" l="1"/>
  <c r="N1570"/>
  <c r="O1572"/>
  <c r="S1571"/>
  <c r="U1571" s="1"/>
  <c r="T1569"/>
  <c r="O1596" i="1"/>
  <c r="U1596"/>
  <c r="S1595"/>
  <c r="U1595" s="1"/>
  <c r="N1587"/>
  <c r="T1587"/>
  <c r="R1586"/>
  <c r="S1572" i="2" l="1"/>
  <c r="O1573"/>
  <c r="N1571"/>
  <c r="R1570"/>
  <c r="U1572"/>
  <c r="T1570"/>
  <c r="R1587" i="1"/>
  <c r="N1588"/>
  <c r="T1588"/>
  <c r="S1596"/>
  <c r="O1597"/>
  <c r="U1597"/>
  <c r="R1571" i="2" l="1"/>
  <c r="T1572"/>
  <c r="N1572"/>
  <c r="O1574"/>
  <c r="S1573"/>
  <c r="U1573" s="1"/>
  <c r="T1571"/>
  <c r="O1598" i="1"/>
  <c r="S1597"/>
  <c r="N1589"/>
  <c r="R1588"/>
  <c r="S1574" i="2" l="1"/>
  <c r="O1575"/>
  <c r="N1573"/>
  <c r="R1572"/>
  <c r="U1574"/>
  <c r="S1598" i="1"/>
  <c r="O1599"/>
  <c r="R1589"/>
  <c r="N1590"/>
  <c r="T1590" s="1"/>
  <c r="T1589"/>
  <c r="U1598"/>
  <c r="R1573" i="2" l="1"/>
  <c r="N1574"/>
  <c r="O1576"/>
  <c r="S1575"/>
  <c r="U1575" s="1"/>
  <c r="T1573"/>
  <c r="N1591" i="1"/>
  <c r="T1591"/>
  <c r="R1590"/>
  <c r="O1600"/>
  <c r="U1600"/>
  <c r="S1599"/>
  <c r="U1599" s="1"/>
  <c r="S1576" i="2" l="1"/>
  <c r="O1577"/>
  <c r="N1575"/>
  <c r="R1574"/>
  <c r="U1576"/>
  <c r="T1574"/>
  <c r="S1600" i="1"/>
  <c r="O1601"/>
  <c r="R1591"/>
  <c r="N1592"/>
  <c r="R1575" i="2" l="1"/>
  <c r="N1576"/>
  <c r="T1576" s="1"/>
  <c r="O1578"/>
  <c r="S1577"/>
  <c r="U1577" s="1"/>
  <c r="T1575"/>
  <c r="N1593" i="1"/>
  <c r="R1592"/>
  <c r="O1602"/>
  <c r="S1601"/>
  <c r="T1592"/>
  <c r="U1601"/>
  <c r="S1578" i="2" l="1"/>
  <c r="O1579"/>
  <c r="N1577"/>
  <c r="T1577"/>
  <c r="R1576"/>
  <c r="U1578"/>
  <c r="S1602" i="1"/>
  <c r="O1603"/>
  <c r="R1593"/>
  <c r="N1594"/>
  <c r="U1602"/>
  <c r="T1593"/>
  <c r="R1577" i="2" l="1"/>
  <c r="N1578"/>
  <c r="T1578"/>
  <c r="O1580"/>
  <c r="U1580"/>
  <c r="S1579"/>
  <c r="U1579" s="1"/>
  <c r="N1595" i="1"/>
  <c r="T1595"/>
  <c r="R1594"/>
  <c r="T1594"/>
  <c r="O1604"/>
  <c r="S1603"/>
  <c r="U1603" s="1"/>
  <c r="S1580" i="2" l="1"/>
  <c r="O1581"/>
  <c r="U1581" s="1"/>
  <c r="N1579"/>
  <c r="T1579"/>
  <c r="R1578"/>
  <c r="S1604" i="1"/>
  <c r="O1605"/>
  <c r="R1595"/>
  <c r="N1596"/>
  <c r="U1604"/>
  <c r="R1579" i="2" l="1"/>
  <c r="N1580"/>
  <c r="T1580" s="1"/>
  <c r="O1582"/>
  <c r="U1582"/>
  <c r="S1581"/>
  <c r="N1597" i="1"/>
  <c r="R1596"/>
  <c r="O1606"/>
  <c r="S1605"/>
  <c r="U1605" s="1"/>
  <c r="T1596"/>
  <c r="S1582" i="2" l="1"/>
  <c r="O1583"/>
  <c r="U1583"/>
  <c r="N1581"/>
  <c r="R1580"/>
  <c r="S1606" i="1"/>
  <c r="O1607"/>
  <c r="U1607" s="1"/>
  <c r="R1597"/>
  <c r="N1598"/>
  <c r="T1598" s="1"/>
  <c r="U1606"/>
  <c r="T1597"/>
  <c r="R1581" i="2" l="1"/>
  <c r="T1581" s="1"/>
  <c r="N1582"/>
  <c r="T1582" s="1"/>
  <c r="O1584"/>
  <c r="U1584" s="1"/>
  <c r="S1583"/>
  <c r="N1599" i="1"/>
  <c r="R1598"/>
  <c r="O1608"/>
  <c r="S1607"/>
  <c r="S1584" i="2" l="1"/>
  <c r="O1585"/>
  <c r="N1583"/>
  <c r="T1583"/>
  <c r="R1582"/>
  <c r="S1608" i="1"/>
  <c r="O1609"/>
  <c r="R1599"/>
  <c r="N1600"/>
  <c r="U1608"/>
  <c r="T1599"/>
  <c r="O1586" i="2" l="1"/>
  <c r="U1586"/>
  <c r="S1585"/>
  <c r="R1583"/>
  <c r="N1584"/>
  <c r="U1585"/>
  <c r="N1601" i="1"/>
  <c r="R1600"/>
  <c r="O1610"/>
  <c r="S1609"/>
  <c r="T1600"/>
  <c r="U1609"/>
  <c r="N1585" i="2" l="1"/>
  <c r="T1585"/>
  <c r="R1584"/>
  <c r="S1586"/>
  <c r="O1587"/>
  <c r="U1587"/>
  <c r="T1584"/>
  <c r="S1610" i="1"/>
  <c r="O1611"/>
  <c r="R1601"/>
  <c r="N1602"/>
  <c r="U1610"/>
  <c r="T1601"/>
  <c r="O1588" i="2" l="1"/>
  <c r="S1587"/>
  <c r="R1585"/>
  <c r="N1586"/>
  <c r="T1586"/>
  <c r="N1603" i="1"/>
  <c r="T1603"/>
  <c r="R1602"/>
  <c r="T1602"/>
  <c r="O1612"/>
  <c r="S1611"/>
  <c r="U1611" s="1"/>
  <c r="N1587" i="2" l="1"/>
  <c r="T1587"/>
  <c r="R1586"/>
  <c r="S1588"/>
  <c r="U1588" s="1"/>
  <c r="O1589"/>
  <c r="S1612" i="1"/>
  <c r="O1613"/>
  <c r="R1603"/>
  <c r="N1604"/>
  <c r="T1604"/>
  <c r="U1612"/>
  <c r="O1590" i="2" l="1"/>
  <c r="U1590"/>
  <c r="S1589"/>
  <c r="R1587"/>
  <c r="N1588"/>
  <c r="U1589"/>
  <c r="N1605" i="1"/>
  <c r="R1604"/>
  <c r="O1614"/>
  <c r="S1613"/>
  <c r="U1613"/>
  <c r="N1589" i="2" l="1"/>
  <c r="T1589"/>
  <c r="R1588"/>
  <c r="S1590"/>
  <c r="O1591"/>
  <c r="T1588"/>
  <c r="S1614" i="1"/>
  <c r="O1615"/>
  <c r="R1605"/>
  <c r="N1606"/>
  <c r="T1606" s="1"/>
  <c r="U1614"/>
  <c r="T1605"/>
  <c r="O1592" i="2" l="1"/>
  <c r="S1591"/>
  <c r="U1591" s="1"/>
  <c r="R1589"/>
  <c r="N1590"/>
  <c r="T1590"/>
  <c r="N1607" i="1"/>
  <c r="T1607"/>
  <c r="R1606"/>
  <c r="O1616"/>
  <c r="S1615"/>
  <c r="U1615" s="1"/>
  <c r="N1591" i="2" l="1"/>
  <c r="T1591"/>
  <c r="R1590"/>
  <c r="S1592"/>
  <c r="U1592" s="1"/>
  <c r="O1593"/>
  <c r="S1616" i="1"/>
  <c r="O1617"/>
  <c r="R1607"/>
  <c r="N1608"/>
  <c r="U1616"/>
  <c r="O1594" i="2" l="1"/>
  <c r="S1593"/>
  <c r="U1593" s="1"/>
  <c r="R1591"/>
  <c r="N1592"/>
  <c r="N1609" i="1"/>
  <c r="R1608"/>
  <c r="T1608" s="1"/>
  <c r="O1618"/>
  <c r="S1617"/>
  <c r="U1617" s="1"/>
  <c r="N1593" i="2" l="1"/>
  <c r="T1593"/>
  <c r="R1592"/>
  <c r="S1594"/>
  <c r="U1594" s="1"/>
  <c r="O1595"/>
  <c r="T1592"/>
  <c r="S1618" i="1"/>
  <c r="O1619"/>
  <c r="U1619" s="1"/>
  <c r="R1609"/>
  <c r="N1610"/>
  <c r="U1618"/>
  <c r="T1609"/>
  <c r="O1596" i="2" l="1"/>
  <c r="S1595"/>
  <c r="U1595" s="1"/>
  <c r="R1593"/>
  <c r="N1594"/>
  <c r="T1594"/>
  <c r="N1611" i="1"/>
  <c r="R1610"/>
  <c r="T1610"/>
  <c r="O1620"/>
  <c r="S1619"/>
  <c r="N1595" i="2" l="1"/>
  <c r="T1595"/>
  <c r="R1594"/>
  <c r="S1596"/>
  <c r="U1596" s="1"/>
  <c r="O1597"/>
  <c r="R1611" i="1"/>
  <c r="N1612"/>
  <c r="T1612"/>
  <c r="S1620"/>
  <c r="U1620" s="1"/>
  <c r="O1621"/>
  <c r="T1611"/>
  <c r="O1598" i="2" l="1"/>
  <c r="U1598"/>
  <c r="S1597"/>
  <c r="U1597" s="1"/>
  <c r="R1595"/>
  <c r="N1596"/>
  <c r="O1622" i="1"/>
  <c r="S1621"/>
  <c r="U1621" s="1"/>
  <c r="N1613"/>
  <c r="R1612"/>
  <c r="N1597" i="2" l="1"/>
  <c r="T1597"/>
  <c r="R1596"/>
  <c r="S1598"/>
  <c r="O1599"/>
  <c r="U1599"/>
  <c r="T1596"/>
  <c r="S1622" i="1"/>
  <c r="O1623"/>
  <c r="U1623" s="1"/>
  <c r="R1613"/>
  <c r="N1614"/>
  <c r="T1613"/>
  <c r="U1622"/>
  <c r="O1600" i="2" l="1"/>
  <c r="U1600"/>
  <c r="S1599"/>
  <c r="R1597"/>
  <c r="N1598"/>
  <c r="T1598"/>
  <c r="N1615" i="1"/>
  <c r="R1614"/>
  <c r="T1614"/>
  <c r="O1624"/>
  <c r="U1624" s="1"/>
  <c r="S1623"/>
  <c r="N1599" i="2" l="1"/>
  <c r="R1598"/>
  <c r="S1600"/>
  <c r="O1601"/>
  <c r="R1615" i="1"/>
  <c r="N1616"/>
  <c r="T1616"/>
  <c r="S1624"/>
  <c r="O1625"/>
  <c r="U1625"/>
  <c r="T1615"/>
  <c r="O1602" i="2" l="1"/>
  <c r="U1602"/>
  <c r="S1601"/>
  <c r="R1599"/>
  <c r="T1599" s="1"/>
  <c r="N1600"/>
  <c r="U1601"/>
  <c r="O1626" i="1"/>
  <c r="S1625"/>
  <c r="N1617"/>
  <c r="R1616"/>
  <c r="N1601" i="2" l="1"/>
  <c r="T1601"/>
  <c r="R1600"/>
  <c r="S1602"/>
  <c r="O1603"/>
  <c r="T1600"/>
  <c r="S1626" i="1"/>
  <c r="O1627"/>
  <c r="U1627" s="1"/>
  <c r="R1617"/>
  <c r="N1618"/>
  <c r="T1617"/>
  <c r="U1626"/>
  <c r="O1604" i="2" l="1"/>
  <c r="U1604"/>
  <c r="S1603"/>
  <c r="U1603" s="1"/>
  <c r="R1601"/>
  <c r="N1602"/>
  <c r="T1602"/>
  <c r="N1619" i="1"/>
  <c r="R1618"/>
  <c r="T1618"/>
  <c r="O1628"/>
  <c r="U1628"/>
  <c r="S1627"/>
  <c r="N1603" i="2" l="1"/>
  <c r="T1603"/>
  <c r="R1602"/>
  <c r="S1604"/>
  <c r="O1605"/>
  <c r="R1619" i="1"/>
  <c r="N1620"/>
  <c r="T1620"/>
  <c r="S1628"/>
  <c r="O1629"/>
  <c r="U1629"/>
  <c r="T1619"/>
  <c r="O1606" i="2" l="1"/>
  <c r="U1606"/>
  <c r="S1605"/>
  <c r="R1603"/>
  <c r="N1604"/>
  <c r="U1605"/>
  <c r="O1630" i="1"/>
  <c r="S1629"/>
  <c r="N1621"/>
  <c r="R1620"/>
  <c r="N1605" i="2" l="1"/>
  <c r="T1605"/>
  <c r="R1604"/>
  <c r="S1606"/>
  <c r="O1607"/>
  <c r="T1604"/>
  <c r="R1621" i="1"/>
  <c r="T1622"/>
  <c r="N1622"/>
  <c r="S1630"/>
  <c r="U1631"/>
  <c r="O1631"/>
  <c r="T1621"/>
  <c r="U1630"/>
  <c r="O1608" i="2" l="1"/>
  <c r="S1607"/>
  <c r="U1607" s="1"/>
  <c r="R1605"/>
  <c r="N1606"/>
  <c r="T1606"/>
  <c r="O1632" i="1"/>
  <c r="S1631"/>
  <c r="N1623"/>
  <c r="R1622"/>
  <c r="N1607" i="2" l="1"/>
  <c r="T1607"/>
  <c r="R1606"/>
  <c r="S1608"/>
  <c r="U1608" s="1"/>
  <c r="O1609"/>
  <c r="R1623" i="1"/>
  <c r="N1624"/>
  <c r="T1624"/>
  <c r="S1632"/>
  <c r="O1633"/>
  <c r="U1633"/>
  <c r="T1623"/>
  <c r="U1632"/>
  <c r="O1610" i="2" l="1"/>
  <c r="S1609"/>
  <c r="U1609" s="1"/>
  <c r="R1607"/>
  <c r="N1608"/>
  <c r="O1634" i="1"/>
  <c r="S1633"/>
  <c r="N1625"/>
  <c r="R1624"/>
  <c r="N1609" i="2" l="1"/>
  <c r="T1609"/>
  <c r="R1608"/>
  <c r="S1610"/>
  <c r="U1610" s="1"/>
  <c r="O1611"/>
  <c r="U1611"/>
  <c r="T1608"/>
  <c r="R1625" i="1"/>
  <c r="N1626"/>
  <c r="S1634"/>
  <c r="O1635"/>
  <c r="T1625"/>
  <c r="U1634"/>
  <c r="O1612" i="2" l="1"/>
  <c r="U1612"/>
  <c r="S1611"/>
  <c r="R1609"/>
  <c r="N1610"/>
  <c r="T1610"/>
  <c r="O1636" i="1"/>
  <c r="U1636"/>
  <c r="S1635"/>
  <c r="U1635"/>
  <c r="N1627"/>
  <c r="R1626"/>
  <c r="T1626" s="1"/>
  <c r="N1611" i="2" l="1"/>
  <c r="T1611"/>
  <c r="R1610"/>
  <c r="S1612"/>
  <c r="O1613"/>
  <c r="R1627" i="1"/>
  <c r="N1628"/>
  <c r="S1636"/>
  <c r="O1637"/>
  <c r="T1627"/>
  <c r="O1614" i="2" l="1"/>
  <c r="S1613"/>
  <c r="U1613" s="1"/>
  <c r="R1611"/>
  <c r="N1612"/>
  <c r="O1638" i="1"/>
  <c r="S1637"/>
  <c r="N1629"/>
  <c r="R1628"/>
  <c r="U1637"/>
  <c r="T1628"/>
  <c r="N1613" i="2" l="1"/>
  <c r="T1613"/>
  <c r="R1612"/>
  <c r="S1614"/>
  <c r="U1614" s="1"/>
  <c r="O1615"/>
  <c r="T1612"/>
  <c r="R1629" i="1"/>
  <c r="N1630"/>
  <c r="T1630" s="1"/>
  <c r="S1638"/>
  <c r="O1639"/>
  <c r="T1629"/>
  <c r="U1638"/>
  <c r="O1616" i="2" l="1"/>
  <c r="U1616"/>
  <c r="S1615"/>
  <c r="U1615" s="1"/>
  <c r="R1613"/>
  <c r="N1614"/>
  <c r="T1614"/>
  <c r="O1640" i="1"/>
  <c r="S1639"/>
  <c r="U1639" s="1"/>
  <c r="N1631"/>
  <c r="T1631" s="1"/>
  <c r="R1630"/>
  <c r="N1615" i="2" l="1"/>
  <c r="T1615"/>
  <c r="R1614"/>
  <c r="S1616"/>
  <c r="O1617"/>
  <c r="U1617"/>
  <c r="S1640" i="1"/>
  <c r="O1641"/>
  <c r="R1631"/>
  <c r="N1632"/>
  <c r="U1640"/>
  <c r="S1617" i="2" l="1"/>
  <c r="O1618"/>
  <c r="U1618"/>
  <c r="R1615"/>
  <c r="N1616"/>
  <c r="N1633" i="1"/>
  <c r="R1632"/>
  <c r="O1642"/>
  <c r="S1641"/>
  <c r="T1632"/>
  <c r="U1641"/>
  <c r="R1616" i="2" l="1"/>
  <c r="N1617"/>
  <c r="O1619"/>
  <c r="S1618"/>
  <c r="T1616"/>
  <c r="R1633" i="1"/>
  <c r="N1634"/>
  <c r="T1634" s="1"/>
  <c r="S1642"/>
  <c r="U1642" s="1"/>
  <c r="O1643"/>
  <c r="U1643" s="1"/>
  <c r="T1633"/>
  <c r="S1619" i="2" l="1"/>
  <c r="U1619" s="1"/>
  <c r="O1620"/>
  <c r="N1618"/>
  <c r="R1617"/>
  <c r="T1617" s="1"/>
  <c r="O1644" i="1"/>
  <c r="S1643"/>
  <c r="N1635"/>
  <c r="T1635"/>
  <c r="R1634"/>
  <c r="R1618" i="2" l="1"/>
  <c r="N1619"/>
  <c r="T1619"/>
  <c r="O1621"/>
  <c r="U1621"/>
  <c r="S1620"/>
  <c r="T1618"/>
  <c r="U1620"/>
  <c r="R1635" i="1"/>
  <c r="N1636"/>
  <c r="S1644"/>
  <c r="O1645"/>
  <c r="U1644"/>
  <c r="S1621" i="2" l="1"/>
  <c r="O1622"/>
  <c r="N1620"/>
  <c r="T1620"/>
  <c r="R1619"/>
  <c r="O1646" i="1"/>
  <c r="S1645"/>
  <c r="N1637"/>
  <c r="R1636"/>
  <c r="U1645"/>
  <c r="T1636"/>
  <c r="R1620" i="2" l="1"/>
  <c r="N1621"/>
  <c r="T1621"/>
  <c r="O1623"/>
  <c r="U1623"/>
  <c r="S1622"/>
  <c r="U1622" s="1"/>
  <c r="S1646" i="1"/>
  <c r="O1647"/>
  <c r="U1647" s="1"/>
  <c r="R1637"/>
  <c r="N1638"/>
  <c r="T1638" s="1"/>
  <c r="T1637"/>
  <c r="U1646"/>
  <c r="S1623" i="2" l="1"/>
  <c r="O1624"/>
  <c r="U1624"/>
  <c r="N1622"/>
  <c r="T1622"/>
  <c r="R1621"/>
  <c r="N1639" i="1"/>
  <c r="R1638"/>
  <c r="O1648"/>
  <c r="S1647"/>
  <c r="R1622" i="2" l="1"/>
  <c r="N1623"/>
  <c r="T1623"/>
  <c r="O1625"/>
  <c r="U1625"/>
  <c r="S1624"/>
  <c r="S1648" i="1"/>
  <c r="O1649"/>
  <c r="R1639"/>
  <c r="N1640"/>
  <c r="T1640"/>
  <c r="U1648"/>
  <c r="T1639"/>
  <c r="S1625" i="2" l="1"/>
  <c r="O1626"/>
  <c r="N1624"/>
  <c r="R1623"/>
  <c r="N1641" i="1"/>
  <c r="R1640"/>
  <c r="O1650"/>
  <c r="S1649"/>
  <c r="U1649" s="1"/>
  <c r="R1624" i="2" l="1"/>
  <c r="T1624" s="1"/>
  <c r="N1625"/>
  <c r="T1625" s="1"/>
  <c r="O1627"/>
  <c r="S1626"/>
  <c r="U1626" s="1"/>
  <c r="S1650" i="1"/>
  <c r="O1651"/>
  <c r="U1651" s="1"/>
  <c r="R1641"/>
  <c r="N1642"/>
  <c r="T1642" s="1"/>
  <c r="U1650"/>
  <c r="T1641"/>
  <c r="S1627" i="2" l="1"/>
  <c r="U1627" s="1"/>
  <c r="O1628"/>
  <c r="N1626"/>
  <c r="R1625"/>
  <c r="N1643" i="1"/>
  <c r="T1643"/>
  <c r="R1642"/>
  <c r="O1652"/>
  <c r="U1652"/>
  <c r="S1651"/>
  <c r="R1626" i="2" l="1"/>
  <c r="N1627"/>
  <c r="T1627"/>
  <c r="O1629"/>
  <c r="S1628"/>
  <c r="U1628" s="1"/>
  <c r="T1626"/>
  <c r="S1652" i="1"/>
  <c r="O1653"/>
  <c r="U1653"/>
  <c r="R1643"/>
  <c r="N1644"/>
  <c r="T1644"/>
  <c r="S1629" i="2" l="1"/>
  <c r="U1629" s="1"/>
  <c r="O1630"/>
  <c r="N1628"/>
  <c r="T1628"/>
  <c r="R1627"/>
  <c r="N1645" i="1"/>
  <c r="T1645"/>
  <c r="R1644"/>
  <c r="O1654"/>
  <c r="S1653"/>
  <c r="R1628" i="2" l="1"/>
  <c r="N1629"/>
  <c r="T1629"/>
  <c r="O1631"/>
  <c r="S1630"/>
  <c r="U1630" s="1"/>
  <c r="S1654" i="1"/>
  <c r="O1655"/>
  <c r="R1645"/>
  <c r="N1646"/>
  <c r="U1654"/>
  <c r="S1631" i="2" l="1"/>
  <c r="U1631" s="1"/>
  <c r="O1632"/>
  <c r="U1632"/>
  <c r="N1630"/>
  <c r="T1630"/>
  <c r="R1629"/>
  <c r="N1647" i="1"/>
  <c r="T1647"/>
  <c r="R1646"/>
  <c r="O1656"/>
  <c r="S1655"/>
  <c r="T1646"/>
  <c r="U1655"/>
  <c r="R1630" i="2" l="1"/>
  <c r="N1631"/>
  <c r="T1631"/>
  <c r="O1633"/>
  <c r="U1633"/>
  <c r="S1632"/>
  <c r="S1656" i="1"/>
  <c r="U1656" s="1"/>
  <c r="O1657"/>
  <c r="U1657"/>
  <c r="R1647"/>
  <c r="N1648"/>
  <c r="T1648"/>
  <c r="S1633" i="2" l="1"/>
  <c r="O1634"/>
  <c r="N1632"/>
  <c r="T1632"/>
  <c r="R1631"/>
  <c r="N1649" i="1"/>
  <c r="T1649"/>
  <c r="R1648"/>
  <c r="O1658"/>
  <c r="S1657"/>
  <c r="R1632" i="2" l="1"/>
  <c r="N1633"/>
  <c r="T1633"/>
  <c r="O1635"/>
  <c r="S1634"/>
  <c r="U1634" s="1"/>
  <c r="S1658" i="1"/>
  <c r="O1659"/>
  <c r="R1649"/>
  <c r="N1650"/>
  <c r="T1650" s="1"/>
  <c r="U1658"/>
  <c r="S1635" i="2" l="1"/>
  <c r="U1635" s="1"/>
  <c r="O1636"/>
  <c r="N1634"/>
  <c r="T1634"/>
  <c r="R1633"/>
  <c r="N1651" i="1"/>
  <c r="T1651" s="1"/>
  <c r="R1650"/>
  <c r="O1660"/>
  <c r="S1659"/>
  <c r="U1659" s="1"/>
  <c r="R1634" i="2" l="1"/>
  <c r="N1635"/>
  <c r="T1635"/>
  <c r="O1637"/>
  <c r="S1636"/>
  <c r="U1636" s="1"/>
  <c r="S1660" i="1"/>
  <c r="U1660" s="1"/>
  <c r="O1661"/>
  <c r="R1651"/>
  <c r="N1652"/>
  <c r="T1652"/>
  <c r="S1637" i="2" l="1"/>
  <c r="U1637" s="1"/>
  <c r="O1638"/>
  <c r="N1636"/>
  <c r="T1636"/>
  <c r="R1635"/>
  <c r="N1653" i="1"/>
  <c r="R1652"/>
  <c r="O1662"/>
  <c r="S1661"/>
  <c r="U1661" s="1"/>
  <c r="R1636" i="2" l="1"/>
  <c r="N1637"/>
  <c r="T1637"/>
  <c r="O1639"/>
  <c r="S1638"/>
  <c r="U1638" s="1"/>
  <c r="S1662" i="1"/>
  <c r="O1663"/>
  <c r="R1653"/>
  <c r="T1653" s="1"/>
  <c r="N1654"/>
  <c r="U1662"/>
  <c r="S1639" i="2" l="1"/>
  <c r="U1639" s="1"/>
  <c r="O1640"/>
  <c r="N1638"/>
  <c r="T1638"/>
  <c r="R1637"/>
  <c r="O1664" i="1"/>
  <c r="S1663"/>
  <c r="N1655"/>
  <c r="T1655"/>
  <c r="R1654"/>
  <c r="T1654"/>
  <c r="U1663"/>
  <c r="R1638" i="2" l="1"/>
  <c r="N1639"/>
  <c r="T1639"/>
  <c r="O1641"/>
  <c r="S1640"/>
  <c r="U1640" s="1"/>
  <c r="R1655" i="1"/>
  <c r="N1656"/>
  <c r="T1656"/>
  <c r="S1664"/>
  <c r="U1664" s="1"/>
  <c r="O1665"/>
  <c r="S1641" i="2" l="1"/>
  <c r="U1641" s="1"/>
  <c r="O1642"/>
  <c r="U1642"/>
  <c r="N1640"/>
  <c r="T1640"/>
  <c r="R1639"/>
  <c r="O1666" i="1"/>
  <c r="S1665"/>
  <c r="U1665" s="1"/>
  <c r="N1657"/>
  <c r="R1656"/>
  <c r="R1640" i="2" l="1"/>
  <c r="N1641"/>
  <c r="T1641"/>
  <c r="O1643"/>
  <c r="U1643"/>
  <c r="S1642"/>
  <c r="S1666" i="1"/>
  <c r="O1667"/>
  <c r="U1667" s="1"/>
  <c r="R1657"/>
  <c r="N1658"/>
  <c r="T1658" s="1"/>
  <c r="T1657"/>
  <c r="U1666"/>
  <c r="S1643" i="2" l="1"/>
  <c r="O1644"/>
  <c r="U1644"/>
  <c r="N1642"/>
  <c r="T1642"/>
  <c r="R1641"/>
  <c r="N1659" i="1"/>
  <c r="T1659"/>
  <c r="R1658"/>
  <c r="O1668"/>
  <c r="S1667"/>
  <c r="R1642" i="2" l="1"/>
  <c r="N1643"/>
  <c r="O1645"/>
  <c r="U1645"/>
  <c r="S1644"/>
  <c r="S1668" i="1"/>
  <c r="U1668" s="1"/>
  <c r="O1669"/>
  <c r="U1669"/>
  <c r="R1659"/>
  <c r="N1660"/>
  <c r="T1660"/>
  <c r="S1645" i="2" l="1"/>
  <c r="O1646"/>
  <c r="U1646"/>
  <c r="N1644"/>
  <c r="R1643"/>
  <c r="T1643" s="1"/>
  <c r="N1661" i="1"/>
  <c r="R1660"/>
  <c r="O1670"/>
  <c r="S1669"/>
  <c r="R1644" i="2" l="1"/>
  <c r="T1644" s="1"/>
  <c r="N1645"/>
  <c r="O1647"/>
  <c r="U1647"/>
  <c r="S1646"/>
  <c r="S1670" i="1"/>
  <c r="O1671"/>
  <c r="U1671" s="1"/>
  <c r="R1661"/>
  <c r="N1662"/>
  <c r="U1670"/>
  <c r="T1661"/>
  <c r="S1647" i="2" l="1"/>
  <c r="O1648"/>
  <c r="U1648"/>
  <c r="N1646"/>
  <c r="R1645"/>
  <c r="T1645" s="1"/>
  <c r="N1663" i="1"/>
  <c r="R1662"/>
  <c r="T1662"/>
  <c r="O1672"/>
  <c r="U1672" s="1"/>
  <c r="S1671"/>
  <c r="R1646" i="2" l="1"/>
  <c r="T1646" s="1"/>
  <c r="N1647"/>
  <c r="O1649"/>
  <c r="S1648"/>
  <c r="R1663" i="1"/>
  <c r="N1664"/>
  <c r="T1664"/>
  <c r="S1672"/>
  <c r="O1673"/>
  <c r="U1673"/>
  <c r="T1663"/>
  <c r="S1649" i="2" l="1"/>
  <c r="U1649" s="1"/>
  <c r="O1650"/>
  <c r="N1648"/>
  <c r="R1647"/>
  <c r="T1647" s="1"/>
  <c r="O1674" i="1"/>
  <c r="U1674"/>
  <c r="S1673"/>
  <c r="N1665"/>
  <c r="R1664"/>
  <c r="R1648" i="2" l="1"/>
  <c r="N1649"/>
  <c r="T1649"/>
  <c r="O1651"/>
  <c r="S1650"/>
  <c r="T1648"/>
  <c r="U1650"/>
  <c r="R1665" i="1"/>
  <c r="N1666"/>
  <c r="T1666" s="1"/>
  <c r="S1674"/>
  <c r="O1675"/>
  <c r="T1665"/>
  <c r="S1651" i="2" l="1"/>
  <c r="U1651" s="1"/>
  <c r="O1652"/>
  <c r="N1650"/>
  <c r="R1649"/>
  <c r="O1676" i="1"/>
  <c r="U1676" s="1"/>
  <c r="S1675"/>
  <c r="U1675" s="1"/>
  <c r="N1667"/>
  <c r="T1667" s="1"/>
  <c r="R1666"/>
  <c r="R1650" i="2" l="1"/>
  <c r="N1651"/>
  <c r="T1651"/>
  <c r="O1653"/>
  <c r="U1653"/>
  <c r="S1652"/>
  <c r="T1650"/>
  <c r="U1652"/>
  <c r="R1667" i="1"/>
  <c r="N1668"/>
  <c r="T1668"/>
  <c r="S1676"/>
  <c r="O1677"/>
  <c r="U1677"/>
  <c r="S1653" i="2" l="1"/>
  <c r="O1654"/>
  <c r="N1652"/>
  <c r="T1652"/>
  <c r="R1651"/>
  <c r="O1678" i="1"/>
  <c r="U1678"/>
  <c r="S1677"/>
  <c r="N1669"/>
  <c r="R1668"/>
  <c r="R1652" i="2" l="1"/>
  <c r="N1653"/>
  <c r="T1653"/>
  <c r="O1655"/>
  <c r="S1654"/>
  <c r="U1654" s="1"/>
  <c r="R1669" i="1"/>
  <c r="N1670"/>
  <c r="T1670" s="1"/>
  <c r="S1678"/>
  <c r="O1679"/>
  <c r="T1669"/>
  <c r="S1655" i="2" l="1"/>
  <c r="U1655" s="1"/>
  <c r="O1656"/>
  <c r="N1654"/>
  <c r="T1654"/>
  <c r="R1653"/>
  <c r="O1680" i="1"/>
  <c r="U1680"/>
  <c r="S1679"/>
  <c r="U1679"/>
  <c r="N1671"/>
  <c r="T1671" s="1"/>
  <c r="R1670"/>
  <c r="R1654" i="2" l="1"/>
  <c r="N1655"/>
  <c r="T1655"/>
  <c r="O1657"/>
  <c r="S1656"/>
  <c r="U1656" s="1"/>
  <c r="S1680" i="1"/>
  <c r="O1681"/>
  <c r="U1681"/>
  <c r="R1671"/>
  <c r="N1672"/>
  <c r="T1672"/>
  <c r="S1657" i="2" l="1"/>
  <c r="U1657" s="1"/>
  <c r="O1658"/>
  <c r="N1656"/>
  <c r="T1656"/>
  <c r="R1655"/>
  <c r="N1673" i="1"/>
  <c r="T1673"/>
  <c r="R1672"/>
  <c r="O1682"/>
  <c r="S1681"/>
  <c r="R1656" i="2" l="1"/>
  <c r="N1657"/>
  <c r="T1657"/>
  <c r="O1659"/>
  <c r="S1658"/>
  <c r="U1658" s="1"/>
  <c r="S1682" i="1"/>
  <c r="O1683"/>
  <c r="U1683" s="1"/>
  <c r="R1673"/>
  <c r="N1674"/>
  <c r="T1674" s="1"/>
  <c r="U1682"/>
  <c r="S1659" i="2" l="1"/>
  <c r="U1659" s="1"/>
  <c r="O1660"/>
  <c r="N1658"/>
  <c r="T1658"/>
  <c r="R1657"/>
  <c r="N1675" i="1"/>
  <c r="T1675"/>
  <c r="R1674"/>
  <c r="O1684"/>
  <c r="U1684"/>
  <c r="S1683"/>
  <c r="R1658" i="2" l="1"/>
  <c r="N1659"/>
  <c r="T1659"/>
  <c r="O1661"/>
  <c r="S1660"/>
  <c r="U1660" s="1"/>
  <c r="S1684" i="1"/>
  <c r="O1685"/>
  <c r="U1685"/>
  <c r="R1675"/>
  <c r="N1676"/>
  <c r="T1676"/>
  <c r="S1661" i="2" l="1"/>
  <c r="U1661" s="1"/>
  <c r="O1662"/>
  <c r="N1660"/>
  <c r="T1660"/>
  <c r="R1659"/>
  <c r="N1677" i="1"/>
  <c r="R1676"/>
  <c r="O1686"/>
  <c r="S1685"/>
  <c r="R1660" i="2" l="1"/>
  <c r="N1661"/>
  <c r="T1661"/>
  <c r="O1663"/>
  <c r="S1662"/>
  <c r="U1662" s="1"/>
  <c r="S1686" i="1"/>
  <c r="O1687"/>
  <c r="U1687" s="1"/>
  <c r="R1677"/>
  <c r="N1678"/>
  <c r="U1686"/>
  <c r="T1677"/>
  <c r="S1663" i="2" l="1"/>
  <c r="U1663" s="1"/>
  <c r="O1664"/>
  <c r="N1662"/>
  <c r="T1662"/>
  <c r="R1661"/>
  <c r="N1679" i="1"/>
  <c r="R1678"/>
  <c r="T1678" s="1"/>
  <c r="O1688"/>
  <c r="U1688" s="1"/>
  <c r="S1687"/>
  <c r="R1662" i="2" l="1"/>
  <c r="N1663"/>
  <c r="T1663"/>
  <c r="O1665"/>
  <c r="S1664"/>
  <c r="U1664" s="1"/>
  <c r="R1679" i="1"/>
  <c r="N1680"/>
  <c r="T1680"/>
  <c r="S1688"/>
  <c r="O1689"/>
  <c r="U1689"/>
  <c r="T1679"/>
  <c r="S1665" i="2" l="1"/>
  <c r="U1665" s="1"/>
  <c r="O1666"/>
  <c r="N1664"/>
  <c r="T1664"/>
  <c r="R1663"/>
  <c r="O1690" i="1"/>
  <c r="S1689"/>
  <c r="N1681"/>
  <c r="R1680"/>
  <c r="R1664" i="2" l="1"/>
  <c r="N1665"/>
  <c r="T1665"/>
  <c r="O1667"/>
  <c r="S1666"/>
  <c r="U1666" s="1"/>
  <c r="R1681" i="1"/>
  <c r="N1682"/>
  <c r="S1690"/>
  <c r="O1691"/>
  <c r="T1681"/>
  <c r="U1690"/>
  <c r="S1667" i="2" l="1"/>
  <c r="U1667" s="1"/>
  <c r="O1668"/>
  <c r="N1666"/>
  <c r="T1666"/>
  <c r="R1665"/>
  <c r="O1692" i="1"/>
  <c r="S1691"/>
  <c r="N1683"/>
  <c r="T1683"/>
  <c r="R1682"/>
  <c r="U1691"/>
  <c r="T1682"/>
  <c r="R1666" i="2" l="1"/>
  <c r="N1667"/>
  <c r="T1667"/>
  <c r="O1669"/>
  <c r="S1668"/>
  <c r="U1668" s="1"/>
  <c r="R1683" i="1"/>
  <c r="N1684"/>
  <c r="T1684"/>
  <c r="S1692"/>
  <c r="O1693"/>
  <c r="U1692"/>
  <c r="S1669" i="2" l="1"/>
  <c r="U1669" s="1"/>
  <c r="O1670"/>
  <c r="N1668"/>
  <c r="T1668"/>
  <c r="R1667"/>
  <c r="O1694" i="1"/>
  <c r="S1693"/>
  <c r="U1693" s="1"/>
  <c r="N1685"/>
  <c r="R1684"/>
  <c r="R1668" i="2" l="1"/>
  <c r="N1669"/>
  <c r="T1669"/>
  <c r="O1671"/>
  <c r="U1671"/>
  <c r="S1670"/>
  <c r="U1670" s="1"/>
  <c r="S1694" i="1"/>
  <c r="O1695"/>
  <c r="R1685"/>
  <c r="T1685" s="1"/>
  <c r="N1686"/>
  <c r="U1694"/>
  <c r="S1671" i="2" l="1"/>
  <c r="O1672"/>
  <c r="U1672"/>
  <c r="N1670"/>
  <c r="T1670"/>
  <c r="R1669"/>
  <c r="N1687" i="1"/>
  <c r="R1686"/>
  <c r="T1686" s="1"/>
  <c r="O1696"/>
  <c r="S1695"/>
  <c r="U1695" s="1"/>
  <c r="R1670" i="2" l="1"/>
  <c r="N1671"/>
  <c r="T1671"/>
  <c r="O1673"/>
  <c r="U1673"/>
  <c r="S1672"/>
  <c r="S1696" i="1"/>
  <c r="O1697"/>
  <c r="U1697"/>
  <c r="R1687"/>
  <c r="T1687" s="1"/>
  <c r="N1688"/>
  <c r="U1696"/>
  <c r="S1673" i="2" l="1"/>
  <c r="O1674"/>
  <c r="U1674"/>
  <c r="N1672"/>
  <c r="T1672"/>
  <c r="R1671"/>
  <c r="N1689" i="1"/>
  <c r="T1689"/>
  <c r="R1688"/>
  <c r="T1688" s="1"/>
  <c r="O1698"/>
  <c r="S1697"/>
  <c r="R1672" i="2" l="1"/>
  <c r="N1673"/>
  <c r="T1673"/>
  <c r="O1675"/>
  <c r="S1674"/>
  <c r="R1689" i="1"/>
  <c r="N1690"/>
  <c r="T1690" s="1"/>
  <c r="S1698"/>
  <c r="O1699"/>
  <c r="U1698"/>
  <c r="S1675" i="2" l="1"/>
  <c r="U1675" s="1"/>
  <c r="O1676"/>
  <c r="N1674"/>
  <c r="R1673"/>
  <c r="O1700" i="1"/>
  <c r="S1699"/>
  <c r="U1699"/>
  <c r="N1691"/>
  <c r="T1691" s="1"/>
  <c r="R1690"/>
  <c r="R1674" i="2" l="1"/>
  <c r="N1675"/>
  <c r="T1675"/>
  <c r="O1677"/>
  <c r="U1677"/>
  <c r="S1676"/>
  <c r="T1674"/>
  <c r="U1676"/>
  <c r="S1700" i="1"/>
  <c r="U1700" s="1"/>
  <c r="O1701"/>
  <c r="R1691"/>
  <c r="N1692"/>
  <c r="T1692"/>
  <c r="S1677" i="2" l="1"/>
  <c r="O1678"/>
  <c r="N1676"/>
  <c r="T1676"/>
  <c r="R1675"/>
  <c r="N1693" i="1"/>
  <c r="R1692"/>
  <c r="O1702"/>
  <c r="S1701"/>
  <c r="U1701" s="1"/>
  <c r="R1676" i="2" l="1"/>
  <c r="N1677"/>
  <c r="T1677"/>
  <c r="O1679"/>
  <c r="S1678"/>
  <c r="U1678" s="1"/>
  <c r="R1693" i="1"/>
  <c r="N1694"/>
  <c r="T1694" s="1"/>
  <c r="S1702"/>
  <c r="O1703"/>
  <c r="U1702"/>
  <c r="T1693"/>
  <c r="S1679" i="2" l="1"/>
  <c r="U1679" s="1"/>
  <c r="O1680"/>
  <c r="N1678"/>
  <c r="T1678"/>
  <c r="R1677"/>
  <c r="O1704" i="1"/>
  <c r="S1703"/>
  <c r="U1703"/>
  <c r="N1695"/>
  <c r="T1695" s="1"/>
  <c r="R1694"/>
  <c r="R1678" i="2" l="1"/>
  <c r="N1679"/>
  <c r="T1679"/>
  <c r="O1681"/>
  <c r="U1681"/>
  <c r="S1680"/>
  <c r="U1680" s="1"/>
  <c r="S1704" i="1"/>
  <c r="O1705"/>
  <c r="U1705"/>
  <c r="R1695"/>
  <c r="N1696"/>
  <c r="T1696"/>
  <c r="U1704"/>
  <c r="S1681" i="2" l="1"/>
  <c r="O1682"/>
  <c r="U1682"/>
  <c r="N1680"/>
  <c r="T1680"/>
  <c r="R1679"/>
  <c r="N1697" i="1"/>
  <c r="T1697"/>
  <c r="R1696"/>
  <c r="O1706"/>
  <c r="S1705"/>
  <c r="R1680" i="2" l="1"/>
  <c r="N1681"/>
  <c r="T1681"/>
  <c r="O1683"/>
  <c r="S1682"/>
  <c r="S1706" i="1"/>
  <c r="U1706" s="1"/>
  <c r="O1707"/>
  <c r="R1697"/>
  <c r="N1698"/>
  <c r="S1683" i="2" l="1"/>
  <c r="U1683" s="1"/>
  <c r="O1684"/>
  <c r="N1682"/>
  <c r="R1681"/>
  <c r="N1699" i="1"/>
  <c r="R1698"/>
  <c r="T1698" s="1"/>
  <c r="O1708"/>
  <c r="S1707"/>
  <c r="U1707" s="1"/>
  <c r="R1682" i="2" l="1"/>
  <c r="N1683"/>
  <c r="T1683"/>
  <c r="O1685"/>
  <c r="S1684"/>
  <c r="T1682"/>
  <c r="U1684"/>
  <c r="S1708" i="1"/>
  <c r="O1709"/>
  <c r="R1699"/>
  <c r="N1700"/>
  <c r="T1700"/>
  <c r="U1708"/>
  <c r="T1699"/>
  <c r="S1685" i="2" l="1"/>
  <c r="U1685" s="1"/>
  <c r="O1686"/>
  <c r="N1684"/>
  <c r="R1683"/>
  <c r="N1701" i="1"/>
  <c r="T1701"/>
  <c r="R1700"/>
  <c r="O1710"/>
  <c r="U1710"/>
  <c r="S1709"/>
  <c r="U1709" s="1"/>
  <c r="R1684" i="2" l="1"/>
  <c r="N1685"/>
  <c r="T1685"/>
  <c r="O1687"/>
  <c r="S1686"/>
  <c r="T1684"/>
  <c r="U1686"/>
  <c r="S1710" i="1"/>
  <c r="O1711"/>
  <c r="U1711" s="1"/>
  <c r="R1701"/>
  <c r="N1702"/>
  <c r="T1702" s="1"/>
  <c r="S1687" i="2" l="1"/>
  <c r="U1687" s="1"/>
  <c r="O1688"/>
  <c r="N1686"/>
  <c r="R1685"/>
  <c r="N1703" i="1"/>
  <c r="T1703"/>
  <c r="R1702"/>
  <c r="O1712"/>
  <c r="S1711"/>
  <c r="R1686" i="2" l="1"/>
  <c r="N1687"/>
  <c r="T1686"/>
  <c r="O1689"/>
  <c r="S1688"/>
  <c r="U1688" s="1"/>
  <c r="S1712" i="1"/>
  <c r="U1712" s="1"/>
  <c r="O1713"/>
  <c r="R1703"/>
  <c r="N1704"/>
  <c r="T1704"/>
  <c r="N1688" i="2" l="1"/>
  <c r="T1688"/>
  <c r="R1687"/>
  <c r="S1689"/>
  <c r="U1689" s="1"/>
  <c r="O1690"/>
  <c r="T1687"/>
  <c r="N1705" i="1"/>
  <c r="T1705"/>
  <c r="R1704"/>
  <c r="O1714"/>
  <c r="S1713"/>
  <c r="U1713" s="1"/>
  <c r="O1691" i="2" l="1"/>
  <c r="S1690"/>
  <c r="U1690" s="1"/>
  <c r="R1688"/>
  <c r="N1689"/>
  <c r="T1689"/>
  <c r="S1714" i="1"/>
  <c r="O1715"/>
  <c r="U1715" s="1"/>
  <c r="R1705"/>
  <c r="N1706"/>
  <c r="T1706" s="1"/>
  <c r="U1714"/>
  <c r="N1690" i="2" l="1"/>
  <c r="T1690"/>
  <c r="R1689"/>
  <c r="S1691"/>
  <c r="U1691" s="1"/>
  <c r="O1692"/>
  <c r="N1707" i="1"/>
  <c r="T1707"/>
  <c r="R1706"/>
  <c r="O1716"/>
  <c r="S1715"/>
  <c r="O1693" i="2" l="1"/>
  <c r="S1692"/>
  <c r="U1692" s="1"/>
  <c r="R1690"/>
  <c r="N1691"/>
  <c r="T1691"/>
  <c r="S1716" i="1"/>
  <c r="U1716" s="1"/>
  <c r="O1717"/>
  <c r="U1717"/>
  <c r="R1707"/>
  <c r="N1708"/>
  <c r="T1708"/>
  <c r="N1692" i="2" l="1"/>
  <c r="T1692"/>
  <c r="R1691"/>
  <c r="S1693"/>
  <c r="U1693" s="1"/>
  <c r="O1694"/>
  <c r="U1694"/>
  <c r="N1709" i="1"/>
  <c r="R1708"/>
  <c r="O1718"/>
  <c r="S1717"/>
  <c r="O1695" i="2" l="1"/>
  <c r="U1695"/>
  <c r="S1694"/>
  <c r="R1692"/>
  <c r="N1693"/>
  <c r="T1693"/>
  <c r="S1718" i="1"/>
  <c r="O1719"/>
  <c r="U1719" s="1"/>
  <c r="R1709"/>
  <c r="N1710"/>
  <c r="T1710" s="1"/>
  <c r="U1718"/>
  <c r="T1709"/>
  <c r="N1694" i="2" l="1"/>
  <c r="T1694"/>
  <c r="R1693"/>
  <c r="S1695"/>
  <c r="O1696"/>
  <c r="U1696"/>
  <c r="N1711" i="1"/>
  <c r="T1711"/>
  <c r="R1710"/>
  <c r="O1720"/>
  <c r="U1720"/>
  <c r="S1719"/>
  <c r="O1697" i="2" l="1"/>
  <c r="S1696"/>
  <c r="R1694"/>
  <c r="N1695"/>
  <c r="S1720" i="1"/>
  <c r="O1721"/>
  <c r="U1721"/>
  <c r="R1711"/>
  <c r="N1712"/>
  <c r="T1712"/>
  <c r="N1696" i="2" l="1"/>
  <c r="R1695"/>
  <c r="T1695" s="1"/>
  <c r="S1697"/>
  <c r="U1697" s="1"/>
  <c r="O1698"/>
  <c r="N1713" i="1"/>
  <c r="R1712"/>
  <c r="O1722"/>
  <c r="S1721"/>
  <c r="O1699" i="2" l="1"/>
  <c r="S1698"/>
  <c r="U1698" s="1"/>
  <c r="R1696"/>
  <c r="N1697"/>
  <c r="T1697"/>
  <c r="T1696"/>
  <c r="S1722" i="1"/>
  <c r="O1723"/>
  <c r="R1713"/>
  <c r="N1714"/>
  <c r="T1714" s="1"/>
  <c r="U1722"/>
  <c r="T1713"/>
  <c r="N1698" i="2" l="1"/>
  <c r="T1698"/>
  <c r="R1697"/>
  <c r="S1699"/>
  <c r="U1699" s="1"/>
  <c r="O1700"/>
  <c r="U1700"/>
  <c r="N1715" i="1"/>
  <c r="T1715" s="1"/>
  <c r="R1714"/>
  <c r="O1724"/>
  <c r="S1723"/>
  <c r="U1723" s="1"/>
  <c r="O1701" i="2" l="1"/>
  <c r="U1701"/>
  <c r="S1700"/>
  <c r="R1698"/>
  <c r="N1699"/>
  <c r="T1699"/>
  <c r="S1724" i="1"/>
  <c r="U1724" s="1"/>
  <c r="O1725"/>
  <c r="U1725"/>
  <c r="R1715"/>
  <c r="N1716"/>
  <c r="T1716"/>
  <c r="N1700" i="2" l="1"/>
  <c r="T1700"/>
  <c r="R1699"/>
  <c r="S1701"/>
  <c r="O1702"/>
  <c r="U1702"/>
  <c r="N1717" i="1"/>
  <c r="R1716"/>
  <c r="O1726"/>
  <c r="S1725"/>
  <c r="O1703" i="2" l="1"/>
  <c r="U1703"/>
  <c r="S1702"/>
  <c r="R1700"/>
  <c r="N1701"/>
  <c r="S1726" i="1"/>
  <c r="O1727"/>
  <c r="U1727" s="1"/>
  <c r="R1717"/>
  <c r="N1718"/>
  <c r="U1726"/>
  <c r="T1717"/>
  <c r="N1702" i="2" l="1"/>
  <c r="T1702"/>
  <c r="R1701"/>
  <c r="T1701" s="1"/>
  <c r="S1703"/>
  <c r="O1704"/>
  <c r="N1719" i="1"/>
  <c r="R1718"/>
  <c r="O1728"/>
  <c r="U1728" s="1"/>
  <c r="S1727"/>
  <c r="O1705" i="2" l="1"/>
  <c r="S1704"/>
  <c r="U1704" s="1"/>
  <c r="R1702"/>
  <c r="N1703"/>
  <c r="R1719" i="1"/>
  <c r="T1719" s="1"/>
  <c r="N1720"/>
  <c r="T1718"/>
  <c r="S1728"/>
  <c r="O1729"/>
  <c r="U1729"/>
  <c r="N1704" i="2" l="1"/>
  <c r="R1703"/>
  <c r="S1705"/>
  <c r="O1706"/>
  <c r="T1703"/>
  <c r="U1705"/>
  <c r="O1730" i="1"/>
  <c r="U1730" s="1"/>
  <c r="S1729"/>
  <c r="N1721"/>
  <c r="R1720"/>
  <c r="T1720" s="1"/>
  <c r="O1707" i="2" l="1"/>
  <c r="S1706"/>
  <c r="R1704"/>
  <c r="N1705"/>
  <c r="U1706"/>
  <c r="T1704"/>
  <c r="R1721" i="1"/>
  <c r="N1722"/>
  <c r="T1722" s="1"/>
  <c r="T1721"/>
  <c r="S1730"/>
  <c r="O1731"/>
  <c r="N1706" i="2" l="1"/>
  <c r="R1705"/>
  <c r="S1707"/>
  <c r="O1708"/>
  <c r="T1705"/>
  <c r="U1707"/>
  <c r="O1732" i="1"/>
  <c r="S1731"/>
  <c r="N1723"/>
  <c r="T1723"/>
  <c r="R1722"/>
  <c r="U1731"/>
  <c r="O1709" i="2" l="1"/>
  <c r="S1708"/>
  <c r="R1706"/>
  <c r="N1707"/>
  <c r="U1708"/>
  <c r="T1706"/>
  <c r="R1723" i="1"/>
  <c r="N1724"/>
  <c r="T1724"/>
  <c r="S1732"/>
  <c r="U1732" s="1"/>
  <c r="O1733"/>
  <c r="N1708" i="2" l="1"/>
  <c r="R1707"/>
  <c r="S1709"/>
  <c r="O1710"/>
  <c r="T1707"/>
  <c r="U1709"/>
  <c r="O1734" i="1"/>
  <c r="S1733"/>
  <c r="U1733" s="1"/>
  <c r="N1725"/>
  <c r="R1724"/>
  <c r="O1711" i="2" l="1"/>
  <c r="S1710"/>
  <c r="R1708"/>
  <c r="N1709"/>
  <c r="U1710"/>
  <c r="T1708"/>
  <c r="S1734" i="1"/>
  <c r="O1735"/>
  <c r="R1725"/>
  <c r="N1726"/>
  <c r="T1725"/>
  <c r="U1734"/>
  <c r="N1710" i="2" l="1"/>
  <c r="R1709"/>
  <c r="S1711"/>
  <c r="O1712"/>
  <c r="T1709"/>
  <c r="U1711"/>
  <c r="N1727" i="1"/>
  <c r="R1726"/>
  <c r="O1736"/>
  <c r="U1736"/>
  <c r="S1735"/>
  <c r="U1735"/>
  <c r="O1713" i="2" l="1"/>
  <c r="S1712"/>
  <c r="R1710"/>
  <c r="N1711"/>
  <c r="U1712"/>
  <c r="T1710"/>
  <c r="S1736" i="1"/>
  <c r="O1737"/>
  <c r="R1727"/>
  <c r="T1727" s="1"/>
  <c r="N1728"/>
  <c r="T1728"/>
  <c r="T1726"/>
  <c r="N1712" i="2" l="1"/>
  <c r="R1711"/>
  <c r="S1713"/>
  <c r="O1714"/>
  <c r="T1711"/>
  <c r="U1713"/>
  <c r="N1729" i="1"/>
  <c r="R1728"/>
  <c r="O1738"/>
  <c r="S1737"/>
  <c r="U1737" s="1"/>
  <c r="O1715" i="2" l="1"/>
  <c r="S1714"/>
  <c r="R1712"/>
  <c r="N1713"/>
  <c r="U1714"/>
  <c r="T1712"/>
  <c r="S1738" i="1"/>
  <c r="O1739"/>
  <c r="U1739" s="1"/>
  <c r="R1729"/>
  <c r="N1730"/>
  <c r="T1730" s="1"/>
  <c r="U1738"/>
  <c r="T1729"/>
  <c r="N1714" i="2" l="1"/>
  <c r="R1713"/>
  <c r="S1715"/>
  <c r="O1716"/>
  <c r="T1713"/>
  <c r="U1715"/>
  <c r="N1731" i="1"/>
  <c r="T1731"/>
  <c r="R1730"/>
  <c r="O1740"/>
  <c r="U1740"/>
  <c r="S1739"/>
  <c r="O1717" i="2" l="1"/>
  <c r="S1716"/>
  <c r="R1714"/>
  <c r="N1715"/>
  <c r="U1716"/>
  <c r="T1714"/>
  <c r="S1740" i="1"/>
  <c r="O1741"/>
  <c r="U1741"/>
  <c r="R1731"/>
  <c r="N1732"/>
  <c r="T1732"/>
  <c r="N1716" i="2" l="1"/>
  <c r="R1715"/>
  <c r="S1717"/>
  <c r="O1718"/>
  <c r="T1715"/>
  <c r="U1717"/>
  <c r="N1733" i="1"/>
  <c r="T1733"/>
  <c r="R1732"/>
  <c r="O1742"/>
  <c r="S1741"/>
  <c r="O1719" i="2" l="1"/>
  <c r="S1718"/>
  <c r="R1716"/>
  <c r="N1717"/>
  <c r="U1718"/>
  <c r="T1716"/>
  <c r="S1742" i="1"/>
  <c r="O1743"/>
  <c r="R1733"/>
  <c r="N1734"/>
  <c r="T1734" s="1"/>
  <c r="U1742"/>
  <c r="N1718" i="2" l="1"/>
  <c r="R1717"/>
  <c r="S1719"/>
  <c r="O1720"/>
  <c r="T1717"/>
  <c r="U1719"/>
  <c r="N1735" i="1"/>
  <c r="T1735" s="1"/>
  <c r="R1734"/>
  <c r="O1744"/>
  <c r="S1743"/>
  <c r="U1743" s="1"/>
  <c r="O1721" i="2" l="1"/>
  <c r="S1720"/>
  <c r="R1718"/>
  <c r="N1719"/>
  <c r="U1720"/>
  <c r="T1718"/>
  <c r="S1744" i="1"/>
  <c r="U1744" s="1"/>
  <c r="O1745"/>
  <c r="R1735"/>
  <c r="N1736"/>
  <c r="T1736"/>
  <c r="N1720" i="2" l="1"/>
  <c r="R1719"/>
  <c r="S1721"/>
  <c r="O1722"/>
  <c r="T1719"/>
  <c r="U1721"/>
  <c r="N1737" i="1"/>
  <c r="R1736"/>
  <c r="O1746"/>
  <c r="S1745"/>
  <c r="U1745" s="1"/>
  <c r="O1723" i="2" l="1"/>
  <c r="S1722"/>
  <c r="R1720"/>
  <c r="N1721"/>
  <c r="U1722"/>
  <c r="T1720"/>
  <c r="R1737" i="1"/>
  <c r="N1738"/>
  <c r="T1738" s="1"/>
  <c r="S1746"/>
  <c r="U1746" s="1"/>
  <c r="O1747"/>
  <c r="U1747" s="1"/>
  <c r="T1737"/>
  <c r="N1722" i="2" l="1"/>
  <c r="R1721"/>
  <c r="S1723"/>
  <c r="O1724"/>
  <c r="T1721"/>
  <c r="U1723"/>
  <c r="O1748" i="1"/>
  <c r="U1748"/>
  <c r="S1747"/>
  <c r="N1739"/>
  <c r="R1738"/>
  <c r="O1725" i="2" l="1"/>
  <c r="S1724"/>
  <c r="R1722"/>
  <c r="N1723"/>
  <c r="U1724"/>
  <c r="T1722"/>
  <c r="R1739" i="1"/>
  <c r="T1739" s="1"/>
  <c r="N1740"/>
  <c r="S1748"/>
  <c r="O1749"/>
  <c r="N1724" i="2" l="1"/>
  <c r="R1723"/>
  <c r="S1725"/>
  <c r="O1726"/>
  <c r="T1723"/>
  <c r="U1725"/>
  <c r="O1750" i="1"/>
  <c r="S1749"/>
  <c r="U1749" s="1"/>
  <c r="N1741"/>
  <c r="R1740"/>
  <c r="T1740" s="1"/>
  <c r="O1727" i="2" l="1"/>
  <c r="S1726"/>
  <c r="R1724"/>
  <c r="N1725"/>
  <c r="U1726"/>
  <c r="T1724"/>
  <c r="S1750" i="1"/>
  <c r="O1751"/>
  <c r="R1741"/>
  <c r="N1742"/>
  <c r="T1742" s="1"/>
  <c r="T1741"/>
  <c r="U1750"/>
  <c r="N1726" i="2" l="1"/>
  <c r="R1725"/>
  <c r="S1727"/>
  <c r="O1728"/>
  <c r="T1725"/>
  <c r="U1727"/>
  <c r="N1743" i="1"/>
  <c r="T1743" s="1"/>
  <c r="R1742"/>
  <c r="O1752"/>
  <c r="S1751"/>
  <c r="U1751" s="1"/>
  <c r="O1729" i="2" l="1"/>
  <c r="S1728"/>
  <c r="R1726"/>
  <c r="N1727"/>
  <c r="U1728"/>
  <c r="T1726"/>
  <c r="S1752" i="1"/>
  <c r="U1752" s="1"/>
  <c r="O1753"/>
  <c r="R1743"/>
  <c r="N1744"/>
  <c r="T1744"/>
  <c r="N1728" i="2" l="1"/>
  <c r="R1727"/>
  <c r="S1729"/>
  <c r="O1730"/>
  <c r="T1727"/>
  <c r="U1729"/>
  <c r="N1745" i="1"/>
  <c r="R1744"/>
  <c r="O1754"/>
  <c r="S1753"/>
  <c r="U1753" s="1"/>
  <c r="O1731" i="2" l="1"/>
  <c r="S1730"/>
  <c r="R1728"/>
  <c r="N1729"/>
  <c r="U1730"/>
  <c r="T1728"/>
  <c r="S1754" i="1"/>
  <c r="O1755"/>
  <c r="R1745"/>
  <c r="N1746"/>
  <c r="T1746" s="1"/>
  <c r="U1754"/>
  <c r="T1745"/>
  <c r="N1730" i="2" l="1"/>
  <c r="R1729"/>
  <c r="S1731"/>
  <c r="O1732"/>
  <c r="T1729"/>
  <c r="U1731"/>
  <c r="N1747" i="1"/>
  <c r="T1747" s="1"/>
  <c r="R1746"/>
  <c r="O1756"/>
  <c r="S1755"/>
  <c r="U1755" s="1"/>
  <c r="O1733" i="2" l="1"/>
  <c r="S1732"/>
  <c r="R1730"/>
  <c r="N1731"/>
  <c r="U1732"/>
  <c r="T1730"/>
  <c r="S1756" i="1"/>
  <c r="U1756" s="1"/>
  <c r="O1757"/>
  <c r="R1747"/>
  <c r="N1748"/>
  <c r="T1748"/>
  <c r="N1732" i="2" l="1"/>
  <c r="R1731"/>
  <c r="S1733"/>
  <c r="O1734"/>
  <c r="T1731"/>
  <c r="U1733"/>
  <c r="N1749" i="1"/>
  <c r="T1749"/>
  <c r="R1748"/>
  <c r="O1758"/>
  <c r="S1757"/>
  <c r="U1757" s="1"/>
  <c r="O1735" i="2" l="1"/>
  <c r="S1734"/>
  <c r="R1732"/>
  <c r="N1733"/>
  <c r="U1734"/>
  <c r="T1732"/>
  <c r="S1758" i="1"/>
  <c r="O1759"/>
  <c r="R1749"/>
  <c r="N1750"/>
  <c r="T1750" s="1"/>
  <c r="U1758"/>
  <c r="N1734" i="2" l="1"/>
  <c r="R1733"/>
  <c r="S1735"/>
  <c r="O1736"/>
  <c r="T1733"/>
  <c r="U1735"/>
  <c r="N1751" i="1"/>
  <c r="T1751" s="1"/>
  <c r="R1750"/>
  <c r="O1760"/>
  <c r="S1759"/>
  <c r="U1759" s="1"/>
  <c r="O1737" i="2" l="1"/>
  <c r="S1736"/>
  <c r="R1734"/>
  <c r="N1735"/>
  <c r="U1736"/>
  <c r="T1734"/>
  <c r="S1760" i="1"/>
  <c r="U1760" s="1"/>
  <c r="O1761"/>
  <c r="R1751"/>
  <c r="N1752"/>
  <c r="T1752"/>
  <c r="N1736" i="2" l="1"/>
  <c r="R1735"/>
  <c r="S1737"/>
  <c r="O1738"/>
  <c r="T1735"/>
  <c r="U1737"/>
  <c r="N1753" i="1"/>
  <c r="R1752"/>
  <c r="O1762"/>
  <c r="S1761"/>
  <c r="U1761" s="1"/>
  <c r="O1739" i="2" l="1"/>
  <c r="S1738"/>
  <c r="R1736"/>
  <c r="N1737"/>
  <c r="U1738"/>
  <c r="T1736"/>
  <c r="S1762" i="1"/>
  <c r="U1762" s="1"/>
  <c r="O1763"/>
  <c r="R1753"/>
  <c r="N1754"/>
  <c r="T1753"/>
  <c r="N1738" i="2" l="1"/>
  <c r="R1737"/>
  <c r="S1739"/>
  <c r="O1740"/>
  <c r="T1737"/>
  <c r="U1739"/>
  <c r="N1755" i="1"/>
  <c r="T1755" s="1"/>
  <c r="R1754"/>
  <c r="T1754"/>
  <c r="O1764"/>
  <c r="S1763"/>
  <c r="U1763" s="1"/>
  <c r="O1741" i="2" l="1"/>
  <c r="S1740"/>
  <c r="R1738"/>
  <c r="N1739"/>
  <c r="U1740"/>
  <c r="T1738"/>
  <c r="S1764" i="1"/>
  <c r="O1765"/>
  <c r="U1765"/>
  <c r="R1755"/>
  <c r="N1756"/>
  <c r="T1756"/>
  <c r="U1764"/>
  <c r="N1740" i="2" l="1"/>
  <c r="R1739"/>
  <c r="S1741"/>
  <c r="O1742"/>
  <c r="T1739"/>
  <c r="U1741"/>
  <c r="N1757" i="1"/>
  <c r="R1756"/>
  <c r="O1766"/>
  <c r="S1765"/>
  <c r="O1743" i="2" l="1"/>
  <c r="S1742"/>
  <c r="R1740"/>
  <c r="N1741"/>
  <c r="U1742"/>
  <c r="T1740"/>
  <c r="S1766" i="1"/>
  <c r="O1767"/>
  <c r="R1757"/>
  <c r="N1758"/>
  <c r="T1758" s="1"/>
  <c r="U1766"/>
  <c r="T1757"/>
  <c r="N1742" i="2" l="1"/>
  <c r="R1741"/>
  <c r="S1743"/>
  <c r="O1744"/>
  <c r="T1741"/>
  <c r="U1743"/>
  <c r="N1759" i="1"/>
  <c r="T1759" s="1"/>
  <c r="R1758"/>
  <c r="O1768"/>
  <c r="S1767"/>
  <c r="U1767" s="1"/>
  <c r="O1745" i="2" l="1"/>
  <c r="S1744"/>
  <c r="R1742"/>
  <c r="N1743"/>
  <c r="U1744"/>
  <c r="T1742"/>
  <c r="S1768" i="1"/>
  <c r="U1768" s="1"/>
  <c r="O1769"/>
  <c r="R1759"/>
  <c r="N1760"/>
  <c r="T1760" s="1"/>
  <c r="N1744" i="2" l="1"/>
  <c r="R1743"/>
  <c r="S1745"/>
  <c r="O1746"/>
  <c r="T1743"/>
  <c r="U1745"/>
  <c r="N1761" i="1"/>
  <c r="T1761" s="1"/>
  <c r="R1760"/>
  <c r="O1770"/>
  <c r="S1769"/>
  <c r="U1769" s="1"/>
  <c r="O1747" i="2" l="1"/>
  <c r="S1746"/>
  <c r="R1744"/>
  <c r="N1745"/>
  <c r="U1746"/>
  <c r="T1744"/>
  <c r="S1770" i="1"/>
  <c r="O1771"/>
  <c r="U1771" s="1"/>
  <c r="U1770"/>
  <c r="R1761"/>
  <c r="T1762"/>
  <c r="N1762"/>
  <c r="N1746" i="2" l="1"/>
  <c r="R1745"/>
  <c r="S1747"/>
  <c r="O1748"/>
  <c r="T1745"/>
  <c r="U1747"/>
  <c r="N1763" i="1"/>
  <c r="T1763"/>
  <c r="R1762"/>
  <c r="O1772"/>
  <c r="S1771"/>
  <c r="O1749" i="2" l="1"/>
  <c r="S1748"/>
  <c r="R1746"/>
  <c r="N1747"/>
  <c r="U1748"/>
  <c r="T1746"/>
  <c r="S1772" i="1"/>
  <c r="U1772" s="1"/>
  <c r="O1773"/>
  <c r="R1763"/>
  <c r="N1764"/>
  <c r="T1764"/>
  <c r="N1748" i="2" l="1"/>
  <c r="R1747"/>
  <c r="S1749"/>
  <c r="O1750"/>
  <c r="T1747"/>
  <c r="U1749"/>
  <c r="N1765" i="1"/>
  <c r="R1764"/>
  <c r="O1774"/>
  <c r="S1773"/>
  <c r="U1773" s="1"/>
  <c r="O1751" i="2" l="1"/>
  <c r="S1750"/>
  <c r="R1748"/>
  <c r="N1749"/>
  <c r="U1750"/>
  <c r="T1748"/>
  <c r="S1774" i="1"/>
  <c r="O1775"/>
  <c r="U1775" s="1"/>
  <c r="R1765"/>
  <c r="N1766"/>
  <c r="T1766" s="1"/>
  <c r="U1774"/>
  <c r="T1765"/>
  <c r="N1750" i="2" l="1"/>
  <c r="R1749"/>
  <c r="S1751"/>
  <c r="O1752"/>
  <c r="T1749"/>
  <c r="U1751"/>
  <c r="N1767" i="1"/>
  <c r="T1767"/>
  <c r="R1766"/>
  <c r="O1776"/>
  <c r="U1776"/>
  <c r="S1775"/>
  <c r="O1753" i="2" l="1"/>
  <c r="S1752"/>
  <c r="R1750"/>
  <c r="N1751"/>
  <c r="U1752"/>
  <c r="T1750"/>
  <c r="S1776" i="1"/>
  <c r="O1777"/>
  <c r="U1777"/>
  <c r="R1767"/>
  <c r="N1768"/>
  <c r="T1768"/>
  <c r="N1752" i="2" l="1"/>
  <c r="R1751"/>
  <c r="S1753"/>
  <c r="O1754"/>
  <c r="T1751"/>
  <c r="U1753"/>
  <c r="N1769" i="1"/>
  <c r="T1769"/>
  <c r="R1768"/>
  <c r="O1778"/>
  <c r="S1777"/>
  <c r="O1755" i="2" l="1"/>
  <c r="S1754"/>
  <c r="R1752"/>
  <c r="N1753"/>
  <c r="U1754"/>
  <c r="T1752"/>
  <c r="S1778" i="1"/>
  <c r="U1778" s="1"/>
  <c r="O1779"/>
  <c r="U1779" s="1"/>
  <c r="R1769"/>
  <c r="N1770"/>
  <c r="T1770" s="1"/>
  <c r="N1754" i="2" l="1"/>
  <c r="R1753"/>
  <c r="S1755"/>
  <c r="O1756"/>
  <c r="T1753"/>
  <c r="U1755"/>
  <c r="N1771" i="1"/>
  <c r="T1771"/>
  <c r="R1770"/>
  <c r="O1780"/>
  <c r="U1780"/>
  <c r="S1779"/>
  <c r="O1757" i="2" l="1"/>
  <c r="S1756"/>
  <c r="R1754"/>
  <c r="N1755"/>
  <c r="U1756"/>
  <c r="T1754"/>
  <c r="S1780" i="1"/>
  <c r="O1781"/>
  <c r="R1771"/>
  <c r="N1772"/>
  <c r="T1772"/>
  <c r="N1756" i="2" l="1"/>
  <c r="R1755"/>
  <c r="S1757"/>
  <c r="O1758"/>
  <c r="T1755"/>
  <c r="U1757"/>
  <c r="N1773" i="1"/>
  <c r="R1772"/>
  <c r="O1782"/>
  <c r="S1781"/>
  <c r="U1781" s="1"/>
  <c r="O1759" i="2" l="1"/>
  <c r="S1758"/>
  <c r="R1756"/>
  <c r="N1757"/>
  <c r="U1758"/>
  <c r="T1756"/>
  <c r="S1782" i="1"/>
  <c r="U1782" s="1"/>
  <c r="O1783"/>
  <c r="R1773"/>
  <c r="N1774"/>
  <c r="T1774" s="1"/>
  <c r="T1773"/>
  <c r="N1758" i="2" l="1"/>
  <c r="R1757"/>
  <c r="S1759"/>
  <c r="O1760"/>
  <c r="T1757"/>
  <c r="U1759"/>
  <c r="N1775" i="1"/>
  <c r="T1775" s="1"/>
  <c r="R1774"/>
  <c r="O1784"/>
  <c r="S1783"/>
  <c r="U1783" s="1"/>
  <c r="O1761" i="2" l="1"/>
  <c r="S1760"/>
  <c r="R1758"/>
  <c r="N1759"/>
  <c r="U1760"/>
  <c r="T1758"/>
  <c r="S1784" i="1"/>
  <c r="U1784" s="1"/>
  <c r="O1785"/>
  <c r="R1775"/>
  <c r="N1776"/>
  <c r="T1776"/>
  <c r="N1760" i="2" l="1"/>
  <c r="R1759"/>
  <c r="S1761"/>
  <c r="O1762"/>
  <c r="T1759"/>
  <c r="U1761"/>
  <c r="N1777" i="1"/>
  <c r="R1776"/>
  <c r="O1786"/>
  <c r="S1785"/>
  <c r="U1785" s="1"/>
  <c r="O1763" i="2" l="1"/>
  <c r="S1762"/>
  <c r="R1760"/>
  <c r="N1761"/>
  <c r="U1762"/>
  <c r="T1760"/>
  <c r="S1786" i="1"/>
  <c r="O1787"/>
  <c r="R1777"/>
  <c r="N1778"/>
  <c r="U1786"/>
  <c r="T1777"/>
  <c r="N1762" i="2" l="1"/>
  <c r="R1761"/>
  <c r="S1763"/>
  <c r="O1764"/>
  <c r="T1761"/>
  <c r="U1763"/>
  <c r="N1779" i="1"/>
  <c r="T1779" s="1"/>
  <c r="R1778"/>
  <c r="T1778"/>
  <c r="O1788"/>
  <c r="S1787"/>
  <c r="U1787" s="1"/>
  <c r="O1765" i="2" l="1"/>
  <c r="S1764"/>
  <c r="R1762"/>
  <c r="N1763"/>
  <c r="U1764"/>
  <c r="T1762"/>
  <c r="S1788" i="1"/>
  <c r="O1789"/>
  <c r="R1779"/>
  <c r="N1780"/>
  <c r="T1780"/>
  <c r="U1788"/>
  <c r="N1764" i="2" l="1"/>
  <c r="R1763"/>
  <c r="S1765"/>
  <c r="O1766"/>
  <c r="T1763"/>
  <c r="U1765"/>
  <c r="N1781" i="1"/>
  <c r="T1781"/>
  <c r="R1780"/>
  <c r="O1790"/>
  <c r="S1789"/>
  <c r="U1789" s="1"/>
  <c r="O1767" i="2" l="1"/>
  <c r="S1766"/>
  <c r="R1764"/>
  <c r="N1765"/>
  <c r="U1766"/>
  <c r="T1764"/>
  <c r="S1790" i="1"/>
  <c r="O1791"/>
  <c r="U1791" s="1"/>
  <c r="R1781"/>
  <c r="N1782"/>
  <c r="T1782" s="1"/>
  <c r="U1790"/>
  <c r="N1766" i="2" l="1"/>
  <c r="R1765"/>
  <c r="S1767"/>
  <c r="O1768"/>
  <c r="T1765"/>
  <c r="U1767"/>
  <c r="N1783" i="1"/>
  <c r="T1783"/>
  <c r="R1782"/>
  <c r="O1792"/>
  <c r="U1792"/>
  <c r="S1791"/>
  <c r="O1769" i="2" l="1"/>
  <c r="S1768"/>
  <c r="R1766"/>
  <c r="N1767"/>
  <c r="U1768"/>
  <c r="T1766"/>
  <c r="S1792" i="1"/>
  <c r="O1793"/>
  <c r="R1783"/>
  <c r="N1784"/>
  <c r="T1784"/>
  <c r="N1768" i="2" l="1"/>
  <c r="R1767"/>
  <c r="S1769"/>
  <c r="O1770"/>
  <c r="T1767"/>
  <c r="U1769"/>
  <c r="N1785" i="1"/>
  <c r="T1785"/>
  <c r="R1784"/>
  <c r="O1794"/>
  <c r="S1793"/>
  <c r="U1793" s="1"/>
  <c r="O1771" i="2" l="1"/>
  <c r="S1770"/>
  <c r="R1768"/>
  <c r="N1769"/>
  <c r="U1770"/>
  <c r="T1768"/>
  <c r="S1794" i="1"/>
  <c r="U1794" s="1"/>
  <c r="O1795"/>
  <c r="R1785"/>
  <c r="N1786"/>
  <c r="T1786" s="1"/>
  <c r="N1770" i="2" l="1"/>
  <c r="R1769"/>
  <c r="S1771"/>
  <c r="O1772"/>
  <c r="T1769"/>
  <c r="U1771"/>
  <c r="N1787" i="1"/>
  <c r="T1787" s="1"/>
  <c r="R1786"/>
  <c r="O1796"/>
  <c r="U1796" s="1"/>
  <c r="S1795"/>
  <c r="U1795" s="1"/>
  <c r="O1773" i="2" l="1"/>
  <c r="S1772"/>
  <c r="R1770"/>
  <c r="N1771"/>
  <c r="U1772"/>
  <c r="T1770"/>
  <c r="S1796" i="1"/>
  <c r="O1797"/>
  <c r="U1797"/>
  <c r="R1787"/>
  <c r="N1788"/>
  <c r="T1788"/>
  <c r="N1772" i="2" l="1"/>
  <c r="R1771"/>
  <c r="S1773"/>
  <c r="O1774"/>
  <c r="T1771"/>
  <c r="U1773"/>
  <c r="N1789" i="1"/>
  <c r="T1789"/>
  <c r="R1788"/>
  <c r="O1798"/>
  <c r="S1797"/>
  <c r="O1775" i="2" l="1"/>
  <c r="S1774"/>
  <c r="R1772"/>
  <c r="N1773"/>
  <c r="U1774"/>
  <c r="T1772"/>
  <c r="S1798" i="1"/>
  <c r="O1799"/>
  <c r="U1799" s="1"/>
  <c r="R1789"/>
  <c r="N1790"/>
  <c r="T1790" s="1"/>
  <c r="U1798"/>
  <c r="N1774" i="2" l="1"/>
  <c r="R1773"/>
  <c r="S1775"/>
  <c r="O1776"/>
  <c r="T1773"/>
  <c r="U1775"/>
  <c r="N1791" i="1"/>
  <c r="R1790"/>
  <c r="O1800"/>
  <c r="S1799"/>
  <c r="O1777" i="2" l="1"/>
  <c r="S1776"/>
  <c r="R1774"/>
  <c r="N1775"/>
  <c r="U1776"/>
  <c r="T1774"/>
  <c r="S1800" i="1"/>
  <c r="U1800" s="1"/>
  <c r="O1801"/>
  <c r="R1791"/>
  <c r="T1791" s="1"/>
  <c r="N1792"/>
  <c r="T1792"/>
  <c r="N1776" i="2" l="1"/>
  <c r="R1775"/>
  <c r="S1777"/>
  <c r="O1778"/>
  <c r="T1775"/>
  <c r="U1777"/>
  <c r="N1793" i="1"/>
  <c r="R1792"/>
  <c r="O1802"/>
  <c r="S1801"/>
  <c r="U1801" s="1"/>
  <c r="O1779" i="2" l="1"/>
  <c r="S1778"/>
  <c r="R1776"/>
  <c r="N1777"/>
  <c r="U1778"/>
  <c r="T1776"/>
  <c r="S1802" i="1"/>
  <c r="O1803"/>
  <c r="U1803" s="1"/>
  <c r="R1793"/>
  <c r="N1794"/>
  <c r="T1794" s="1"/>
  <c r="U1802"/>
  <c r="T1793"/>
  <c r="N1778" i="2" l="1"/>
  <c r="R1777"/>
  <c r="S1779"/>
  <c r="O1780"/>
  <c r="T1777"/>
  <c r="U1779"/>
  <c r="N1795" i="1"/>
  <c r="T1795"/>
  <c r="R1794"/>
  <c r="O1804"/>
  <c r="S1803"/>
  <c r="O1781" i="2" l="1"/>
  <c r="S1780"/>
  <c r="R1778"/>
  <c r="N1779"/>
  <c r="U1780"/>
  <c r="T1778"/>
  <c r="S1804" i="1"/>
  <c r="U1804" s="1"/>
  <c r="O1805"/>
  <c r="U1805"/>
  <c r="R1795"/>
  <c r="N1796"/>
  <c r="T1796"/>
  <c r="N1780" i="2" l="1"/>
  <c r="R1779"/>
  <c r="S1781"/>
  <c r="O1782"/>
  <c r="T1779"/>
  <c r="U1781"/>
  <c r="N1797" i="1"/>
  <c r="T1797"/>
  <c r="R1796"/>
  <c r="O1806"/>
  <c r="S1805"/>
  <c r="O1783" i="2" l="1"/>
  <c r="S1782"/>
  <c r="R1780"/>
  <c r="N1781"/>
  <c r="U1782"/>
  <c r="T1780"/>
  <c r="S1806" i="1"/>
  <c r="O1807"/>
  <c r="R1797"/>
  <c r="N1798"/>
  <c r="T1798" s="1"/>
  <c r="U1806"/>
  <c r="N1782" i="2" l="1"/>
  <c r="R1781"/>
  <c r="S1783"/>
  <c r="O1784"/>
  <c r="T1781"/>
  <c r="U1783"/>
  <c r="N1799" i="1"/>
  <c r="T1799" s="1"/>
  <c r="R1798"/>
  <c r="O1808"/>
  <c r="S1807"/>
  <c r="U1807" s="1"/>
  <c r="O1785" i="2" l="1"/>
  <c r="S1784"/>
  <c r="U1784" s="1"/>
  <c r="R1782"/>
  <c r="N1783"/>
  <c r="T1783"/>
  <c r="T1782"/>
  <c r="S1808" i="1"/>
  <c r="U1808" s="1"/>
  <c r="O1809"/>
  <c r="R1799"/>
  <c r="N1800"/>
  <c r="T1800"/>
  <c r="N1784" i="2" l="1"/>
  <c r="T1784"/>
  <c r="R1783"/>
  <c r="S1785"/>
  <c r="U1785" s="1"/>
  <c r="O1786"/>
  <c r="N1801" i="1"/>
  <c r="R1800"/>
  <c r="O1810"/>
  <c r="S1809"/>
  <c r="U1809" s="1"/>
  <c r="O1787" i="2" l="1"/>
  <c r="S1786"/>
  <c r="U1786" s="1"/>
  <c r="R1784"/>
  <c r="N1785"/>
  <c r="T1785"/>
  <c r="R1801" i="1"/>
  <c r="N1802"/>
  <c r="S1810"/>
  <c r="U1810" s="1"/>
  <c r="O1811"/>
  <c r="T1801"/>
  <c r="N1786" i="2" l="1"/>
  <c r="T1786"/>
  <c r="R1785"/>
  <c r="S1787"/>
  <c r="U1787" s="1"/>
  <c r="O1788"/>
  <c r="O1812" i="1"/>
  <c r="S1811"/>
  <c r="N1803"/>
  <c r="T1803"/>
  <c r="R1802"/>
  <c r="U1811"/>
  <c r="T1802"/>
  <c r="O1789" i="2" l="1"/>
  <c r="S1788"/>
  <c r="U1788" s="1"/>
  <c r="R1786"/>
  <c r="N1787"/>
  <c r="T1787"/>
  <c r="R1803" i="1"/>
  <c r="N1804"/>
  <c r="T1804"/>
  <c r="S1812"/>
  <c r="O1813"/>
  <c r="U1812"/>
  <c r="N1788" i="2" l="1"/>
  <c r="T1788"/>
  <c r="R1787"/>
  <c r="S1789"/>
  <c r="U1789" s="1"/>
  <c r="O1790"/>
  <c r="O1814" i="1"/>
  <c r="S1813"/>
  <c r="U1813" s="1"/>
  <c r="N1805"/>
  <c r="T1805"/>
  <c r="R1804"/>
  <c r="O1791" i="2" l="1"/>
  <c r="U1791"/>
  <c r="S1790"/>
  <c r="U1790" s="1"/>
  <c r="R1788"/>
  <c r="N1789"/>
  <c r="T1789"/>
  <c r="R1805" i="1"/>
  <c r="T1806"/>
  <c r="N1806"/>
  <c r="S1814"/>
  <c r="U1814" s="1"/>
  <c r="O1815"/>
  <c r="N1790" i="2" l="1"/>
  <c r="T1790"/>
  <c r="R1789"/>
  <c r="S1791"/>
  <c r="O1792"/>
  <c r="U1792"/>
  <c r="O1816" i="1"/>
  <c r="S1815"/>
  <c r="U1815" s="1"/>
  <c r="N1807"/>
  <c r="R1806"/>
  <c r="O1793" i="2" l="1"/>
  <c r="U1793"/>
  <c r="S1792"/>
  <c r="R1790"/>
  <c r="N1791"/>
  <c r="T1791"/>
  <c r="R1807" i="1"/>
  <c r="N1808"/>
  <c r="S1816"/>
  <c r="O1817"/>
  <c r="T1807"/>
  <c r="U1816"/>
  <c r="N1792" i="2" l="1"/>
  <c r="R1791"/>
  <c r="S1793"/>
  <c r="O1794"/>
  <c r="U1794"/>
  <c r="O1818" i="1"/>
  <c r="S1817"/>
  <c r="N1809"/>
  <c r="R1808"/>
  <c r="U1817"/>
  <c r="T1808"/>
  <c r="O1795" i="2" l="1"/>
  <c r="S1794"/>
  <c r="R1792"/>
  <c r="T1792" s="1"/>
  <c r="N1793"/>
  <c r="R1809" i="1"/>
  <c r="N1810"/>
  <c r="T1810" s="1"/>
  <c r="S1818"/>
  <c r="O1819"/>
  <c r="U1819" s="1"/>
  <c r="T1809"/>
  <c r="U1818"/>
  <c r="N1794" i="2" l="1"/>
  <c r="T1794"/>
  <c r="R1793"/>
  <c r="S1795"/>
  <c r="O1796"/>
  <c r="U1796"/>
  <c r="T1793"/>
  <c r="U1795"/>
  <c r="O1820" i="1"/>
  <c r="U1820"/>
  <c r="S1819"/>
  <c r="N1811"/>
  <c r="T1811"/>
  <c r="R1810"/>
  <c r="O1797" i="2" l="1"/>
  <c r="S1796"/>
  <c r="R1794"/>
  <c r="N1795"/>
  <c r="T1795"/>
  <c r="R1811" i="1"/>
  <c r="N1812"/>
  <c r="T1812"/>
  <c r="S1820"/>
  <c r="O1821"/>
  <c r="N1796" i="2" l="1"/>
  <c r="R1795"/>
  <c r="S1797"/>
  <c r="U1797" s="1"/>
  <c r="O1798"/>
  <c r="O1822" i="1"/>
  <c r="U1822"/>
  <c r="S1821"/>
  <c r="U1821" s="1"/>
  <c r="N1813"/>
  <c r="R1812"/>
  <c r="O1799" i="2" l="1"/>
  <c r="U1799"/>
  <c r="S1798"/>
  <c r="R1796"/>
  <c r="N1797"/>
  <c r="T1797"/>
  <c r="U1798"/>
  <c r="T1796"/>
  <c r="S1822" i="1"/>
  <c r="O1823"/>
  <c r="R1813"/>
  <c r="N1814"/>
  <c r="T1813"/>
  <c r="N1798" i="2" l="1"/>
  <c r="T1798"/>
  <c r="R1797"/>
  <c r="S1799"/>
  <c r="O1800"/>
  <c r="U1800"/>
  <c r="N1815" i="1"/>
  <c r="R1814"/>
  <c r="O1824"/>
  <c r="U1824"/>
  <c r="S1823"/>
  <c r="T1814"/>
  <c r="U1823"/>
  <c r="O1801" i="2" l="1"/>
  <c r="S1800"/>
  <c r="R1798"/>
  <c r="N1799"/>
  <c r="S1824" i="1"/>
  <c r="O1825"/>
  <c r="U1825"/>
  <c r="R1815"/>
  <c r="N1816"/>
  <c r="T1816"/>
  <c r="T1815"/>
  <c r="N1800" i="2" l="1"/>
  <c r="R1799"/>
  <c r="T1799" s="1"/>
  <c r="S1801"/>
  <c r="U1801" s="1"/>
  <c r="O1802"/>
  <c r="N1817" i="1"/>
  <c r="T1817"/>
  <c r="R1816"/>
  <c r="O1826"/>
  <c r="S1825"/>
  <c r="O1803" i="2" l="1"/>
  <c r="U1803"/>
  <c r="S1802"/>
  <c r="U1802" s="1"/>
  <c r="R1800"/>
  <c r="N1801"/>
  <c r="T1801"/>
  <c r="T1800"/>
  <c r="S1826" i="1"/>
  <c r="U1826" s="1"/>
  <c r="O1827"/>
  <c r="R1817"/>
  <c r="N1818"/>
  <c r="T1818" s="1"/>
  <c r="N1802" i="2" l="1"/>
  <c r="T1802"/>
  <c r="R1801"/>
  <c r="S1803"/>
  <c r="O1804"/>
  <c r="U1804"/>
  <c r="N1819" i="1"/>
  <c r="T1819" s="1"/>
  <c r="R1818"/>
  <c r="O1828"/>
  <c r="S1827"/>
  <c r="U1827" s="1"/>
  <c r="O1805" i="2" l="1"/>
  <c r="S1804"/>
  <c r="R1802"/>
  <c r="N1803"/>
  <c r="T1803"/>
  <c r="S1828" i="1"/>
  <c r="U1828" s="1"/>
  <c r="O1829"/>
  <c r="R1819"/>
  <c r="N1820"/>
  <c r="T1820"/>
  <c r="N1804" i="2" l="1"/>
  <c r="R1803"/>
  <c r="S1805"/>
  <c r="U1805" s="1"/>
  <c r="O1806"/>
  <c r="N1821" i="1"/>
  <c r="R1820"/>
  <c r="O1830"/>
  <c r="S1829"/>
  <c r="U1829" s="1"/>
  <c r="O1807" i="2" l="1"/>
  <c r="S1806"/>
  <c r="U1806" s="1"/>
  <c r="R1804"/>
  <c r="N1805"/>
  <c r="T1805"/>
  <c r="T1804"/>
  <c r="S1830" i="1"/>
  <c r="O1831"/>
  <c r="R1821"/>
  <c r="N1822"/>
  <c r="U1830"/>
  <c r="T1821"/>
  <c r="N1806" i="2" l="1"/>
  <c r="T1806"/>
  <c r="R1805"/>
  <c r="S1807"/>
  <c r="U1807" s="1"/>
  <c r="O1808"/>
  <c r="N1823" i="1"/>
  <c r="T1823" s="1"/>
  <c r="R1822"/>
  <c r="T1822"/>
  <c r="O1832"/>
  <c r="S1831"/>
  <c r="U1831" s="1"/>
  <c r="O1809" i="2" l="1"/>
  <c r="U1809"/>
  <c r="S1808"/>
  <c r="U1808" s="1"/>
  <c r="R1806"/>
  <c r="N1807"/>
  <c r="T1807"/>
  <c r="S1832" i="1"/>
  <c r="O1833"/>
  <c r="R1823"/>
  <c r="N1824"/>
  <c r="T1824"/>
  <c r="U1832"/>
  <c r="N1808" i="2" l="1"/>
  <c r="T1808"/>
  <c r="R1807"/>
  <c r="S1809"/>
  <c r="O1810"/>
  <c r="U1810"/>
  <c r="N1825" i="1"/>
  <c r="T1825"/>
  <c r="R1824"/>
  <c r="O1834"/>
  <c r="S1833"/>
  <c r="U1833" s="1"/>
  <c r="O1811" i="2" l="1"/>
  <c r="S1810"/>
  <c r="R1808"/>
  <c r="N1809"/>
  <c r="T1809"/>
  <c r="S1834" i="1"/>
  <c r="O1835"/>
  <c r="R1825"/>
  <c r="N1826"/>
  <c r="U1834"/>
  <c r="N1810" i="2" l="1"/>
  <c r="R1809"/>
  <c r="S1811"/>
  <c r="U1811" s="1"/>
  <c r="O1812"/>
  <c r="N1827" i="1"/>
  <c r="T1827" s="1"/>
  <c r="R1826"/>
  <c r="T1826"/>
  <c r="O1836"/>
  <c r="S1835"/>
  <c r="U1835" s="1"/>
  <c r="O1813" i="2" l="1"/>
  <c r="S1812"/>
  <c r="U1812" s="1"/>
  <c r="R1810"/>
  <c r="N1811"/>
  <c r="T1811"/>
  <c r="T1810"/>
  <c r="S1836" i="1"/>
  <c r="O1837"/>
  <c r="R1827"/>
  <c r="N1828"/>
  <c r="T1828"/>
  <c r="U1836"/>
  <c r="N1812" i="2" l="1"/>
  <c r="T1812"/>
  <c r="R1811"/>
  <c r="S1813"/>
  <c r="U1813" s="1"/>
  <c r="O1814"/>
  <c r="U1814"/>
  <c r="N1829" i="1"/>
  <c r="T1829"/>
  <c r="R1828"/>
  <c r="O1838"/>
  <c r="S1837"/>
  <c r="U1837" s="1"/>
  <c r="O1815" i="2" l="1"/>
  <c r="U1815"/>
  <c r="S1814"/>
  <c r="R1812"/>
  <c r="N1813"/>
  <c r="T1813"/>
  <c r="S1838" i="1"/>
  <c r="U1838" s="1"/>
  <c r="O1839"/>
  <c r="U1839" s="1"/>
  <c r="R1829"/>
  <c r="N1830"/>
  <c r="T1830" s="1"/>
  <c r="N1814" i="2" l="1"/>
  <c r="T1814"/>
  <c r="R1813"/>
  <c r="S1815"/>
  <c r="O1816"/>
  <c r="N1831" i="1"/>
  <c r="T1831"/>
  <c r="R1830"/>
  <c r="O1840"/>
  <c r="U1840"/>
  <c r="S1839"/>
  <c r="O1817" i="2" l="1"/>
  <c r="S1816"/>
  <c r="U1816" s="1"/>
  <c r="R1814"/>
  <c r="N1815"/>
  <c r="T1815"/>
  <c r="S1840" i="1"/>
  <c r="O1841"/>
  <c r="R1831"/>
  <c r="N1832"/>
  <c r="T1832"/>
  <c r="N1816" i="2" l="1"/>
  <c r="T1816"/>
  <c r="R1815"/>
  <c r="S1817"/>
  <c r="U1817" s="1"/>
  <c r="O1818"/>
  <c r="N1833" i="1"/>
  <c r="T1833"/>
  <c r="R1832"/>
  <c r="O1842"/>
  <c r="S1841"/>
  <c r="U1841" s="1"/>
  <c r="O1819" i="2" l="1"/>
  <c r="S1818"/>
  <c r="U1818" s="1"/>
  <c r="R1816"/>
  <c r="N1817"/>
  <c r="T1817"/>
  <c r="S1842" i="1"/>
  <c r="O1843"/>
  <c r="U1843" s="1"/>
  <c r="R1833"/>
  <c r="N1834"/>
  <c r="T1834" s="1"/>
  <c r="U1842"/>
  <c r="N1818" i="2" l="1"/>
  <c r="T1818"/>
  <c r="R1817"/>
  <c r="S1819"/>
  <c r="U1819" s="1"/>
  <c r="O1820"/>
  <c r="N1835" i="1"/>
  <c r="T1835"/>
  <c r="R1834"/>
  <c r="O1844"/>
  <c r="U1844"/>
  <c r="S1843"/>
  <c r="O1821" i="2" l="1"/>
  <c r="U1821"/>
  <c r="S1820"/>
  <c r="U1820" s="1"/>
  <c r="R1818"/>
  <c r="N1819"/>
  <c r="T1819"/>
  <c r="S1844" i="1"/>
  <c r="O1845"/>
  <c r="U1845"/>
  <c r="R1835"/>
  <c r="N1836"/>
  <c r="T1836"/>
  <c r="N1820" i="2" l="1"/>
  <c r="T1820"/>
  <c r="R1819"/>
  <c r="S1821"/>
  <c r="O1822"/>
  <c r="U1822"/>
  <c r="N1837" i="1"/>
  <c r="T1837"/>
  <c r="R1836"/>
  <c r="O1846"/>
  <c r="S1845"/>
  <c r="O1823" i="2" l="1"/>
  <c r="U1823"/>
  <c r="S1822"/>
  <c r="R1820"/>
  <c r="N1821"/>
  <c r="T1821"/>
  <c r="S1846" i="1"/>
  <c r="O1847"/>
  <c r="R1837"/>
  <c r="N1838"/>
  <c r="U1846"/>
  <c r="N1822" i="2" l="1"/>
  <c r="R1821"/>
  <c r="S1823"/>
  <c r="O1824"/>
  <c r="U1824"/>
  <c r="N1839" i="1"/>
  <c r="T1839" s="1"/>
  <c r="R1838"/>
  <c r="T1838"/>
  <c r="O1848"/>
  <c r="S1847"/>
  <c r="U1847" s="1"/>
  <c r="O1825" i="2" l="1"/>
  <c r="S1824"/>
  <c r="R1822"/>
  <c r="T1822" s="1"/>
  <c r="N1823"/>
  <c r="S1848" i="1"/>
  <c r="O1849"/>
  <c r="R1839"/>
  <c r="N1840"/>
  <c r="T1840"/>
  <c r="U1848"/>
  <c r="N1824" i="2" l="1"/>
  <c r="R1823"/>
  <c r="T1823" s="1"/>
  <c r="S1825"/>
  <c r="O1826"/>
  <c r="U1826"/>
  <c r="U1825"/>
  <c r="N1841" i="1"/>
  <c r="T1841"/>
  <c r="R1840"/>
  <c r="O1850"/>
  <c r="S1849"/>
  <c r="U1849" s="1"/>
  <c r="O1827" i="2" l="1"/>
  <c r="U1827"/>
  <c r="S1826"/>
  <c r="R1824"/>
  <c r="T1824" s="1"/>
  <c r="N1825"/>
  <c r="T1825"/>
  <c r="S1850" i="1"/>
  <c r="O1851"/>
  <c r="U1851" s="1"/>
  <c r="R1841"/>
  <c r="N1842"/>
  <c r="T1842" s="1"/>
  <c r="U1850"/>
  <c r="N1826" i="2" l="1"/>
  <c r="T1826"/>
  <c r="R1825"/>
  <c r="S1827"/>
  <c r="O1828"/>
  <c r="N1843" i="1"/>
  <c r="T1843"/>
  <c r="R1842"/>
  <c r="O1852"/>
  <c r="S1851"/>
  <c r="O1829" i="2" l="1"/>
  <c r="S1828"/>
  <c r="U1828" s="1"/>
  <c r="R1826"/>
  <c r="N1827"/>
  <c r="T1827"/>
  <c r="S1852" i="1"/>
  <c r="U1852" s="1"/>
  <c r="O1853"/>
  <c r="R1843"/>
  <c r="N1844"/>
  <c r="T1844"/>
  <c r="N1828" i="2" l="1"/>
  <c r="T1828"/>
  <c r="R1827"/>
  <c r="S1829"/>
  <c r="U1829" s="1"/>
  <c r="O1830"/>
  <c r="U1830"/>
  <c r="N1845" i="1"/>
  <c r="R1844"/>
  <c r="O1854"/>
  <c r="S1853"/>
  <c r="U1853" s="1"/>
  <c r="O1831" i="2" l="1"/>
  <c r="U1831"/>
  <c r="S1830"/>
  <c r="R1828"/>
  <c r="N1829"/>
  <c r="T1829"/>
  <c r="S1854" i="1"/>
  <c r="O1855"/>
  <c r="U1855" s="1"/>
  <c r="R1845"/>
  <c r="N1846"/>
  <c r="U1854"/>
  <c r="T1845"/>
  <c r="N1830" i="2" l="1"/>
  <c r="T1830"/>
  <c r="R1829"/>
  <c r="S1831"/>
  <c r="O1832"/>
  <c r="N1847" i="1"/>
  <c r="T1847"/>
  <c r="R1846"/>
  <c r="T1846"/>
  <c r="O1856"/>
  <c r="U1856" s="1"/>
  <c r="S1855"/>
  <c r="O1833" i="2" l="1"/>
  <c r="S1832"/>
  <c r="U1832" s="1"/>
  <c r="R1830"/>
  <c r="N1831"/>
  <c r="T1831"/>
  <c r="R1847" i="1"/>
  <c r="N1848"/>
  <c r="T1848"/>
  <c r="S1856"/>
  <c r="O1857"/>
  <c r="N1832" i="2" l="1"/>
  <c r="T1832"/>
  <c r="R1831"/>
  <c r="S1833"/>
  <c r="U1833" s="1"/>
  <c r="O1834"/>
  <c r="O1858" i="1"/>
  <c r="S1857"/>
  <c r="U1857" s="1"/>
  <c r="N1849"/>
  <c r="T1849" s="1"/>
  <c r="R1848"/>
  <c r="O1835" i="2" l="1"/>
  <c r="U1835"/>
  <c r="S1834"/>
  <c r="U1834" s="1"/>
  <c r="R1832"/>
  <c r="N1833"/>
  <c r="T1833"/>
  <c r="R1849" i="1"/>
  <c r="N1850"/>
  <c r="S1858"/>
  <c r="U1858" s="1"/>
  <c r="O1859"/>
  <c r="N1834" i="2" l="1"/>
  <c r="T1834"/>
  <c r="R1833"/>
  <c r="S1835"/>
  <c r="O1836"/>
  <c r="U1836"/>
  <c r="O1860" i="1"/>
  <c r="U1860"/>
  <c r="S1859"/>
  <c r="N1851"/>
  <c r="T1851"/>
  <c r="R1850"/>
  <c r="U1859"/>
  <c r="T1850"/>
  <c r="O1837" i="2" l="1"/>
  <c r="U1837"/>
  <c r="S1836"/>
  <c r="R1834"/>
  <c r="N1835"/>
  <c r="T1835"/>
  <c r="R1851" i="1"/>
  <c r="N1852"/>
  <c r="T1852"/>
  <c r="S1860"/>
  <c r="O1861"/>
  <c r="N1836" i="2" l="1"/>
  <c r="R1835"/>
  <c r="S1837"/>
  <c r="O1838"/>
  <c r="O1862" i="1"/>
  <c r="U1862"/>
  <c r="S1861"/>
  <c r="U1861" s="1"/>
  <c r="N1853"/>
  <c r="R1852"/>
  <c r="O1839" i="2" l="1"/>
  <c r="S1838"/>
  <c r="U1838" s="1"/>
  <c r="R1836"/>
  <c r="T1836" s="1"/>
  <c r="N1837"/>
  <c r="S1862" i="1"/>
  <c r="O1863"/>
  <c r="U1863" s="1"/>
  <c r="R1853"/>
  <c r="N1854"/>
  <c r="T1854" s="1"/>
  <c r="T1853"/>
  <c r="N1838" i="2" l="1"/>
  <c r="T1838"/>
  <c r="R1837"/>
  <c r="S1839"/>
  <c r="O1840"/>
  <c r="U1840"/>
  <c r="T1837"/>
  <c r="U1839"/>
  <c r="N1855" i="1"/>
  <c r="T1855"/>
  <c r="R1854"/>
  <c r="O1864"/>
  <c r="U1864"/>
  <c r="S1863"/>
  <c r="O1841" i="2" l="1"/>
  <c r="S1840"/>
  <c r="R1838"/>
  <c r="N1839"/>
  <c r="T1839"/>
  <c r="S1864" i="1"/>
  <c r="O1865"/>
  <c r="R1855"/>
  <c r="N1856"/>
  <c r="T1856"/>
  <c r="N1840" i="2" l="1"/>
  <c r="R1839"/>
  <c r="S1841"/>
  <c r="U1841" s="1"/>
  <c r="O1842"/>
  <c r="N1857" i="1"/>
  <c r="T1857"/>
  <c r="R1856"/>
  <c r="O1866"/>
  <c r="S1865"/>
  <c r="U1865" s="1"/>
  <c r="O1843" i="2" l="1"/>
  <c r="S1842"/>
  <c r="U1842" s="1"/>
  <c r="R1840"/>
  <c r="N1841"/>
  <c r="T1841"/>
  <c r="T1840"/>
  <c r="S1866" i="1"/>
  <c r="U1866" s="1"/>
  <c r="O1867"/>
  <c r="R1857"/>
  <c r="N1858"/>
  <c r="T1858" s="1"/>
  <c r="N1842" i="2" l="1"/>
  <c r="T1842"/>
  <c r="R1841"/>
  <c r="S1843"/>
  <c r="U1843" s="1"/>
  <c r="O1844"/>
  <c r="N1859" i="1"/>
  <c r="T1859" s="1"/>
  <c r="R1858"/>
  <c r="O1868"/>
  <c r="U1868"/>
  <c r="S1867"/>
  <c r="U1867" s="1"/>
  <c r="O1845" i="2" l="1"/>
  <c r="U1845"/>
  <c r="S1844"/>
  <c r="U1844" s="1"/>
  <c r="R1842"/>
  <c r="N1843"/>
  <c r="T1843"/>
  <c r="S1868" i="1"/>
  <c r="O1869"/>
  <c r="U1869"/>
  <c r="R1859"/>
  <c r="N1860"/>
  <c r="T1860"/>
  <c r="N1844" i="2" l="1"/>
  <c r="T1844"/>
  <c r="R1843"/>
  <c r="S1845"/>
  <c r="O1846"/>
  <c r="U1846"/>
  <c r="N1861" i="1"/>
  <c r="T1861"/>
  <c r="R1860"/>
  <c r="O1870"/>
  <c r="S1869"/>
  <c r="O1847" i="2" l="1"/>
  <c r="U1847"/>
  <c r="S1846"/>
  <c r="R1844"/>
  <c r="N1845"/>
  <c r="T1845"/>
  <c r="S1870" i="1"/>
  <c r="O1871"/>
  <c r="R1861"/>
  <c r="N1862"/>
  <c r="U1870"/>
  <c r="N1846" i="2" l="1"/>
  <c r="T1846"/>
  <c r="R1845"/>
  <c r="S1847"/>
  <c r="O1848"/>
  <c r="U1848"/>
  <c r="N1863" i="1"/>
  <c r="R1862"/>
  <c r="O1872"/>
  <c r="S1871"/>
  <c r="T1862"/>
  <c r="U1871"/>
  <c r="O1849" i="2" l="1"/>
  <c r="S1848"/>
  <c r="R1846"/>
  <c r="N1847"/>
  <c r="T1847"/>
  <c r="S1872" i="1"/>
  <c r="U1872" s="1"/>
  <c r="O1873"/>
  <c r="R1863"/>
  <c r="T1863" s="1"/>
  <c r="N1864"/>
  <c r="T1864"/>
  <c r="N1848" i="2" l="1"/>
  <c r="R1847"/>
  <c r="S1849"/>
  <c r="U1849" s="1"/>
  <c r="O1850"/>
  <c r="N1865" i="1"/>
  <c r="T1865"/>
  <c r="R1864"/>
  <c r="O1874"/>
  <c r="S1873"/>
  <c r="U1873" s="1"/>
  <c r="O1851" i="2" l="1"/>
  <c r="S1850"/>
  <c r="U1850" s="1"/>
  <c r="R1848"/>
  <c r="N1849"/>
  <c r="T1849"/>
  <c r="T1848"/>
  <c r="S1874" i="1"/>
  <c r="O1875"/>
  <c r="R1865"/>
  <c r="N1866"/>
  <c r="T1866" s="1"/>
  <c r="U1874"/>
  <c r="N1850" i="2" l="1"/>
  <c r="T1850"/>
  <c r="R1849"/>
  <c r="S1851"/>
  <c r="U1851" s="1"/>
  <c r="O1852"/>
  <c r="N1867" i="1"/>
  <c r="T1867" s="1"/>
  <c r="R1866"/>
  <c r="O1876"/>
  <c r="S1875"/>
  <c r="U1875" s="1"/>
  <c r="O1853" i="2" l="1"/>
  <c r="S1852"/>
  <c r="U1852" s="1"/>
  <c r="R1850"/>
  <c r="N1851"/>
  <c r="T1851"/>
  <c r="S1876" i="1"/>
  <c r="U1876" s="1"/>
  <c r="O1877"/>
  <c r="U1877"/>
  <c r="R1867"/>
  <c r="N1868"/>
  <c r="T1868"/>
  <c r="N1852" i="2" l="1"/>
  <c r="T1852"/>
  <c r="R1851"/>
  <c r="S1853"/>
  <c r="U1853" s="1"/>
  <c r="O1854"/>
  <c r="N1869" i="1"/>
  <c r="R1868"/>
  <c r="O1878"/>
  <c r="S1877"/>
  <c r="O1855" i="2" l="1"/>
  <c r="S1854"/>
  <c r="U1854" s="1"/>
  <c r="R1852"/>
  <c r="N1853"/>
  <c r="T1853"/>
  <c r="S1878" i="1"/>
  <c r="O1879"/>
  <c r="R1869"/>
  <c r="T1869" s="1"/>
  <c r="N1870"/>
  <c r="U1878"/>
  <c r="N1854" i="2" l="1"/>
  <c r="T1854"/>
  <c r="R1853"/>
  <c r="S1855"/>
  <c r="U1855" s="1"/>
  <c r="O1856"/>
  <c r="N1871" i="1"/>
  <c r="R1870"/>
  <c r="O1880"/>
  <c r="S1879"/>
  <c r="T1870"/>
  <c r="U1879"/>
  <c r="O1857" i="2" l="1"/>
  <c r="S1856"/>
  <c r="U1856" s="1"/>
  <c r="R1854"/>
  <c r="N1855"/>
  <c r="T1855"/>
  <c r="S1880" i="1"/>
  <c r="U1880" s="1"/>
  <c r="O1881"/>
  <c r="R1871"/>
  <c r="N1872"/>
  <c r="T1872"/>
  <c r="T1871"/>
  <c r="N1856" i="2" l="1"/>
  <c r="T1856"/>
  <c r="R1855"/>
  <c r="S1857"/>
  <c r="U1857" s="1"/>
  <c r="O1858"/>
  <c r="U1858"/>
  <c r="N1873" i="1"/>
  <c r="T1873"/>
  <c r="R1872"/>
  <c r="O1882"/>
  <c r="S1881"/>
  <c r="U1881" s="1"/>
  <c r="O1859" i="2" l="1"/>
  <c r="U1859"/>
  <c r="S1858"/>
  <c r="R1856"/>
  <c r="N1857"/>
  <c r="T1857"/>
  <c r="S1882" i="1"/>
  <c r="U1882" s="1"/>
  <c r="O1883"/>
  <c r="U1883" s="1"/>
  <c r="R1873"/>
  <c r="N1874"/>
  <c r="N1858" i="2" l="1"/>
  <c r="T1858"/>
  <c r="R1857"/>
  <c r="S1859"/>
  <c r="O1860"/>
  <c r="U1860"/>
  <c r="N1875" i="1"/>
  <c r="R1874"/>
  <c r="T1874"/>
  <c r="O1884"/>
  <c r="U1884" s="1"/>
  <c r="S1883"/>
  <c r="O1861" i="2" l="1"/>
  <c r="U1861"/>
  <c r="S1860"/>
  <c r="R1858"/>
  <c r="N1859"/>
  <c r="T1859"/>
  <c r="R1875" i="1"/>
  <c r="N1876"/>
  <c r="T1876"/>
  <c r="S1884"/>
  <c r="O1885"/>
  <c r="U1885"/>
  <c r="T1875"/>
  <c r="N1860" i="2" l="1"/>
  <c r="T1860"/>
  <c r="R1859"/>
  <c r="S1861"/>
  <c r="O1862"/>
  <c r="U1862"/>
  <c r="O1886" i="1"/>
  <c r="U1886"/>
  <c r="S1885"/>
  <c r="N1877"/>
  <c r="R1876"/>
  <c r="O1863" i="2" l="1"/>
  <c r="U1863"/>
  <c r="S1862"/>
  <c r="R1860"/>
  <c r="N1861"/>
  <c r="T1861"/>
  <c r="R1877" i="1"/>
  <c r="N1878"/>
  <c r="T1878" s="1"/>
  <c r="S1886"/>
  <c r="O1887"/>
  <c r="T1877"/>
  <c r="N1862" i="2" l="1"/>
  <c r="R1861"/>
  <c r="S1863"/>
  <c r="O1864"/>
  <c r="U1864"/>
  <c r="O1888" i="1"/>
  <c r="S1887"/>
  <c r="U1887" s="1"/>
  <c r="N1879"/>
  <c r="T1879" s="1"/>
  <c r="R1878"/>
  <c r="O1865" i="2" l="1"/>
  <c r="S1864"/>
  <c r="R1862"/>
  <c r="T1862" s="1"/>
  <c r="N1863"/>
  <c r="R1879" i="1"/>
  <c r="N1880"/>
  <c r="T1880"/>
  <c r="S1888"/>
  <c r="U1888" s="1"/>
  <c r="O1889"/>
  <c r="U1889"/>
  <c r="N1864" i="2" l="1"/>
  <c r="R1863"/>
  <c r="T1863" s="1"/>
  <c r="S1865"/>
  <c r="O1866"/>
  <c r="U1866"/>
  <c r="U1865"/>
  <c r="O1890" i="1"/>
  <c r="S1889"/>
  <c r="N1881"/>
  <c r="R1880"/>
  <c r="O1867" i="2" l="1"/>
  <c r="S1866"/>
  <c r="R1864"/>
  <c r="T1864" s="1"/>
  <c r="N1865"/>
  <c r="R1881" i="1"/>
  <c r="N1882"/>
  <c r="T1882" s="1"/>
  <c r="S1890"/>
  <c r="O1891"/>
  <c r="T1881"/>
  <c r="U1890"/>
  <c r="N1866" i="2" l="1"/>
  <c r="R1865"/>
  <c r="T1865" s="1"/>
  <c r="S1867"/>
  <c r="U1867" s="1"/>
  <c r="O1868"/>
  <c r="O1892" i="1"/>
  <c r="S1891"/>
  <c r="U1891"/>
  <c r="N1883"/>
  <c r="T1883" s="1"/>
  <c r="R1882"/>
  <c r="O1869" i="2" l="1"/>
  <c r="S1868"/>
  <c r="U1868" s="1"/>
  <c r="R1866"/>
  <c r="N1867"/>
  <c r="T1867"/>
  <c r="T1866"/>
  <c r="S1892" i="1"/>
  <c r="O1893"/>
  <c r="R1883"/>
  <c r="N1884"/>
  <c r="T1884"/>
  <c r="U1892"/>
  <c r="N1868" i="2" l="1"/>
  <c r="T1868"/>
  <c r="R1867"/>
  <c r="S1869"/>
  <c r="U1869" s="1"/>
  <c r="O1870"/>
  <c r="N1885" i="1"/>
  <c r="T1885"/>
  <c r="R1884"/>
  <c r="O1894"/>
  <c r="S1893"/>
  <c r="U1893" s="1"/>
  <c r="O1871" i="2" l="1"/>
  <c r="S1870"/>
  <c r="U1870" s="1"/>
  <c r="R1868"/>
  <c r="N1869"/>
  <c r="T1869"/>
  <c r="S1894" i="1"/>
  <c r="O1895"/>
  <c r="R1885"/>
  <c r="N1886"/>
  <c r="T1886" s="1"/>
  <c r="U1894"/>
  <c r="N1870" i="2" l="1"/>
  <c r="T1870"/>
  <c r="R1869"/>
  <c r="S1871"/>
  <c r="U1871" s="1"/>
  <c r="O1872"/>
  <c r="U1872"/>
  <c r="N1887" i="1"/>
  <c r="T1887" s="1"/>
  <c r="R1886"/>
  <c r="O1896"/>
  <c r="S1895"/>
  <c r="U1895" s="1"/>
  <c r="O1873" i="2" l="1"/>
  <c r="U1873"/>
  <c r="S1872"/>
  <c r="R1870"/>
  <c r="N1871"/>
  <c r="T1871"/>
  <c r="S1896" i="1"/>
  <c r="U1896" s="1"/>
  <c r="O1897"/>
  <c r="R1887"/>
  <c r="N1888"/>
  <c r="T1888"/>
  <c r="N1872" i="2" l="1"/>
  <c r="T1872"/>
  <c r="R1871"/>
  <c r="S1873"/>
  <c r="O1874"/>
  <c r="N1889" i="1"/>
  <c r="R1888"/>
  <c r="O1898"/>
  <c r="S1897"/>
  <c r="U1897" s="1"/>
  <c r="O1875" i="2" l="1"/>
  <c r="S1874"/>
  <c r="U1874" s="1"/>
  <c r="R1872"/>
  <c r="N1873"/>
  <c r="T1873"/>
  <c r="R1889" i="1"/>
  <c r="N1890"/>
  <c r="T1890" s="1"/>
  <c r="S1898"/>
  <c r="U1898" s="1"/>
  <c r="O1899"/>
  <c r="T1889"/>
  <c r="N1874" i="2" l="1"/>
  <c r="T1874"/>
  <c r="R1873"/>
  <c r="S1875"/>
  <c r="U1875" s="1"/>
  <c r="O1876"/>
  <c r="O1900" i="1"/>
  <c r="U1900"/>
  <c r="S1899"/>
  <c r="U1899"/>
  <c r="N1891"/>
  <c r="T1891" s="1"/>
  <c r="R1890"/>
  <c r="O1877" i="2" l="1"/>
  <c r="S1876"/>
  <c r="U1876" s="1"/>
  <c r="R1874"/>
  <c r="N1875"/>
  <c r="T1875"/>
  <c r="S1900" i="1"/>
  <c r="O1901"/>
  <c r="R1891"/>
  <c r="N1892"/>
  <c r="T1892"/>
  <c r="N1876" i="2" l="1"/>
  <c r="T1876"/>
  <c r="R1875"/>
  <c r="S1877"/>
  <c r="U1877" s="1"/>
  <c r="O1878"/>
  <c r="U1878"/>
  <c r="N1893" i="1"/>
  <c r="T1893"/>
  <c r="R1892"/>
  <c r="O1902"/>
  <c r="S1901"/>
  <c r="U1901" s="1"/>
  <c r="O1879" i="2" l="1"/>
  <c r="U1879"/>
  <c r="S1878"/>
  <c r="R1876"/>
  <c r="N1877"/>
  <c r="T1877"/>
  <c r="S1902" i="1"/>
  <c r="U1902" s="1"/>
  <c r="O1903"/>
  <c r="U1903" s="1"/>
  <c r="R1893"/>
  <c r="N1894"/>
  <c r="T1894" s="1"/>
  <c r="N1878" i="2" l="1"/>
  <c r="T1878"/>
  <c r="R1877"/>
  <c r="S1879"/>
  <c r="O1880"/>
  <c r="N1895" i="1"/>
  <c r="R1894"/>
  <c r="O1904"/>
  <c r="U1904"/>
  <c r="S1903"/>
  <c r="O1881" i="2" l="1"/>
  <c r="S1880"/>
  <c r="U1880" s="1"/>
  <c r="R1878"/>
  <c r="N1879"/>
  <c r="T1879"/>
  <c r="S1904" i="1"/>
  <c r="O1905"/>
  <c r="R1895"/>
  <c r="N1896"/>
  <c r="T1896"/>
  <c r="T1895"/>
  <c r="N1880" i="2" l="1"/>
  <c r="T1880"/>
  <c r="R1879"/>
  <c r="S1881"/>
  <c r="U1881" s="1"/>
  <c r="O1882"/>
  <c r="N1897" i="1"/>
  <c r="T1897"/>
  <c r="R1896"/>
  <c r="O1906"/>
  <c r="S1905"/>
  <c r="U1905" s="1"/>
  <c r="O1883" i="2" l="1"/>
  <c r="S1882"/>
  <c r="U1882" s="1"/>
  <c r="R1880"/>
  <c r="N1881"/>
  <c r="T1881"/>
  <c r="S1906" i="1"/>
  <c r="U1906" s="1"/>
  <c r="O1907"/>
  <c r="R1897"/>
  <c r="N1898"/>
  <c r="T1898" s="1"/>
  <c r="N1882" i="2" l="1"/>
  <c r="T1882"/>
  <c r="R1881"/>
  <c r="S1883"/>
  <c r="U1883" s="1"/>
  <c r="O1884"/>
  <c r="U1884"/>
  <c r="N1899" i="1"/>
  <c r="T1899" s="1"/>
  <c r="R1898"/>
  <c r="O1908"/>
  <c r="S1907"/>
  <c r="U1907" s="1"/>
  <c r="O1885" i="2" l="1"/>
  <c r="U1885"/>
  <c r="S1884"/>
  <c r="R1882"/>
  <c r="N1883"/>
  <c r="T1883"/>
  <c r="S1908" i="1"/>
  <c r="U1908" s="1"/>
  <c r="O1909"/>
  <c r="R1899"/>
  <c r="N1900"/>
  <c r="T1900"/>
  <c r="N1884" i="2" l="1"/>
  <c r="T1884"/>
  <c r="R1883"/>
  <c r="S1885"/>
  <c r="O1886"/>
  <c r="U1886"/>
  <c r="N1901" i="1"/>
  <c r="R1900"/>
  <c r="O1910"/>
  <c r="S1909"/>
  <c r="U1909" s="1"/>
  <c r="O1887" i="2" l="1"/>
  <c r="U1887"/>
  <c r="S1886"/>
  <c r="R1884"/>
  <c r="N1885"/>
  <c r="T1885"/>
  <c r="S1910" i="1"/>
  <c r="O1911"/>
  <c r="R1901"/>
  <c r="N1902"/>
  <c r="U1910"/>
  <c r="T1901"/>
  <c r="N1886" i="2" l="1"/>
  <c r="T1886"/>
  <c r="R1885"/>
  <c r="S1887"/>
  <c r="O1888"/>
  <c r="U1888"/>
  <c r="N1903" i="1"/>
  <c r="T1903" s="1"/>
  <c r="R1902"/>
  <c r="T1902"/>
  <c r="O1912"/>
  <c r="S1911"/>
  <c r="U1911" s="1"/>
  <c r="O1889" i="2" l="1"/>
  <c r="S1888"/>
  <c r="R1886"/>
  <c r="N1887"/>
  <c r="T1887"/>
  <c r="S1912" i="1"/>
  <c r="O1913"/>
  <c r="R1903"/>
  <c r="N1904"/>
  <c r="T1904"/>
  <c r="U1912"/>
  <c r="N1888" i="2" l="1"/>
  <c r="R1887"/>
  <c r="S1889"/>
  <c r="U1889" s="1"/>
  <c r="O1890"/>
  <c r="N1905" i="1"/>
  <c r="R1904"/>
  <c r="O1914"/>
  <c r="S1913"/>
  <c r="U1913" s="1"/>
  <c r="O1891" i="2" l="1"/>
  <c r="S1890"/>
  <c r="U1890" s="1"/>
  <c r="R1888"/>
  <c r="N1889"/>
  <c r="T1889"/>
  <c r="T1888"/>
  <c r="S1914" i="1"/>
  <c r="O1915"/>
  <c r="R1905"/>
  <c r="N1906"/>
  <c r="T1906" s="1"/>
  <c r="U1914"/>
  <c r="T1905"/>
  <c r="N1890" i="2" l="1"/>
  <c r="T1890"/>
  <c r="R1889"/>
  <c r="S1891"/>
  <c r="U1891" s="1"/>
  <c r="O1892"/>
  <c r="N1907" i="1"/>
  <c r="T1907" s="1"/>
  <c r="R1906"/>
  <c r="O1916"/>
  <c r="S1915"/>
  <c r="U1915" s="1"/>
  <c r="O1893" i="2" l="1"/>
  <c r="S1892"/>
  <c r="U1892" s="1"/>
  <c r="R1890"/>
  <c r="N1891"/>
  <c r="T1891"/>
  <c r="S1916" i="1"/>
  <c r="U1916" s="1"/>
  <c r="O1917"/>
  <c r="R1907"/>
  <c r="N1908"/>
  <c r="T1908"/>
  <c r="N1892" i="2" l="1"/>
  <c r="T1892"/>
  <c r="R1891"/>
  <c r="S1893"/>
  <c r="U1893" s="1"/>
  <c r="O1894"/>
  <c r="N1909" i="1"/>
  <c r="T1909"/>
  <c r="R1908"/>
  <c r="O1918"/>
  <c r="S1917"/>
  <c r="U1917" s="1"/>
  <c r="O1895" i="2" l="1"/>
  <c r="S1894"/>
  <c r="U1894" s="1"/>
  <c r="R1892"/>
  <c r="N1893"/>
  <c r="T1893"/>
  <c r="S1918" i="1"/>
  <c r="U1918" s="1"/>
  <c r="O1919"/>
  <c r="R1909"/>
  <c r="N1910"/>
  <c r="N1894" i="2" l="1"/>
  <c r="T1894"/>
  <c r="R1893"/>
  <c r="S1895"/>
  <c r="U1895" s="1"/>
  <c r="O1896"/>
  <c r="N1911" i="1"/>
  <c r="T1911" s="1"/>
  <c r="R1910"/>
  <c r="T1910"/>
  <c r="O1920"/>
  <c r="S1919"/>
  <c r="U1919" s="1"/>
  <c r="O1897" i="2" l="1"/>
  <c r="S1896"/>
  <c r="U1896" s="1"/>
  <c r="R1894"/>
  <c r="N1895"/>
  <c r="T1895"/>
  <c r="S1920" i="1"/>
  <c r="O1921"/>
  <c r="R1911"/>
  <c r="N1912"/>
  <c r="T1912"/>
  <c r="U1920"/>
  <c r="N1896" i="2" l="1"/>
  <c r="T1896"/>
  <c r="R1895"/>
  <c r="S1897"/>
  <c r="U1897" s="1"/>
  <c r="O1898"/>
  <c r="U1898"/>
  <c r="N1913" i="1"/>
  <c r="T1913"/>
  <c r="R1912"/>
  <c r="O1922"/>
  <c r="S1921"/>
  <c r="U1921" s="1"/>
  <c r="O1899" i="2" l="1"/>
  <c r="U1899"/>
  <c r="S1898"/>
  <c r="R1896"/>
  <c r="N1897"/>
  <c r="T1897"/>
  <c r="S1922" i="1"/>
  <c r="U1922" s="1"/>
  <c r="O1923"/>
  <c r="R1913"/>
  <c r="N1914"/>
  <c r="N1898" i="2" l="1"/>
  <c r="T1898"/>
  <c r="R1897"/>
  <c r="S1899"/>
  <c r="O1900"/>
  <c r="U1900"/>
  <c r="N1915" i="1"/>
  <c r="R1914"/>
  <c r="O1924"/>
  <c r="S1923"/>
  <c r="T1914"/>
  <c r="U1923"/>
  <c r="O1901" i="2" l="1"/>
  <c r="U1901"/>
  <c r="S1900"/>
  <c r="R1898"/>
  <c r="N1899"/>
  <c r="T1899"/>
  <c r="S1924" i="1"/>
  <c r="U1924" s="1"/>
  <c r="O1925"/>
  <c r="U1925"/>
  <c r="R1915"/>
  <c r="N1916"/>
  <c r="T1916"/>
  <c r="T1915"/>
  <c r="N1900" i="2" l="1"/>
  <c r="T1900"/>
  <c r="R1899"/>
  <c r="S1901"/>
  <c r="O1902"/>
  <c r="U1902"/>
  <c r="N1917" i="1"/>
  <c r="T1917"/>
  <c r="R1916"/>
  <c r="O1926"/>
  <c r="S1925"/>
  <c r="O1903" i="2" l="1"/>
  <c r="S1902"/>
  <c r="R1900"/>
  <c r="N1901"/>
  <c r="T1901"/>
  <c r="S1926" i="1"/>
  <c r="O1927"/>
  <c r="R1917"/>
  <c r="N1918"/>
  <c r="U1926"/>
  <c r="N1902" i="2" l="1"/>
  <c r="R1901"/>
  <c r="S1903"/>
  <c r="U1903" s="1"/>
  <c r="O1904"/>
  <c r="N1919" i="1"/>
  <c r="T1919" s="1"/>
  <c r="R1918"/>
  <c r="T1918"/>
  <c r="O1928"/>
  <c r="S1927"/>
  <c r="U1927" s="1"/>
  <c r="O1905" i="2" l="1"/>
  <c r="S1904"/>
  <c r="U1904" s="1"/>
  <c r="R1902"/>
  <c r="N1903"/>
  <c r="T1903"/>
  <c r="T1902"/>
  <c r="S1928" i="1"/>
  <c r="O1929"/>
  <c r="R1919"/>
  <c r="N1920"/>
  <c r="T1920"/>
  <c r="U1928"/>
  <c r="N1904" i="2" l="1"/>
  <c r="T1904"/>
  <c r="R1903"/>
  <c r="S1905"/>
  <c r="U1905" s="1"/>
  <c r="O1906"/>
  <c r="N1921" i="1"/>
  <c r="R1920"/>
  <c r="O1930"/>
  <c r="S1929"/>
  <c r="U1929" s="1"/>
  <c r="O1907" i="2" l="1"/>
  <c r="S1906"/>
  <c r="U1906" s="1"/>
  <c r="R1904"/>
  <c r="N1905"/>
  <c r="T1905"/>
  <c r="S1930" i="1"/>
  <c r="O1931"/>
  <c r="U1931" s="1"/>
  <c r="R1921"/>
  <c r="N1922"/>
  <c r="U1930"/>
  <c r="T1921"/>
  <c r="N1906" i="2" l="1"/>
  <c r="T1906"/>
  <c r="R1905"/>
  <c r="S1907"/>
  <c r="U1907" s="1"/>
  <c r="O1908"/>
  <c r="N1923" i="1"/>
  <c r="T1923"/>
  <c r="R1922"/>
  <c r="T1922"/>
  <c r="O1932"/>
  <c r="U1932" s="1"/>
  <c r="S1931"/>
  <c r="O1909" i="2" l="1"/>
  <c r="S1908"/>
  <c r="U1908" s="1"/>
  <c r="R1906"/>
  <c r="N1907"/>
  <c r="T1907"/>
  <c r="R1923" i="1"/>
  <c r="N1924"/>
  <c r="T1924"/>
  <c r="S1932"/>
  <c r="O1933"/>
  <c r="U1933"/>
  <c r="N1908" i="2" l="1"/>
  <c r="T1908"/>
  <c r="R1907"/>
  <c r="S1909"/>
  <c r="U1909" s="1"/>
  <c r="O1910"/>
  <c r="O1934" i="1"/>
  <c r="S1933"/>
  <c r="N1925"/>
  <c r="R1924"/>
  <c r="O1911" i="2" l="1"/>
  <c r="U1911"/>
  <c r="S1910"/>
  <c r="U1910" s="1"/>
  <c r="R1908"/>
  <c r="N1909"/>
  <c r="T1909"/>
  <c r="R1925" i="1"/>
  <c r="N1926"/>
  <c r="S1934"/>
  <c r="U1934" s="1"/>
  <c r="O1935"/>
  <c r="T1925"/>
  <c r="N1910" i="2" l="1"/>
  <c r="T1910"/>
  <c r="R1909"/>
  <c r="S1911"/>
  <c r="O1912"/>
  <c r="U1912"/>
  <c r="N1927" i="1"/>
  <c r="R1926"/>
  <c r="O1936"/>
  <c r="U1936"/>
  <c r="S1935"/>
  <c r="U1935"/>
  <c r="T1926"/>
  <c r="O1913" i="2" l="1"/>
  <c r="U1913"/>
  <c r="S1912"/>
  <c r="R1910"/>
  <c r="N1911"/>
  <c r="T1911"/>
  <c r="S1936" i="1"/>
  <c r="O1937"/>
  <c r="R1927"/>
  <c r="N1928"/>
  <c r="T1928"/>
  <c r="T1927"/>
  <c r="N1912" i="2" l="1"/>
  <c r="R1911"/>
  <c r="S1913"/>
  <c r="O1914"/>
  <c r="N1929" i="1"/>
  <c r="T1929"/>
  <c r="R1928"/>
  <c r="O1938"/>
  <c r="S1937"/>
  <c r="U1937" s="1"/>
  <c r="O1915" i="2" l="1"/>
  <c r="S1914"/>
  <c r="U1914" s="1"/>
  <c r="R1912"/>
  <c r="T1912" s="1"/>
  <c r="N1913"/>
  <c r="T1913" s="1"/>
  <c r="S1938" i="1"/>
  <c r="O1939"/>
  <c r="U1939" s="1"/>
  <c r="R1929"/>
  <c r="N1930"/>
  <c r="T1930" s="1"/>
  <c r="U1938"/>
  <c r="S1915" i="2" l="1"/>
  <c r="U1915" s="1"/>
  <c r="O1916"/>
  <c r="N1914"/>
  <c r="R1913"/>
  <c r="N1931" i="1"/>
  <c r="R1930"/>
  <c r="O1940"/>
  <c r="U1940"/>
  <c r="S1939"/>
  <c r="R1914" i="2" l="1"/>
  <c r="N1915"/>
  <c r="T1915"/>
  <c r="O1917"/>
  <c r="S1916"/>
  <c r="U1916" s="1"/>
  <c r="T1914"/>
  <c r="S1940" i="1"/>
  <c r="O1941"/>
  <c r="R1931"/>
  <c r="T1931" s="1"/>
  <c r="N1932"/>
  <c r="S1917" i="2" l="1"/>
  <c r="U1917" s="1"/>
  <c r="O1918"/>
  <c r="U1918"/>
  <c r="N1916"/>
  <c r="T1916"/>
  <c r="R1915"/>
  <c r="N1933" i="1"/>
  <c r="R1932"/>
  <c r="T1932" s="1"/>
  <c r="O1942"/>
  <c r="S1941"/>
  <c r="U1941" s="1"/>
  <c r="R1916" i="2" l="1"/>
  <c r="N1917"/>
  <c r="T1917"/>
  <c r="O1919"/>
  <c r="U1919"/>
  <c r="S1918"/>
  <c r="R1933" i="1"/>
  <c r="N1934"/>
  <c r="T1934" s="1"/>
  <c r="S1942"/>
  <c r="U1942" s="1"/>
  <c r="O1943"/>
  <c r="T1933"/>
  <c r="S1919" i="2" l="1"/>
  <c r="O1920"/>
  <c r="N1918"/>
  <c r="T1918"/>
  <c r="R1917"/>
  <c r="O1944" i="1"/>
  <c r="U1944"/>
  <c r="S1943"/>
  <c r="U1943"/>
  <c r="N1935"/>
  <c r="T1935" s="1"/>
  <c r="R1934"/>
  <c r="R1918" i="2" l="1"/>
  <c r="N1919"/>
  <c r="T1919"/>
  <c r="O1921"/>
  <c r="S1920"/>
  <c r="U1920" s="1"/>
  <c r="S1944" i="1"/>
  <c r="O1945"/>
  <c r="U1945"/>
  <c r="R1935"/>
  <c r="N1936"/>
  <c r="T1936"/>
  <c r="S1921" i="2" l="1"/>
  <c r="U1921" s="1"/>
  <c r="O1922"/>
  <c r="N1920"/>
  <c r="T1920"/>
  <c r="R1919"/>
  <c r="N1937" i="1"/>
  <c r="T1937"/>
  <c r="R1936"/>
  <c r="O1946"/>
  <c r="S1945"/>
  <c r="R1920" i="2" l="1"/>
  <c r="N1921"/>
  <c r="T1921"/>
  <c r="O1923"/>
  <c r="S1922"/>
  <c r="U1922" s="1"/>
  <c r="S1946" i="1"/>
  <c r="O1947"/>
  <c r="U1947" s="1"/>
  <c r="R1937"/>
  <c r="N1938"/>
  <c r="T1938" s="1"/>
  <c r="U1946"/>
  <c r="S1923" i="2" l="1"/>
  <c r="U1923" s="1"/>
  <c r="O1924"/>
  <c r="N1922"/>
  <c r="T1922"/>
  <c r="R1921"/>
  <c r="N1939" i="1"/>
  <c r="T1939"/>
  <c r="R1938"/>
  <c r="O1948"/>
  <c r="S1947"/>
  <c r="R1922" i="2" l="1"/>
  <c r="N1923"/>
  <c r="T1923"/>
  <c r="O1925"/>
  <c r="U1925"/>
  <c r="S1924"/>
  <c r="U1924" s="1"/>
  <c r="S1948" i="1"/>
  <c r="U1948" s="1"/>
  <c r="O1949"/>
  <c r="U1949"/>
  <c r="R1939"/>
  <c r="N1940"/>
  <c r="T1940"/>
  <c r="S1925" i="2" l="1"/>
  <c r="O1926"/>
  <c r="U1926"/>
  <c r="N1924"/>
  <c r="T1924"/>
  <c r="R1923"/>
  <c r="N1941" i="1"/>
  <c r="T1941"/>
  <c r="R1940"/>
  <c r="O1950"/>
  <c r="S1949"/>
  <c r="R1924" i="2" l="1"/>
  <c r="N1925"/>
  <c r="T1925"/>
  <c r="O1927"/>
  <c r="S1926"/>
  <c r="S1950" i="1"/>
  <c r="O1951"/>
  <c r="R1941"/>
  <c r="N1942"/>
  <c r="T1942" s="1"/>
  <c r="U1950"/>
  <c r="S1927" i="2" l="1"/>
  <c r="U1927" s="1"/>
  <c r="O1928"/>
  <c r="N1926"/>
  <c r="R1925"/>
  <c r="N1943" i="1"/>
  <c r="T1943" s="1"/>
  <c r="R1942"/>
  <c r="S1951"/>
  <c r="AF35" s="1"/>
  <c r="AB24"/>
  <c r="AB20"/>
  <c r="AB25"/>
  <c r="AB22"/>
  <c r="AB15"/>
  <c r="AB12"/>
  <c r="AB14"/>
  <c r="AB16"/>
  <c r="AB18"/>
  <c r="AB23"/>
  <c r="AB5"/>
  <c r="AB9"/>
  <c r="AB10"/>
  <c r="AB13"/>
  <c r="AB21"/>
  <c r="AB17"/>
  <c r="AB7"/>
  <c r="AB6"/>
  <c r="AB11"/>
  <c r="AB8"/>
  <c r="AB19"/>
  <c r="AB26"/>
  <c r="AD35"/>
  <c r="AB28"/>
  <c r="AB27"/>
  <c r="AC35"/>
  <c r="R1926" i="2" l="1"/>
  <c r="N1927"/>
  <c r="T1927"/>
  <c r="O1929"/>
  <c r="S1928"/>
  <c r="T1926"/>
  <c r="U1928"/>
  <c r="U1951" i="1"/>
  <c r="AH35" s="1"/>
  <c r="Q2"/>
  <c r="Q4"/>
  <c r="Q5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1"/>
  <c r="Q3"/>
  <c r="Q6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541"/>
  <c r="Q542"/>
  <c r="Q543"/>
  <c r="Q544"/>
  <c r="Q545"/>
  <c r="Q546"/>
  <c r="Q547"/>
  <c r="Q548"/>
  <c r="Q549"/>
  <c r="Q550"/>
  <c r="Q551"/>
  <c r="Q552"/>
  <c r="Q553"/>
  <c r="Q554"/>
  <c r="Q555"/>
  <c r="Q556"/>
  <c r="Q557"/>
  <c r="Q558"/>
  <c r="Q559"/>
  <c r="Q560"/>
  <c r="Q561"/>
  <c r="Q562"/>
  <c r="Q563"/>
  <c r="Q564"/>
  <c r="Q565"/>
  <c r="Q566"/>
  <c r="Q567"/>
  <c r="Q568"/>
  <c r="Q569"/>
  <c r="Q570"/>
  <c r="Q571"/>
  <c r="Q572"/>
  <c r="Q573"/>
  <c r="Q574"/>
  <c r="Q575"/>
  <c r="Q576"/>
  <c r="Q577"/>
  <c r="Q578"/>
  <c r="Q579"/>
  <c r="Q580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Q657"/>
  <c r="Q658"/>
  <c r="Q659"/>
  <c r="Q660"/>
  <c r="Q661"/>
  <c r="Q662"/>
  <c r="Q663"/>
  <c r="Q664"/>
  <c r="Q665"/>
  <c r="Q666"/>
  <c r="Q667"/>
  <c r="Q668"/>
  <c r="Q669"/>
  <c r="Q670"/>
  <c r="Q671"/>
  <c r="Q672"/>
  <c r="Q673"/>
  <c r="Q674"/>
  <c r="Q675"/>
  <c r="Q676"/>
  <c r="Q677"/>
  <c r="Q678"/>
  <c r="Q679"/>
  <c r="Q680"/>
  <c r="Q681"/>
  <c r="Q682"/>
  <c r="Q683"/>
  <c r="Q684"/>
  <c r="Q685"/>
  <c r="Q686"/>
  <c r="Q687"/>
  <c r="Q688"/>
  <c r="Q689"/>
  <c r="Q690"/>
  <c r="Q691"/>
  <c r="Q692"/>
  <c r="Q693"/>
  <c r="Q694"/>
  <c r="Q695"/>
  <c r="Q696"/>
  <c r="Q697"/>
  <c r="Q698"/>
  <c r="Q699"/>
  <c r="Q700"/>
  <c r="Q701"/>
  <c r="Q702"/>
  <c r="Q703"/>
  <c r="Q704"/>
  <c r="Q705"/>
  <c r="Q706"/>
  <c r="Q707"/>
  <c r="Q708"/>
  <c r="Q709"/>
  <c r="Q710"/>
  <c r="Q711"/>
  <c r="Q712"/>
  <c r="Q713"/>
  <c r="Q714"/>
  <c r="Q715"/>
  <c r="Q716"/>
  <c r="Q717"/>
  <c r="Q718"/>
  <c r="Q719"/>
  <c r="Q720"/>
  <c r="Q721"/>
  <c r="Q722"/>
  <c r="Q723"/>
  <c r="Q724"/>
  <c r="Q725"/>
  <c r="Q726"/>
  <c r="Q727"/>
  <c r="Q728"/>
  <c r="Q729"/>
  <c r="Q730"/>
  <c r="Q731"/>
  <c r="Q732"/>
  <c r="Q733"/>
  <c r="Q734"/>
  <c r="Q735"/>
  <c r="Q736"/>
  <c r="Q737"/>
  <c r="Q738"/>
  <c r="Q739"/>
  <c r="Q740"/>
  <c r="Q741"/>
  <c r="Q742"/>
  <c r="Q743"/>
  <c r="Q744"/>
  <c r="Q745"/>
  <c r="Q746"/>
  <c r="Q747"/>
  <c r="Q748"/>
  <c r="Q749"/>
  <c r="Q750"/>
  <c r="Q751"/>
  <c r="Q752"/>
  <c r="Q753"/>
  <c r="Q754"/>
  <c r="Q755"/>
  <c r="Q756"/>
  <c r="Q757"/>
  <c r="Q758"/>
  <c r="Q759"/>
  <c r="Q760"/>
  <c r="Q761"/>
  <c r="Q762"/>
  <c r="Q763"/>
  <c r="Q764"/>
  <c r="Q765"/>
  <c r="Q766"/>
  <c r="Q767"/>
  <c r="Q768"/>
  <c r="Q769"/>
  <c r="Q770"/>
  <c r="Q771"/>
  <c r="Q772"/>
  <c r="Q773"/>
  <c r="Q774"/>
  <c r="Q775"/>
  <c r="Q776"/>
  <c r="Q777"/>
  <c r="Q778"/>
  <c r="Q779"/>
  <c r="Q780"/>
  <c r="Q781"/>
  <c r="Q782"/>
  <c r="Q783"/>
  <c r="Q784"/>
  <c r="Q785"/>
  <c r="Q786"/>
  <c r="Q787"/>
  <c r="Q788"/>
  <c r="Q789"/>
  <c r="Q790"/>
  <c r="Q791"/>
  <c r="Q792"/>
  <c r="Q793"/>
  <c r="Q794"/>
  <c r="Q795"/>
  <c r="Q796"/>
  <c r="Q797"/>
  <c r="Q798"/>
  <c r="Q799"/>
  <c r="Q800"/>
  <c r="Q801"/>
  <c r="Q802"/>
  <c r="Q803"/>
  <c r="Q804"/>
  <c r="Q805"/>
  <c r="Q806"/>
  <c r="Q807"/>
  <c r="Q808"/>
  <c r="Q809"/>
  <c r="Q810"/>
  <c r="Q811"/>
  <c r="Q812"/>
  <c r="Q813"/>
  <c r="Q814"/>
  <c r="Q815"/>
  <c r="Q816"/>
  <c r="Q817"/>
  <c r="Q818"/>
  <c r="Q819"/>
  <c r="Q820"/>
  <c r="Q821"/>
  <c r="Q822"/>
  <c r="Q823"/>
  <c r="Q824"/>
  <c r="Q825"/>
  <c r="Q826"/>
  <c r="Q827"/>
  <c r="Q828"/>
  <c r="Q829"/>
  <c r="Q830"/>
  <c r="Q831"/>
  <c r="Q832"/>
  <c r="Q833"/>
  <c r="Q834"/>
  <c r="Q835"/>
  <c r="Q836"/>
  <c r="Q837"/>
  <c r="Q838"/>
  <c r="Q839"/>
  <c r="Q840"/>
  <c r="Q841"/>
  <c r="Q842"/>
  <c r="Q843"/>
  <c r="Q844"/>
  <c r="Q845"/>
  <c r="Q846"/>
  <c r="Q847"/>
  <c r="Q848"/>
  <c r="Q849"/>
  <c r="Q850"/>
  <c r="Q851"/>
  <c r="Q852"/>
  <c r="Q853"/>
  <c r="Q854"/>
  <c r="Q855"/>
  <c r="Q856"/>
  <c r="Q857"/>
  <c r="Q858"/>
  <c r="Q859"/>
  <c r="Q860"/>
  <c r="Q861"/>
  <c r="Q862"/>
  <c r="Q863"/>
  <c r="Q864"/>
  <c r="Q865"/>
  <c r="Q866"/>
  <c r="Q867"/>
  <c r="Q868"/>
  <c r="Q869"/>
  <c r="Q870"/>
  <c r="Q871"/>
  <c r="Q872"/>
  <c r="Q873"/>
  <c r="Q874"/>
  <c r="Q875"/>
  <c r="Q876"/>
  <c r="Q877"/>
  <c r="Q878"/>
  <c r="Q879"/>
  <c r="Q880"/>
  <c r="Q881"/>
  <c r="Q882"/>
  <c r="Q883"/>
  <c r="Q884"/>
  <c r="Q885"/>
  <c r="Q886"/>
  <c r="Q887"/>
  <c r="Q888"/>
  <c r="Q889"/>
  <c r="Q890"/>
  <c r="Q891"/>
  <c r="Q892"/>
  <c r="Q893"/>
  <c r="Q894"/>
  <c r="Q895"/>
  <c r="Q896"/>
  <c r="Q897"/>
  <c r="Q898"/>
  <c r="Q899"/>
  <c r="Q900"/>
  <c r="Q901"/>
  <c r="Q902"/>
  <c r="Q903"/>
  <c r="Q904"/>
  <c r="Q905"/>
  <c r="Q906"/>
  <c r="Q907"/>
  <c r="Q908"/>
  <c r="Q909"/>
  <c r="Q910"/>
  <c r="Q911"/>
  <c r="Q912"/>
  <c r="Q913"/>
  <c r="Q914"/>
  <c r="Q915"/>
  <c r="Q916"/>
  <c r="Q917"/>
  <c r="Q918"/>
  <c r="Q919"/>
  <c r="Q920"/>
  <c r="Q921"/>
  <c r="Q922"/>
  <c r="Q923"/>
  <c r="Q924"/>
  <c r="Q925"/>
  <c r="Q926"/>
  <c r="Q927"/>
  <c r="Q928"/>
  <c r="Q929"/>
  <c r="Q930"/>
  <c r="Q931"/>
  <c r="Q932"/>
  <c r="Q933"/>
  <c r="Q934"/>
  <c r="Q935"/>
  <c r="Q936"/>
  <c r="Q937"/>
  <c r="Q938"/>
  <c r="Q939"/>
  <c r="Q940"/>
  <c r="Q941"/>
  <c r="Q942"/>
  <c r="Q943"/>
  <c r="Q944"/>
  <c r="Q945"/>
  <c r="Q946"/>
  <c r="Q947"/>
  <c r="Q948"/>
  <c r="Q949"/>
  <c r="Q950"/>
  <c r="Q951"/>
  <c r="Q952"/>
  <c r="Q953"/>
  <c r="Q954"/>
  <c r="Q955"/>
  <c r="Q956"/>
  <c r="Q957"/>
  <c r="Q958"/>
  <c r="Q959"/>
  <c r="Q960"/>
  <c r="Q961"/>
  <c r="Q962"/>
  <c r="Q963"/>
  <c r="Q964"/>
  <c r="Q965"/>
  <c r="Q966"/>
  <c r="Q967"/>
  <c r="Q968"/>
  <c r="Q969"/>
  <c r="Q970"/>
  <c r="Q971"/>
  <c r="Q972"/>
  <c r="Q973"/>
  <c r="Q974"/>
  <c r="Q975"/>
  <c r="Q976"/>
  <c r="Q977"/>
  <c r="Q978"/>
  <c r="Q979"/>
  <c r="Q980"/>
  <c r="Q981"/>
  <c r="Q982"/>
  <c r="Q983"/>
  <c r="Q984"/>
  <c r="Q985"/>
  <c r="Q986"/>
  <c r="Q987"/>
  <c r="Q988"/>
  <c r="Q989"/>
  <c r="Q990"/>
  <c r="Q991"/>
  <c r="Q992"/>
  <c r="Q993"/>
  <c r="Q994"/>
  <c r="Q995"/>
  <c r="Q996"/>
  <c r="Q997"/>
  <c r="Q998"/>
  <c r="Q999"/>
  <c r="Q1000"/>
  <c r="Q1001"/>
  <c r="Q1002"/>
  <c r="Q1003"/>
  <c r="Q1004"/>
  <c r="Q1005"/>
  <c r="Q1006"/>
  <c r="Q1007"/>
  <c r="Q1008"/>
  <c r="Q1009"/>
  <c r="Q1010"/>
  <c r="Q1011"/>
  <c r="Q1012"/>
  <c r="Q1013"/>
  <c r="Q1014"/>
  <c r="Q1015"/>
  <c r="Q1016"/>
  <c r="Q1017"/>
  <c r="Q1018"/>
  <c r="Q1019"/>
  <c r="Q1020"/>
  <c r="Q1021"/>
  <c r="Q1022"/>
  <c r="Q1023"/>
  <c r="Q1024"/>
  <c r="Q1025"/>
  <c r="Q1026"/>
  <c r="Q1027"/>
  <c r="Q1028"/>
  <c r="Q1029"/>
  <c r="Q1030"/>
  <c r="Q1031"/>
  <c r="Q1032"/>
  <c r="Q1033"/>
  <c r="Q1034"/>
  <c r="Q1035"/>
  <c r="Q1036"/>
  <c r="Q1037"/>
  <c r="Q1038"/>
  <c r="Q1039"/>
  <c r="Q1040"/>
  <c r="Q1041"/>
  <c r="Q1042"/>
  <c r="Q1043"/>
  <c r="Q1044"/>
  <c r="Q1045"/>
  <c r="Q1046"/>
  <c r="Q1047"/>
  <c r="Q1048"/>
  <c r="Q1049"/>
  <c r="Q1050"/>
  <c r="Q1051"/>
  <c r="Q1052"/>
  <c r="Q1053"/>
  <c r="Q1054"/>
  <c r="Q1055"/>
  <c r="Q1056"/>
  <c r="Q1057"/>
  <c r="Q1058"/>
  <c r="Q1059"/>
  <c r="Q1060"/>
  <c r="Q1061"/>
  <c r="Q1062"/>
  <c r="Q1063"/>
  <c r="Q1064"/>
  <c r="Q1065"/>
  <c r="Q1066"/>
  <c r="Q1067"/>
  <c r="Q1068"/>
  <c r="Q1069"/>
  <c r="Q1070"/>
  <c r="Q1071"/>
  <c r="Q1072"/>
  <c r="Q1073"/>
  <c r="Q1074"/>
  <c r="Q1075"/>
  <c r="Q1076"/>
  <c r="Q1077"/>
  <c r="Q1078"/>
  <c r="Q1079"/>
  <c r="Q1080"/>
  <c r="Q1081"/>
  <c r="Q1082"/>
  <c r="Q1083"/>
  <c r="Q1084"/>
  <c r="Q1085"/>
  <c r="Q1086"/>
  <c r="Q1087"/>
  <c r="Q1088"/>
  <c r="Q1089"/>
  <c r="Q1090"/>
  <c r="Q1091"/>
  <c r="Q1092"/>
  <c r="Q1093"/>
  <c r="Q1094"/>
  <c r="Q1095"/>
  <c r="Q1096"/>
  <c r="Q1097"/>
  <c r="Q1098"/>
  <c r="Q1099"/>
  <c r="Q1100"/>
  <c r="Q1101"/>
  <c r="Q1102"/>
  <c r="Q1103"/>
  <c r="Q1104"/>
  <c r="Q1105"/>
  <c r="Q1106"/>
  <c r="Q1107"/>
  <c r="Q1108"/>
  <c r="Q1109"/>
  <c r="Q1110"/>
  <c r="Q1111"/>
  <c r="Q1112"/>
  <c r="Q1113"/>
  <c r="Q1114"/>
  <c r="Q1115"/>
  <c r="Q1116"/>
  <c r="Q1117"/>
  <c r="Q1118"/>
  <c r="Q1119"/>
  <c r="Q1120"/>
  <c r="Q1121"/>
  <c r="Q1122"/>
  <c r="Q1123"/>
  <c r="Q1124"/>
  <c r="Q1125"/>
  <c r="Q1126"/>
  <c r="Q1127"/>
  <c r="Q1128"/>
  <c r="Q1129"/>
  <c r="Q1130"/>
  <c r="Q1131"/>
  <c r="Q1132"/>
  <c r="Q1133"/>
  <c r="Q1134"/>
  <c r="Q1135"/>
  <c r="Q1136"/>
  <c r="Q1137"/>
  <c r="Q1138"/>
  <c r="Q1139"/>
  <c r="Q1140"/>
  <c r="Q1141"/>
  <c r="Q1142"/>
  <c r="Q1143"/>
  <c r="Q1144"/>
  <c r="Q1145"/>
  <c r="Q1146"/>
  <c r="Q1147"/>
  <c r="Q1148"/>
  <c r="Q1149"/>
  <c r="Q1150"/>
  <c r="Q1151"/>
  <c r="Q1152"/>
  <c r="Q1153"/>
  <c r="Q1154"/>
  <c r="Q1155"/>
  <c r="Q1156"/>
  <c r="Q1157"/>
  <c r="Q1158"/>
  <c r="Q1159"/>
  <c r="Q1160"/>
  <c r="Q1161"/>
  <c r="Q1162"/>
  <c r="Q1163"/>
  <c r="Q1164"/>
  <c r="Q1165"/>
  <c r="Q1166"/>
  <c r="Q1167"/>
  <c r="Q1168"/>
  <c r="Q1169"/>
  <c r="Q1170"/>
  <c r="Q1171"/>
  <c r="Q1172"/>
  <c r="Q1173"/>
  <c r="Q1174"/>
  <c r="Q1175"/>
  <c r="Q1176"/>
  <c r="Q1177"/>
  <c r="Q1178"/>
  <c r="Q1179"/>
  <c r="Q1180"/>
  <c r="Q1181"/>
  <c r="Q1182"/>
  <c r="Q1183"/>
  <c r="Q1184"/>
  <c r="Q1185"/>
  <c r="Q1186"/>
  <c r="Q1187"/>
  <c r="Q1188"/>
  <c r="Q1189"/>
  <c r="Q1190"/>
  <c r="Q1191"/>
  <c r="Q1192"/>
  <c r="Q1193"/>
  <c r="Q1194"/>
  <c r="Q1195"/>
  <c r="Q1196"/>
  <c r="Q1197"/>
  <c r="Q1198"/>
  <c r="Q1199"/>
  <c r="Q1200"/>
  <c r="Q1201"/>
  <c r="Q1202"/>
  <c r="Q1203"/>
  <c r="Q1204"/>
  <c r="Q1205"/>
  <c r="Q1206"/>
  <c r="Q1207"/>
  <c r="Q1208"/>
  <c r="Q1209"/>
  <c r="Q1210"/>
  <c r="Q1211"/>
  <c r="Q1212"/>
  <c r="Q1213"/>
  <c r="Q1214"/>
  <c r="Q1215"/>
  <c r="Q1216"/>
  <c r="Q1217"/>
  <c r="Q1218"/>
  <c r="Q1219"/>
  <c r="Q1220"/>
  <c r="Q1221"/>
  <c r="Q1222"/>
  <c r="Q1223"/>
  <c r="Q1224"/>
  <c r="Q1225"/>
  <c r="Q1226"/>
  <c r="Q1227"/>
  <c r="Q1228"/>
  <c r="Q1229"/>
  <c r="Q1230"/>
  <c r="Q1231"/>
  <c r="Q1232"/>
  <c r="Q1233"/>
  <c r="Q1234"/>
  <c r="Q1235"/>
  <c r="Q1236"/>
  <c r="Q1237"/>
  <c r="Q1238"/>
  <c r="Q1239"/>
  <c r="Q1240"/>
  <c r="Q1241"/>
  <c r="Q1242"/>
  <c r="Q1243"/>
  <c r="Q1244"/>
  <c r="Q1245"/>
  <c r="Q1246"/>
  <c r="Q1247"/>
  <c r="Q1248"/>
  <c r="Q1249"/>
  <c r="Q1250"/>
  <c r="Q1251"/>
  <c r="Q1252"/>
  <c r="Q1253"/>
  <c r="Q1254"/>
  <c r="Q1255"/>
  <c r="Q1256"/>
  <c r="Q1257"/>
  <c r="Q1258"/>
  <c r="Q1259"/>
  <c r="Q1260"/>
  <c r="Q1261"/>
  <c r="Q1262"/>
  <c r="Q1263"/>
  <c r="Q1264"/>
  <c r="Q1265"/>
  <c r="Q1266"/>
  <c r="Q1267"/>
  <c r="Q1268"/>
  <c r="Q1269"/>
  <c r="Q1270"/>
  <c r="Q1271"/>
  <c r="Q1272"/>
  <c r="Q1273"/>
  <c r="Q1274"/>
  <c r="Q1275"/>
  <c r="Q1276"/>
  <c r="Q1277"/>
  <c r="Q1278"/>
  <c r="Q1279"/>
  <c r="Q1280"/>
  <c r="Q1281"/>
  <c r="Q1282"/>
  <c r="Q1283"/>
  <c r="Q1284"/>
  <c r="Q1285"/>
  <c r="Q1286"/>
  <c r="Q1287"/>
  <c r="Q1288"/>
  <c r="Q1289"/>
  <c r="Q1290"/>
  <c r="Q1291"/>
  <c r="Q1292"/>
  <c r="Q1293"/>
  <c r="Q1294"/>
  <c r="Q1295"/>
  <c r="Q1296"/>
  <c r="Q1297"/>
  <c r="Q1298"/>
  <c r="Q1299"/>
  <c r="Q1300"/>
  <c r="Q1301"/>
  <c r="Q1302"/>
  <c r="Q1303"/>
  <c r="Q1304"/>
  <c r="Q1305"/>
  <c r="Q1306"/>
  <c r="Q1307"/>
  <c r="Q1308"/>
  <c r="Q1309"/>
  <c r="Q1310"/>
  <c r="Q1311"/>
  <c r="Q1312"/>
  <c r="Q1313"/>
  <c r="Q1314"/>
  <c r="Q1315"/>
  <c r="Q1316"/>
  <c r="Q1317"/>
  <c r="Q1318"/>
  <c r="Q1319"/>
  <c r="Q1320"/>
  <c r="Q1321"/>
  <c r="Q1322"/>
  <c r="Q1323"/>
  <c r="Q1324"/>
  <c r="Q1325"/>
  <c r="Q1326"/>
  <c r="Q1327"/>
  <c r="Q1328"/>
  <c r="Q1329"/>
  <c r="Q1330"/>
  <c r="Q1331"/>
  <c r="Q1332"/>
  <c r="Q1333"/>
  <c r="Q1334"/>
  <c r="Q1335"/>
  <c r="Q1336"/>
  <c r="Q1337"/>
  <c r="Q1338"/>
  <c r="Q1339"/>
  <c r="Q1340"/>
  <c r="Q1341"/>
  <c r="Q1342"/>
  <c r="Q1343"/>
  <c r="Q1344"/>
  <c r="Q1345"/>
  <c r="Q1346"/>
  <c r="Q1347"/>
  <c r="Q1348"/>
  <c r="Q1349"/>
  <c r="Q1350"/>
  <c r="Q1351"/>
  <c r="Q1352"/>
  <c r="Q1353"/>
  <c r="Q1354"/>
  <c r="Q1355"/>
  <c r="Q1356"/>
  <c r="Q1357"/>
  <c r="Q1358"/>
  <c r="Q1359"/>
  <c r="Q1360"/>
  <c r="Q1361"/>
  <c r="Q1362"/>
  <c r="Q1363"/>
  <c r="Q1364"/>
  <c r="Q1365"/>
  <c r="Q1366"/>
  <c r="Q1367"/>
  <c r="Q1368"/>
  <c r="Q1369"/>
  <c r="Q1370"/>
  <c r="Q1371"/>
  <c r="Q1372"/>
  <c r="Q1373"/>
  <c r="Q1374"/>
  <c r="Q1375"/>
  <c r="Q1376"/>
  <c r="Q1377"/>
  <c r="Q1378"/>
  <c r="Q1379"/>
  <c r="Q1380"/>
  <c r="Q1381"/>
  <c r="Q1382"/>
  <c r="Q1383"/>
  <c r="Q1384"/>
  <c r="Q1385"/>
  <c r="Q1386"/>
  <c r="Q1387"/>
  <c r="Q1388"/>
  <c r="Q1389"/>
  <c r="Q1390"/>
  <c r="Q1391"/>
  <c r="Q1392"/>
  <c r="Q1393"/>
  <c r="Q1394"/>
  <c r="Q1395"/>
  <c r="Q1396"/>
  <c r="Q1397"/>
  <c r="Q1398"/>
  <c r="Q1399"/>
  <c r="Q1400"/>
  <c r="Q1401"/>
  <c r="Q1402"/>
  <c r="Q1403"/>
  <c r="Q1404"/>
  <c r="Q1405"/>
  <c r="Q1406"/>
  <c r="Q1407"/>
  <c r="Q1408"/>
  <c r="Q1409"/>
  <c r="Q1410"/>
  <c r="Q1411"/>
  <c r="Q1412"/>
  <c r="Q1413"/>
  <c r="Q1414"/>
  <c r="Q1415"/>
  <c r="Q1416"/>
  <c r="Q1417"/>
  <c r="Q1418"/>
  <c r="Q1419"/>
  <c r="Q1420"/>
  <c r="Q1421"/>
  <c r="Q1422"/>
  <c r="Q1423"/>
  <c r="Q1424"/>
  <c r="Q1425"/>
  <c r="Q1426"/>
  <c r="Q1427"/>
  <c r="Q1428"/>
  <c r="Q1429"/>
  <c r="Q1430"/>
  <c r="Q1431"/>
  <c r="Q1432"/>
  <c r="Q1433"/>
  <c r="Q1434"/>
  <c r="Q1435"/>
  <c r="Q1436"/>
  <c r="Q1437"/>
  <c r="Q1438"/>
  <c r="Q1439"/>
  <c r="Q1440"/>
  <c r="Q1441"/>
  <c r="Q1442"/>
  <c r="Q1443"/>
  <c r="Q1444"/>
  <c r="Q1445"/>
  <c r="Q1446"/>
  <c r="Q1447"/>
  <c r="Q1448"/>
  <c r="Q1449"/>
  <c r="Q1450"/>
  <c r="Q1451"/>
  <c r="Q1452"/>
  <c r="Q1453"/>
  <c r="Q1454"/>
  <c r="Q1455"/>
  <c r="Q1456"/>
  <c r="Q1457"/>
  <c r="Q1458"/>
  <c r="Q1459"/>
  <c r="Q1460"/>
  <c r="Q1461"/>
  <c r="Q1462"/>
  <c r="Q1463"/>
  <c r="Q1464"/>
  <c r="Q1465"/>
  <c r="Q1466"/>
  <c r="Q1467"/>
  <c r="Q1468"/>
  <c r="Q1469"/>
  <c r="Q1470"/>
  <c r="Q1471"/>
  <c r="Q1472"/>
  <c r="Q1473"/>
  <c r="Q1474"/>
  <c r="Q1475"/>
  <c r="Q1476"/>
  <c r="Q1477"/>
  <c r="Q1478"/>
  <c r="Q1479"/>
  <c r="Q1480"/>
  <c r="Q1481"/>
  <c r="Q1482"/>
  <c r="Q1483"/>
  <c r="Q1484"/>
  <c r="Q1485"/>
  <c r="Q1486"/>
  <c r="Q1487"/>
  <c r="Q1488"/>
  <c r="Q1489"/>
  <c r="Q1490"/>
  <c r="Q1491"/>
  <c r="Q1492"/>
  <c r="Q1493"/>
  <c r="Q1494"/>
  <c r="Q1495"/>
  <c r="Q1496"/>
  <c r="Q1497"/>
  <c r="Q1498"/>
  <c r="Q1499"/>
  <c r="Q1500"/>
  <c r="Q1501"/>
  <c r="Q1502"/>
  <c r="Q1503"/>
  <c r="Q1504"/>
  <c r="Q1505"/>
  <c r="Q1506"/>
  <c r="Q1507"/>
  <c r="Q1508"/>
  <c r="Q1509"/>
  <c r="Q1510"/>
  <c r="Q1511"/>
  <c r="Q1512"/>
  <c r="Q1513"/>
  <c r="Q1514"/>
  <c r="Q1515"/>
  <c r="Q1516"/>
  <c r="Q1517"/>
  <c r="Q1518"/>
  <c r="Q1519"/>
  <c r="Q1520"/>
  <c r="Q1521"/>
  <c r="Q1522"/>
  <c r="Q1523"/>
  <c r="Q1524"/>
  <c r="Q1525"/>
  <c r="Q1526"/>
  <c r="Q1527"/>
  <c r="Q1528"/>
  <c r="Q1529"/>
  <c r="Q1530"/>
  <c r="Q1531"/>
  <c r="Q1532"/>
  <c r="Q1533"/>
  <c r="Q1534"/>
  <c r="Q1535"/>
  <c r="Q1536"/>
  <c r="Q1537"/>
  <c r="Q1538"/>
  <c r="Q1539"/>
  <c r="Q1540"/>
  <c r="Q1541"/>
  <c r="Q1542"/>
  <c r="Q1543"/>
  <c r="Q1544"/>
  <c r="Q1545"/>
  <c r="Q1546"/>
  <c r="Q1547"/>
  <c r="Q1548"/>
  <c r="Q1549"/>
  <c r="Q1550"/>
  <c r="Q1551"/>
  <c r="Q1552"/>
  <c r="Q1553"/>
  <c r="Q1554"/>
  <c r="Q1555"/>
  <c r="Q1556"/>
  <c r="Q1557"/>
  <c r="Q1558"/>
  <c r="Q1559"/>
  <c r="Q1560"/>
  <c r="Q1561"/>
  <c r="Q1562"/>
  <c r="Q1563"/>
  <c r="Q1564"/>
  <c r="Q1565"/>
  <c r="Q1566"/>
  <c r="Q1567"/>
  <c r="Q1568"/>
  <c r="Q1569"/>
  <c r="Q1570"/>
  <c r="Q1571"/>
  <c r="Q1572"/>
  <c r="Q1573"/>
  <c r="Q1574"/>
  <c r="Q1575"/>
  <c r="Q1576"/>
  <c r="Q1577"/>
  <c r="Q1578"/>
  <c r="Q1579"/>
  <c r="Q1580"/>
  <c r="Q1581"/>
  <c r="Q1582"/>
  <c r="Q1583"/>
  <c r="Q1584"/>
  <c r="Q1585"/>
  <c r="Q1586"/>
  <c r="Q1587"/>
  <c r="Q1588"/>
  <c r="Q1589"/>
  <c r="Q1590"/>
  <c r="Q1591"/>
  <c r="Q1592"/>
  <c r="Q1593"/>
  <c r="Q1594"/>
  <c r="Q1595"/>
  <c r="Q1596"/>
  <c r="Q1597"/>
  <c r="Q1598"/>
  <c r="Q1599"/>
  <c r="Q1600"/>
  <c r="Q1601"/>
  <c r="Q1602"/>
  <c r="Q1603"/>
  <c r="Q1604"/>
  <c r="Q1605"/>
  <c r="Q1606"/>
  <c r="Q1607"/>
  <c r="Q1608"/>
  <c r="Q1609"/>
  <c r="Q1610"/>
  <c r="Q1611"/>
  <c r="Q1612"/>
  <c r="Q1613"/>
  <c r="Q1614"/>
  <c r="Q1615"/>
  <c r="Q1616"/>
  <c r="Q1617"/>
  <c r="Q1618"/>
  <c r="Q1619"/>
  <c r="Q1620"/>
  <c r="Q1621"/>
  <c r="Q1622"/>
  <c r="Q1623"/>
  <c r="Q1624"/>
  <c r="Q1625"/>
  <c r="Q1626"/>
  <c r="Q1627"/>
  <c r="Q1628"/>
  <c r="Q1629"/>
  <c r="Q1630"/>
  <c r="Q1631"/>
  <c r="Q1632"/>
  <c r="Q1633"/>
  <c r="Q1634"/>
  <c r="Q1635"/>
  <c r="Q1636"/>
  <c r="Q1637"/>
  <c r="Q1638"/>
  <c r="Q1639"/>
  <c r="Q1640"/>
  <c r="Q1641"/>
  <c r="Q1642"/>
  <c r="Q1643"/>
  <c r="Q1644"/>
  <c r="Q1645"/>
  <c r="Q1646"/>
  <c r="Q1647"/>
  <c r="Q1648"/>
  <c r="Q1649"/>
  <c r="Q1650"/>
  <c r="Q1651"/>
  <c r="Q1652"/>
  <c r="Q1653"/>
  <c r="Q1654"/>
  <c r="Q1655"/>
  <c r="Q1656"/>
  <c r="Q1657"/>
  <c r="Q1658"/>
  <c r="Q1659"/>
  <c r="Q1660"/>
  <c r="Q1661"/>
  <c r="Q1662"/>
  <c r="Q1663"/>
  <c r="Q1664"/>
  <c r="Q1665"/>
  <c r="Q1666"/>
  <c r="Q1667"/>
  <c r="Q1668"/>
  <c r="Q1669"/>
  <c r="Q1670"/>
  <c r="Q1671"/>
  <c r="Q1672"/>
  <c r="Q1673"/>
  <c r="Q1674"/>
  <c r="Q1675"/>
  <c r="Q1676"/>
  <c r="Q1677"/>
  <c r="Q1678"/>
  <c r="Q1679"/>
  <c r="Q1680"/>
  <c r="Q1681"/>
  <c r="Q1682"/>
  <c r="Q1683"/>
  <c r="Q1684"/>
  <c r="Q1685"/>
  <c r="Q1686"/>
  <c r="Q1687"/>
  <c r="Q1688"/>
  <c r="Q1689"/>
  <c r="Q1690"/>
  <c r="Q1691"/>
  <c r="Q1692"/>
  <c r="Q1693"/>
  <c r="Q1694"/>
  <c r="Q1695"/>
  <c r="Q1696"/>
  <c r="Q1697"/>
  <c r="Q1698"/>
  <c r="Q1699"/>
  <c r="Q1700"/>
  <c r="Q1701"/>
  <c r="Q1702"/>
  <c r="Q1703"/>
  <c r="Q1704"/>
  <c r="Q1705"/>
  <c r="Q1706"/>
  <c r="Q1707"/>
  <c r="Q1708"/>
  <c r="Q1709"/>
  <c r="Q1710"/>
  <c r="Q1711"/>
  <c r="Q1712"/>
  <c r="Q1713"/>
  <c r="Q1714"/>
  <c r="Q1715"/>
  <c r="Q1716"/>
  <c r="Q1717"/>
  <c r="Q1718"/>
  <c r="Q1719"/>
  <c r="Q1720"/>
  <c r="Q1721"/>
  <c r="Q1722"/>
  <c r="Q1723"/>
  <c r="Q1724"/>
  <c r="Q1725"/>
  <c r="Q1726"/>
  <c r="Q1727"/>
  <c r="Q1728"/>
  <c r="Q1729"/>
  <c r="Q1730"/>
  <c r="Q1731"/>
  <c r="Q1732"/>
  <c r="Q1733"/>
  <c r="Q1734"/>
  <c r="Q1735"/>
  <c r="Q1736"/>
  <c r="Q1737"/>
  <c r="Q1738"/>
  <c r="Q1739"/>
  <c r="Q1740"/>
  <c r="Q1741"/>
  <c r="Q1742"/>
  <c r="Q1743"/>
  <c r="Q1744"/>
  <c r="Q1745"/>
  <c r="Q1746"/>
  <c r="Q1747"/>
  <c r="Q1748"/>
  <c r="Q1749"/>
  <c r="Q1750"/>
  <c r="Q1751"/>
  <c r="Q1752"/>
  <c r="Q1753"/>
  <c r="Q1754"/>
  <c r="Q1755"/>
  <c r="Q1756"/>
  <c r="Q1757"/>
  <c r="Q1758"/>
  <c r="Q1759"/>
  <c r="Q1760"/>
  <c r="Q1761"/>
  <c r="Q1762"/>
  <c r="Q1763"/>
  <c r="Q1764"/>
  <c r="Q1765"/>
  <c r="Q1766"/>
  <c r="Q1767"/>
  <c r="Q1768"/>
  <c r="Q1769"/>
  <c r="Q1770"/>
  <c r="Q1771"/>
  <c r="Q1772"/>
  <c r="Q1773"/>
  <c r="Q1774"/>
  <c r="Q1775"/>
  <c r="Q1776"/>
  <c r="Q1777"/>
  <c r="Q1778"/>
  <c r="Q1779"/>
  <c r="Q1780"/>
  <c r="Q1781"/>
  <c r="Q1782"/>
  <c r="Q1783"/>
  <c r="Q1784"/>
  <c r="Q1785"/>
  <c r="Q1786"/>
  <c r="Q1787"/>
  <c r="Q1788"/>
  <c r="Q1789"/>
  <c r="Q1790"/>
  <c r="Q1791"/>
  <c r="Q1792"/>
  <c r="Q1793"/>
  <c r="Q1794"/>
  <c r="Q1795"/>
  <c r="Q1796"/>
  <c r="Q1797"/>
  <c r="Q1798"/>
  <c r="Q1799"/>
  <c r="Q1800"/>
  <c r="Q1801"/>
  <c r="Q1802"/>
  <c r="Q1803"/>
  <c r="Q1804"/>
  <c r="Q1805"/>
  <c r="Q1806"/>
  <c r="Q1807"/>
  <c r="Q1808"/>
  <c r="Q1809"/>
  <c r="Q1810"/>
  <c r="Q1811"/>
  <c r="Q1812"/>
  <c r="Q1813"/>
  <c r="Q1814"/>
  <c r="Q1815"/>
  <c r="Q1816"/>
  <c r="Q1817"/>
  <c r="Q1818"/>
  <c r="Q1819"/>
  <c r="Q1820"/>
  <c r="Q1821"/>
  <c r="Q1822"/>
  <c r="Q1823"/>
  <c r="Q1824"/>
  <c r="Q1825"/>
  <c r="Q1826"/>
  <c r="Q1827"/>
  <c r="Q1828"/>
  <c r="Q1829"/>
  <c r="Q1830"/>
  <c r="Q1831"/>
  <c r="Q1832"/>
  <c r="Q1833"/>
  <c r="Q1834"/>
  <c r="Q1835"/>
  <c r="Q1836"/>
  <c r="Q1837"/>
  <c r="Q1838"/>
  <c r="Q1839"/>
  <c r="Q1840"/>
  <c r="Q1841"/>
  <c r="Q1842"/>
  <c r="Q1843"/>
  <c r="Q1844"/>
  <c r="Q1845"/>
  <c r="Q1846"/>
  <c r="Q1847"/>
  <c r="Q1848"/>
  <c r="Q1849"/>
  <c r="Q1850"/>
  <c r="Q1851"/>
  <c r="Q1852"/>
  <c r="Q1853"/>
  <c r="Q1854"/>
  <c r="Q1855"/>
  <c r="Q1856"/>
  <c r="Q1857"/>
  <c r="Q1858"/>
  <c r="Q1859"/>
  <c r="Q1860"/>
  <c r="Q1861"/>
  <c r="Q1862"/>
  <c r="Q1863"/>
  <c r="Q1864"/>
  <c r="Q1865"/>
  <c r="Q1866"/>
  <c r="Q1867"/>
  <c r="Q1868"/>
  <c r="Q1869"/>
  <c r="Q1870"/>
  <c r="Q1871"/>
  <c r="Q1872"/>
  <c r="Q1873"/>
  <c r="Q1874"/>
  <c r="Q1875"/>
  <c r="Q1876"/>
  <c r="Q1877"/>
  <c r="Q1878"/>
  <c r="Q1879"/>
  <c r="Q1880"/>
  <c r="Q1881"/>
  <c r="Q1882"/>
  <c r="Q1883"/>
  <c r="Q1884"/>
  <c r="Q1885"/>
  <c r="Q1886"/>
  <c r="Q1887"/>
  <c r="Q1888"/>
  <c r="Q1889"/>
  <c r="Q1890"/>
  <c r="Q1891"/>
  <c r="Q1892"/>
  <c r="Q1893"/>
  <c r="Q1894"/>
  <c r="Q1895"/>
  <c r="Q1896"/>
  <c r="Q1897"/>
  <c r="Q1898"/>
  <c r="Q1899"/>
  <c r="Q1900"/>
  <c r="Q1901"/>
  <c r="Q1902"/>
  <c r="Q1903"/>
  <c r="Q1904"/>
  <c r="Q1905"/>
  <c r="Q1906"/>
  <c r="Q1907"/>
  <c r="Q1908"/>
  <c r="Q1909"/>
  <c r="Q1910"/>
  <c r="Q1911"/>
  <c r="Q1912"/>
  <c r="Q1913"/>
  <c r="Q1914"/>
  <c r="Q1915"/>
  <c r="Q1916"/>
  <c r="Q1917"/>
  <c r="Q1918"/>
  <c r="Q1919"/>
  <c r="Q1920"/>
  <c r="Q1921"/>
  <c r="Q1922"/>
  <c r="Q1923"/>
  <c r="Q1924"/>
  <c r="Q1925"/>
  <c r="Q1926"/>
  <c r="Q1927"/>
  <c r="Q1928"/>
  <c r="Q1929"/>
  <c r="Q1930"/>
  <c r="Q1931"/>
  <c r="Q1932"/>
  <c r="Q1933"/>
  <c r="Q1934"/>
  <c r="Q1935"/>
  <c r="Q1936"/>
  <c r="Q1937"/>
  <c r="Q1938"/>
  <c r="Q1939"/>
  <c r="Q1940"/>
  <c r="Q1941"/>
  <c r="Q1942"/>
  <c r="Q1943"/>
  <c r="Q1944"/>
  <c r="Q1945"/>
  <c r="Q1946"/>
  <c r="Q1947"/>
  <c r="Q1948"/>
  <c r="Q1949"/>
  <c r="Q1950"/>
  <c r="AB4"/>
  <c r="AC5"/>
  <c r="AC6" s="1"/>
  <c r="AC7" s="1"/>
  <c r="AC8" s="1"/>
  <c r="AC9" s="1"/>
  <c r="AC10" s="1"/>
  <c r="AC11" s="1"/>
  <c r="AC12" s="1"/>
  <c r="AC13" s="1"/>
  <c r="AC14" s="1"/>
  <c r="AC15" s="1"/>
  <c r="AC16" s="1"/>
  <c r="AC17" s="1"/>
  <c r="AC18" s="1"/>
  <c r="AC19" s="1"/>
  <c r="AC20" s="1"/>
  <c r="AC21" s="1"/>
  <c r="AC22" s="1"/>
  <c r="AC23" s="1"/>
  <c r="AC24" s="1"/>
  <c r="AC25" s="1"/>
  <c r="AC26" s="1"/>
  <c r="AC27" s="1"/>
  <c r="AC28" s="1"/>
  <c r="R1943"/>
  <c r="N1944"/>
  <c r="Q1951"/>
  <c r="S1929" i="2" l="1"/>
  <c r="U1929" s="1"/>
  <c r="O1930"/>
  <c r="N1928"/>
  <c r="T1928" s="1"/>
  <c r="R1927"/>
  <c r="Z33" i="1"/>
  <c r="Y33"/>
  <c r="AI35"/>
  <c r="AG35"/>
  <c r="AE35"/>
  <c r="N1945"/>
  <c r="T1945"/>
  <c r="R1944"/>
  <c r="T1944" s="1"/>
  <c r="O1931" i="2" l="1"/>
  <c r="U1931"/>
  <c r="S1930"/>
  <c r="U1930"/>
  <c r="R1928"/>
  <c r="N1929"/>
  <c r="Z37" i="1"/>
  <c r="Z34"/>
  <c r="R1945"/>
  <c r="N1946"/>
  <c r="Y34"/>
  <c r="Y37"/>
  <c r="N1930" i="2" l="1"/>
  <c r="T1930"/>
  <c r="R1929"/>
  <c r="S1931"/>
  <c r="O1932"/>
  <c r="U1932"/>
  <c r="T1929"/>
  <c r="N1947" i="1"/>
  <c r="R1946"/>
  <c r="T1946"/>
  <c r="O1933" i="2" l="1"/>
  <c r="U1933"/>
  <c r="S1932"/>
  <c r="R1930"/>
  <c r="N1931"/>
  <c r="T1931"/>
  <c r="R1947" i="1"/>
  <c r="N1948"/>
  <c r="T1948"/>
  <c r="T1947"/>
  <c r="N1932" i="2" l="1"/>
  <c r="T1932"/>
  <c r="R1931"/>
  <c r="S1933"/>
  <c r="O1934"/>
  <c r="N1949" i="1"/>
  <c r="R1948"/>
  <c r="O1935" i="2" l="1"/>
  <c r="S1934"/>
  <c r="U1934" s="1"/>
  <c r="R1932"/>
  <c r="N1933"/>
  <c r="T1933"/>
  <c r="R1949" i="1"/>
  <c r="N1950"/>
  <c r="T1950" s="1"/>
  <c r="T1949"/>
  <c r="N1934" i="2" l="1"/>
  <c r="T1934"/>
  <c r="R1933"/>
  <c r="S1935"/>
  <c r="U1935" s="1"/>
  <c r="O1936"/>
  <c r="N1951" i="1"/>
  <c r="R1950"/>
  <c r="O1937" i="2" l="1"/>
  <c r="S1936"/>
  <c r="U1936" s="1"/>
  <c r="R1934"/>
  <c r="N1935"/>
  <c r="T1935"/>
  <c r="R1951" i="1"/>
  <c r="AG36" s="1"/>
  <c r="X5"/>
  <c r="X10"/>
  <c r="AE10" s="1"/>
  <c r="X12"/>
  <c r="AE12" s="1"/>
  <c r="X20"/>
  <c r="AE20" s="1"/>
  <c r="X14"/>
  <c r="AE14" s="1"/>
  <c r="X17"/>
  <c r="AE17" s="1"/>
  <c r="AD36"/>
  <c r="X16"/>
  <c r="AE16" s="1"/>
  <c r="X18"/>
  <c r="AE18" s="1"/>
  <c r="X8"/>
  <c r="AE8" s="1"/>
  <c r="X13"/>
  <c r="AE13" s="1"/>
  <c r="X6"/>
  <c r="X15"/>
  <c r="AE15" s="1"/>
  <c r="X26"/>
  <c r="AE26" s="1"/>
  <c r="X9"/>
  <c r="AE9" s="1"/>
  <c r="X11"/>
  <c r="AE11" s="1"/>
  <c r="X7"/>
  <c r="AE7" s="1"/>
  <c r="X23"/>
  <c r="AE23" s="1"/>
  <c r="X22"/>
  <c r="AE22" s="1"/>
  <c r="X28"/>
  <c r="AE28" s="1"/>
  <c r="X21"/>
  <c r="AE21" s="1"/>
  <c r="X27"/>
  <c r="AE27" s="1"/>
  <c r="AC36"/>
  <c r="X19"/>
  <c r="AE19" s="1"/>
  <c r="X25"/>
  <c r="AE25" s="1"/>
  <c r="X24"/>
  <c r="AE24" s="1"/>
  <c r="T1951"/>
  <c r="AH36" s="1"/>
  <c r="N1936" i="2" l="1"/>
  <c r="T1936"/>
  <c r="R1935"/>
  <c r="S1937"/>
  <c r="U1937" s="1"/>
  <c r="O1938"/>
  <c r="U1938"/>
  <c r="P1" i="1"/>
  <c r="P3"/>
  <c r="P6"/>
  <c r="P2"/>
  <c r="P4"/>
  <c r="P5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P573"/>
  <c r="P574"/>
  <c r="P575"/>
  <c r="P576"/>
  <c r="P577"/>
  <c r="P578"/>
  <c r="P579"/>
  <c r="P580"/>
  <c r="P581"/>
  <c r="P582"/>
  <c r="P583"/>
  <c r="P584"/>
  <c r="P585"/>
  <c r="P586"/>
  <c r="P587"/>
  <c r="P588"/>
  <c r="P589"/>
  <c r="P590"/>
  <c r="P591"/>
  <c r="P592"/>
  <c r="P593"/>
  <c r="P594"/>
  <c r="P595"/>
  <c r="P596"/>
  <c r="P597"/>
  <c r="P598"/>
  <c r="P599"/>
  <c r="P600"/>
  <c r="P601"/>
  <c r="P602"/>
  <c r="P603"/>
  <c r="P604"/>
  <c r="P605"/>
  <c r="P606"/>
  <c r="P607"/>
  <c r="P608"/>
  <c r="P609"/>
  <c r="P610"/>
  <c r="P611"/>
  <c r="P612"/>
  <c r="P613"/>
  <c r="P614"/>
  <c r="P615"/>
  <c r="P616"/>
  <c r="P617"/>
  <c r="P618"/>
  <c r="P619"/>
  <c r="P620"/>
  <c r="P621"/>
  <c r="P622"/>
  <c r="P623"/>
  <c r="P624"/>
  <c r="P625"/>
  <c r="P626"/>
  <c r="P627"/>
  <c r="P628"/>
  <c r="P629"/>
  <c r="P630"/>
  <c r="P631"/>
  <c r="P632"/>
  <c r="P633"/>
  <c r="P634"/>
  <c r="P635"/>
  <c r="P636"/>
  <c r="P637"/>
  <c r="P638"/>
  <c r="P639"/>
  <c r="P640"/>
  <c r="P641"/>
  <c r="P642"/>
  <c r="P643"/>
  <c r="P644"/>
  <c r="P645"/>
  <c r="P646"/>
  <c r="P647"/>
  <c r="P648"/>
  <c r="P649"/>
  <c r="P650"/>
  <c r="P651"/>
  <c r="P652"/>
  <c r="P653"/>
  <c r="P654"/>
  <c r="P655"/>
  <c r="P656"/>
  <c r="P657"/>
  <c r="P658"/>
  <c r="P659"/>
  <c r="P660"/>
  <c r="P661"/>
  <c r="P662"/>
  <c r="P663"/>
  <c r="P664"/>
  <c r="P665"/>
  <c r="P666"/>
  <c r="P667"/>
  <c r="P668"/>
  <c r="P669"/>
  <c r="P670"/>
  <c r="P671"/>
  <c r="P672"/>
  <c r="P673"/>
  <c r="P674"/>
  <c r="P675"/>
  <c r="P676"/>
  <c r="P677"/>
  <c r="P678"/>
  <c r="P679"/>
  <c r="P680"/>
  <c r="P681"/>
  <c r="P682"/>
  <c r="P683"/>
  <c r="P684"/>
  <c r="P685"/>
  <c r="P686"/>
  <c r="P687"/>
  <c r="P688"/>
  <c r="P689"/>
  <c r="P690"/>
  <c r="P691"/>
  <c r="P692"/>
  <c r="P693"/>
  <c r="P694"/>
  <c r="P695"/>
  <c r="P696"/>
  <c r="P697"/>
  <c r="P698"/>
  <c r="P699"/>
  <c r="P700"/>
  <c r="P701"/>
  <c r="P702"/>
  <c r="P703"/>
  <c r="P704"/>
  <c r="P705"/>
  <c r="P706"/>
  <c r="P707"/>
  <c r="P708"/>
  <c r="P709"/>
  <c r="P710"/>
  <c r="P711"/>
  <c r="P712"/>
  <c r="P713"/>
  <c r="P714"/>
  <c r="P715"/>
  <c r="P716"/>
  <c r="P717"/>
  <c r="P718"/>
  <c r="P719"/>
  <c r="P720"/>
  <c r="P721"/>
  <c r="P722"/>
  <c r="P723"/>
  <c r="P724"/>
  <c r="P725"/>
  <c r="P726"/>
  <c r="P727"/>
  <c r="P728"/>
  <c r="P729"/>
  <c r="P730"/>
  <c r="P731"/>
  <c r="P732"/>
  <c r="P733"/>
  <c r="P734"/>
  <c r="P735"/>
  <c r="P736"/>
  <c r="P737"/>
  <c r="P738"/>
  <c r="P739"/>
  <c r="P740"/>
  <c r="P741"/>
  <c r="P742"/>
  <c r="P743"/>
  <c r="P744"/>
  <c r="P745"/>
  <c r="P746"/>
  <c r="P747"/>
  <c r="P748"/>
  <c r="P749"/>
  <c r="P750"/>
  <c r="P751"/>
  <c r="P752"/>
  <c r="P753"/>
  <c r="P754"/>
  <c r="P755"/>
  <c r="P756"/>
  <c r="P757"/>
  <c r="P758"/>
  <c r="P759"/>
  <c r="P760"/>
  <c r="P761"/>
  <c r="P762"/>
  <c r="P763"/>
  <c r="P764"/>
  <c r="P765"/>
  <c r="P766"/>
  <c r="P767"/>
  <c r="P768"/>
  <c r="P769"/>
  <c r="P770"/>
  <c r="P771"/>
  <c r="P772"/>
  <c r="P773"/>
  <c r="P774"/>
  <c r="P775"/>
  <c r="P776"/>
  <c r="P777"/>
  <c r="P778"/>
  <c r="P779"/>
  <c r="P780"/>
  <c r="P781"/>
  <c r="P782"/>
  <c r="P783"/>
  <c r="P784"/>
  <c r="P785"/>
  <c r="P786"/>
  <c r="P787"/>
  <c r="P788"/>
  <c r="P789"/>
  <c r="P790"/>
  <c r="P791"/>
  <c r="P792"/>
  <c r="P793"/>
  <c r="P794"/>
  <c r="P795"/>
  <c r="P796"/>
  <c r="P797"/>
  <c r="P798"/>
  <c r="P799"/>
  <c r="P800"/>
  <c r="P801"/>
  <c r="P802"/>
  <c r="P803"/>
  <c r="P804"/>
  <c r="P805"/>
  <c r="P806"/>
  <c r="P807"/>
  <c r="P808"/>
  <c r="P809"/>
  <c r="P810"/>
  <c r="P811"/>
  <c r="P812"/>
  <c r="P813"/>
  <c r="P814"/>
  <c r="P815"/>
  <c r="P816"/>
  <c r="P817"/>
  <c r="P818"/>
  <c r="P819"/>
  <c r="P820"/>
  <c r="P821"/>
  <c r="P822"/>
  <c r="P823"/>
  <c r="P824"/>
  <c r="P825"/>
  <c r="P826"/>
  <c r="P827"/>
  <c r="P828"/>
  <c r="P829"/>
  <c r="P830"/>
  <c r="P831"/>
  <c r="P832"/>
  <c r="P833"/>
  <c r="P834"/>
  <c r="P835"/>
  <c r="P836"/>
  <c r="P837"/>
  <c r="P838"/>
  <c r="P839"/>
  <c r="P840"/>
  <c r="P841"/>
  <c r="P842"/>
  <c r="P843"/>
  <c r="P844"/>
  <c r="P845"/>
  <c r="P846"/>
  <c r="P847"/>
  <c r="P848"/>
  <c r="P849"/>
  <c r="P850"/>
  <c r="P851"/>
  <c r="P852"/>
  <c r="P853"/>
  <c r="P854"/>
  <c r="P855"/>
  <c r="P856"/>
  <c r="P857"/>
  <c r="P858"/>
  <c r="P859"/>
  <c r="P860"/>
  <c r="P861"/>
  <c r="P862"/>
  <c r="P863"/>
  <c r="P864"/>
  <c r="P865"/>
  <c r="P866"/>
  <c r="P867"/>
  <c r="P868"/>
  <c r="P869"/>
  <c r="P870"/>
  <c r="P871"/>
  <c r="P872"/>
  <c r="P873"/>
  <c r="P874"/>
  <c r="P875"/>
  <c r="P876"/>
  <c r="P877"/>
  <c r="P878"/>
  <c r="P879"/>
  <c r="P880"/>
  <c r="P881"/>
  <c r="P882"/>
  <c r="P883"/>
  <c r="P884"/>
  <c r="P885"/>
  <c r="P886"/>
  <c r="P887"/>
  <c r="P888"/>
  <c r="P889"/>
  <c r="P890"/>
  <c r="P891"/>
  <c r="P892"/>
  <c r="P893"/>
  <c r="P894"/>
  <c r="P895"/>
  <c r="P896"/>
  <c r="P897"/>
  <c r="P898"/>
  <c r="P899"/>
  <c r="P900"/>
  <c r="P901"/>
  <c r="P902"/>
  <c r="P903"/>
  <c r="P904"/>
  <c r="P905"/>
  <c r="P906"/>
  <c r="P907"/>
  <c r="P908"/>
  <c r="P909"/>
  <c r="P910"/>
  <c r="P911"/>
  <c r="P912"/>
  <c r="P913"/>
  <c r="P914"/>
  <c r="P915"/>
  <c r="P916"/>
  <c r="P917"/>
  <c r="P918"/>
  <c r="P919"/>
  <c r="P920"/>
  <c r="P921"/>
  <c r="P922"/>
  <c r="P923"/>
  <c r="P924"/>
  <c r="P925"/>
  <c r="P926"/>
  <c r="P927"/>
  <c r="P928"/>
  <c r="P929"/>
  <c r="P930"/>
  <c r="P931"/>
  <c r="P932"/>
  <c r="P933"/>
  <c r="P934"/>
  <c r="P935"/>
  <c r="P936"/>
  <c r="P937"/>
  <c r="P938"/>
  <c r="P939"/>
  <c r="P940"/>
  <c r="P941"/>
  <c r="P942"/>
  <c r="P943"/>
  <c r="P944"/>
  <c r="P945"/>
  <c r="P946"/>
  <c r="P947"/>
  <c r="P948"/>
  <c r="P949"/>
  <c r="P950"/>
  <c r="P951"/>
  <c r="P952"/>
  <c r="P953"/>
  <c r="P954"/>
  <c r="P955"/>
  <c r="P956"/>
  <c r="P957"/>
  <c r="P958"/>
  <c r="P959"/>
  <c r="P960"/>
  <c r="P961"/>
  <c r="P962"/>
  <c r="P963"/>
  <c r="P964"/>
  <c r="P965"/>
  <c r="P966"/>
  <c r="P967"/>
  <c r="P968"/>
  <c r="P969"/>
  <c r="P970"/>
  <c r="P971"/>
  <c r="P972"/>
  <c r="P973"/>
  <c r="P974"/>
  <c r="P975"/>
  <c r="P976"/>
  <c r="P977"/>
  <c r="P978"/>
  <c r="P979"/>
  <c r="P980"/>
  <c r="P981"/>
  <c r="P982"/>
  <c r="P983"/>
  <c r="P984"/>
  <c r="P985"/>
  <c r="P986"/>
  <c r="P987"/>
  <c r="P988"/>
  <c r="P989"/>
  <c r="P990"/>
  <c r="P991"/>
  <c r="P992"/>
  <c r="P993"/>
  <c r="P994"/>
  <c r="P995"/>
  <c r="P996"/>
  <c r="P997"/>
  <c r="P998"/>
  <c r="P999"/>
  <c r="P1000"/>
  <c r="P1001"/>
  <c r="P1002"/>
  <c r="P1003"/>
  <c r="P1004"/>
  <c r="P1005"/>
  <c r="P1006"/>
  <c r="P1007"/>
  <c r="P1008"/>
  <c r="P1009"/>
  <c r="P1010"/>
  <c r="P1011"/>
  <c r="P1012"/>
  <c r="P1013"/>
  <c r="P1014"/>
  <c r="P1015"/>
  <c r="P1016"/>
  <c r="P1017"/>
  <c r="P1018"/>
  <c r="P1019"/>
  <c r="P1020"/>
  <c r="P1021"/>
  <c r="P1022"/>
  <c r="P1023"/>
  <c r="P1024"/>
  <c r="P1025"/>
  <c r="P1026"/>
  <c r="P1027"/>
  <c r="P1028"/>
  <c r="P1029"/>
  <c r="P1030"/>
  <c r="P1031"/>
  <c r="P1032"/>
  <c r="P1033"/>
  <c r="P1034"/>
  <c r="P1035"/>
  <c r="P1036"/>
  <c r="P1037"/>
  <c r="P1038"/>
  <c r="P1039"/>
  <c r="P1040"/>
  <c r="P1041"/>
  <c r="P1042"/>
  <c r="P1043"/>
  <c r="P1044"/>
  <c r="P1045"/>
  <c r="P1046"/>
  <c r="P1047"/>
  <c r="P1048"/>
  <c r="P1049"/>
  <c r="P1050"/>
  <c r="P1051"/>
  <c r="P1052"/>
  <c r="P1053"/>
  <c r="P1054"/>
  <c r="P1055"/>
  <c r="P1056"/>
  <c r="P1057"/>
  <c r="P1058"/>
  <c r="P1059"/>
  <c r="P1060"/>
  <c r="P1061"/>
  <c r="P1062"/>
  <c r="P1063"/>
  <c r="P1064"/>
  <c r="P1065"/>
  <c r="P1066"/>
  <c r="P1067"/>
  <c r="P1068"/>
  <c r="P1069"/>
  <c r="P1070"/>
  <c r="P1071"/>
  <c r="P1072"/>
  <c r="P1073"/>
  <c r="P1074"/>
  <c r="P1075"/>
  <c r="P1076"/>
  <c r="P1077"/>
  <c r="P1078"/>
  <c r="P1079"/>
  <c r="P1080"/>
  <c r="P1081"/>
  <c r="P1082"/>
  <c r="P1083"/>
  <c r="P1084"/>
  <c r="P1085"/>
  <c r="P1086"/>
  <c r="P1087"/>
  <c r="P1088"/>
  <c r="P1089"/>
  <c r="P1090"/>
  <c r="P1091"/>
  <c r="P1092"/>
  <c r="P1093"/>
  <c r="P1094"/>
  <c r="P1095"/>
  <c r="P1096"/>
  <c r="P1097"/>
  <c r="P1098"/>
  <c r="P1099"/>
  <c r="P1100"/>
  <c r="P1101"/>
  <c r="P1102"/>
  <c r="P1103"/>
  <c r="P1104"/>
  <c r="P1105"/>
  <c r="P1106"/>
  <c r="P1107"/>
  <c r="P1108"/>
  <c r="P1109"/>
  <c r="P1110"/>
  <c r="P1111"/>
  <c r="P1112"/>
  <c r="P1113"/>
  <c r="P1114"/>
  <c r="P1115"/>
  <c r="P1116"/>
  <c r="P1117"/>
  <c r="P1118"/>
  <c r="P1119"/>
  <c r="P1120"/>
  <c r="P1121"/>
  <c r="P1122"/>
  <c r="P1123"/>
  <c r="P1124"/>
  <c r="P1125"/>
  <c r="P1126"/>
  <c r="P1127"/>
  <c r="P1128"/>
  <c r="P1129"/>
  <c r="P1130"/>
  <c r="P1131"/>
  <c r="P1132"/>
  <c r="P1133"/>
  <c r="P1134"/>
  <c r="P1135"/>
  <c r="P1136"/>
  <c r="P1137"/>
  <c r="P1138"/>
  <c r="P1139"/>
  <c r="P1140"/>
  <c r="P1141"/>
  <c r="P1142"/>
  <c r="P1143"/>
  <c r="P1144"/>
  <c r="P1145"/>
  <c r="P1146"/>
  <c r="P1147"/>
  <c r="P1148"/>
  <c r="P1149"/>
  <c r="P1150"/>
  <c r="P1151"/>
  <c r="P1152"/>
  <c r="P1153"/>
  <c r="P1154"/>
  <c r="P1155"/>
  <c r="P1156"/>
  <c r="P1157"/>
  <c r="P1158"/>
  <c r="P1159"/>
  <c r="P1160"/>
  <c r="P1161"/>
  <c r="P1162"/>
  <c r="P1163"/>
  <c r="P1164"/>
  <c r="P1165"/>
  <c r="P1166"/>
  <c r="P1167"/>
  <c r="P1168"/>
  <c r="P1169"/>
  <c r="P1170"/>
  <c r="P1171"/>
  <c r="P1172"/>
  <c r="P1173"/>
  <c r="P1174"/>
  <c r="P1175"/>
  <c r="P1176"/>
  <c r="P1177"/>
  <c r="P1178"/>
  <c r="P1179"/>
  <c r="P1180"/>
  <c r="P1181"/>
  <c r="P1182"/>
  <c r="P1183"/>
  <c r="P1184"/>
  <c r="P1185"/>
  <c r="P1186"/>
  <c r="P1187"/>
  <c r="P1188"/>
  <c r="P1189"/>
  <c r="P1190"/>
  <c r="P1191"/>
  <c r="P1192"/>
  <c r="P1193"/>
  <c r="P1194"/>
  <c r="P1195"/>
  <c r="P1196"/>
  <c r="P1197"/>
  <c r="P1198"/>
  <c r="P1199"/>
  <c r="P1200"/>
  <c r="P1201"/>
  <c r="P1202"/>
  <c r="P1203"/>
  <c r="P1204"/>
  <c r="P1205"/>
  <c r="P1206"/>
  <c r="P1207"/>
  <c r="P1208"/>
  <c r="P1209"/>
  <c r="P1210"/>
  <c r="P1211"/>
  <c r="P1212"/>
  <c r="P1213"/>
  <c r="P1214"/>
  <c r="P1215"/>
  <c r="P1216"/>
  <c r="P1217"/>
  <c r="P1218"/>
  <c r="P1219"/>
  <c r="P1220"/>
  <c r="P1221"/>
  <c r="P1222"/>
  <c r="P1223"/>
  <c r="P1224"/>
  <c r="P1225"/>
  <c r="P1226"/>
  <c r="P1227"/>
  <c r="P1228"/>
  <c r="P1229"/>
  <c r="P1230"/>
  <c r="P1231"/>
  <c r="P1232"/>
  <c r="P1233"/>
  <c r="P1234"/>
  <c r="P1235"/>
  <c r="P1236"/>
  <c r="P1237"/>
  <c r="P1238"/>
  <c r="P1239"/>
  <c r="P1240"/>
  <c r="P1241"/>
  <c r="P1242"/>
  <c r="P1243"/>
  <c r="P1244"/>
  <c r="P1245"/>
  <c r="P1246"/>
  <c r="P1247"/>
  <c r="P1248"/>
  <c r="P1249"/>
  <c r="P1250"/>
  <c r="P1251"/>
  <c r="P1252"/>
  <c r="P1253"/>
  <c r="P1254"/>
  <c r="P1255"/>
  <c r="P1256"/>
  <c r="P1257"/>
  <c r="P1258"/>
  <c r="P1259"/>
  <c r="P1260"/>
  <c r="P1261"/>
  <c r="P1262"/>
  <c r="P1263"/>
  <c r="P1264"/>
  <c r="P1265"/>
  <c r="P1266"/>
  <c r="P1267"/>
  <c r="P1268"/>
  <c r="P1269"/>
  <c r="P1270"/>
  <c r="P1271"/>
  <c r="P1272"/>
  <c r="P1273"/>
  <c r="P1274"/>
  <c r="P1275"/>
  <c r="P1276"/>
  <c r="P1277"/>
  <c r="P1278"/>
  <c r="P1279"/>
  <c r="P1280"/>
  <c r="P1281"/>
  <c r="P1282"/>
  <c r="P1283"/>
  <c r="P1284"/>
  <c r="P1285"/>
  <c r="P1286"/>
  <c r="P1287"/>
  <c r="P1288"/>
  <c r="P1289"/>
  <c r="P1290"/>
  <c r="P1291"/>
  <c r="P1292"/>
  <c r="P1293"/>
  <c r="P1294"/>
  <c r="P1295"/>
  <c r="P1296"/>
  <c r="P1297"/>
  <c r="P1298"/>
  <c r="P1299"/>
  <c r="P1300"/>
  <c r="P1301"/>
  <c r="P1302"/>
  <c r="P1303"/>
  <c r="P1304"/>
  <c r="P1305"/>
  <c r="P1306"/>
  <c r="P1307"/>
  <c r="P1308"/>
  <c r="P1309"/>
  <c r="P1310"/>
  <c r="P1311"/>
  <c r="P1312"/>
  <c r="P1313"/>
  <c r="P1314"/>
  <c r="P1315"/>
  <c r="P1316"/>
  <c r="P1317"/>
  <c r="P1318"/>
  <c r="P1319"/>
  <c r="P1320"/>
  <c r="P1321"/>
  <c r="P1322"/>
  <c r="P1323"/>
  <c r="P1324"/>
  <c r="P1325"/>
  <c r="P1326"/>
  <c r="P1327"/>
  <c r="P1328"/>
  <c r="P1329"/>
  <c r="P1330"/>
  <c r="P1331"/>
  <c r="P1332"/>
  <c r="P1333"/>
  <c r="P1334"/>
  <c r="P1335"/>
  <c r="P1336"/>
  <c r="P1337"/>
  <c r="P1338"/>
  <c r="P1339"/>
  <c r="P1340"/>
  <c r="P1341"/>
  <c r="P1342"/>
  <c r="P1343"/>
  <c r="P1344"/>
  <c r="P1345"/>
  <c r="P1346"/>
  <c r="P1347"/>
  <c r="P1348"/>
  <c r="P1349"/>
  <c r="P1350"/>
  <c r="P1351"/>
  <c r="P1352"/>
  <c r="P1353"/>
  <c r="P1354"/>
  <c r="P1355"/>
  <c r="P1356"/>
  <c r="P1357"/>
  <c r="P1358"/>
  <c r="P1359"/>
  <c r="P1360"/>
  <c r="P1361"/>
  <c r="P1362"/>
  <c r="P1363"/>
  <c r="P1364"/>
  <c r="P1365"/>
  <c r="P1366"/>
  <c r="P1367"/>
  <c r="P1368"/>
  <c r="P1369"/>
  <c r="P1370"/>
  <c r="P1371"/>
  <c r="P1372"/>
  <c r="P1373"/>
  <c r="P1374"/>
  <c r="P1375"/>
  <c r="P1376"/>
  <c r="P1377"/>
  <c r="P1378"/>
  <c r="P1379"/>
  <c r="P1380"/>
  <c r="P1381"/>
  <c r="P1382"/>
  <c r="P1383"/>
  <c r="P1384"/>
  <c r="P1385"/>
  <c r="P1386"/>
  <c r="P1387"/>
  <c r="P1388"/>
  <c r="P1389"/>
  <c r="P1390"/>
  <c r="P1391"/>
  <c r="P1392"/>
  <c r="P1393"/>
  <c r="P1394"/>
  <c r="P1395"/>
  <c r="P1396"/>
  <c r="P1397"/>
  <c r="P1398"/>
  <c r="P1399"/>
  <c r="P1400"/>
  <c r="P1401"/>
  <c r="P1402"/>
  <c r="P1403"/>
  <c r="P1404"/>
  <c r="P1405"/>
  <c r="P1406"/>
  <c r="P1407"/>
  <c r="P1408"/>
  <c r="P1409"/>
  <c r="P1410"/>
  <c r="P1411"/>
  <c r="P1412"/>
  <c r="P1413"/>
  <c r="P1414"/>
  <c r="P1415"/>
  <c r="P1416"/>
  <c r="P1417"/>
  <c r="P1418"/>
  <c r="P1419"/>
  <c r="P1420"/>
  <c r="P1421"/>
  <c r="P1422"/>
  <c r="P1423"/>
  <c r="P1424"/>
  <c r="P1425"/>
  <c r="P1426"/>
  <c r="P1427"/>
  <c r="P1428"/>
  <c r="P1429"/>
  <c r="P1430"/>
  <c r="P1431"/>
  <c r="P1432"/>
  <c r="P1433"/>
  <c r="P1434"/>
  <c r="P1435"/>
  <c r="P1436"/>
  <c r="P1437"/>
  <c r="P1438"/>
  <c r="P1439"/>
  <c r="P1440"/>
  <c r="P1441"/>
  <c r="P1442"/>
  <c r="P1443"/>
  <c r="P1444"/>
  <c r="P1445"/>
  <c r="P1446"/>
  <c r="P1447"/>
  <c r="P1448"/>
  <c r="P1449"/>
  <c r="P1450"/>
  <c r="P1451"/>
  <c r="P1452"/>
  <c r="P1453"/>
  <c r="P1454"/>
  <c r="P1455"/>
  <c r="P1456"/>
  <c r="P1457"/>
  <c r="P1458"/>
  <c r="P1459"/>
  <c r="P1460"/>
  <c r="P1461"/>
  <c r="P1462"/>
  <c r="P1463"/>
  <c r="P1464"/>
  <c r="P1465"/>
  <c r="P1466"/>
  <c r="P1467"/>
  <c r="P1468"/>
  <c r="P1469"/>
  <c r="P1470"/>
  <c r="P1471"/>
  <c r="P1472"/>
  <c r="P1473"/>
  <c r="P1474"/>
  <c r="P1475"/>
  <c r="P1476"/>
  <c r="P1477"/>
  <c r="P1478"/>
  <c r="P1479"/>
  <c r="P1480"/>
  <c r="P1481"/>
  <c r="P1482"/>
  <c r="P1483"/>
  <c r="P1484"/>
  <c r="P1485"/>
  <c r="P1486"/>
  <c r="P1487"/>
  <c r="P1488"/>
  <c r="P1489"/>
  <c r="P1490"/>
  <c r="P1491"/>
  <c r="P1492"/>
  <c r="P1493"/>
  <c r="P1494"/>
  <c r="P1495"/>
  <c r="P1496"/>
  <c r="P1497"/>
  <c r="P1498"/>
  <c r="P1499"/>
  <c r="P1500"/>
  <c r="P1501"/>
  <c r="P1502"/>
  <c r="P1503"/>
  <c r="P1504"/>
  <c r="P1505"/>
  <c r="P1506"/>
  <c r="P1507"/>
  <c r="P1508"/>
  <c r="P1509"/>
  <c r="P1510"/>
  <c r="P1511"/>
  <c r="P1512"/>
  <c r="P1513"/>
  <c r="P1514"/>
  <c r="P1515"/>
  <c r="P1516"/>
  <c r="P1517"/>
  <c r="P1518"/>
  <c r="P1519"/>
  <c r="P1520"/>
  <c r="P1521"/>
  <c r="P1522"/>
  <c r="P1523"/>
  <c r="P1524"/>
  <c r="P1525"/>
  <c r="P1526"/>
  <c r="P1527"/>
  <c r="P1528"/>
  <c r="P1529"/>
  <c r="P1530"/>
  <c r="P1531"/>
  <c r="P1532"/>
  <c r="P1533"/>
  <c r="P1534"/>
  <c r="P1535"/>
  <c r="P1536"/>
  <c r="P1537"/>
  <c r="P1538"/>
  <c r="P1539"/>
  <c r="P1540"/>
  <c r="P1541"/>
  <c r="P1542"/>
  <c r="P1543"/>
  <c r="P1544"/>
  <c r="P1545"/>
  <c r="P1546"/>
  <c r="P1547"/>
  <c r="P1548"/>
  <c r="P1549"/>
  <c r="P1550"/>
  <c r="P1551"/>
  <c r="P1552"/>
  <c r="P1553"/>
  <c r="P1554"/>
  <c r="P1555"/>
  <c r="P1556"/>
  <c r="P1557"/>
  <c r="P1558"/>
  <c r="P1559"/>
  <c r="P1560"/>
  <c r="P1561"/>
  <c r="P1562"/>
  <c r="P1563"/>
  <c r="P1564"/>
  <c r="P1565"/>
  <c r="P1566"/>
  <c r="P1567"/>
  <c r="P1568"/>
  <c r="P1569"/>
  <c r="P1570"/>
  <c r="P1571"/>
  <c r="P1572"/>
  <c r="P1573"/>
  <c r="P1574"/>
  <c r="P1575"/>
  <c r="P1576"/>
  <c r="P1577"/>
  <c r="P1578"/>
  <c r="P1579"/>
  <c r="P1580"/>
  <c r="P1581"/>
  <c r="P1582"/>
  <c r="P1583"/>
  <c r="P1584"/>
  <c r="P1585"/>
  <c r="P1586"/>
  <c r="P1587"/>
  <c r="P1588"/>
  <c r="P1589"/>
  <c r="P1590"/>
  <c r="P1591"/>
  <c r="P1592"/>
  <c r="P1593"/>
  <c r="P1594"/>
  <c r="P1595"/>
  <c r="P1596"/>
  <c r="P1597"/>
  <c r="P1598"/>
  <c r="P1599"/>
  <c r="P1600"/>
  <c r="P1601"/>
  <c r="P1602"/>
  <c r="P1603"/>
  <c r="P1604"/>
  <c r="P1605"/>
  <c r="P1606"/>
  <c r="P1607"/>
  <c r="P1608"/>
  <c r="P1609"/>
  <c r="P1610"/>
  <c r="P1611"/>
  <c r="P1612"/>
  <c r="P1613"/>
  <c r="P1614"/>
  <c r="P1615"/>
  <c r="P1616"/>
  <c r="P1617"/>
  <c r="P1618"/>
  <c r="P1619"/>
  <c r="P1620"/>
  <c r="P1621"/>
  <c r="P1622"/>
  <c r="P1623"/>
  <c r="P1624"/>
  <c r="P1625"/>
  <c r="P1626"/>
  <c r="P1627"/>
  <c r="P1628"/>
  <c r="P1629"/>
  <c r="P1630"/>
  <c r="P1631"/>
  <c r="P1632"/>
  <c r="P1633"/>
  <c r="P1634"/>
  <c r="P1635"/>
  <c r="P1636"/>
  <c r="P1637"/>
  <c r="P1638"/>
  <c r="P1639"/>
  <c r="P1640"/>
  <c r="P1641"/>
  <c r="P1642"/>
  <c r="P1643"/>
  <c r="P1644"/>
  <c r="P1645"/>
  <c r="P1646"/>
  <c r="P1647"/>
  <c r="P1648"/>
  <c r="P1649"/>
  <c r="P1650"/>
  <c r="P1651"/>
  <c r="P1652"/>
  <c r="P1653"/>
  <c r="P1654"/>
  <c r="P1655"/>
  <c r="P1656"/>
  <c r="P1657"/>
  <c r="P1658"/>
  <c r="P1659"/>
  <c r="P1660"/>
  <c r="P1661"/>
  <c r="P1662"/>
  <c r="P1663"/>
  <c r="P1664"/>
  <c r="P1665"/>
  <c r="P1666"/>
  <c r="P1667"/>
  <c r="P1668"/>
  <c r="P1669"/>
  <c r="P1670"/>
  <c r="P1671"/>
  <c r="P1672"/>
  <c r="P1673"/>
  <c r="P1674"/>
  <c r="P1675"/>
  <c r="P1676"/>
  <c r="P1677"/>
  <c r="P1678"/>
  <c r="P1679"/>
  <c r="P1680"/>
  <c r="P1681"/>
  <c r="P1682"/>
  <c r="P1683"/>
  <c r="P1684"/>
  <c r="P1685"/>
  <c r="P1686"/>
  <c r="P1687"/>
  <c r="P1688"/>
  <c r="P1689"/>
  <c r="P1690"/>
  <c r="P1691"/>
  <c r="P1692"/>
  <c r="P1693"/>
  <c r="P1694"/>
  <c r="P1695"/>
  <c r="P1696"/>
  <c r="P1697"/>
  <c r="P1698"/>
  <c r="P1699"/>
  <c r="P1700"/>
  <c r="P1701"/>
  <c r="P1702"/>
  <c r="P1703"/>
  <c r="P1704"/>
  <c r="P1705"/>
  <c r="P1706"/>
  <c r="P1707"/>
  <c r="P1708"/>
  <c r="P1709"/>
  <c r="P1710"/>
  <c r="P1711"/>
  <c r="P1712"/>
  <c r="P1713"/>
  <c r="P1714"/>
  <c r="P1715"/>
  <c r="P1716"/>
  <c r="P1717"/>
  <c r="P1718"/>
  <c r="P1719"/>
  <c r="P1720"/>
  <c r="P1721"/>
  <c r="P1722"/>
  <c r="P1723"/>
  <c r="P1724"/>
  <c r="P1725"/>
  <c r="P1726"/>
  <c r="P1727"/>
  <c r="P1728"/>
  <c r="P1729"/>
  <c r="P1730"/>
  <c r="P1731"/>
  <c r="P1732"/>
  <c r="P1733"/>
  <c r="P1734"/>
  <c r="P1735"/>
  <c r="P1736"/>
  <c r="P1737"/>
  <c r="P1738"/>
  <c r="P1739"/>
  <c r="P1740"/>
  <c r="P1741"/>
  <c r="P1742"/>
  <c r="P1743"/>
  <c r="P1744"/>
  <c r="P1745"/>
  <c r="P1746"/>
  <c r="P1747"/>
  <c r="P1748"/>
  <c r="P1749"/>
  <c r="P1750"/>
  <c r="P1751"/>
  <c r="P1752"/>
  <c r="P1753"/>
  <c r="P1754"/>
  <c r="P1755"/>
  <c r="P1756"/>
  <c r="P1757"/>
  <c r="P1758"/>
  <c r="P1759"/>
  <c r="P1760"/>
  <c r="P1761"/>
  <c r="P1762"/>
  <c r="P1763"/>
  <c r="P1764"/>
  <c r="P1765"/>
  <c r="P1766"/>
  <c r="P1767"/>
  <c r="P1768"/>
  <c r="P1769"/>
  <c r="P1770"/>
  <c r="P1771"/>
  <c r="P1772"/>
  <c r="P1773"/>
  <c r="P1774"/>
  <c r="P1775"/>
  <c r="P1776"/>
  <c r="P1777"/>
  <c r="P1778"/>
  <c r="P1779"/>
  <c r="P1780"/>
  <c r="P1781"/>
  <c r="P1782"/>
  <c r="P1783"/>
  <c r="P1784"/>
  <c r="P1785"/>
  <c r="P1786"/>
  <c r="P1787"/>
  <c r="P1788"/>
  <c r="P1789"/>
  <c r="P1790"/>
  <c r="P1791"/>
  <c r="P1792"/>
  <c r="P1793"/>
  <c r="P1794"/>
  <c r="P1795"/>
  <c r="P1796"/>
  <c r="P1797"/>
  <c r="P1798"/>
  <c r="P1799"/>
  <c r="P1800"/>
  <c r="P1801"/>
  <c r="P1802"/>
  <c r="P1803"/>
  <c r="P1804"/>
  <c r="P1805"/>
  <c r="P1806"/>
  <c r="P1807"/>
  <c r="P1808"/>
  <c r="P1809"/>
  <c r="P1810"/>
  <c r="P1811"/>
  <c r="P1812"/>
  <c r="P1813"/>
  <c r="P1814"/>
  <c r="P1815"/>
  <c r="P1816"/>
  <c r="P1817"/>
  <c r="P1818"/>
  <c r="P1819"/>
  <c r="P1820"/>
  <c r="P1821"/>
  <c r="P1822"/>
  <c r="P1823"/>
  <c r="P1824"/>
  <c r="P1825"/>
  <c r="P1826"/>
  <c r="P1827"/>
  <c r="P1828"/>
  <c r="P1829"/>
  <c r="P1830"/>
  <c r="P1831"/>
  <c r="P1832"/>
  <c r="P1833"/>
  <c r="P1834"/>
  <c r="P1835"/>
  <c r="P1836"/>
  <c r="P1837"/>
  <c r="P1838"/>
  <c r="P1839"/>
  <c r="P1840"/>
  <c r="P1841"/>
  <c r="P1842"/>
  <c r="P1843"/>
  <c r="P1844"/>
  <c r="P1845"/>
  <c r="P1846"/>
  <c r="P1847"/>
  <c r="P1848"/>
  <c r="P1849"/>
  <c r="P1850"/>
  <c r="P1851"/>
  <c r="P1852"/>
  <c r="P1853"/>
  <c r="P1854"/>
  <c r="P1855"/>
  <c r="P1856"/>
  <c r="P1857"/>
  <c r="P1858"/>
  <c r="P1859"/>
  <c r="P1860"/>
  <c r="P1861"/>
  <c r="P1862"/>
  <c r="P1863"/>
  <c r="P1864"/>
  <c r="P1865"/>
  <c r="P1866"/>
  <c r="P1867"/>
  <c r="P1868"/>
  <c r="P1869"/>
  <c r="P1870"/>
  <c r="P1871"/>
  <c r="P1872"/>
  <c r="P1873"/>
  <c r="P1874"/>
  <c r="P1875"/>
  <c r="P1876"/>
  <c r="P1877"/>
  <c r="P1878"/>
  <c r="P1879"/>
  <c r="P1880"/>
  <c r="P1881"/>
  <c r="P1882"/>
  <c r="P1883"/>
  <c r="P1884"/>
  <c r="P1885"/>
  <c r="P1886"/>
  <c r="P1887"/>
  <c r="P1888"/>
  <c r="P1889"/>
  <c r="P1890"/>
  <c r="P1891"/>
  <c r="P1892"/>
  <c r="P1893"/>
  <c r="P1894"/>
  <c r="P1895"/>
  <c r="P1896"/>
  <c r="P1897"/>
  <c r="P1898"/>
  <c r="P1899"/>
  <c r="P1900"/>
  <c r="P1901"/>
  <c r="P1902"/>
  <c r="P1903"/>
  <c r="P1904"/>
  <c r="P1905"/>
  <c r="P1906"/>
  <c r="P1907"/>
  <c r="P1908"/>
  <c r="P1909"/>
  <c r="P1910"/>
  <c r="P1911"/>
  <c r="P1912"/>
  <c r="P1913"/>
  <c r="P1914"/>
  <c r="P1915"/>
  <c r="P1916"/>
  <c r="P1917"/>
  <c r="P1918"/>
  <c r="P1919"/>
  <c r="P1920"/>
  <c r="P1921"/>
  <c r="P1922"/>
  <c r="P1923"/>
  <c r="P1924"/>
  <c r="P1925"/>
  <c r="P1926"/>
  <c r="P1927"/>
  <c r="P1928"/>
  <c r="P1929"/>
  <c r="P1930"/>
  <c r="P1931"/>
  <c r="P1932"/>
  <c r="P1933"/>
  <c r="P1934"/>
  <c r="P1935"/>
  <c r="P1936"/>
  <c r="P1937"/>
  <c r="P1938"/>
  <c r="P1939"/>
  <c r="P1940"/>
  <c r="P1941"/>
  <c r="P1942"/>
  <c r="P1943"/>
  <c r="P1944"/>
  <c r="P1945"/>
  <c r="P1946"/>
  <c r="P1947"/>
  <c r="P1948"/>
  <c r="P1949"/>
  <c r="P1950"/>
  <c r="Y5"/>
  <c r="Y6" s="1"/>
  <c r="Y7" s="1"/>
  <c r="Y8" s="1"/>
  <c r="Y9" s="1"/>
  <c r="Y10" s="1"/>
  <c r="Y11" s="1"/>
  <c r="Y12" s="1"/>
  <c r="Y13" s="1"/>
  <c r="Y14" s="1"/>
  <c r="Y15" s="1"/>
  <c r="Y16" s="1"/>
  <c r="Y17" s="1"/>
  <c r="Y18" s="1"/>
  <c r="Y19" s="1"/>
  <c r="Y20" s="1"/>
  <c r="Y21" s="1"/>
  <c r="Y22" s="1"/>
  <c r="Y23" s="1"/>
  <c r="Y24" s="1"/>
  <c r="Y25" s="1"/>
  <c r="Y26" s="1"/>
  <c r="Y27" s="1"/>
  <c r="Y28" s="1"/>
  <c r="X4"/>
  <c r="AE5"/>
  <c r="P1951"/>
  <c r="O1939" i="2" l="1"/>
  <c r="U1939"/>
  <c r="S1938"/>
  <c r="R1936"/>
  <c r="N1937"/>
  <c r="T1937"/>
  <c r="AE36" i="1"/>
  <c r="AF36"/>
  <c r="AI4"/>
  <c r="AI36"/>
  <c r="N1938" i="2" l="1"/>
  <c r="R1937"/>
  <c r="S1939"/>
  <c r="O1940"/>
  <c r="U1940"/>
  <c r="O1941" l="1"/>
  <c r="S1940"/>
  <c r="R1938"/>
  <c r="N1939"/>
  <c r="T1938"/>
  <c r="N1940" l="1"/>
  <c r="R1939"/>
  <c r="T1939" s="1"/>
  <c r="S1941"/>
  <c r="U1941" s="1"/>
  <c r="O1942"/>
  <c r="R1940" l="1"/>
  <c r="N1941"/>
  <c r="T1940"/>
  <c r="O1943"/>
  <c r="S1942"/>
  <c r="U1942" s="1"/>
  <c r="N1942" l="1"/>
  <c r="T1942"/>
  <c r="R1941"/>
  <c r="S1943"/>
  <c r="U1943" s="1"/>
  <c r="O1944"/>
  <c r="U1944"/>
  <c r="T1941"/>
  <c r="O1945" l="1"/>
  <c r="U1945"/>
  <c r="S1944"/>
  <c r="R1942"/>
  <c r="N1943"/>
  <c r="T1943"/>
  <c r="N1944" l="1"/>
  <c r="T1944"/>
  <c r="R1943"/>
  <c r="S1945"/>
  <c r="O1946"/>
  <c r="U1946"/>
  <c r="O1947" l="1"/>
  <c r="S1946"/>
  <c r="R1944"/>
  <c r="N1945"/>
  <c r="N1946" l="1"/>
  <c r="R1945"/>
  <c r="T1945" s="1"/>
  <c r="S1947"/>
  <c r="U1947" s="1"/>
  <c r="O1948"/>
  <c r="R1946" l="1"/>
  <c r="N1947"/>
  <c r="T1946"/>
  <c r="O1949"/>
  <c r="S1948"/>
  <c r="U1948" s="1"/>
  <c r="N1948" l="1"/>
  <c r="T1948"/>
  <c r="R1947"/>
  <c r="S1949"/>
  <c r="U1949" s="1"/>
  <c r="O1950"/>
  <c r="U1950"/>
  <c r="T1947"/>
  <c r="O1951" l="1"/>
  <c r="U1951"/>
  <c r="S1950"/>
  <c r="R1948"/>
  <c r="N1949"/>
  <c r="T1949"/>
  <c r="N1950" l="1"/>
  <c r="T1950"/>
  <c r="R1949"/>
  <c r="S1951"/>
  <c r="O1952"/>
  <c r="U1952"/>
  <c r="O1953" l="1"/>
  <c r="U1953"/>
  <c r="S1952"/>
  <c r="R1950"/>
  <c r="N1951"/>
  <c r="N1952" l="1"/>
  <c r="R1951"/>
  <c r="T1951" s="1"/>
  <c r="S1953"/>
  <c r="O1954"/>
  <c r="U1954"/>
  <c r="O1955" l="1"/>
  <c r="U1955"/>
  <c r="S1954"/>
  <c r="R1952"/>
  <c r="T1952" s="1"/>
  <c r="N1953"/>
  <c r="T1953"/>
  <c r="N1954" l="1"/>
  <c r="T1954"/>
  <c r="R1953"/>
  <c r="S1955"/>
  <c r="O1956"/>
  <c r="U1956"/>
  <c r="O1957" l="1"/>
  <c r="S1956"/>
  <c r="R1954"/>
  <c r="N1955"/>
  <c r="T1955"/>
  <c r="N1956" l="1"/>
  <c r="T1956"/>
  <c r="R1955"/>
  <c r="S1957"/>
  <c r="O1958"/>
  <c r="U1957"/>
  <c r="S1958" l="1"/>
  <c r="U1958" s="1"/>
  <c r="O1959"/>
  <c r="R1956"/>
  <c r="N1957"/>
  <c r="T1957"/>
  <c r="O1960" l="1"/>
  <c r="U1960"/>
  <c r="S1959"/>
  <c r="N1958"/>
  <c r="T1958"/>
  <c r="R1957"/>
  <c r="U1959"/>
  <c r="R1958" l="1"/>
  <c r="N1959"/>
  <c r="T1959"/>
  <c r="S1960"/>
  <c r="O1961"/>
  <c r="O1962" l="1"/>
  <c r="S1961"/>
  <c r="U1961" s="1"/>
  <c r="R1959"/>
  <c r="N1960"/>
  <c r="T1960"/>
  <c r="N1961" l="1"/>
  <c r="T1961"/>
  <c r="R1960"/>
  <c r="S1962"/>
  <c r="U1962" s="1"/>
  <c r="O1963"/>
  <c r="O1964" l="1"/>
  <c r="S1963"/>
  <c r="U1963" s="1"/>
  <c r="R1961"/>
  <c r="N1962"/>
  <c r="N1963" l="1"/>
  <c r="T1963"/>
  <c r="R1962"/>
  <c r="S1964"/>
  <c r="U1964" s="1"/>
  <c r="O1965"/>
  <c r="T1962"/>
  <c r="O1966" l="1"/>
  <c r="S1965"/>
  <c r="U1965" s="1"/>
  <c r="R1963"/>
  <c r="N1964"/>
  <c r="T1964"/>
  <c r="N1965" l="1"/>
  <c r="T1965"/>
  <c r="R1964"/>
  <c r="S1966"/>
  <c r="U1966" s="1"/>
  <c r="O1967"/>
  <c r="O1968" l="1"/>
  <c r="U1968"/>
  <c r="S1967"/>
  <c r="U1967" s="1"/>
  <c r="R1965"/>
  <c r="N1966"/>
  <c r="N1967" l="1"/>
  <c r="T1967"/>
  <c r="R1966"/>
  <c r="S1968"/>
  <c r="O1969"/>
  <c r="U1969"/>
  <c r="T1966"/>
  <c r="O1970" l="1"/>
  <c r="U1970"/>
  <c r="S1969"/>
  <c r="R1967"/>
  <c r="N1968"/>
  <c r="T1968"/>
  <c r="N1969" l="1"/>
  <c r="T1969"/>
  <c r="R1968"/>
  <c r="S1970"/>
  <c r="O1971"/>
  <c r="O1972" l="1"/>
  <c r="S1971"/>
  <c r="R1969"/>
  <c r="N1970"/>
  <c r="U1971"/>
  <c r="N1971" l="1"/>
  <c r="T1971" s="1"/>
  <c r="R1970"/>
  <c r="S1972"/>
  <c r="U1972" s="1"/>
  <c r="O1973"/>
  <c r="T1970"/>
  <c r="O1974" l="1"/>
  <c r="S1973"/>
  <c r="U1973"/>
  <c r="R1971"/>
  <c r="N1972"/>
  <c r="N1973" l="1"/>
  <c r="T1973"/>
  <c r="R1972"/>
  <c r="S1974"/>
  <c r="U1974" s="1"/>
  <c r="O1975"/>
  <c r="T1972"/>
  <c r="O1976" l="1"/>
  <c r="S1975"/>
  <c r="U1975" s="1"/>
  <c r="R1973"/>
  <c r="N1974"/>
  <c r="N1975" l="1"/>
  <c r="T1975"/>
  <c r="R1974"/>
  <c r="S1976"/>
  <c r="U1976" s="1"/>
  <c r="O1977"/>
  <c r="T1974"/>
  <c r="O1978" l="1"/>
  <c r="S1977"/>
  <c r="U1977" s="1"/>
  <c r="R1975"/>
  <c r="N1976"/>
  <c r="T1976"/>
  <c r="N1977" l="1"/>
  <c r="T1977"/>
  <c r="R1976"/>
  <c r="S1978"/>
  <c r="U1978" s="1"/>
  <c r="O1979"/>
  <c r="O1980" l="1"/>
  <c r="S1979"/>
  <c r="U1979" s="1"/>
  <c r="R1977"/>
  <c r="N1978"/>
  <c r="N1979" l="1"/>
  <c r="T1979"/>
  <c r="R1978"/>
  <c r="S1980"/>
  <c r="U1980" s="1"/>
  <c r="O1981"/>
  <c r="T1978"/>
  <c r="O1982" l="1"/>
  <c r="U1982"/>
  <c r="S1981"/>
  <c r="U1981" s="1"/>
  <c r="R1979"/>
  <c r="N1980"/>
  <c r="T1980"/>
  <c r="N1981" l="1"/>
  <c r="T1981"/>
  <c r="R1980"/>
  <c r="S1982"/>
  <c r="O1983"/>
  <c r="O1984" l="1"/>
  <c r="U1984"/>
  <c r="S1983"/>
  <c r="R1981"/>
  <c r="N1982"/>
  <c r="U1983"/>
  <c r="N1983" l="1"/>
  <c r="R1982"/>
  <c r="S1984"/>
  <c r="O1985"/>
  <c r="U1985"/>
  <c r="T1982"/>
  <c r="O1986" l="1"/>
  <c r="S1985"/>
  <c r="R1983"/>
  <c r="T1983" s="1"/>
  <c r="N1984"/>
  <c r="N1985" l="1"/>
  <c r="R1984"/>
  <c r="S1986"/>
  <c r="O1987"/>
  <c r="T1984"/>
  <c r="U1986"/>
  <c r="O1988" l="1"/>
  <c r="S1987"/>
  <c r="U1987" s="1"/>
  <c r="R1985"/>
  <c r="T1985" s="1"/>
  <c r="N1986"/>
  <c r="N1987" l="1"/>
  <c r="T1987"/>
  <c r="R1986"/>
  <c r="S1988"/>
  <c r="U1988" s="1"/>
  <c r="O1989"/>
  <c r="T1986"/>
  <c r="O1990" l="1"/>
  <c r="S1989"/>
  <c r="U1989" s="1"/>
  <c r="R1987"/>
  <c r="N1988"/>
  <c r="T1988"/>
  <c r="N1989" l="1"/>
  <c r="T1989"/>
  <c r="R1988"/>
  <c r="S1990"/>
  <c r="U1990" s="1"/>
  <c r="O1991"/>
  <c r="O1992" l="1"/>
  <c r="U1992"/>
  <c r="S1991"/>
  <c r="R1989"/>
  <c r="N1990"/>
  <c r="U1991"/>
  <c r="N1991" l="1"/>
  <c r="T1991"/>
  <c r="R1990"/>
  <c r="S1992"/>
  <c r="O1993"/>
  <c r="T1990"/>
  <c r="O1994" l="1"/>
  <c r="U1994"/>
  <c r="S1993"/>
  <c r="U1993" s="1"/>
  <c r="R1991"/>
  <c r="N1992"/>
  <c r="T1992"/>
  <c r="N1993" l="1"/>
  <c r="T1993"/>
  <c r="R1992"/>
  <c r="S1994"/>
  <c r="O1995"/>
  <c r="O1996" l="1"/>
  <c r="U1996"/>
  <c r="S1995"/>
  <c r="R1993"/>
  <c r="N1994"/>
  <c r="U1995"/>
  <c r="N1995" l="1"/>
  <c r="T1995"/>
  <c r="R1994"/>
  <c r="S1996"/>
  <c r="O1997"/>
  <c r="T1994"/>
  <c r="O1998" l="1"/>
  <c r="S1997"/>
  <c r="U1997" s="1"/>
  <c r="R1995"/>
  <c r="N1996"/>
  <c r="T1996"/>
  <c r="N1997" l="1"/>
  <c r="T1997"/>
  <c r="R1996"/>
  <c r="S1998"/>
  <c r="U1998" s="1"/>
  <c r="O1999"/>
  <c r="U1999" s="1"/>
  <c r="R1997" l="1"/>
  <c r="N1998"/>
  <c r="O2000"/>
  <c r="U2000"/>
  <c r="S1999"/>
  <c r="N1999" l="1"/>
  <c r="T1999"/>
  <c r="R1998"/>
  <c r="S2000"/>
  <c r="O2001"/>
  <c r="T1998"/>
  <c r="O2002" l="1"/>
  <c r="S2001"/>
  <c r="U2001" s="1"/>
  <c r="R1999"/>
  <c r="N2000"/>
  <c r="T2000"/>
  <c r="N2001" l="1"/>
  <c r="T2001"/>
  <c r="R2000"/>
  <c r="S2002"/>
  <c r="U2002" s="1"/>
  <c r="O2003"/>
  <c r="O2004" l="1"/>
  <c r="U2004"/>
  <c r="S2003"/>
  <c r="U2003" s="1"/>
  <c r="R2001"/>
  <c r="N2002"/>
  <c r="N2003" l="1"/>
  <c r="T2003"/>
  <c r="R2002"/>
  <c r="S2004"/>
  <c r="O2005"/>
  <c r="U2005"/>
  <c r="T2002"/>
  <c r="O2006" l="1"/>
  <c r="U2006"/>
  <c r="S2005"/>
  <c r="R2003"/>
  <c r="N2004"/>
  <c r="T2004"/>
  <c r="N2005" l="1"/>
  <c r="R2004"/>
  <c r="S2006"/>
  <c r="O2007"/>
  <c r="O2008" l="1"/>
  <c r="U2008"/>
  <c r="S2007"/>
  <c r="R2005"/>
  <c r="T2005" s="1"/>
  <c r="N2006"/>
  <c r="U2007"/>
  <c r="N2007" l="1"/>
  <c r="T2007"/>
  <c r="R2006"/>
  <c r="S2008"/>
  <c r="O2009"/>
  <c r="U2009"/>
  <c r="T2006"/>
  <c r="O2010" l="1"/>
  <c r="U2010"/>
  <c r="S2009"/>
  <c r="R2007"/>
  <c r="N2008"/>
  <c r="T2008"/>
  <c r="N2009" l="1"/>
  <c r="T2009"/>
  <c r="R2008"/>
  <c r="S2010"/>
  <c r="O2011"/>
  <c r="O2012" l="1"/>
  <c r="S2011"/>
  <c r="U2011" s="1"/>
  <c r="R2009"/>
  <c r="N2010"/>
  <c r="N2011" l="1"/>
  <c r="T2011"/>
  <c r="R2010"/>
  <c r="S2012"/>
  <c r="U2012" s="1"/>
  <c r="O2013"/>
  <c r="T2010"/>
  <c r="O2014" l="1"/>
  <c r="S2013"/>
  <c r="U2013" s="1"/>
  <c r="R2011"/>
  <c r="N2012"/>
  <c r="T2012"/>
  <c r="N2013" l="1"/>
  <c r="T2013"/>
  <c r="R2012"/>
  <c r="S2014"/>
  <c r="U2014" s="1"/>
  <c r="O2015"/>
  <c r="O2016" l="1"/>
  <c r="U2016"/>
  <c r="S2015"/>
  <c r="U2015" s="1"/>
  <c r="R2013"/>
  <c r="N2014"/>
  <c r="N2015" l="1"/>
  <c r="T2015"/>
  <c r="R2014"/>
  <c r="S2016"/>
  <c r="O2017"/>
  <c r="U2017"/>
  <c r="T2014"/>
  <c r="O2018" l="1"/>
  <c r="U2018"/>
  <c r="S2017"/>
  <c r="R2015"/>
  <c r="N2016"/>
  <c r="T2016"/>
  <c r="N2017" l="1"/>
  <c r="R2016"/>
  <c r="S2018"/>
  <c r="O2019"/>
  <c r="O2020" l="1"/>
  <c r="S2019"/>
  <c r="U2019" s="1"/>
  <c r="R2017"/>
  <c r="T2017" s="1"/>
  <c r="N2018"/>
  <c r="N2019" l="1"/>
  <c r="T2019"/>
  <c r="R2018"/>
  <c r="S2020"/>
  <c r="U2020" s="1"/>
  <c r="O2021"/>
  <c r="T2018"/>
  <c r="O2022" l="1"/>
  <c r="U2022"/>
  <c r="S2021"/>
  <c r="U2021" s="1"/>
  <c r="R2019"/>
  <c r="N2020"/>
  <c r="T2020"/>
  <c r="N2021" l="1"/>
  <c r="T2021"/>
  <c r="R2020"/>
  <c r="S2022"/>
  <c r="O2023"/>
  <c r="O2024" l="1"/>
  <c r="U2024"/>
  <c r="S2023"/>
  <c r="R2021"/>
  <c r="N2022"/>
  <c r="U2023"/>
  <c r="N2023" l="1"/>
  <c r="T2023"/>
  <c r="R2022"/>
  <c r="S2024"/>
  <c r="O2025"/>
  <c r="U2025"/>
  <c r="T2022"/>
  <c r="O2026" l="1"/>
  <c r="U2026"/>
  <c r="S2025"/>
  <c r="R2023"/>
  <c r="N2024"/>
  <c r="T2024"/>
  <c r="N2025" l="1"/>
  <c r="R2024"/>
  <c r="S2026"/>
  <c r="O2027"/>
  <c r="O2028" l="1"/>
  <c r="S2027"/>
  <c r="U2027" s="1"/>
  <c r="R2025"/>
  <c r="T2025" s="1"/>
  <c r="N2026"/>
  <c r="N2027" l="1"/>
  <c r="T2027"/>
  <c r="R2026"/>
  <c r="S2028"/>
  <c r="U2028" s="1"/>
  <c r="O2029"/>
  <c r="U2029"/>
  <c r="T2026"/>
  <c r="O2030" l="1"/>
  <c r="U2030"/>
  <c r="S2029"/>
  <c r="R2027"/>
  <c r="N2028"/>
  <c r="T2028"/>
  <c r="N2029" l="1"/>
  <c r="T2029"/>
  <c r="R2028"/>
  <c r="S2030"/>
  <c r="O2031"/>
  <c r="O2032" l="1"/>
  <c r="S2031"/>
  <c r="R2029"/>
  <c r="N2030"/>
  <c r="U2031"/>
  <c r="N2031" l="1"/>
  <c r="R2030"/>
  <c r="S2032"/>
  <c r="U2032" s="1"/>
  <c r="O2033"/>
  <c r="T2030"/>
  <c r="O2034" l="1"/>
  <c r="U2034"/>
  <c r="S2033"/>
  <c r="R2031"/>
  <c r="N2032"/>
  <c r="T2032"/>
  <c r="U2033"/>
  <c r="T2031"/>
  <c r="N2033" l="1"/>
  <c r="T2033"/>
  <c r="R2032"/>
  <c r="S2034"/>
  <c r="O2035"/>
  <c r="O2036" l="1"/>
  <c r="S2035"/>
  <c r="R2033"/>
  <c r="N2034"/>
  <c r="U2035"/>
  <c r="N2035" l="1"/>
  <c r="R2034"/>
  <c r="S2036"/>
  <c r="U2036" s="1"/>
  <c r="O2037"/>
  <c r="T2034"/>
  <c r="O2038" l="1"/>
  <c r="U2038"/>
  <c r="S2037"/>
  <c r="R2035"/>
  <c r="N2036"/>
  <c r="T2036"/>
  <c r="U2037"/>
  <c r="T2035"/>
  <c r="N2037" l="1"/>
  <c r="R2036"/>
  <c r="S2038"/>
  <c r="U2039"/>
  <c r="O2039"/>
  <c r="R2037" l="1"/>
  <c r="N2038"/>
  <c r="O2040"/>
  <c r="U2040"/>
  <c r="S2039"/>
  <c r="T2037"/>
  <c r="N2039" l="1"/>
  <c r="T2039"/>
  <c r="R2038"/>
  <c r="S2040"/>
  <c r="O2041"/>
  <c r="U2041"/>
  <c r="T2038"/>
  <c r="O2042" l="1"/>
  <c r="S2041"/>
  <c r="R2039"/>
  <c r="N2040"/>
  <c r="T2040"/>
  <c r="N2041" l="1"/>
  <c r="T2041"/>
  <c r="R2040"/>
  <c r="S2042"/>
  <c r="U2042" s="1"/>
  <c r="O2043"/>
  <c r="O2044" l="1"/>
  <c r="S2043"/>
  <c r="U2043" s="1"/>
  <c r="R2041"/>
  <c r="N2042"/>
  <c r="N2043" l="1"/>
  <c r="T2043"/>
  <c r="R2042"/>
  <c r="S2044"/>
  <c r="U2044" s="1"/>
  <c r="O2045"/>
  <c r="T2042"/>
  <c r="O2046" l="1"/>
  <c r="S2045"/>
  <c r="U2045" s="1"/>
  <c r="R2043"/>
  <c r="N2044"/>
  <c r="T2044"/>
  <c r="N2045" l="1"/>
  <c r="T2045"/>
  <c r="R2044"/>
  <c r="S2046"/>
  <c r="U2046" s="1"/>
  <c r="O2047"/>
  <c r="O2048" l="1"/>
  <c r="U2048"/>
  <c r="S2047"/>
  <c r="R2045"/>
  <c r="N2046"/>
  <c r="U2047"/>
  <c r="N2047" l="1"/>
  <c r="T2047"/>
  <c r="R2046"/>
  <c r="S2048"/>
  <c r="O2049"/>
  <c r="U2049"/>
  <c r="T2046"/>
  <c r="O2050" l="1"/>
  <c r="S2049"/>
  <c r="R2047"/>
  <c r="N2048"/>
  <c r="T2048"/>
  <c r="N2049" l="1"/>
  <c r="T2049"/>
  <c r="R2048"/>
  <c r="S2050"/>
  <c r="U2050" s="1"/>
  <c r="O2051"/>
  <c r="O2052" l="1"/>
  <c r="U2052"/>
  <c r="S2051"/>
  <c r="U2051" s="1"/>
  <c r="R2049"/>
  <c r="N2050"/>
  <c r="N2051" l="1"/>
  <c r="T2051"/>
  <c r="R2050"/>
  <c r="S2052"/>
  <c r="O2053"/>
  <c r="U2053"/>
  <c r="T2050"/>
  <c r="O2054" l="1"/>
  <c r="S2053"/>
  <c r="R2051"/>
  <c r="N2052"/>
  <c r="T2052"/>
  <c r="N2053" l="1"/>
  <c r="T2053"/>
  <c r="R2052"/>
  <c r="S2054"/>
  <c r="U2054" s="1"/>
  <c r="O2055"/>
  <c r="O2056" l="1"/>
  <c r="S2055"/>
  <c r="U2055" s="1"/>
  <c r="R2053"/>
  <c r="N2054"/>
  <c r="N2055" l="1"/>
  <c r="T2055"/>
  <c r="R2054"/>
  <c r="S2056"/>
  <c r="U2056" s="1"/>
  <c r="O2057"/>
  <c r="T2054"/>
  <c r="O2058" l="1"/>
  <c r="S2057"/>
  <c r="U2057" s="1"/>
  <c r="R2055"/>
  <c r="N2056"/>
  <c r="T2056"/>
  <c r="N2057" l="1"/>
  <c r="T2057"/>
  <c r="R2056"/>
  <c r="S2058"/>
  <c r="U2058" s="1"/>
  <c r="O2059"/>
  <c r="O2060" l="1"/>
  <c r="S2059"/>
  <c r="U2059" s="1"/>
  <c r="R2057"/>
  <c r="N2058"/>
  <c r="N2059" l="1"/>
  <c r="T2059"/>
  <c r="R2058"/>
  <c r="S2060"/>
  <c r="U2060" s="1"/>
  <c r="O2061"/>
  <c r="T2058"/>
  <c r="O2062" l="1"/>
  <c r="U2062"/>
  <c r="S2061"/>
  <c r="U2061" s="1"/>
  <c r="R2059"/>
  <c r="N2060"/>
  <c r="T2060"/>
  <c r="N2061" l="1"/>
  <c r="T2061"/>
  <c r="R2060"/>
  <c r="S2062"/>
  <c r="O2063"/>
  <c r="O2064" l="1"/>
  <c r="U2064"/>
  <c r="S2063"/>
  <c r="R2061"/>
  <c r="N2062"/>
  <c r="U2063"/>
  <c r="N2063" l="1"/>
  <c r="R2062"/>
  <c r="S2064"/>
  <c r="O2065"/>
  <c r="T2062"/>
  <c r="O2066" l="1"/>
  <c r="S2065"/>
  <c r="U2065" s="1"/>
  <c r="R2063"/>
  <c r="T2063" s="1"/>
  <c r="N2064"/>
  <c r="T2064" s="1"/>
  <c r="S2066" l="1"/>
  <c r="U2066" s="1"/>
  <c r="O2067"/>
  <c r="N2065"/>
  <c r="R2064"/>
  <c r="R2065" l="1"/>
  <c r="N2066"/>
  <c r="O2068"/>
  <c r="S2067"/>
  <c r="T2065"/>
  <c r="U2067"/>
  <c r="N2067" l="1"/>
  <c r="R2066"/>
  <c r="S2068"/>
  <c r="U2068" s="1"/>
  <c r="O2069"/>
  <c r="T2066"/>
  <c r="O2070" l="1"/>
  <c r="U2070"/>
  <c r="S2069"/>
  <c r="R2067"/>
  <c r="N2068"/>
  <c r="T2068"/>
  <c r="U2069"/>
  <c r="T2067"/>
  <c r="N2069" l="1"/>
  <c r="T2069"/>
  <c r="R2068"/>
  <c r="S2070"/>
  <c r="O2071"/>
  <c r="O2072" l="1"/>
  <c r="S2071"/>
  <c r="U2071" s="1"/>
  <c r="R2069"/>
  <c r="N2070"/>
  <c r="N2071" l="1"/>
  <c r="T2071"/>
  <c r="R2070"/>
  <c r="S2072"/>
  <c r="U2072" s="1"/>
  <c r="O2073"/>
  <c r="T2070"/>
  <c r="O2074" l="1"/>
  <c r="S2073"/>
  <c r="U2073" s="1"/>
  <c r="R2071"/>
  <c r="N2072"/>
  <c r="T2072"/>
  <c r="N2073" l="1"/>
  <c r="T2073"/>
  <c r="R2072"/>
  <c r="S2074"/>
  <c r="U2074" s="1"/>
  <c r="O2075"/>
  <c r="O2076" l="1"/>
  <c r="U2076"/>
  <c r="S2075"/>
  <c r="R2073"/>
  <c r="N2074"/>
  <c r="U2075"/>
  <c r="N2075" l="1"/>
  <c r="T2075"/>
  <c r="R2074"/>
  <c r="S2076"/>
  <c r="O2077"/>
  <c r="T2074"/>
  <c r="O2078" l="1"/>
  <c r="U2078"/>
  <c r="S2077"/>
  <c r="U2077" s="1"/>
  <c r="R2075"/>
  <c r="N2076"/>
  <c r="T2076"/>
  <c r="N2077" l="1"/>
  <c r="T2077"/>
  <c r="R2076"/>
  <c r="S2078"/>
  <c r="O2079"/>
  <c r="U2079" s="1"/>
  <c r="R2077" l="1"/>
  <c r="N2078"/>
  <c r="O2080"/>
  <c r="U2080"/>
  <c r="S2079"/>
  <c r="N2079" l="1"/>
  <c r="R2078"/>
  <c r="S2080"/>
  <c r="O2081"/>
  <c r="T2078"/>
  <c r="O2082" l="1"/>
  <c r="S2081"/>
  <c r="U2081" s="1"/>
  <c r="R2079"/>
  <c r="T2079" s="1"/>
  <c r="N2080"/>
  <c r="N2081" l="1"/>
  <c r="T2081"/>
  <c r="R2080"/>
  <c r="S2082"/>
  <c r="O2083"/>
  <c r="T2080"/>
  <c r="U2082"/>
  <c r="O2084" l="1"/>
  <c r="U2084"/>
  <c r="S2083"/>
  <c r="R2081"/>
  <c r="N2082"/>
  <c r="U2083"/>
  <c r="N2083" l="1"/>
  <c r="T2083"/>
  <c r="R2082"/>
  <c r="S2084"/>
  <c r="O2085"/>
  <c r="U2085"/>
  <c r="T2082"/>
  <c r="O2086" l="1"/>
  <c r="S2085"/>
  <c r="R2083"/>
  <c r="N2084"/>
  <c r="T2084"/>
  <c r="N2085" l="1"/>
  <c r="T2085"/>
  <c r="R2084"/>
  <c r="S2086"/>
  <c r="U2086" s="1"/>
  <c r="O2087"/>
  <c r="O2088" l="1"/>
  <c r="S2087"/>
  <c r="U2087" s="1"/>
  <c r="R2085"/>
  <c r="N2086"/>
  <c r="N2087" l="1"/>
  <c r="T2087"/>
  <c r="R2086"/>
  <c r="S2088"/>
  <c r="U2088" s="1"/>
  <c r="O2089"/>
  <c r="U2089"/>
  <c r="T2086"/>
  <c r="O2090" l="1"/>
  <c r="U2090"/>
  <c r="S2089"/>
  <c r="R2087"/>
  <c r="N2088"/>
  <c r="T2088"/>
  <c r="N2089" l="1"/>
  <c r="T2089"/>
  <c r="R2088"/>
  <c r="S2090"/>
  <c r="O2091"/>
  <c r="O2092" l="1"/>
  <c r="U2092"/>
  <c r="S2091"/>
  <c r="U2091" s="1"/>
  <c r="R2089"/>
  <c r="N2090"/>
  <c r="N2091" l="1"/>
  <c r="T2091"/>
  <c r="R2090"/>
  <c r="S2092"/>
  <c r="O2093"/>
  <c r="U2093"/>
  <c r="T2090"/>
  <c r="O2094" l="1"/>
  <c r="U2094"/>
  <c r="S2093"/>
  <c r="R2091"/>
  <c r="N2092"/>
  <c r="T2092"/>
  <c r="N2093" l="1"/>
  <c r="R2092"/>
  <c r="S2094"/>
  <c r="O2095"/>
  <c r="O2096" l="1"/>
  <c r="U2096"/>
  <c r="S2095"/>
  <c r="R2093"/>
  <c r="T2093" s="1"/>
  <c r="N2094"/>
  <c r="U2095"/>
  <c r="N2095" l="1"/>
  <c r="R2094"/>
  <c r="T2094" s="1"/>
  <c r="S2096"/>
  <c r="O2097"/>
  <c r="O2098" l="1"/>
  <c r="U2098"/>
  <c r="S2097"/>
  <c r="U2097" s="1"/>
  <c r="R2095"/>
  <c r="T2095" s="1"/>
  <c r="N2096"/>
  <c r="T2096"/>
  <c r="N2097" l="1"/>
  <c r="T2097"/>
  <c r="R2096"/>
  <c r="S2098"/>
  <c r="O2099"/>
  <c r="O2100" l="1"/>
  <c r="U2100"/>
  <c r="S2099"/>
  <c r="R2097"/>
  <c r="N2098"/>
  <c r="U2099"/>
  <c r="N2099" l="1"/>
  <c r="T2099"/>
  <c r="R2098"/>
  <c r="S2100"/>
  <c r="O2101"/>
  <c r="U2101"/>
  <c r="T2098"/>
  <c r="O2102" l="1"/>
  <c r="U2102"/>
  <c r="S2101"/>
  <c r="R2099"/>
  <c r="N2100"/>
  <c r="T2100"/>
  <c r="N2101" l="1"/>
  <c r="T2101"/>
  <c r="R2100"/>
  <c r="S2102"/>
  <c r="O2103"/>
  <c r="O2104" l="1"/>
  <c r="S2103"/>
  <c r="R2101"/>
  <c r="N2102"/>
  <c r="U2103"/>
  <c r="N2103" l="1"/>
  <c r="R2102"/>
  <c r="S2104"/>
  <c r="U2104" s="1"/>
  <c r="O2105"/>
  <c r="T2102"/>
  <c r="O2106" l="1"/>
  <c r="S2105"/>
  <c r="R2103"/>
  <c r="N2104"/>
  <c r="T2104"/>
  <c r="U2105"/>
  <c r="T2103"/>
  <c r="N2105" l="1"/>
  <c r="T2105"/>
  <c r="R2104"/>
  <c r="S2106"/>
  <c r="U2106" s="1"/>
  <c r="O2107"/>
  <c r="O2108" l="1"/>
  <c r="S2107"/>
  <c r="U2107" s="1"/>
  <c r="R2105"/>
  <c r="N2106"/>
  <c r="N2107" l="1"/>
  <c r="T2107"/>
  <c r="R2106"/>
  <c r="S2108"/>
  <c r="U2108" s="1"/>
  <c r="O2109"/>
  <c r="T2106"/>
  <c r="O2110" l="1"/>
  <c r="U2110"/>
  <c r="S2109"/>
  <c r="U2109" s="1"/>
  <c r="R2107"/>
  <c r="N2108"/>
  <c r="T2108"/>
  <c r="N2109" l="1"/>
  <c r="T2109"/>
  <c r="R2108"/>
  <c r="S2110"/>
  <c r="O2111"/>
  <c r="O2112" l="1"/>
  <c r="U2112"/>
  <c r="S2111"/>
  <c r="R2109"/>
  <c r="N2110"/>
  <c r="U2111"/>
  <c r="N2111" l="1"/>
  <c r="T2111"/>
  <c r="R2110"/>
  <c r="S2112"/>
  <c r="O2113"/>
  <c r="U2113"/>
  <c r="T2110"/>
  <c r="O2114" l="1"/>
  <c r="U2114"/>
  <c r="S2113"/>
  <c r="R2111"/>
  <c r="N2112"/>
  <c r="T2112"/>
  <c r="N2113" l="1"/>
  <c r="R2112"/>
  <c r="S2114"/>
  <c r="O2115"/>
  <c r="R2113" l="1"/>
  <c r="T2113" s="1"/>
  <c r="N2114"/>
  <c r="O2116"/>
  <c r="U2116"/>
  <c r="S2115"/>
  <c r="U2115" s="1"/>
  <c r="N2115" l="1"/>
  <c r="T2115"/>
  <c r="R2114"/>
  <c r="S2116"/>
  <c r="O2117"/>
  <c r="U2117"/>
  <c r="T2114"/>
  <c r="O2118" l="1"/>
  <c r="U2118"/>
  <c r="S2117"/>
  <c r="R2115"/>
  <c r="N2116"/>
  <c r="T2116"/>
  <c r="N2117" l="1"/>
  <c r="T2117"/>
  <c r="R2116"/>
  <c r="S2118"/>
  <c r="O2119"/>
  <c r="O2120" l="1"/>
  <c r="S2119"/>
  <c r="U2119" s="1"/>
  <c r="R2117"/>
  <c r="N2118"/>
  <c r="N2119" l="1"/>
  <c r="T2119"/>
  <c r="R2118"/>
  <c r="S2120"/>
  <c r="U2120" s="1"/>
  <c r="O2121"/>
  <c r="U2121"/>
  <c r="T2118"/>
  <c r="O2122" l="1"/>
  <c r="U2122"/>
  <c r="S2121"/>
  <c r="R2119"/>
  <c r="N2120"/>
  <c r="T2120"/>
  <c r="N2121" l="1"/>
  <c r="T2121"/>
  <c r="R2120"/>
  <c r="S2122"/>
  <c r="O2123"/>
  <c r="O2124" l="1"/>
  <c r="S2123"/>
  <c r="R2121"/>
  <c r="N2122"/>
  <c r="U2123"/>
  <c r="N2123" l="1"/>
  <c r="R2122"/>
  <c r="S2124"/>
  <c r="U2124" s="1"/>
  <c r="O2125"/>
  <c r="T2122"/>
  <c r="O2126" l="1"/>
  <c r="U2126"/>
  <c r="S2125"/>
  <c r="R2123"/>
  <c r="N2124"/>
  <c r="T2124"/>
  <c r="U2125"/>
  <c r="T2123"/>
  <c r="N2125" l="1"/>
  <c r="T2125"/>
  <c r="R2124"/>
  <c r="S2126"/>
  <c r="O2127"/>
  <c r="O2128" l="1"/>
  <c r="S2127"/>
  <c r="U2127" s="1"/>
  <c r="R2125"/>
  <c r="N2126"/>
  <c r="N2127" l="1"/>
  <c r="T2127"/>
  <c r="R2126"/>
  <c r="S2128"/>
  <c r="U2128" s="1"/>
  <c r="O2129"/>
  <c r="T2126"/>
  <c r="O2130" l="1"/>
  <c r="S2129"/>
  <c r="U2129" s="1"/>
  <c r="R2127"/>
  <c r="N2128"/>
  <c r="T2128"/>
  <c r="N2129" l="1"/>
  <c r="T2129"/>
  <c r="R2128"/>
  <c r="S2130"/>
  <c r="U2130" s="1"/>
  <c r="O2131"/>
  <c r="O2132" l="1"/>
  <c r="S2131"/>
  <c r="U2131" s="1"/>
  <c r="R2129"/>
  <c r="N2130"/>
  <c r="N2131" l="1"/>
  <c r="T2131"/>
  <c r="R2130"/>
  <c r="S2132"/>
  <c r="U2132" s="1"/>
  <c r="O2133"/>
  <c r="T2130"/>
  <c r="O2134" l="1"/>
  <c r="S2133"/>
  <c r="U2133" s="1"/>
  <c r="R2131"/>
  <c r="N2132"/>
  <c r="T2132"/>
  <c r="N2133" l="1"/>
  <c r="T2133"/>
  <c r="R2132"/>
  <c r="S2134"/>
  <c r="U2134" s="1"/>
  <c r="O2135"/>
  <c r="O2136" l="1"/>
  <c r="S2135"/>
  <c r="U2135" s="1"/>
  <c r="R2133"/>
  <c r="N2134"/>
  <c r="N2135" l="1"/>
  <c r="T2135"/>
  <c r="R2134"/>
  <c r="S2136"/>
  <c r="U2136" s="1"/>
  <c r="O2137"/>
  <c r="T2134"/>
  <c r="O2138" l="1"/>
  <c r="S2137"/>
  <c r="U2137" s="1"/>
  <c r="R2135"/>
  <c r="N2136"/>
  <c r="T2136"/>
  <c r="N2137" l="1"/>
  <c r="T2137"/>
  <c r="R2136"/>
  <c r="S2138"/>
  <c r="U2138" s="1"/>
  <c r="O2139"/>
  <c r="O2140" l="1"/>
  <c r="S2139"/>
  <c r="U2139" s="1"/>
  <c r="R2137"/>
  <c r="N2138"/>
  <c r="N2139" l="1"/>
  <c r="T2139"/>
  <c r="R2138"/>
  <c r="S2140"/>
  <c r="U2140" s="1"/>
  <c r="O2141"/>
  <c r="U2141"/>
  <c r="T2138"/>
  <c r="O2142" l="1"/>
  <c r="U2142"/>
  <c r="S2141"/>
  <c r="R2139"/>
  <c r="N2140"/>
  <c r="T2140"/>
  <c r="N2141" l="1"/>
  <c r="T2141"/>
  <c r="R2140"/>
  <c r="S2142"/>
  <c r="O2143"/>
  <c r="O2144" l="1"/>
  <c r="S2143"/>
  <c r="R2141"/>
  <c r="N2142"/>
  <c r="U2143"/>
  <c r="N2143" l="1"/>
  <c r="R2142"/>
  <c r="S2144"/>
  <c r="U2144" s="1"/>
  <c r="O2145"/>
  <c r="T2142"/>
  <c r="O2146" l="1"/>
  <c r="S2145"/>
  <c r="R2143"/>
  <c r="N2144"/>
  <c r="T2144"/>
  <c r="U2145"/>
  <c r="T2143"/>
  <c r="N2145" l="1"/>
  <c r="T2145"/>
  <c r="R2144"/>
  <c r="S2146"/>
  <c r="U2146" s="1"/>
  <c r="O2147"/>
  <c r="O2148" l="1"/>
  <c r="U2148"/>
  <c r="S2147"/>
  <c r="R2145"/>
  <c r="N2146"/>
  <c r="U2147"/>
  <c r="N2147" l="1"/>
  <c r="T2147"/>
  <c r="R2146"/>
  <c r="S2148"/>
  <c r="O2149"/>
  <c r="U2149"/>
  <c r="T2146"/>
  <c r="O2150" l="1"/>
  <c r="U2150"/>
  <c r="S2149"/>
  <c r="R2147"/>
  <c r="N2148"/>
  <c r="N2149" l="1"/>
  <c r="R2148"/>
  <c r="T2148" s="1"/>
  <c r="S2150"/>
  <c r="O2151"/>
  <c r="O2152" l="1"/>
  <c r="U2152"/>
  <c r="S2151"/>
  <c r="R2149"/>
  <c r="T2149" s="1"/>
  <c r="N2150"/>
  <c r="U2151"/>
  <c r="N2151" l="1"/>
  <c r="R2150"/>
  <c r="T2150" s="1"/>
  <c r="S2152"/>
  <c r="O2153"/>
  <c r="U2153"/>
  <c r="O2154" l="1"/>
  <c r="U2154"/>
  <c r="S2153"/>
  <c r="R2151"/>
  <c r="T2151" s="1"/>
  <c r="N2152"/>
  <c r="N2153" l="1"/>
  <c r="R2152"/>
  <c r="T2152" s="1"/>
  <c r="S2154"/>
  <c r="O2155"/>
  <c r="O2156" l="1"/>
  <c r="S2155"/>
  <c r="U2155" s="1"/>
  <c r="R2153"/>
  <c r="T2153" s="1"/>
  <c r="N2154"/>
  <c r="N2155" l="1"/>
  <c r="T2155"/>
  <c r="R2154"/>
  <c r="S2156"/>
  <c r="U2156" s="1"/>
  <c r="O2157"/>
  <c r="T2154"/>
  <c r="O2158" l="1"/>
  <c r="S2157"/>
  <c r="U2157" s="1"/>
  <c r="R2155"/>
  <c r="N2156"/>
  <c r="T2156"/>
  <c r="N2157" l="1"/>
  <c r="T2157"/>
  <c r="R2156"/>
  <c r="S2158"/>
  <c r="U2158" s="1"/>
  <c r="O2159"/>
  <c r="O2160" l="1"/>
  <c r="U2160"/>
  <c r="S2159"/>
  <c r="R2157"/>
  <c r="N2158"/>
  <c r="U2159"/>
  <c r="N2159" l="1"/>
  <c r="T2159"/>
  <c r="R2158"/>
  <c r="S2160"/>
  <c r="O2161"/>
  <c r="U2161"/>
  <c r="T2158"/>
  <c r="O2162" l="1"/>
  <c r="U2162"/>
  <c r="S2161"/>
  <c r="R2159"/>
  <c r="N2160"/>
  <c r="N2161" l="1"/>
  <c r="R2160"/>
  <c r="T2160" s="1"/>
  <c r="S2162"/>
  <c r="O2163"/>
  <c r="O2164" l="1"/>
  <c r="S2163"/>
  <c r="R2161"/>
  <c r="T2161" s="1"/>
  <c r="N2162"/>
  <c r="U2163"/>
  <c r="N2163" l="1"/>
  <c r="R2162"/>
  <c r="S2164"/>
  <c r="U2164" s="1"/>
  <c r="O2165"/>
  <c r="T2162"/>
  <c r="O2166" l="1"/>
  <c r="U2166"/>
  <c r="S2165"/>
  <c r="R2163"/>
  <c r="N2164"/>
  <c r="T2164"/>
  <c r="U2165"/>
  <c r="T2163"/>
  <c r="N2165" l="1"/>
  <c r="T2165"/>
  <c r="R2164"/>
  <c r="S2166"/>
  <c r="O2167"/>
  <c r="O2168" l="1"/>
  <c r="S2167"/>
  <c r="U2167" s="1"/>
  <c r="R2165"/>
  <c r="N2166"/>
  <c r="N2167" l="1"/>
  <c r="T2167"/>
  <c r="R2166"/>
  <c r="S2168"/>
  <c r="U2168" s="1"/>
  <c r="O2169"/>
  <c r="T2166"/>
  <c r="O2170" l="1"/>
  <c r="S2169"/>
  <c r="U2169" s="1"/>
  <c r="R2167"/>
  <c r="N2168"/>
  <c r="T2168"/>
  <c r="N2169" l="1"/>
  <c r="T2169"/>
  <c r="R2168"/>
  <c r="S2170"/>
  <c r="U2170" s="1"/>
  <c r="O2171"/>
  <c r="O2172" l="1"/>
  <c r="U2172"/>
  <c r="S2171"/>
  <c r="R2169"/>
  <c r="N2170"/>
  <c r="U2171"/>
  <c r="N2171" l="1"/>
  <c r="T2171"/>
  <c r="R2170"/>
  <c r="S2172"/>
  <c r="O2173"/>
  <c r="U2173"/>
  <c r="T2170"/>
  <c r="O2174" l="1"/>
  <c r="U2174"/>
  <c r="S2173"/>
  <c r="R2171"/>
  <c r="N2172"/>
  <c r="N2173" l="1"/>
  <c r="T2173"/>
  <c r="R2172"/>
  <c r="T2172" s="1"/>
  <c r="S2174"/>
  <c r="O2175"/>
  <c r="O2176" l="1"/>
  <c r="U2176"/>
  <c r="S2175"/>
  <c r="R2173"/>
  <c r="N2174"/>
  <c r="U2175"/>
  <c r="N2175" l="1"/>
  <c r="T2175"/>
  <c r="R2174"/>
  <c r="S2176"/>
  <c r="O2177"/>
  <c r="T2174"/>
  <c r="O2178" l="1"/>
  <c r="S2177"/>
  <c r="U2177" s="1"/>
  <c r="R2175"/>
  <c r="N2176"/>
  <c r="T2176"/>
  <c r="N2177" l="1"/>
  <c r="T2177"/>
  <c r="R2176"/>
  <c r="S2178"/>
  <c r="U2178" s="1"/>
  <c r="O2179"/>
  <c r="O2180" l="1"/>
  <c r="U2180"/>
  <c r="S2179"/>
  <c r="R2177"/>
  <c r="N2178"/>
  <c r="U2179"/>
  <c r="N2179" l="1"/>
  <c r="T2179"/>
  <c r="R2178"/>
  <c r="S2180"/>
  <c r="O2181"/>
  <c r="T2178"/>
  <c r="O2182" l="1"/>
  <c r="S2181"/>
  <c r="U2181" s="1"/>
  <c r="R2179"/>
  <c r="N2180"/>
  <c r="T2180"/>
  <c r="N2181" l="1"/>
  <c r="T2181"/>
  <c r="R2180"/>
  <c r="S2182"/>
  <c r="U2182" s="1"/>
  <c r="O2183"/>
  <c r="R2181" l="1"/>
  <c r="T2182"/>
  <c r="N2182"/>
  <c r="O2184"/>
  <c r="S2183"/>
  <c r="U2183" s="1"/>
  <c r="N2183" l="1"/>
  <c r="R2182"/>
  <c r="S2184"/>
  <c r="U2184" s="1"/>
  <c r="O2185"/>
  <c r="O2186" l="1"/>
  <c r="S2185"/>
  <c r="R2183"/>
  <c r="N2184"/>
  <c r="T2184"/>
  <c r="U2185"/>
  <c r="T2183"/>
  <c r="N2185" l="1"/>
  <c r="T2185"/>
  <c r="R2184"/>
  <c r="S2186"/>
  <c r="U2186" s="1"/>
  <c r="O2187"/>
  <c r="O2188" l="1"/>
  <c r="U2188"/>
  <c r="S2187"/>
  <c r="R2185"/>
  <c r="N2186"/>
  <c r="U2187"/>
  <c r="N2187" l="1"/>
  <c r="T2187"/>
  <c r="R2186"/>
  <c r="S2188"/>
  <c r="O2189"/>
  <c r="T2186"/>
  <c r="O2190" l="1"/>
  <c r="S2189"/>
  <c r="U2189" s="1"/>
  <c r="R2187"/>
  <c r="N2188"/>
  <c r="T2188"/>
  <c r="N2189" l="1"/>
  <c r="T2189"/>
  <c r="R2188"/>
  <c r="S2190"/>
  <c r="U2190" s="1"/>
  <c r="O2191"/>
  <c r="O2192" l="1"/>
  <c r="U2192"/>
  <c r="S2191"/>
  <c r="U2191" s="1"/>
  <c r="R2189"/>
  <c r="N2190"/>
  <c r="N2191" l="1"/>
  <c r="T2191"/>
  <c r="R2190"/>
  <c r="S2192"/>
  <c r="O2193"/>
  <c r="U2193"/>
  <c r="T2190"/>
  <c r="O2194" l="1"/>
  <c r="U2194"/>
  <c r="S2193"/>
  <c r="R2191"/>
  <c r="N2192"/>
  <c r="T2192"/>
  <c r="N2193" l="1"/>
  <c r="R2192"/>
  <c r="S2194"/>
  <c r="O2195"/>
  <c r="O2196" l="1"/>
  <c r="U2196"/>
  <c r="S2195"/>
  <c r="U2195" s="1"/>
  <c r="R2193"/>
  <c r="T2193" s="1"/>
  <c r="N2194"/>
  <c r="N2195" l="1"/>
  <c r="T2195"/>
  <c r="R2194"/>
  <c r="S2196"/>
  <c r="O2197"/>
  <c r="U2197"/>
  <c r="T2194"/>
  <c r="O2198" l="1"/>
  <c r="U2198"/>
  <c r="S2197"/>
  <c r="R2195"/>
  <c r="N2196"/>
  <c r="N2197" l="1"/>
  <c r="R2196"/>
  <c r="S2198"/>
  <c r="O2199"/>
  <c r="U2199" s="1"/>
  <c r="T2196"/>
  <c r="R2197" l="1"/>
  <c r="T2197" s="1"/>
  <c r="N2198"/>
  <c r="T2198" s="1"/>
  <c r="O2200"/>
  <c r="U2200"/>
  <c r="S2199"/>
  <c r="S2200" l="1"/>
  <c r="O2201"/>
  <c r="N2199"/>
  <c r="T2199"/>
  <c r="R2198"/>
  <c r="R2199" l="1"/>
  <c r="N2200"/>
  <c r="T2200"/>
  <c r="O2202"/>
  <c r="S2201"/>
  <c r="U2201" s="1"/>
  <c r="S2202" l="1"/>
  <c r="U2202" s="1"/>
  <c r="O2203"/>
  <c r="N2201"/>
  <c r="T2201"/>
  <c r="R2200"/>
  <c r="O2204" l="1"/>
  <c r="S2203"/>
  <c r="U2203" s="1"/>
  <c r="R2201"/>
  <c r="N2202"/>
  <c r="N2203" l="1"/>
  <c r="T2203"/>
  <c r="R2202"/>
  <c r="S2204"/>
  <c r="U2204" s="1"/>
  <c r="O2205"/>
  <c r="U2205"/>
  <c r="T2202"/>
  <c r="O2206" l="1"/>
  <c r="U2206"/>
  <c r="S2205"/>
  <c r="R2203"/>
  <c r="N2204"/>
  <c r="T2204"/>
  <c r="N2205" l="1"/>
  <c r="T2205"/>
  <c r="R2204"/>
  <c r="S2206"/>
  <c r="O2207"/>
  <c r="O2208" l="1"/>
  <c r="S2207"/>
  <c r="R2205"/>
  <c r="N2206"/>
  <c r="U2207"/>
  <c r="N2207" l="1"/>
  <c r="R2206"/>
  <c r="S2208"/>
  <c r="U2208" s="1"/>
  <c r="O2209"/>
  <c r="T2206"/>
  <c r="O2210" l="1"/>
  <c r="S2209"/>
  <c r="R2207"/>
  <c r="N2208"/>
  <c r="T2208"/>
  <c r="U2209"/>
  <c r="T2207"/>
  <c r="N2209" l="1"/>
  <c r="T2209"/>
  <c r="R2208"/>
  <c r="S2210"/>
  <c r="U2210" s="1"/>
  <c r="O2211"/>
  <c r="O2212" l="1"/>
  <c r="U2212"/>
  <c r="S2211"/>
  <c r="R2209"/>
  <c r="N2210"/>
  <c r="U2211"/>
  <c r="N2211" l="1"/>
  <c r="T2211"/>
  <c r="R2210"/>
  <c r="S2212"/>
  <c r="O2213"/>
  <c r="T2210"/>
  <c r="O2214" l="1"/>
  <c r="S2213"/>
  <c r="U2213" s="1"/>
  <c r="R2211"/>
  <c r="N2212"/>
  <c r="T2212"/>
  <c r="N2213" l="1"/>
  <c r="T2213"/>
  <c r="R2212"/>
  <c r="S2214"/>
  <c r="U2214" s="1"/>
  <c r="O2215"/>
  <c r="O2216" l="1"/>
  <c r="S2215"/>
  <c r="U2215" s="1"/>
  <c r="R2213"/>
  <c r="N2214"/>
  <c r="N2215" l="1"/>
  <c r="T2215"/>
  <c r="R2214"/>
  <c r="S2216"/>
  <c r="U2216" s="1"/>
  <c r="O2217"/>
  <c r="T2214"/>
  <c r="O2218" l="1"/>
  <c r="U2218"/>
  <c r="S2217"/>
  <c r="U2217" s="1"/>
  <c r="R2215"/>
  <c r="N2216"/>
  <c r="T2216"/>
  <c r="N2217" l="1"/>
  <c r="T2217"/>
  <c r="R2216"/>
  <c r="S2218"/>
  <c r="O2219"/>
  <c r="O2220" l="1"/>
  <c r="S2219"/>
  <c r="R2217"/>
  <c r="T2218"/>
  <c r="N2218"/>
  <c r="U2219"/>
  <c r="S2220" l="1"/>
  <c r="O2221"/>
  <c r="N2219"/>
  <c r="R2218"/>
  <c r="U2220"/>
  <c r="R2219" l="1"/>
  <c r="N2220"/>
  <c r="O2222"/>
  <c r="S2221"/>
  <c r="T2219"/>
  <c r="U2221"/>
  <c r="S2222" l="1"/>
  <c r="O2223"/>
  <c r="N2221"/>
  <c r="R2220"/>
  <c r="U2222"/>
  <c r="T2220"/>
  <c r="R2221" l="1"/>
  <c r="T2222"/>
  <c r="N2222"/>
  <c r="O2224"/>
  <c r="S2223"/>
  <c r="U2223" s="1"/>
  <c r="T2221"/>
  <c r="S2224" l="1"/>
  <c r="O2225"/>
  <c r="N2223"/>
  <c r="R2222"/>
  <c r="U2224"/>
  <c r="R2223" l="1"/>
  <c r="N2224"/>
  <c r="O2226"/>
  <c r="S2225"/>
  <c r="T2223"/>
  <c r="U2225"/>
  <c r="S2226" l="1"/>
  <c r="U2227"/>
  <c r="O2227"/>
  <c r="N2225"/>
  <c r="R2224"/>
  <c r="U2226"/>
  <c r="T2224"/>
  <c r="R2225" l="1"/>
  <c r="T2226"/>
  <c r="N2226"/>
  <c r="O2228"/>
  <c r="S2227"/>
  <c r="T2225"/>
  <c r="S2228" l="1"/>
  <c r="O2229"/>
  <c r="N2227"/>
  <c r="R2226"/>
  <c r="U2228"/>
  <c r="R2227" l="1"/>
  <c r="N2228"/>
  <c r="O2230"/>
  <c r="S2229"/>
  <c r="U2229" s="1"/>
  <c r="T2227"/>
  <c r="S2230" l="1"/>
  <c r="O2231"/>
  <c r="N2229"/>
  <c r="R2228"/>
  <c r="U2230"/>
  <c r="T2228"/>
  <c r="R2229" l="1"/>
  <c r="T2230"/>
  <c r="N2230"/>
  <c r="O2232"/>
  <c r="S2231"/>
  <c r="U2231" s="1"/>
  <c r="T2229"/>
  <c r="S2232" l="1"/>
  <c r="O2233"/>
  <c r="N2231"/>
  <c r="R2230"/>
  <c r="U2232"/>
  <c r="R2231" l="1"/>
  <c r="N2232"/>
  <c r="O2234"/>
  <c r="S2233"/>
  <c r="U2233" s="1"/>
  <c r="T2231"/>
  <c r="S2234" l="1"/>
  <c r="O2235"/>
  <c r="N2233"/>
  <c r="R2232"/>
  <c r="U2234"/>
  <c r="T2232"/>
  <c r="R2233" l="1"/>
  <c r="T2234"/>
  <c r="N2234"/>
  <c r="O2236"/>
  <c r="S2235"/>
  <c r="U2235" s="1"/>
  <c r="T2233"/>
  <c r="S2236" l="1"/>
  <c r="O2237"/>
  <c r="N2235"/>
  <c r="R2234"/>
  <c r="U2236"/>
  <c r="R2235" l="1"/>
  <c r="N2236"/>
  <c r="T2236"/>
  <c r="O2238"/>
  <c r="U2238"/>
  <c r="S2237"/>
  <c r="T2235"/>
  <c r="U2237"/>
  <c r="S2238" l="1"/>
  <c r="U2239"/>
  <c r="O2239"/>
  <c r="N2237"/>
  <c r="R2236"/>
  <c r="R2237" l="1"/>
  <c r="T2238"/>
  <c r="N2238"/>
  <c r="O2240"/>
  <c r="S2239"/>
  <c r="T2237"/>
  <c r="S2240" l="1"/>
  <c r="O2241"/>
  <c r="N2239"/>
  <c r="R2238"/>
  <c r="U2240"/>
  <c r="R2239" l="1"/>
  <c r="N2240"/>
  <c r="O2242"/>
  <c r="S2241"/>
  <c r="T2239"/>
  <c r="U2241"/>
  <c r="S2242" l="1"/>
  <c r="U2243"/>
  <c r="O2243"/>
  <c r="N2241"/>
  <c r="R2240"/>
  <c r="U2242"/>
  <c r="T2240"/>
  <c r="R2241" l="1"/>
  <c r="T2242"/>
  <c r="N2242"/>
  <c r="O2244"/>
  <c r="S2243"/>
  <c r="T2241"/>
  <c r="S2244" l="1"/>
  <c r="O2245"/>
  <c r="N2243"/>
  <c r="R2242"/>
  <c r="U2244"/>
  <c r="R2243" l="1"/>
  <c r="N2244"/>
  <c r="O2246"/>
  <c r="S2245"/>
  <c r="U2245" s="1"/>
  <c r="T2243"/>
  <c r="S2246" l="1"/>
  <c r="O2247"/>
  <c r="N2245"/>
  <c r="R2244"/>
  <c r="U2246"/>
  <c r="T2244"/>
  <c r="R2245" l="1"/>
  <c r="T2246"/>
  <c r="N2246"/>
  <c r="O2248"/>
  <c r="S2247"/>
  <c r="U2247" s="1"/>
  <c r="T2245"/>
  <c r="S2248" l="1"/>
  <c r="O2249"/>
  <c r="N2247"/>
  <c r="R2246"/>
  <c r="U2248"/>
  <c r="R2247" l="1"/>
  <c r="N2248"/>
  <c r="O2250"/>
  <c r="S2249"/>
  <c r="U2249" s="1"/>
  <c r="T2247"/>
  <c r="S2250" l="1"/>
  <c r="U2251"/>
  <c r="O2251"/>
  <c r="N2249"/>
  <c r="R2248"/>
  <c r="U2250"/>
  <c r="T2248"/>
  <c r="R2249" l="1"/>
  <c r="T2250"/>
  <c r="N2250"/>
  <c r="O2252"/>
  <c r="S2251"/>
  <c r="T2249"/>
  <c r="S2252" l="1"/>
  <c r="O2253"/>
  <c r="N2251"/>
  <c r="R2250"/>
  <c r="U2252"/>
  <c r="R2251" l="1"/>
  <c r="N2252"/>
  <c r="O2254"/>
  <c r="S2253"/>
  <c r="U2253" s="1"/>
  <c r="T2251"/>
  <c r="S2254" l="1"/>
  <c r="U2255"/>
  <c r="O2255"/>
  <c r="N2253"/>
  <c r="R2252"/>
  <c r="U2254"/>
  <c r="T2252"/>
  <c r="R2253" l="1"/>
  <c r="T2254"/>
  <c r="N2254"/>
  <c r="O2256"/>
  <c r="S2255"/>
  <c r="T2253"/>
  <c r="S2256" l="1"/>
  <c r="U2256" s="1"/>
  <c r="O2257"/>
  <c r="U2257"/>
  <c r="N2255"/>
  <c r="T2255"/>
  <c r="R2254"/>
  <c r="R2255" l="1"/>
  <c r="N2256"/>
  <c r="T2256"/>
  <c r="O2258"/>
  <c r="U2258"/>
  <c r="S2257"/>
  <c r="S2258" l="1"/>
  <c r="O2259"/>
  <c r="N2257"/>
  <c r="T2257"/>
  <c r="R2256"/>
  <c r="O2260" l="1"/>
  <c r="S2259"/>
  <c r="U2259" s="1"/>
  <c r="R2257"/>
  <c r="N2258"/>
  <c r="N2259" l="1"/>
  <c r="T2259"/>
  <c r="R2258"/>
  <c r="S2260"/>
  <c r="U2260" s="1"/>
  <c r="O2261"/>
  <c r="T2258"/>
  <c r="O2262" l="1"/>
  <c r="U2262"/>
  <c r="S2261"/>
  <c r="U2261" s="1"/>
  <c r="R2259"/>
  <c r="N2260"/>
  <c r="T2260"/>
  <c r="N2261" l="1"/>
  <c r="T2261"/>
  <c r="R2260"/>
  <c r="S2262"/>
  <c r="O2263"/>
  <c r="O2264" l="1"/>
  <c r="S2263"/>
  <c r="R2261"/>
  <c r="N2262"/>
  <c r="U2263"/>
  <c r="N2263" l="1"/>
  <c r="R2262"/>
  <c r="S2264"/>
  <c r="U2264" s="1"/>
  <c r="O2265"/>
  <c r="T2262"/>
  <c r="O2266" l="1"/>
  <c r="S2265"/>
  <c r="R2263"/>
  <c r="N2264"/>
  <c r="T2264"/>
  <c r="U2265"/>
  <c r="T2263"/>
  <c r="N2265" l="1"/>
  <c r="T2265"/>
  <c r="R2264"/>
  <c r="S2266"/>
  <c r="U2266" s="1"/>
  <c r="O2267"/>
  <c r="O2268" l="1"/>
  <c r="U2268"/>
  <c r="S2267"/>
  <c r="U2267" s="1"/>
  <c r="R2265"/>
  <c r="N2266"/>
  <c r="N2267" l="1"/>
  <c r="T2267"/>
  <c r="R2266"/>
  <c r="S2268"/>
  <c r="O2269"/>
  <c r="U2269"/>
  <c r="T2266"/>
  <c r="O2270" l="1"/>
  <c r="U2270"/>
  <c r="S2269"/>
  <c r="R2267"/>
  <c r="N2268"/>
  <c r="T2268"/>
  <c r="N2269" l="1"/>
  <c r="R2268"/>
  <c r="S2270"/>
  <c r="O2271"/>
  <c r="O2272" l="1"/>
  <c r="U2272"/>
  <c r="S2271"/>
  <c r="R2269"/>
  <c r="T2269" s="1"/>
  <c r="N2270"/>
  <c r="U2271"/>
  <c r="N2271" l="1"/>
  <c r="R2270"/>
  <c r="T2270" s="1"/>
  <c r="S2272"/>
  <c r="O2273"/>
  <c r="U2273"/>
  <c r="O2274" l="1"/>
  <c r="S2273"/>
  <c r="R2271"/>
  <c r="T2271" s="1"/>
  <c r="N2272"/>
  <c r="N2273" l="1"/>
  <c r="T2273"/>
  <c r="R2272"/>
  <c r="T2272" s="1"/>
  <c r="S2274"/>
  <c r="U2274" s="1"/>
  <c r="O2275"/>
  <c r="R2273" l="1"/>
  <c r="T2274"/>
  <c r="N2274"/>
  <c r="O2276"/>
  <c r="S2275"/>
  <c r="U2275" s="1"/>
  <c r="S2276" l="1"/>
  <c r="U2276" s="1"/>
  <c r="O2277"/>
  <c r="U2277"/>
  <c r="N2275"/>
  <c r="T2275"/>
  <c r="R2274"/>
  <c r="R2275" l="1"/>
  <c r="N2276"/>
  <c r="T2276"/>
  <c r="O2278"/>
  <c r="U2278"/>
  <c r="S2277"/>
  <c r="S2278" l="1"/>
  <c r="O2279"/>
  <c r="N2277"/>
  <c r="T2277"/>
  <c r="R2276"/>
  <c r="O2280" l="1"/>
  <c r="U2280"/>
  <c r="S2279"/>
  <c r="R2277"/>
  <c r="N2278"/>
  <c r="U2279"/>
  <c r="N2279" l="1"/>
  <c r="T2279"/>
  <c r="R2278"/>
  <c r="S2280"/>
  <c r="O2281"/>
  <c r="U2281"/>
  <c r="T2278"/>
  <c r="O2282" l="1"/>
  <c r="S2281"/>
  <c r="R2279"/>
  <c r="N2280"/>
  <c r="N2281" l="1"/>
  <c r="R2280"/>
  <c r="S2282"/>
  <c r="U2283"/>
  <c r="O2283"/>
  <c r="T2280"/>
  <c r="U2282"/>
  <c r="R2281" l="1"/>
  <c r="T2282"/>
  <c r="N2282"/>
  <c r="O2284"/>
  <c r="S2283"/>
  <c r="T2281"/>
  <c r="S2284" l="1"/>
  <c r="O2285"/>
  <c r="N2283"/>
  <c r="R2282"/>
  <c r="U2284"/>
  <c r="R2283" l="1"/>
  <c r="N2284"/>
  <c r="O2286"/>
  <c r="S2285"/>
  <c r="U2285" s="1"/>
  <c r="T2283"/>
  <c r="S2286" l="1"/>
  <c r="O2287"/>
  <c r="N2285"/>
  <c r="R2284"/>
  <c r="U2286"/>
  <c r="T2284"/>
  <c r="R2285" l="1"/>
  <c r="T2286"/>
  <c r="N2286"/>
  <c r="O2288"/>
  <c r="S2287"/>
  <c r="U2287" s="1"/>
  <c r="T2285"/>
  <c r="S2288" l="1"/>
  <c r="O2289"/>
  <c r="N2287"/>
  <c r="R2286"/>
  <c r="U2288"/>
  <c r="R2287" l="1"/>
  <c r="N2288"/>
  <c r="O2290"/>
  <c r="S2289"/>
  <c r="T2287"/>
  <c r="U2289"/>
  <c r="S2290" l="1"/>
  <c r="U2291"/>
  <c r="O2291"/>
  <c r="N2289"/>
  <c r="R2288"/>
  <c r="U2290"/>
  <c r="T2288"/>
  <c r="R2289" l="1"/>
  <c r="N2290"/>
  <c r="O2292"/>
  <c r="S2291"/>
  <c r="T2289"/>
  <c r="S2292" l="1"/>
  <c r="O2293"/>
  <c r="N2291"/>
  <c r="R2290"/>
  <c r="T2290" s="1"/>
  <c r="U2292"/>
  <c r="R2291" l="1"/>
  <c r="N2292"/>
  <c r="O2294"/>
  <c r="S2293"/>
  <c r="T2291"/>
  <c r="U2293"/>
  <c r="S2294" l="1"/>
  <c r="U2295"/>
  <c r="O2295"/>
  <c r="N2293"/>
  <c r="R2292"/>
  <c r="U2294"/>
  <c r="T2292"/>
  <c r="R2293" l="1"/>
  <c r="T2294"/>
  <c r="N2294"/>
  <c r="O2296"/>
  <c r="S2295"/>
  <c r="T2293"/>
  <c r="S2296" l="1"/>
  <c r="O2297"/>
  <c r="N2295"/>
  <c r="R2294"/>
  <c r="U2296"/>
  <c r="R2295" l="1"/>
  <c r="N2296"/>
  <c r="O2298"/>
  <c r="S2297"/>
  <c r="T2295"/>
  <c r="U2297"/>
  <c r="S2298" l="1"/>
  <c r="U2299"/>
  <c r="O2299"/>
  <c r="N2297"/>
  <c r="R2296"/>
  <c r="T2296" s="1"/>
  <c r="U2298"/>
  <c r="R2297" l="1"/>
  <c r="T2298"/>
  <c r="N2298"/>
  <c r="O2300"/>
  <c r="S2299"/>
  <c r="T2297"/>
  <c r="S2300" l="1"/>
  <c r="O2301"/>
  <c r="N2299"/>
  <c r="R2298"/>
  <c r="U2300"/>
  <c r="R2299" l="1"/>
  <c r="N2300"/>
  <c r="O2302"/>
  <c r="S2301"/>
  <c r="U2301" s="1"/>
  <c r="T2299"/>
  <c r="S2302" l="1"/>
  <c r="U2303"/>
  <c r="O2303"/>
  <c r="N2301"/>
  <c r="R2300"/>
  <c r="U2302"/>
  <c r="T2300"/>
  <c r="R2301" l="1"/>
  <c r="T2302"/>
  <c r="N2302"/>
  <c r="O2304"/>
  <c r="S2303"/>
  <c r="T2301"/>
  <c r="S2304" l="1"/>
  <c r="O2305"/>
  <c r="N2303"/>
  <c r="R2302"/>
  <c r="U2304"/>
  <c r="R2303" l="1"/>
  <c r="N2304"/>
  <c r="O2306"/>
  <c r="S2305"/>
  <c r="U2305" s="1"/>
  <c r="T2303"/>
  <c r="S2306" l="1"/>
  <c r="U2306" s="1"/>
  <c r="O2307"/>
  <c r="N2305"/>
  <c r="T2305"/>
  <c r="R2304"/>
  <c r="T2304"/>
  <c r="O2308" l="1"/>
  <c r="S2307"/>
  <c r="U2307" s="1"/>
  <c r="R2305"/>
  <c r="N2306"/>
  <c r="N2307" l="1"/>
  <c r="T2307"/>
  <c r="R2306"/>
  <c r="S2308"/>
  <c r="U2308" s="1"/>
  <c r="O2309"/>
  <c r="U2309"/>
  <c r="T2306"/>
  <c r="O2310" l="1"/>
  <c r="U2310"/>
  <c r="S2309"/>
  <c r="R2307"/>
  <c r="N2308"/>
  <c r="T2308"/>
  <c r="N2309" l="1"/>
  <c r="T2309"/>
  <c r="R2308"/>
  <c r="S2310"/>
  <c r="O2311"/>
  <c r="O2312" l="1"/>
  <c r="U2312"/>
  <c r="S2311"/>
  <c r="U2311" s="1"/>
  <c r="R2309"/>
  <c r="N2310"/>
  <c r="N2311" l="1"/>
  <c r="T2311"/>
  <c r="R2310"/>
  <c r="S2312"/>
  <c r="O2313"/>
  <c r="U2313"/>
  <c r="T2310"/>
  <c r="O2314" l="1"/>
  <c r="U2314"/>
  <c r="S2313"/>
  <c r="R2311"/>
  <c r="N2312"/>
  <c r="T2312"/>
  <c r="N2313" l="1"/>
  <c r="R2312"/>
  <c r="S2314"/>
  <c r="O2315"/>
  <c r="O2316" l="1"/>
  <c r="U2316"/>
  <c r="S2315"/>
  <c r="R2313"/>
  <c r="T2313" s="1"/>
  <c r="N2314"/>
  <c r="U2315"/>
  <c r="N2315" l="1"/>
  <c r="R2314"/>
  <c r="T2314" s="1"/>
  <c r="S2316"/>
  <c r="O2317"/>
  <c r="U2317"/>
  <c r="O2318" l="1"/>
  <c r="S2317"/>
  <c r="R2315"/>
  <c r="T2315" s="1"/>
  <c r="N2316"/>
  <c r="N2317" l="1"/>
  <c r="T2317"/>
  <c r="R2316"/>
  <c r="T2316" s="1"/>
  <c r="S2318"/>
  <c r="U2318" s="1"/>
  <c r="O2319"/>
  <c r="O2320" l="1"/>
  <c r="U2320"/>
  <c r="S2319"/>
  <c r="R2317"/>
  <c r="N2318"/>
  <c r="U2319"/>
  <c r="N2319" l="1"/>
  <c r="T2319"/>
  <c r="R2318"/>
  <c r="S2320"/>
  <c r="O2321"/>
  <c r="U2321"/>
  <c r="T2318"/>
  <c r="O2322" l="1"/>
  <c r="U2322"/>
  <c r="S2321"/>
  <c r="R2319"/>
  <c r="N2320"/>
  <c r="N2321" l="1"/>
  <c r="R2320"/>
  <c r="T2320" s="1"/>
  <c r="S2322"/>
  <c r="O2323"/>
  <c r="O2324" l="1"/>
  <c r="S2323"/>
  <c r="U2323" s="1"/>
  <c r="R2321"/>
  <c r="T2321" s="1"/>
  <c r="N2322"/>
  <c r="N2323" l="1"/>
  <c r="T2323"/>
  <c r="R2322"/>
  <c r="S2324"/>
  <c r="U2324" s="1"/>
  <c r="O2325"/>
  <c r="T2322"/>
  <c r="O2326" l="1"/>
  <c r="U2326"/>
  <c r="S2325"/>
  <c r="U2325" s="1"/>
  <c r="R2323"/>
  <c r="N2324"/>
  <c r="T2324"/>
  <c r="N2325" l="1"/>
  <c r="T2325"/>
  <c r="R2324"/>
  <c r="S2326"/>
  <c r="O2327"/>
  <c r="O2328" l="1"/>
  <c r="S2327"/>
  <c r="R2325"/>
  <c r="N2326"/>
  <c r="U2327"/>
  <c r="N2327" l="1"/>
  <c r="R2326"/>
  <c r="S2328"/>
  <c r="U2328" s="1"/>
  <c r="O2329"/>
  <c r="T2326"/>
  <c r="O2330" l="1"/>
  <c r="S2329"/>
  <c r="R2327"/>
  <c r="N2328"/>
  <c r="T2328"/>
  <c r="U2329"/>
  <c r="T2327"/>
  <c r="N2329" l="1"/>
  <c r="R2328"/>
  <c r="S2330"/>
  <c r="U2330" s="1"/>
  <c r="O2331"/>
  <c r="R2329" l="1"/>
  <c r="T2330"/>
  <c r="N2330"/>
  <c r="O2332"/>
  <c r="S2331"/>
  <c r="U2331" s="1"/>
  <c r="T2329"/>
  <c r="S2332" l="1"/>
  <c r="O2333"/>
  <c r="N2331"/>
  <c r="R2330"/>
  <c r="U2332"/>
  <c r="R2331" l="1"/>
  <c r="N2332"/>
  <c r="O2334"/>
  <c r="S2333"/>
  <c r="U2333" s="1"/>
  <c r="T2331"/>
  <c r="S2334" l="1"/>
  <c r="O2335"/>
  <c r="N2333"/>
  <c r="R2332"/>
  <c r="U2334"/>
  <c r="T2332"/>
  <c r="R2333" l="1"/>
  <c r="T2334"/>
  <c r="N2334"/>
  <c r="O2336"/>
  <c r="S2335"/>
  <c r="U2335" s="1"/>
  <c r="T2333"/>
  <c r="S2336" l="1"/>
  <c r="O2337"/>
  <c r="N2335"/>
  <c r="R2334"/>
  <c r="U2336"/>
  <c r="R2335" l="1"/>
  <c r="N2336"/>
  <c r="O2338"/>
  <c r="S2337"/>
  <c r="T2335"/>
  <c r="U2337"/>
  <c r="S2338" l="1"/>
  <c r="O2339"/>
  <c r="N2337"/>
  <c r="R2336"/>
  <c r="U2338"/>
  <c r="T2336"/>
  <c r="R2337" l="1"/>
  <c r="T2338"/>
  <c r="N2338"/>
  <c r="O2340"/>
  <c r="S2339"/>
  <c r="U2339" s="1"/>
  <c r="T2337"/>
  <c r="S2340" l="1"/>
  <c r="O2341"/>
  <c r="N2339"/>
  <c r="R2338"/>
  <c r="U2340"/>
  <c r="R2339" l="1"/>
  <c r="N2340"/>
  <c r="O2342"/>
  <c r="S2341"/>
  <c r="T2339"/>
  <c r="U2341"/>
  <c r="S2342" l="1"/>
  <c r="U2343"/>
  <c r="O2343"/>
  <c r="N2341"/>
  <c r="R2340"/>
  <c r="U2342"/>
  <c r="T2340"/>
  <c r="R2341" l="1"/>
  <c r="T2342"/>
  <c r="N2342"/>
  <c r="O2344"/>
  <c r="S2343"/>
  <c r="T2341"/>
  <c r="S2344" l="1"/>
  <c r="O2345"/>
  <c r="N2343"/>
  <c r="R2342"/>
  <c r="U2344"/>
  <c r="R2343" l="1"/>
  <c r="N2344"/>
  <c r="O2346"/>
  <c r="S2345"/>
  <c r="U2345" s="1"/>
  <c r="T2343"/>
  <c r="S2346" l="1"/>
  <c r="O2347"/>
  <c r="N2345"/>
  <c r="R2344"/>
  <c r="U2346"/>
  <c r="T2344"/>
  <c r="R2345" l="1"/>
  <c r="T2346"/>
  <c r="N2346"/>
  <c r="O2348"/>
  <c r="S2347"/>
  <c r="U2347" s="1"/>
  <c r="T2345"/>
  <c r="S2348" l="1"/>
  <c r="O2349"/>
  <c r="N2347"/>
  <c r="R2346"/>
  <c r="U2348"/>
  <c r="R2347" l="1"/>
  <c r="N2348"/>
  <c r="O2350"/>
  <c r="S2349"/>
  <c r="U2349" s="1"/>
  <c r="T2347"/>
  <c r="S2350" l="1"/>
  <c r="O2351"/>
  <c r="N2349"/>
  <c r="R2348"/>
  <c r="U2350"/>
  <c r="T2348"/>
  <c r="R2349" l="1"/>
  <c r="T2350"/>
  <c r="N2350"/>
  <c r="O2352"/>
  <c r="S2351"/>
  <c r="U2351" s="1"/>
  <c r="T2349"/>
  <c r="S2352" l="1"/>
  <c r="O2353"/>
  <c r="N2351"/>
  <c r="R2350"/>
  <c r="U2352"/>
  <c r="R2351" l="1"/>
  <c r="N2352"/>
  <c r="O2354"/>
  <c r="S2353"/>
  <c r="U2353" s="1"/>
  <c r="T2351"/>
  <c r="S2354" l="1"/>
  <c r="U2355"/>
  <c r="O2355"/>
  <c r="N2353"/>
  <c r="R2352"/>
  <c r="U2354"/>
  <c r="T2352"/>
  <c r="R2353" l="1"/>
  <c r="T2354"/>
  <c r="N2354"/>
  <c r="O2356"/>
  <c r="S2355"/>
  <c r="T2353"/>
  <c r="S2356" l="1"/>
  <c r="O2357"/>
  <c r="N2355"/>
  <c r="R2354"/>
  <c r="U2356"/>
  <c r="R2355" l="1"/>
  <c r="N2356"/>
  <c r="O2358"/>
  <c r="S2357"/>
  <c r="T2355"/>
  <c r="U2357"/>
  <c r="S2358" l="1"/>
  <c r="O2359"/>
  <c r="N2357"/>
  <c r="R2356"/>
  <c r="T2356" s="1"/>
  <c r="U2358"/>
  <c r="R2357" l="1"/>
  <c r="T2358"/>
  <c r="N2358"/>
  <c r="O2360"/>
  <c r="S2359"/>
  <c r="U2359" s="1"/>
  <c r="T2357"/>
  <c r="S2360" l="1"/>
  <c r="O2361"/>
  <c r="N2359"/>
  <c r="R2358"/>
  <c r="U2360"/>
  <c r="R2359" l="1"/>
  <c r="N2360"/>
  <c r="O2362"/>
  <c r="S2361"/>
  <c r="U2361" s="1"/>
  <c r="T2359"/>
  <c r="S2362" l="1"/>
  <c r="U2363"/>
  <c r="O2363"/>
  <c r="N2361"/>
  <c r="R2360"/>
  <c r="U2362"/>
  <c r="T2360"/>
  <c r="R2361" l="1"/>
  <c r="T2362"/>
  <c r="N2362"/>
  <c r="O2364"/>
  <c r="S2363"/>
  <c r="T2361"/>
  <c r="S2364" l="1"/>
  <c r="O2365"/>
  <c r="N2363"/>
  <c r="R2362"/>
  <c r="U2364"/>
  <c r="R2363" l="1"/>
  <c r="N2364"/>
  <c r="O2366"/>
  <c r="S2365"/>
  <c r="T2363"/>
  <c r="U2365"/>
  <c r="S2366" l="1"/>
  <c r="O2367"/>
  <c r="N2365"/>
  <c r="R2364"/>
  <c r="T2364" s="1"/>
  <c r="U2366"/>
  <c r="R2365" l="1"/>
  <c r="T2366"/>
  <c r="N2366"/>
  <c r="O2368"/>
  <c r="S2367"/>
  <c r="U2367" s="1"/>
  <c r="T2365"/>
  <c r="S2368" l="1"/>
  <c r="O2369"/>
  <c r="N2367"/>
  <c r="R2366"/>
  <c r="U2368"/>
  <c r="R2367" l="1"/>
  <c r="N2368"/>
  <c r="O2370"/>
  <c r="S2369"/>
  <c r="T2367"/>
  <c r="U2369"/>
  <c r="S2370" l="1"/>
  <c r="O2371"/>
  <c r="N2369"/>
  <c r="R2368"/>
  <c r="U2370"/>
  <c r="T2368"/>
  <c r="R2369" l="1"/>
  <c r="T2370"/>
  <c r="N2370"/>
  <c r="O2372"/>
  <c r="S2371"/>
  <c r="U2371" s="1"/>
  <c r="T2369"/>
  <c r="S2372" l="1"/>
  <c r="O2373"/>
  <c r="N2371"/>
  <c r="R2370"/>
  <c r="U2372"/>
  <c r="R2371" l="1"/>
  <c r="N2372"/>
  <c r="O2374"/>
  <c r="S2373"/>
  <c r="U2373" s="1"/>
  <c r="T2371"/>
  <c r="S2374" l="1"/>
  <c r="U2375"/>
  <c r="O2375"/>
  <c r="N2373"/>
  <c r="R2372"/>
  <c r="U2374"/>
  <c r="T2372"/>
  <c r="R2373" l="1"/>
  <c r="T2374"/>
  <c r="N2374"/>
  <c r="O2376"/>
  <c r="S2375"/>
  <c r="T2373"/>
  <c r="S2376" l="1"/>
  <c r="O2377"/>
  <c r="N2375"/>
  <c r="R2374"/>
  <c r="U2376"/>
  <c r="R2375" l="1"/>
  <c r="N2376"/>
  <c r="O2378"/>
  <c r="S2377"/>
  <c r="T2375"/>
  <c r="U2377"/>
  <c r="S2378" l="1"/>
  <c r="O2379"/>
  <c r="N2377"/>
  <c r="R2376"/>
  <c r="T2376" s="1"/>
  <c r="U2378"/>
  <c r="R2377" l="1"/>
  <c r="T2378"/>
  <c r="N2378"/>
  <c r="O2380"/>
  <c r="S2379"/>
  <c r="U2379" s="1"/>
  <c r="T2377"/>
  <c r="S2380" l="1"/>
  <c r="O2381"/>
  <c r="N2379"/>
  <c r="R2378"/>
  <c r="U2380"/>
  <c r="R2379" l="1"/>
  <c r="N2380"/>
  <c r="O2382"/>
  <c r="S2381"/>
  <c r="T2379"/>
  <c r="U2381"/>
  <c r="S2382" l="1"/>
  <c r="U2383"/>
  <c r="O2383"/>
  <c r="N2381"/>
  <c r="R2380"/>
  <c r="U2382"/>
  <c r="T2380"/>
  <c r="R2381" l="1"/>
  <c r="N2382"/>
  <c r="O2384"/>
  <c r="S2383"/>
  <c r="T2381"/>
  <c r="S2384" l="1"/>
  <c r="O2385"/>
  <c r="N2383"/>
  <c r="R2382"/>
  <c r="T2382" s="1"/>
  <c r="U2384"/>
  <c r="R2383" l="1"/>
  <c r="N2384"/>
  <c r="O2386"/>
  <c r="S2385"/>
  <c r="U2385" s="1"/>
  <c r="T2383"/>
  <c r="S2386" l="1"/>
  <c r="U2387"/>
  <c r="O2387"/>
  <c r="N2385"/>
  <c r="R2384"/>
  <c r="U2386"/>
  <c r="T2384"/>
  <c r="R2385" l="1"/>
  <c r="T2386"/>
  <c r="N2386"/>
  <c r="O2388"/>
  <c r="S2387"/>
  <c r="T2385"/>
  <c r="S2388" l="1"/>
  <c r="O2389"/>
  <c r="N2387"/>
  <c r="R2386"/>
  <c r="U2388"/>
  <c r="R2387" l="1"/>
  <c r="N2388"/>
  <c r="O2390"/>
  <c r="S2389"/>
  <c r="U2389" s="1"/>
  <c r="T2387"/>
  <c r="S2390" l="1"/>
  <c r="U2391"/>
  <c r="O2391"/>
  <c r="N2389"/>
  <c r="R2388"/>
  <c r="U2390"/>
  <c r="T2388"/>
  <c r="R2389" l="1"/>
  <c r="T2390"/>
  <c r="N2390"/>
  <c r="O2392"/>
  <c r="S2391"/>
  <c r="T2389"/>
  <c r="S2392" l="1"/>
  <c r="U2392" s="1"/>
  <c r="O2393"/>
  <c r="N2391"/>
  <c r="T2391"/>
  <c r="R2390"/>
  <c r="R2391" l="1"/>
  <c r="N2392"/>
  <c r="T2392"/>
  <c r="O2394"/>
  <c r="S2393"/>
  <c r="U2393" s="1"/>
  <c r="S2394" l="1"/>
  <c r="U2394" s="1"/>
  <c r="O2395"/>
  <c r="N2393"/>
  <c r="T2393"/>
  <c r="R2392"/>
  <c r="O2396" l="1"/>
  <c r="U2396"/>
  <c r="S2395"/>
  <c r="U2395" s="1"/>
  <c r="R2393"/>
  <c r="N2394"/>
  <c r="N2395" l="1"/>
  <c r="T2395"/>
  <c r="R2394"/>
  <c r="S2396"/>
  <c r="O2397"/>
  <c r="U2397"/>
  <c r="T2394"/>
  <c r="O2398" l="1"/>
  <c r="U2398"/>
  <c r="S2397"/>
  <c r="R2395"/>
  <c r="N2396"/>
  <c r="T2396"/>
  <c r="N2397" l="1"/>
  <c r="T2397"/>
  <c r="R2396"/>
  <c r="S2398"/>
  <c r="O2399"/>
  <c r="O2400" l="1"/>
  <c r="S2399"/>
  <c r="R2397"/>
  <c r="N2398"/>
  <c r="U2399"/>
  <c r="N2399" l="1"/>
  <c r="R2398"/>
  <c r="S2400"/>
  <c r="U2400" s="1"/>
  <c r="O2401"/>
  <c r="T2398"/>
  <c r="O2402" l="1"/>
  <c r="S2401"/>
  <c r="R2399"/>
  <c r="N2400"/>
  <c r="T2400"/>
  <c r="U2401"/>
  <c r="T2399"/>
  <c r="N2401" l="1"/>
  <c r="T2401"/>
  <c r="R2400"/>
  <c r="S2402"/>
  <c r="U2402" s="1"/>
  <c r="O2403"/>
  <c r="O2404" l="1"/>
  <c r="U2404"/>
  <c r="S2403"/>
  <c r="R2401"/>
  <c r="N2402"/>
  <c r="U2403"/>
  <c r="N2403" l="1"/>
  <c r="T2403"/>
  <c r="R2402"/>
  <c r="S2404"/>
  <c r="O2405"/>
  <c r="U2405"/>
  <c r="T2402"/>
  <c r="O2406" l="1"/>
  <c r="S2405"/>
  <c r="R2403"/>
  <c r="N2404"/>
  <c r="N2405" l="1"/>
  <c r="R2404"/>
  <c r="S2406"/>
  <c r="U2407"/>
  <c r="O2407"/>
  <c r="T2404"/>
  <c r="U2406"/>
  <c r="R2405" l="1"/>
  <c r="N2406"/>
  <c r="O2408"/>
  <c r="S2407"/>
  <c r="T2405"/>
  <c r="S2408" l="1"/>
  <c r="O2409"/>
  <c r="N2407"/>
  <c r="R2406"/>
  <c r="T2406" s="1"/>
  <c r="U2408"/>
  <c r="R2407" l="1"/>
  <c r="N2408"/>
  <c r="O2410"/>
  <c r="S2409"/>
  <c r="U2409" s="1"/>
  <c r="T2407"/>
  <c r="S2410" l="1"/>
  <c r="O2411"/>
  <c r="N2409"/>
  <c r="R2408"/>
  <c r="U2410"/>
  <c r="T2408"/>
  <c r="R2409" l="1"/>
  <c r="T2410"/>
  <c r="N2410"/>
  <c r="O2412"/>
  <c r="S2411"/>
  <c r="U2411" s="1"/>
  <c r="T2409"/>
  <c r="S2412" l="1"/>
  <c r="O2413"/>
  <c r="N2411"/>
  <c r="R2410"/>
  <c r="U2412"/>
  <c r="R2411" l="1"/>
  <c r="N2412"/>
  <c r="O2414"/>
  <c r="S2413"/>
  <c r="T2411"/>
  <c r="U2413"/>
  <c r="S2414" l="1"/>
  <c r="O2415"/>
  <c r="N2413"/>
  <c r="R2412"/>
  <c r="U2414"/>
  <c r="T2412"/>
  <c r="R2413" l="1"/>
  <c r="T2414"/>
  <c r="N2414"/>
  <c r="O2416"/>
  <c r="S2415"/>
  <c r="U2415" s="1"/>
  <c r="T2413"/>
  <c r="S2416" l="1"/>
  <c r="O2417"/>
  <c r="N2415"/>
  <c r="R2414"/>
  <c r="U2416"/>
  <c r="R2415" l="1"/>
  <c r="N2416"/>
  <c r="O2418"/>
  <c r="S2417"/>
  <c r="T2415"/>
  <c r="U2417"/>
  <c r="S2418" l="1"/>
  <c r="O2419"/>
  <c r="N2417"/>
  <c r="R2416"/>
  <c r="U2418"/>
  <c r="T2416"/>
  <c r="R2417" l="1"/>
  <c r="T2418"/>
  <c r="N2418"/>
  <c r="O2420"/>
  <c r="S2419"/>
  <c r="U2419" s="1"/>
  <c r="T2417"/>
  <c r="S2420" l="1"/>
  <c r="O2421"/>
  <c r="N2419"/>
  <c r="R2418"/>
  <c r="U2420"/>
  <c r="R2419" l="1"/>
  <c r="N2420"/>
  <c r="O2422"/>
  <c r="S2421"/>
  <c r="U2421" s="1"/>
  <c r="T2419"/>
  <c r="S2422" l="1"/>
  <c r="O2423"/>
  <c r="N2421"/>
  <c r="R2420"/>
  <c r="U2422"/>
  <c r="T2420"/>
  <c r="R2421" l="1"/>
  <c r="T2422"/>
  <c r="N2422"/>
  <c r="O2424"/>
  <c r="S2423"/>
  <c r="U2423" s="1"/>
  <c r="T2421"/>
  <c r="S2424" l="1"/>
  <c r="O2425"/>
  <c r="N2423"/>
  <c r="R2422"/>
  <c r="U2424"/>
  <c r="R2423" l="1"/>
  <c r="N2424"/>
  <c r="O2426"/>
  <c r="S2425"/>
  <c r="U2425" s="1"/>
  <c r="T2423"/>
  <c r="S2426" l="1"/>
  <c r="U2427"/>
  <c r="O2427"/>
  <c r="N2425"/>
  <c r="R2424"/>
  <c r="U2426"/>
  <c r="T2424"/>
  <c r="R2425" l="1"/>
  <c r="T2426"/>
  <c r="N2426"/>
  <c r="O2428"/>
  <c r="S2427"/>
  <c r="T2425"/>
  <c r="S2428" l="1"/>
  <c r="O2429"/>
  <c r="N2427"/>
  <c r="R2426"/>
  <c r="U2428"/>
  <c r="R2427" l="1"/>
  <c r="N2428"/>
  <c r="O2430"/>
  <c r="S2429"/>
  <c r="T2427"/>
  <c r="U2429"/>
  <c r="S2430" l="1"/>
  <c r="U2431"/>
  <c r="O2431"/>
  <c r="N2429"/>
  <c r="R2428"/>
  <c r="T2428" s="1"/>
  <c r="U2430"/>
  <c r="R2429" l="1"/>
  <c r="T2430"/>
  <c r="N2430"/>
  <c r="O2432"/>
  <c r="S2431"/>
  <c r="T2429"/>
  <c r="S2432" l="1"/>
  <c r="O2433"/>
  <c r="N2431"/>
  <c r="R2430"/>
  <c r="U2432"/>
  <c r="R2431" l="1"/>
  <c r="N2432"/>
  <c r="O2434"/>
  <c r="S2433"/>
  <c r="T2431"/>
  <c r="U2433"/>
  <c r="S2434" l="1"/>
  <c r="O2435"/>
  <c r="N2433"/>
  <c r="R2432"/>
  <c r="T2432" s="1"/>
  <c r="U2434"/>
  <c r="R2433" l="1"/>
  <c r="T2434"/>
  <c r="N2434"/>
  <c r="O2436"/>
  <c r="S2435"/>
  <c r="U2435" s="1"/>
  <c r="T2433"/>
  <c r="S2436" l="1"/>
  <c r="O2437"/>
  <c r="N2435"/>
  <c r="R2434"/>
  <c r="U2436"/>
  <c r="R2435" l="1"/>
  <c r="N2436"/>
  <c r="O2438"/>
  <c r="S2437"/>
  <c r="U2437" s="1"/>
  <c r="T2435"/>
  <c r="S2438" l="1"/>
  <c r="O2439"/>
  <c r="N2437"/>
  <c r="R2436"/>
  <c r="U2438"/>
  <c r="T2436"/>
  <c r="R2437" l="1"/>
  <c r="T2438"/>
  <c r="N2438"/>
  <c r="O2440"/>
  <c r="S2439"/>
  <c r="U2439" s="1"/>
  <c r="T2437"/>
  <c r="S2440" l="1"/>
  <c r="O2441"/>
  <c r="N2439"/>
  <c r="R2438"/>
  <c r="U2440"/>
  <c r="R2439" l="1"/>
  <c r="N2440"/>
  <c r="O2442"/>
  <c r="S2441"/>
  <c r="U2441" s="1"/>
  <c r="T2439"/>
  <c r="S2442" l="1"/>
  <c r="U2443"/>
  <c r="O2443"/>
  <c r="N2441"/>
  <c r="R2440"/>
  <c r="U2442"/>
  <c r="T2440"/>
  <c r="R2441" l="1"/>
  <c r="T2442"/>
  <c r="N2442"/>
  <c r="O2444"/>
  <c r="S2443"/>
  <c r="T2441"/>
  <c r="S2444" l="1"/>
  <c r="O2445"/>
  <c r="N2443"/>
  <c r="R2442"/>
  <c r="U2444"/>
  <c r="R2443" l="1"/>
  <c r="N2444"/>
  <c r="O2446"/>
  <c r="S2445"/>
  <c r="U2445" s="1"/>
  <c r="T2443"/>
  <c r="S2446" l="1"/>
  <c r="O2447"/>
  <c r="R2444"/>
  <c r="N2445"/>
  <c r="T2445"/>
  <c r="U2446"/>
  <c r="T2444"/>
  <c r="O2448" l="1"/>
  <c r="S2447"/>
  <c r="R2445"/>
  <c r="N2446"/>
  <c r="U2447"/>
  <c r="N2447" l="1"/>
  <c r="R2446"/>
  <c r="S2448"/>
  <c r="O2449"/>
  <c r="T2446"/>
  <c r="U2448"/>
  <c r="R2447" l="1"/>
  <c r="T2448"/>
  <c r="N2448"/>
  <c r="O2450"/>
  <c r="S2449"/>
  <c r="U2449" s="1"/>
  <c r="T2447"/>
  <c r="S2450" l="1"/>
  <c r="O2451"/>
  <c r="N2449"/>
  <c r="R2448"/>
  <c r="U2450"/>
  <c r="R2449" l="1"/>
  <c r="N2450"/>
  <c r="O2452"/>
  <c r="S2451"/>
  <c r="U2451" s="1"/>
  <c r="T2449"/>
  <c r="S2452" l="1"/>
  <c r="O2453"/>
  <c r="N2451"/>
  <c r="R2450"/>
  <c r="U2452"/>
  <c r="T2450"/>
  <c r="R2451" l="1"/>
  <c r="T2452"/>
  <c r="N2452"/>
  <c r="O2454"/>
  <c r="S2453"/>
  <c r="U2453" s="1"/>
  <c r="T2451"/>
  <c r="S2454" l="1"/>
  <c r="O2455"/>
  <c r="N2453"/>
  <c r="R2452"/>
  <c r="U2454"/>
  <c r="R2453" l="1"/>
  <c r="N2454"/>
  <c r="O2456"/>
  <c r="S2455"/>
  <c r="T2453"/>
  <c r="U2455"/>
  <c r="S2456" l="1"/>
  <c r="U2456" s="1"/>
  <c r="O2457"/>
  <c r="N2455"/>
  <c r="T2455"/>
  <c r="R2454"/>
  <c r="T2454"/>
  <c r="O2458" l="1"/>
  <c r="U2458"/>
  <c r="S2457"/>
  <c r="U2457" s="1"/>
  <c r="R2455"/>
  <c r="N2456"/>
  <c r="N2457" l="1"/>
  <c r="T2457"/>
  <c r="R2456"/>
  <c r="S2458"/>
  <c r="O2459"/>
  <c r="U2459"/>
  <c r="T2456"/>
  <c r="O2460" l="1"/>
  <c r="S2459"/>
  <c r="R2457"/>
  <c r="N2458"/>
  <c r="T2458"/>
  <c r="N2459" l="1"/>
  <c r="T2459"/>
  <c r="R2458"/>
  <c r="S2460"/>
  <c r="U2460" s="1"/>
  <c r="O2461"/>
  <c r="O2462" l="1"/>
  <c r="U2462"/>
  <c r="S2461"/>
  <c r="U2461" s="1"/>
  <c r="R2459"/>
  <c r="N2460"/>
  <c r="N2461" l="1"/>
  <c r="T2461"/>
  <c r="R2460"/>
  <c r="S2462"/>
  <c r="O2463"/>
  <c r="U2463"/>
  <c r="T2460"/>
  <c r="O2464" l="1"/>
  <c r="U2464"/>
  <c r="S2463"/>
  <c r="R2461"/>
  <c r="N2462"/>
  <c r="T2462"/>
  <c r="N2463" l="1"/>
  <c r="R2462"/>
  <c r="S2464"/>
  <c r="O2465"/>
  <c r="O2466" l="1"/>
  <c r="S2465"/>
  <c r="U2465" s="1"/>
  <c r="R2463"/>
  <c r="T2463" s="1"/>
  <c r="N2464"/>
  <c r="N2465" l="1"/>
  <c r="T2465"/>
  <c r="R2464"/>
  <c r="S2466"/>
  <c r="U2466" s="1"/>
  <c r="O2467"/>
  <c r="T2464"/>
  <c r="O2468" l="1"/>
  <c r="S2467"/>
  <c r="U2467" s="1"/>
  <c r="R2465"/>
  <c r="N2466"/>
  <c r="T2466"/>
  <c r="N2467" l="1"/>
  <c r="T2467"/>
  <c r="R2466"/>
  <c r="S2468"/>
  <c r="U2468" s="1"/>
  <c r="O2469"/>
  <c r="O2470" l="1"/>
  <c r="S2469"/>
  <c r="U2469" s="1"/>
  <c r="R2467"/>
  <c r="N2468"/>
  <c r="N2469" l="1"/>
  <c r="T2469"/>
  <c r="R2468"/>
  <c r="S2470"/>
  <c r="U2470" s="1"/>
  <c r="O2471"/>
  <c r="T2468"/>
  <c r="O2472" l="1"/>
  <c r="S2471"/>
  <c r="U2471" s="1"/>
  <c r="R2469"/>
  <c r="N2470"/>
  <c r="T2470"/>
  <c r="N2471" l="1"/>
  <c r="T2471"/>
  <c r="R2470"/>
  <c r="S2472"/>
  <c r="U2472" s="1"/>
  <c r="O2473"/>
  <c r="O2474" l="1"/>
  <c r="U2474"/>
  <c r="S2473"/>
  <c r="R2471"/>
  <c r="N2472"/>
  <c r="U2473"/>
  <c r="N2473" l="1"/>
  <c r="T2473"/>
  <c r="R2472"/>
  <c r="S2474"/>
  <c r="O2475"/>
  <c r="U2475"/>
  <c r="T2472"/>
  <c r="O2476" l="1"/>
  <c r="S2475"/>
  <c r="R2473"/>
  <c r="N2474"/>
  <c r="N2475" l="1"/>
  <c r="T2475"/>
  <c r="R2474"/>
  <c r="T2474" s="1"/>
  <c r="S2476"/>
  <c r="U2476" s="1"/>
  <c r="O2477"/>
  <c r="R2475" l="1"/>
  <c r="T2476"/>
  <c r="N2476"/>
  <c r="O2478"/>
  <c r="S2477"/>
  <c r="U2477" s="1"/>
  <c r="S2478" l="1"/>
  <c r="U2478" s="1"/>
  <c r="O2479"/>
  <c r="U2479"/>
  <c r="N2477"/>
  <c r="T2477"/>
  <c r="R2476"/>
  <c r="R2477" l="1"/>
  <c r="N2478"/>
  <c r="T2478"/>
  <c r="O2480"/>
  <c r="U2480"/>
  <c r="S2479"/>
  <c r="S2480" l="1"/>
  <c r="O2481"/>
  <c r="N2479"/>
  <c r="T2479"/>
  <c r="R2478"/>
  <c r="O2482" l="1"/>
  <c r="U2482"/>
  <c r="S2481"/>
  <c r="U2481" s="1"/>
  <c r="R2479"/>
  <c r="N2480"/>
  <c r="N2481" l="1"/>
  <c r="T2481"/>
  <c r="R2480"/>
  <c r="S2482"/>
  <c r="O2483"/>
  <c r="U2483"/>
  <c r="T2480"/>
  <c r="O2484" l="1"/>
  <c r="U2484"/>
  <c r="S2483"/>
  <c r="R2481"/>
  <c r="N2482"/>
  <c r="T2482"/>
  <c r="N2483" l="1"/>
  <c r="R2482"/>
  <c r="S2484"/>
  <c r="O2485"/>
  <c r="O2486" l="1"/>
  <c r="U2486"/>
  <c r="S2485"/>
  <c r="R2483"/>
  <c r="T2483" s="1"/>
  <c r="N2484"/>
  <c r="U2485"/>
  <c r="S2486" l="1"/>
  <c r="O2487"/>
  <c r="N2485"/>
  <c r="R2484"/>
  <c r="T2484" s="1"/>
  <c r="R2485" l="1"/>
  <c r="T2485" s="1"/>
  <c r="N2486"/>
  <c r="O2488"/>
  <c r="U2488"/>
  <c r="S2487"/>
  <c r="U2487"/>
  <c r="S2488" l="1"/>
  <c r="O2489"/>
  <c r="N2487"/>
  <c r="R2486"/>
  <c r="T2486" s="1"/>
  <c r="O2490" l="1"/>
  <c r="S2489"/>
  <c r="R2487"/>
  <c r="T2487" s="1"/>
  <c r="T2488"/>
  <c r="N2488"/>
  <c r="U2489"/>
  <c r="S2490" l="1"/>
  <c r="U2490" s="1"/>
  <c r="O2491"/>
  <c r="N2489"/>
  <c r="T2489"/>
  <c r="R2488"/>
  <c r="R2489" l="1"/>
  <c r="N2490"/>
  <c r="T2490"/>
  <c r="O2492"/>
  <c r="S2491"/>
  <c r="U2491" s="1"/>
  <c r="S2492" l="1"/>
  <c r="U2492" s="1"/>
  <c r="O2493"/>
  <c r="N2491"/>
  <c r="T2491"/>
  <c r="R2490"/>
  <c r="O2494" l="1"/>
  <c r="U2494"/>
  <c r="S2493"/>
  <c r="U2493" s="1"/>
  <c r="R2491"/>
  <c r="N2492"/>
  <c r="N2493" l="1"/>
  <c r="T2493"/>
  <c r="R2492"/>
  <c r="S2494"/>
  <c r="O2495"/>
  <c r="U2495"/>
  <c r="T2492"/>
  <c r="O2496" l="1"/>
  <c r="S2495"/>
  <c r="R2493"/>
  <c r="N2494"/>
  <c r="T2494"/>
  <c r="N2495" l="1"/>
  <c r="T2495"/>
  <c r="R2494"/>
  <c r="S2496"/>
  <c r="U2496" s="1"/>
  <c r="O2497"/>
  <c r="O2498" l="1"/>
  <c r="S2497"/>
  <c r="U2497" s="1"/>
  <c r="R2495"/>
  <c r="N2496"/>
  <c r="N2497" l="1"/>
  <c r="T2497"/>
  <c r="R2496"/>
  <c r="S2498"/>
  <c r="U2498" s="1"/>
  <c r="O2499"/>
  <c r="T2496"/>
  <c r="O2500" l="1"/>
  <c r="S2499"/>
  <c r="U2499" s="1"/>
  <c r="R2497"/>
  <c r="N2498"/>
  <c r="T2498"/>
  <c r="N2499" l="1"/>
  <c r="T2499"/>
  <c r="R2498"/>
  <c r="S2500"/>
  <c r="U2500" s="1"/>
  <c r="O2501"/>
  <c r="O2502" l="1"/>
  <c r="S2501"/>
  <c r="U2501" s="1"/>
  <c r="R2499"/>
  <c r="N2500"/>
  <c r="N2501" l="1"/>
  <c r="T2501"/>
  <c r="R2500"/>
  <c r="S2502"/>
  <c r="U2502" s="1"/>
  <c r="O2503"/>
  <c r="T2500"/>
  <c r="O2504" l="1"/>
  <c r="S2503"/>
  <c r="U2503" s="1"/>
  <c r="R2501"/>
  <c r="N2502"/>
  <c r="T2502"/>
  <c r="N2503" l="1"/>
  <c r="T2503"/>
  <c r="R2502"/>
  <c r="S2504"/>
  <c r="U2504" s="1"/>
  <c r="O2505"/>
  <c r="O2506" l="1"/>
  <c r="U2506"/>
  <c r="S2505"/>
  <c r="R2503"/>
  <c r="N2504"/>
  <c r="U2505"/>
  <c r="N2505" l="1"/>
  <c r="T2505"/>
  <c r="R2504"/>
  <c r="S2506"/>
  <c r="O2507"/>
  <c r="U2507"/>
  <c r="T2504"/>
  <c r="O2508" l="1"/>
  <c r="U2508"/>
  <c r="S2507"/>
  <c r="R2505"/>
  <c r="N2506"/>
  <c r="T2506"/>
  <c r="N2507" l="1"/>
  <c r="T2507"/>
  <c r="R2506"/>
  <c r="S2508"/>
  <c r="O2509"/>
  <c r="O2510" l="1"/>
  <c r="U2510"/>
  <c r="S2509"/>
  <c r="R2507"/>
  <c r="N2508"/>
  <c r="U2509"/>
  <c r="N2509" l="1"/>
  <c r="R2508"/>
  <c r="S2510"/>
  <c r="O2511"/>
  <c r="U2511"/>
  <c r="T2508"/>
  <c r="O2512" l="1"/>
  <c r="S2511"/>
  <c r="R2509"/>
  <c r="T2509" s="1"/>
  <c r="N2510"/>
  <c r="N2511" l="1"/>
  <c r="T2511"/>
  <c r="R2510"/>
  <c r="S2512"/>
  <c r="O2513"/>
  <c r="T2510"/>
  <c r="U2512"/>
  <c r="O2514" l="1"/>
  <c r="U2514"/>
  <c r="S2513"/>
  <c r="R2511"/>
  <c r="N2512"/>
  <c r="U2513"/>
  <c r="N2513" l="1"/>
  <c r="T2513"/>
  <c r="R2512"/>
  <c r="S2514"/>
  <c r="O2515"/>
  <c r="U2515"/>
  <c r="T2512"/>
  <c r="O2516" l="1"/>
  <c r="U2516"/>
  <c r="S2515"/>
  <c r="R2513"/>
  <c r="N2514"/>
  <c r="T2514"/>
  <c r="N2515" l="1"/>
  <c r="R2514"/>
  <c r="S2516"/>
  <c r="O2517"/>
  <c r="O2518" l="1"/>
  <c r="U2518"/>
  <c r="S2517"/>
  <c r="R2515"/>
  <c r="T2515" s="1"/>
  <c r="N2516"/>
  <c r="U2517"/>
  <c r="N2517" l="1"/>
  <c r="T2517"/>
  <c r="R2516"/>
  <c r="T2516" s="1"/>
  <c r="S2518"/>
  <c r="O2519"/>
  <c r="U2519"/>
  <c r="O2520" l="1"/>
  <c r="U2520"/>
  <c r="S2519"/>
  <c r="R2517"/>
  <c r="N2518"/>
  <c r="T2518"/>
  <c r="N2519" l="1"/>
  <c r="T2519"/>
  <c r="R2518"/>
  <c r="S2520"/>
  <c r="O2521"/>
  <c r="O2522" l="1"/>
  <c r="S2521"/>
  <c r="R2519"/>
  <c r="N2520"/>
  <c r="U2521"/>
  <c r="N2521" l="1"/>
  <c r="R2520"/>
  <c r="S2522"/>
  <c r="U2522" s="1"/>
  <c r="O2523"/>
  <c r="T2520"/>
  <c r="O2524" l="1"/>
  <c r="U2524"/>
  <c r="S2523"/>
  <c r="R2521"/>
  <c r="N2522"/>
  <c r="T2522"/>
  <c r="U2523"/>
  <c r="T2521"/>
  <c r="N2523" l="1"/>
  <c r="T2523"/>
  <c r="R2522"/>
  <c r="S2524"/>
  <c r="O2525"/>
  <c r="O2526" l="1"/>
  <c r="U2526"/>
  <c r="S2525"/>
  <c r="U2525" s="1"/>
  <c r="R2523"/>
  <c r="N2524"/>
  <c r="N2525" l="1"/>
  <c r="T2525"/>
  <c r="R2524"/>
  <c r="S2526"/>
  <c r="O2527"/>
  <c r="U2527"/>
  <c r="T2524"/>
  <c r="O2528" l="1"/>
  <c r="S2527"/>
  <c r="R2525"/>
  <c r="N2526"/>
  <c r="T2526"/>
  <c r="N2527" l="1"/>
  <c r="T2527"/>
  <c r="R2526"/>
  <c r="S2528"/>
  <c r="U2528" s="1"/>
  <c r="O2529"/>
  <c r="O2530" l="1"/>
  <c r="S2529"/>
  <c r="U2529" s="1"/>
  <c r="R2527"/>
  <c r="N2528"/>
  <c r="N2529" l="1"/>
  <c r="T2529"/>
  <c r="R2528"/>
  <c r="S2530"/>
  <c r="U2530" s="1"/>
  <c r="O2531"/>
  <c r="T2528"/>
  <c r="O2532" l="1"/>
  <c r="S2531"/>
  <c r="U2531" s="1"/>
  <c r="R2529"/>
  <c r="N2530"/>
  <c r="T2530"/>
  <c r="N2531" l="1"/>
  <c r="T2531"/>
  <c r="R2530"/>
  <c r="S2532"/>
  <c r="U2532" s="1"/>
  <c r="O2533"/>
  <c r="O2534" l="1"/>
  <c r="S2533"/>
  <c r="U2533" s="1"/>
  <c r="R2531"/>
  <c r="N2532"/>
  <c r="N2533" l="1"/>
  <c r="T2533"/>
  <c r="R2532"/>
  <c r="S2534"/>
  <c r="U2534" s="1"/>
  <c r="O2535"/>
  <c r="U2535"/>
  <c r="T2532"/>
  <c r="O2536" l="1"/>
  <c r="U2536"/>
  <c r="S2535"/>
  <c r="R2533"/>
  <c r="N2534"/>
  <c r="T2534"/>
  <c r="N2535" l="1"/>
  <c r="T2535"/>
  <c r="R2534"/>
  <c r="S2536"/>
  <c r="O2537"/>
  <c r="O2538" l="1"/>
  <c r="S2537"/>
  <c r="U2537" s="1"/>
  <c r="R2535"/>
  <c r="N2536"/>
  <c r="N2537" l="1"/>
  <c r="T2537"/>
  <c r="R2536"/>
  <c r="S2538"/>
  <c r="U2538" s="1"/>
  <c r="O2539"/>
  <c r="T2536"/>
  <c r="O2540" l="1"/>
  <c r="U2540"/>
  <c r="S2539"/>
  <c r="U2539" s="1"/>
  <c r="R2537"/>
  <c r="N2538"/>
  <c r="T2538"/>
  <c r="N2539" l="1"/>
  <c r="T2539"/>
  <c r="R2538"/>
  <c r="S2540"/>
  <c r="O2541"/>
  <c r="O2542" l="1"/>
  <c r="U2542"/>
  <c r="S2541"/>
  <c r="R2539"/>
  <c r="N2540"/>
  <c r="U2541"/>
  <c r="N2541" l="1"/>
  <c r="R2540"/>
  <c r="S2542"/>
  <c r="O2543"/>
  <c r="T2540"/>
  <c r="O2544" l="1"/>
  <c r="S2543"/>
  <c r="U2543" s="1"/>
  <c r="R2541"/>
  <c r="T2541" s="1"/>
  <c r="N2542"/>
  <c r="T2542" s="1"/>
  <c r="S2544" l="1"/>
  <c r="U2544" s="1"/>
  <c r="O2545"/>
  <c r="N2543"/>
  <c r="R2542"/>
  <c r="R2543" l="1"/>
  <c r="N2544"/>
  <c r="O2546"/>
  <c r="U2546"/>
  <c r="S2545"/>
  <c r="T2543"/>
  <c r="U2545"/>
  <c r="N2545" l="1"/>
  <c r="T2545"/>
  <c r="R2544"/>
  <c r="S2546"/>
  <c r="O2547"/>
  <c r="U2547"/>
  <c r="T2544"/>
  <c r="O2548" l="1"/>
  <c r="U2548"/>
  <c r="S2547"/>
  <c r="R2545"/>
  <c r="N2546"/>
  <c r="T2546"/>
  <c r="N2547" l="1"/>
  <c r="T2547"/>
  <c r="R2546"/>
  <c r="S2548"/>
  <c r="O2549"/>
  <c r="O2550" l="1"/>
  <c r="S2549"/>
  <c r="R2547"/>
  <c r="N2548"/>
  <c r="U2549"/>
  <c r="N2549" l="1"/>
  <c r="R2548"/>
  <c r="S2550"/>
  <c r="U2550" s="1"/>
  <c r="O2551"/>
  <c r="T2548"/>
  <c r="O2552" l="1"/>
  <c r="S2551"/>
  <c r="R2549"/>
  <c r="N2550"/>
  <c r="T2550"/>
  <c r="U2551"/>
  <c r="T2549"/>
  <c r="N2551" l="1"/>
  <c r="T2551"/>
  <c r="R2550"/>
  <c r="S2552"/>
  <c r="U2552" s="1"/>
  <c r="O2553"/>
  <c r="O2554" l="1"/>
  <c r="U2554"/>
  <c r="S2553"/>
  <c r="U2553" s="1"/>
  <c r="R2551"/>
  <c r="N2552"/>
  <c r="N2553" l="1"/>
  <c r="T2553"/>
  <c r="R2552"/>
  <c r="S2554"/>
  <c r="O2555"/>
  <c r="U2555"/>
  <c r="T2552"/>
  <c r="O2556" l="1"/>
  <c r="S2555"/>
  <c r="R2553"/>
  <c r="N2554"/>
  <c r="T2554"/>
  <c r="N2555" l="1"/>
  <c r="T2555"/>
  <c r="R2554"/>
  <c r="S2556"/>
  <c r="U2556" s="1"/>
  <c r="O2557"/>
  <c r="O2558" l="1"/>
  <c r="U2558"/>
  <c r="S2557"/>
  <c r="R2555"/>
  <c r="N2556"/>
  <c r="U2557"/>
  <c r="N2557" l="1"/>
  <c r="T2557"/>
  <c r="R2556"/>
  <c r="S2558"/>
  <c r="O2559"/>
  <c r="U2559"/>
  <c r="T2556"/>
  <c r="O2560" l="1"/>
  <c r="U2560"/>
  <c r="S2559"/>
  <c r="R2557"/>
  <c r="N2558"/>
  <c r="N2559" l="1"/>
  <c r="R2558"/>
  <c r="T2558" s="1"/>
  <c r="S2560"/>
  <c r="O2561"/>
  <c r="O2562" l="1"/>
  <c r="S2561"/>
  <c r="U2561" s="1"/>
  <c r="R2559"/>
  <c r="T2559" s="1"/>
  <c r="N2560"/>
  <c r="N2561" l="1"/>
  <c r="T2561"/>
  <c r="R2560"/>
  <c r="S2562"/>
  <c r="U2562" s="1"/>
  <c r="O2563"/>
  <c r="U2563"/>
  <c r="T2560"/>
  <c r="O2564" l="1"/>
  <c r="U2564"/>
  <c r="S2563"/>
  <c r="R2561"/>
  <c r="N2562"/>
  <c r="T2562"/>
  <c r="N2563" l="1"/>
  <c r="T2563"/>
  <c r="R2562"/>
  <c r="S2564"/>
  <c r="O2565"/>
  <c r="O2566" l="1"/>
  <c r="U2566"/>
  <c r="S2565"/>
  <c r="R2563"/>
  <c r="N2564"/>
  <c r="U2565"/>
  <c r="N2565" l="1"/>
  <c r="T2565"/>
  <c r="R2564"/>
  <c r="S2566"/>
  <c r="O2567"/>
  <c r="U2567"/>
  <c r="T2564"/>
  <c r="O2568" l="1"/>
  <c r="U2568"/>
  <c r="S2567"/>
  <c r="R2565"/>
  <c r="N2566"/>
  <c r="T2566"/>
  <c r="N2567" l="1"/>
  <c r="T2567"/>
  <c r="R2566"/>
  <c r="S2568"/>
  <c r="O2569"/>
  <c r="O2570" l="1"/>
  <c r="U2570"/>
  <c r="S2569"/>
  <c r="U2569" s="1"/>
  <c r="R2567"/>
  <c r="N2568"/>
  <c r="N2569" l="1"/>
  <c r="T2569"/>
  <c r="R2568"/>
  <c r="S2570"/>
  <c r="O2571"/>
  <c r="U2571"/>
  <c r="T2568"/>
  <c r="O2572" l="1"/>
  <c r="U2572"/>
  <c r="S2571"/>
  <c r="R2569"/>
  <c r="N2570"/>
  <c r="T2570"/>
  <c r="N2571" l="1"/>
  <c r="R2570"/>
  <c r="S2572"/>
  <c r="O2573"/>
  <c r="O2574" l="1"/>
  <c r="U2574"/>
  <c r="S2573"/>
  <c r="R2571"/>
  <c r="T2571" s="1"/>
  <c r="N2572"/>
  <c r="U2573"/>
  <c r="N2573" l="1"/>
  <c r="R2572"/>
  <c r="T2572" s="1"/>
  <c r="S2574"/>
  <c r="O2575"/>
  <c r="U2575"/>
  <c r="O2576" l="1"/>
  <c r="S2575"/>
  <c r="R2573"/>
  <c r="T2573" s="1"/>
  <c r="N2574"/>
  <c r="N2575" l="1"/>
  <c r="T2575"/>
  <c r="R2574"/>
  <c r="T2574" s="1"/>
  <c r="S2576"/>
  <c r="U2576" s="1"/>
  <c r="O2577"/>
  <c r="U2577" s="1"/>
  <c r="R2575" l="1"/>
  <c r="N2576"/>
  <c r="O2578"/>
  <c r="U2578"/>
  <c r="S2577"/>
  <c r="N2577" l="1"/>
  <c r="T2577"/>
  <c r="R2576"/>
  <c r="S2578"/>
  <c r="O2579"/>
  <c r="U2579"/>
  <c r="T2576"/>
  <c r="O2580" l="1"/>
  <c r="U2580"/>
  <c r="S2579"/>
  <c r="R2577"/>
  <c r="N2578"/>
  <c r="N2579" l="1"/>
  <c r="R2578"/>
  <c r="T2578" s="1"/>
  <c r="S2580"/>
  <c r="O2581"/>
  <c r="O2582" l="1"/>
  <c r="U2582"/>
  <c r="S2581"/>
  <c r="R2579"/>
  <c r="T2579" s="1"/>
  <c r="N2580"/>
  <c r="U2581"/>
  <c r="N2581" l="1"/>
  <c r="T2581"/>
  <c r="R2580"/>
  <c r="S2582"/>
  <c r="O2583"/>
  <c r="U2583"/>
  <c r="T2580"/>
  <c r="O2584" l="1"/>
  <c r="U2584"/>
  <c r="S2583"/>
  <c r="R2581"/>
  <c r="N2582"/>
  <c r="N2583" l="1"/>
  <c r="R2582"/>
  <c r="T2582" s="1"/>
  <c r="S2584"/>
  <c r="O2585"/>
  <c r="U2585" s="1"/>
  <c r="R2583" l="1"/>
  <c r="T2583" s="1"/>
  <c r="N2584"/>
  <c r="O2586"/>
  <c r="U2586"/>
  <c r="S2585"/>
  <c r="N2585" l="1"/>
  <c r="R2584"/>
  <c r="T2584" s="1"/>
  <c r="S2586"/>
  <c r="O2587"/>
  <c r="U2587"/>
  <c r="O2588" l="1"/>
  <c r="U2588"/>
  <c r="S2587"/>
  <c r="R2585"/>
  <c r="T2585" s="1"/>
  <c r="N2586"/>
  <c r="T2586"/>
  <c r="N2587" l="1"/>
  <c r="T2587"/>
  <c r="R2586"/>
  <c r="S2588"/>
  <c r="O2589"/>
  <c r="O2590" l="1"/>
  <c r="S2589"/>
  <c r="R2587"/>
  <c r="N2588"/>
  <c r="U2589"/>
  <c r="N2589" l="1"/>
  <c r="R2588"/>
  <c r="S2590"/>
  <c r="U2590" s="1"/>
  <c r="O2591"/>
  <c r="T2588"/>
  <c r="O2592" l="1"/>
  <c r="S2591"/>
  <c r="R2589"/>
  <c r="N2590"/>
  <c r="T2590"/>
  <c r="U2591"/>
  <c r="T2589"/>
  <c r="N2591" l="1"/>
  <c r="T2591"/>
  <c r="R2590"/>
  <c r="S2592"/>
  <c r="U2592" s="1"/>
  <c r="O2593"/>
  <c r="O2594" l="1"/>
  <c r="S2593"/>
  <c r="U2593" s="1"/>
  <c r="R2591"/>
  <c r="N2592"/>
  <c r="N2593" l="1"/>
  <c r="T2593"/>
  <c r="R2592"/>
  <c r="S2594"/>
  <c r="U2594" s="1"/>
  <c r="O2595"/>
  <c r="T2592"/>
  <c r="O2596" l="1"/>
  <c r="S2595"/>
  <c r="U2595" s="1"/>
  <c r="R2593"/>
  <c r="N2594"/>
  <c r="T2594"/>
  <c r="N2595" l="1"/>
  <c r="T2595"/>
  <c r="R2594"/>
  <c r="S2596"/>
  <c r="U2596" s="1"/>
  <c r="O2597"/>
  <c r="O2598" l="1"/>
  <c r="S2597"/>
  <c r="U2597" s="1"/>
  <c r="R2595"/>
  <c r="N2596"/>
  <c r="N2597" l="1"/>
  <c r="T2597"/>
  <c r="R2596"/>
  <c r="S2598"/>
  <c r="U2598" s="1"/>
  <c r="O2599"/>
  <c r="T2596"/>
  <c r="O2600" l="1"/>
  <c r="S2599"/>
  <c r="U2599" s="1"/>
  <c r="R2597"/>
  <c r="N2598"/>
  <c r="T2598"/>
  <c r="N2599" l="1"/>
  <c r="T2599"/>
  <c r="R2598"/>
  <c r="S2600"/>
  <c r="U2600" s="1"/>
  <c r="O2601"/>
  <c r="O2602" l="1"/>
  <c r="U2602"/>
  <c r="S2601"/>
  <c r="U2601" s="1"/>
  <c r="R2599"/>
  <c r="N2600"/>
  <c r="N2601" l="1"/>
  <c r="T2601"/>
  <c r="R2600"/>
  <c r="S2602"/>
  <c r="O2603"/>
  <c r="U2603"/>
  <c r="T2600"/>
  <c r="O2604" l="1"/>
  <c r="S2603"/>
  <c r="R2601"/>
  <c r="N2602"/>
  <c r="T2602"/>
  <c r="N2603" l="1"/>
  <c r="T2603"/>
  <c r="R2602"/>
  <c r="S2604"/>
  <c r="U2604" s="1"/>
  <c r="O2605"/>
  <c r="O2606" l="1"/>
  <c r="U2606"/>
  <c r="S2605"/>
  <c r="R2603"/>
  <c r="N2604"/>
  <c r="U2605"/>
  <c r="N2605" l="1"/>
  <c r="R2604"/>
  <c r="S2606"/>
  <c r="O2607"/>
  <c r="T2604"/>
  <c r="O2608" l="1"/>
  <c r="U2608"/>
  <c r="S2607"/>
  <c r="U2607" s="1"/>
  <c r="R2605"/>
  <c r="N2606"/>
  <c r="T2606"/>
  <c r="T2605"/>
  <c r="N2607" l="1"/>
  <c r="T2607"/>
  <c r="R2606"/>
  <c r="S2608"/>
  <c r="O2609"/>
  <c r="O2610" l="1"/>
  <c r="S2609"/>
  <c r="R2607"/>
  <c r="N2608"/>
  <c r="U2609"/>
  <c r="N2609" l="1"/>
  <c r="R2608"/>
  <c r="S2610"/>
  <c r="U2610" s="1"/>
  <c r="O2611"/>
  <c r="T2608"/>
  <c r="O2612" l="1"/>
  <c r="S2611"/>
  <c r="R2609"/>
  <c r="N2610"/>
  <c r="T2610"/>
  <c r="U2611"/>
  <c r="T2609"/>
  <c r="N2611" l="1"/>
  <c r="T2611"/>
  <c r="R2610"/>
  <c r="S2612"/>
  <c r="U2612" s="1"/>
  <c r="O2613"/>
  <c r="O2614" l="1"/>
  <c r="S2613"/>
  <c r="U2613" s="1"/>
  <c r="R2611"/>
  <c r="N2612"/>
  <c r="N2613" l="1"/>
  <c r="T2613"/>
  <c r="R2612"/>
  <c r="S2614"/>
  <c r="U2614" s="1"/>
  <c r="O2615"/>
  <c r="U2615"/>
  <c r="T2612"/>
  <c r="O2616" l="1"/>
  <c r="U2616"/>
  <c r="S2615"/>
  <c r="R2613"/>
  <c r="N2614"/>
  <c r="T2614"/>
  <c r="N2615" l="1"/>
  <c r="T2615"/>
  <c r="R2614"/>
  <c r="S2616"/>
  <c r="O2617"/>
  <c r="O2618" l="1"/>
  <c r="S2617"/>
  <c r="R2615"/>
  <c r="N2616"/>
  <c r="U2617"/>
  <c r="N2617" l="1"/>
  <c r="R2616"/>
  <c r="S2618"/>
  <c r="U2618" s="1"/>
  <c r="O2619"/>
  <c r="T2616"/>
  <c r="O2620" l="1"/>
  <c r="U2620"/>
  <c r="S2619"/>
  <c r="R2617"/>
  <c r="N2618"/>
  <c r="T2618"/>
  <c r="U2619"/>
  <c r="T2617"/>
  <c r="N2619" l="1"/>
  <c r="T2619"/>
  <c r="R2618"/>
  <c r="S2620"/>
  <c r="O2621"/>
  <c r="O2622" l="1"/>
  <c r="U2622"/>
  <c r="S2621"/>
  <c r="R2619"/>
  <c r="N2620"/>
  <c r="U2621"/>
  <c r="N2621" l="1"/>
  <c r="T2621"/>
  <c r="R2620"/>
  <c r="T2620" s="1"/>
  <c r="S2622"/>
  <c r="O2623"/>
  <c r="U2623"/>
  <c r="O2624" l="1"/>
  <c r="S2623"/>
  <c r="R2621"/>
  <c r="N2622"/>
  <c r="T2622"/>
  <c r="N2623" l="1"/>
  <c r="T2623"/>
  <c r="R2622"/>
  <c r="S2624"/>
  <c r="U2624" s="1"/>
  <c r="O2625"/>
  <c r="O2626" l="1"/>
  <c r="U2626"/>
  <c r="S2625"/>
  <c r="R2623"/>
  <c r="N2624"/>
  <c r="U2625"/>
  <c r="N2625" l="1"/>
  <c r="T2625"/>
  <c r="R2624"/>
  <c r="S2626"/>
  <c r="O2627"/>
  <c r="U2627"/>
  <c r="T2624"/>
  <c r="O2628" l="1"/>
  <c r="S2627"/>
  <c r="R2625"/>
  <c r="N2626"/>
  <c r="T2626"/>
  <c r="N2627" l="1"/>
  <c r="T2627"/>
  <c r="R2626"/>
  <c r="S2628"/>
  <c r="U2628" s="1"/>
  <c r="O2629"/>
  <c r="O2630" l="1"/>
  <c r="S2629"/>
  <c r="U2629" s="1"/>
  <c r="R2627"/>
  <c r="N2628"/>
  <c r="N2629" l="1"/>
  <c r="T2629"/>
  <c r="R2628"/>
  <c r="S2630"/>
  <c r="U2630" s="1"/>
  <c r="O2631"/>
  <c r="U2631"/>
  <c r="T2628"/>
  <c r="O2632" l="1"/>
  <c r="U2632"/>
  <c r="S2631"/>
  <c r="R2629"/>
  <c r="N2630"/>
  <c r="T2630"/>
  <c r="N2631" l="1"/>
  <c r="T2631"/>
  <c r="R2630"/>
  <c r="S2632"/>
  <c r="O2633"/>
  <c r="O2634" l="1"/>
  <c r="U2634"/>
  <c r="S2633"/>
  <c r="R2631"/>
  <c r="N2632"/>
  <c r="U2633"/>
  <c r="N2633" l="1"/>
  <c r="T2633"/>
  <c r="R2632"/>
  <c r="S2634"/>
  <c r="O2635"/>
  <c r="U2635"/>
  <c r="T2632"/>
  <c r="O2636" l="1"/>
  <c r="S2635"/>
  <c r="R2633"/>
  <c r="N2634"/>
  <c r="N2635" l="1"/>
  <c r="T2635"/>
  <c r="R2634"/>
  <c r="T2634" s="1"/>
  <c r="S2636"/>
  <c r="U2636" s="1"/>
  <c r="O2637"/>
  <c r="R2635" l="1"/>
  <c r="T2636"/>
  <c r="N2636"/>
  <c r="O2638"/>
  <c r="S2637"/>
  <c r="U2637" s="1"/>
  <c r="S2638" l="1"/>
  <c r="U2638" s="1"/>
  <c r="O2639"/>
  <c r="U2639"/>
  <c r="N2637"/>
  <c r="T2637"/>
  <c r="R2636"/>
  <c r="R2637" l="1"/>
  <c r="N2638"/>
  <c r="T2638"/>
  <c r="O2640"/>
  <c r="U2640"/>
  <c r="S2639"/>
  <c r="S2640" l="1"/>
  <c r="O2641"/>
  <c r="N2639"/>
  <c r="T2639"/>
  <c r="R2638"/>
  <c r="O2642" l="1"/>
  <c r="U2642"/>
  <c r="S2641"/>
  <c r="R2639"/>
  <c r="N2640"/>
  <c r="U2641"/>
  <c r="N2641" l="1"/>
  <c r="T2641"/>
  <c r="R2640"/>
  <c r="T2640" s="1"/>
  <c r="S2642"/>
  <c r="O2643"/>
  <c r="U2643"/>
  <c r="O2644" l="1"/>
  <c r="U2644"/>
  <c r="S2643"/>
  <c r="R2641"/>
  <c r="N2642"/>
  <c r="T2642"/>
  <c r="N2643" l="1"/>
  <c r="R2642"/>
  <c r="S2644"/>
  <c r="O2645"/>
  <c r="O2646" l="1"/>
  <c r="U2646"/>
  <c r="S2645"/>
  <c r="U2645" s="1"/>
  <c r="R2643"/>
  <c r="T2643" s="1"/>
  <c r="N2644"/>
  <c r="T2644" s="1"/>
  <c r="S2646" l="1"/>
  <c r="O2647"/>
  <c r="U2647"/>
  <c r="N2645"/>
  <c r="T2645"/>
  <c r="R2644"/>
  <c r="R2645" l="1"/>
  <c r="N2646"/>
  <c r="T2646"/>
  <c r="O2648"/>
  <c r="U2648"/>
  <c r="S2647"/>
  <c r="S2648" l="1"/>
  <c r="O2649"/>
  <c r="N2647"/>
  <c r="T2647"/>
  <c r="R2646"/>
  <c r="O2650" l="1"/>
  <c r="S2649"/>
  <c r="U2649" s="1"/>
  <c r="R2647"/>
  <c r="N2648"/>
  <c r="N2649" l="1"/>
  <c r="T2649"/>
  <c r="R2648"/>
  <c r="S2650"/>
  <c r="U2650" s="1"/>
  <c r="O2651"/>
  <c r="U2651"/>
  <c r="T2648"/>
  <c r="O2652" l="1"/>
  <c r="U2652"/>
  <c r="S2651"/>
  <c r="R2649"/>
  <c r="N2650"/>
  <c r="T2650"/>
  <c r="N2651" l="1"/>
  <c r="T2651"/>
  <c r="R2650"/>
  <c r="S2652"/>
  <c r="O2653"/>
  <c r="O2654" l="1"/>
  <c r="U2654"/>
  <c r="S2653"/>
  <c r="R2651"/>
  <c r="N2652"/>
  <c r="U2653"/>
  <c r="N2653" l="1"/>
  <c r="T2653"/>
  <c r="R2652"/>
  <c r="S2654"/>
  <c r="O2655"/>
  <c r="U2655"/>
  <c r="T2652"/>
  <c r="O2656" l="1"/>
  <c r="S2655"/>
  <c r="R2653"/>
  <c r="N2654"/>
  <c r="N2655" l="1"/>
  <c r="T2655"/>
  <c r="R2654"/>
  <c r="T2654" s="1"/>
  <c r="S2656"/>
  <c r="U2656" s="1"/>
  <c r="O2657"/>
  <c r="R2655" l="1"/>
  <c r="T2656"/>
  <c r="N2656"/>
  <c r="O2658"/>
  <c r="S2657"/>
  <c r="U2657" s="1"/>
  <c r="S2658" l="1"/>
  <c r="U2658" s="1"/>
  <c r="O2659"/>
  <c r="N2657"/>
  <c r="T2657"/>
  <c r="R2656"/>
  <c r="R2657" l="1"/>
  <c r="N2658"/>
  <c r="T2658"/>
  <c r="O2660"/>
  <c r="S2659"/>
  <c r="U2659" s="1"/>
  <c r="S2660" l="1"/>
  <c r="U2660" s="1"/>
  <c r="O2661"/>
  <c r="N2659"/>
  <c r="T2659"/>
  <c r="R2658"/>
  <c r="O2662" l="1"/>
  <c r="U2662"/>
  <c r="S2661"/>
  <c r="U2661" s="1"/>
  <c r="R2659"/>
  <c r="N2660"/>
  <c r="N2661" l="1"/>
  <c r="T2661"/>
  <c r="R2660"/>
  <c r="S2662"/>
  <c r="O2663"/>
  <c r="U2663"/>
  <c r="T2660"/>
  <c r="O2664" l="1"/>
  <c r="U2664"/>
  <c r="S2663"/>
  <c r="R2661"/>
  <c r="N2662"/>
  <c r="T2662"/>
  <c r="N2663" l="1"/>
  <c r="T2663"/>
  <c r="R2662"/>
  <c r="S2664"/>
  <c r="O2665"/>
  <c r="O2666" l="1"/>
  <c r="S2665"/>
  <c r="U2665" s="1"/>
  <c r="R2663"/>
  <c r="N2664"/>
  <c r="N2665" l="1"/>
  <c r="T2665"/>
  <c r="R2664"/>
  <c r="S2666"/>
  <c r="U2666" s="1"/>
  <c r="O2667"/>
  <c r="T2664"/>
  <c r="O2668" l="1"/>
  <c r="S2667"/>
  <c r="U2667" s="1"/>
  <c r="R2665"/>
  <c r="N2666"/>
  <c r="T2666"/>
  <c r="N2667" l="1"/>
  <c r="T2667"/>
  <c r="R2666"/>
  <c r="S2668"/>
  <c r="U2668" s="1"/>
  <c r="O2669"/>
  <c r="O2670" l="1"/>
  <c r="U2670"/>
  <c r="S2669"/>
  <c r="U2669" s="1"/>
  <c r="R2667"/>
  <c r="N2668"/>
  <c r="N2669" l="1"/>
  <c r="T2669"/>
  <c r="R2668"/>
  <c r="S2670"/>
  <c r="O2671"/>
  <c r="U2671"/>
  <c r="T2668"/>
  <c r="O2672" l="1"/>
  <c r="S2671"/>
  <c r="R2669"/>
  <c r="N2670"/>
  <c r="T2670"/>
  <c r="N2671" l="1"/>
  <c r="T2671"/>
  <c r="R2670"/>
  <c r="S2672"/>
  <c r="U2672" s="1"/>
  <c r="O2673"/>
  <c r="O2674" l="1"/>
  <c r="U2674"/>
  <c r="S2673"/>
  <c r="R2671"/>
  <c r="N2672"/>
  <c r="U2673"/>
  <c r="N2673" l="1"/>
  <c r="T2673"/>
  <c r="R2672"/>
  <c r="S2674"/>
  <c r="O2675"/>
  <c r="U2675"/>
  <c r="T2672"/>
  <c r="O2676" l="1"/>
  <c r="U2676"/>
  <c r="S2675"/>
  <c r="R2673"/>
  <c r="N2674"/>
  <c r="N2675" l="1"/>
  <c r="R2674"/>
  <c r="T2674" s="1"/>
  <c r="S2676"/>
  <c r="O2677"/>
  <c r="O2678" l="1"/>
  <c r="U2678"/>
  <c r="S2677"/>
  <c r="U2677" s="1"/>
  <c r="R2675"/>
  <c r="T2675" s="1"/>
  <c r="N2676"/>
  <c r="T2676" s="1"/>
  <c r="S2678" l="1"/>
  <c r="O2679"/>
  <c r="U2679"/>
  <c r="N2677"/>
  <c r="T2677"/>
  <c r="R2676"/>
  <c r="R2677" l="1"/>
  <c r="N2678"/>
  <c r="T2678"/>
  <c r="O2680"/>
  <c r="U2680"/>
  <c r="S2679"/>
  <c r="S2680" l="1"/>
  <c r="O2681"/>
  <c r="N2679"/>
  <c r="R2678"/>
  <c r="O2682" l="1"/>
  <c r="S2681"/>
  <c r="U2681" s="1"/>
  <c r="R2679"/>
  <c r="T2679" s="1"/>
  <c r="N2680"/>
  <c r="T2680" s="1"/>
  <c r="S2682" l="1"/>
  <c r="U2682" s="1"/>
  <c r="O2683"/>
  <c r="N2681"/>
  <c r="R2680"/>
  <c r="R2681" l="1"/>
  <c r="N2682"/>
  <c r="T2682"/>
  <c r="O2684"/>
  <c r="U2684"/>
  <c r="S2683"/>
  <c r="U2683" s="1"/>
  <c r="T2681"/>
  <c r="S2684" l="1"/>
  <c r="U2685"/>
  <c r="O2685"/>
  <c r="N2683"/>
  <c r="R2682"/>
  <c r="R2683" l="1"/>
  <c r="T2684"/>
  <c r="N2684"/>
  <c r="O2686"/>
  <c r="S2685"/>
  <c r="T2683"/>
  <c r="S2686" l="1"/>
  <c r="O2687"/>
  <c r="N2685"/>
  <c r="R2684"/>
  <c r="U2686"/>
  <c r="R2685" l="1"/>
  <c r="N2686"/>
  <c r="O2688"/>
  <c r="S2687"/>
  <c r="T2685"/>
  <c r="U2687"/>
  <c r="S2688" l="1"/>
  <c r="O2689"/>
  <c r="N2687"/>
  <c r="R2686"/>
  <c r="U2688"/>
  <c r="T2686"/>
  <c r="R2687" l="1"/>
  <c r="T2688"/>
  <c r="N2688"/>
  <c r="O2690"/>
  <c r="S2689"/>
  <c r="U2689" s="1"/>
  <c r="T2687"/>
  <c r="S2690" l="1"/>
  <c r="O2691"/>
  <c r="N2689"/>
  <c r="R2688"/>
  <c r="U2690"/>
  <c r="R2689" l="1"/>
  <c r="N2690"/>
  <c r="O2692"/>
  <c r="S2691"/>
  <c r="U2691" s="1"/>
  <c r="T2689"/>
  <c r="S2692" l="1"/>
  <c r="O2693"/>
  <c r="N2691"/>
  <c r="R2690"/>
  <c r="U2692"/>
  <c r="T2690"/>
  <c r="R2691" l="1"/>
  <c r="T2692"/>
  <c r="N2692"/>
  <c r="O2694"/>
  <c r="S2693"/>
  <c r="U2693" s="1"/>
  <c r="T2691"/>
  <c r="S2694" l="1"/>
  <c r="O2695"/>
  <c r="N2693"/>
  <c r="R2692"/>
  <c r="U2694"/>
  <c r="R2693" l="1"/>
  <c r="N2694"/>
  <c r="O2696"/>
  <c r="S2695"/>
  <c r="T2693"/>
  <c r="U2695"/>
  <c r="S2696" l="1"/>
  <c r="O2697"/>
  <c r="N2695"/>
  <c r="R2694"/>
  <c r="U2696"/>
  <c r="T2694"/>
  <c r="R2695" l="1"/>
  <c r="T2696"/>
  <c r="N2696"/>
  <c r="O2698"/>
  <c r="S2697"/>
  <c r="U2697" s="1"/>
  <c r="T2695"/>
  <c r="S2698" l="1"/>
  <c r="O2699"/>
  <c r="N2697"/>
  <c r="R2696"/>
  <c r="U2698"/>
  <c r="R2697" l="1"/>
  <c r="N2698"/>
  <c r="O2700"/>
  <c r="S2699"/>
  <c r="T2697"/>
  <c r="U2699"/>
  <c r="S2700" l="1"/>
  <c r="O2701"/>
  <c r="N2699"/>
  <c r="R2698"/>
  <c r="U2700"/>
  <c r="T2698"/>
  <c r="R2699" l="1"/>
  <c r="T2700"/>
  <c r="N2700"/>
  <c r="O2702"/>
  <c r="S2701"/>
  <c r="U2701" s="1"/>
  <c r="T2699"/>
  <c r="S2702" l="1"/>
  <c r="O2703"/>
  <c r="N2701"/>
  <c r="R2700"/>
  <c r="U2702"/>
  <c r="R2701" l="1"/>
  <c r="N2702"/>
  <c r="O2704"/>
  <c r="S2703"/>
  <c r="T2701"/>
  <c r="U2703"/>
  <c r="S2704" l="1"/>
  <c r="U2705"/>
  <c r="O2705"/>
  <c r="N2703"/>
  <c r="R2702"/>
  <c r="U2704"/>
  <c r="T2702"/>
  <c r="R2703" l="1"/>
  <c r="T2704"/>
  <c r="N2704"/>
  <c r="O2706"/>
  <c r="S2705"/>
  <c r="T2703"/>
  <c r="S2706" l="1"/>
  <c r="O2707"/>
  <c r="N2705"/>
  <c r="R2704"/>
  <c r="U2706"/>
  <c r="R2705" l="1"/>
  <c r="N2706"/>
  <c r="O2708"/>
  <c r="S2707"/>
  <c r="T2705"/>
  <c r="U2707"/>
  <c r="S2708" l="1"/>
  <c r="O2709"/>
  <c r="N2707"/>
  <c r="R2706"/>
  <c r="U2708"/>
  <c r="T2706"/>
  <c r="R2707" l="1"/>
  <c r="T2708"/>
  <c r="N2708"/>
  <c r="O2710"/>
  <c r="S2709"/>
  <c r="U2709" s="1"/>
  <c r="T2707"/>
  <c r="S2710" l="1"/>
  <c r="O2711"/>
  <c r="N2709"/>
  <c r="R2708"/>
  <c r="U2710"/>
  <c r="R2709" l="1"/>
  <c r="N2710"/>
  <c r="O2712"/>
  <c r="S2711"/>
  <c r="U2711" s="1"/>
  <c r="T2709"/>
  <c r="S2712" l="1"/>
  <c r="U2713"/>
  <c r="O2713"/>
  <c r="N2711"/>
  <c r="R2710"/>
  <c r="U2712"/>
  <c r="T2710"/>
  <c r="R2711" l="1"/>
  <c r="T2712"/>
  <c r="N2712"/>
  <c r="O2714"/>
  <c r="S2713"/>
  <c r="T2711"/>
  <c r="S2714" l="1"/>
  <c r="O2715"/>
  <c r="N2713"/>
  <c r="R2712"/>
  <c r="U2714"/>
  <c r="R2713" l="1"/>
  <c r="N2714"/>
  <c r="O2716"/>
  <c r="S2715"/>
  <c r="T2713"/>
  <c r="U2715"/>
  <c r="S2716" l="1"/>
  <c r="O2717"/>
  <c r="N2715"/>
  <c r="R2714"/>
  <c r="U2716"/>
  <c r="T2714"/>
  <c r="R2715" l="1"/>
  <c r="T2716"/>
  <c r="N2716"/>
  <c r="O2718"/>
  <c r="S2717"/>
  <c r="U2717" s="1"/>
  <c r="T2715"/>
  <c r="S2718" l="1"/>
  <c r="O2719"/>
  <c r="N2717"/>
  <c r="R2716"/>
  <c r="U2718"/>
  <c r="R2717" l="1"/>
  <c r="N2718"/>
  <c r="O2720"/>
  <c r="S2719"/>
  <c r="T2717"/>
  <c r="U2719"/>
  <c r="S2720" l="1"/>
  <c r="U2721"/>
  <c r="O2721"/>
  <c r="N2719"/>
  <c r="R2718"/>
  <c r="U2720"/>
  <c r="T2718"/>
  <c r="R2719" l="1"/>
  <c r="T2720"/>
  <c r="N2720"/>
  <c r="O2722"/>
  <c r="S2721"/>
  <c r="T2719"/>
  <c r="S2722" l="1"/>
  <c r="O2723"/>
  <c r="N2721"/>
  <c r="R2720"/>
  <c r="U2722"/>
  <c r="R2721" l="1"/>
  <c r="N2722"/>
  <c r="O2724"/>
  <c r="S2723"/>
  <c r="U2723" s="1"/>
  <c r="T2721"/>
  <c r="S2724" l="1"/>
  <c r="O2725"/>
  <c r="U2725" s="1"/>
  <c r="N2723"/>
  <c r="T2723"/>
  <c r="R2722"/>
  <c r="U2724"/>
  <c r="T2722"/>
  <c r="R2723" l="1"/>
  <c r="N2724"/>
  <c r="T2724" s="1"/>
  <c r="O2726"/>
  <c r="U2726"/>
  <c r="S2725"/>
  <c r="S2726" l="1"/>
  <c r="O2727"/>
  <c r="U2727"/>
  <c r="N2725"/>
  <c r="T2725"/>
  <c r="R2724"/>
  <c r="R2725" l="1"/>
  <c r="N2726"/>
  <c r="O2728"/>
  <c r="U2728"/>
  <c r="S2727"/>
  <c r="S2728" l="1"/>
  <c r="U2729"/>
  <c r="O2729"/>
  <c r="N2727"/>
  <c r="R2726"/>
  <c r="T2726" s="1"/>
  <c r="R2727" l="1"/>
  <c r="N2728"/>
  <c r="O2730"/>
  <c r="S2729"/>
  <c r="T2727"/>
  <c r="S2730" l="1"/>
  <c r="O2731"/>
  <c r="N2729"/>
  <c r="R2728"/>
  <c r="T2728" s="1"/>
  <c r="U2730"/>
  <c r="R2729" l="1"/>
  <c r="N2730"/>
  <c r="O2732"/>
  <c r="S2731"/>
  <c r="T2729"/>
  <c r="U2731"/>
  <c r="S2732" l="1"/>
  <c r="O2733"/>
  <c r="N2731"/>
  <c r="R2730"/>
  <c r="U2732"/>
  <c r="T2730"/>
  <c r="R2731" l="1"/>
  <c r="T2732"/>
  <c r="N2732"/>
  <c r="O2734"/>
  <c r="S2733"/>
  <c r="U2733" s="1"/>
  <c r="T2731"/>
  <c r="S2734" l="1"/>
  <c r="O2735"/>
  <c r="N2733"/>
  <c r="R2732"/>
  <c r="U2734"/>
  <c r="R2733" l="1"/>
  <c r="N2734"/>
  <c r="O2736"/>
  <c r="S2735"/>
  <c r="T2733"/>
  <c r="U2735"/>
  <c r="S2736" l="1"/>
  <c r="U2737"/>
  <c r="O2737"/>
  <c r="N2735"/>
  <c r="R2734"/>
  <c r="U2736"/>
  <c r="T2734"/>
  <c r="R2735" l="1"/>
  <c r="T2736"/>
  <c r="N2736"/>
  <c r="O2738"/>
  <c r="S2737"/>
  <c r="T2735"/>
  <c r="S2738" l="1"/>
  <c r="O2739"/>
  <c r="N2737"/>
  <c r="R2736"/>
  <c r="U2738"/>
  <c r="R2737" l="1"/>
  <c r="N2738"/>
  <c r="O2740"/>
  <c r="S2739"/>
  <c r="U2739" s="1"/>
  <c r="T2737"/>
  <c r="S2740" l="1"/>
  <c r="U2741"/>
  <c r="O2741"/>
  <c r="N2739"/>
  <c r="R2738"/>
  <c r="U2740"/>
  <c r="T2738"/>
  <c r="R2739" l="1"/>
  <c r="T2740"/>
  <c r="N2740"/>
  <c r="O2742"/>
  <c r="S2741"/>
  <c r="T2739"/>
  <c r="S2742" l="1"/>
  <c r="O2743"/>
  <c r="N2741"/>
  <c r="R2740"/>
  <c r="U2742"/>
  <c r="R2741" l="1"/>
  <c r="N2742"/>
  <c r="O2744"/>
  <c r="S2743"/>
  <c r="U2743" s="1"/>
  <c r="T2741"/>
  <c r="S2744" l="1"/>
  <c r="O2745"/>
  <c r="N2743"/>
  <c r="R2742"/>
  <c r="U2744"/>
  <c r="T2742"/>
  <c r="R2743" l="1"/>
  <c r="T2744"/>
  <c r="N2744"/>
  <c r="O2746"/>
  <c r="S2745"/>
  <c r="U2745" s="1"/>
  <c r="T2743"/>
  <c r="S2746" l="1"/>
  <c r="O2747"/>
  <c r="N2745"/>
  <c r="R2744"/>
  <c r="U2746"/>
  <c r="R2745" l="1"/>
  <c r="N2746"/>
  <c r="O2748"/>
  <c r="S2747"/>
  <c r="T2745"/>
  <c r="U2747"/>
  <c r="S2748" l="1"/>
  <c r="O2749"/>
  <c r="N2747"/>
  <c r="R2746"/>
  <c r="U2748"/>
  <c r="T2746"/>
  <c r="R2747" l="1"/>
  <c r="T2748"/>
  <c r="N2748"/>
  <c r="O2750"/>
  <c r="S2749"/>
  <c r="U2749" s="1"/>
  <c r="T2747"/>
  <c r="S2750" l="1"/>
  <c r="O2751"/>
  <c r="N2749"/>
  <c r="R2748"/>
  <c r="U2750"/>
  <c r="R2749" l="1"/>
  <c r="N2750"/>
  <c r="O2752"/>
  <c r="S2751"/>
  <c r="U2751" s="1"/>
  <c r="T2749"/>
  <c r="S2752" l="1"/>
  <c r="O2753"/>
  <c r="N2751"/>
  <c r="R2750"/>
  <c r="U2752"/>
  <c r="T2750"/>
  <c r="R2751" l="1"/>
  <c r="T2752"/>
  <c r="N2752"/>
  <c r="O2754"/>
  <c r="S2753"/>
  <c r="U2753" s="1"/>
  <c r="T2751"/>
  <c r="S2754" l="1"/>
  <c r="O2755"/>
  <c r="N2753"/>
  <c r="R2752"/>
  <c r="U2754"/>
  <c r="R2753" l="1"/>
  <c r="N2754"/>
  <c r="O2756"/>
  <c r="S2755"/>
  <c r="U2755" s="1"/>
  <c r="T2753"/>
  <c r="S2756" l="1"/>
  <c r="O2757"/>
  <c r="N2755"/>
  <c r="R2754"/>
  <c r="U2756"/>
  <c r="T2754"/>
  <c r="R2755" l="1"/>
  <c r="T2756"/>
  <c r="N2756"/>
  <c r="O2758"/>
  <c r="S2757"/>
  <c r="U2757" s="1"/>
  <c r="T2755"/>
  <c r="S2758" l="1"/>
  <c r="O2759"/>
  <c r="N2757"/>
  <c r="R2756"/>
  <c r="U2758"/>
  <c r="R2757" l="1"/>
  <c r="N2758"/>
  <c r="O2760"/>
  <c r="S2759"/>
  <c r="U2759" s="1"/>
  <c r="T2757"/>
  <c r="S2760" l="1"/>
  <c r="O2761"/>
  <c r="N2759"/>
  <c r="R2758"/>
  <c r="U2760"/>
  <c r="T2758"/>
  <c r="R2759" l="1"/>
  <c r="T2760"/>
  <c r="N2760"/>
  <c r="O2762"/>
  <c r="S2761"/>
  <c r="U2761" s="1"/>
  <c r="T2759"/>
  <c r="S2762" l="1"/>
  <c r="O2763"/>
  <c r="N2761"/>
  <c r="R2760"/>
  <c r="U2762"/>
  <c r="R2761" l="1"/>
  <c r="N2762"/>
  <c r="O2764"/>
  <c r="S2763"/>
  <c r="T2761"/>
  <c r="U2763"/>
  <c r="S2764" l="1"/>
  <c r="O2765"/>
  <c r="N2763"/>
  <c r="R2762"/>
  <c r="U2764"/>
  <c r="T2762"/>
  <c r="R2763" l="1"/>
  <c r="T2764"/>
  <c r="N2764"/>
  <c r="O2766"/>
  <c r="S2765"/>
  <c r="U2765" s="1"/>
  <c r="T2763"/>
  <c r="S2766" l="1"/>
  <c r="O2767"/>
  <c r="N2765"/>
  <c r="R2764"/>
  <c r="U2766"/>
  <c r="R2765" l="1"/>
  <c r="N2766"/>
  <c r="O2768"/>
  <c r="S2767"/>
  <c r="U2767" s="1"/>
  <c r="T2765"/>
  <c r="S2768" l="1"/>
  <c r="O2769"/>
  <c r="N2767"/>
  <c r="R2766"/>
  <c r="U2768"/>
  <c r="T2766"/>
  <c r="R2767" l="1"/>
  <c r="T2768"/>
  <c r="N2768"/>
  <c r="O2770"/>
  <c r="S2769"/>
  <c r="U2769" s="1"/>
  <c r="T2767"/>
  <c r="S2770" l="1"/>
  <c r="O2771"/>
  <c r="N2769"/>
  <c r="R2768"/>
  <c r="U2770"/>
  <c r="R2769" l="1"/>
  <c r="N2770"/>
  <c r="O2772"/>
  <c r="S2771"/>
  <c r="T2769"/>
  <c r="U2771"/>
  <c r="S2772" l="1"/>
  <c r="U2773"/>
  <c r="O2773"/>
  <c r="N2771"/>
  <c r="R2770"/>
  <c r="U2772"/>
  <c r="T2770"/>
  <c r="R2771" l="1"/>
  <c r="N2772"/>
  <c r="O2774"/>
  <c r="S2773"/>
  <c r="T2771"/>
  <c r="S2774" l="1"/>
  <c r="O2775"/>
  <c r="N2773"/>
  <c r="R2772"/>
  <c r="T2772" s="1"/>
  <c r="U2774"/>
  <c r="R2773" l="1"/>
  <c r="N2774"/>
  <c r="O2776"/>
  <c r="S2775"/>
  <c r="U2775" s="1"/>
  <c r="T2773"/>
  <c r="S2776" l="1"/>
  <c r="U2777"/>
  <c r="O2777"/>
  <c r="N2775"/>
  <c r="R2774"/>
  <c r="U2776"/>
  <c r="T2774"/>
  <c r="R2775" l="1"/>
  <c r="T2776"/>
  <c r="N2776"/>
  <c r="O2778"/>
  <c r="S2777"/>
  <c r="T2775"/>
  <c r="S2778" l="1"/>
  <c r="O2779"/>
  <c r="N2777"/>
  <c r="R2776"/>
  <c r="U2778"/>
  <c r="R2777" l="1"/>
  <c r="N2778"/>
  <c r="O2780"/>
  <c r="S2779"/>
  <c r="T2777"/>
  <c r="U2779"/>
  <c r="S2780" l="1"/>
  <c r="O2781"/>
  <c r="N2779"/>
  <c r="R2778"/>
  <c r="T2778" s="1"/>
  <c r="U2780"/>
  <c r="R2779" l="1"/>
  <c r="T2780"/>
  <c r="N2780"/>
  <c r="O2782"/>
  <c r="S2781"/>
  <c r="U2781" s="1"/>
  <c r="T2779"/>
  <c r="S2782" l="1"/>
  <c r="O2783"/>
  <c r="N2781"/>
  <c r="R2780"/>
  <c r="U2782"/>
  <c r="R2781" l="1"/>
  <c r="N2782"/>
  <c r="O2784"/>
  <c r="S2783"/>
  <c r="T2781"/>
  <c r="U2783"/>
  <c r="S2784" l="1"/>
  <c r="U2785"/>
  <c r="O2785"/>
  <c r="N2783"/>
  <c r="R2782"/>
  <c r="U2784"/>
  <c r="T2782"/>
  <c r="R2783" l="1"/>
  <c r="N2784"/>
  <c r="O2786"/>
  <c r="S2785"/>
  <c r="T2783"/>
  <c r="S2786" l="1"/>
  <c r="O2787"/>
  <c r="N2785"/>
  <c r="R2784"/>
  <c r="T2784" s="1"/>
  <c r="U2786"/>
  <c r="R2785" l="1"/>
  <c r="N2786"/>
  <c r="O2788"/>
  <c r="S2787"/>
  <c r="U2787" s="1"/>
  <c r="T2785"/>
  <c r="S2788" l="1"/>
  <c r="O2789"/>
  <c r="N2787"/>
  <c r="R2786"/>
  <c r="U2788"/>
  <c r="T2786"/>
  <c r="R2787" l="1"/>
  <c r="T2788"/>
  <c r="N2788"/>
  <c r="O2790"/>
  <c r="S2789"/>
  <c r="U2789" s="1"/>
  <c r="T2787"/>
  <c r="S2790" l="1"/>
  <c r="O2791"/>
  <c r="N2789"/>
  <c r="R2788"/>
  <c r="U2790"/>
  <c r="R2789" l="1"/>
  <c r="N2790"/>
  <c r="O2792"/>
  <c r="S2791"/>
  <c r="U2791" s="1"/>
  <c r="T2789"/>
  <c r="S2792" l="1"/>
  <c r="O2793"/>
  <c r="N2791"/>
  <c r="R2790"/>
  <c r="U2792"/>
  <c r="T2790"/>
  <c r="R2791" l="1"/>
  <c r="T2792"/>
  <c r="N2792"/>
  <c r="O2794"/>
  <c r="S2793"/>
  <c r="U2793" s="1"/>
  <c r="T2791"/>
  <c r="S2794" l="1"/>
  <c r="O2795"/>
  <c r="N2793"/>
  <c r="R2792"/>
  <c r="U2794"/>
  <c r="R2793" l="1"/>
  <c r="N2794"/>
  <c r="O2796"/>
  <c r="S2795"/>
  <c r="U2795" s="1"/>
  <c r="T2793"/>
  <c r="S2796" l="1"/>
  <c r="O2797"/>
  <c r="N2795"/>
  <c r="R2794"/>
  <c r="U2796"/>
  <c r="T2794"/>
  <c r="R2795" l="1"/>
  <c r="T2796"/>
  <c r="N2796"/>
  <c r="O2798"/>
  <c r="S2797"/>
  <c r="U2797" s="1"/>
  <c r="T2795"/>
  <c r="S2798" l="1"/>
  <c r="O2799"/>
  <c r="N2797"/>
  <c r="R2796"/>
  <c r="U2798"/>
  <c r="R2797" l="1"/>
  <c r="N2798"/>
  <c r="O2800"/>
  <c r="S2799"/>
  <c r="U2799" s="1"/>
  <c r="T2797"/>
  <c r="S2800" l="1"/>
  <c r="U2801"/>
  <c r="O2801"/>
  <c r="N2799"/>
  <c r="R2798"/>
  <c r="U2800"/>
  <c r="T2798"/>
  <c r="R2799" l="1"/>
  <c r="T2800"/>
  <c r="N2800"/>
  <c r="O2802"/>
  <c r="S2801"/>
  <c r="T2799"/>
  <c r="S2802" l="1"/>
  <c r="O2803"/>
  <c r="N2801"/>
  <c r="R2800"/>
  <c r="U2802"/>
  <c r="R2801" l="1"/>
  <c r="N2802"/>
  <c r="O2804"/>
  <c r="S2803"/>
  <c r="U2803" s="1"/>
  <c r="T2801"/>
  <c r="S2804" l="1"/>
  <c r="O2805"/>
  <c r="N2803"/>
  <c r="R2802"/>
  <c r="U2804"/>
  <c r="T2802"/>
  <c r="R2803" l="1"/>
  <c r="T2804"/>
  <c r="N2804"/>
  <c r="O2806"/>
  <c r="S2805"/>
  <c r="U2805" s="1"/>
  <c r="T2803"/>
  <c r="S2806" l="1"/>
  <c r="O2807"/>
  <c r="N2805"/>
  <c r="R2804"/>
  <c r="U2806"/>
  <c r="R2805" l="1"/>
  <c r="N2806"/>
  <c r="O2808"/>
  <c r="S2807"/>
  <c r="T2805"/>
  <c r="U2807"/>
  <c r="S2808" l="1"/>
  <c r="U2809"/>
  <c r="O2809"/>
  <c r="N2807"/>
  <c r="R2806"/>
  <c r="U2808"/>
  <c r="T2806"/>
  <c r="R2807" l="1"/>
  <c r="T2808"/>
  <c r="N2808"/>
  <c r="O2810"/>
  <c r="S2809"/>
  <c r="T2807"/>
  <c r="S2810" l="1"/>
  <c r="O2811"/>
  <c r="N2809"/>
  <c r="R2808"/>
  <c r="U2810"/>
  <c r="R2809" l="1"/>
  <c r="N2810"/>
  <c r="O2812"/>
  <c r="S2811"/>
  <c r="U2811" s="1"/>
  <c r="T2809"/>
  <c r="S2812" l="1"/>
  <c r="U2813"/>
  <c r="O2813"/>
  <c r="N2811"/>
  <c r="R2810"/>
  <c r="U2812"/>
  <c r="T2810"/>
  <c r="R2811" l="1"/>
  <c r="T2812"/>
  <c r="N2812"/>
  <c r="O2814"/>
  <c r="S2813"/>
  <c r="T2811"/>
  <c r="S2814" l="1"/>
  <c r="O2815"/>
  <c r="N2813"/>
  <c r="R2812"/>
  <c r="U2814"/>
  <c r="R2813" l="1"/>
  <c r="N2814"/>
  <c r="O2816"/>
  <c r="S2815"/>
  <c r="T2813"/>
  <c r="U2815"/>
  <c r="S2816" l="1"/>
  <c r="O2817"/>
  <c r="N2815"/>
  <c r="R2814"/>
  <c r="U2816"/>
  <c r="T2814"/>
  <c r="R2815" l="1"/>
  <c r="T2816"/>
  <c r="N2816"/>
  <c r="O2818"/>
  <c r="S2817"/>
  <c r="U2817" s="1"/>
  <c r="T2815"/>
  <c r="S2818" l="1"/>
  <c r="O2819"/>
  <c r="N2817"/>
  <c r="R2816"/>
  <c r="U2818"/>
  <c r="R2817" l="1"/>
  <c r="N2818"/>
  <c r="O2820"/>
  <c r="S2819"/>
  <c r="U2819" s="1"/>
  <c r="T2817"/>
  <c r="S2820" l="1"/>
  <c r="U2821"/>
  <c r="O2821"/>
  <c r="N2819"/>
  <c r="R2818"/>
  <c r="U2820"/>
  <c r="T2818"/>
  <c r="R2819" l="1"/>
  <c r="T2820"/>
  <c r="N2820"/>
  <c r="O2822"/>
  <c r="S2821"/>
  <c r="T2819"/>
  <c r="S2822" l="1"/>
  <c r="U2822" s="1"/>
  <c r="O2823"/>
  <c r="N2821"/>
  <c r="T2821"/>
  <c r="R2820"/>
  <c r="R2821" l="1"/>
  <c r="N2822"/>
  <c r="T2822"/>
  <c r="O2824"/>
  <c r="S2823"/>
  <c r="U2823" s="1"/>
  <c r="S2824" l="1"/>
  <c r="U2824" s="1"/>
  <c r="O2825"/>
  <c r="N2823"/>
  <c r="T2823"/>
  <c r="R2822"/>
  <c r="O2826" l="1"/>
  <c r="S2825"/>
  <c r="U2825" s="1"/>
  <c r="R2823"/>
  <c r="N2824"/>
  <c r="N2825" l="1"/>
  <c r="T2825"/>
  <c r="R2824"/>
  <c r="S2826"/>
  <c r="U2826" s="1"/>
  <c r="O2827"/>
  <c r="U2827"/>
  <c r="T2824"/>
  <c r="O2828" l="1"/>
  <c r="U2828"/>
  <c r="S2827"/>
  <c r="R2825"/>
  <c r="N2826"/>
  <c r="T2826"/>
  <c r="N2827" l="1"/>
  <c r="T2827"/>
  <c r="R2826"/>
  <c r="S2828"/>
  <c r="O2829"/>
  <c r="O2830" l="1"/>
  <c r="S2829"/>
  <c r="U2829" s="1"/>
  <c r="R2827"/>
  <c r="N2828"/>
  <c r="N2829" l="1"/>
  <c r="T2829"/>
  <c r="R2828"/>
  <c r="S2830"/>
  <c r="U2830" s="1"/>
  <c r="O2831"/>
  <c r="T2828"/>
  <c r="O2832" l="1"/>
  <c r="U2832"/>
  <c r="S2831"/>
  <c r="U2831" s="1"/>
  <c r="R2829"/>
  <c r="N2830"/>
  <c r="T2830"/>
  <c r="N2831" l="1"/>
  <c r="T2831"/>
  <c r="R2830"/>
  <c r="S2832"/>
  <c r="O2833"/>
  <c r="O2834" l="1"/>
  <c r="U2834"/>
  <c r="S2833"/>
  <c r="R2831"/>
  <c r="N2832"/>
  <c r="U2833"/>
  <c r="N2833" l="1"/>
  <c r="R2832"/>
  <c r="S2834"/>
  <c r="O2835"/>
  <c r="T2832"/>
  <c r="O2836" l="1"/>
  <c r="S2835"/>
  <c r="U2835" s="1"/>
  <c r="R2833"/>
  <c r="T2833" s="1"/>
  <c r="N2834"/>
  <c r="N2835" l="1"/>
  <c r="T2835"/>
  <c r="R2834"/>
  <c r="S2836"/>
  <c r="O2837"/>
  <c r="U2837" s="1"/>
  <c r="T2834"/>
  <c r="U2836"/>
  <c r="R2835" l="1"/>
  <c r="N2836"/>
  <c r="T2836" s="1"/>
  <c r="O2838"/>
  <c r="S2837"/>
  <c r="S2838" l="1"/>
  <c r="U2838" s="1"/>
  <c r="O2839"/>
  <c r="N2837"/>
  <c r="R2836"/>
  <c r="R2837" l="1"/>
  <c r="N2838"/>
  <c r="T2838"/>
  <c r="O2840"/>
  <c r="U2840"/>
  <c r="S2839"/>
  <c r="T2837"/>
  <c r="U2839"/>
  <c r="S2840" l="1"/>
  <c r="O2841"/>
  <c r="N2839"/>
  <c r="T2839"/>
  <c r="R2838"/>
  <c r="O2842" l="1"/>
  <c r="U2842"/>
  <c r="S2841"/>
  <c r="R2839"/>
  <c r="N2840"/>
  <c r="U2841"/>
  <c r="N2841" l="1"/>
  <c r="T2841"/>
  <c r="R2840"/>
  <c r="T2840" s="1"/>
  <c r="S2842"/>
  <c r="O2843"/>
  <c r="U2843"/>
  <c r="O2844" l="1"/>
  <c r="U2844"/>
  <c r="S2843"/>
  <c r="R2841"/>
  <c r="N2842"/>
  <c r="T2842"/>
  <c r="N2843" l="1"/>
  <c r="T2843"/>
  <c r="R2842"/>
  <c r="S2844"/>
  <c r="O2845"/>
  <c r="O2846" l="1"/>
  <c r="S2845"/>
  <c r="R2843"/>
  <c r="N2844"/>
  <c r="U2845"/>
  <c r="N2845" l="1"/>
  <c r="R2844"/>
  <c r="S2846"/>
  <c r="U2846" s="1"/>
  <c r="O2847"/>
  <c r="T2844"/>
  <c r="O2848" l="1"/>
  <c r="S2847"/>
  <c r="R2845"/>
  <c r="N2846"/>
  <c r="T2846"/>
  <c r="U2847"/>
  <c r="T2845"/>
  <c r="N2847" l="1"/>
  <c r="T2847"/>
  <c r="R2846"/>
  <c r="S2848"/>
  <c r="U2848" s="1"/>
  <c r="O2849"/>
  <c r="O2850" l="1"/>
  <c r="U2850"/>
  <c r="S2849"/>
  <c r="U2849" s="1"/>
  <c r="R2847"/>
  <c r="N2848"/>
  <c r="N2849" l="1"/>
  <c r="T2849"/>
  <c r="R2848"/>
  <c r="S2850"/>
  <c r="O2851"/>
  <c r="U2851"/>
  <c r="T2848"/>
  <c r="O2852" l="1"/>
  <c r="U2852"/>
  <c r="S2851"/>
  <c r="R2849"/>
  <c r="N2850"/>
  <c r="T2850"/>
  <c r="N2851" l="1"/>
  <c r="T2851"/>
  <c r="R2850"/>
  <c r="S2852"/>
  <c r="O2853"/>
  <c r="O2854" l="1"/>
  <c r="S2853"/>
  <c r="U2853" s="1"/>
  <c r="R2851"/>
  <c r="N2852"/>
  <c r="N2853" l="1"/>
  <c r="T2853"/>
  <c r="R2852"/>
  <c r="S2854"/>
  <c r="U2854" s="1"/>
  <c r="O2855"/>
  <c r="U2855"/>
  <c r="T2852"/>
  <c r="O2856" l="1"/>
  <c r="U2856"/>
  <c r="S2855"/>
  <c r="R2853"/>
  <c r="N2854"/>
  <c r="T2854"/>
  <c r="N2855" l="1"/>
  <c r="T2855"/>
  <c r="R2854"/>
  <c r="S2856"/>
  <c r="O2857"/>
  <c r="O2858" l="1"/>
  <c r="S2857"/>
  <c r="R2855"/>
  <c r="N2856"/>
  <c r="U2857"/>
  <c r="N2857" l="1"/>
  <c r="R2856"/>
  <c r="S2858"/>
  <c r="U2858" s="1"/>
  <c r="O2859"/>
  <c r="T2856"/>
  <c r="O2860" l="1"/>
  <c r="S2859"/>
  <c r="R2857"/>
  <c r="N2858"/>
  <c r="T2858"/>
  <c r="U2859"/>
  <c r="T2857"/>
  <c r="N2859" l="1"/>
  <c r="T2859"/>
  <c r="R2858"/>
  <c r="S2860"/>
  <c r="U2860" s="1"/>
  <c r="O2861"/>
  <c r="O2862" l="1"/>
  <c r="S2861"/>
  <c r="U2861" s="1"/>
  <c r="R2859"/>
  <c r="N2860"/>
  <c r="N2861" l="1"/>
  <c r="T2861"/>
  <c r="R2860"/>
  <c r="S2862"/>
  <c r="U2862" s="1"/>
  <c r="O2863"/>
  <c r="T2860"/>
  <c r="O2864" l="1"/>
  <c r="S2863"/>
  <c r="U2863" s="1"/>
  <c r="R2861"/>
  <c r="N2862"/>
  <c r="T2862"/>
  <c r="N2863" l="1"/>
  <c r="T2863"/>
  <c r="R2862"/>
  <c r="S2864"/>
  <c r="U2864" s="1"/>
  <c r="O2865"/>
  <c r="O2866" l="1"/>
  <c r="U2866"/>
  <c r="S2865"/>
  <c r="R2863"/>
  <c r="N2864"/>
  <c r="U2865"/>
  <c r="N2865" l="1"/>
  <c r="T2865"/>
  <c r="R2864"/>
  <c r="S2866"/>
  <c r="O2867"/>
  <c r="U2867"/>
  <c r="T2864"/>
  <c r="O2868" l="1"/>
  <c r="U2868"/>
  <c r="S2867"/>
  <c r="R2865"/>
  <c r="N2866"/>
  <c r="N2867" l="1"/>
  <c r="T2867"/>
  <c r="R2866"/>
  <c r="T2866" s="1"/>
  <c r="S2868"/>
  <c r="O2869"/>
  <c r="O2870" l="1"/>
  <c r="S2869"/>
  <c r="R2867"/>
  <c r="N2868"/>
  <c r="U2869"/>
  <c r="N2869" l="1"/>
  <c r="R2868"/>
  <c r="S2870"/>
  <c r="U2870" s="1"/>
  <c r="O2871"/>
  <c r="T2868"/>
  <c r="O2872" l="1"/>
  <c r="S2871"/>
  <c r="R2869"/>
  <c r="N2870"/>
  <c r="T2870"/>
  <c r="U2871"/>
  <c r="T2869"/>
  <c r="N2871" l="1"/>
  <c r="T2871"/>
  <c r="R2870"/>
  <c r="S2872"/>
  <c r="U2872" s="1"/>
  <c r="O2873"/>
  <c r="O2874" l="1"/>
  <c r="S2873"/>
  <c r="U2873" s="1"/>
  <c r="R2871"/>
  <c r="N2872"/>
  <c r="N2873" l="1"/>
  <c r="T2873"/>
  <c r="R2872"/>
  <c r="S2874"/>
  <c r="U2874" s="1"/>
  <c r="O2875"/>
  <c r="T2872"/>
  <c r="O2876" l="1"/>
  <c r="S2875"/>
  <c r="U2875" s="1"/>
  <c r="R2873"/>
  <c r="N2874"/>
  <c r="T2874"/>
  <c r="N2875" l="1"/>
  <c r="T2875"/>
  <c r="R2874"/>
  <c r="S2876"/>
  <c r="U2876" s="1"/>
  <c r="O2877"/>
  <c r="O2878" l="1"/>
  <c r="S2877"/>
  <c r="U2877" s="1"/>
  <c r="R2875"/>
  <c r="N2876"/>
  <c r="N2877" l="1"/>
  <c r="T2877"/>
  <c r="R2876"/>
  <c r="S2878"/>
  <c r="U2878" s="1"/>
  <c r="O2879"/>
  <c r="T2876"/>
  <c r="O2880" l="1"/>
  <c r="U2880"/>
  <c r="S2879"/>
  <c r="U2879" s="1"/>
  <c r="R2877"/>
  <c r="N2878"/>
  <c r="T2878"/>
  <c r="N2879" l="1"/>
  <c r="T2879"/>
  <c r="R2878"/>
  <c r="S2880"/>
  <c r="O2881"/>
  <c r="O2882" l="1"/>
  <c r="U2882"/>
  <c r="S2881"/>
  <c r="R2879"/>
  <c r="N2880"/>
  <c r="U2881"/>
  <c r="N2881" l="1"/>
  <c r="R2880"/>
  <c r="S2882"/>
  <c r="O2883"/>
  <c r="U2883"/>
  <c r="T2880"/>
  <c r="O2884" l="1"/>
  <c r="S2883"/>
  <c r="R2881"/>
  <c r="T2881" s="1"/>
  <c r="N2882"/>
  <c r="N2883" l="1"/>
  <c r="T2883"/>
  <c r="R2882"/>
  <c r="S2884"/>
  <c r="O2885"/>
  <c r="T2882"/>
  <c r="U2884"/>
  <c r="O2886" l="1"/>
  <c r="U2886"/>
  <c r="S2885"/>
  <c r="U2885" s="1"/>
  <c r="R2883"/>
  <c r="N2884"/>
  <c r="N2885" l="1"/>
  <c r="T2885"/>
  <c r="R2884"/>
  <c r="S2886"/>
  <c r="O2887"/>
  <c r="U2887"/>
  <c r="T2884"/>
  <c r="O2888" l="1"/>
  <c r="S2887"/>
  <c r="R2885"/>
  <c r="N2886"/>
  <c r="T2886"/>
  <c r="N2887" l="1"/>
  <c r="T2887"/>
  <c r="R2886"/>
  <c r="S2888"/>
  <c r="U2888" s="1"/>
  <c r="O2889"/>
  <c r="O2890" l="1"/>
  <c r="U2890"/>
  <c r="S2889"/>
  <c r="U2889" s="1"/>
  <c r="R2887"/>
  <c r="N2888"/>
  <c r="N2889" l="1"/>
  <c r="T2889"/>
  <c r="R2888"/>
  <c r="S2890"/>
  <c r="O2891"/>
  <c r="U2891"/>
  <c r="T2888"/>
  <c r="O2892" l="1"/>
  <c r="S2891"/>
  <c r="R2889"/>
  <c r="N2890"/>
  <c r="T2890"/>
  <c r="N2891" l="1"/>
  <c r="T2891"/>
  <c r="R2890"/>
  <c r="S2892"/>
  <c r="U2892" s="1"/>
  <c r="O2893"/>
  <c r="O2894" l="1"/>
  <c r="U2894"/>
  <c r="S2893"/>
  <c r="R2891"/>
  <c r="N2892"/>
  <c r="U2893"/>
  <c r="N2893" l="1"/>
  <c r="T2893"/>
  <c r="R2892"/>
  <c r="S2894"/>
  <c r="O2895"/>
  <c r="T2892"/>
  <c r="O2896" l="1"/>
  <c r="S2895"/>
  <c r="U2895" s="1"/>
  <c r="R2893"/>
  <c r="N2894"/>
  <c r="T2894"/>
  <c r="N2895" l="1"/>
  <c r="T2895"/>
  <c r="R2894"/>
  <c r="S2896"/>
  <c r="U2896" s="1"/>
  <c r="O2897"/>
  <c r="O2898" l="1"/>
  <c r="U2898"/>
  <c r="S2897"/>
  <c r="U2897" s="1"/>
  <c r="R2895"/>
  <c r="N2896"/>
  <c r="T2896" s="1"/>
  <c r="S2898" l="1"/>
  <c r="O2899"/>
  <c r="U2899"/>
  <c r="N2897"/>
  <c r="T2897"/>
  <c r="R2896"/>
  <c r="R2897" l="1"/>
  <c r="N2898"/>
  <c r="T2898"/>
  <c r="O2900"/>
  <c r="U2900"/>
  <c r="S2899"/>
  <c r="S2900" l="1"/>
  <c r="O2901"/>
  <c r="N2899"/>
  <c r="R2898"/>
  <c r="O2902" l="1"/>
  <c r="U2902"/>
  <c r="S2901"/>
  <c r="R2899"/>
  <c r="T2899" s="1"/>
  <c r="N2900"/>
  <c r="U2901"/>
  <c r="S2902" l="1"/>
  <c r="O2903"/>
  <c r="N2901"/>
  <c r="R2900"/>
  <c r="T2900" s="1"/>
  <c r="R2901" l="1"/>
  <c r="T2901" s="1"/>
  <c r="N2902"/>
  <c r="O2904"/>
  <c r="U2904"/>
  <c r="S2903"/>
  <c r="U2903"/>
  <c r="S2904" l="1"/>
  <c r="O2905"/>
  <c r="N2903"/>
  <c r="T2903"/>
  <c r="R2902"/>
  <c r="T2902" s="1"/>
  <c r="O2906" l="1"/>
  <c r="U2906"/>
  <c r="S2905"/>
  <c r="R2903"/>
  <c r="N2904"/>
  <c r="U2905"/>
  <c r="N2905" l="1"/>
  <c r="R2904"/>
  <c r="S2906"/>
  <c r="O2907"/>
  <c r="T2904"/>
  <c r="O2908" l="1"/>
  <c r="S2907"/>
  <c r="U2907" s="1"/>
  <c r="R2905"/>
  <c r="T2905" s="1"/>
  <c r="N2906"/>
  <c r="T2906" s="1"/>
  <c r="S2908" l="1"/>
  <c r="O2909"/>
  <c r="U2908"/>
  <c r="N2907"/>
  <c r="R2906"/>
  <c r="R2907" l="1"/>
  <c r="N2908"/>
  <c r="O2910"/>
  <c r="U2910"/>
  <c r="S2909"/>
  <c r="T2907"/>
  <c r="U2909"/>
  <c r="N2909" l="1"/>
  <c r="R2908"/>
  <c r="S2910"/>
  <c r="O2911"/>
  <c r="U2911"/>
  <c r="T2908"/>
  <c r="O2912" l="1"/>
  <c r="S2911"/>
  <c r="R2909"/>
  <c r="T2909" s="1"/>
  <c r="N2910"/>
  <c r="N2911" l="1"/>
  <c r="T2911"/>
  <c r="R2910"/>
  <c r="S2912"/>
  <c r="O2913"/>
  <c r="T2910"/>
  <c r="U2912"/>
  <c r="O2914" l="1"/>
  <c r="U2914"/>
  <c r="S2913"/>
  <c r="U2913" s="1"/>
  <c r="R2911"/>
  <c r="N2912"/>
  <c r="N2913" l="1"/>
  <c r="T2913"/>
  <c r="R2912"/>
  <c r="S2914"/>
  <c r="O2915"/>
  <c r="U2915"/>
  <c r="T2912"/>
  <c r="O2916" l="1"/>
  <c r="S2915"/>
  <c r="R2913"/>
  <c r="N2914"/>
  <c r="N2915" l="1"/>
  <c r="T2915"/>
  <c r="R2914"/>
  <c r="S2916"/>
  <c r="O2917"/>
  <c r="T2914"/>
  <c r="U2916"/>
  <c r="O2918" l="1"/>
  <c r="U2918"/>
  <c r="S2917"/>
  <c r="U2917" s="1"/>
  <c r="R2915"/>
  <c r="N2916"/>
  <c r="N2917" l="1"/>
  <c r="R2916"/>
  <c r="S2918"/>
  <c r="O2919"/>
  <c r="U2919"/>
  <c r="T2916"/>
  <c r="O2920" l="1"/>
  <c r="S2919"/>
  <c r="R2917"/>
  <c r="N2918"/>
  <c r="T2917"/>
  <c r="N2919" l="1"/>
  <c r="R2918"/>
  <c r="S2920"/>
  <c r="O2921"/>
  <c r="T2918"/>
  <c r="U2920"/>
  <c r="R2919" l="1"/>
  <c r="N2920"/>
  <c r="O2922"/>
  <c r="U2922"/>
  <c r="S2921"/>
  <c r="U2921" s="1"/>
  <c r="T2919"/>
  <c r="N2921" l="1"/>
  <c r="R2920"/>
  <c r="S2922"/>
  <c r="O2923"/>
  <c r="U2923"/>
  <c r="T2920"/>
  <c r="O2924" l="1"/>
  <c r="S2923"/>
  <c r="R2921"/>
  <c r="N2922"/>
  <c r="T2921"/>
  <c r="N2923" l="1"/>
  <c r="R2922"/>
  <c r="S2924"/>
  <c r="U2925"/>
  <c r="O2925"/>
  <c r="T2922"/>
  <c r="U2924"/>
  <c r="R2923" l="1"/>
  <c r="N2924"/>
  <c r="T2924" s="1"/>
  <c r="O2926"/>
  <c r="U2926"/>
  <c r="S2925"/>
  <c r="T2923"/>
  <c r="S2926" l="1"/>
  <c r="O2927"/>
  <c r="U2927"/>
  <c r="N2925"/>
  <c r="T2925"/>
  <c r="R2924"/>
  <c r="R2925" l="1"/>
  <c r="N2926"/>
  <c r="T2926"/>
  <c r="O2928"/>
  <c r="S2927"/>
  <c r="S2928" l="1"/>
  <c r="U2928" s="1"/>
  <c r="O2929"/>
  <c r="N2927"/>
  <c r="T2927"/>
  <c r="R2926"/>
  <c r="O2930" l="1"/>
  <c r="S2929"/>
  <c r="R2927"/>
  <c r="N2928"/>
  <c r="T2928" s="1"/>
  <c r="U2929"/>
  <c r="S2930" l="1"/>
  <c r="O2931"/>
  <c r="N2929"/>
  <c r="R2928"/>
  <c r="U2930"/>
  <c r="R2929" l="1"/>
  <c r="N2930"/>
  <c r="T2930"/>
  <c r="O2932"/>
  <c r="U2932"/>
  <c r="S2931"/>
  <c r="T2929"/>
  <c r="U2931"/>
  <c r="S2932" l="1"/>
  <c r="O2933"/>
  <c r="N2931"/>
  <c r="T2931"/>
  <c r="R2930"/>
  <c r="R2931" l="1"/>
  <c r="N2932"/>
  <c r="O2934"/>
  <c r="S2933"/>
  <c r="U2933" s="1"/>
  <c r="N2933" l="1"/>
  <c r="T2933"/>
  <c r="R2932"/>
  <c r="S2934"/>
  <c r="U2934" s="1"/>
  <c r="O2935"/>
  <c r="T2932"/>
  <c r="O2936" l="1"/>
  <c r="S2935"/>
  <c r="U2935" s="1"/>
  <c r="R2933"/>
  <c r="N2934"/>
  <c r="S2936" l="1"/>
  <c r="U2937"/>
  <c r="O2937"/>
  <c r="N2935"/>
  <c r="R2934"/>
  <c r="T2934"/>
  <c r="U2936"/>
  <c r="R2935" l="1"/>
  <c r="N2936"/>
  <c r="T2936" s="1"/>
  <c r="O2938"/>
  <c r="U2938"/>
  <c r="S2937"/>
  <c r="T2935"/>
  <c r="S2938" l="1"/>
  <c r="O2939"/>
  <c r="N2937"/>
  <c r="R2936"/>
  <c r="R2937" l="1"/>
  <c r="N2938"/>
  <c r="T2938"/>
  <c r="O2940"/>
  <c r="S2939"/>
  <c r="T2937"/>
  <c r="U2939"/>
  <c r="S2940" l="1"/>
  <c r="U2940" s="1"/>
  <c r="O2941"/>
  <c r="N2939"/>
  <c r="T2939"/>
  <c r="R2938"/>
  <c r="O2942" l="1"/>
  <c r="S2941"/>
  <c r="R2939"/>
  <c r="N2940"/>
  <c r="T2940" s="1"/>
  <c r="U2941"/>
  <c r="S2942" l="1"/>
  <c r="O2943"/>
  <c r="N2941"/>
  <c r="R2940"/>
  <c r="U2942"/>
  <c r="R2941" l="1"/>
  <c r="N2942"/>
  <c r="T2942"/>
  <c r="O2944"/>
  <c r="U2944"/>
  <c r="S2943"/>
  <c r="U2943" s="1"/>
  <c r="T2941"/>
  <c r="S2944" l="1"/>
  <c r="O2945"/>
  <c r="U2945" s="1"/>
  <c r="N2943"/>
  <c r="T2943"/>
  <c r="R2942"/>
  <c r="R2943" l="1"/>
  <c r="N2944"/>
  <c r="T2944" s="1"/>
  <c r="O2946"/>
  <c r="S2945"/>
  <c r="S2946" l="1"/>
  <c r="O2947"/>
  <c r="N2945"/>
  <c r="R2944"/>
  <c r="U2946"/>
  <c r="R2945" l="1"/>
  <c r="N2946"/>
  <c r="T2946"/>
  <c r="O2948"/>
  <c r="S2947"/>
  <c r="T2945"/>
  <c r="S2948" l="1"/>
  <c r="U2948" s="1"/>
  <c r="O2949"/>
  <c r="N2947"/>
  <c r="T2947"/>
  <c r="R2946"/>
  <c r="U2947"/>
  <c r="O2950" l="1"/>
  <c r="S2949"/>
  <c r="U2949" s="1"/>
  <c r="R2947"/>
  <c r="N2948"/>
  <c r="N2949" l="1"/>
  <c r="R2948"/>
  <c r="S2950"/>
  <c r="O2951"/>
  <c r="T2948"/>
  <c r="U2950"/>
  <c r="O2952" l="1"/>
  <c r="S2951"/>
  <c r="R2949"/>
  <c r="N2950"/>
  <c r="U2951"/>
  <c r="T2949"/>
  <c r="N2951" l="1"/>
  <c r="R2950"/>
  <c r="S2952"/>
  <c r="O2953"/>
  <c r="U2953" s="1"/>
  <c r="T2950"/>
  <c r="U2952"/>
  <c r="R2951" l="1"/>
  <c r="N2952"/>
  <c r="T2952" s="1"/>
  <c r="O2954"/>
  <c r="U2954"/>
  <c r="S2953"/>
  <c r="T2951"/>
  <c r="S2954" l="1"/>
  <c r="O2955"/>
  <c r="N2953"/>
  <c r="R2952"/>
  <c r="R2953" l="1"/>
  <c r="N2954"/>
  <c r="T2954"/>
  <c r="O2956"/>
  <c r="S2955"/>
  <c r="T2953"/>
  <c r="U2955"/>
  <c r="S2956" l="1"/>
  <c r="U2956" s="1"/>
  <c r="O2957"/>
  <c r="N2955"/>
  <c r="T2955"/>
  <c r="R2954"/>
  <c r="O2958" l="1"/>
  <c r="S2957"/>
  <c r="R2955"/>
  <c r="N2956"/>
  <c r="T2956" s="1"/>
  <c r="U2957"/>
  <c r="S2958" l="1"/>
  <c r="O2959"/>
  <c r="U2959"/>
  <c r="N2957"/>
  <c r="T2957"/>
  <c r="R2956"/>
  <c r="U2958"/>
  <c r="R2957" l="1"/>
  <c r="N2958"/>
  <c r="T2958"/>
  <c r="O2960"/>
  <c r="U2960"/>
  <c r="S2959"/>
  <c r="S2960" l="1"/>
  <c r="O2961"/>
  <c r="N2959"/>
  <c r="R2958"/>
  <c r="R2959" l="1"/>
  <c r="T2959" s="1"/>
  <c r="N2960"/>
  <c r="T2960" s="1"/>
  <c r="O2962"/>
  <c r="S2961"/>
  <c r="U2961" s="1"/>
  <c r="S2962" l="1"/>
  <c r="O2963"/>
  <c r="N2961"/>
  <c r="T2961"/>
  <c r="R2960"/>
  <c r="U2962"/>
  <c r="R2961" l="1"/>
  <c r="N2962"/>
  <c r="T2962"/>
  <c r="O2964"/>
  <c r="S2963"/>
  <c r="U2963" s="1"/>
  <c r="S2964" l="1"/>
  <c r="O2965"/>
  <c r="N2963"/>
  <c r="T2963"/>
  <c r="R2962"/>
  <c r="U2964"/>
  <c r="R2963" l="1"/>
  <c r="N2964"/>
  <c r="O2966"/>
  <c r="S2965"/>
  <c r="U2965" l="1"/>
  <c r="N2965"/>
  <c r="R2964"/>
  <c r="S2966"/>
  <c r="U2966" s="1"/>
  <c r="O2967"/>
  <c r="T2964"/>
  <c r="O2968" l="1"/>
  <c r="S2967"/>
  <c r="U2967" s="1"/>
  <c r="R2965"/>
  <c r="N2966"/>
  <c r="T2965"/>
  <c r="S2968" l="1"/>
  <c r="O2969"/>
  <c r="U2969" s="1"/>
  <c r="N2967"/>
  <c r="T2967"/>
  <c r="R2966"/>
  <c r="T2966"/>
  <c r="U2968"/>
  <c r="R2967" l="1"/>
  <c r="N2968"/>
  <c r="T2968" s="1"/>
  <c r="O2970"/>
  <c r="U2970"/>
  <c r="S2969"/>
  <c r="S2970" l="1"/>
  <c r="O2971"/>
  <c r="N2969"/>
  <c r="R2968"/>
  <c r="R2969" l="1"/>
  <c r="T2969" s="1"/>
  <c r="N2970"/>
  <c r="T2970"/>
  <c r="O2972"/>
  <c r="U2972"/>
  <c r="S2971"/>
  <c r="U2971" s="1"/>
  <c r="S2972" l="1"/>
  <c r="O2973"/>
  <c r="U2973" s="1"/>
  <c r="N2971"/>
  <c r="T2971"/>
  <c r="R2970"/>
  <c r="R2971" l="1"/>
  <c r="N2972"/>
  <c r="T2972" s="1"/>
  <c r="O2974"/>
  <c r="S2973"/>
  <c r="S2974" l="1"/>
  <c r="O2975"/>
  <c r="N2973"/>
  <c r="T2973"/>
  <c r="R2972"/>
  <c r="U2974" l="1"/>
  <c r="R2973"/>
  <c r="N2974"/>
  <c r="T2974"/>
  <c r="O2976"/>
  <c r="S2975"/>
  <c r="S2976" l="1"/>
  <c r="U2976" s="1"/>
  <c r="O2977"/>
  <c r="N2975"/>
  <c r="T2975"/>
  <c r="R2974"/>
  <c r="U2975"/>
  <c r="O2978" l="1"/>
  <c r="S2977"/>
  <c r="R2975"/>
  <c r="N2976"/>
  <c r="T2976" s="1"/>
  <c r="U2977"/>
  <c r="S2978" l="1"/>
  <c r="O2979"/>
  <c r="N2977"/>
  <c r="R2976"/>
  <c r="U2978"/>
  <c r="R2977" l="1"/>
  <c r="N2978"/>
  <c r="O2980"/>
  <c r="U2980"/>
  <c r="S2979"/>
  <c r="T2977"/>
  <c r="U2979"/>
  <c r="S2980" l="1"/>
  <c r="O2981"/>
  <c r="U2981" s="1"/>
  <c r="N2979"/>
  <c r="R2978"/>
  <c r="T2978" s="1"/>
  <c r="R2979" l="1"/>
  <c r="N2980"/>
  <c r="O2982"/>
  <c r="S2981"/>
  <c r="T2979"/>
  <c r="S2982" l="1"/>
  <c r="U2982" s="1"/>
  <c r="O2983"/>
  <c r="N2981"/>
  <c r="T2981"/>
  <c r="R2980"/>
  <c r="T2980" s="1"/>
  <c r="R2981" l="1"/>
  <c r="N2982"/>
  <c r="T2982"/>
  <c r="O2984"/>
  <c r="U2984"/>
  <c r="S2983"/>
  <c r="U2983" s="1"/>
  <c r="S2984" l="1"/>
  <c r="O2985"/>
  <c r="U2985" s="1"/>
  <c r="N2983"/>
  <c r="T2983"/>
  <c r="R2982"/>
  <c r="R2983" l="1"/>
  <c r="T2984"/>
  <c r="N2984"/>
  <c r="O2986"/>
  <c r="S2985"/>
  <c r="S2986" l="1"/>
  <c r="O2987"/>
  <c r="N2985"/>
  <c r="T2985"/>
  <c r="R2984"/>
  <c r="U2986"/>
  <c r="R2985" l="1"/>
  <c r="N2986"/>
  <c r="T2986"/>
  <c r="O2988"/>
  <c r="S2987"/>
  <c r="U2987" s="1"/>
  <c r="S2988" l="1"/>
  <c r="U2989"/>
  <c r="O2989"/>
  <c r="N2987"/>
  <c r="R2986"/>
  <c r="U2988"/>
  <c r="R2987" l="1"/>
  <c r="T2988"/>
  <c r="N2988"/>
  <c r="O2990"/>
  <c r="S2989"/>
  <c r="T2987"/>
  <c r="S2990" l="1"/>
  <c r="O2991"/>
  <c r="N2989"/>
  <c r="T2989"/>
  <c r="R2988"/>
  <c r="U2990"/>
  <c r="R2989" l="1"/>
  <c r="N2990"/>
  <c r="T2990"/>
  <c r="O2992"/>
  <c r="S2991"/>
  <c r="U2991" s="1"/>
  <c r="S2992" l="1"/>
  <c r="U2993"/>
  <c r="O2993"/>
  <c r="N2991"/>
  <c r="R2990"/>
  <c r="U2992"/>
  <c r="R2991" l="1"/>
  <c r="N2992"/>
  <c r="T2992" s="1"/>
  <c r="O2994"/>
  <c r="U2994"/>
  <c r="S2993"/>
  <c r="T2991"/>
  <c r="S2994" l="1"/>
  <c r="O2995"/>
  <c r="N2993"/>
  <c r="R2992"/>
  <c r="R2993" l="1"/>
  <c r="N2994"/>
  <c r="T2994"/>
  <c r="O2996"/>
  <c r="U2996"/>
  <c r="S2995"/>
  <c r="U2995" s="1"/>
  <c r="T2993"/>
  <c r="S2996" l="1"/>
  <c r="O2997"/>
  <c r="U2997" s="1"/>
  <c r="N2995"/>
  <c r="T2995"/>
  <c r="R2994"/>
  <c r="R2995" l="1"/>
  <c r="N2996"/>
  <c r="T2996" s="1"/>
  <c r="O2998"/>
  <c r="S2997"/>
  <c r="S2998" l="1"/>
  <c r="U2998" s="1"/>
  <c r="O2999"/>
  <c r="N2997"/>
  <c r="T2997"/>
  <c r="R2996"/>
  <c r="R2997" l="1"/>
  <c r="N2998"/>
  <c r="T2998"/>
  <c r="O3000"/>
  <c r="S2999"/>
  <c r="U2999" s="1"/>
  <c r="S3000" l="1"/>
  <c r="O3001"/>
  <c r="U3001" s="1"/>
  <c r="N2999"/>
  <c r="T2999"/>
  <c r="R2998"/>
  <c r="U3000"/>
  <c r="R2999" l="1"/>
  <c r="N3000"/>
  <c r="T3000" s="1"/>
  <c r="O3002"/>
  <c r="U3002"/>
  <c r="S3001"/>
  <c r="S3002" l="1"/>
  <c r="O3003"/>
  <c r="N3001"/>
  <c r="T3001"/>
  <c r="R3000"/>
  <c r="R3001" l="1"/>
  <c r="N3002"/>
  <c r="T3002"/>
  <c r="O3004"/>
  <c r="U3004"/>
  <c r="S3003"/>
  <c r="U3003" s="1"/>
  <c r="S3004" l="1"/>
  <c r="U3005"/>
  <c r="O3005"/>
  <c r="N3003"/>
  <c r="R3002"/>
  <c r="R3003" l="1"/>
  <c r="N3004"/>
  <c r="T3004" s="1"/>
  <c r="O3006"/>
  <c r="S3005"/>
  <c r="T3003"/>
  <c r="S3006" l="1"/>
  <c r="U3006" s="1"/>
  <c r="O3007"/>
  <c r="U3007"/>
  <c r="N3005"/>
  <c r="T3005"/>
  <c r="R3004"/>
  <c r="R3005" l="1"/>
  <c r="N3006"/>
  <c r="T3006"/>
  <c r="O3008"/>
  <c r="U3008"/>
  <c r="S3007"/>
  <c r="S3008" l="1"/>
  <c r="O3009"/>
  <c r="N3007"/>
  <c r="T3007"/>
  <c r="R3006"/>
  <c r="R3007" l="1"/>
  <c r="N3008"/>
  <c r="O3010"/>
  <c r="S3009"/>
  <c r="U3009" l="1"/>
  <c r="N3009"/>
  <c r="R3008"/>
  <c r="S3010"/>
  <c r="U3010" s="1"/>
  <c r="O3011"/>
  <c r="T3008"/>
  <c r="O3012" l="1"/>
  <c r="S3011"/>
  <c r="R3009"/>
  <c r="N3010"/>
  <c r="U3011"/>
  <c r="T3009"/>
  <c r="S3012" l="1"/>
  <c r="O3013"/>
  <c r="N3011"/>
  <c r="T3011"/>
  <c r="R3010"/>
  <c r="T3010"/>
  <c r="U3012"/>
  <c r="R3011" l="1"/>
  <c r="N3012"/>
  <c r="O3014"/>
  <c r="S3013"/>
  <c r="U3013" s="1"/>
  <c r="N3013" l="1"/>
  <c r="R3012"/>
  <c r="S3014"/>
  <c r="U3014" s="1"/>
  <c r="O3015"/>
  <c r="U3015"/>
  <c r="T3012"/>
  <c r="R3013" l="1"/>
  <c r="N3014"/>
  <c r="T3014"/>
  <c r="O3016"/>
  <c r="U3016"/>
  <c r="S3015"/>
  <c r="T3013"/>
  <c r="S3016" l="1"/>
  <c r="O3017"/>
  <c r="N3015"/>
  <c r="T3015"/>
  <c r="R3014"/>
  <c r="R3015" l="1"/>
  <c r="N3016"/>
  <c r="O3018"/>
  <c r="S3017"/>
  <c r="U3017" l="1"/>
  <c r="N3017"/>
  <c r="R3016"/>
  <c r="S3018"/>
  <c r="U3018" s="1"/>
  <c r="O3019"/>
  <c r="U3019"/>
  <c r="T3016"/>
  <c r="O3020" l="1"/>
  <c r="S3019"/>
  <c r="R3017"/>
  <c r="N3018"/>
  <c r="T3017"/>
  <c r="S3020" l="1"/>
  <c r="O3021"/>
  <c r="N3019"/>
  <c r="T3019"/>
  <c r="R3018"/>
  <c r="T3018"/>
  <c r="U3020"/>
  <c r="R3019" l="1"/>
  <c r="N3020"/>
  <c r="O3022"/>
  <c r="S3021"/>
  <c r="U3021" s="1"/>
  <c r="N3021" l="1"/>
  <c r="T3021"/>
  <c r="R3020"/>
  <c r="S3022"/>
  <c r="U3022" s="1"/>
  <c r="O3023"/>
  <c r="T3020"/>
  <c r="O3024" l="1"/>
  <c r="S3023"/>
  <c r="U3023" s="1"/>
  <c r="R3021"/>
  <c r="N3022"/>
  <c r="S3024" l="1"/>
  <c r="O3025"/>
  <c r="U3025" s="1"/>
  <c r="N3023"/>
  <c r="T3023"/>
  <c r="R3022"/>
  <c r="T3022"/>
  <c r="U3024"/>
  <c r="R3023" l="1"/>
  <c r="N3024"/>
  <c r="T3024" s="1"/>
  <c r="O3026"/>
  <c r="U3026"/>
  <c r="S3025"/>
  <c r="S3026" l="1"/>
  <c r="O3027"/>
  <c r="N3025"/>
  <c r="R3024"/>
  <c r="R3025" l="1"/>
  <c r="N3026"/>
  <c r="T3026"/>
  <c r="O3028"/>
  <c r="S3027"/>
  <c r="T3025"/>
  <c r="U3027"/>
  <c r="S3028" l="1"/>
  <c r="U3028" s="1"/>
  <c r="O3029"/>
  <c r="N3027"/>
  <c r="T3027"/>
  <c r="R3026"/>
  <c r="O3030" l="1"/>
  <c r="S3029"/>
  <c r="U3029" s="1"/>
  <c r="R3027"/>
  <c r="N3028"/>
  <c r="N3029" l="1"/>
  <c r="R3028"/>
  <c r="S3030"/>
  <c r="O3031"/>
  <c r="T3028"/>
  <c r="U3030"/>
  <c r="O3032" l="1"/>
  <c r="S3031"/>
  <c r="R3029"/>
  <c r="N3030"/>
  <c r="U3031"/>
  <c r="T3029"/>
  <c r="S3032" l="1"/>
  <c r="O3033"/>
  <c r="U3033" s="1"/>
  <c r="N3031"/>
  <c r="T3031"/>
  <c r="R3030"/>
  <c r="T3030"/>
  <c r="U3032"/>
  <c r="R3031" l="1"/>
  <c r="N3032"/>
  <c r="O3034"/>
  <c r="U3034"/>
  <c r="S3033"/>
  <c r="N3033" l="1"/>
  <c r="R3032"/>
  <c r="S3034"/>
  <c r="O3035"/>
  <c r="U3035"/>
  <c r="T3032"/>
  <c r="O3036" l="1"/>
  <c r="S3035"/>
  <c r="R3033"/>
  <c r="N3034"/>
  <c r="T3033"/>
  <c r="N3035" l="1"/>
  <c r="R3034"/>
  <c r="S3036"/>
  <c r="U3037"/>
  <c r="O3037"/>
  <c r="T3034"/>
  <c r="U3036"/>
  <c r="R3035" l="1"/>
  <c r="N3036"/>
  <c r="T3036" s="1"/>
  <c r="O3038"/>
  <c r="U3038"/>
  <c r="S3037"/>
  <c r="T3035"/>
  <c r="S3038" l="1"/>
  <c r="O3039"/>
  <c r="N3037"/>
  <c r="R3036"/>
  <c r="R3037" l="1"/>
  <c r="N3038"/>
  <c r="T3038"/>
  <c r="O3040"/>
  <c r="U3040"/>
  <c r="S3039"/>
  <c r="U3039" s="1"/>
  <c r="T3037"/>
  <c r="S3040" l="1"/>
  <c r="O3041"/>
  <c r="U3041" s="1"/>
  <c r="N3039"/>
  <c r="R3038"/>
  <c r="R3039" l="1"/>
  <c r="N3040"/>
  <c r="T3040" s="1"/>
  <c r="O3042"/>
  <c r="U3042"/>
  <c r="S3041"/>
  <c r="T3039"/>
  <c r="S3042" l="1"/>
  <c r="O3043"/>
  <c r="N3041"/>
  <c r="R3040"/>
  <c r="R3041" l="1"/>
  <c r="N3042"/>
  <c r="T3042" s="1"/>
  <c r="O3044"/>
  <c r="S3043"/>
  <c r="T3041"/>
  <c r="U3043"/>
  <c r="S3044" l="1"/>
  <c r="U3044" s="1"/>
  <c r="O3045"/>
  <c r="N3043"/>
  <c r="T3043"/>
  <c r="R3042"/>
  <c r="O3046" l="1"/>
  <c r="S3045"/>
  <c r="R3043"/>
  <c r="N3044"/>
  <c r="T3044" s="1"/>
  <c r="U3045"/>
  <c r="S3046" l="1"/>
  <c r="O3047"/>
  <c r="N3045"/>
  <c r="R3044"/>
  <c r="U3046"/>
  <c r="R3045" l="1"/>
  <c r="N3046"/>
  <c r="T3046"/>
  <c r="O3048"/>
  <c r="S3047"/>
  <c r="T3045"/>
  <c r="S3048" l="1"/>
  <c r="U3048" s="1"/>
  <c r="O3049"/>
  <c r="N3047"/>
  <c r="T3047"/>
  <c r="R3046"/>
  <c r="U3047"/>
  <c r="O3050" l="1"/>
  <c r="S3049"/>
  <c r="R3047"/>
  <c r="N3048"/>
  <c r="T3048" s="1"/>
  <c r="U3049"/>
  <c r="S3050" l="1"/>
  <c r="U3050" s="1"/>
  <c r="O3051"/>
  <c r="N3049"/>
  <c r="T3049"/>
  <c r="R3048"/>
  <c r="R3049" l="1"/>
  <c r="N3050"/>
  <c r="T3050"/>
  <c r="O3052"/>
  <c r="U3052"/>
  <c r="S3051"/>
  <c r="U3051" s="1"/>
  <c r="S3052" l="1"/>
  <c r="O3053"/>
  <c r="U3053" s="1"/>
  <c r="N3051"/>
  <c r="R3050"/>
  <c r="R3051" l="1"/>
  <c r="N3052"/>
  <c r="T3052" s="1"/>
  <c r="O3054"/>
  <c r="S3053"/>
  <c r="T3051"/>
  <c r="S3054" l="1"/>
  <c r="O3055"/>
  <c r="N3053"/>
  <c r="T3053"/>
  <c r="R3052"/>
  <c r="U3054"/>
  <c r="R3053" l="1"/>
  <c r="N3054"/>
  <c r="T3054" s="1"/>
  <c r="O3056"/>
  <c r="U3056"/>
  <c r="S3055"/>
  <c r="U3055" s="1"/>
  <c r="S3056" l="1"/>
  <c r="O3057"/>
  <c r="U3057" s="1"/>
  <c r="N3055"/>
  <c r="R3054"/>
  <c r="R3055" l="1"/>
  <c r="N3056"/>
  <c r="T3056" s="1"/>
  <c r="O3058"/>
  <c r="S3057"/>
  <c r="T3055"/>
  <c r="S3058" l="1"/>
  <c r="O3059"/>
  <c r="N3057"/>
  <c r="T3057"/>
  <c r="R3056"/>
  <c r="U3058"/>
  <c r="R3057" l="1"/>
  <c r="N3058"/>
  <c r="T3058"/>
  <c r="O3060"/>
  <c r="U3060"/>
  <c r="S3059"/>
  <c r="U3059" s="1"/>
  <c r="S3060" l="1"/>
  <c r="O3061"/>
  <c r="N3059"/>
  <c r="R3058"/>
  <c r="R3059" l="1"/>
  <c r="N3060"/>
  <c r="T3060"/>
  <c r="O3062"/>
  <c r="S3061"/>
  <c r="T3059"/>
  <c r="U3061"/>
  <c r="S3062" l="1"/>
  <c r="U3062" s="1"/>
  <c r="O3063"/>
  <c r="N3061"/>
  <c r="T3061"/>
  <c r="R3060"/>
  <c r="R3061" l="1"/>
  <c r="N3062"/>
  <c r="T3062" s="1"/>
  <c r="O3064"/>
  <c r="S3063"/>
  <c r="U3063" s="1"/>
  <c r="S3064" l="1"/>
  <c r="O3065"/>
  <c r="N3063"/>
  <c r="R3062"/>
  <c r="U3064"/>
  <c r="R3063" l="1"/>
  <c r="T3064"/>
  <c r="N3064"/>
  <c r="O3066"/>
  <c r="S3065"/>
  <c r="T3063"/>
  <c r="U3065"/>
  <c r="S3066" l="1"/>
  <c r="O3067"/>
  <c r="N3065"/>
  <c r="T3065"/>
  <c r="R3064"/>
  <c r="U3066"/>
  <c r="R3065" l="1"/>
  <c r="N3066"/>
  <c r="T3066" s="1"/>
  <c r="O3068"/>
  <c r="S3067"/>
  <c r="U3067" s="1"/>
  <c r="S3068" l="1"/>
  <c r="O3069"/>
  <c r="N3067"/>
  <c r="R3066"/>
  <c r="U3068"/>
  <c r="R3067" l="1"/>
  <c r="N3068"/>
  <c r="T3068" s="1"/>
  <c r="O3070"/>
  <c r="S3069"/>
  <c r="T3067"/>
  <c r="U3069"/>
  <c r="S3070" l="1"/>
  <c r="U3070" s="1"/>
  <c r="O3071"/>
  <c r="U3071"/>
  <c r="N3069"/>
  <c r="T3069"/>
  <c r="R3068"/>
  <c r="R3069" l="1"/>
  <c r="N3070"/>
  <c r="T3070" s="1"/>
  <c r="O3072"/>
  <c r="U3072"/>
  <c r="S3071"/>
  <c r="S3072" l="1"/>
  <c r="O3073"/>
  <c r="U3073" s="1"/>
  <c r="N3071"/>
  <c r="R3070"/>
  <c r="R3071" l="1"/>
  <c r="N3072"/>
  <c r="T3072" s="1"/>
  <c r="O3074"/>
  <c r="U3074"/>
  <c r="S3073"/>
  <c r="T3071"/>
  <c r="S3074" l="1"/>
  <c r="O3075"/>
  <c r="N3073"/>
  <c r="R3072"/>
  <c r="R3073" l="1"/>
  <c r="N3074"/>
  <c r="O3076"/>
  <c r="S3075"/>
  <c r="T3073"/>
  <c r="U3075"/>
  <c r="S3076" l="1"/>
  <c r="U3076" s="1"/>
  <c r="O3077"/>
  <c r="N3075"/>
  <c r="T3075"/>
  <c r="R3074"/>
  <c r="T3074" s="1"/>
  <c r="R3075" l="1"/>
  <c r="N3076"/>
  <c r="T3076" s="1"/>
  <c r="O3078"/>
  <c r="S3077"/>
  <c r="U3077" s="1"/>
  <c r="S3078" l="1"/>
  <c r="O3079"/>
  <c r="U3079"/>
  <c r="N3077"/>
  <c r="R3076"/>
  <c r="U3078"/>
  <c r="R3077" l="1"/>
  <c r="N3078"/>
  <c r="T3078" s="1"/>
  <c r="O3080"/>
  <c r="U3080"/>
  <c r="S3079"/>
  <c r="T3077"/>
  <c r="S3080" l="1"/>
  <c r="O3081"/>
  <c r="U3081" s="1"/>
  <c r="N3079"/>
  <c r="T3079"/>
  <c r="R3078"/>
  <c r="R3079" l="1"/>
  <c r="N3080"/>
  <c r="T3080" s="1"/>
  <c r="O3082"/>
  <c r="U3082"/>
  <c r="S3081"/>
  <c r="S3082" l="1"/>
  <c r="O3083"/>
  <c r="U3083" s="1"/>
  <c r="N3081"/>
  <c r="T3081"/>
  <c r="R3080"/>
  <c r="R3081" l="1"/>
  <c r="N3082"/>
  <c r="O3084"/>
  <c r="S3083"/>
  <c r="S3084" l="1"/>
  <c r="O3085"/>
  <c r="N3083"/>
  <c r="R3082"/>
  <c r="U3084"/>
  <c r="T3082"/>
  <c r="R3083" l="1"/>
  <c r="N3084"/>
  <c r="O3086"/>
  <c r="S3085"/>
  <c r="T3083"/>
  <c r="U3085"/>
  <c r="S3086" l="1"/>
  <c r="O3087"/>
  <c r="N3085"/>
  <c r="T3085"/>
  <c r="R3084"/>
  <c r="U3086"/>
  <c r="T3084"/>
  <c r="R3085" l="1"/>
  <c r="N3086"/>
  <c r="T3086" s="1"/>
  <c r="O3088"/>
  <c r="S3087"/>
  <c r="U3087" s="1"/>
  <c r="S3088" l="1"/>
  <c r="O3089"/>
  <c r="N3087"/>
  <c r="T3087"/>
  <c r="R3086"/>
  <c r="U3088"/>
  <c r="R3087" l="1"/>
  <c r="N3088"/>
  <c r="O3090"/>
  <c r="U3090"/>
  <c r="S3089"/>
  <c r="U3089" s="1"/>
  <c r="N3089" l="1"/>
  <c r="R3088"/>
  <c r="S3090"/>
  <c r="O3091"/>
  <c r="U3091" s="1"/>
  <c r="T3088"/>
  <c r="R3089" l="1"/>
  <c r="N3090"/>
  <c r="O3092"/>
  <c r="S3091"/>
  <c r="T3089"/>
  <c r="S3092" l="1"/>
  <c r="AF35" s="1"/>
  <c r="AC35"/>
  <c r="AB14"/>
  <c r="AB16"/>
  <c r="AB19"/>
  <c r="AD35"/>
  <c r="AB7"/>
  <c r="AB9"/>
  <c r="AB18"/>
  <c r="AB10"/>
  <c r="AB15"/>
  <c r="AB17"/>
  <c r="AB22"/>
  <c r="AB6"/>
  <c r="AB20"/>
  <c r="AB5"/>
  <c r="AB8"/>
  <c r="AB11"/>
  <c r="AB13"/>
  <c r="AB12"/>
  <c r="AB25"/>
  <c r="AB28"/>
  <c r="AB24"/>
  <c r="AB27"/>
  <c r="AB23"/>
  <c r="AB26"/>
  <c r="AB21"/>
  <c r="N3091"/>
  <c r="R3090"/>
  <c r="U3092"/>
  <c r="AH35" s="1"/>
  <c r="T3090"/>
  <c r="R3091" l="1"/>
  <c r="T3091" s="1"/>
  <c r="N3092"/>
  <c r="AB4"/>
  <c r="AC5"/>
  <c r="AC6" s="1"/>
  <c r="AC7" s="1"/>
  <c r="AC8" s="1"/>
  <c r="AC9" s="1"/>
  <c r="AC10" s="1"/>
  <c r="AC11" s="1"/>
  <c r="AC12" s="1"/>
  <c r="AC13" s="1"/>
  <c r="AC14" s="1"/>
  <c r="AC15" s="1"/>
  <c r="AC16" s="1"/>
  <c r="AC17" s="1"/>
  <c r="AC18" s="1"/>
  <c r="AC19" s="1"/>
  <c r="AC20" s="1"/>
  <c r="AC21" s="1"/>
  <c r="AC22" s="1"/>
  <c r="AC23" s="1"/>
  <c r="AC24" s="1"/>
  <c r="AC25" s="1"/>
  <c r="AC26" s="1"/>
  <c r="AC27" s="1"/>
  <c r="AC28" s="1"/>
  <c r="Q2"/>
  <c r="Q4"/>
  <c r="Q5"/>
  <c r="Q1"/>
  <c r="Q3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541"/>
  <c r="Q542"/>
  <c r="Q543"/>
  <c r="Q544"/>
  <c r="Q545"/>
  <c r="Q546"/>
  <c r="Q547"/>
  <c r="Q548"/>
  <c r="Q549"/>
  <c r="Q550"/>
  <c r="Q551"/>
  <c r="Q552"/>
  <c r="Q553"/>
  <c r="Q554"/>
  <c r="Q555"/>
  <c r="Q556"/>
  <c r="Q557"/>
  <c r="Q558"/>
  <c r="Q559"/>
  <c r="Q560"/>
  <c r="Q561"/>
  <c r="Q562"/>
  <c r="Q563"/>
  <c r="Q564"/>
  <c r="Q565"/>
  <c r="Q566"/>
  <c r="Q567"/>
  <c r="Q568"/>
  <c r="Q569"/>
  <c r="Q570"/>
  <c r="Q571"/>
  <c r="Q572"/>
  <c r="Q573"/>
  <c r="Q574"/>
  <c r="Q575"/>
  <c r="Q576"/>
  <c r="Q577"/>
  <c r="Q578"/>
  <c r="Q579"/>
  <c r="Q580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Q657"/>
  <c r="Q658"/>
  <c r="Q659"/>
  <c r="Q660"/>
  <c r="Q661"/>
  <c r="Q662"/>
  <c r="Q663"/>
  <c r="Q664"/>
  <c r="Q665"/>
  <c r="Q666"/>
  <c r="Q667"/>
  <c r="Q668"/>
  <c r="Q669"/>
  <c r="Q670"/>
  <c r="Q671"/>
  <c r="Q672"/>
  <c r="Q673"/>
  <c r="Q674"/>
  <c r="Q675"/>
  <c r="Q676"/>
  <c r="Q677"/>
  <c r="Q678"/>
  <c r="Q679"/>
  <c r="Q680"/>
  <c r="Q681"/>
  <c r="Q682"/>
  <c r="Q683"/>
  <c r="Q684"/>
  <c r="Q685"/>
  <c r="Q686"/>
  <c r="Q687"/>
  <c r="Q688"/>
  <c r="Q689"/>
  <c r="Q690"/>
  <c r="Q691"/>
  <c r="Q692"/>
  <c r="Q693"/>
  <c r="Q694"/>
  <c r="Q695"/>
  <c r="Q696"/>
  <c r="Q697"/>
  <c r="Q698"/>
  <c r="Q699"/>
  <c r="Q700"/>
  <c r="Q701"/>
  <c r="Q702"/>
  <c r="Q703"/>
  <c r="Q704"/>
  <c r="Q705"/>
  <c r="Q706"/>
  <c r="Q707"/>
  <c r="Q708"/>
  <c r="Q709"/>
  <c r="Q710"/>
  <c r="Q711"/>
  <c r="Q712"/>
  <c r="Q713"/>
  <c r="Q714"/>
  <c r="Q715"/>
  <c r="Q716"/>
  <c r="Q717"/>
  <c r="Q718"/>
  <c r="Q719"/>
  <c r="Q720"/>
  <c r="Q721"/>
  <c r="Q722"/>
  <c r="Q723"/>
  <c r="Q724"/>
  <c r="Q725"/>
  <c r="Q726"/>
  <c r="Q727"/>
  <c r="Q728"/>
  <c r="Q729"/>
  <c r="Q730"/>
  <c r="Q731"/>
  <c r="Q732"/>
  <c r="Q733"/>
  <c r="Q734"/>
  <c r="Q735"/>
  <c r="Q736"/>
  <c r="Q737"/>
  <c r="Q738"/>
  <c r="Q739"/>
  <c r="Q740"/>
  <c r="Q741"/>
  <c r="Q742"/>
  <c r="Q743"/>
  <c r="Q744"/>
  <c r="Q745"/>
  <c r="Q746"/>
  <c r="Q747"/>
  <c r="Q748"/>
  <c r="Q749"/>
  <c r="Q750"/>
  <c r="Q751"/>
  <c r="Q752"/>
  <c r="Q753"/>
  <c r="Q754"/>
  <c r="Q755"/>
  <c r="Q756"/>
  <c r="Q757"/>
  <c r="Q758"/>
  <c r="Q759"/>
  <c r="Q760"/>
  <c r="Q761"/>
  <c r="Q762"/>
  <c r="Q763"/>
  <c r="Q764"/>
  <c r="Q765"/>
  <c r="Q766"/>
  <c r="Q767"/>
  <c r="Q768"/>
  <c r="Q769"/>
  <c r="Q770"/>
  <c r="Q771"/>
  <c r="Q772"/>
  <c r="Q773"/>
  <c r="Q774"/>
  <c r="Q775"/>
  <c r="Q776"/>
  <c r="Q777"/>
  <c r="Q778"/>
  <c r="Q779"/>
  <c r="Q780"/>
  <c r="Q781"/>
  <c r="Q782"/>
  <c r="Q783"/>
  <c r="Q784"/>
  <c r="Q785"/>
  <c r="Q786"/>
  <c r="Q787"/>
  <c r="Q788"/>
  <c r="Q789"/>
  <c r="Q790"/>
  <c r="Q791"/>
  <c r="Q792"/>
  <c r="Q793"/>
  <c r="Q794"/>
  <c r="Q795"/>
  <c r="Q796"/>
  <c r="Q797"/>
  <c r="Q798"/>
  <c r="Q799"/>
  <c r="Q800"/>
  <c r="Q801"/>
  <c r="Q802"/>
  <c r="Q803"/>
  <c r="Q804"/>
  <c r="Q805"/>
  <c r="Q806"/>
  <c r="Q807"/>
  <c r="Q808"/>
  <c r="Q809"/>
  <c r="Q810"/>
  <c r="Q811"/>
  <c r="Q812"/>
  <c r="Q813"/>
  <c r="Q814"/>
  <c r="Q815"/>
  <c r="Q816"/>
  <c r="Q817"/>
  <c r="Q818"/>
  <c r="Q819"/>
  <c r="Q820"/>
  <c r="Q821"/>
  <c r="Q822"/>
  <c r="Q823"/>
  <c r="Q824"/>
  <c r="Q825"/>
  <c r="Q826"/>
  <c r="Q827"/>
  <c r="Q828"/>
  <c r="Q829"/>
  <c r="Q830"/>
  <c r="Q831"/>
  <c r="Q832"/>
  <c r="Q833"/>
  <c r="Q834"/>
  <c r="Q835"/>
  <c r="Q836"/>
  <c r="Q837"/>
  <c r="Q838"/>
  <c r="Q839"/>
  <c r="Q840"/>
  <c r="Q841"/>
  <c r="Q842"/>
  <c r="Q843"/>
  <c r="Q844"/>
  <c r="Q845"/>
  <c r="Q846"/>
  <c r="Q847"/>
  <c r="Q848"/>
  <c r="Q849"/>
  <c r="Q850"/>
  <c r="Q851"/>
  <c r="Q852"/>
  <c r="Q853"/>
  <c r="Q854"/>
  <c r="Q855"/>
  <c r="Q856"/>
  <c r="Q857"/>
  <c r="Q858"/>
  <c r="Q859"/>
  <c r="Q860"/>
  <c r="Q861"/>
  <c r="Q862"/>
  <c r="Q863"/>
  <c r="Q864"/>
  <c r="Q865"/>
  <c r="Q866"/>
  <c r="Q867"/>
  <c r="Q868"/>
  <c r="Q869"/>
  <c r="Q870"/>
  <c r="Q871"/>
  <c r="Q872"/>
  <c r="Q873"/>
  <c r="Q874"/>
  <c r="Q875"/>
  <c r="Q876"/>
  <c r="Q877"/>
  <c r="Q878"/>
  <c r="Q879"/>
  <c r="Q880"/>
  <c r="Q881"/>
  <c r="Q882"/>
  <c r="Q883"/>
  <c r="Q884"/>
  <c r="Q885"/>
  <c r="Q886"/>
  <c r="Q887"/>
  <c r="Q888"/>
  <c r="Q889"/>
  <c r="Q890"/>
  <c r="Q891"/>
  <c r="Q892"/>
  <c r="Q893"/>
  <c r="Q894"/>
  <c r="Q895"/>
  <c r="Q896"/>
  <c r="Q897"/>
  <c r="Q898"/>
  <c r="Q899"/>
  <c r="Q900"/>
  <c r="Q901"/>
  <c r="Q902"/>
  <c r="Q903"/>
  <c r="Q904"/>
  <c r="Q905"/>
  <c r="Q906"/>
  <c r="Q907"/>
  <c r="Q908"/>
  <c r="Q909"/>
  <c r="Q910"/>
  <c r="Q911"/>
  <c r="Q912"/>
  <c r="Q913"/>
  <c r="Q914"/>
  <c r="Q915"/>
  <c r="Q916"/>
  <c r="Q917"/>
  <c r="Q918"/>
  <c r="Q919"/>
  <c r="Q920"/>
  <c r="Q921"/>
  <c r="Q922"/>
  <c r="Q923"/>
  <c r="Q924"/>
  <c r="Q925"/>
  <c r="Q926"/>
  <c r="Q927"/>
  <c r="Q928"/>
  <c r="Q929"/>
  <c r="Q930"/>
  <c r="Q931"/>
  <c r="Q932"/>
  <c r="Q933"/>
  <c r="Q934"/>
  <c r="Q935"/>
  <c r="Q936"/>
  <c r="Q937"/>
  <c r="Q938"/>
  <c r="Q939"/>
  <c r="Q940"/>
  <c r="Q941"/>
  <c r="Q942"/>
  <c r="Q943"/>
  <c r="Q944"/>
  <c r="Q945"/>
  <c r="Q946"/>
  <c r="Q947"/>
  <c r="Q948"/>
  <c r="Q949"/>
  <c r="Q950"/>
  <c r="Q951"/>
  <c r="Q952"/>
  <c r="Q953"/>
  <c r="Q954"/>
  <c r="Q955"/>
  <c r="Q956"/>
  <c r="Q957"/>
  <c r="Q958"/>
  <c r="Q959"/>
  <c r="Q960"/>
  <c r="Q961"/>
  <c r="Q962"/>
  <c r="Q963"/>
  <c r="Q964"/>
  <c r="Q965"/>
  <c r="Q966"/>
  <c r="Q967"/>
  <c r="Q968"/>
  <c r="Q969"/>
  <c r="Q970"/>
  <c r="Q971"/>
  <c r="Q972"/>
  <c r="Q973"/>
  <c r="Q974"/>
  <c r="Q975"/>
  <c r="Q976"/>
  <c r="Q977"/>
  <c r="Q978"/>
  <c r="Q979"/>
  <c r="Q980"/>
  <c r="Q981"/>
  <c r="Q982"/>
  <c r="Q983"/>
  <c r="Q984"/>
  <c r="Q985"/>
  <c r="Q986"/>
  <c r="Q987"/>
  <c r="Q988"/>
  <c r="Q989"/>
  <c r="Q990"/>
  <c r="Q991"/>
  <c r="Q992"/>
  <c r="Q993"/>
  <c r="Q994"/>
  <c r="Q995"/>
  <c r="Q996"/>
  <c r="Q997"/>
  <c r="Q998"/>
  <c r="Q999"/>
  <c r="Q1000"/>
  <c r="Q1001"/>
  <c r="Q1002"/>
  <c r="Q1003"/>
  <c r="Q1004"/>
  <c r="Q1005"/>
  <c r="Q1006"/>
  <c r="Q1007"/>
  <c r="Q1008"/>
  <c r="Q1009"/>
  <c r="Q1010"/>
  <c r="Q1011"/>
  <c r="Q1012"/>
  <c r="Q1013"/>
  <c r="Q1014"/>
  <c r="Q1015"/>
  <c r="Q1016"/>
  <c r="Q1017"/>
  <c r="Q1018"/>
  <c r="Q1019"/>
  <c r="Q1020"/>
  <c r="Q1021"/>
  <c r="Q1022"/>
  <c r="Q1023"/>
  <c r="Q1024"/>
  <c r="Q1025"/>
  <c r="Q1026"/>
  <c r="Q1027"/>
  <c r="Q1028"/>
  <c r="Q1029"/>
  <c r="Q1030"/>
  <c r="Q1031"/>
  <c r="Q1032"/>
  <c r="Q1033"/>
  <c r="Q1034"/>
  <c r="Q1035"/>
  <c r="Q1036"/>
  <c r="Q1037"/>
  <c r="Q1038"/>
  <c r="Q1039"/>
  <c r="Q1040"/>
  <c r="Q1041"/>
  <c r="Q1042"/>
  <c r="Q1043"/>
  <c r="Q1044"/>
  <c r="Q1045"/>
  <c r="Q1046"/>
  <c r="Q1047"/>
  <c r="Q1048"/>
  <c r="Q1049"/>
  <c r="Q1050"/>
  <c r="Q1051"/>
  <c r="Q1052"/>
  <c r="Q1053"/>
  <c r="Q1054"/>
  <c r="Q1055"/>
  <c r="Q1056"/>
  <c r="Q1057"/>
  <c r="Q1058"/>
  <c r="Q1059"/>
  <c r="Q1060"/>
  <c r="Q1061"/>
  <c r="Q1062"/>
  <c r="Q1063"/>
  <c r="Q1064"/>
  <c r="Q1065"/>
  <c r="Q1066"/>
  <c r="Q1067"/>
  <c r="Q1068"/>
  <c r="Q1069"/>
  <c r="Q1070"/>
  <c r="Q1071"/>
  <c r="Q1072"/>
  <c r="Q1073"/>
  <c r="Q1074"/>
  <c r="Q1075"/>
  <c r="Q1076"/>
  <c r="Q1077"/>
  <c r="Q1078"/>
  <c r="Q1079"/>
  <c r="Q1080"/>
  <c r="Q1081"/>
  <c r="Q1082"/>
  <c r="Q1083"/>
  <c r="Q1084"/>
  <c r="Q1085"/>
  <c r="Q1086"/>
  <c r="Q1087"/>
  <c r="Q1088"/>
  <c r="Q1089"/>
  <c r="Q1090"/>
  <c r="Q1091"/>
  <c r="Q1092"/>
  <c r="Q1093"/>
  <c r="Q1094"/>
  <c r="Q1095"/>
  <c r="Q1096"/>
  <c r="Q1097"/>
  <c r="Q1098"/>
  <c r="Q1099"/>
  <c r="Q1100"/>
  <c r="Q1101"/>
  <c r="Q1102"/>
  <c r="Q1103"/>
  <c r="Q1104"/>
  <c r="Q1105"/>
  <c r="Q1106"/>
  <c r="Q1107"/>
  <c r="Q1108"/>
  <c r="Q1109"/>
  <c r="Q1110"/>
  <c r="Q1111"/>
  <c r="Q1112"/>
  <c r="Q1113"/>
  <c r="Q1114"/>
  <c r="Q1115"/>
  <c r="Q1116"/>
  <c r="Q1117"/>
  <c r="Q1118"/>
  <c r="Q1119"/>
  <c r="Q1120"/>
  <c r="Q1121"/>
  <c r="Q1122"/>
  <c r="Q1123"/>
  <c r="Q1124"/>
  <c r="Q1125"/>
  <c r="Q1126"/>
  <c r="Q1127"/>
  <c r="Q1128"/>
  <c r="Q1129"/>
  <c r="Q1130"/>
  <c r="Q1131"/>
  <c r="Q1132"/>
  <c r="Q1133"/>
  <c r="Q1134"/>
  <c r="Q1135"/>
  <c r="Q1136"/>
  <c r="Q1137"/>
  <c r="Q1138"/>
  <c r="Q1139"/>
  <c r="Q1140"/>
  <c r="Q1141"/>
  <c r="Q1142"/>
  <c r="Q1143"/>
  <c r="Q1144"/>
  <c r="Q1145"/>
  <c r="Q1146"/>
  <c r="Q1147"/>
  <c r="Q1148"/>
  <c r="Q1149"/>
  <c r="Q1150"/>
  <c r="Q1151"/>
  <c r="Q1152"/>
  <c r="Q1153"/>
  <c r="Q1154"/>
  <c r="Q1155"/>
  <c r="Q1156"/>
  <c r="Q1157"/>
  <c r="Q1158"/>
  <c r="Q1159"/>
  <c r="Q1160"/>
  <c r="Q1161"/>
  <c r="Q1162"/>
  <c r="Q1163"/>
  <c r="Q1164"/>
  <c r="Q1165"/>
  <c r="Q1166"/>
  <c r="Q1167"/>
  <c r="Q1168"/>
  <c r="Q1169"/>
  <c r="Q1170"/>
  <c r="Q1171"/>
  <c r="Q1172"/>
  <c r="Q1173"/>
  <c r="Q1174"/>
  <c r="Q1175"/>
  <c r="Q1176"/>
  <c r="Q1177"/>
  <c r="Q1178"/>
  <c r="Q1179"/>
  <c r="Q1180"/>
  <c r="Q1181"/>
  <c r="Q1182"/>
  <c r="Q1183"/>
  <c r="Q1184"/>
  <c r="Q1185"/>
  <c r="Q1186"/>
  <c r="Q1187"/>
  <c r="Q1188"/>
  <c r="Q1189"/>
  <c r="Q1190"/>
  <c r="Q1191"/>
  <c r="Q1192"/>
  <c r="Q1193"/>
  <c r="Q1194"/>
  <c r="Q1195"/>
  <c r="Q1196"/>
  <c r="Q1197"/>
  <c r="Q1198"/>
  <c r="Q1199"/>
  <c r="Q1200"/>
  <c r="Q1201"/>
  <c r="Q1202"/>
  <c r="Q1203"/>
  <c r="Q1204"/>
  <c r="Q1205"/>
  <c r="Q1206"/>
  <c r="Q1207"/>
  <c r="Q1208"/>
  <c r="Q1209"/>
  <c r="Q1210"/>
  <c r="Q1211"/>
  <c r="Q1212"/>
  <c r="Q1213"/>
  <c r="Q1214"/>
  <c r="Q1215"/>
  <c r="Q1216"/>
  <c r="Q1217"/>
  <c r="Q1218"/>
  <c r="Q1219"/>
  <c r="Q1220"/>
  <c r="Q1221"/>
  <c r="Q1222"/>
  <c r="Q1223"/>
  <c r="Q1224"/>
  <c r="Q1225"/>
  <c r="Q1226"/>
  <c r="Q1227"/>
  <c r="Q1228"/>
  <c r="Q1229"/>
  <c r="Q1230"/>
  <c r="Q1231"/>
  <c r="Q1232"/>
  <c r="Q1233"/>
  <c r="Q1234"/>
  <c r="Q1235"/>
  <c r="Q1236"/>
  <c r="Q1237"/>
  <c r="Q1238"/>
  <c r="Q1239"/>
  <c r="Q1240"/>
  <c r="Q1241"/>
  <c r="Q1242"/>
  <c r="Q1243"/>
  <c r="Q1244"/>
  <c r="Q1245"/>
  <c r="Q1246"/>
  <c r="Q1247"/>
  <c r="Q1248"/>
  <c r="Q1249"/>
  <c r="Q1250"/>
  <c r="Q1251"/>
  <c r="Q1252"/>
  <c r="Q1253"/>
  <c r="Q1254"/>
  <c r="Q1255"/>
  <c r="Q1256"/>
  <c r="Q1257"/>
  <c r="Q1258"/>
  <c r="Q1259"/>
  <c r="Q1260"/>
  <c r="Q1261"/>
  <c r="Q1262"/>
  <c r="Q1263"/>
  <c r="Q1264"/>
  <c r="Q1265"/>
  <c r="Q1266"/>
  <c r="Q1267"/>
  <c r="Q1268"/>
  <c r="Q1269"/>
  <c r="Q1270"/>
  <c r="Q1271"/>
  <c r="Q1272"/>
  <c r="Q1273"/>
  <c r="Q1274"/>
  <c r="Q1275"/>
  <c r="Q1276"/>
  <c r="Q1277"/>
  <c r="Q1278"/>
  <c r="Q1279"/>
  <c r="Q1280"/>
  <c r="Q1281"/>
  <c r="Q1282"/>
  <c r="Q1283"/>
  <c r="Q1284"/>
  <c r="Q1285"/>
  <c r="Q1286"/>
  <c r="Q1287"/>
  <c r="Q1288"/>
  <c r="Q1289"/>
  <c r="Q1290"/>
  <c r="Q1291"/>
  <c r="Q1292"/>
  <c r="Q1293"/>
  <c r="Q1294"/>
  <c r="Q1295"/>
  <c r="Q1296"/>
  <c r="Q1297"/>
  <c r="Q1298"/>
  <c r="Q1299"/>
  <c r="Q1300"/>
  <c r="Q1301"/>
  <c r="Q1302"/>
  <c r="Q1303"/>
  <c r="Q1304"/>
  <c r="Q1305"/>
  <c r="Q1306"/>
  <c r="Q1307"/>
  <c r="Q1308"/>
  <c r="Q1309"/>
  <c r="Q1310"/>
  <c r="Q1311"/>
  <c r="Q1312"/>
  <c r="Q1313"/>
  <c r="Q1314"/>
  <c r="Q1315"/>
  <c r="Q1316"/>
  <c r="Q1317"/>
  <c r="Q1318"/>
  <c r="Q1319"/>
  <c r="Q1320"/>
  <c r="Q1321"/>
  <c r="Q1322"/>
  <c r="Q1323"/>
  <c r="Q1324"/>
  <c r="Q1325"/>
  <c r="Q1326"/>
  <c r="Q1327"/>
  <c r="Q1328"/>
  <c r="Q1329"/>
  <c r="Q1330"/>
  <c r="Q1331"/>
  <c r="Q1332"/>
  <c r="Q1333"/>
  <c r="Q1334"/>
  <c r="Q1335"/>
  <c r="Q1336"/>
  <c r="Q1337"/>
  <c r="Q1338"/>
  <c r="Q1339"/>
  <c r="Q1340"/>
  <c r="Q1341"/>
  <c r="Q1342"/>
  <c r="Q1343"/>
  <c r="Q1344"/>
  <c r="Q1345"/>
  <c r="Q1346"/>
  <c r="Q1347"/>
  <c r="Q1348"/>
  <c r="Q1349"/>
  <c r="Q1350"/>
  <c r="Q1351"/>
  <c r="Q1352"/>
  <c r="Q1353"/>
  <c r="Q1354"/>
  <c r="Q1355"/>
  <c r="Q1356"/>
  <c r="Q1357"/>
  <c r="Q1358"/>
  <c r="Q1359"/>
  <c r="Q1360"/>
  <c r="Q1361"/>
  <c r="Q1362"/>
  <c r="Q1363"/>
  <c r="Q1364"/>
  <c r="Q1365"/>
  <c r="Q1366"/>
  <c r="Q1367"/>
  <c r="Q1368"/>
  <c r="Q1369"/>
  <c r="Q1370"/>
  <c r="Q1371"/>
  <c r="Q1372"/>
  <c r="Q1373"/>
  <c r="Q1374"/>
  <c r="Q1375"/>
  <c r="Q1376"/>
  <c r="Q1377"/>
  <c r="Q1378"/>
  <c r="Q1379"/>
  <c r="Q1380"/>
  <c r="Q1381"/>
  <c r="Q1382"/>
  <c r="Q1383"/>
  <c r="Q1384"/>
  <c r="Q1385"/>
  <c r="Q1386"/>
  <c r="Q1387"/>
  <c r="Q1388"/>
  <c r="Q1389"/>
  <c r="Q1390"/>
  <c r="Q1391"/>
  <c r="Q1392"/>
  <c r="Q1393"/>
  <c r="Q1394"/>
  <c r="Q1395"/>
  <c r="Q1396"/>
  <c r="Q1397"/>
  <c r="Q1398"/>
  <c r="Q1399"/>
  <c r="Q1400"/>
  <c r="Q1401"/>
  <c r="Q1402"/>
  <c r="Q1403"/>
  <c r="Q1404"/>
  <c r="Q1405"/>
  <c r="Q1406"/>
  <c r="Q1407"/>
  <c r="Q1408"/>
  <c r="Q1409"/>
  <c r="Q1410"/>
  <c r="Q1411"/>
  <c r="Q1412"/>
  <c r="Q1413"/>
  <c r="Q1414"/>
  <c r="Q1415"/>
  <c r="Q1416"/>
  <c r="Q1417"/>
  <c r="Q1418"/>
  <c r="Q1419"/>
  <c r="Q1420"/>
  <c r="Q1421"/>
  <c r="Q1422"/>
  <c r="Q1423"/>
  <c r="Q1424"/>
  <c r="Q1425"/>
  <c r="Q1426"/>
  <c r="Q1427"/>
  <c r="Q1428"/>
  <c r="Q1429"/>
  <c r="Q1430"/>
  <c r="Q1431"/>
  <c r="Q1432"/>
  <c r="Q1433"/>
  <c r="Q1434"/>
  <c r="Q1435"/>
  <c r="Q1436"/>
  <c r="Q1437"/>
  <c r="Q1438"/>
  <c r="Q1439"/>
  <c r="Q1440"/>
  <c r="Q1441"/>
  <c r="Q1442"/>
  <c r="Q1443"/>
  <c r="Q1444"/>
  <c r="Q1445"/>
  <c r="Q1446"/>
  <c r="Q1447"/>
  <c r="Q1448"/>
  <c r="Q1449"/>
  <c r="Q1450"/>
  <c r="Q1451"/>
  <c r="Q1452"/>
  <c r="Q1453"/>
  <c r="Q1454"/>
  <c r="Q1455"/>
  <c r="Q1456"/>
  <c r="Q1457"/>
  <c r="Q1458"/>
  <c r="Q1459"/>
  <c r="Q1460"/>
  <c r="Q1461"/>
  <c r="Q1462"/>
  <c r="Q1463"/>
  <c r="Q1464"/>
  <c r="Q1465"/>
  <c r="Q1466"/>
  <c r="Q1467"/>
  <c r="Q1468"/>
  <c r="Q1469"/>
  <c r="Q1470"/>
  <c r="Q1471"/>
  <c r="Q1472"/>
  <c r="Q1473"/>
  <c r="Q1474"/>
  <c r="Q1475"/>
  <c r="Q1476"/>
  <c r="Q1477"/>
  <c r="Q1478"/>
  <c r="Q1479"/>
  <c r="Q1480"/>
  <c r="Q1481"/>
  <c r="Q1482"/>
  <c r="Q1483"/>
  <c r="Q1484"/>
  <c r="Q1485"/>
  <c r="Q1486"/>
  <c r="Q1487"/>
  <c r="Q1488"/>
  <c r="Q1489"/>
  <c r="Q1490"/>
  <c r="Q1491"/>
  <c r="Q1492"/>
  <c r="Q1493"/>
  <c r="Q1494"/>
  <c r="Q1495"/>
  <c r="Q1496"/>
  <c r="Q1497"/>
  <c r="Q1498"/>
  <c r="Q1499"/>
  <c r="Q1500"/>
  <c r="Q1501"/>
  <c r="Q1502"/>
  <c r="Q1503"/>
  <c r="Q1504"/>
  <c r="Q1505"/>
  <c r="Q1506"/>
  <c r="Q1507"/>
  <c r="Q1508"/>
  <c r="Q1509"/>
  <c r="Q1510"/>
  <c r="Q1511"/>
  <c r="Q1512"/>
  <c r="Q1513"/>
  <c r="Q1514"/>
  <c r="Q1515"/>
  <c r="Q1516"/>
  <c r="Q1517"/>
  <c r="Q1518"/>
  <c r="Q1519"/>
  <c r="Q1520"/>
  <c r="Q1521"/>
  <c r="Q1522"/>
  <c r="Q1523"/>
  <c r="Q1524"/>
  <c r="Q1525"/>
  <c r="Q1526"/>
  <c r="Q1527"/>
  <c r="Q1528"/>
  <c r="Q1529"/>
  <c r="Q1530"/>
  <c r="Q1531"/>
  <c r="Q1532"/>
  <c r="Q1533"/>
  <c r="Q1534"/>
  <c r="Q1535"/>
  <c r="Q1536"/>
  <c r="Q1537"/>
  <c r="Q1538"/>
  <c r="Q1539"/>
  <c r="Q1540"/>
  <c r="Q1541"/>
  <c r="Q1542"/>
  <c r="Q1543"/>
  <c r="Q1544"/>
  <c r="Q1545"/>
  <c r="Q1546"/>
  <c r="Q1547"/>
  <c r="Q1548"/>
  <c r="Q1549"/>
  <c r="Q1550"/>
  <c r="Q1551"/>
  <c r="Q1552"/>
  <c r="Q1553"/>
  <c r="Q1554"/>
  <c r="Q1555"/>
  <c r="Q1556"/>
  <c r="Q1557"/>
  <c r="Q1558"/>
  <c r="Q1559"/>
  <c r="Q1560"/>
  <c r="Q1561"/>
  <c r="Q1562"/>
  <c r="Q1563"/>
  <c r="Q1564"/>
  <c r="Q1565"/>
  <c r="Q1566"/>
  <c r="Q1567"/>
  <c r="Q1568"/>
  <c r="Q1569"/>
  <c r="Q1570"/>
  <c r="Q1571"/>
  <c r="Q1572"/>
  <c r="Q1573"/>
  <c r="Q1574"/>
  <c r="Q1575"/>
  <c r="Q1576"/>
  <c r="Q1577"/>
  <c r="Q1578"/>
  <c r="Q1579"/>
  <c r="Q1580"/>
  <c r="Q1581"/>
  <c r="Q1582"/>
  <c r="Q1583"/>
  <c r="Q1584"/>
  <c r="Q1585"/>
  <c r="Q1586"/>
  <c r="Q1587"/>
  <c r="Q1588"/>
  <c r="Q1589"/>
  <c r="Q1590"/>
  <c r="Q1591"/>
  <c r="Q1592"/>
  <c r="Q1593"/>
  <c r="Q1594"/>
  <c r="Q1595"/>
  <c r="Q1596"/>
  <c r="Q1597"/>
  <c r="Q1598"/>
  <c r="Q1599"/>
  <c r="Q1600"/>
  <c r="Q1601"/>
  <c r="Q1602"/>
  <c r="Q1603"/>
  <c r="Q1604"/>
  <c r="Q1605"/>
  <c r="Q1606"/>
  <c r="Q1607"/>
  <c r="Q1608"/>
  <c r="Q1609"/>
  <c r="Q1610"/>
  <c r="Q1611"/>
  <c r="Q1612"/>
  <c r="Q1613"/>
  <c r="Q1614"/>
  <c r="Q1615"/>
  <c r="Q1616"/>
  <c r="Q1617"/>
  <c r="Q1618"/>
  <c r="Q1619"/>
  <c r="Q1620"/>
  <c r="Q1621"/>
  <c r="Q1622"/>
  <c r="Q1623"/>
  <c r="Q1624"/>
  <c r="Q1625"/>
  <c r="Q1626"/>
  <c r="Q1627"/>
  <c r="Q1628"/>
  <c r="Q1629"/>
  <c r="Q1630"/>
  <c r="Q1631"/>
  <c r="Q1632"/>
  <c r="Q1633"/>
  <c r="Q1634"/>
  <c r="Q1635"/>
  <c r="Q1636"/>
  <c r="Q1637"/>
  <c r="Q1638"/>
  <c r="Q1639"/>
  <c r="Q1640"/>
  <c r="Q1641"/>
  <c r="Q1642"/>
  <c r="Q1643"/>
  <c r="Q1644"/>
  <c r="Q1645"/>
  <c r="Q1646"/>
  <c r="Q1647"/>
  <c r="Q1648"/>
  <c r="Q1649"/>
  <c r="Q1650"/>
  <c r="Q1651"/>
  <c r="Q1652"/>
  <c r="Q1653"/>
  <c r="Q1654"/>
  <c r="Q1655"/>
  <c r="Q1656"/>
  <c r="Q1657"/>
  <c r="Q1658"/>
  <c r="Q1659"/>
  <c r="Q1660"/>
  <c r="Q1661"/>
  <c r="Q1662"/>
  <c r="Q1663"/>
  <c r="Q1664"/>
  <c r="Q1665"/>
  <c r="Q1666"/>
  <c r="Q1667"/>
  <c r="Q1668"/>
  <c r="Q1669"/>
  <c r="Q1670"/>
  <c r="Q1671"/>
  <c r="Q1672"/>
  <c r="Q1673"/>
  <c r="Q1674"/>
  <c r="Q1675"/>
  <c r="Q1676"/>
  <c r="Q1677"/>
  <c r="Q1678"/>
  <c r="Q1679"/>
  <c r="Q1680"/>
  <c r="Q1681"/>
  <c r="Q1682"/>
  <c r="Q1683"/>
  <c r="Q1684"/>
  <c r="Q1685"/>
  <c r="Q1686"/>
  <c r="Q1687"/>
  <c r="Q1688"/>
  <c r="Q1689"/>
  <c r="Q1690"/>
  <c r="Q1691"/>
  <c r="Q1692"/>
  <c r="Q1693"/>
  <c r="Q1694"/>
  <c r="Q1695"/>
  <c r="Q1696"/>
  <c r="Q1697"/>
  <c r="Q1698"/>
  <c r="Q1699"/>
  <c r="Q1700"/>
  <c r="Q1701"/>
  <c r="Q1702"/>
  <c r="Q1703"/>
  <c r="Q1704"/>
  <c r="Q1705"/>
  <c r="Q1706"/>
  <c r="Q1707"/>
  <c r="Q1708"/>
  <c r="Q1709"/>
  <c r="Q1710"/>
  <c r="Q1711"/>
  <c r="Q1712"/>
  <c r="Q1713"/>
  <c r="Q1714"/>
  <c r="Q1715"/>
  <c r="Q1716"/>
  <c r="Q1717"/>
  <c r="Q1718"/>
  <c r="Q1719"/>
  <c r="Q1720"/>
  <c r="Q1721"/>
  <c r="Q1722"/>
  <c r="Q1723"/>
  <c r="Q1724"/>
  <c r="Q1725"/>
  <c r="Q1726"/>
  <c r="Q1727"/>
  <c r="Q1728"/>
  <c r="Q1729"/>
  <c r="Q1730"/>
  <c r="Q1731"/>
  <c r="Q1732"/>
  <c r="Q1733"/>
  <c r="Q1734"/>
  <c r="Q1735"/>
  <c r="Q1736"/>
  <c r="Q1737"/>
  <c r="Q1738"/>
  <c r="Q1739"/>
  <c r="Q1740"/>
  <c r="Q1741"/>
  <c r="Q1742"/>
  <c r="Q1743"/>
  <c r="Q1744"/>
  <c r="Q1745"/>
  <c r="Q1746"/>
  <c r="Q1747"/>
  <c r="Q1748"/>
  <c r="Q1749"/>
  <c r="Q1750"/>
  <c r="Q1751"/>
  <c r="Q1752"/>
  <c r="Q1753"/>
  <c r="Q1754"/>
  <c r="Q1755"/>
  <c r="Q1756"/>
  <c r="Q1757"/>
  <c r="Q1758"/>
  <c r="Q1759"/>
  <c r="Q1760"/>
  <c r="Q1761"/>
  <c r="Q1762"/>
  <c r="Q1763"/>
  <c r="Q1764"/>
  <c r="Q1765"/>
  <c r="Q1766"/>
  <c r="Q1767"/>
  <c r="Q1768"/>
  <c r="Q1769"/>
  <c r="Q1770"/>
  <c r="Q1771"/>
  <c r="Q1772"/>
  <c r="Q1773"/>
  <c r="Q1774"/>
  <c r="Q1775"/>
  <c r="Q1776"/>
  <c r="Q1777"/>
  <c r="Q1778"/>
  <c r="Q1779"/>
  <c r="Q1780"/>
  <c r="Q1781"/>
  <c r="Q1782"/>
  <c r="Q1783"/>
  <c r="Q1784"/>
  <c r="Q1785"/>
  <c r="Q1786"/>
  <c r="Q1787"/>
  <c r="Q1788"/>
  <c r="Q1789"/>
  <c r="Q1790"/>
  <c r="Q1791"/>
  <c r="Q1792"/>
  <c r="Q1793"/>
  <c r="Q1794"/>
  <c r="Q1795"/>
  <c r="Q1796"/>
  <c r="Q1797"/>
  <c r="Q1798"/>
  <c r="Q1799"/>
  <c r="Q1800"/>
  <c r="Q1801"/>
  <c r="Q1802"/>
  <c r="Q1803"/>
  <c r="Q1804"/>
  <c r="Q1805"/>
  <c r="Q1806"/>
  <c r="Q1807"/>
  <c r="Q1808"/>
  <c r="Q1809"/>
  <c r="Q1810"/>
  <c r="Q1811"/>
  <c r="Q1812"/>
  <c r="Q1813"/>
  <c r="Q1814"/>
  <c r="Q1815"/>
  <c r="Q1816"/>
  <c r="Q1817"/>
  <c r="Q1818"/>
  <c r="Q1819"/>
  <c r="Q1820"/>
  <c r="Q1821"/>
  <c r="Q1822"/>
  <c r="Q1823"/>
  <c r="Q1824"/>
  <c r="Q1825"/>
  <c r="Q1826"/>
  <c r="Q1827"/>
  <c r="Q1828"/>
  <c r="Q1829"/>
  <c r="Q1830"/>
  <c r="Q1831"/>
  <c r="Q1832"/>
  <c r="Q1833"/>
  <c r="Q1834"/>
  <c r="Q1835"/>
  <c r="Q1836"/>
  <c r="Q1837"/>
  <c r="Q1838"/>
  <c r="Q1839"/>
  <c r="Q1840"/>
  <c r="Q1841"/>
  <c r="Q1842"/>
  <c r="Q1843"/>
  <c r="Q1844"/>
  <c r="Q1845"/>
  <c r="Q1846"/>
  <c r="Q1847"/>
  <c r="Q1848"/>
  <c r="Q1849"/>
  <c r="Q1850"/>
  <c r="Q1851"/>
  <c r="Q1852"/>
  <c r="Q1853"/>
  <c r="Q1854"/>
  <c r="Q1855"/>
  <c r="Q1856"/>
  <c r="Q1857"/>
  <c r="Q1858"/>
  <c r="Q1859"/>
  <c r="Q1860"/>
  <c r="Q1861"/>
  <c r="Q1862"/>
  <c r="Q1863"/>
  <c r="Q1864"/>
  <c r="Q1865"/>
  <c r="Q1866"/>
  <c r="Q1867"/>
  <c r="Q1868"/>
  <c r="Q1869"/>
  <c r="Q1870"/>
  <c r="Q1871"/>
  <c r="Q1872"/>
  <c r="Q1873"/>
  <c r="Q1874"/>
  <c r="Q1875"/>
  <c r="Q1876"/>
  <c r="Q1877"/>
  <c r="Q1878"/>
  <c r="Q1879"/>
  <c r="Q1880"/>
  <c r="Q1881"/>
  <c r="Q1882"/>
  <c r="Q1883"/>
  <c r="Q1884"/>
  <c r="Q1885"/>
  <c r="Q1886"/>
  <c r="Q1887"/>
  <c r="Q1888"/>
  <c r="Q1889"/>
  <c r="Q1890"/>
  <c r="Q1891"/>
  <c r="Q1892"/>
  <c r="Q1893"/>
  <c r="Q1894"/>
  <c r="Q1895"/>
  <c r="Q1896"/>
  <c r="Q1897"/>
  <c r="Q1898"/>
  <c r="Q1899"/>
  <c r="Q1900"/>
  <c r="Q1901"/>
  <c r="Q1902"/>
  <c r="Q1903"/>
  <c r="Q1904"/>
  <c r="Q1905"/>
  <c r="Q1906"/>
  <c r="Q1907"/>
  <c r="Q1908"/>
  <c r="Q1909"/>
  <c r="Q1910"/>
  <c r="Q1911"/>
  <c r="Q1912"/>
  <c r="Q1913"/>
  <c r="Q1914"/>
  <c r="Q1915"/>
  <c r="Q1916"/>
  <c r="Q1917"/>
  <c r="Q1918"/>
  <c r="Q1919"/>
  <c r="Q1920"/>
  <c r="Q1921"/>
  <c r="Q1922"/>
  <c r="Q1923"/>
  <c r="Q1924"/>
  <c r="Q1925"/>
  <c r="Q1926"/>
  <c r="Q1927"/>
  <c r="Q1928"/>
  <c r="Q1929"/>
  <c r="Q1930"/>
  <c r="Q1931"/>
  <c r="Q1932"/>
  <c r="Q1933"/>
  <c r="Q1934"/>
  <c r="Q1935"/>
  <c r="Q1936"/>
  <c r="Q1937"/>
  <c r="Q1938"/>
  <c r="Q1939"/>
  <c r="Q1940"/>
  <c r="Q1941"/>
  <c r="Q1942"/>
  <c r="Q1943"/>
  <c r="Q1944"/>
  <c r="Q1945"/>
  <c r="Q1946"/>
  <c r="Q1947"/>
  <c r="Q1948"/>
  <c r="Q1949"/>
  <c r="Q1950"/>
  <c r="Q1951"/>
  <c r="Q1952"/>
  <c r="Q1953"/>
  <c r="Q1954"/>
  <c r="Q1955"/>
  <c r="Q1956"/>
  <c r="Q1957"/>
  <c r="Q1958"/>
  <c r="Q1959"/>
  <c r="Q1960"/>
  <c r="Q1961"/>
  <c r="Q1962"/>
  <c r="Q1963"/>
  <c r="Q1964"/>
  <c r="Q1965"/>
  <c r="Q1966"/>
  <c r="Q1967"/>
  <c r="Q1968"/>
  <c r="Q1969"/>
  <c r="Q1970"/>
  <c r="Q1971"/>
  <c r="Q1972"/>
  <c r="Q1973"/>
  <c r="Q1974"/>
  <c r="Q1975"/>
  <c r="Q1976"/>
  <c r="Q1977"/>
  <c r="Q1978"/>
  <c r="Q1979"/>
  <c r="Q1980"/>
  <c r="Q1981"/>
  <c r="Q1982"/>
  <c r="Q1983"/>
  <c r="Q1984"/>
  <c r="Q1985"/>
  <c r="Q1986"/>
  <c r="Q1987"/>
  <c r="Q1988"/>
  <c r="Q1989"/>
  <c r="Q1990"/>
  <c r="Q1991"/>
  <c r="Q1992"/>
  <c r="Q1993"/>
  <c r="Q1994"/>
  <c r="Q1995"/>
  <c r="Q1996"/>
  <c r="Q1997"/>
  <c r="Q1998"/>
  <c r="Q1999"/>
  <c r="Q2000"/>
  <c r="Q2001"/>
  <c r="Q2002"/>
  <c r="Q2003"/>
  <c r="Q2004"/>
  <c r="Q2005"/>
  <c r="Q2006"/>
  <c r="Q2007"/>
  <c r="Q2008"/>
  <c r="Q2009"/>
  <c r="Q2010"/>
  <c r="Q2011"/>
  <c r="Q2012"/>
  <c r="Q2013"/>
  <c r="Q2014"/>
  <c r="Q2015"/>
  <c r="Q2016"/>
  <c r="Q2017"/>
  <c r="Q2018"/>
  <c r="Q2019"/>
  <c r="Q2020"/>
  <c r="Q2021"/>
  <c r="Q2022"/>
  <c r="Q2023"/>
  <c r="Q2024"/>
  <c r="Q2025"/>
  <c r="Q2026"/>
  <c r="Q2027"/>
  <c r="Q2028"/>
  <c r="Q2029"/>
  <c r="Q2030"/>
  <c r="Q2031"/>
  <c r="Q2032"/>
  <c r="Q2033"/>
  <c r="Q2034"/>
  <c r="Q2035"/>
  <c r="Q2036"/>
  <c r="Q2037"/>
  <c r="Q2038"/>
  <c r="Q2039"/>
  <c r="Q2040"/>
  <c r="Q2041"/>
  <c r="Q2042"/>
  <c r="Q2043"/>
  <c r="Q2044"/>
  <c r="Q2045"/>
  <c r="Q2046"/>
  <c r="Q2047"/>
  <c r="Q2048"/>
  <c r="Q2049"/>
  <c r="Q2050"/>
  <c r="Q2051"/>
  <c r="Q2052"/>
  <c r="Q2053"/>
  <c r="Q2054"/>
  <c r="Q2055"/>
  <c r="Q2056"/>
  <c r="Q2057"/>
  <c r="Q2058"/>
  <c r="Q2059"/>
  <c r="Q2060"/>
  <c r="Q2061"/>
  <c r="Q2062"/>
  <c r="Q2063"/>
  <c r="Q2064"/>
  <c r="Q2065"/>
  <c r="Q2066"/>
  <c r="Q2067"/>
  <c r="Q2068"/>
  <c r="Q2069"/>
  <c r="Q2070"/>
  <c r="Q2071"/>
  <c r="Q2072"/>
  <c r="Q2073"/>
  <c r="Q2074"/>
  <c r="Q2075"/>
  <c r="Q2076"/>
  <c r="Q2077"/>
  <c r="Q2078"/>
  <c r="Q2079"/>
  <c r="Q2080"/>
  <c r="Q2081"/>
  <c r="Q2082"/>
  <c r="Q2083"/>
  <c r="Q2084"/>
  <c r="Q2085"/>
  <c r="Q2086"/>
  <c r="Q2087"/>
  <c r="Q2088"/>
  <c r="Q2089"/>
  <c r="Q2090"/>
  <c r="Q2091"/>
  <c r="Q2092"/>
  <c r="Q2093"/>
  <c r="Q2094"/>
  <c r="Q2095"/>
  <c r="Q2096"/>
  <c r="Q2097"/>
  <c r="Q2098"/>
  <c r="Q2099"/>
  <c r="Q2100"/>
  <c r="Q2101"/>
  <c r="Q2102"/>
  <c r="Q2103"/>
  <c r="Q2104"/>
  <c r="Q2105"/>
  <c r="Q2106"/>
  <c r="Q2107"/>
  <c r="Q2108"/>
  <c r="Q2109"/>
  <c r="Q2110"/>
  <c r="Q2111"/>
  <c r="Q2112"/>
  <c r="Q2113"/>
  <c r="Q2114"/>
  <c r="Q2115"/>
  <c r="Q2116"/>
  <c r="Q2117"/>
  <c r="Q2118"/>
  <c r="Q2119"/>
  <c r="Q2120"/>
  <c r="Q2121"/>
  <c r="Q2122"/>
  <c r="Q2123"/>
  <c r="Q2124"/>
  <c r="Q2125"/>
  <c r="Q2126"/>
  <c r="Q2127"/>
  <c r="Q2128"/>
  <c r="Q2129"/>
  <c r="Q2130"/>
  <c r="Q2131"/>
  <c r="Q2132"/>
  <c r="Q2133"/>
  <c r="Q2134"/>
  <c r="Q2135"/>
  <c r="Q2136"/>
  <c r="Q2137"/>
  <c r="Q2138"/>
  <c r="Q2139"/>
  <c r="Q2140"/>
  <c r="Q2141"/>
  <c r="Q2142"/>
  <c r="Q2143"/>
  <c r="Q2144"/>
  <c r="Q2145"/>
  <c r="Q2146"/>
  <c r="Q2147"/>
  <c r="Q2148"/>
  <c r="Q2149"/>
  <c r="Q2150"/>
  <c r="Q2151"/>
  <c r="Q2152"/>
  <c r="Q2153"/>
  <c r="Q2154"/>
  <c r="Q2155"/>
  <c r="Q2156"/>
  <c r="Q2157"/>
  <c r="Q2158"/>
  <c r="Q2159"/>
  <c r="Q2160"/>
  <c r="Q2161"/>
  <c r="Q2162"/>
  <c r="Q2163"/>
  <c r="Q2164"/>
  <c r="Q2165"/>
  <c r="Q2166"/>
  <c r="Q2167"/>
  <c r="Q2168"/>
  <c r="Q2169"/>
  <c r="Q2170"/>
  <c r="Q2171"/>
  <c r="Q2172"/>
  <c r="Q2173"/>
  <c r="Q2174"/>
  <c r="Q2175"/>
  <c r="Q2176"/>
  <c r="Q2177"/>
  <c r="Q2178"/>
  <c r="Q2179"/>
  <c r="Q2180"/>
  <c r="Q2181"/>
  <c r="Q2182"/>
  <c r="Q2183"/>
  <c r="Q2184"/>
  <c r="Q2185"/>
  <c r="Q2186"/>
  <c r="Q2187"/>
  <c r="Q2188"/>
  <c r="Q2189"/>
  <c r="Q2190"/>
  <c r="Q2191"/>
  <c r="Q2192"/>
  <c r="Q2193"/>
  <c r="Q2194"/>
  <c r="Q2195"/>
  <c r="Q2196"/>
  <c r="Q2197"/>
  <c r="Q2198"/>
  <c r="Q2199"/>
  <c r="Q2200"/>
  <c r="Q2201"/>
  <c r="Q2202"/>
  <c r="Q2203"/>
  <c r="Q2204"/>
  <c r="Q2205"/>
  <c r="Q2206"/>
  <c r="Q2207"/>
  <c r="Q2208"/>
  <c r="Q2209"/>
  <c r="Q2210"/>
  <c r="Q2211"/>
  <c r="Q2212"/>
  <c r="Q2213"/>
  <c r="Q2214"/>
  <c r="Q2215"/>
  <c r="Q2216"/>
  <c r="Q2217"/>
  <c r="Q2218"/>
  <c r="Q2219"/>
  <c r="Q2220"/>
  <c r="Q2221"/>
  <c r="Q2222"/>
  <c r="Q2223"/>
  <c r="Q2224"/>
  <c r="Q2225"/>
  <c r="Q2226"/>
  <c r="Q2227"/>
  <c r="Q2228"/>
  <c r="Q2229"/>
  <c r="Q2230"/>
  <c r="Q2231"/>
  <c r="Q2232"/>
  <c r="Q2233"/>
  <c r="Q2234"/>
  <c r="Q2235"/>
  <c r="Q2236"/>
  <c r="Q2237"/>
  <c r="Q2238"/>
  <c r="Q2239"/>
  <c r="Q2240"/>
  <c r="Q2241"/>
  <c r="Q2242"/>
  <c r="Q2243"/>
  <c r="Q2244"/>
  <c r="Q2245"/>
  <c r="Q2246"/>
  <c r="Q2247"/>
  <c r="Q2248"/>
  <c r="Q2249"/>
  <c r="Q2250"/>
  <c r="Q2251"/>
  <c r="Q2252"/>
  <c r="Q2253"/>
  <c r="Q2254"/>
  <c r="Q2255"/>
  <c r="Q2256"/>
  <c r="Q2257"/>
  <c r="Q2258"/>
  <c r="Q2259"/>
  <c r="Q2260"/>
  <c r="Q2261"/>
  <c r="Q2262"/>
  <c r="Q2263"/>
  <c r="Q2264"/>
  <c r="Q2265"/>
  <c r="Q2266"/>
  <c r="Q2267"/>
  <c r="Q2268"/>
  <c r="Q2269"/>
  <c r="Q2270"/>
  <c r="Q2271"/>
  <c r="Q2272"/>
  <c r="Q2273"/>
  <c r="Q2274"/>
  <c r="Q2275"/>
  <c r="Q2276"/>
  <c r="Q2277"/>
  <c r="Q2278"/>
  <c r="Q2279"/>
  <c r="Q2280"/>
  <c r="Q2281"/>
  <c r="Q2282"/>
  <c r="Q2283"/>
  <c r="Q2284"/>
  <c r="Q2285"/>
  <c r="Q2286"/>
  <c r="Q2287"/>
  <c r="Q2288"/>
  <c r="Q2289"/>
  <c r="Q2290"/>
  <c r="Q2291"/>
  <c r="Q2292"/>
  <c r="Q2293"/>
  <c r="Q2294"/>
  <c r="Q2295"/>
  <c r="Q2296"/>
  <c r="Q2297"/>
  <c r="Q2298"/>
  <c r="Q2299"/>
  <c r="Q2300"/>
  <c r="Q2301"/>
  <c r="Q2302"/>
  <c r="Q2303"/>
  <c r="Q2304"/>
  <c r="Q2305"/>
  <c r="Q2306"/>
  <c r="Q2307"/>
  <c r="Q2308"/>
  <c r="Q2309"/>
  <c r="Q2310"/>
  <c r="Q2311"/>
  <c r="Q2312"/>
  <c r="Q2313"/>
  <c r="Q2314"/>
  <c r="Q2315"/>
  <c r="Q2316"/>
  <c r="Q2317"/>
  <c r="Q2318"/>
  <c r="Q2319"/>
  <c r="Q2320"/>
  <c r="Q2321"/>
  <c r="Q2322"/>
  <c r="Q2323"/>
  <c r="Q2324"/>
  <c r="Q2325"/>
  <c r="Q2326"/>
  <c r="Q2327"/>
  <c r="Q2328"/>
  <c r="Q2329"/>
  <c r="Q2330"/>
  <c r="Q2331"/>
  <c r="Q2332"/>
  <c r="Q2333"/>
  <c r="Q2334"/>
  <c r="Q2335"/>
  <c r="Q2336"/>
  <c r="Q2337"/>
  <c r="Q2338"/>
  <c r="Q2339"/>
  <c r="Q2340"/>
  <c r="Q2341"/>
  <c r="Q2342"/>
  <c r="Q2343"/>
  <c r="Q2344"/>
  <c r="Q2345"/>
  <c r="Q2346"/>
  <c r="Q2347"/>
  <c r="Q2348"/>
  <c r="Q2349"/>
  <c r="Q2350"/>
  <c r="Q2351"/>
  <c r="Q2352"/>
  <c r="Q2353"/>
  <c r="Q2354"/>
  <c r="Q2355"/>
  <c r="Q2356"/>
  <c r="Q2357"/>
  <c r="Q2358"/>
  <c r="Q2359"/>
  <c r="Q2360"/>
  <c r="Q2361"/>
  <c r="Q2362"/>
  <c r="Q2363"/>
  <c r="Q2364"/>
  <c r="Q2365"/>
  <c r="Q2366"/>
  <c r="Q2367"/>
  <c r="Q2368"/>
  <c r="Q2369"/>
  <c r="Q2370"/>
  <c r="Q2371"/>
  <c r="Q2372"/>
  <c r="Q2373"/>
  <c r="Q2374"/>
  <c r="Q2375"/>
  <c r="Q2376"/>
  <c r="Q2377"/>
  <c r="Q2378"/>
  <c r="Q2379"/>
  <c r="Q2380"/>
  <c r="Q2381"/>
  <c r="Q2382"/>
  <c r="Q2383"/>
  <c r="Q2384"/>
  <c r="Q2385"/>
  <c r="Q2386"/>
  <c r="Q2387"/>
  <c r="Q2388"/>
  <c r="Q2389"/>
  <c r="Q2390"/>
  <c r="Q2391"/>
  <c r="Q2392"/>
  <c r="Q2393"/>
  <c r="Q2394"/>
  <c r="Q2395"/>
  <c r="Q2396"/>
  <c r="Q2397"/>
  <c r="Q2398"/>
  <c r="Q2399"/>
  <c r="Q2400"/>
  <c r="Q2401"/>
  <c r="Q2402"/>
  <c r="Q2403"/>
  <c r="Q2404"/>
  <c r="Q2405"/>
  <c r="Q2406"/>
  <c r="Q2407"/>
  <c r="Q2408"/>
  <c r="Q2409"/>
  <c r="Q2410"/>
  <c r="Q2411"/>
  <c r="Q2412"/>
  <c r="Q2413"/>
  <c r="Q2414"/>
  <c r="Q2415"/>
  <c r="Q2416"/>
  <c r="Q2417"/>
  <c r="Q2418"/>
  <c r="Q2419"/>
  <c r="Q2420"/>
  <c r="Q2421"/>
  <c r="Q2422"/>
  <c r="Q2423"/>
  <c r="Q2424"/>
  <c r="Q2425"/>
  <c r="Q2426"/>
  <c r="Q2427"/>
  <c r="Q2428"/>
  <c r="Q2429"/>
  <c r="Q2430"/>
  <c r="Q2431"/>
  <c r="Q2432"/>
  <c r="Q2433"/>
  <c r="Q2434"/>
  <c r="Q2435"/>
  <c r="Q2436"/>
  <c r="Q2437"/>
  <c r="Q2438"/>
  <c r="Q2439"/>
  <c r="Q2440"/>
  <c r="Q2441"/>
  <c r="Q2442"/>
  <c r="Q2443"/>
  <c r="Q2444"/>
  <c r="Q2445"/>
  <c r="Q2446"/>
  <c r="Q2447"/>
  <c r="Q2448"/>
  <c r="Q2449"/>
  <c r="Q2450"/>
  <c r="Q2451"/>
  <c r="Q2452"/>
  <c r="Q2453"/>
  <c r="Q2454"/>
  <c r="Q2455"/>
  <c r="Q2456"/>
  <c r="Q2457"/>
  <c r="Q2458"/>
  <c r="Q2459"/>
  <c r="Q2460"/>
  <c r="Q2461"/>
  <c r="Q2462"/>
  <c r="Q2463"/>
  <c r="Q2464"/>
  <c r="Q2465"/>
  <c r="Q2466"/>
  <c r="Q2467"/>
  <c r="Q2468"/>
  <c r="Q2469"/>
  <c r="Q2470"/>
  <c r="Q2471"/>
  <c r="Q2472"/>
  <c r="Q2473"/>
  <c r="Q2474"/>
  <c r="Q2475"/>
  <c r="Q2476"/>
  <c r="Q2477"/>
  <c r="Q2478"/>
  <c r="Q2479"/>
  <c r="Q2480"/>
  <c r="Q2481"/>
  <c r="Q2482"/>
  <c r="Q2483"/>
  <c r="Q2484"/>
  <c r="Q2485"/>
  <c r="Q2486"/>
  <c r="Q2487"/>
  <c r="Q2488"/>
  <c r="Q2489"/>
  <c r="Q2490"/>
  <c r="Q2491"/>
  <c r="Q2492"/>
  <c r="Q2493"/>
  <c r="Q2494"/>
  <c r="Q2495"/>
  <c r="Q2496"/>
  <c r="Q2497"/>
  <c r="Q2498"/>
  <c r="Q2499"/>
  <c r="Q2500"/>
  <c r="Q2501"/>
  <c r="Q2502"/>
  <c r="Q2503"/>
  <c r="Q2504"/>
  <c r="Q2505"/>
  <c r="Q2506"/>
  <c r="Q2507"/>
  <c r="Q2508"/>
  <c r="Q2509"/>
  <c r="Q2510"/>
  <c r="Q2511"/>
  <c r="Q2512"/>
  <c r="Q2513"/>
  <c r="Q2514"/>
  <c r="Q2515"/>
  <c r="Q2516"/>
  <c r="Q2517"/>
  <c r="Q2518"/>
  <c r="Q2519"/>
  <c r="Q2520"/>
  <c r="Q2521"/>
  <c r="Q2522"/>
  <c r="Q2523"/>
  <c r="Q2524"/>
  <c r="Q2525"/>
  <c r="Q2526"/>
  <c r="Q2527"/>
  <c r="Q2528"/>
  <c r="Q2529"/>
  <c r="Q2530"/>
  <c r="Q2531"/>
  <c r="Q2532"/>
  <c r="Q2533"/>
  <c r="Q2534"/>
  <c r="Q2535"/>
  <c r="Q2536"/>
  <c r="Q2537"/>
  <c r="Q2538"/>
  <c r="Q2539"/>
  <c r="Q2540"/>
  <c r="Q2541"/>
  <c r="Q2542"/>
  <c r="Q2543"/>
  <c r="Q2544"/>
  <c r="Q2545"/>
  <c r="Q2546"/>
  <c r="Q2547"/>
  <c r="Q2548"/>
  <c r="Q2549"/>
  <c r="Q2550"/>
  <c r="Q2551"/>
  <c r="Q2552"/>
  <c r="Q2553"/>
  <c r="Q2554"/>
  <c r="Q2555"/>
  <c r="Q2556"/>
  <c r="Q2557"/>
  <c r="Q2558"/>
  <c r="Q2559"/>
  <c r="Q2560"/>
  <c r="Q2561"/>
  <c r="Q2562"/>
  <c r="Q2563"/>
  <c r="Q2564"/>
  <c r="Q2565"/>
  <c r="Q2566"/>
  <c r="Q2567"/>
  <c r="Q2568"/>
  <c r="Q2569"/>
  <c r="Q2570"/>
  <c r="Q2571"/>
  <c r="Q2572"/>
  <c r="Q2573"/>
  <c r="Q2574"/>
  <c r="Q2575"/>
  <c r="Q2576"/>
  <c r="Q2577"/>
  <c r="Q2578"/>
  <c r="Q2579"/>
  <c r="Q2580"/>
  <c r="Q2581"/>
  <c r="Q2582"/>
  <c r="Q2583"/>
  <c r="Q2584"/>
  <c r="Q2585"/>
  <c r="Q2586"/>
  <c r="Q2587"/>
  <c r="Q2588"/>
  <c r="Q2589"/>
  <c r="Q2590"/>
  <c r="Q2591"/>
  <c r="Q2592"/>
  <c r="Q2593"/>
  <c r="Q2594"/>
  <c r="Q2595"/>
  <c r="Q2596"/>
  <c r="Q2597"/>
  <c r="Q2598"/>
  <c r="Q2599"/>
  <c r="Q2600"/>
  <c r="Q2601"/>
  <c r="Q2602"/>
  <c r="Q2603"/>
  <c r="Q2604"/>
  <c r="Q2605"/>
  <c r="Q2606"/>
  <c r="Q2607"/>
  <c r="Q2608"/>
  <c r="Q2609"/>
  <c r="Q2610"/>
  <c r="Q2611"/>
  <c r="Q2612"/>
  <c r="Q2613"/>
  <c r="Q2614"/>
  <c r="Q2615"/>
  <c r="Q2616"/>
  <c r="Q2617"/>
  <c r="Q2618"/>
  <c r="Q2619"/>
  <c r="Q2620"/>
  <c r="Q2621"/>
  <c r="Q2622"/>
  <c r="Q2623"/>
  <c r="Q2624"/>
  <c r="Q2625"/>
  <c r="Q2626"/>
  <c r="Q2627"/>
  <c r="Q2628"/>
  <c r="Q2629"/>
  <c r="Q2630"/>
  <c r="Q2631"/>
  <c r="Q2632"/>
  <c r="Q2633"/>
  <c r="Q2634"/>
  <c r="Q2635"/>
  <c r="Q2636"/>
  <c r="Q2637"/>
  <c r="Q2638"/>
  <c r="Q2639"/>
  <c r="Q2640"/>
  <c r="Q2641"/>
  <c r="Q2642"/>
  <c r="Q2643"/>
  <c r="Q2644"/>
  <c r="Q2645"/>
  <c r="Q2646"/>
  <c r="Q2647"/>
  <c r="Q2648"/>
  <c r="Q2649"/>
  <c r="Q2650"/>
  <c r="Q2651"/>
  <c r="Q2652"/>
  <c r="Q2653"/>
  <c r="Q2654"/>
  <c r="Q2655"/>
  <c r="Q2656"/>
  <c r="Q2657"/>
  <c r="Q2658"/>
  <c r="Q2659"/>
  <c r="Q2660"/>
  <c r="Q2661"/>
  <c r="Q2662"/>
  <c r="Q2663"/>
  <c r="Q2664"/>
  <c r="Q2665"/>
  <c r="Q2666"/>
  <c r="Q2667"/>
  <c r="Q2668"/>
  <c r="Q2669"/>
  <c r="Q2670"/>
  <c r="Q2671"/>
  <c r="Q2672"/>
  <c r="Q2673"/>
  <c r="Q2674"/>
  <c r="Q2675"/>
  <c r="Q2676"/>
  <c r="Q2677"/>
  <c r="Q2678"/>
  <c r="Q2679"/>
  <c r="Q2680"/>
  <c r="Q2681"/>
  <c r="Q2682"/>
  <c r="Q2683"/>
  <c r="Q2684"/>
  <c r="Q2685"/>
  <c r="Q2686"/>
  <c r="Q2687"/>
  <c r="Q2688"/>
  <c r="Q2689"/>
  <c r="Q2690"/>
  <c r="Q2691"/>
  <c r="Q2692"/>
  <c r="Q2693"/>
  <c r="Q2694"/>
  <c r="Q2695"/>
  <c r="Q2696"/>
  <c r="Q2697"/>
  <c r="Q2698"/>
  <c r="Q2699"/>
  <c r="Q2700"/>
  <c r="Q2701"/>
  <c r="Q2702"/>
  <c r="Q2703"/>
  <c r="Q2704"/>
  <c r="Q2705"/>
  <c r="Q2706"/>
  <c r="Q2707"/>
  <c r="Q2708"/>
  <c r="Q2709"/>
  <c r="Q2710"/>
  <c r="Q2711"/>
  <c r="Q2712"/>
  <c r="Q2713"/>
  <c r="Q2714"/>
  <c r="Q2715"/>
  <c r="Q2716"/>
  <c r="Q2717"/>
  <c r="Q2718"/>
  <c r="Q2719"/>
  <c r="Q2720"/>
  <c r="Q2721"/>
  <c r="Q2722"/>
  <c r="Q2723"/>
  <c r="Q2724"/>
  <c r="Q2725"/>
  <c r="Q2726"/>
  <c r="Q2727"/>
  <c r="Q2728"/>
  <c r="Q2729"/>
  <c r="Q2730"/>
  <c r="Q2731"/>
  <c r="Q2732"/>
  <c r="Q2733"/>
  <c r="Q2734"/>
  <c r="Q2735"/>
  <c r="Q2736"/>
  <c r="Q2737"/>
  <c r="Q2738"/>
  <c r="Q2739"/>
  <c r="Q2740"/>
  <c r="Q2741"/>
  <c r="Q2742"/>
  <c r="Q2743"/>
  <c r="Q2744"/>
  <c r="Q2745"/>
  <c r="Q2746"/>
  <c r="Q2747"/>
  <c r="Q2748"/>
  <c r="Q2749"/>
  <c r="Q2750"/>
  <c r="Q2751"/>
  <c r="Q2752"/>
  <c r="Q2753"/>
  <c r="Q2754"/>
  <c r="Q2755"/>
  <c r="Q2756"/>
  <c r="Q2757"/>
  <c r="Q2758"/>
  <c r="Q2759"/>
  <c r="Q2760"/>
  <c r="Q2761"/>
  <c r="Q2762"/>
  <c r="Q2763"/>
  <c r="Q2764"/>
  <c r="Q2765"/>
  <c r="Q2766"/>
  <c r="Q2767"/>
  <c r="Q2768"/>
  <c r="Q2769"/>
  <c r="Q2770"/>
  <c r="Q2771"/>
  <c r="Q2772"/>
  <c r="Q2773"/>
  <c r="Q2774"/>
  <c r="Q2775"/>
  <c r="Q2776"/>
  <c r="Q2777"/>
  <c r="Q2778"/>
  <c r="Q2779"/>
  <c r="Q2780"/>
  <c r="Q2781"/>
  <c r="Q2782"/>
  <c r="Q2783"/>
  <c r="Q2784"/>
  <c r="Q2785"/>
  <c r="Q2786"/>
  <c r="Q2787"/>
  <c r="Q2788"/>
  <c r="Q2789"/>
  <c r="Q2790"/>
  <c r="Q2791"/>
  <c r="Q2792"/>
  <c r="Q2793"/>
  <c r="Q2794"/>
  <c r="Q2795"/>
  <c r="Q2796"/>
  <c r="Q2797"/>
  <c r="Q2798"/>
  <c r="Q2799"/>
  <c r="Q2800"/>
  <c r="Q2801"/>
  <c r="Q2802"/>
  <c r="Q2803"/>
  <c r="Q2804"/>
  <c r="Q2805"/>
  <c r="Q2806"/>
  <c r="Q2807"/>
  <c r="Q2808"/>
  <c r="Q2809"/>
  <c r="Q2810"/>
  <c r="Q2811"/>
  <c r="Q2812"/>
  <c r="Q2813"/>
  <c r="Q2814"/>
  <c r="Q2815"/>
  <c r="Q2816"/>
  <c r="Q2817"/>
  <c r="Q2818"/>
  <c r="Q2819"/>
  <c r="Q2820"/>
  <c r="Q2821"/>
  <c r="Q2822"/>
  <c r="Q2823"/>
  <c r="Q2824"/>
  <c r="Q2825"/>
  <c r="Q2826"/>
  <c r="Q2827"/>
  <c r="Q2828"/>
  <c r="Q2829"/>
  <c r="Q2830"/>
  <c r="Q2831"/>
  <c r="Q2832"/>
  <c r="Q2833"/>
  <c r="Q2834"/>
  <c r="Q2835"/>
  <c r="Q2836"/>
  <c r="Q2837"/>
  <c r="Q2838"/>
  <c r="Q2839"/>
  <c r="Q2840"/>
  <c r="Q2841"/>
  <c r="Q2842"/>
  <c r="Q2843"/>
  <c r="Q2844"/>
  <c r="Q2845"/>
  <c r="Q2846"/>
  <c r="Q2847"/>
  <c r="Q2848"/>
  <c r="Q2849"/>
  <c r="Q2850"/>
  <c r="Q2851"/>
  <c r="Q2852"/>
  <c r="Q2853"/>
  <c r="Q2854"/>
  <c r="Q2855"/>
  <c r="Q2856"/>
  <c r="Q2857"/>
  <c r="Q2858"/>
  <c r="Q2859"/>
  <c r="Q2860"/>
  <c r="Q2861"/>
  <c r="Q2862"/>
  <c r="Q2863"/>
  <c r="Q2864"/>
  <c r="Q2865"/>
  <c r="Q2866"/>
  <c r="Q2867"/>
  <c r="Q2868"/>
  <c r="Q2869"/>
  <c r="Q2870"/>
  <c r="Q2871"/>
  <c r="Q2872"/>
  <c r="Q2873"/>
  <c r="Q2874"/>
  <c r="Q2875"/>
  <c r="Q2876"/>
  <c r="Q2877"/>
  <c r="Q2878"/>
  <c r="Q2879"/>
  <c r="Q2880"/>
  <c r="Q2881"/>
  <c r="Q2882"/>
  <c r="Q2883"/>
  <c r="Q2884"/>
  <c r="Q2885"/>
  <c r="Q2886"/>
  <c r="Q2887"/>
  <c r="Q2888"/>
  <c r="Q2889"/>
  <c r="Q2890"/>
  <c r="Q2891"/>
  <c r="Q2892"/>
  <c r="Q2893"/>
  <c r="Q2894"/>
  <c r="Q2895"/>
  <c r="Q2896"/>
  <c r="Q2897"/>
  <c r="Q2898"/>
  <c r="Q2899"/>
  <c r="Q2900"/>
  <c r="Q2901"/>
  <c r="Q2902"/>
  <c r="Q2903"/>
  <c r="Q2904"/>
  <c r="Q2905"/>
  <c r="Q2906"/>
  <c r="Q2907"/>
  <c r="Q2908"/>
  <c r="Q2909"/>
  <c r="Q2910"/>
  <c r="Q2911"/>
  <c r="Q2912"/>
  <c r="Q2913"/>
  <c r="Q2914"/>
  <c r="Q2915"/>
  <c r="Q2916"/>
  <c r="Q2917"/>
  <c r="Q2918"/>
  <c r="Q2919"/>
  <c r="Q2920"/>
  <c r="Q2921"/>
  <c r="Q2922"/>
  <c r="Q2923"/>
  <c r="Q2924"/>
  <c r="Q2925"/>
  <c r="Q2926"/>
  <c r="Q2927"/>
  <c r="Q2928"/>
  <c r="Q2929"/>
  <c r="Q2930"/>
  <c r="Q2931"/>
  <c r="Q2932"/>
  <c r="Q2933"/>
  <c r="Q2934"/>
  <c r="Q2935"/>
  <c r="Q2936"/>
  <c r="Q2937"/>
  <c r="Q2938"/>
  <c r="Q2939"/>
  <c r="Q2940"/>
  <c r="Q2941"/>
  <c r="Q2942"/>
  <c r="Q2943"/>
  <c r="Q2944"/>
  <c r="Q2945"/>
  <c r="Q2946"/>
  <c r="Q2947"/>
  <c r="Q2948"/>
  <c r="Q2949"/>
  <c r="Q2950"/>
  <c r="Q2951"/>
  <c r="Q2952"/>
  <c r="Q2953"/>
  <c r="Q2954"/>
  <c r="Q2955"/>
  <c r="Q2956"/>
  <c r="Q2957"/>
  <c r="Q2958"/>
  <c r="Q2959"/>
  <c r="Q2960"/>
  <c r="Q2961"/>
  <c r="Q2962"/>
  <c r="Q2963"/>
  <c r="Q2964"/>
  <c r="Q2965"/>
  <c r="Q2966"/>
  <c r="Q2967"/>
  <c r="Q2968"/>
  <c r="Q2969"/>
  <c r="Q2970"/>
  <c r="Q2971"/>
  <c r="Q2972"/>
  <c r="Q2973"/>
  <c r="Q2974"/>
  <c r="Q2975"/>
  <c r="Q2976"/>
  <c r="Q2977"/>
  <c r="Q2978"/>
  <c r="Q2979"/>
  <c r="Q2980"/>
  <c r="Q2981"/>
  <c r="Q2982"/>
  <c r="Q2983"/>
  <c r="Q2984"/>
  <c r="Q2985"/>
  <c r="Q2986"/>
  <c r="Q2987"/>
  <c r="Q2988"/>
  <c r="Q2989"/>
  <c r="Q2990"/>
  <c r="Q2991"/>
  <c r="Q2992"/>
  <c r="Q2993"/>
  <c r="Q2994"/>
  <c r="Q2995"/>
  <c r="Q2996"/>
  <c r="Q2997"/>
  <c r="Q2998"/>
  <c r="Q2999"/>
  <c r="Q3000"/>
  <c r="Q3001"/>
  <c r="Q3002"/>
  <c r="Q3003"/>
  <c r="Q3004"/>
  <c r="Q3005"/>
  <c r="Q3006"/>
  <c r="Q3007"/>
  <c r="Q3008"/>
  <c r="Q3009"/>
  <c r="Q3010"/>
  <c r="Q3011"/>
  <c r="Q3012"/>
  <c r="Q3013"/>
  <c r="Q3014"/>
  <c r="Q3015"/>
  <c r="Q3016"/>
  <c r="Q3017"/>
  <c r="Q3018"/>
  <c r="Q3019"/>
  <c r="Q3020"/>
  <c r="Q3021"/>
  <c r="Q3022"/>
  <c r="Q3023"/>
  <c r="Q3024"/>
  <c r="Q3025"/>
  <c r="Q3026"/>
  <c r="Q3027"/>
  <c r="Q3028"/>
  <c r="Q3029"/>
  <c r="Q3030"/>
  <c r="Q3031"/>
  <c r="Q3032"/>
  <c r="Q3033"/>
  <c r="Q3034"/>
  <c r="Q3035"/>
  <c r="Q3036"/>
  <c r="Q3037"/>
  <c r="Q3038"/>
  <c r="Q3039"/>
  <c r="Q3040"/>
  <c r="Q3041"/>
  <c r="Q3042"/>
  <c r="Q3043"/>
  <c r="Q3044"/>
  <c r="Q3045"/>
  <c r="Q3046"/>
  <c r="Q3047"/>
  <c r="Q3048"/>
  <c r="Q3049"/>
  <c r="Q3050"/>
  <c r="Q3051"/>
  <c r="Q3052"/>
  <c r="Q3053"/>
  <c r="Q3054"/>
  <c r="Q3055"/>
  <c r="Q3056"/>
  <c r="Q3057"/>
  <c r="Q3058"/>
  <c r="Q3059"/>
  <c r="Q3060"/>
  <c r="Q3061"/>
  <c r="Q3062"/>
  <c r="Q3063"/>
  <c r="Q3064"/>
  <c r="Q3065"/>
  <c r="Q3066"/>
  <c r="Q3067"/>
  <c r="Q3068"/>
  <c r="Q3069"/>
  <c r="Q3070"/>
  <c r="Q3071"/>
  <c r="Q3072"/>
  <c r="Q3073"/>
  <c r="Q3074"/>
  <c r="Q3075"/>
  <c r="Q3076"/>
  <c r="Q3077"/>
  <c r="Q3078"/>
  <c r="Q3079"/>
  <c r="Q3080"/>
  <c r="Q3081"/>
  <c r="Q3082"/>
  <c r="Q3083"/>
  <c r="Q3084"/>
  <c r="Q3085"/>
  <c r="Q3086"/>
  <c r="Q3087"/>
  <c r="Q3088"/>
  <c r="Q3089"/>
  <c r="Q3090"/>
  <c r="Q3091"/>
  <c r="Q3092"/>
  <c r="Z33" l="1"/>
  <c r="AG35"/>
  <c r="Y33"/>
  <c r="AI35"/>
  <c r="R3092"/>
  <c r="X8"/>
  <c r="AE8" s="1"/>
  <c r="X6"/>
  <c r="X20"/>
  <c r="AE20" s="1"/>
  <c r="X11"/>
  <c r="AE11" s="1"/>
  <c r="X9"/>
  <c r="AE9" s="1"/>
  <c r="X15"/>
  <c r="AE15" s="1"/>
  <c r="X13"/>
  <c r="AE13" s="1"/>
  <c r="X19"/>
  <c r="AE19" s="1"/>
  <c r="X17"/>
  <c r="AE17" s="1"/>
  <c r="X10"/>
  <c r="AE10" s="1"/>
  <c r="X5"/>
  <c r="X18"/>
  <c r="AE18" s="1"/>
  <c r="X14"/>
  <c r="AE14" s="1"/>
  <c r="AD36"/>
  <c r="X16"/>
  <c r="AE16" s="1"/>
  <c r="X12"/>
  <c r="AE12" s="1"/>
  <c r="X7"/>
  <c r="AE7" s="1"/>
  <c r="X24"/>
  <c r="AE24" s="1"/>
  <c r="X27"/>
  <c r="AE27" s="1"/>
  <c r="X23"/>
  <c r="AE23" s="1"/>
  <c r="X28"/>
  <c r="AE28" s="1"/>
  <c r="X25"/>
  <c r="AE25" s="1"/>
  <c r="X26"/>
  <c r="AE26" s="1"/>
  <c r="X22"/>
  <c r="AE22" s="1"/>
  <c r="AC36"/>
  <c r="X21"/>
  <c r="AE21" s="1"/>
  <c r="AE35"/>
  <c r="Y5" l="1"/>
  <c r="Y6" s="1"/>
  <c r="Y7" s="1"/>
  <c r="Y8" s="1"/>
  <c r="Y9" s="1"/>
  <c r="Y10" s="1"/>
  <c r="Y11" s="1"/>
  <c r="Y12" s="1"/>
  <c r="Y13" s="1"/>
  <c r="Y14" s="1"/>
  <c r="Y15" s="1"/>
  <c r="Y16" s="1"/>
  <c r="Y17" s="1"/>
  <c r="Y18" s="1"/>
  <c r="Y19" s="1"/>
  <c r="Y20" s="1"/>
  <c r="Y21" s="1"/>
  <c r="Y22" s="1"/>
  <c r="Y23" s="1"/>
  <c r="Y24" s="1"/>
  <c r="Y25" s="1"/>
  <c r="Y26" s="1"/>
  <c r="Y27" s="1"/>
  <c r="Y28" s="1"/>
  <c r="X4"/>
  <c r="AE5"/>
  <c r="AG36"/>
  <c r="T3092"/>
  <c r="AH36" s="1"/>
  <c r="Y34"/>
  <c r="Y37"/>
  <c r="Z34"/>
  <c r="Z37" s="1"/>
  <c r="P1"/>
  <c r="P3"/>
  <c r="P2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P573"/>
  <c r="P574"/>
  <c r="P575"/>
  <c r="P576"/>
  <c r="P577"/>
  <c r="P578"/>
  <c r="P579"/>
  <c r="P580"/>
  <c r="P581"/>
  <c r="P582"/>
  <c r="P583"/>
  <c r="P584"/>
  <c r="P585"/>
  <c r="P586"/>
  <c r="P587"/>
  <c r="P588"/>
  <c r="P589"/>
  <c r="P590"/>
  <c r="P591"/>
  <c r="P592"/>
  <c r="P593"/>
  <c r="P594"/>
  <c r="P595"/>
  <c r="P596"/>
  <c r="P597"/>
  <c r="P598"/>
  <c r="P599"/>
  <c r="P600"/>
  <c r="P601"/>
  <c r="P602"/>
  <c r="P603"/>
  <c r="P604"/>
  <c r="P605"/>
  <c r="P606"/>
  <c r="P607"/>
  <c r="P608"/>
  <c r="P609"/>
  <c r="P610"/>
  <c r="P611"/>
  <c r="P612"/>
  <c r="P613"/>
  <c r="P614"/>
  <c r="P615"/>
  <c r="P616"/>
  <c r="P617"/>
  <c r="P618"/>
  <c r="P619"/>
  <c r="P620"/>
  <c r="P621"/>
  <c r="P622"/>
  <c r="P623"/>
  <c r="P624"/>
  <c r="P625"/>
  <c r="P626"/>
  <c r="P627"/>
  <c r="P628"/>
  <c r="P629"/>
  <c r="P630"/>
  <c r="P631"/>
  <c r="P632"/>
  <c r="P633"/>
  <c r="P634"/>
  <c r="P635"/>
  <c r="P636"/>
  <c r="P637"/>
  <c r="P638"/>
  <c r="P639"/>
  <c r="P640"/>
  <c r="P641"/>
  <c r="P642"/>
  <c r="P643"/>
  <c r="P644"/>
  <c r="P645"/>
  <c r="P646"/>
  <c r="P647"/>
  <c r="P648"/>
  <c r="P649"/>
  <c r="P650"/>
  <c r="P651"/>
  <c r="P652"/>
  <c r="P653"/>
  <c r="P654"/>
  <c r="P655"/>
  <c r="P656"/>
  <c r="P657"/>
  <c r="P658"/>
  <c r="P659"/>
  <c r="P660"/>
  <c r="P661"/>
  <c r="P662"/>
  <c r="P663"/>
  <c r="P664"/>
  <c r="P665"/>
  <c r="P666"/>
  <c r="P667"/>
  <c r="P668"/>
  <c r="P669"/>
  <c r="P670"/>
  <c r="P671"/>
  <c r="P672"/>
  <c r="P673"/>
  <c r="P674"/>
  <c r="P675"/>
  <c r="P676"/>
  <c r="P677"/>
  <c r="P678"/>
  <c r="P679"/>
  <c r="P680"/>
  <c r="P681"/>
  <c r="P682"/>
  <c r="P683"/>
  <c r="P684"/>
  <c r="P685"/>
  <c r="P686"/>
  <c r="P687"/>
  <c r="P688"/>
  <c r="P689"/>
  <c r="P690"/>
  <c r="P691"/>
  <c r="P692"/>
  <c r="P693"/>
  <c r="P694"/>
  <c r="P695"/>
  <c r="P696"/>
  <c r="P697"/>
  <c r="P698"/>
  <c r="P699"/>
  <c r="P700"/>
  <c r="P701"/>
  <c r="P702"/>
  <c r="P703"/>
  <c r="P704"/>
  <c r="P705"/>
  <c r="P706"/>
  <c r="P707"/>
  <c r="P708"/>
  <c r="P709"/>
  <c r="P710"/>
  <c r="P711"/>
  <c r="P712"/>
  <c r="P713"/>
  <c r="P714"/>
  <c r="P715"/>
  <c r="P716"/>
  <c r="P717"/>
  <c r="P718"/>
  <c r="P719"/>
  <c r="P720"/>
  <c r="P721"/>
  <c r="P722"/>
  <c r="P723"/>
  <c r="P724"/>
  <c r="P725"/>
  <c r="P726"/>
  <c r="P727"/>
  <c r="P728"/>
  <c r="P729"/>
  <c r="P730"/>
  <c r="P731"/>
  <c r="P732"/>
  <c r="P733"/>
  <c r="P734"/>
  <c r="P735"/>
  <c r="P736"/>
  <c r="P737"/>
  <c r="P738"/>
  <c r="P739"/>
  <c r="P740"/>
  <c r="P741"/>
  <c r="P742"/>
  <c r="P743"/>
  <c r="P744"/>
  <c r="P745"/>
  <c r="P746"/>
  <c r="P747"/>
  <c r="P748"/>
  <c r="P749"/>
  <c r="P750"/>
  <c r="P751"/>
  <c r="P752"/>
  <c r="P753"/>
  <c r="P754"/>
  <c r="P755"/>
  <c r="P756"/>
  <c r="P757"/>
  <c r="P758"/>
  <c r="P759"/>
  <c r="P760"/>
  <c r="P761"/>
  <c r="P762"/>
  <c r="P763"/>
  <c r="P764"/>
  <c r="P765"/>
  <c r="P766"/>
  <c r="P767"/>
  <c r="P768"/>
  <c r="P769"/>
  <c r="P770"/>
  <c r="P771"/>
  <c r="P772"/>
  <c r="P773"/>
  <c r="P774"/>
  <c r="P775"/>
  <c r="P776"/>
  <c r="P777"/>
  <c r="P778"/>
  <c r="P779"/>
  <c r="P780"/>
  <c r="P781"/>
  <c r="P782"/>
  <c r="P783"/>
  <c r="P784"/>
  <c r="P785"/>
  <c r="P786"/>
  <c r="P787"/>
  <c r="P788"/>
  <c r="P789"/>
  <c r="P790"/>
  <c r="P791"/>
  <c r="P792"/>
  <c r="P793"/>
  <c r="P794"/>
  <c r="P795"/>
  <c r="P796"/>
  <c r="P797"/>
  <c r="P798"/>
  <c r="P799"/>
  <c r="P800"/>
  <c r="P801"/>
  <c r="P802"/>
  <c r="P803"/>
  <c r="P804"/>
  <c r="P805"/>
  <c r="P806"/>
  <c r="P807"/>
  <c r="P808"/>
  <c r="P809"/>
  <c r="P810"/>
  <c r="P811"/>
  <c r="P812"/>
  <c r="P813"/>
  <c r="P814"/>
  <c r="P815"/>
  <c r="P816"/>
  <c r="P817"/>
  <c r="P818"/>
  <c r="P819"/>
  <c r="P820"/>
  <c r="P821"/>
  <c r="P822"/>
  <c r="P823"/>
  <c r="P824"/>
  <c r="P825"/>
  <c r="P826"/>
  <c r="P827"/>
  <c r="P828"/>
  <c r="P829"/>
  <c r="P830"/>
  <c r="P831"/>
  <c r="P832"/>
  <c r="P833"/>
  <c r="P834"/>
  <c r="P835"/>
  <c r="P836"/>
  <c r="P837"/>
  <c r="P838"/>
  <c r="P839"/>
  <c r="P840"/>
  <c r="P841"/>
  <c r="P842"/>
  <c r="P843"/>
  <c r="P844"/>
  <c r="P845"/>
  <c r="P846"/>
  <c r="P847"/>
  <c r="P848"/>
  <c r="P849"/>
  <c r="P850"/>
  <c r="P851"/>
  <c r="P852"/>
  <c r="P853"/>
  <c r="P854"/>
  <c r="P855"/>
  <c r="P856"/>
  <c r="P857"/>
  <c r="P858"/>
  <c r="P859"/>
  <c r="P860"/>
  <c r="P861"/>
  <c r="P862"/>
  <c r="P863"/>
  <c r="P864"/>
  <c r="P865"/>
  <c r="P866"/>
  <c r="P867"/>
  <c r="P868"/>
  <c r="P869"/>
  <c r="P870"/>
  <c r="P871"/>
  <c r="P872"/>
  <c r="P873"/>
  <c r="P874"/>
  <c r="P875"/>
  <c r="P876"/>
  <c r="P877"/>
  <c r="P878"/>
  <c r="P879"/>
  <c r="P880"/>
  <c r="P881"/>
  <c r="P882"/>
  <c r="P883"/>
  <c r="P884"/>
  <c r="P885"/>
  <c r="P886"/>
  <c r="P887"/>
  <c r="P888"/>
  <c r="P889"/>
  <c r="P890"/>
  <c r="P891"/>
  <c r="P892"/>
  <c r="P893"/>
  <c r="P894"/>
  <c r="P895"/>
  <c r="P896"/>
  <c r="P897"/>
  <c r="P898"/>
  <c r="P899"/>
  <c r="P900"/>
  <c r="P901"/>
  <c r="P902"/>
  <c r="P903"/>
  <c r="P904"/>
  <c r="P905"/>
  <c r="P906"/>
  <c r="P907"/>
  <c r="P908"/>
  <c r="P909"/>
  <c r="P910"/>
  <c r="P911"/>
  <c r="P912"/>
  <c r="P913"/>
  <c r="P914"/>
  <c r="P915"/>
  <c r="P916"/>
  <c r="P917"/>
  <c r="P918"/>
  <c r="P919"/>
  <c r="P920"/>
  <c r="P921"/>
  <c r="P922"/>
  <c r="P923"/>
  <c r="P924"/>
  <c r="P925"/>
  <c r="P926"/>
  <c r="P927"/>
  <c r="P928"/>
  <c r="P929"/>
  <c r="P930"/>
  <c r="P931"/>
  <c r="P932"/>
  <c r="P933"/>
  <c r="P934"/>
  <c r="P935"/>
  <c r="P936"/>
  <c r="P937"/>
  <c r="P938"/>
  <c r="P939"/>
  <c r="P940"/>
  <c r="P941"/>
  <c r="P942"/>
  <c r="P943"/>
  <c r="P944"/>
  <c r="P945"/>
  <c r="P946"/>
  <c r="P947"/>
  <c r="P948"/>
  <c r="P949"/>
  <c r="P950"/>
  <c r="P951"/>
  <c r="P952"/>
  <c r="P953"/>
  <c r="P954"/>
  <c r="P955"/>
  <c r="P956"/>
  <c r="P957"/>
  <c r="P958"/>
  <c r="P959"/>
  <c r="P960"/>
  <c r="P961"/>
  <c r="P962"/>
  <c r="P963"/>
  <c r="P964"/>
  <c r="P965"/>
  <c r="P966"/>
  <c r="P967"/>
  <c r="P968"/>
  <c r="P969"/>
  <c r="P970"/>
  <c r="P971"/>
  <c r="P972"/>
  <c r="P973"/>
  <c r="P974"/>
  <c r="P975"/>
  <c r="P976"/>
  <c r="P977"/>
  <c r="P978"/>
  <c r="P979"/>
  <c r="P980"/>
  <c r="P981"/>
  <c r="P982"/>
  <c r="P983"/>
  <c r="P984"/>
  <c r="P985"/>
  <c r="P986"/>
  <c r="P987"/>
  <c r="P988"/>
  <c r="P989"/>
  <c r="P990"/>
  <c r="P991"/>
  <c r="P992"/>
  <c r="P993"/>
  <c r="P994"/>
  <c r="P995"/>
  <c r="P996"/>
  <c r="P997"/>
  <c r="P998"/>
  <c r="P999"/>
  <c r="P1000"/>
  <c r="P1001"/>
  <c r="P1002"/>
  <c r="P1003"/>
  <c r="P1004"/>
  <c r="P1005"/>
  <c r="P1006"/>
  <c r="P1007"/>
  <c r="P1008"/>
  <c r="P1009"/>
  <c r="P1010"/>
  <c r="P1011"/>
  <c r="P1012"/>
  <c r="P1013"/>
  <c r="P1014"/>
  <c r="P1015"/>
  <c r="P1016"/>
  <c r="P1017"/>
  <c r="P1018"/>
  <c r="P1019"/>
  <c r="P1020"/>
  <c r="P1021"/>
  <c r="P1022"/>
  <c r="P1023"/>
  <c r="P1024"/>
  <c r="P1025"/>
  <c r="P1026"/>
  <c r="P1027"/>
  <c r="P1028"/>
  <c r="P1029"/>
  <c r="P1030"/>
  <c r="P1031"/>
  <c r="P1032"/>
  <c r="P1033"/>
  <c r="P1034"/>
  <c r="P1035"/>
  <c r="P1036"/>
  <c r="P1037"/>
  <c r="P1038"/>
  <c r="P1039"/>
  <c r="P1040"/>
  <c r="P1041"/>
  <c r="P1042"/>
  <c r="P1043"/>
  <c r="P1044"/>
  <c r="P1045"/>
  <c r="P1046"/>
  <c r="P1047"/>
  <c r="P1048"/>
  <c r="P1049"/>
  <c r="P1050"/>
  <c r="P1051"/>
  <c r="P1052"/>
  <c r="P1053"/>
  <c r="P1054"/>
  <c r="P1055"/>
  <c r="P1056"/>
  <c r="P1057"/>
  <c r="P1058"/>
  <c r="P1059"/>
  <c r="P1060"/>
  <c r="P1061"/>
  <c r="P1062"/>
  <c r="P1063"/>
  <c r="P1064"/>
  <c r="P1065"/>
  <c r="P1066"/>
  <c r="P1067"/>
  <c r="P1068"/>
  <c r="P1069"/>
  <c r="P1070"/>
  <c r="P1071"/>
  <c r="P1072"/>
  <c r="P1073"/>
  <c r="P1074"/>
  <c r="P1075"/>
  <c r="P1076"/>
  <c r="P1077"/>
  <c r="P1078"/>
  <c r="P1079"/>
  <c r="P1080"/>
  <c r="P1081"/>
  <c r="P1082"/>
  <c r="P1083"/>
  <c r="P1084"/>
  <c r="P1085"/>
  <c r="P1086"/>
  <c r="P1087"/>
  <c r="P1088"/>
  <c r="P1089"/>
  <c r="P1090"/>
  <c r="P1091"/>
  <c r="P1092"/>
  <c r="P1093"/>
  <c r="P1094"/>
  <c r="P1095"/>
  <c r="P1096"/>
  <c r="P1097"/>
  <c r="P1098"/>
  <c r="P1099"/>
  <c r="P1100"/>
  <c r="P1101"/>
  <c r="P1102"/>
  <c r="P1103"/>
  <c r="P1104"/>
  <c r="P1105"/>
  <c r="P1106"/>
  <c r="P1107"/>
  <c r="P1108"/>
  <c r="P1109"/>
  <c r="P1110"/>
  <c r="P1111"/>
  <c r="P1112"/>
  <c r="P1113"/>
  <c r="P1114"/>
  <c r="P1115"/>
  <c r="P1116"/>
  <c r="P1117"/>
  <c r="P1118"/>
  <c r="P1119"/>
  <c r="P1120"/>
  <c r="P1121"/>
  <c r="P1122"/>
  <c r="P1123"/>
  <c r="P1124"/>
  <c r="P1125"/>
  <c r="P1126"/>
  <c r="P1127"/>
  <c r="P1128"/>
  <c r="P1129"/>
  <c r="P1130"/>
  <c r="P1131"/>
  <c r="P1132"/>
  <c r="P1133"/>
  <c r="P1134"/>
  <c r="P1135"/>
  <c r="P1136"/>
  <c r="P1137"/>
  <c r="P1138"/>
  <c r="P1139"/>
  <c r="P1140"/>
  <c r="P1141"/>
  <c r="P1142"/>
  <c r="P1143"/>
  <c r="P1144"/>
  <c r="P1145"/>
  <c r="P1146"/>
  <c r="P1147"/>
  <c r="P1148"/>
  <c r="P1149"/>
  <c r="P1150"/>
  <c r="P1151"/>
  <c r="P1152"/>
  <c r="P1153"/>
  <c r="P1154"/>
  <c r="P1155"/>
  <c r="P1156"/>
  <c r="P1157"/>
  <c r="P1158"/>
  <c r="P1159"/>
  <c r="P1160"/>
  <c r="P1161"/>
  <c r="P1162"/>
  <c r="P1163"/>
  <c r="P1164"/>
  <c r="P1165"/>
  <c r="P1166"/>
  <c r="P1167"/>
  <c r="P1168"/>
  <c r="P1169"/>
  <c r="P1170"/>
  <c r="P1171"/>
  <c r="P1172"/>
  <c r="P1173"/>
  <c r="P1174"/>
  <c r="P1175"/>
  <c r="P1176"/>
  <c r="P1177"/>
  <c r="P1178"/>
  <c r="P1179"/>
  <c r="P1180"/>
  <c r="P1181"/>
  <c r="P1182"/>
  <c r="P1183"/>
  <c r="P1184"/>
  <c r="P1185"/>
  <c r="P1186"/>
  <c r="P1187"/>
  <c r="P1188"/>
  <c r="P1189"/>
  <c r="P1190"/>
  <c r="P1191"/>
  <c r="P1192"/>
  <c r="P1193"/>
  <c r="P1194"/>
  <c r="P1195"/>
  <c r="P1196"/>
  <c r="P1197"/>
  <c r="P1198"/>
  <c r="P1199"/>
  <c r="P1200"/>
  <c r="P1201"/>
  <c r="P1202"/>
  <c r="P1203"/>
  <c r="P1204"/>
  <c r="P1205"/>
  <c r="P1206"/>
  <c r="P1207"/>
  <c r="P1208"/>
  <c r="P1209"/>
  <c r="P1210"/>
  <c r="P1211"/>
  <c r="P1212"/>
  <c r="P1213"/>
  <c r="P1214"/>
  <c r="P1215"/>
  <c r="P1216"/>
  <c r="P1217"/>
  <c r="P1218"/>
  <c r="P1219"/>
  <c r="P1220"/>
  <c r="P1221"/>
  <c r="P1222"/>
  <c r="P1223"/>
  <c r="P1224"/>
  <c r="P1225"/>
  <c r="P1226"/>
  <c r="P1227"/>
  <c r="P1228"/>
  <c r="P1229"/>
  <c r="P1230"/>
  <c r="P1231"/>
  <c r="P1232"/>
  <c r="P1233"/>
  <c r="P1234"/>
  <c r="P1235"/>
  <c r="P1236"/>
  <c r="P1237"/>
  <c r="P1238"/>
  <c r="P1239"/>
  <c r="P1240"/>
  <c r="P1241"/>
  <c r="P1242"/>
  <c r="P1243"/>
  <c r="P1244"/>
  <c r="P1245"/>
  <c r="P1246"/>
  <c r="P1247"/>
  <c r="P1248"/>
  <c r="P1249"/>
  <c r="P1250"/>
  <c r="P1251"/>
  <c r="P1252"/>
  <c r="P1253"/>
  <c r="P1254"/>
  <c r="P1255"/>
  <c r="P1256"/>
  <c r="P1257"/>
  <c r="P1258"/>
  <c r="P1259"/>
  <c r="P1260"/>
  <c r="P1261"/>
  <c r="P1262"/>
  <c r="P1263"/>
  <c r="P1264"/>
  <c r="P1265"/>
  <c r="P1266"/>
  <c r="P1267"/>
  <c r="P1268"/>
  <c r="P1269"/>
  <c r="P1270"/>
  <c r="P1271"/>
  <c r="P1272"/>
  <c r="P1273"/>
  <c r="P1274"/>
  <c r="P1275"/>
  <c r="P1276"/>
  <c r="P1277"/>
  <c r="P1278"/>
  <c r="P1279"/>
  <c r="P1280"/>
  <c r="P1281"/>
  <c r="P1282"/>
  <c r="P1283"/>
  <c r="P1284"/>
  <c r="P1285"/>
  <c r="P1286"/>
  <c r="P1287"/>
  <c r="P1288"/>
  <c r="P1289"/>
  <c r="P1290"/>
  <c r="P1291"/>
  <c r="P1292"/>
  <c r="P1293"/>
  <c r="P1294"/>
  <c r="P1295"/>
  <c r="P1296"/>
  <c r="P1297"/>
  <c r="P1298"/>
  <c r="P1299"/>
  <c r="P1300"/>
  <c r="P1301"/>
  <c r="P1302"/>
  <c r="P1303"/>
  <c r="P1304"/>
  <c r="P1305"/>
  <c r="P1306"/>
  <c r="P1307"/>
  <c r="P1308"/>
  <c r="P1309"/>
  <c r="P1310"/>
  <c r="P1311"/>
  <c r="P1312"/>
  <c r="P1313"/>
  <c r="P1314"/>
  <c r="P1315"/>
  <c r="P1316"/>
  <c r="P1317"/>
  <c r="P1318"/>
  <c r="P1319"/>
  <c r="P1320"/>
  <c r="P1321"/>
  <c r="P1322"/>
  <c r="P1323"/>
  <c r="P1324"/>
  <c r="P1325"/>
  <c r="P1326"/>
  <c r="P1327"/>
  <c r="P1328"/>
  <c r="P1329"/>
  <c r="P1330"/>
  <c r="P1331"/>
  <c r="P1332"/>
  <c r="P1333"/>
  <c r="P1334"/>
  <c r="P1335"/>
  <c r="P1336"/>
  <c r="P1337"/>
  <c r="P1338"/>
  <c r="P1339"/>
  <c r="P1340"/>
  <c r="P1341"/>
  <c r="P1342"/>
  <c r="P1343"/>
  <c r="P1344"/>
  <c r="P1345"/>
  <c r="P1346"/>
  <c r="P1347"/>
  <c r="P1348"/>
  <c r="P1349"/>
  <c r="P1350"/>
  <c r="P1351"/>
  <c r="P1352"/>
  <c r="P1353"/>
  <c r="P1354"/>
  <c r="P1355"/>
  <c r="P1356"/>
  <c r="P1357"/>
  <c r="P1358"/>
  <c r="P1359"/>
  <c r="P1360"/>
  <c r="P1361"/>
  <c r="P1362"/>
  <c r="P1363"/>
  <c r="P1364"/>
  <c r="P1365"/>
  <c r="P1366"/>
  <c r="P1367"/>
  <c r="P1368"/>
  <c r="P1369"/>
  <c r="P1370"/>
  <c r="P1371"/>
  <c r="P1372"/>
  <c r="P1373"/>
  <c r="P1374"/>
  <c r="P1375"/>
  <c r="P1376"/>
  <c r="P1377"/>
  <c r="P1378"/>
  <c r="P1379"/>
  <c r="P1380"/>
  <c r="P1381"/>
  <c r="P1382"/>
  <c r="P1383"/>
  <c r="P1384"/>
  <c r="P1385"/>
  <c r="P1386"/>
  <c r="P1387"/>
  <c r="P1388"/>
  <c r="P1389"/>
  <c r="P1390"/>
  <c r="P1391"/>
  <c r="P1392"/>
  <c r="P1393"/>
  <c r="P1394"/>
  <c r="P1395"/>
  <c r="P1396"/>
  <c r="P1397"/>
  <c r="P1398"/>
  <c r="P1399"/>
  <c r="P1400"/>
  <c r="P1401"/>
  <c r="P1402"/>
  <c r="P1403"/>
  <c r="P1404"/>
  <c r="P1405"/>
  <c r="P1406"/>
  <c r="P1407"/>
  <c r="P1408"/>
  <c r="P1409"/>
  <c r="P1410"/>
  <c r="P1411"/>
  <c r="P1412"/>
  <c r="P1413"/>
  <c r="P1414"/>
  <c r="P1415"/>
  <c r="P1416"/>
  <c r="P1417"/>
  <c r="P1418"/>
  <c r="P1419"/>
  <c r="P1420"/>
  <c r="P1421"/>
  <c r="P1422"/>
  <c r="P1423"/>
  <c r="P1424"/>
  <c r="P1425"/>
  <c r="P1426"/>
  <c r="P1427"/>
  <c r="P1428"/>
  <c r="P1429"/>
  <c r="P1430"/>
  <c r="P1431"/>
  <c r="P1432"/>
  <c r="P1433"/>
  <c r="P1434"/>
  <c r="P1435"/>
  <c r="P1436"/>
  <c r="P1437"/>
  <c r="P1438"/>
  <c r="P1439"/>
  <c r="P1440"/>
  <c r="P1441"/>
  <c r="P1442"/>
  <c r="P1443"/>
  <c r="P1444"/>
  <c r="P1445"/>
  <c r="P1446"/>
  <c r="P1447"/>
  <c r="P1448"/>
  <c r="P1449"/>
  <c r="P1450"/>
  <c r="P1451"/>
  <c r="P1452"/>
  <c r="P1453"/>
  <c r="P1454"/>
  <c r="P1455"/>
  <c r="P1456"/>
  <c r="P1457"/>
  <c r="P1458"/>
  <c r="P1459"/>
  <c r="P1460"/>
  <c r="P1461"/>
  <c r="P1462"/>
  <c r="P1463"/>
  <c r="P1464"/>
  <c r="P1465"/>
  <c r="P1466"/>
  <c r="P1467"/>
  <c r="P1468"/>
  <c r="P1469"/>
  <c r="P1470"/>
  <c r="P1471"/>
  <c r="P1472"/>
  <c r="P1473"/>
  <c r="P1474"/>
  <c r="P1475"/>
  <c r="P1476"/>
  <c r="P1477"/>
  <c r="P1478"/>
  <c r="P1479"/>
  <c r="P1480"/>
  <c r="P1481"/>
  <c r="P1482"/>
  <c r="P1483"/>
  <c r="P1484"/>
  <c r="P1485"/>
  <c r="P1486"/>
  <c r="P1487"/>
  <c r="P1488"/>
  <c r="P1489"/>
  <c r="P1490"/>
  <c r="P1491"/>
  <c r="P1492"/>
  <c r="P1493"/>
  <c r="P1494"/>
  <c r="P1495"/>
  <c r="P1496"/>
  <c r="P1497"/>
  <c r="P1498"/>
  <c r="P1499"/>
  <c r="P1500"/>
  <c r="P1501"/>
  <c r="P1502"/>
  <c r="P1503"/>
  <c r="P1504"/>
  <c r="P1505"/>
  <c r="P1506"/>
  <c r="P1507"/>
  <c r="P1508"/>
  <c r="P1509"/>
  <c r="P1510"/>
  <c r="P1511"/>
  <c r="P1512"/>
  <c r="P1513"/>
  <c r="P1514"/>
  <c r="P1515"/>
  <c r="P1516"/>
  <c r="P1517"/>
  <c r="P1518"/>
  <c r="P1519"/>
  <c r="P1520"/>
  <c r="P1521"/>
  <c r="P1522"/>
  <c r="P1523"/>
  <c r="P1524"/>
  <c r="P1525"/>
  <c r="P1526"/>
  <c r="P1527"/>
  <c r="P1528"/>
  <c r="P1529"/>
  <c r="P1530"/>
  <c r="P1531"/>
  <c r="P1532"/>
  <c r="P1533"/>
  <c r="P1534"/>
  <c r="P1535"/>
  <c r="P1536"/>
  <c r="P1537"/>
  <c r="P1538"/>
  <c r="P1539"/>
  <c r="P1540"/>
  <c r="P1541"/>
  <c r="P1542"/>
  <c r="P1543"/>
  <c r="P1544"/>
  <c r="P1545"/>
  <c r="P1546"/>
  <c r="P1547"/>
  <c r="P1548"/>
  <c r="P1549"/>
  <c r="P1550"/>
  <c r="P1551"/>
  <c r="P1552"/>
  <c r="P1553"/>
  <c r="P1554"/>
  <c r="P1555"/>
  <c r="P1556"/>
  <c r="P1557"/>
  <c r="P1558"/>
  <c r="P1559"/>
  <c r="P1560"/>
  <c r="P1561"/>
  <c r="P1562"/>
  <c r="P1563"/>
  <c r="P1564"/>
  <c r="P1565"/>
  <c r="P1566"/>
  <c r="P1567"/>
  <c r="P1568"/>
  <c r="P1569"/>
  <c r="P1570"/>
  <c r="P1571"/>
  <c r="P1572"/>
  <c r="P1573"/>
  <c r="P1574"/>
  <c r="P1575"/>
  <c r="P1576"/>
  <c r="P1577"/>
  <c r="P1578"/>
  <c r="P1579"/>
  <c r="P1580"/>
  <c r="P1581"/>
  <c r="P1582"/>
  <c r="P1583"/>
  <c r="P1584"/>
  <c r="P1585"/>
  <c r="P1586"/>
  <c r="P1587"/>
  <c r="P1588"/>
  <c r="P1589"/>
  <c r="P1590"/>
  <c r="P1591"/>
  <c r="P1592"/>
  <c r="P1593"/>
  <c r="P1594"/>
  <c r="P1595"/>
  <c r="P1596"/>
  <c r="P1597"/>
  <c r="P1598"/>
  <c r="P1599"/>
  <c r="P1600"/>
  <c r="P1601"/>
  <c r="P1602"/>
  <c r="P1603"/>
  <c r="P1604"/>
  <c r="P1605"/>
  <c r="P1606"/>
  <c r="P1607"/>
  <c r="P1608"/>
  <c r="P1609"/>
  <c r="P1610"/>
  <c r="P1611"/>
  <c r="P1612"/>
  <c r="P1613"/>
  <c r="P1614"/>
  <c r="P1615"/>
  <c r="P1616"/>
  <c r="P1617"/>
  <c r="P1618"/>
  <c r="P1619"/>
  <c r="P1620"/>
  <c r="P1621"/>
  <c r="P1622"/>
  <c r="P1623"/>
  <c r="P1624"/>
  <c r="P1625"/>
  <c r="P1626"/>
  <c r="P1627"/>
  <c r="P1628"/>
  <c r="P1629"/>
  <c r="P1630"/>
  <c r="P1631"/>
  <c r="P1632"/>
  <c r="P1633"/>
  <c r="P1634"/>
  <c r="P1635"/>
  <c r="P1636"/>
  <c r="P1637"/>
  <c r="P1638"/>
  <c r="P1639"/>
  <c r="P1640"/>
  <c r="P1641"/>
  <c r="P1642"/>
  <c r="P1643"/>
  <c r="P1644"/>
  <c r="P1645"/>
  <c r="P1646"/>
  <c r="P1647"/>
  <c r="P1648"/>
  <c r="P1649"/>
  <c r="P1650"/>
  <c r="P1651"/>
  <c r="P1652"/>
  <c r="P1653"/>
  <c r="P1654"/>
  <c r="P1655"/>
  <c r="P1656"/>
  <c r="P1657"/>
  <c r="P1658"/>
  <c r="P1659"/>
  <c r="P1660"/>
  <c r="P1661"/>
  <c r="P1662"/>
  <c r="P1663"/>
  <c r="P1664"/>
  <c r="P1665"/>
  <c r="P1666"/>
  <c r="P1667"/>
  <c r="P1668"/>
  <c r="P1669"/>
  <c r="P1670"/>
  <c r="P1671"/>
  <c r="P1672"/>
  <c r="P1673"/>
  <c r="P1674"/>
  <c r="P1675"/>
  <c r="P1676"/>
  <c r="P1677"/>
  <c r="P1678"/>
  <c r="P1679"/>
  <c r="P1680"/>
  <c r="P1681"/>
  <c r="P1682"/>
  <c r="P1683"/>
  <c r="P1684"/>
  <c r="P1685"/>
  <c r="P1686"/>
  <c r="P1687"/>
  <c r="P1688"/>
  <c r="P1689"/>
  <c r="P1690"/>
  <c r="P1691"/>
  <c r="P1692"/>
  <c r="P1693"/>
  <c r="P1694"/>
  <c r="P1695"/>
  <c r="P1696"/>
  <c r="P1697"/>
  <c r="P1698"/>
  <c r="P1699"/>
  <c r="P1700"/>
  <c r="P1701"/>
  <c r="P1702"/>
  <c r="P1703"/>
  <c r="P1704"/>
  <c r="P1705"/>
  <c r="P1706"/>
  <c r="P1707"/>
  <c r="P1708"/>
  <c r="P1709"/>
  <c r="P1710"/>
  <c r="P1711"/>
  <c r="P1712"/>
  <c r="P1713"/>
  <c r="P1714"/>
  <c r="P1715"/>
  <c r="P1716"/>
  <c r="P1717"/>
  <c r="P1718"/>
  <c r="P1719"/>
  <c r="P1720"/>
  <c r="P1721"/>
  <c r="P1722"/>
  <c r="P1723"/>
  <c r="P1724"/>
  <c r="P1725"/>
  <c r="P1726"/>
  <c r="P1727"/>
  <c r="P1728"/>
  <c r="P1729"/>
  <c r="P1730"/>
  <c r="P1731"/>
  <c r="P1732"/>
  <c r="P1733"/>
  <c r="P1734"/>
  <c r="P1735"/>
  <c r="P1736"/>
  <c r="P1737"/>
  <c r="P1738"/>
  <c r="P1739"/>
  <c r="P1740"/>
  <c r="P1741"/>
  <c r="P1742"/>
  <c r="P1743"/>
  <c r="P1744"/>
  <c r="P1745"/>
  <c r="P1746"/>
  <c r="P1747"/>
  <c r="P1748"/>
  <c r="P1749"/>
  <c r="P1750"/>
  <c r="P1751"/>
  <c r="P1752"/>
  <c r="P1753"/>
  <c r="P1754"/>
  <c r="P1755"/>
  <c r="P1756"/>
  <c r="P1757"/>
  <c r="P1758"/>
  <c r="P1759"/>
  <c r="P1760"/>
  <c r="P1761"/>
  <c r="P1762"/>
  <c r="P1763"/>
  <c r="P1764"/>
  <c r="P1765"/>
  <c r="P1766"/>
  <c r="P1767"/>
  <c r="P1768"/>
  <c r="P1769"/>
  <c r="P1770"/>
  <c r="P1771"/>
  <c r="P1772"/>
  <c r="P1773"/>
  <c r="P1774"/>
  <c r="P1775"/>
  <c r="P1776"/>
  <c r="P1777"/>
  <c r="P1778"/>
  <c r="P1779"/>
  <c r="P1780"/>
  <c r="P1781"/>
  <c r="P1782"/>
  <c r="P1783"/>
  <c r="P1784"/>
  <c r="P1785"/>
  <c r="P1786"/>
  <c r="P1787"/>
  <c r="P1788"/>
  <c r="P1789"/>
  <c r="P1790"/>
  <c r="P1791"/>
  <c r="P1792"/>
  <c r="P1793"/>
  <c r="P1794"/>
  <c r="P1795"/>
  <c r="P1796"/>
  <c r="P1797"/>
  <c r="P1798"/>
  <c r="P1799"/>
  <c r="P1800"/>
  <c r="P1801"/>
  <c r="P1802"/>
  <c r="P1803"/>
  <c r="P1804"/>
  <c r="P1805"/>
  <c r="P1806"/>
  <c r="P1807"/>
  <c r="P1808"/>
  <c r="P1809"/>
  <c r="P1810"/>
  <c r="P1811"/>
  <c r="P1812"/>
  <c r="P1813"/>
  <c r="P1814"/>
  <c r="P1815"/>
  <c r="P1816"/>
  <c r="P1817"/>
  <c r="P1818"/>
  <c r="P1819"/>
  <c r="P1820"/>
  <c r="P1821"/>
  <c r="P1822"/>
  <c r="P1823"/>
  <c r="P1824"/>
  <c r="P1825"/>
  <c r="P1826"/>
  <c r="P1827"/>
  <c r="P1828"/>
  <c r="P1829"/>
  <c r="P1830"/>
  <c r="P1831"/>
  <c r="P1832"/>
  <c r="P1833"/>
  <c r="P1834"/>
  <c r="P1835"/>
  <c r="P1836"/>
  <c r="P1837"/>
  <c r="P1838"/>
  <c r="P1839"/>
  <c r="P1840"/>
  <c r="P1841"/>
  <c r="P1842"/>
  <c r="P1843"/>
  <c r="P1844"/>
  <c r="P1845"/>
  <c r="P1846"/>
  <c r="P1847"/>
  <c r="P1848"/>
  <c r="P1849"/>
  <c r="P1850"/>
  <c r="P1851"/>
  <c r="P1852"/>
  <c r="P1853"/>
  <c r="P1854"/>
  <c r="P1855"/>
  <c r="P1856"/>
  <c r="P1857"/>
  <c r="P1858"/>
  <c r="P1859"/>
  <c r="P1860"/>
  <c r="P1861"/>
  <c r="P1862"/>
  <c r="P1863"/>
  <c r="P1864"/>
  <c r="P1865"/>
  <c r="P1866"/>
  <c r="P1867"/>
  <c r="P1868"/>
  <c r="P1869"/>
  <c r="P1870"/>
  <c r="P1871"/>
  <c r="P1872"/>
  <c r="P1873"/>
  <c r="P1874"/>
  <c r="P1875"/>
  <c r="P1876"/>
  <c r="P1877"/>
  <c r="P1878"/>
  <c r="P1879"/>
  <c r="P1880"/>
  <c r="P1881"/>
  <c r="P1882"/>
  <c r="P1883"/>
  <c r="P1884"/>
  <c r="P1885"/>
  <c r="P1886"/>
  <c r="P1887"/>
  <c r="P1888"/>
  <c r="P1889"/>
  <c r="P1890"/>
  <c r="P1891"/>
  <c r="P1892"/>
  <c r="P1893"/>
  <c r="P1894"/>
  <c r="P1895"/>
  <c r="P1896"/>
  <c r="P1897"/>
  <c r="P1898"/>
  <c r="P1899"/>
  <c r="P1900"/>
  <c r="P1901"/>
  <c r="P1902"/>
  <c r="P1903"/>
  <c r="P1904"/>
  <c r="P1905"/>
  <c r="P1906"/>
  <c r="P1907"/>
  <c r="P1908"/>
  <c r="P1909"/>
  <c r="P1910"/>
  <c r="P1911"/>
  <c r="P1912"/>
  <c r="P1913"/>
  <c r="P1914"/>
  <c r="P1915"/>
  <c r="P1916"/>
  <c r="P1917"/>
  <c r="P1918"/>
  <c r="P1919"/>
  <c r="P1920"/>
  <c r="P1921"/>
  <c r="P1922"/>
  <c r="P1923"/>
  <c r="P1924"/>
  <c r="P1925"/>
  <c r="P1926"/>
  <c r="P1927"/>
  <c r="P1928"/>
  <c r="P1929"/>
  <c r="P1930"/>
  <c r="P1931"/>
  <c r="P1932"/>
  <c r="P1933"/>
  <c r="P1934"/>
  <c r="P1935"/>
  <c r="P1936"/>
  <c r="P1937"/>
  <c r="P1938"/>
  <c r="P1939"/>
  <c r="P1940"/>
  <c r="P1941"/>
  <c r="P1942"/>
  <c r="P1943"/>
  <c r="P1944"/>
  <c r="P1945"/>
  <c r="P1946"/>
  <c r="P1947"/>
  <c r="P1948"/>
  <c r="P1949"/>
  <c r="P1950"/>
  <c r="P1951"/>
  <c r="P1952"/>
  <c r="P1953"/>
  <c r="P1954"/>
  <c r="P1955"/>
  <c r="P1956"/>
  <c r="P1957"/>
  <c r="P1958"/>
  <c r="P1959"/>
  <c r="P1960"/>
  <c r="P1961"/>
  <c r="P1962"/>
  <c r="P1963"/>
  <c r="P1964"/>
  <c r="P1965"/>
  <c r="P1966"/>
  <c r="P1967"/>
  <c r="P1968"/>
  <c r="P1969"/>
  <c r="P1970"/>
  <c r="P1971"/>
  <c r="P1972"/>
  <c r="P1973"/>
  <c r="P1974"/>
  <c r="P1975"/>
  <c r="P1976"/>
  <c r="P1977"/>
  <c r="P1978"/>
  <c r="P1979"/>
  <c r="P1980"/>
  <c r="P1981"/>
  <c r="P1982"/>
  <c r="P1983"/>
  <c r="P1984"/>
  <c r="P1985"/>
  <c r="P1986"/>
  <c r="P1987"/>
  <c r="P1988"/>
  <c r="P1989"/>
  <c r="P1990"/>
  <c r="P1991"/>
  <c r="P1992"/>
  <c r="P1993"/>
  <c r="P1994"/>
  <c r="P1995"/>
  <c r="P1996"/>
  <c r="P1997"/>
  <c r="P1998"/>
  <c r="P1999"/>
  <c r="P2000"/>
  <c r="P2001"/>
  <c r="P2002"/>
  <c r="P2003"/>
  <c r="P2004"/>
  <c r="P2005"/>
  <c r="P2006"/>
  <c r="P2007"/>
  <c r="P2008"/>
  <c r="P2009"/>
  <c r="P2010"/>
  <c r="P2011"/>
  <c r="P2012"/>
  <c r="P2013"/>
  <c r="P2014"/>
  <c r="P2015"/>
  <c r="P2016"/>
  <c r="P2017"/>
  <c r="P2018"/>
  <c r="P2019"/>
  <c r="P2020"/>
  <c r="P2021"/>
  <c r="P2022"/>
  <c r="P2023"/>
  <c r="P2024"/>
  <c r="P2025"/>
  <c r="P2026"/>
  <c r="P2027"/>
  <c r="P2028"/>
  <c r="P2029"/>
  <c r="P2030"/>
  <c r="P2031"/>
  <c r="P2032"/>
  <c r="P2033"/>
  <c r="P2034"/>
  <c r="P2035"/>
  <c r="P2036"/>
  <c r="P2037"/>
  <c r="P2038"/>
  <c r="P2039"/>
  <c r="P2040"/>
  <c r="P2041"/>
  <c r="P2042"/>
  <c r="P2043"/>
  <c r="P2044"/>
  <c r="P2045"/>
  <c r="P2046"/>
  <c r="P2047"/>
  <c r="P2048"/>
  <c r="P2049"/>
  <c r="P2050"/>
  <c r="P2051"/>
  <c r="P2052"/>
  <c r="P2053"/>
  <c r="P2054"/>
  <c r="P2055"/>
  <c r="P2056"/>
  <c r="P2057"/>
  <c r="P2058"/>
  <c r="P2059"/>
  <c r="P2060"/>
  <c r="P2061"/>
  <c r="P2062"/>
  <c r="P2063"/>
  <c r="P2064"/>
  <c r="P2065"/>
  <c r="P2066"/>
  <c r="P2067"/>
  <c r="P2068"/>
  <c r="P2069"/>
  <c r="P2070"/>
  <c r="P2071"/>
  <c r="P2072"/>
  <c r="P2073"/>
  <c r="P2074"/>
  <c r="P2075"/>
  <c r="P2076"/>
  <c r="P2077"/>
  <c r="P2078"/>
  <c r="P2079"/>
  <c r="P2080"/>
  <c r="P2081"/>
  <c r="P2082"/>
  <c r="P2083"/>
  <c r="P2084"/>
  <c r="P2085"/>
  <c r="P2086"/>
  <c r="P2087"/>
  <c r="P2088"/>
  <c r="P2089"/>
  <c r="P2090"/>
  <c r="P2091"/>
  <c r="P2092"/>
  <c r="P2093"/>
  <c r="P2094"/>
  <c r="P2095"/>
  <c r="P2096"/>
  <c r="P2097"/>
  <c r="P2098"/>
  <c r="P2099"/>
  <c r="P2100"/>
  <c r="P2101"/>
  <c r="P2102"/>
  <c r="P2103"/>
  <c r="P2104"/>
  <c r="P2105"/>
  <c r="P2106"/>
  <c r="P2107"/>
  <c r="P2108"/>
  <c r="P2109"/>
  <c r="P2110"/>
  <c r="P2111"/>
  <c r="P2112"/>
  <c r="P2113"/>
  <c r="P2114"/>
  <c r="P2115"/>
  <c r="P2116"/>
  <c r="P2117"/>
  <c r="P2118"/>
  <c r="P2119"/>
  <c r="P2120"/>
  <c r="P2121"/>
  <c r="P2122"/>
  <c r="P2123"/>
  <c r="P2124"/>
  <c r="P2125"/>
  <c r="P2126"/>
  <c r="P2127"/>
  <c r="P2128"/>
  <c r="P2129"/>
  <c r="P2130"/>
  <c r="P2131"/>
  <c r="P2132"/>
  <c r="P2133"/>
  <c r="P2134"/>
  <c r="P2135"/>
  <c r="P2136"/>
  <c r="P2137"/>
  <c r="P2138"/>
  <c r="P2139"/>
  <c r="P2140"/>
  <c r="P2141"/>
  <c r="P2142"/>
  <c r="P2143"/>
  <c r="P2144"/>
  <c r="P2145"/>
  <c r="P2146"/>
  <c r="P2147"/>
  <c r="P2148"/>
  <c r="P2149"/>
  <c r="P2150"/>
  <c r="P2151"/>
  <c r="P2152"/>
  <c r="P2153"/>
  <c r="P2154"/>
  <c r="P2155"/>
  <c r="P2156"/>
  <c r="P2157"/>
  <c r="P2158"/>
  <c r="P2159"/>
  <c r="P2160"/>
  <c r="P2161"/>
  <c r="P2162"/>
  <c r="P2163"/>
  <c r="P2164"/>
  <c r="P2165"/>
  <c r="P2166"/>
  <c r="P2167"/>
  <c r="P2168"/>
  <c r="P2169"/>
  <c r="P2170"/>
  <c r="P2171"/>
  <c r="P2172"/>
  <c r="P2173"/>
  <c r="P2174"/>
  <c r="P2175"/>
  <c r="P2176"/>
  <c r="P2177"/>
  <c r="P2178"/>
  <c r="P2179"/>
  <c r="P2180"/>
  <c r="P2181"/>
  <c r="P2182"/>
  <c r="P2183"/>
  <c r="P2184"/>
  <c r="P2185"/>
  <c r="P2186"/>
  <c r="P2187"/>
  <c r="P2188"/>
  <c r="P2189"/>
  <c r="P2190"/>
  <c r="P2191"/>
  <c r="P2192"/>
  <c r="P2193"/>
  <c r="P2194"/>
  <c r="P2195"/>
  <c r="P2196"/>
  <c r="P2197"/>
  <c r="P2198"/>
  <c r="P2199"/>
  <c r="P2200"/>
  <c r="P2201"/>
  <c r="P2202"/>
  <c r="P2203"/>
  <c r="P2204"/>
  <c r="P2205"/>
  <c r="P2206"/>
  <c r="P2207"/>
  <c r="P2208"/>
  <c r="P2209"/>
  <c r="P2210"/>
  <c r="P2211"/>
  <c r="P2212"/>
  <c r="P2213"/>
  <c r="P2214"/>
  <c r="P2215"/>
  <c r="P2216"/>
  <c r="P2217"/>
  <c r="P2218"/>
  <c r="P2219"/>
  <c r="P2220"/>
  <c r="P2221"/>
  <c r="P2222"/>
  <c r="P2223"/>
  <c r="P2224"/>
  <c r="P2225"/>
  <c r="P2226"/>
  <c r="P2227"/>
  <c r="P2228"/>
  <c r="P2229"/>
  <c r="P2230"/>
  <c r="P2231"/>
  <c r="P2232"/>
  <c r="P2233"/>
  <c r="P2234"/>
  <c r="P2235"/>
  <c r="P2236"/>
  <c r="P2237"/>
  <c r="P2238"/>
  <c r="P2239"/>
  <c r="P2240"/>
  <c r="P2241"/>
  <c r="P2242"/>
  <c r="P2243"/>
  <c r="P2244"/>
  <c r="P2245"/>
  <c r="P2246"/>
  <c r="P2247"/>
  <c r="P2248"/>
  <c r="P2249"/>
  <c r="P2250"/>
  <c r="P2251"/>
  <c r="P2252"/>
  <c r="P2253"/>
  <c r="P2254"/>
  <c r="P2255"/>
  <c r="P2256"/>
  <c r="P2257"/>
  <c r="P2258"/>
  <c r="P2259"/>
  <c r="P2260"/>
  <c r="P2261"/>
  <c r="P2262"/>
  <c r="P2263"/>
  <c r="P2264"/>
  <c r="P2265"/>
  <c r="P2266"/>
  <c r="P2267"/>
  <c r="P2268"/>
  <c r="P2269"/>
  <c r="P2270"/>
  <c r="P2271"/>
  <c r="P2272"/>
  <c r="P2273"/>
  <c r="P2274"/>
  <c r="P2275"/>
  <c r="P2276"/>
  <c r="P2277"/>
  <c r="P2278"/>
  <c r="P2279"/>
  <c r="P2280"/>
  <c r="P2281"/>
  <c r="P2282"/>
  <c r="P2283"/>
  <c r="P2284"/>
  <c r="P2285"/>
  <c r="P2286"/>
  <c r="P2287"/>
  <c r="P2288"/>
  <c r="P2289"/>
  <c r="P2290"/>
  <c r="P2291"/>
  <c r="P2292"/>
  <c r="P2293"/>
  <c r="P2294"/>
  <c r="P2295"/>
  <c r="P2296"/>
  <c r="P2297"/>
  <c r="P2298"/>
  <c r="P2299"/>
  <c r="P2300"/>
  <c r="P2301"/>
  <c r="P2302"/>
  <c r="P2303"/>
  <c r="P2304"/>
  <c r="P2305"/>
  <c r="P2306"/>
  <c r="P2307"/>
  <c r="P2308"/>
  <c r="P2309"/>
  <c r="P2310"/>
  <c r="P2311"/>
  <c r="P2312"/>
  <c r="P2313"/>
  <c r="P2314"/>
  <c r="P2315"/>
  <c r="P2316"/>
  <c r="P2317"/>
  <c r="P2318"/>
  <c r="P2319"/>
  <c r="P2320"/>
  <c r="P2321"/>
  <c r="P2322"/>
  <c r="P2323"/>
  <c r="P2324"/>
  <c r="P2325"/>
  <c r="P2326"/>
  <c r="P2327"/>
  <c r="P2328"/>
  <c r="P2329"/>
  <c r="P2330"/>
  <c r="P2331"/>
  <c r="P2332"/>
  <c r="P2333"/>
  <c r="P2334"/>
  <c r="P2335"/>
  <c r="P2336"/>
  <c r="P2337"/>
  <c r="P2338"/>
  <c r="P2339"/>
  <c r="P2340"/>
  <c r="P2341"/>
  <c r="P2342"/>
  <c r="P2343"/>
  <c r="P2344"/>
  <c r="P2345"/>
  <c r="P2346"/>
  <c r="P2347"/>
  <c r="P2348"/>
  <c r="P2349"/>
  <c r="P2350"/>
  <c r="P2351"/>
  <c r="P2352"/>
  <c r="P2353"/>
  <c r="P2354"/>
  <c r="P2355"/>
  <c r="P2356"/>
  <c r="P2357"/>
  <c r="P2358"/>
  <c r="P2359"/>
  <c r="P2360"/>
  <c r="P2361"/>
  <c r="P2362"/>
  <c r="P2363"/>
  <c r="P2364"/>
  <c r="P2365"/>
  <c r="P2366"/>
  <c r="P2367"/>
  <c r="P2368"/>
  <c r="P2369"/>
  <c r="P2370"/>
  <c r="P2371"/>
  <c r="P2372"/>
  <c r="P2373"/>
  <c r="P2374"/>
  <c r="P2375"/>
  <c r="P2376"/>
  <c r="P2377"/>
  <c r="P2378"/>
  <c r="P2379"/>
  <c r="P2380"/>
  <c r="P2381"/>
  <c r="P2382"/>
  <c r="P2383"/>
  <c r="P2384"/>
  <c r="P2385"/>
  <c r="P2386"/>
  <c r="P2387"/>
  <c r="P2388"/>
  <c r="P2389"/>
  <c r="P2390"/>
  <c r="P2391"/>
  <c r="P2392"/>
  <c r="P2393"/>
  <c r="P2394"/>
  <c r="P2395"/>
  <c r="P2396"/>
  <c r="P2397"/>
  <c r="P2398"/>
  <c r="P2399"/>
  <c r="P2400"/>
  <c r="P2401"/>
  <c r="P2402"/>
  <c r="P2403"/>
  <c r="P2404"/>
  <c r="P2405"/>
  <c r="P2406"/>
  <c r="P2407"/>
  <c r="P2408"/>
  <c r="P2409"/>
  <c r="P2410"/>
  <c r="P2411"/>
  <c r="P2412"/>
  <c r="P2413"/>
  <c r="P2414"/>
  <c r="P2415"/>
  <c r="P2416"/>
  <c r="P2417"/>
  <c r="P2418"/>
  <c r="P2419"/>
  <c r="P2420"/>
  <c r="P2421"/>
  <c r="P2422"/>
  <c r="P2423"/>
  <c r="P2424"/>
  <c r="P2425"/>
  <c r="P2426"/>
  <c r="P2427"/>
  <c r="P2428"/>
  <c r="P2429"/>
  <c r="P2430"/>
  <c r="P2431"/>
  <c r="P2432"/>
  <c r="P2433"/>
  <c r="P2434"/>
  <c r="P2435"/>
  <c r="P2436"/>
  <c r="P2437"/>
  <c r="P2438"/>
  <c r="P2439"/>
  <c r="P2440"/>
  <c r="P2441"/>
  <c r="P2442"/>
  <c r="P2443"/>
  <c r="P2444"/>
  <c r="P2445"/>
  <c r="P2446"/>
  <c r="P2447"/>
  <c r="P2448"/>
  <c r="P2449"/>
  <c r="P2450"/>
  <c r="P2451"/>
  <c r="P2452"/>
  <c r="P2453"/>
  <c r="P2454"/>
  <c r="P2455"/>
  <c r="P2456"/>
  <c r="P2457"/>
  <c r="P2458"/>
  <c r="P2459"/>
  <c r="P2460"/>
  <c r="P2461"/>
  <c r="P2462"/>
  <c r="P2463"/>
  <c r="P2464"/>
  <c r="P2465"/>
  <c r="P2466"/>
  <c r="P2467"/>
  <c r="P2468"/>
  <c r="P2469"/>
  <c r="P2470"/>
  <c r="P2471"/>
  <c r="P2472"/>
  <c r="P2473"/>
  <c r="P2474"/>
  <c r="P2475"/>
  <c r="P2476"/>
  <c r="P2477"/>
  <c r="P2478"/>
  <c r="P2479"/>
  <c r="P2480"/>
  <c r="P2481"/>
  <c r="P2482"/>
  <c r="P2483"/>
  <c r="P2484"/>
  <c r="P2485"/>
  <c r="P2486"/>
  <c r="P2487"/>
  <c r="P2488"/>
  <c r="P2489"/>
  <c r="P2490"/>
  <c r="P2491"/>
  <c r="P2492"/>
  <c r="P2493"/>
  <c r="P2494"/>
  <c r="P2495"/>
  <c r="P2496"/>
  <c r="P2497"/>
  <c r="P2498"/>
  <c r="P2499"/>
  <c r="P2500"/>
  <c r="P2501"/>
  <c r="P2502"/>
  <c r="P2503"/>
  <c r="P2504"/>
  <c r="P2505"/>
  <c r="P2506"/>
  <c r="P2507"/>
  <c r="P2508"/>
  <c r="P2509"/>
  <c r="P2510"/>
  <c r="P2511"/>
  <c r="P2512"/>
  <c r="P2513"/>
  <c r="P2514"/>
  <c r="P2515"/>
  <c r="P2516"/>
  <c r="P2517"/>
  <c r="P2518"/>
  <c r="P2519"/>
  <c r="P2520"/>
  <c r="P2521"/>
  <c r="P2522"/>
  <c r="P2523"/>
  <c r="P2524"/>
  <c r="P2525"/>
  <c r="P2526"/>
  <c r="P2527"/>
  <c r="P2528"/>
  <c r="P2529"/>
  <c r="P2530"/>
  <c r="P2531"/>
  <c r="P2532"/>
  <c r="P2533"/>
  <c r="P2534"/>
  <c r="P2535"/>
  <c r="P2536"/>
  <c r="P2537"/>
  <c r="P2538"/>
  <c r="P2539"/>
  <c r="P2540"/>
  <c r="P2541"/>
  <c r="P2542"/>
  <c r="P2543"/>
  <c r="P2544"/>
  <c r="P2545"/>
  <c r="P2546"/>
  <c r="P2547"/>
  <c r="P2548"/>
  <c r="P2549"/>
  <c r="P2550"/>
  <c r="P2551"/>
  <c r="P2552"/>
  <c r="P2553"/>
  <c r="P2554"/>
  <c r="P2555"/>
  <c r="P2556"/>
  <c r="P2557"/>
  <c r="P2558"/>
  <c r="P2559"/>
  <c r="P2560"/>
  <c r="P2561"/>
  <c r="P2562"/>
  <c r="P2563"/>
  <c r="P2564"/>
  <c r="P2565"/>
  <c r="P2566"/>
  <c r="P2567"/>
  <c r="P2568"/>
  <c r="P2569"/>
  <c r="P2570"/>
  <c r="P2571"/>
  <c r="P2572"/>
  <c r="P2573"/>
  <c r="P2574"/>
  <c r="P2575"/>
  <c r="P2576"/>
  <c r="P2577"/>
  <c r="P2578"/>
  <c r="P2579"/>
  <c r="P2580"/>
  <c r="P2581"/>
  <c r="P2582"/>
  <c r="P2583"/>
  <c r="P2584"/>
  <c r="P2585"/>
  <c r="P2586"/>
  <c r="P2587"/>
  <c r="P2588"/>
  <c r="P2589"/>
  <c r="P2590"/>
  <c r="P2591"/>
  <c r="P2592"/>
  <c r="P2593"/>
  <c r="P2594"/>
  <c r="P2595"/>
  <c r="P2596"/>
  <c r="P2597"/>
  <c r="P2598"/>
  <c r="P2599"/>
  <c r="P2600"/>
  <c r="P2601"/>
  <c r="P2602"/>
  <c r="P2603"/>
  <c r="P2604"/>
  <c r="P2605"/>
  <c r="P2606"/>
  <c r="P2607"/>
  <c r="P2608"/>
  <c r="P2609"/>
  <c r="P2610"/>
  <c r="P2611"/>
  <c r="P2612"/>
  <c r="P2613"/>
  <c r="P2614"/>
  <c r="P2615"/>
  <c r="P2616"/>
  <c r="P2617"/>
  <c r="P2618"/>
  <c r="P2619"/>
  <c r="P2620"/>
  <c r="P2621"/>
  <c r="P2622"/>
  <c r="P2623"/>
  <c r="P2624"/>
  <c r="P2625"/>
  <c r="P2626"/>
  <c r="P2627"/>
  <c r="P2628"/>
  <c r="P2629"/>
  <c r="P2630"/>
  <c r="P2631"/>
  <c r="P2632"/>
  <c r="P2633"/>
  <c r="P2634"/>
  <c r="P2635"/>
  <c r="P2636"/>
  <c r="P2637"/>
  <c r="P2638"/>
  <c r="P2639"/>
  <c r="P2640"/>
  <c r="P2641"/>
  <c r="P2642"/>
  <c r="P2643"/>
  <c r="P2644"/>
  <c r="P2645"/>
  <c r="P2646"/>
  <c r="P2647"/>
  <c r="P2648"/>
  <c r="P2649"/>
  <c r="P2650"/>
  <c r="P2651"/>
  <c r="P2652"/>
  <c r="P2653"/>
  <c r="P2654"/>
  <c r="P2655"/>
  <c r="P2656"/>
  <c r="P2657"/>
  <c r="P2658"/>
  <c r="P2659"/>
  <c r="P2660"/>
  <c r="P2661"/>
  <c r="P2662"/>
  <c r="P2663"/>
  <c r="P2664"/>
  <c r="P2665"/>
  <c r="P2666"/>
  <c r="P2667"/>
  <c r="P2668"/>
  <c r="P2669"/>
  <c r="P2670"/>
  <c r="P2671"/>
  <c r="P2672"/>
  <c r="P2673"/>
  <c r="P2674"/>
  <c r="P2675"/>
  <c r="P2676"/>
  <c r="P2677"/>
  <c r="P2678"/>
  <c r="P2679"/>
  <c r="P2680"/>
  <c r="P2681"/>
  <c r="P2682"/>
  <c r="P2683"/>
  <c r="P2684"/>
  <c r="P2685"/>
  <c r="P2686"/>
  <c r="P2687"/>
  <c r="P2688"/>
  <c r="P2689"/>
  <c r="P2690"/>
  <c r="P2691"/>
  <c r="P2692"/>
  <c r="P2693"/>
  <c r="P2694"/>
  <c r="P2695"/>
  <c r="P2696"/>
  <c r="P2697"/>
  <c r="P2698"/>
  <c r="P2699"/>
  <c r="P2700"/>
  <c r="P2701"/>
  <c r="P2702"/>
  <c r="P2703"/>
  <c r="P2704"/>
  <c r="P2705"/>
  <c r="P2706"/>
  <c r="P2707"/>
  <c r="P2708"/>
  <c r="P2709"/>
  <c r="P2710"/>
  <c r="P2711"/>
  <c r="P2712"/>
  <c r="P2713"/>
  <c r="P2714"/>
  <c r="P2715"/>
  <c r="P2716"/>
  <c r="P2717"/>
  <c r="P2718"/>
  <c r="P2719"/>
  <c r="P2720"/>
  <c r="P2721"/>
  <c r="P2722"/>
  <c r="P2723"/>
  <c r="P2724"/>
  <c r="P2725"/>
  <c r="P2726"/>
  <c r="P2727"/>
  <c r="P2728"/>
  <c r="P2729"/>
  <c r="P2730"/>
  <c r="P2731"/>
  <c r="P2732"/>
  <c r="P2733"/>
  <c r="P2734"/>
  <c r="P2735"/>
  <c r="P2736"/>
  <c r="P2737"/>
  <c r="P2738"/>
  <c r="P2739"/>
  <c r="P2740"/>
  <c r="P2741"/>
  <c r="P2742"/>
  <c r="P2743"/>
  <c r="P2744"/>
  <c r="P2745"/>
  <c r="P2746"/>
  <c r="P2747"/>
  <c r="P2748"/>
  <c r="P2749"/>
  <c r="P2750"/>
  <c r="P2751"/>
  <c r="P2752"/>
  <c r="P2753"/>
  <c r="P2754"/>
  <c r="P2755"/>
  <c r="P2756"/>
  <c r="P2757"/>
  <c r="P2758"/>
  <c r="P2759"/>
  <c r="P2760"/>
  <c r="P2761"/>
  <c r="P2762"/>
  <c r="P2763"/>
  <c r="P2764"/>
  <c r="P2765"/>
  <c r="P2766"/>
  <c r="P2767"/>
  <c r="P2768"/>
  <c r="P2769"/>
  <c r="P2770"/>
  <c r="P2771"/>
  <c r="P2772"/>
  <c r="P2773"/>
  <c r="P2774"/>
  <c r="P2775"/>
  <c r="P2776"/>
  <c r="P2777"/>
  <c r="P2778"/>
  <c r="P2779"/>
  <c r="P2780"/>
  <c r="P2781"/>
  <c r="P2782"/>
  <c r="P2783"/>
  <c r="P2784"/>
  <c r="P2785"/>
  <c r="P2786"/>
  <c r="P2787"/>
  <c r="P2788"/>
  <c r="P2789"/>
  <c r="P2790"/>
  <c r="P2791"/>
  <c r="P2792"/>
  <c r="P2793"/>
  <c r="P2794"/>
  <c r="P2795"/>
  <c r="P2796"/>
  <c r="P2797"/>
  <c r="P2798"/>
  <c r="P2799"/>
  <c r="P2800"/>
  <c r="P2801"/>
  <c r="P2802"/>
  <c r="P2803"/>
  <c r="P2804"/>
  <c r="P2805"/>
  <c r="P2806"/>
  <c r="P2807"/>
  <c r="P2808"/>
  <c r="P2809"/>
  <c r="P2810"/>
  <c r="P2811"/>
  <c r="P2812"/>
  <c r="P2813"/>
  <c r="P2814"/>
  <c r="P2815"/>
  <c r="P2816"/>
  <c r="P2817"/>
  <c r="P2818"/>
  <c r="P2819"/>
  <c r="P2820"/>
  <c r="P2821"/>
  <c r="P2822"/>
  <c r="P2823"/>
  <c r="P2824"/>
  <c r="P2825"/>
  <c r="P2826"/>
  <c r="P2827"/>
  <c r="P2828"/>
  <c r="P2829"/>
  <c r="P2830"/>
  <c r="P2831"/>
  <c r="P2832"/>
  <c r="P2833"/>
  <c r="P2834"/>
  <c r="P2835"/>
  <c r="P2836"/>
  <c r="P2837"/>
  <c r="P2838"/>
  <c r="P2839"/>
  <c r="P2840"/>
  <c r="P2841"/>
  <c r="P2842"/>
  <c r="P2843"/>
  <c r="P2844"/>
  <c r="P2845"/>
  <c r="P2846"/>
  <c r="P2847"/>
  <c r="P2848"/>
  <c r="P2849"/>
  <c r="P2850"/>
  <c r="P2851"/>
  <c r="P2852"/>
  <c r="P2853"/>
  <c r="P2854"/>
  <c r="P2855"/>
  <c r="P2856"/>
  <c r="P2857"/>
  <c r="P2858"/>
  <c r="P2859"/>
  <c r="P2860"/>
  <c r="P2861"/>
  <c r="P2862"/>
  <c r="P2863"/>
  <c r="P2864"/>
  <c r="P2865"/>
  <c r="P2866"/>
  <c r="P2867"/>
  <c r="P2868"/>
  <c r="P2869"/>
  <c r="P2870"/>
  <c r="P2871"/>
  <c r="P2872"/>
  <c r="P2873"/>
  <c r="P2874"/>
  <c r="P2875"/>
  <c r="P2876"/>
  <c r="P2877"/>
  <c r="P2878"/>
  <c r="P2879"/>
  <c r="P2880"/>
  <c r="P2881"/>
  <c r="P2882"/>
  <c r="P2883"/>
  <c r="P2884"/>
  <c r="P2885"/>
  <c r="P2886"/>
  <c r="P2887"/>
  <c r="P2888"/>
  <c r="P2889"/>
  <c r="P2890"/>
  <c r="P2891"/>
  <c r="P2892"/>
  <c r="P2893"/>
  <c r="P2894"/>
  <c r="P2895"/>
  <c r="P2896"/>
  <c r="P2897"/>
  <c r="P2898"/>
  <c r="P2899"/>
  <c r="P2900"/>
  <c r="P2901"/>
  <c r="P2902"/>
  <c r="P2903"/>
  <c r="P2904"/>
  <c r="P2905"/>
  <c r="P2906"/>
  <c r="P2907"/>
  <c r="P2908"/>
  <c r="P2909"/>
  <c r="P2910"/>
  <c r="P2911"/>
  <c r="P2912"/>
  <c r="P2913"/>
  <c r="P2914"/>
  <c r="P2915"/>
  <c r="P2916"/>
  <c r="P2917"/>
  <c r="P2918"/>
  <c r="P2919"/>
  <c r="P2920"/>
  <c r="P2921"/>
  <c r="P2922"/>
  <c r="P2923"/>
  <c r="P2924"/>
  <c r="P2925"/>
  <c r="P2926"/>
  <c r="P2927"/>
  <c r="P2928"/>
  <c r="P2929"/>
  <c r="P2930"/>
  <c r="P2931"/>
  <c r="P2932"/>
  <c r="P2933"/>
  <c r="P2934"/>
  <c r="P2935"/>
  <c r="P2936"/>
  <c r="P2937"/>
  <c r="P2938"/>
  <c r="P2939"/>
  <c r="P2940"/>
  <c r="P2941"/>
  <c r="P2942"/>
  <c r="P2943"/>
  <c r="P2944"/>
  <c r="P2945"/>
  <c r="P2946"/>
  <c r="P2947"/>
  <c r="P2948"/>
  <c r="P2949"/>
  <c r="P2950"/>
  <c r="P2951"/>
  <c r="P2952"/>
  <c r="P2953"/>
  <c r="P2954"/>
  <c r="P2955"/>
  <c r="P2956"/>
  <c r="P2957"/>
  <c r="P2958"/>
  <c r="P2959"/>
  <c r="P2960"/>
  <c r="P2961"/>
  <c r="P2962"/>
  <c r="P2963"/>
  <c r="P2964"/>
  <c r="P2965"/>
  <c r="P2966"/>
  <c r="P2967"/>
  <c r="P2968"/>
  <c r="P2969"/>
  <c r="P2970"/>
  <c r="P2971"/>
  <c r="P2972"/>
  <c r="P2973"/>
  <c r="P2974"/>
  <c r="P2975"/>
  <c r="P2976"/>
  <c r="P2977"/>
  <c r="P2978"/>
  <c r="P2979"/>
  <c r="P2980"/>
  <c r="P2981"/>
  <c r="P2982"/>
  <c r="P2983"/>
  <c r="P2984"/>
  <c r="P2985"/>
  <c r="P2986"/>
  <c r="P2987"/>
  <c r="P2988"/>
  <c r="P2989"/>
  <c r="P2990"/>
  <c r="P2991"/>
  <c r="P2992"/>
  <c r="P2993"/>
  <c r="P2994"/>
  <c r="P2995"/>
  <c r="P2996"/>
  <c r="P2997"/>
  <c r="P2998"/>
  <c r="P2999"/>
  <c r="P3000"/>
  <c r="P3001"/>
  <c r="P3002"/>
  <c r="P3003"/>
  <c r="P3004"/>
  <c r="P3005"/>
  <c r="P3006"/>
  <c r="P3007"/>
  <c r="P3008"/>
  <c r="P3009"/>
  <c r="P3010"/>
  <c r="P3011"/>
  <c r="P3012"/>
  <c r="P3013"/>
  <c r="P3014"/>
  <c r="P3015"/>
  <c r="P3016"/>
  <c r="P3017"/>
  <c r="P3018"/>
  <c r="P3019"/>
  <c r="P3020"/>
  <c r="P3021"/>
  <c r="P3022"/>
  <c r="P3023"/>
  <c r="P3024"/>
  <c r="P3025"/>
  <c r="P3026"/>
  <c r="P3027"/>
  <c r="P3028"/>
  <c r="P3029"/>
  <c r="P3030"/>
  <c r="P3031"/>
  <c r="P3032"/>
  <c r="P3033"/>
  <c r="P3034"/>
  <c r="P3035"/>
  <c r="P3036"/>
  <c r="P3037"/>
  <c r="P3038"/>
  <c r="P3039"/>
  <c r="P3040"/>
  <c r="P3041"/>
  <c r="P3042"/>
  <c r="P3043"/>
  <c r="P3044"/>
  <c r="P3045"/>
  <c r="P3046"/>
  <c r="P3047"/>
  <c r="P3048"/>
  <c r="P3049"/>
  <c r="P3050"/>
  <c r="P3051"/>
  <c r="P3052"/>
  <c r="P3053"/>
  <c r="P3054"/>
  <c r="P3055"/>
  <c r="P3056"/>
  <c r="P3057"/>
  <c r="P3058"/>
  <c r="P3059"/>
  <c r="P3060"/>
  <c r="P3061"/>
  <c r="P3062"/>
  <c r="P3063"/>
  <c r="P3064"/>
  <c r="P3065"/>
  <c r="P3066"/>
  <c r="P3067"/>
  <c r="P3068"/>
  <c r="P3069"/>
  <c r="P3070"/>
  <c r="P3071"/>
  <c r="P3072"/>
  <c r="P3073"/>
  <c r="P3074"/>
  <c r="P3075"/>
  <c r="P3076"/>
  <c r="P3077"/>
  <c r="P3078"/>
  <c r="P3079"/>
  <c r="P3080"/>
  <c r="P3081"/>
  <c r="P3082"/>
  <c r="P3083"/>
  <c r="P3084"/>
  <c r="P3085"/>
  <c r="P3086"/>
  <c r="P3087"/>
  <c r="P3088"/>
  <c r="P3089"/>
  <c r="P3090"/>
  <c r="P3091"/>
  <c r="P3092"/>
  <c r="AF36" l="1"/>
  <c r="AI4"/>
  <c r="AI36"/>
  <c r="AE36"/>
</calcChain>
</file>

<file path=xl/sharedStrings.xml><?xml version="1.0" encoding="utf-8"?>
<sst xmlns="http://schemas.openxmlformats.org/spreadsheetml/2006/main" count="10152" uniqueCount="3649">
  <si>
    <t>t/p</t>
  </si>
  <si>
    <t>2007.08.16 12:15</t>
  </si>
  <si>
    <t>2007.08.16 10:28</t>
  </si>
  <si>
    <t>s/l</t>
  </si>
  <si>
    <t>2007.08.16 10:25</t>
  </si>
  <si>
    <t>2007.08.16 09:58</t>
  </si>
  <si>
    <t>2007.08.16 06:43</t>
  </si>
  <si>
    <t>2007.08.16 06:39</t>
  </si>
  <si>
    <t>2007.08.16 05:51</t>
  </si>
  <si>
    <t>2007.08.16 03:09</t>
  </si>
  <si>
    <t>2007.08.15 16:30</t>
  </si>
  <si>
    <t>2007.08.15 15:59</t>
  </si>
  <si>
    <t>2007.08.15 15:39</t>
  </si>
  <si>
    <t>2007.08.15 15:03</t>
  </si>
  <si>
    <t>2007.08.15 14:54</t>
  </si>
  <si>
    <t>2007.08.15 12:29</t>
  </si>
  <si>
    <t>2007.08.15 09:06</t>
  </si>
  <si>
    <t>2007.08.15 09:00</t>
  </si>
  <si>
    <t>2007.08.15 08:50</t>
  </si>
  <si>
    <t>2007.08.15 08:29</t>
  </si>
  <si>
    <t>2007.08.15 08:22</t>
  </si>
  <si>
    <t>2007.08.15 07:49</t>
  </si>
  <si>
    <t>2007.08.15 07:36</t>
  </si>
  <si>
    <t>2007.08.15 06:46</t>
  </si>
  <si>
    <t>2007.08.14 07:19</t>
  </si>
  <si>
    <t>2007.08.13 07:21</t>
  </si>
  <si>
    <t>2007.08.10 19:14</t>
  </si>
  <si>
    <t>2007.08.10 18:25</t>
  </si>
  <si>
    <t>2007.08.10 18:08</t>
  </si>
  <si>
    <t>2007.08.10 15:40</t>
  </si>
  <si>
    <t>2007.08.10 15:17</t>
  </si>
  <si>
    <t>2007.08.10 14:37</t>
  </si>
  <si>
    <t>2007.08.10 14:27</t>
  </si>
  <si>
    <t>2007.08.10 13:46</t>
  </si>
  <si>
    <t>2007.08.10 13:25</t>
  </si>
  <si>
    <t>2007.08.10 04:39</t>
  </si>
  <si>
    <t>2007.08.09 08:25</t>
  </si>
  <si>
    <t>2007.08.08 09:49</t>
  </si>
  <si>
    <t>2007.08.08 09:19</t>
  </si>
  <si>
    <t>2007.08.08 08:32</t>
  </si>
  <si>
    <t>2007.08.08 07:13</t>
  </si>
  <si>
    <t>2007.08.07 09:18</t>
  </si>
  <si>
    <t>2007.08.07 08:55</t>
  </si>
  <si>
    <t>2007.08.07 06:17</t>
  </si>
  <si>
    <t>2007.08.06 15:24</t>
  </si>
  <si>
    <t>2007.08.06 13:07</t>
  </si>
  <si>
    <t>2007.08.06 02:26</t>
  </si>
  <si>
    <t>2007.08.03 10:48</t>
  </si>
  <si>
    <t>2007.08.02 04:12</t>
  </si>
  <si>
    <t>2007.08.01 16:37</t>
  </si>
  <si>
    <t>2007.08.01 15:37</t>
  </si>
  <si>
    <t>2007.08.01 13:03</t>
  </si>
  <si>
    <t>2007.08.01 11:08</t>
  </si>
  <si>
    <t>2007.08.01 04:28</t>
  </si>
  <si>
    <t>close</t>
  </si>
  <si>
    <t>2007.08.01 01:00</t>
  </si>
  <si>
    <t>2007.07.31 22:50</t>
  </si>
  <si>
    <t>2007.07.31 17:04</t>
  </si>
  <si>
    <t>2007.07.31 16:39</t>
  </si>
  <si>
    <t>2007.07.31 10:00</t>
  </si>
  <si>
    <t>2007.07.31 08:24</t>
  </si>
  <si>
    <t>2007.07.31 04:53</t>
  </si>
  <si>
    <t>2007.07.30 14:00</t>
  </si>
  <si>
    <t>2007.07.30 10:59</t>
  </si>
  <si>
    <t>2007.07.30 02:26</t>
  </si>
  <si>
    <t>2007.07.30 00:00</t>
  </si>
  <si>
    <t>2007.07.27 14:35</t>
  </si>
  <si>
    <t>2007.07.27 12:14</t>
  </si>
  <si>
    <t>2007.07.27 10:50</t>
  </si>
  <si>
    <t>2007.07.27 10:47</t>
  </si>
  <si>
    <t>2007.07.27 09:42</t>
  </si>
  <si>
    <t>2007.07.27 09:32</t>
  </si>
  <si>
    <t>2007.07.27 08:34</t>
  </si>
  <si>
    <t>2007.07.27 08:11</t>
  </si>
  <si>
    <t>2007.07.27 05:29</t>
  </si>
  <si>
    <t>2007.07.27 00:31</t>
  </si>
  <si>
    <t>2007.07.26 18:42</t>
  </si>
  <si>
    <t>2007.07.26 18:28</t>
  </si>
  <si>
    <t>2007.07.26 16:59</t>
  </si>
  <si>
    <t>2007.07.26 16:20</t>
  </si>
  <si>
    <t>2007.07.26 15:36</t>
  </si>
  <si>
    <t>2007.07.26 14:04</t>
  </si>
  <si>
    <t>2007.07.26 07:36</t>
  </si>
  <si>
    <t>2007.07.25 12:10</t>
  </si>
  <si>
    <t>2007.07.25 10:59</t>
  </si>
  <si>
    <t>2007.07.25 10:45</t>
  </si>
  <si>
    <t>2007.07.25 09:26</t>
  </si>
  <si>
    <t>2007.07.25 07:24</t>
  </si>
  <si>
    <t>2007.07.24 14:54</t>
  </si>
  <si>
    <t>2007.07.24 14:14</t>
  </si>
  <si>
    <t>2007.07.24 03:05</t>
  </si>
  <si>
    <t>2007.07.24 02:46</t>
  </si>
  <si>
    <t>2007.07.23 14:14</t>
  </si>
  <si>
    <t>2007.07.23 12:41</t>
  </si>
  <si>
    <t>2007.07.23 11:55</t>
  </si>
  <si>
    <t>2007.07.23 11:51</t>
  </si>
  <si>
    <t>2007.07.23 09:44</t>
  </si>
  <si>
    <t>2007.07.20 19:48</t>
  </si>
  <si>
    <t>2007.07.20 16:33</t>
  </si>
  <si>
    <t>2007.07.20 16:21</t>
  </si>
  <si>
    <t>2007.07.20 09:17</t>
  </si>
  <si>
    <t>2007.07.19 17:26</t>
  </si>
  <si>
    <t>2007.07.19 16:57</t>
  </si>
  <si>
    <t>2007.07.19 13:23</t>
  </si>
  <si>
    <t>2007.07.19 09:50</t>
  </si>
  <si>
    <t>2007.07.19 08:01</t>
  </si>
  <si>
    <t>2007.07.19 05:33</t>
  </si>
  <si>
    <t>2007.07.19 00:11</t>
  </si>
  <si>
    <t>2007.07.18 22:43</t>
  </si>
  <si>
    <t>2007.07.18 18:13</t>
  </si>
  <si>
    <t>2007.07.18 16:47</t>
  </si>
  <si>
    <t>2007.07.18 11:40</t>
  </si>
  <si>
    <t>2007.07.18 10:44</t>
  </si>
  <si>
    <t>2007.07.18 04:58</t>
  </si>
  <si>
    <t>2007.07.18 02:44</t>
  </si>
  <si>
    <t>2007.07.18 02:22</t>
  </si>
  <si>
    <t>2007.07.17 23:45</t>
  </si>
  <si>
    <t>2007.07.17 15:00</t>
  </si>
  <si>
    <t>2007.07.17 13:43</t>
  </si>
  <si>
    <t>2007.07.17 11:48</t>
  </si>
  <si>
    <t>2007.07.17 11:07</t>
  </si>
  <si>
    <t>2007.07.17 09:51</t>
  </si>
  <si>
    <t>2007.07.17 09:03</t>
  </si>
  <si>
    <t>2007.07.17 07:06</t>
  </si>
  <si>
    <t>2007.07.16 14:04</t>
  </si>
  <si>
    <t>2007.07.16 13:34</t>
  </si>
  <si>
    <t>2007.07.16 08:49</t>
  </si>
  <si>
    <t>2007.07.13 09:32</t>
  </si>
  <si>
    <t>2007.07.13 07:33</t>
  </si>
  <si>
    <t>2007.07.12 15:08</t>
  </si>
  <si>
    <t>2007.07.12 15:03</t>
  </si>
  <si>
    <t>2007.07.12 13:27</t>
  </si>
  <si>
    <t>2007.07.12 10:53</t>
  </si>
  <si>
    <t>2007.07.12 09:57</t>
  </si>
  <si>
    <t>2007.07.12 09:34</t>
  </si>
  <si>
    <t>2007.07.12 09:32</t>
  </si>
  <si>
    <t>2007.07.12 07:03</t>
  </si>
  <si>
    <t>2007.07.11 04:25</t>
  </si>
  <si>
    <t>2007.07.10 09:06</t>
  </si>
  <si>
    <t>2007.07.09 08:53</t>
  </si>
  <si>
    <t>2007.07.06 14:51</t>
  </si>
  <si>
    <t>2007.07.06 14:39</t>
  </si>
  <si>
    <t>2007.07.06 08:58</t>
  </si>
  <si>
    <t>2007.07.05 16:38</t>
  </si>
  <si>
    <t>2007.07.05 16:10</t>
  </si>
  <si>
    <t>2007.07.05 07:10</t>
  </si>
  <si>
    <t>2007.07.04 08:54</t>
  </si>
  <si>
    <t>2007.07.04 07:11</t>
  </si>
  <si>
    <t>2007.07.03 07:57</t>
  </si>
  <si>
    <t>2007.07.03 01:00</t>
  </si>
  <si>
    <t>2007.07.02 23:49</t>
  </si>
  <si>
    <t>2007.07.02 17:57</t>
  </si>
  <si>
    <t>2007.07.02 16:29</t>
  </si>
  <si>
    <t>2007.07.02 16:01</t>
  </si>
  <si>
    <t>2007.07.02 14:06</t>
  </si>
  <si>
    <t>2007.07.02 13:07</t>
  </si>
  <si>
    <t>2007.07.02 10:25</t>
  </si>
  <si>
    <t>2007.07.02 08:31</t>
  </si>
  <si>
    <t>2007.07.02 00:03</t>
  </si>
  <si>
    <t>2007.06.29 15:56</t>
  </si>
  <si>
    <t>2007.06.29 14:32</t>
  </si>
  <si>
    <t>2007.06.29 12:46</t>
  </si>
  <si>
    <t>2007.06.29 12:09</t>
  </si>
  <si>
    <t>2007.06.29 11:52</t>
  </si>
  <si>
    <t>2007.06.29 11:01</t>
  </si>
  <si>
    <t>2007.06.29 08:14</t>
  </si>
  <si>
    <t>2007.06.28 13:11</t>
  </si>
  <si>
    <t>2007.06.28 11:26</t>
  </si>
  <si>
    <t>2007.06.28 08:51</t>
  </si>
  <si>
    <t>2007.06.28 08:35</t>
  </si>
  <si>
    <t>2007.06.28 06:41</t>
  </si>
  <si>
    <t>2007.06.27 08:52</t>
  </si>
  <si>
    <t>2007.06.27 08:06</t>
  </si>
  <si>
    <t>2007.06.27 03:57</t>
  </si>
  <si>
    <t>2007.06.26 09:29</t>
  </si>
  <si>
    <t>2007.06.26 09:20</t>
  </si>
  <si>
    <t>2007.06.25 04:12</t>
  </si>
  <si>
    <t>2007.06.22 15:09</t>
  </si>
  <si>
    <t>2007.06.22 14:17</t>
  </si>
  <si>
    <t>2007.06.22 12:07</t>
  </si>
  <si>
    <t>2007.06.22 11:31</t>
  </si>
  <si>
    <t>2007.06.22 10:42</t>
  </si>
  <si>
    <t>2007.06.22 10:00</t>
  </si>
  <si>
    <t>2007.06.22 08:53</t>
  </si>
  <si>
    <t>2007.06.22 08:10</t>
  </si>
  <si>
    <t>2007.06.21 12:16</t>
  </si>
  <si>
    <t>2007.06.21 10:08</t>
  </si>
  <si>
    <t>2007.06.21 05:24</t>
  </si>
  <si>
    <t>2007.06.20 06:06</t>
  </si>
  <si>
    <t>2007.06.19 03:47</t>
  </si>
  <si>
    <t>2007.06.19 01:00</t>
  </si>
  <si>
    <t>2007.06.18 21:48</t>
  </si>
  <si>
    <t>2007.06.18 16:02</t>
  </si>
  <si>
    <t>2007.06.18 14:02</t>
  </si>
  <si>
    <t>2007.06.18 09:50</t>
  </si>
  <si>
    <t>2007.06.15 14:30</t>
  </si>
  <si>
    <t>2007.06.15 09:36</t>
  </si>
  <si>
    <t>2007.06.15 05:50</t>
  </si>
  <si>
    <t>2007.06.14 17:03</t>
  </si>
  <si>
    <t>2007.06.14 14:49</t>
  </si>
  <si>
    <t>2007.06.14 14:37</t>
  </si>
  <si>
    <t>2007.06.14 10:02</t>
  </si>
  <si>
    <t>2007.06.13 15:01</t>
  </si>
  <si>
    <t>2007.06.13 14:47</t>
  </si>
  <si>
    <t>2007.06.13 14:30</t>
  </si>
  <si>
    <t>2007.06.13 13:40</t>
  </si>
  <si>
    <t>2007.06.13 11:49</t>
  </si>
  <si>
    <t>2007.06.13 11:04</t>
  </si>
  <si>
    <t>2007.06.13 03:33</t>
  </si>
  <si>
    <t>2007.06.12 09:04</t>
  </si>
  <si>
    <t>2007.06.11 09:38</t>
  </si>
  <si>
    <t>2007.06.11 08:58</t>
  </si>
  <si>
    <t>2007.06.11 04:18</t>
  </si>
  <si>
    <t>2007.06.08 12:20</t>
  </si>
  <si>
    <t>2007.06.08 12:13</t>
  </si>
  <si>
    <t>2007.06.08 11:37</t>
  </si>
  <si>
    <t>2007.06.08 11:23</t>
  </si>
  <si>
    <t>2007.06.08 10:13</t>
  </si>
  <si>
    <t>2007.06.08 10:08</t>
  </si>
  <si>
    <t>2007.06.08 09:25</t>
  </si>
  <si>
    <t>2007.06.08 08:58</t>
  </si>
  <si>
    <t>2007.06.07 09:03</t>
  </si>
  <si>
    <t>2007.06.06 10:00</t>
  </si>
  <si>
    <t>2007.06.05 16:31</t>
  </si>
  <si>
    <t>2007.06.05 16:07</t>
  </si>
  <si>
    <t>2007.06.05 16:00</t>
  </si>
  <si>
    <t>2007.06.05 14:52</t>
  </si>
  <si>
    <t>2007.06.05 14:20</t>
  </si>
  <si>
    <t>2007.06.05 14:18</t>
  </si>
  <si>
    <t>2007.06.05 14:07</t>
  </si>
  <si>
    <t>2007.06.05 10:05</t>
  </si>
  <si>
    <t>2007.06.05 07:45</t>
  </si>
  <si>
    <t>2007.06.04 17:30</t>
  </si>
  <si>
    <t>2007.06.04 16:25</t>
  </si>
  <si>
    <t>2007.06.04 15:38</t>
  </si>
  <si>
    <t>2007.06.04 15:19</t>
  </si>
  <si>
    <t>2007.06.04 14:11</t>
  </si>
  <si>
    <t>2007.06.04 11:17</t>
  </si>
  <si>
    <t>2007.06.04 10:08</t>
  </si>
  <si>
    <t>2007.06.04 08:29</t>
  </si>
  <si>
    <t>2007.06.04 00:00</t>
  </si>
  <si>
    <t>2007.06.01 19:18</t>
  </si>
  <si>
    <t>2007.06.01 15:05</t>
  </si>
  <si>
    <t>2007.06.01 15:02</t>
  </si>
  <si>
    <t>2007.06.01 14:49</t>
  </si>
  <si>
    <t>2007.06.01 14:37</t>
  </si>
  <si>
    <t>2007.06.01 10:55</t>
  </si>
  <si>
    <t>2007.06.01 09:39</t>
  </si>
  <si>
    <t>2007.06.01 08:36</t>
  </si>
  <si>
    <t>2007.05.31 20:11</t>
  </si>
  <si>
    <t>2007.05.31 19:16</t>
  </si>
  <si>
    <t>2007.05.31 17:15</t>
  </si>
  <si>
    <t>2007.05.31 17:09</t>
  </si>
  <si>
    <t>2007.05.31 17:02</t>
  </si>
  <si>
    <t>2007.05.31 16:48</t>
  </si>
  <si>
    <t>2007.05.31 15:05</t>
  </si>
  <si>
    <t>2007.05.31 14:30</t>
  </si>
  <si>
    <t>2007.05.31 13:30</t>
  </si>
  <si>
    <t>2007.05.31 10:29</t>
  </si>
  <si>
    <t>2007.05.31 08:28</t>
  </si>
  <si>
    <t>2007.05.31 04:14</t>
  </si>
  <si>
    <t>2007.05.30 02:51</t>
  </si>
  <si>
    <t>2007.05.30 02:50</t>
  </si>
  <si>
    <t>2007.05.30 01:00</t>
  </si>
  <si>
    <t>2007.05.29 19:49</t>
  </si>
  <si>
    <t>2007.05.29 19:47</t>
  </si>
  <si>
    <t>2007.05.29 19:41</t>
  </si>
  <si>
    <t>2007.05.29 19:30</t>
  </si>
  <si>
    <t>2007.05.29 18:18</t>
  </si>
  <si>
    <t>2007.05.29 16:57</t>
  </si>
  <si>
    <t>2007.05.29 15:10</t>
  </si>
  <si>
    <t>2007.05.29 14:24</t>
  </si>
  <si>
    <t>2007.05.29 13:53</t>
  </si>
  <si>
    <t>2007.05.29 11:27</t>
  </si>
  <si>
    <t>2007.05.29 11:07</t>
  </si>
  <si>
    <t>2007.05.29 10:58</t>
  </si>
  <si>
    <t>2007.05.29 10:18</t>
  </si>
  <si>
    <t>2007.05.29 09:43</t>
  </si>
  <si>
    <t>2007.05.29 06:48</t>
  </si>
  <si>
    <t>2007.05.29 05:42</t>
  </si>
  <si>
    <t>2007.05.29 04:02</t>
  </si>
  <si>
    <t>2007.05.29 01:00</t>
  </si>
  <si>
    <t>2007.05.28 11:35</t>
  </si>
  <si>
    <t>2007.05.28 00:00</t>
  </si>
  <si>
    <t>2007.05.25 22:39</t>
  </si>
  <si>
    <t>2007.05.25 16:59</t>
  </si>
  <si>
    <t>2007.05.25 16:07</t>
  </si>
  <si>
    <t>2007.05.25 16:00</t>
  </si>
  <si>
    <t>2007.05.25 15:53</t>
  </si>
  <si>
    <t>2007.05.25 12:59</t>
  </si>
  <si>
    <t>2007.05.25 09:56</t>
  </si>
  <si>
    <t>2007.05.25 09:29</t>
  </si>
  <si>
    <t>2007.05.25 07:39</t>
  </si>
  <si>
    <t>2007.05.25 06:06</t>
  </si>
  <si>
    <t>2007.05.25 03:11</t>
  </si>
  <si>
    <t>2007.05.25 01:00</t>
  </si>
  <si>
    <t>2007.05.24 20:59</t>
  </si>
  <si>
    <t>2007.05.24 17:23</t>
  </si>
  <si>
    <t>2007.05.24 16:40</t>
  </si>
  <si>
    <t>2007.05.24 16:37</t>
  </si>
  <si>
    <t>2007.05.24 16:01</t>
  </si>
  <si>
    <t>2007.05.24 16:00</t>
  </si>
  <si>
    <t>2007.05.24 15:29</t>
  </si>
  <si>
    <t>2007.05.24 14:46</t>
  </si>
  <si>
    <t>2007.05.24 14:30</t>
  </si>
  <si>
    <t>2007.05.24 14:23</t>
  </si>
  <si>
    <t>2007.05.24 11:42</t>
  </si>
  <si>
    <t>2007.05.24 11:14</t>
  </si>
  <si>
    <t>2007.05.24 10:06</t>
  </si>
  <si>
    <t>2007.05.24 09:05</t>
  </si>
  <si>
    <t>2007.05.24 09:00</t>
  </si>
  <si>
    <t>2007.05.24 01:04</t>
  </si>
  <si>
    <t>2007.05.24 00:02</t>
  </si>
  <si>
    <t>2007.05.23 21:02</t>
  </si>
  <si>
    <t>2007.05.23 19:55</t>
  </si>
  <si>
    <t>2007.05.23 17:04</t>
  </si>
  <si>
    <t>2007.05.23 14:29</t>
  </si>
  <si>
    <t>2007.05.23 13:57</t>
  </si>
  <si>
    <t>2007.05.23 13:53</t>
  </si>
  <si>
    <t>2007.05.23 13:46</t>
  </si>
  <si>
    <t>2007.05.23 13:40</t>
  </si>
  <si>
    <t>2007.05.23 12:23</t>
  </si>
  <si>
    <t>2007.05.23 11:28</t>
  </si>
  <si>
    <t>2007.05.23 11:04</t>
  </si>
  <si>
    <t>2007.05.23 10:26</t>
  </si>
  <si>
    <t>2007.05.23 09:51</t>
  </si>
  <si>
    <t>2007.05.23 09:45</t>
  </si>
  <si>
    <t>2007.05.23 08:10</t>
  </si>
  <si>
    <t>2007.05.23 01:00</t>
  </si>
  <si>
    <t>2007.05.22 17:24</t>
  </si>
  <si>
    <t>2007.05.22 15:52</t>
  </si>
  <si>
    <t>2007.05.22 14:10</t>
  </si>
  <si>
    <t>2007.05.22 11:45</t>
  </si>
  <si>
    <t>2007.05.22 11:22</t>
  </si>
  <si>
    <t>2007.05.22 11:00</t>
  </si>
  <si>
    <t>2007.05.22 09:31</t>
  </si>
  <si>
    <t>2007.05.22 09:14</t>
  </si>
  <si>
    <t>2007.05.22 07:38</t>
  </si>
  <si>
    <t>2007.05.21 14:20</t>
  </si>
  <si>
    <t>2007.05.21 13:28</t>
  </si>
  <si>
    <t>2007.05.21 13:05</t>
  </si>
  <si>
    <t>2007.05.21 12:38</t>
  </si>
  <si>
    <t>2007.05.21 12:24</t>
  </si>
  <si>
    <t>2007.05.21 11:41</t>
  </si>
  <si>
    <t>2007.05.21 11:10</t>
  </si>
  <si>
    <t>2007.05.21 10:49</t>
  </si>
  <si>
    <t>2007.05.18 13:24</t>
  </si>
  <si>
    <t>2007.05.18 12:56</t>
  </si>
  <si>
    <t>2007.05.18 12:49</t>
  </si>
  <si>
    <t>2007.05.18 12:47</t>
  </si>
  <si>
    <t>2007.05.18 12:31</t>
  </si>
  <si>
    <t>2007.05.18 10:53</t>
  </si>
  <si>
    <t>2007.05.18 10:46</t>
  </si>
  <si>
    <t>2007.05.18 10:35</t>
  </si>
  <si>
    <t>2007.05.18 10:20</t>
  </si>
  <si>
    <t>2007.05.18 09:32</t>
  </si>
  <si>
    <t>2007.05.18 08:40</t>
  </si>
  <si>
    <t>2007.05.18 08:15</t>
  </si>
  <si>
    <t>2007.05.17 12:17</t>
  </si>
  <si>
    <t>2007.05.17 10:25</t>
  </si>
  <si>
    <t>2007.05.17 10:03</t>
  </si>
  <si>
    <t>2007.05.17 08:39</t>
  </si>
  <si>
    <t>2007.05.17 07:34</t>
  </si>
  <si>
    <t>2007.05.17 01:00</t>
  </si>
  <si>
    <t>2007.05.16 19:54</t>
  </si>
  <si>
    <t>2007.05.16 18:40</t>
  </si>
  <si>
    <t>2007.05.16 18:20</t>
  </si>
  <si>
    <t>2007.05.16 18:11</t>
  </si>
  <si>
    <t>2007.05.16 17:48</t>
  </si>
  <si>
    <t>2007.05.16 17:32</t>
  </si>
  <si>
    <t>2007.05.16 17:15</t>
  </si>
  <si>
    <t>2007.05.16 17:12</t>
  </si>
  <si>
    <t>2007.05.16 15:00</t>
  </si>
  <si>
    <t>2007.05.16 14:30</t>
  </si>
  <si>
    <t>2007.05.16 14:08</t>
  </si>
  <si>
    <t>2007.05.16 14:02</t>
  </si>
  <si>
    <t>2007.05.16 13:13</t>
  </si>
  <si>
    <t>2007.05.16 11:57</t>
  </si>
  <si>
    <t>2007.05.16 11:29</t>
  </si>
  <si>
    <t>2007.05.15 12:26</t>
  </si>
  <si>
    <t>2007.05.15 10:32</t>
  </si>
  <si>
    <t>2007.05.15 09:35</t>
  </si>
  <si>
    <t>2007.05.15 09:09</t>
  </si>
  <si>
    <t>2007.05.14 15:54</t>
  </si>
  <si>
    <t>2007.05.14 14:25</t>
  </si>
  <si>
    <t>2007.05.14 13:14</t>
  </si>
  <si>
    <t>2007.05.14 09:59</t>
  </si>
  <si>
    <t>2007.05.14 08:39</t>
  </si>
  <si>
    <t>2007.05.14 03:47</t>
  </si>
  <si>
    <t>2007.05.11 22:01</t>
  </si>
  <si>
    <t>2007.05.11 19:47</t>
  </si>
  <si>
    <t>2007.05.11 17:02</t>
  </si>
  <si>
    <t>2007.05.11 16:31</t>
  </si>
  <si>
    <t>2007.05.11 15:36</t>
  </si>
  <si>
    <t>2007.05.11 14:44</t>
  </si>
  <si>
    <t>2007.05.11 14:40</t>
  </si>
  <si>
    <t>2007.05.11 14:38</t>
  </si>
  <si>
    <t>2007.05.11 14:32</t>
  </si>
  <si>
    <t>2007.05.11 14:30</t>
  </si>
  <si>
    <t>2007.05.11 09:56</t>
  </si>
  <si>
    <t>2007.05.11 09:29</t>
  </si>
  <si>
    <t>2007.05.11 08:45</t>
  </si>
  <si>
    <t>2007.05.11 03:48</t>
  </si>
  <si>
    <t>2007.05.10 20:40</t>
  </si>
  <si>
    <t>2007.05.10 19:11</t>
  </si>
  <si>
    <t>2007.05.10 19:06</t>
  </si>
  <si>
    <t>2007.05.10 19:04</t>
  </si>
  <si>
    <t>2007.05.10 18:58</t>
  </si>
  <si>
    <t>2007.05.10 15:27</t>
  </si>
  <si>
    <t>2007.05.10 15:21</t>
  </si>
  <si>
    <t>2007.05.10 14:30</t>
  </si>
  <si>
    <t>2007.05.10 12:12</t>
  </si>
  <si>
    <t>2007.05.10 11:33</t>
  </si>
  <si>
    <t>2007.05.10 11:15</t>
  </si>
  <si>
    <t>2007.05.10 10:08</t>
  </si>
  <si>
    <t>2007.05.10 08:11</t>
  </si>
  <si>
    <t>2007.05.09 20:18</t>
  </si>
  <si>
    <t>2007.05.09 20:13</t>
  </si>
  <si>
    <t>2007.05.09 16:33</t>
  </si>
  <si>
    <t>2007.05.09 15:04</t>
  </si>
  <si>
    <t>2007.05.09 08:47</t>
  </si>
  <si>
    <t>2007.05.09 07:59</t>
  </si>
  <si>
    <t>2007.05.09 06:21</t>
  </si>
  <si>
    <t>2007.05.09 04:29</t>
  </si>
  <si>
    <t>2007.05.09 03:17</t>
  </si>
  <si>
    <t>2007.05.09 01:00</t>
  </si>
  <si>
    <t>2007.05.08 16:17</t>
  </si>
  <si>
    <t>2007.05.08 16:12</t>
  </si>
  <si>
    <t>2007.05.08 14:21</t>
  </si>
  <si>
    <t>2007.05.08 13:34</t>
  </si>
  <si>
    <t>2007.05.08 12:07</t>
  </si>
  <si>
    <t>2007.05.08 11:17</t>
  </si>
  <si>
    <t>2007.05.08 10:37</t>
  </si>
  <si>
    <t>2007.05.08 10:11</t>
  </si>
  <si>
    <t>2007.05.08 09:26</t>
  </si>
  <si>
    <t>2007.05.08 08:34</t>
  </si>
  <si>
    <t>2007.05.07 21:12</t>
  </si>
  <si>
    <t>2007.05.07 20:38</t>
  </si>
  <si>
    <t>2007.05.07 15:05</t>
  </si>
  <si>
    <t>2007.05.07 12:51</t>
  </si>
  <si>
    <t>2007.05.07 06:33</t>
  </si>
  <si>
    <t>2007.05.07 00:00</t>
  </si>
  <si>
    <t>2007.05.04 20:34</t>
  </si>
  <si>
    <t>2007.05.04 17:28</t>
  </si>
  <si>
    <t>2007.05.04 15:59</t>
  </si>
  <si>
    <t>2007.05.04 15:45</t>
  </si>
  <si>
    <t>2007.05.04 15:01</t>
  </si>
  <si>
    <t>2007.05.04 14:58</t>
  </si>
  <si>
    <t>2007.05.04 14:51</t>
  </si>
  <si>
    <t>2007.05.04 14:47</t>
  </si>
  <si>
    <t>2007.05.04 14:45</t>
  </si>
  <si>
    <t>2007.05.04 14:37</t>
  </si>
  <si>
    <t>2007.05.04 14:35</t>
  </si>
  <si>
    <t>2007.05.04 14:33</t>
  </si>
  <si>
    <t>2007.05.04 14:31</t>
  </si>
  <si>
    <t>2007.05.04 14:30</t>
  </si>
  <si>
    <t>2007.05.04 12:44</t>
  </si>
  <si>
    <t>2007.05.04 11:38</t>
  </si>
  <si>
    <t>2007.05.04 10:41</t>
  </si>
  <si>
    <t>2007.05.04 10:13</t>
  </si>
  <si>
    <t>2007.05.04 09:41</t>
  </si>
  <si>
    <t>2007.05.04 09:35</t>
  </si>
  <si>
    <t>2007.05.04 09:19</t>
  </si>
  <si>
    <t>2007.05.04 08:59</t>
  </si>
  <si>
    <t>2007.05.04 05:10</t>
  </si>
  <si>
    <t>2007.05.03 14:29</t>
  </si>
  <si>
    <t>2007.05.03 09:44</t>
  </si>
  <si>
    <t>2007.05.03 08:56</t>
  </si>
  <si>
    <t>2007.05.03 07:53</t>
  </si>
  <si>
    <t>2007.05.03 07:43</t>
  </si>
  <si>
    <t>2007.05.02 12:44</t>
  </si>
  <si>
    <t>2007.05.02 11:58</t>
  </si>
  <si>
    <t>2007.05.02 10:06</t>
  </si>
  <si>
    <t>2007.05.02 08:12</t>
  </si>
  <si>
    <t>2007.05.02 07:51</t>
  </si>
  <si>
    <t>2007.05.02 07:40</t>
  </si>
  <si>
    <t>2007.05.02 06:50</t>
  </si>
  <si>
    <t>2007.05.02 05:21</t>
  </si>
  <si>
    <t>2007.05.02 03:28</t>
  </si>
  <si>
    <t>2007.05.01 20:28</t>
  </si>
  <si>
    <t>2007.05.01 18:42</t>
  </si>
  <si>
    <t>2007.05.01 17:40</t>
  </si>
  <si>
    <t>2007.05.01 17:21</t>
  </si>
  <si>
    <t>2007.05.01 17:06</t>
  </si>
  <si>
    <t>2007.05.01 16:47</t>
  </si>
  <si>
    <t>2007.05.01 16:22</t>
  </si>
  <si>
    <t>2007.05.01 16:20</t>
  </si>
  <si>
    <t>2007.05.01 16:13</t>
  </si>
  <si>
    <t>2007.05.01 16:07</t>
  </si>
  <si>
    <t>2007.05.01 16:03</t>
  </si>
  <si>
    <t>2007.05.01 16:02</t>
  </si>
  <si>
    <t>2007.05.01 16:00</t>
  </si>
  <si>
    <t>2007.05.01 15:16</t>
  </si>
  <si>
    <t>2007.05.01 14:20</t>
  </si>
  <si>
    <t>2007.05.01 13:24</t>
  </si>
  <si>
    <t>2007.05.01 12:30</t>
  </si>
  <si>
    <t>2007.05.01 12:16</t>
  </si>
  <si>
    <t>2007.05.01 11:31</t>
  </si>
  <si>
    <t>2007.05.01 10:24</t>
  </si>
  <si>
    <t>2007.05.01 09:31</t>
  </si>
  <si>
    <t>2007.05.01 07:59</t>
  </si>
  <si>
    <t>2007.05.01 07:44</t>
  </si>
  <si>
    <t>2007.05.01 07:13</t>
  </si>
  <si>
    <t>2007.05.01 05:16</t>
  </si>
  <si>
    <t>2007.05.01 01:00</t>
  </si>
  <si>
    <t>2007.05.01 00:32</t>
  </si>
  <si>
    <t>2007.04.30 23:25</t>
  </si>
  <si>
    <t>2007.04.30 19:14</t>
  </si>
  <si>
    <t>2007.04.30 18:57</t>
  </si>
  <si>
    <t>2007.04.30 17:19</t>
  </si>
  <si>
    <t>2007.04.30 08:02</t>
  </si>
  <si>
    <t>2007.04.30 07:21</t>
  </si>
  <si>
    <t>2007.04.30 06:57</t>
  </si>
  <si>
    <t>2007.04.30 00:00</t>
  </si>
  <si>
    <t>2007.04.27 22:17</t>
  </si>
  <si>
    <t>2007.04.27 18:20</t>
  </si>
  <si>
    <t>2007.04.27 18:04</t>
  </si>
  <si>
    <t>2007.04.27 17:39</t>
  </si>
  <si>
    <t>2007.04.27 17:34</t>
  </si>
  <si>
    <t>2007.04.27 17:29</t>
  </si>
  <si>
    <t>2007.04.27 17:20</t>
  </si>
  <si>
    <t>2007.04.27 17:14</t>
  </si>
  <si>
    <t>2007.04.27 17:12</t>
  </si>
  <si>
    <t>2007.04.27 17:06</t>
  </si>
  <si>
    <t>2007.04.27 17:05</t>
  </si>
  <si>
    <t>2007.04.27 17:04</t>
  </si>
  <si>
    <t>2007.04.27 16:59</t>
  </si>
  <si>
    <t>2007.04.27 16:03</t>
  </si>
  <si>
    <t>2007.04.27 15:26</t>
  </si>
  <si>
    <t>2007.04.27 14:43</t>
  </si>
  <si>
    <t>2007.04.27 14:32</t>
  </si>
  <si>
    <t>2007.04.27 14:30</t>
  </si>
  <si>
    <t>2007.04.27 14:23</t>
  </si>
  <si>
    <t>2007.04.27 13:03</t>
  </si>
  <si>
    <t>2007.04.27 12:40</t>
  </si>
  <si>
    <t>2007.04.27 10:38</t>
  </si>
  <si>
    <t>2007.04.27 10:00</t>
  </si>
  <si>
    <t>2007.04.27 07:42</t>
  </si>
  <si>
    <t>2007.04.27 03:45</t>
  </si>
  <si>
    <t>2007.04.27 03:00</t>
  </si>
  <si>
    <t>2007.04.27 01:00</t>
  </si>
  <si>
    <t>2007.04.27 00:38</t>
  </si>
  <si>
    <t>2007.04.26 19:01</t>
  </si>
  <si>
    <t>2007.04.26 18:04</t>
  </si>
  <si>
    <t>2007.04.26 17:23</t>
  </si>
  <si>
    <t>2007.04.26 16:34</t>
  </si>
  <si>
    <t>2007.04.26 16:13</t>
  </si>
  <si>
    <t>2007.04.26 15:36</t>
  </si>
  <si>
    <t>2007.04.26 15:11</t>
  </si>
  <si>
    <t>2007.04.26 14:38</t>
  </si>
  <si>
    <t>2007.04.26 14:12</t>
  </si>
  <si>
    <t>2007.04.26 12:02</t>
  </si>
  <si>
    <t>2007.04.26 11:59</t>
  </si>
  <si>
    <t>2007.04.26 11:48</t>
  </si>
  <si>
    <t>2007.04.26 11:37</t>
  </si>
  <si>
    <t>2007.04.26 11:33</t>
  </si>
  <si>
    <t>2007.04.26 10:40</t>
  </si>
  <si>
    <t>2007.04.26 10:29</t>
  </si>
  <si>
    <t>2007.04.26 09:13</t>
  </si>
  <si>
    <t>2007.04.26 01:00</t>
  </si>
  <si>
    <t>2007.04.26 00:49</t>
  </si>
  <si>
    <t>2007.04.25 20:24</t>
  </si>
  <si>
    <t>2007.04.25 19:27</t>
  </si>
  <si>
    <t>2007.04.25 18:55</t>
  </si>
  <si>
    <t>2007.04.25 17:52</t>
  </si>
  <si>
    <t>2007.04.25 16:20</t>
  </si>
  <si>
    <t>2007.04.25 16:19</t>
  </si>
  <si>
    <t>2007.04.25 16:12</t>
  </si>
  <si>
    <t>2007.04.25 16:04</t>
  </si>
  <si>
    <t>2007.04.25 14:45</t>
  </si>
  <si>
    <t>2007.04.25 14:39</t>
  </si>
  <si>
    <t>2007.04.25 14:31</t>
  </si>
  <si>
    <t>2007.04.25 14:10</t>
  </si>
  <si>
    <t>2007.04.25 13:31</t>
  </si>
  <si>
    <t>2007.04.25 12:17</t>
  </si>
  <si>
    <t>2007.04.25 09:47</t>
  </si>
  <si>
    <t>2007.04.25 09:38</t>
  </si>
  <si>
    <t>2007.04.25 09:30</t>
  </si>
  <si>
    <t>2007.04.25 08:36</t>
  </si>
  <si>
    <t>2007.04.25 03:17</t>
  </si>
  <si>
    <t>2007.04.25 01:00</t>
  </si>
  <si>
    <t>2007.04.24 20:55</t>
  </si>
  <si>
    <t>2007.04.24 17:05</t>
  </si>
  <si>
    <t>2007.04.24 16:32</t>
  </si>
  <si>
    <t>2007.04.24 16:22</t>
  </si>
  <si>
    <t>2007.04.24 16:00</t>
  </si>
  <si>
    <t>2007.04.24 12:35</t>
  </si>
  <si>
    <t>2007.04.24 08:42</t>
  </si>
  <si>
    <t>2007.04.24 07:04</t>
  </si>
  <si>
    <t>2007.04.24 04:52</t>
  </si>
  <si>
    <t>2007.04.24 04:25</t>
  </si>
  <si>
    <t>2007.04.24 03:44</t>
  </si>
  <si>
    <t>2007.04.24 01:00</t>
  </si>
  <si>
    <t>2007.04.23 17:56</t>
  </si>
  <si>
    <t>2007.04.23 17:42</t>
  </si>
  <si>
    <t>2007.04.23 15:42</t>
  </si>
  <si>
    <t>2007.04.23 12:58</t>
  </si>
  <si>
    <t>2007.04.23 11:02</t>
  </si>
  <si>
    <t>2007.04.23 10:37</t>
  </si>
  <si>
    <t>2007.04.23 10:25</t>
  </si>
  <si>
    <t>2007.04.23 09:58</t>
  </si>
  <si>
    <t>2007.04.23 00:00</t>
  </si>
  <si>
    <t>2007.04.20 21:32</t>
  </si>
  <si>
    <t>2007.04.20 20:08</t>
  </si>
  <si>
    <t>2007.04.20 19:43</t>
  </si>
  <si>
    <t>2007.04.20 17:45</t>
  </si>
  <si>
    <t>2007.04.20 16:44</t>
  </si>
  <si>
    <t>2007.04.20 16:31</t>
  </si>
  <si>
    <t>2007.04.20 15:16</t>
  </si>
  <si>
    <t>2007.04.20 15:06</t>
  </si>
  <si>
    <t>2007.04.20 14:53</t>
  </si>
  <si>
    <t>2007.04.20 09:53</t>
  </si>
  <si>
    <t>2007.04.20 09:34</t>
  </si>
  <si>
    <t>2007.04.20 08:03</t>
  </si>
  <si>
    <t>2007.04.20 01:00</t>
  </si>
  <si>
    <t>2007.04.19 17:16</t>
  </si>
  <si>
    <t>2007.04.19 16:53</t>
  </si>
  <si>
    <t>2007.04.19 16:37</t>
  </si>
  <si>
    <t>2007.04.19 15:32</t>
  </si>
  <si>
    <t>2007.04.19 14:57</t>
  </si>
  <si>
    <t>2007.04.19 14:50</t>
  </si>
  <si>
    <t>2007.04.19 14:41</t>
  </si>
  <si>
    <t>2007.04.19 14:38</t>
  </si>
  <si>
    <t>2007.04.19 13:05</t>
  </si>
  <si>
    <t>2007.04.19 12:49</t>
  </si>
  <si>
    <t>2007.04.19 11:42</t>
  </si>
  <si>
    <t>2007.04.19 10:18</t>
  </si>
  <si>
    <t>2007.04.19 10:10</t>
  </si>
  <si>
    <t>2007.04.19 09:42</t>
  </si>
  <si>
    <t>2007.04.19 09:15</t>
  </si>
  <si>
    <t>2007.04.19 08:28</t>
  </si>
  <si>
    <t>2007.04.19 08:03</t>
  </si>
  <si>
    <t>2007.04.19 06:41</t>
  </si>
  <si>
    <t>2007.04.19 06:26</t>
  </si>
  <si>
    <t>2007.04.19 05:26</t>
  </si>
  <si>
    <t>2007.04.19 04:42</t>
  </si>
  <si>
    <t>2007.04.19 04:20</t>
  </si>
  <si>
    <t>2007.04.19 01:00</t>
  </si>
  <si>
    <t>2007.04.18 22:47</t>
  </si>
  <si>
    <t>2007.04.18 22:27</t>
  </si>
  <si>
    <t>2007.04.18 21:05</t>
  </si>
  <si>
    <t>2007.04.18 18:52</t>
  </si>
  <si>
    <t>2007.04.18 18:35</t>
  </si>
  <si>
    <t>2007.04.18 16:00</t>
  </si>
  <si>
    <t>2007.04.18 15:40</t>
  </si>
  <si>
    <t>2007.04.18 14:55</t>
  </si>
  <si>
    <t>2007.04.18 14:37</t>
  </si>
  <si>
    <t>2007.04.18 14:34</t>
  </si>
  <si>
    <t>2007.04.18 14:25</t>
  </si>
  <si>
    <t>2007.04.18 14:05</t>
  </si>
  <si>
    <t>2007.04.18 13:55</t>
  </si>
  <si>
    <t>2007.04.18 13:16</t>
  </si>
  <si>
    <t>2007.04.18 11:05</t>
  </si>
  <si>
    <t>2007.04.18 09:18</t>
  </si>
  <si>
    <t>2007.04.18 09:02</t>
  </si>
  <si>
    <t>2007.04.18 07:05</t>
  </si>
  <si>
    <t>2007.04.18 03:47</t>
  </si>
  <si>
    <t>2007.04.18 01:01</t>
  </si>
  <si>
    <t>2007.04.17 18:33</t>
  </si>
  <si>
    <t>2007.04.17 18:15</t>
  </si>
  <si>
    <t>2007.04.17 17:54</t>
  </si>
  <si>
    <t>2007.04.17 17:34</t>
  </si>
  <si>
    <t>2007.04.17 17:19</t>
  </si>
  <si>
    <t>2007.04.17 15:29</t>
  </si>
  <si>
    <t>2007.04.17 14:54</t>
  </si>
  <si>
    <t>2007.04.17 14:44</t>
  </si>
  <si>
    <t>2007.04.17 09:33</t>
  </si>
  <si>
    <t>2007.04.17 08:25</t>
  </si>
  <si>
    <t>2007.04.17 07:55</t>
  </si>
  <si>
    <t>2007.04.17 01:00</t>
  </si>
  <si>
    <t>2007.04.16 22:21</t>
  </si>
  <si>
    <t>2007.04.16 16:05</t>
  </si>
  <si>
    <t>2007.04.16 15:42</t>
  </si>
  <si>
    <t>2007.04.16 15:00</t>
  </si>
  <si>
    <t>2007.04.16 13:45</t>
  </si>
  <si>
    <t>2007.04.16 11:12</t>
  </si>
  <si>
    <t>2007.04.16 09:05</t>
  </si>
  <si>
    <t>2007.04.16 08:40</t>
  </si>
  <si>
    <t>2007.04.16 08:16</t>
  </si>
  <si>
    <t>2007.04.16 05:08</t>
  </si>
  <si>
    <t>2007.04.16 04:18</t>
  </si>
  <si>
    <t>2007.04.16 00:00</t>
  </si>
  <si>
    <t>2007.04.13 19:56</t>
  </si>
  <si>
    <t>2007.04.13 19:49</t>
  </si>
  <si>
    <t>2007.04.13 18:19</t>
  </si>
  <si>
    <t>2007.04.13 17:55</t>
  </si>
  <si>
    <t>2007.04.13 17:30</t>
  </si>
  <si>
    <t>2007.04.13 17:21</t>
  </si>
  <si>
    <t>2007.04.13 17:20</t>
  </si>
  <si>
    <t>2007.04.13 17:18</t>
  </si>
  <si>
    <t>2007.04.13 17:10</t>
  </si>
  <si>
    <t>2007.04.13 16:49</t>
  </si>
  <si>
    <t>2007.04.13 16:43</t>
  </si>
  <si>
    <t>2007.04.13 16:40</t>
  </si>
  <si>
    <t>2007.04.13 16:36</t>
  </si>
  <si>
    <t>2007.04.13 16:04</t>
  </si>
  <si>
    <t>2007.04.13 14:50</t>
  </si>
  <si>
    <t>2007.04.13 14:06</t>
  </si>
  <si>
    <t>2007.04.13 13:24</t>
  </si>
  <si>
    <t>2007.04.13 09:51</t>
  </si>
  <si>
    <t>2007.04.13 08:27</t>
  </si>
  <si>
    <t>2007.04.13 04:33</t>
  </si>
  <si>
    <t>2007.04.13 03:44</t>
  </si>
  <si>
    <t>2007.04.13 03:10</t>
  </si>
  <si>
    <t>2007.04.13 02:57</t>
  </si>
  <si>
    <t>2007.04.13 02:44</t>
  </si>
  <si>
    <t>2007.04.12 18:00</t>
  </si>
  <si>
    <t>2007.04.12 16:58</t>
  </si>
  <si>
    <t>2007.04.12 16:45</t>
  </si>
  <si>
    <t>2007.04.12 16:39</t>
  </si>
  <si>
    <t>2007.04.12 15:46</t>
  </si>
  <si>
    <t>2007.04.12 15:31</t>
  </si>
  <si>
    <t>2007.04.12 14:52</t>
  </si>
  <si>
    <t>2007.04.12 14:25</t>
  </si>
  <si>
    <t>2007.04.12 12:51</t>
  </si>
  <si>
    <t>2007.04.12 09:59</t>
  </si>
  <si>
    <t>2007.04.12 09:40</t>
  </si>
  <si>
    <t>2007.04.12 09:16</t>
  </si>
  <si>
    <t>2007.04.12 07:25</t>
  </si>
  <si>
    <t>2007.04.12 04:38</t>
  </si>
  <si>
    <t>2007.04.12 04:11</t>
  </si>
  <si>
    <t>2007.04.12 03:42</t>
  </si>
  <si>
    <t>2007.04.11 20:06</t>
  </si>
  <si>
    <t>2007.04.11 19:14</t>
  </si>
  <si>
    <t>2007.04.11 18:33</t>
  </si>
  <si>
    <t>2007.04.11 13:27</t>
  </si>
  <si>
    <t>2007.04.11 12:42</t>
  </si>
  <si>
    <t>2007.04.11 09:55</t>
  </si>
  <si>
    <t>2007.04.11 09:31</t>
  </si>
  <si>
    <t>2007.04.11 04:08</t>
  </si>
  <si>
    <t>2007.04.11 01:01</t>
  </si>
  <si>
    <t>2007.04.10 21:42</t>
  </si>
  <si>
    <t>2007.04.10 19:30</t>
  </si>
  <si>
    <t>2007.04.10 17:55</t>
  </si>
  <si>
    <t>2007.04.10 17:13</t>
  </si>
  <si>
    <t>2007.04.10 15:53</t>
  </si>
  <si>
    <t>2007.04.10 14:48</t>
  </si>
  <si>
    <t>2007.04.10 13:54</t>
  </si>
  <si>
    <t>2007.04.10 13:30</t>
  </si>
  <si>
    <t>2007.04.10 10:36</t>
  </si>
  <si>
    <t>2007.04.10 09:52</t>
  </si>
  <si>
    <t>2007.04.10 08:38</t>
  </si>
  <si>
    <t>2007.04.10 05:40</t>
  </si>
  <si>
    <t>2007.04.10 04:47</t>
  </si>
  <si>
    <t>2007.04.10 04:40</t>
  </si>
  <si>
    <t>2007.04.10 04:32</t>
  </si>
  <si>
    <t>2007.04.10 04:25</t>
  </si>
  <si>
    <t>2007.04.10 03:52</t>
  </si>
  <si>
    <t>2007.04.10 03:12</t>
  </si>
  <si>
    <t>2007.04.09 14:48</t>
  </si>
  <si>
    <t>2007.04.09 11:43</t>
  </si>
  <si>
    <t>2007.04.09 11:09</t>
  </si>
  <si>
    <t>2007.04.09 09:58</t>
  </si>
  <si>
    <t>2007.04.06 16:38</t>
  </si>
  <si>
    <t>2007.04.06 15:57</t>
  </si>
  <si>
    <t>2007.04.06 15:01</t>
  </si>
  <si>
    <t>2007.04.06 14:53</t>
  </si>
  <si>
    <t>2007.04.06 14:40</t>
  </si>
  <si>
    <t>2007.04.06 14:35</t>
  </si>
  <si>
    <t>2007.04.06 14:31</t>
  </si>
  <si>
    <t>2007.04.06 14:30</t>
  </si>
  <si>
    <t>2007.04.06 14:28</t>
  </si>
  <si>
    <t>2007.04.06 14:26</t>
  </si>
  <si>
    <t>2007.04.06 09:10</t>
  </si>
  <si>
    <t>2007.04.06 01:01</t>
  </si>
  <si>
    <t>2007.04.05 22:56</t>
  </si>
  <si>
    <t>2007.04.05 20:42</t>
  </si>
  <si>
    <t>2007.04.05 18:39</t>
  </si>
  <si>
    <t>2007.04.05 18:22</t>
  </si>
  <si>
    <t>2007.04.05 15:45</t>
  </si>
  <si>
    <t>2007.04.05 15:21</t>
  </si>
  <si>
    <t>2007.04.05 15:08</t>
  </si>
  <si>
    <t>2007.04.05 14:02</t>
  </si>
  <si>
    <t>2007.04.05 13:23</t>
  </si>
  <si>
    <t>2007.04.05 13:01</t>
  </si>
  <si>
    <t>2007.04.05 10:12</t>
  </si>
  <si>
    <t>2007.04.05 09:44</t>
  </si>
  <si>
    <t>2007.04.04 15:02</t>
  </si>
  <si>
    <t>2007.04.04 14:45</t>
  </si>
  <si>
    <t>2007.04.04 13:05</t>
  </si>
  <si>
    <t>2007.04.04 13:01</t>
  </si>
  <si>
    <t>2007.04.04 12:28</t>
  </si>
  <si>
    <t>2007.04.04 09:34</t>
  </si>
  <si>
    <t>2007.04.04 09:26</t>
  </si>
  <si>
    <t>2007.04.04 07:43</t>
  </si>
  <si>
    <t>2007.04.04 00:04</t>
  </si>
  <si>
    <t>2007.04.03 23:41</t>
  </si>
  <si>
    <t>2007.04.03 20:00</t>
  </si>
  <si>
    <t>2007.04.03 15:08</t>
  </si>
  <si>
    <t>2007.04.03 14:21</t>
  </si>
  <si>
    <t>2007.04.03 12:25</t>
  </si>
  <si>
    <t>2007.04.03 09:59</t>
  </si>
  <si>
    <t>2007.04.03 08:39</t>
  </si>
  <si>
    <t>2007.04.03 00:00</t>
  </si>
  <si>
    <t>2007.04.02 23:18</t>
  </si>
  <si>
    <t>2007.04.02 23:05</t>
  </si>
  <si>
    <t>2007.04.02 20:03</t>
  </si>
  <si>
    <t>2007.04.02 16:46</t>
  </si>
  <si>
    <t>2007.04.02 16:33</t>
  </si>
  <si>
    <t>2007.04.02 15:12</t>
  </si>
  <si>
    <t>2007.04.02 09:29</t>
  </si>
  <si>
    <t>2007.04.02 07:13</t>
  </si>
  <si>
    <t>2007.04.02 07:02</t>
  </si>
  <si>
    <t>2007.04.02 05:50</t>
  </si>
  <si>
    <t>2007.04.02 02:55</t>
  </si>
  <si>
    <t>2007.04.02 00:03</t>
  </si>
  <si>
    <t>2007.03.30 19:27</t>
  </si>
  <si>
    <t>2007.03.30 18:52</t>
  </si>
  <si>
    <t>2007.03.30 18:33</t>
  </si>
  <si>
    <t>2007.03.30 18:24</t>
  </si>
  <si>
    <t>2007.03.30 18:07</t>
  </si>
  <si>
    <t>2007.03.30 17:57</t>
  </si>
  <si>
    <t>2007.03.30 17:56</t>
  </si>
  <si>
    <t>2007.03.30 17:55</t>
  </si>
  <si>
    <t>2007.03.30 17:44</t>
  </si>
  <si>
    <t>2007.03.30 17:35</t>
  </si>
  <si>
    <t>2007.03.30 17:31</t>
  </si>
  <si>
    <t>2007.03.30 17:29</t>
  </si>
  <si>
    <t>2007.03.30 17:28</t>
  </si>
  <si>
    <t>2007.03.30 17:23</t>
  </si>
  <si>
    <t>2007.03.30 17:21</t>
  </si>
  <si>
    <t>2007.03.30 17:18</t>
  </si>
  <si>
    <t>2007.03.30 17:17</t>
  </si>
  <si>
    <t>2007.03.30 17:14</t>
  </si>
  <si>
    <t>2007.03.30 17:08</t>
  </si>
  <si>
    <t>2007.03.30 16:19</t>
  </si>
  <si>
    <t>2007.03.30 16:07</t>
  </si>
  <si>
    <t>2007.03.30 16:03</t>
  </si>
  <si>
    <t>2007.03.30 16:00</t>
  </si>
  <si>
    <t>2007.03.30 15:49</t>
  </si>
  <si>
    <t>2007.03.30 15:42</t>
  </si>
  <si>
    <t>2007.03.30 15:25</t>
  </si>
  <si>
    <t>2007.03.30 15:12</t>
  </si>
  <si>
    <t>2007.03.30 14:53</t>
  </si>
  <si>
    <t>2007.03.30 14:47</t>
  </si>
  <si>
    <t>2007.03.30 14:43</t>
  </si>
  <si>
    <t>2007.03.30 14:38</t>
  </si>
  <si>
    <t>2007.03.30 14:37</t>
  </si>
  <si>
    <t>2007.03.30 14:30</t>
  </si>
  <si>
    <t>2007.03.30 13:08</t>
  </si>
  <si>
    <t>2007.03.30 12:47</t>
  </si>
  <si>
    <t>2007.03.30 10:59</t>
  </si>
  <si>
    <t>2007.03.30 10:40</t>
  </si>
  <si>
    <t>2007.03.30 09:53</t>
  </si>
  <si>
    <t>2007.03.30 09:46</t>
  </si>
  <si>
    <t>2007.03.30 09:37</t>
  </si>
  <si>
    <t>2007.03.30 09:27</t>
  </si>
  <si>
    <t>2007.03.30 07:59</t>
  </si>
  <si>
    <t>2007.03.30 01:00</t>
  </si>
  <si>
    <t>2007.03.29 16:43</t>
  </si>
  <si>
    <t>2007.03.29 16:20</t>
  </si>
  <si>
    <t>2007.03.29 14:51</t>
  </si>
  <si>
    <t>2007.03.29 14:31</t>
  </si>
  <si>
    <t>2007.03.29 10:27</t>
  </si>
  <si>
    <t>2007.03.29 09:10</t>
  </si>
  <si>
    <t>2007.03.29 09:00</t>
  </si>
  <si>
    <t>2007.03.29 01:00</t>
  </si>
  <si>
    <t>2007.03.28 10:37</t>
  </si>
  <si>
    <t>2007.03.28 10:33</t>
  </si>
  <si>
    <t>2007.03.28 09:53</t>
  </si>
  <si>
    <t>2007.03.28 09:34</t>
  </si>
  <si>
    <t>2007.03.28 09:16</t>
  </si>
  <si>
    <t>2007.03.28 01:00</t>
  </si>
  <si>
    <t>2007.03.27 23:58</t>
  </si>
  <si>
    <t>2007.03.27 23:03</t>
  </si>
  <si>
    <t>2007.03.27 19:08</t>
  </si>
  <si>
    <t>2007.03.27 17:46</t>
  </si>
  <si>
    <t>2007.03.27 16:55</t>
  </si>
  <si>
    <t>2007.03.27 16:34</t>
  </si>
  <si>
    <t>2007.03.27 15:19</t>
  </si>
  <si>
    <t>2007.03.27 10:18</t>
  </si>
  <si>
    <t>2007.03.27 10:10</t>
  </si>
  <si>
    <t>2007.03.27 09:19</t>
  </si>
  <si>
    <t>2007.03.27 07:01</t>
  </si>
  <si>
    <t>2007.03.27 01:00</t>
  </si>
  <si>
    <t>2007.03.26 18:32</t>
  </si>
  <si>
    <t>2007.03.26 17:39</t>
  </si>
  <si>
    <t>2007.03.26 16:39</t>
  </si>
  <si>
    <t>2007.03.26 16:25</t>
  </si>
  <si>
    <t>2007.03.26 16:09</t>
  </si>
  <si>
    <t>2007.03.26 16:02</t>
  </si>
  <si>
    <t>2007.03.26 16:00</t>
  </si>
  <si>
    <t>2007.03.26 15:52</t>
  </si>
  <si>
    <t>2007.03.26 14:59</t>
  </si>
  <si>
    <t>2007.03.26 13:03</t>
  </si>
  <si>
    <t>2007.03.26 12:29</t>
  </si>
  <si>
    <t>2007.03.26 10:42</t>
  </si>
  <si>
    <t>2007.03.26 09:36</t>
  </si>
  <si>
    <t>2007.03.26 09:07</t>
  </si>
  <si>
    <t>2007.03.26 06:31</t>
  </si>
  <si>
    <t>2007.03.26 03:46</t>
  </si>
  <si>
    <t>2007.03.26 02:20</t>
  </si>
  <si>
    <t>2007.03.26 00:00</t>
  </si>
  <si>
    <t>2007.03.23 17:08</t>
  </si>
  <si>
    <t>2007.03.23 15:59</t>
  </si>
  <si>
    <t>2007.03.23 15:51</t>
  </si>
  <si>
    <t>2007.03.23 15:22</t>
  </si>
  <si>
    <t>2007.03.23 15:13</t>
  </si>
  <si>
    <t>2007.03.23 15:06</t>
  </si>
  <si>
    <t>2007.03.23 14:48</t>
  </si>
  <si>
    <t>2007.03.23 13:17</t>
  </si>
  <si>
    <t>2007.03.23 13:07</t>
  </si>
  <si>
    <t>2007.03.23 11:17</t>
  </si>
  <si>
    <t>2007.03.23 10:22</t>
  </si>
  <si>
    <t>2007.03.23 10:14</t>
  </si>
  <si>
    <t>2007.03.23 09:21</t>
  </si>
  <si>
    <t>2007.03.23 09:02</t>
  </si>
  <si>
    <t>2007.03.23 09:00</t>
  </si>
  <si>
    <t>2007.03.23 08:45</t>
  </si>
  <si>
    <t>2007.03.23 08:33</t>
  </si>
  <si>
    <t>2007.03.23 01:00</t>
  </si>
  <si>
    <t>2007.03.23 00:36</t>
  </si>
  <si>
    <t>2007.03.22 19:36</t>
  </si>
  <si>
    <t>2007.03.22 18:41</t>
  </si>
  <si>
    <t>2007.03.22 18:09</t>
  </si>
  <si>
    <t>2007.03.22 17:43</t>
  </si>
  <si>
    <t>2007.03.22 15:00</t>
  </si>
  <si>
    <t>2007.03.22 14:39</t>
  </si>
  <si>
    <t>2007.03.22 13:32</t>
  </si>
  <si>
    <t>2007.03.22 12:42</t>
  </si>
  <si>
    <t>2007.03.22 11:59</t>
  </si>
  <si>
    <t>2007.03.22 10:52</t>
  </si>
  <si>
    <t>2007.03.22 09:15</t>
  </si>
  <si>
    <t>2007.03.22 08:30</t>
  </si>
  <si>
    <t>2007.03.22 08:10</t>
  </si>
  <si>
    <t>2007.03.22 07:55</t>
  </si>
  <si>
    <t>2007.03.21 19:15</t>
  </si>
  <si>
    <t>2007.03.21 13:15</t>
  </si>
  <si>
    <t>2007.03.21 12:53</t>
  </si>
  <si>
    <t>2007.03.21 01:00</t>
  </si>
  <si>
    <t>2007.03.20 19:54</t>
  </si>
  <si>
    <t>2007.03.20 10:08</t>
  </si>
  <si>
    <t>2007.03.20 08:21</t>
  </si>
  <si>
    <t>2007.03.20 08:02</t>
  </si>
  <si>
    <t>2007.03.20 06:35</t>
  </si>
  <si>
    <t>2007.03.20 05:01</t>
  </si>
  <si>
    <t>2007.03.20 04:17</t>
  </si>
  <si>
    <t>2007.03.20 03:46</t>
  </si>
  <si>
    <t>2007.03.19 17:20</t>
  </si>
  <si>
    <t>2007.03.19 15:18</t>
  </si>
  <si>
    <t>2007.03.19 14:42</t>
  </si>
  <si>
    <t>2007.03.19 13:00</t>
  </si>
  <si>
    <t>2007.03.19 12:10</t>
  </si>
  <si>
    <t>2007.03.19 11:58</t>
  </si>
  <si>
    <t>2007.03.19 11:19</t>
  </si>
  <si>
    <t>2007.03.19 09:12</t>
  </si>
  <si>
    <t>2007.03.19 09:04</t>
  </si>
  <si>
    <t>2007.03.19 08:56</t>
  </si>
  <si>
    <t>2007.03.19 05:35</t>
  </si>
  <si>
    <t>2007.03.19 03:26</t>
  </si>
  <si>
    <t>2007.03.19 02:23</t>
  </si>
  <si>
    <t>2007.03.19 00:00</t>
  </si>
  <si>
    <t>2007.03.16 21:30</t>
  </si>
  <si>
    <t>2007.03.16 17:55</t>
  </si>
  <si>
    <t>2007.03.16 17:32</t>
  </si>
  <si>
    <t>2007.03.16 16:50</t>
  </si>
  <si>
    <t>2007.03.16 14:59</t>
  </si>
  <si>
    <t>2007.03.16 14:41</t>
  </si>
  <si>
    <t>2007.03.16 13:36</t>
  </si>
  <si>
    <t>2007.03.16 11:55</t>
  </si>
  <si>
    <t>2007.03.16 09:38</t>
  </si>
  <si>
    <t>2007.03.16 09:24</t>
  </si>
  <si>
    <t>2007.03.16 08:33</t>
  </si>
  <si>
    <t>2007.03.16 08:11</t>
  </si>
  <si>
    <t>2007.03.16 07:37</t>
  </si>
  <si>
    <t>2007.03.16 06:08</t>
  </si>
  <si>
    <t>2007.03.16 03:24</t>
  </si>
  <si>
    <t>2007.03.16 03:05</t>
  </si>
  <si>
    <t>2007.03.16 02:38</t>
  </si>
  <si>
    <t>2007.03.16 02:22</t>
  </si>
  <si>
    <t>2007.03.16 00:23</t>
  </si>
  <si>
    <t>2007.03.15 17:57</t>
  </si>
  <si>
    <t>2007.03.15 17:09</t>
  </si>
  <si>
    <t>2007.03.15 17:04</t>
  </si>
  <si>
    <t>2007.03.15 15:50</t>
  </si>
  <si>
    <t>2007.03.15 14:25</t>
  </si>
  <si>
    <t>2007.03.15 14:20</t>
  </si>
  <si>
    <t>2007.03.15 14:01</t>
  </si>
  <si>
    <t>2007.03.15 14:00</t>
  </si>
  <si>
    <t>2007.03.15 13:36</t>
  </si>
  <si>
    <t>2007.03.15 13:33</t>
  </si>
  <si>
    <t>2007.03.15 13:31</t>
  </si>
  <si>
    <t>2007.03.15 13:30</t>
  </si>
  <si>
    <t>2007.03.15 12:44</t>
  </si>
  <si>
    <t>2007.03.15 10:24</t>
  </si>
  <si>
    <t>2007.03.15 10:08</t>
  </si>
  <si>
    <t>2007.03.15 09:39</t>
  </si>
  <si>
    <t>2007.03.14 20:25</t>
  </si>
  <si>
    <t>2007.03.14 19:18</t>
  </si>
  <si>
    <t>2007.03.14 18:34</t>
  </si>
  <si>
    <t>2007.03.14 17:59</t>
  </si>
  <si>
    <t>2007.03.14 17:52</t>
  </si>
  <si>
    <t>2007.03.14 17:39</t>
  </si>
  <si>
    <t>2007.03.14 16:54</t>
  </si>
  <si>
    <t>2007.03.14 09:33</t>
  </si>
  <si>
    <t>2007.03.14 09:17</t>
  </si>
  <si>
    <t>2007.03.14 08:22</t>
  </si>
  <si>
    <t>2007.03.14 07:46</t>
  </si>
  <si>
    <t>2007.03.13 09:42</t>
  </si>
  <si>
    <t>2007.03.13 09:12</t>
  </si>
  <si>
    <t>2007.03.13 09:03</t>
  </si>
  <si>
    <t>2007.03.13 01:00</t>
  </si>
  <si>
    <t>2007.03.12 20:28</t>
  </si>
  <si>
    <t>2007.03.12 19:58</t>
  </si>
  <si>
    <t>2007.03.12 19:43</t>
  </si>
  <si>
    <t>2007.03.12 18:01</t>
  </si>
  <si>
    <t>2007.03.12 16:13</t>
  </si>
  <si>
    <t>2007.03.12 16:11</t>
  </si>
  <si>
    <t>2007.03.12 15:11</t>
  </si>
  <si>
    <t>2007.03.12 13:29</t>
  </si>
  <si>
    <t>2007.03.12 10:35</t>
  </si>
  <si>
    <t>2007.03.12 10:30</t>
  </si>
  <si>
    <t>2007.03.12 10:18</t>
  </si>
  <si>
    <t>2007.03.12 10:16</t>
  </si>
  <si>
    <t>2007.03.12 10:04</t>
  </si>
  <si>
    <t>2007.03.12 08:04</t>
  </si>
  <si>
    <t>2007.03.12 07:56</t>
  </si>
  <si>
    <t>2007.03.12 07:39</t>
  </si>
  <si>
    <t>2007.03.12 06:55</t>
  </si>
  <si>
    <t>2007.03.12 00:00</t>
  </si>
  <si>
    <t>2007.03.09 20:14</t>
  </si>
  <si>
    <t>2007.03.09 19:41</t>
  </si>
  <si>
    <t>2007.03.09 18:49</t>
  </si>
  <si>
    <t>2007.03.09 18:25</t>
  </si>
  <si>
    <t>2007.03.09 17:30</t>
  </si>
  <si>
    <t>2007.03.09 15:31</t>
  </si>
  <si>
    <t>2007.03.09 15:28</t>
  </si>
  <si>
    <t>2007.03.09 15:24</t>
  </si>
  <si>
    <t>2007.03.09 14:56</t>
  </si>
  <si>
    <t>2007.03.09 14:46</t>
  </si>
  <si>
    <t>2007.03.09 14:38</t>
  </si>
  <si>
    <t>2007.03.09 14:36</t>
  </si>
  <si>
    <t>2007.03.09 14:32</t>
  </si>
  <si>
    <t>2007.03.09 14:30</t>
  </si>
  <si>
    <t>2007.03.09 10:49</t>
  </si>
  <si>
    <t>2007.03.09 08:23</t>
  </si>
  <si>
    <t>2007.03.08 17:12</t>
  </si>
  <si>
    <t>2007.03.08 15:48</t>
  </si>
  <si>
    <t>2007.03.08 15:23</t>
  </si>
  <si>
    <t>2007.03.08 15:15</t>
  </si>
  <si>
    <t>2007.03.08 15:04</t>
  </si>
  <si>
    <t>2007.03.08 14:41</t>
  </si>
  <si>
    <t>2007.03.08 13:49</t>
  </si>
  <si>
    <t>2007.03.08 11:40</t>
  </si>
  <si>
    <t>2007.03.08 08:47</t>
  </si>
  <si>
    <t>2007.03.08 08:13</t>
  </si>
  <si>
    <t>2007.03.08 06:18</t>
  </si>
  <si>
    <t>2007.03.08 06:10</t>
  </si>
  <si>
    <t>2007.03.08 05:27</t>
  </si>
  <si>
    <t>2007.03.08 04:49</t>
  </si>
  <si>
    <t>2007.03.07 13:17</t>
  </si>
  <si>
    <t>2007.03.07 09:16</t>
  </si>
  <si>
    <t>2007.03.07 08:28</t>
  </si>
  <si>
    <t>2007.03.07 06:04</t>
  </si>
  <si>
    <t>2007.03.07 05:16</t>
  </si>
  <si>
    <t>2007.03.07 00:12</t>
  </si>
  <si>
    <t>2007.03.06 23:19</t>
  </si>
  <si>
    <t>2007.03.06 20:34</t>
  </si>
  <si>
    <t>2007.03.06 16:55</t>
  </si>
  <si>
    <t>2007.03.06 15:58</t>
  </si>
  <si>
    <t>2007.03.06 14:30</t>
  </si>
  <si>
    <t>2007.03.06 10:45</t>
  </si>
  <si>
    <t>2007.03.06 10:27</t>
  </si>
  <si>
    <t>2007.03.06 08:52</t>
  </si>
  <si>
    <t>2007.03.06 08:44</t>
  </si>
  <si>
    <t>2007.03.06 08:10</t>
  </si>
  <si>
    <t>2007.03.06 07:43</t>
  </si>
  <si>
    <t>2007.03.06 07:34</t>
  </si>
  <si>
    <t>2007.03.06 06:34</t>
  </si>
  <si>
    <t>2007.03.06 05:10</t>
  </si>
  <si>
    <t>2007.03.06 05:02</t>
  </si>
  <si>
    <t>2007.03.06 03:30</t>
  </si>
  <si>
    <t>2007.03.05 17:51</t>
  </si>
  <si>
    <t>2007.03.05 16:14</t>
  </si>
  <si>
    <t>2007.03.05 16:07</t>
  </si>
  <si>
    <t>2007.03.05 16:02</t>
  </si>
  <si>
    <t>2007.03.05 15:34</t>
  </si>
  <si>
    <t>2007.03.05 14:24</t>
  </si>
  <si>
    <t>2007.03.05 13:48</t>
  </si>
  <si>
    <t>2007.03.05 13:09</t>
  </si>
  <si>
    <t>2007.03.05 13:03</t>
  </si>
  <si>
    <t>2007.03.05 12:40</t>
  </si>
  <si>
    <t>2007.03.05 12:23</t>
  </si>
  <si>
    <t>2007.03.05 11:36</t>
  </si>
  <si>
    <t>2007.03.05 11:28</t>
  </si>
  <si>
    <t>2007.03.05 10:53</t>
  </si>
  <si>
    <t>2007.03.05 09:31</t>
  </si>
  <si>
    <t>2007.03.05 09:22</t>
  </si>
  <si>
    <t>2007.03.05 09:04</t>
  </si>
  <si>
    <t>2007.03.05 08:58</t>
  </si>
  <si>
    <t>2007.03.05 08:56</t>
  </si>
  <si>
    <t>2007.03.05 08:43</t>
  </si>
  <si>
    <t>2007.03.05 08:31</t>
  </si>
  <si>
    <t>2007.03.05 07:59</t>
  </si>
  <si>
    <t>2007.03.05 07:48</t>
  </si>
  <si>
    <t>2007.03.05 06:57</t>
  </si>
  <si>
    <t>2007.03.05 06:31</t>
  </si>
  <si>
    <t>2007.03.05 06:02</t>
  </si>
  <si>
    <t>2007.03.05 05:43</t>
  </si>
  <si>
    <t>2007.03.05 05:40</t>
  </si>
  <si>
    <t>2007.03.05 04:52</t>
  </si>
  <si>
    <t>2007.03.05 04:43</t>
  </si>
  <si>
    <t>2007.03.05 04:00</t>
  </si>
  <si>
    <t>2007.03.05 02:56</t>
  </si>
  <si>
    <t>2007.03.05 02:50</t>
  </si>
  <si>
    <t>2007.03.05 02:42</t>
  </si>
  <si>
    <t>2007.03.05 00:00</t>
  </si>
  <si>
    <t>2007.03.02 20:22</t>
  </si>
  <si>
    <t>2007.03.02 18:37</t>
  </si>
  <si>
    <t>2007.03.02 16:17</t>
  </si>
  <si>
    <t>2007.03.02 15:00</t>
  </si>
  <si>
    <t>2007.03.02 14:54</t>
  </si>
  <si>
    <t>2007.03.02 14:45</t>
  </si>
  <si>
    <t>2007.03.02 14:22</t>
  </si>
  <si>
    <t>2007.03.02 14:04</t>
  </si>
  <si>
    <t>2007.03.02 13:35</t>
  </si>
  <si>
    <t>2007.03.02 11:29</t>
  </si>
  <si>
    <t>2007.03.02 10:17</t>
  </si>
  <si>
    <t>2007.03.02 10:03</t>
  </si>
  <si>
    <t>2007.03.02 09:52</t>
  </si>
  <si>
    <t>2007.03.02 09:05</t>
  </si>
  <si>
    <t>2007.03.02 01:00</t>
  </si>
  <si>
    <t>2007.03.01 22:08</t>
  </si>
  <si>
    <t>2007.03.01 19:40</t>
  </si>
  <si>
    <t>2007.03.01 19:37</t>
  </si>
  <si>
    <t>2007.03.01 18:40</t>
  </si>
  <si>
    <t>2007.03.01 17:29</t>
  </si>
  <si>
    <t>2007.03.01 17:03</t>
  </si>
  <si>
    <t>2007.03.01 16:33</t>
  </si>
  <si>
    <t>2007.03.01 16:22</t>
  </si>
  <si>
    <t>2007.03.01 16:17</t>
  </si>
  <si>
    <t>2007.03.01 15:33</t>
  </si>
  <si>
    <t>2007.03.01 15:11</t>
  </si>
  <si>
    <t>2007.03.01 14:56</t>
  </si>
  <si>
    <t>2007.03.01 14:15</t>
  </si>
  <si>
    <t>2007.03.01 14:02</t>
  </si>
  <si>
    <t>2007.03.01 10:15</t>
  </si>
  <si>
    <t>2007.03.01 09:44</t>
  </si>
  <si>
    <t>2007.03.01 09:40</t>
  </si>
  <si>
    <t>2007.03.01 09:00</t>
  </si>
  <si>
    <t>2007.03.01 08:57</t>
  </si>
  <si>
    <t>2007.03.01 08:28</t>
  </si>
  <si>
    <t>2007.03.01 08:03</t>
  </si>
  <si>
    <t>2007.02.28 13:47</t>
  </si>
  <si>
    <t>2007.02.28 10:37</t>
  </si>
  <si>
    <t>2007.02.28 09:43</t>
  </si>
  <si>
    <t>2007.02.28 09:27</t>
  </si>
  <si>
    <t>2007.02.28 09:00</t>
  </si>
  <si>
    <t>2007.02.28 08:23</t>
  </si>
  <si>
    <t>2007.02.28 08:12</t>
  </si>
  <si>
    <t>2007.02.28 07:36</t>
  </si>
  <si>
    <t>2007.02.28 03:48</t>
  </si>
  <si>
    <t>2007.02.28 00:43</t>
  </si>
  <si>
    <t>2007.02.27 21:44</t>
  </si>
  <si>
    <t>2007.02.27 21:36</t>
  </si>
  <si>
    <t>2007.02.27 21:11</t>
  </si>
  <si>
    <t>2007.02.27 21:08</t>
  </si>
  <si>
    <t>2007.02.27 20:52</t>
  </si>
  <si>
    <t>2007.02.27 18:36</t>
  </si>
  <si>
    <t>2007.02.27 16:01</t>
  </si>
  <si>
    <t>2007.02.27 14:34</t>
  </si>
  <si>
    <t>2007.02.27 14:32</t>
  </si>
  <si>
    <t>2007.02.27 14:17</t>
  </si>
  <si>
    <t>2007.02.27 09:32</t>
  </si>
  <si>
    <t>2007.02.27 09:22</t>
  </si>
  <si>
    <t>2007.02.27 09:18</t>
  </si>
  <si>
    <t>2007.02.27 09:16</t>
  </si>
  <si>
    <t>2007.02.27 09:07</t>
  </si>
  <si>
    <t>2007.02.27 01:00</t>
  </si>
  <si>
    <t>2007.02.26 17:31</t>
  </si>
  <si>
    <t>2007.02.26 16:50</t>
  </si>
  <si>
    <t>2007.02.26 16:07</t>
  </si>
  <si>
    <t>2007.02.26 13:53</t>
  </si>
  <si>
    <t>2007.02.26 11:14</t>
  </si>
  <si>
    <t>2007.02.26 10:11</t>
  </si>
  <si>
    <t>2007.02.26 09:49</t>
  </si>
  <si>
    <t>2007.02.26 09:45</t>
  </si>
  <si>
    <t>2007.02.26 08:33</t>
  </si>
  <si>
    <t>2007.02.26 08:07</t>
  </si>
  <si>
    <t>2007.02.26 03:51</t>
  </si>
  <si>
    <t>2007.02.26 03:44</t>
  </si>
  <si>
    <t>2007.02.23 20:32</t>
  </si>
  <si>
    <t>2007.02.23 18:42</t>
  </si>
  <si>
    <t>2007.02.23 16:33</t>
  </si>
  <si>
    <t>2007.02.23 16:06</t>
  </si>
  <si>
    <t>2007.02.23 16:03</t>
  </si>
  <si>
    <t>2007.02.23 15:58</t>
  </si>
  <si>
    <t>2007.02.23 15:50</t>
  </si>
  <si>
    <t>2007.02.23 15:37</t>
  </si>
  <si>
    <t>2007.02.23 14:33</t>
  </si>
  <si>
    <t>2007.02.23 14:00</t>
  </si>
  <si>
    <t>2007.02.23 13:51</t>
  </si>
  <si>
    <t>2007.02.23 10:43</t>
  </si>
  <si>
    <t>2007.02.23 10:03</t>
  </si>
  <si>
    <t>2007.02.23 08:09</t>
  </si>
  <si>
    <t>2007.02.22 10:59</t>
  </si>
  <si>
    <t>2007.02.22 10:49</t>
  </si>
  <si>
    <t>2007.02.22 09:12</t>
  </si>
  <si>
    <t>2007.02.22 08:44</t>
  </si>
  <si>
    <t>2007.02.22 08:39</t>
  </si>
  <si>
    <t>2007.02.22 08:33</t>
  </si>
  <si>
    <t>2007.02.21 20:16</t>
  </si>
  <si>
    <t>2007.02.21 17:13</t>
  </si>
  <si>
    <t>2007.02.21 16:19</t>
  </si>
  <si>
    <t>2007.02.21 15:36</t>
  </si>
  <si>
    <t>2007.02.21 15:19</t>
  </si>
  <si>
    <t>2007.02.21 15:10</t>
  </si>
  <si>
    <t>2007.02.21 14:43</t>
  </si>
  <si>
    <t>2007.02.21 14:03</t>
  </si>
  <si>
    <t>2007.02.21 13:19</t>
  </si>
  <si>
    <t>2007.02.21 13:00</t>
  </si>
  <si>
    <t>2007.02.21 12:17</t>
  </si>
  <si>
    <t>2007.02.21 10:01</t>
  </si>
  <si>
    <t>2007.02.21 09:38</t>
  </si>
  <si>
    <t>2007.02.21 09:22</t>
  </si>
  <si>
    <t>2007.02.21 08:55</t>
  </si>
  <si>
    <t>2007.02.21 08:53</t>
  </si>
  <si>
    <t>2007.02.21 08:04</t>
  </si>
  <si>
    <t>2007.02.21 07:37</t>
  </si>
  <si>
    <t>2007.02.21 06:49</t>
  </si>
  <si>
    <t>2007.02.21 06:30</t>
  </si>
  <si>
    <t>2007.02.21 04:50</t>
  </si>
  <si>
    <t>2007.02.21 04:12</t>
  </si>
  <si>
    <t>2007.02.21 00:51</t>
  </si>
  <si>
    <t>2007.02.20 23:06</t>
  </si>
  <si>
    <t>2007.02.20 17:34</t>
  </si>
  <si>
    <t>2007.02.20 16:56</t>
  </si>
  <si>
    <t>2007.02.20 16:00</t>
  </si>
  <si>
    <t>2007.02.20 14:22</t>
  </si>
  <si>
    <t>2007.02.20 13:02</t>
  </si>
  <si>
    <t>2007.02.20 12:01</t>
  </si>
  <si>
    <t>2007.02.20 11:26</t>
  </si>
  <si>
    <t>2007.02.20 11:10</t>
  </si>
  <si>
    <t>2007.02.20 10:30</t>
  </si>
  <si>
    <t>2007.02.20 09:35</t>
  </si>
  <si>
    <t>2007.02.20 09:10</t>
  </si>
  <si>
    <t>2007.02.20 09:02</t>
  </si>
  <si>
    <t>2007.02.20 06:51</t>
  </si>
  <si>
    <t>2007.02.20 06:38</t>
  </si>
  <si>
    <t>2007.02.20 03:29</t>
  </si>
  <si>
    <t>2007.02.20 01:00</t>
  </si>
  <si>
    <t>2007.02.20 00:02</t>
  </si>
  <si>
    <t>2007.02.19 20:32</t>
  </si>
  <si>
    <t>2007.02.19 13:00</t>
  </si>
  <si>
    <t>2007.02.19 12:27</t>
  </si>
  <si>
    <t>2007.02.19 09:24</t>
  </si>
  <si>
    <t>2007.02.19 09:12</t>
  </si>
  <si>
    <t>2007.02.19 08:43</t>
  </si>
  <si>
    <t>2007.02.19 00:00</t>
  </si>
  <si>
    <t>2007.02.16 19:48</t>
  </si>
  <si>
    <t>2007.02.16 19:03</t>
  </si>
  <si>
    <t>2007.02.16 17:36</t>
  </si>
  <si>
    <t>2007.02.16 16:08</t>
  </si>
  <si>
    <t>2007.02.16 16:02</t>
  </si>
  <si>
    <t>2007.02.16 15:27</t>
  </si>
  <si>
    <t>2007.02.16 15:19</t>
  </si>
  <si>
    <t>2007.02.16 15:11</t>
  </si>
  <si>
    <t>2007.02.16 14:50</t>
  </si>
  <si>
    <t>2007.02.16 14:46</t>
  </si>
  <si>
    <t>2007.02.16 14:30</t>
  </si>
  <si>
    <t>2007.02.16 13:44</t>
  </si>
  <si>
    <t>2007.02.16 12:50</t>
  </si>
  <si>
    <t>2007.02.16 11:17</t>
  </si>
  <si>
    <t>2007.02.16 09:29</t>
  </si>
  <si>
    <t>2007.02.16 08:56</t>
  </si>
  <si>
    <t>2007.02.16 08:49</t>
  </si>
  <si>
    <t>2007.02.16 08:21</t>
  </si>
  <si>
    <t>2007.02.16 04:53</t>
  </si>
  <si>
    <t>2007.02.15 12:01</t>
  </si>
  <si>
    <t>2007.02.15 10:55</t>
  </si>
  <si>
    <t>2007.02.15 10:31</t>
  </si>
  <si>
    <t>2007.02.15 09:44</t>
  </si>
  <si>
    <t>2007.02.15 09:27</t>
  </si>
  <si>
    <t>2007.02.15 08:33</t>
  </si>
  <si>
    <t>2007.02.15 08:15</t>
  </si>
  <si>
    <t>2007.02.15 08:10</t>
  </si>
  <si>
    <t>2007.02.15 01:00</t>
  </si>
  <si>
    <t>2007.02.15 00:51</t>
  </si>
  <si>
    <t>2007.02.14 17:43</t>
  </si>
  <si>
    <t>2007.02.14 17:04</t>
  </si>
  <si>
    <t>2007.02.14 16:56</t>
  </si>
  <si>
    <t>2007.02.14 16:25</t>
  </si>
  <si>
    <t>2007.02.14 16:07</t>
  </si>
  <si>
    <t>2007.02.14 16:02</t>
  </si>
  <si>
    <t>2007.02.14 16:00</t>
  </si>
  <si>
    <t>2007.02.14 15:03</t>
  </si>
  <si>
    <t>2007.02.14 14:56</t>
  </si>
  <si>
    <t>2007.02.14 14:54</t>
  </si>
  <si>
    <t>2007.02.14 14:31</t>
  </si>
  <si>
    <t>2007.02.14 14:30</t>
  </si>
  <si>
    <t>2007.02.14 13:12</t>
  </si>
  <si>
    <t>2007.02.14 11:45</t>
  </si>
  <si>
    <t>2007.02.14 09:41</t>
  </si>
  <si>
    <t>2007.02.14 09:22</t>
  </si>
  <si>
    <t>2007.02.14 09:10</t>
  </si>
  <si>
    <t>2007.02.14 08:39</t>
  </si>
  <si>
    <t>2007.02.14 08:28</t>
  </si>
  <si>
    <t>2007.02.14 08:14</t>
  </si>
  <si>
    <t>2007.02.14 08:09</t>
  </si>
  <si>
    <t>2007.02.14 07:33</t>
  </si>
  <si>
    <t>2007.02.14 06:54</t>
  </si>
  <si>
    <t>2007.02.14 06:42</t>
  </si>
  <si>
    <t>2007.02.14 05:50</t>
  </si>
  <si>
    <t>2007.02.14 05:44</t>
  </si>
  <si>
    <t>2007.02.14 05:40</t>
  </si>
  <si>
    <t>2007.02.14 01:00</t>
  </si>
  <si>
    <t>2007.02.13 21:23</t>
  </si>
  <si>
    <t>2007.02.13 17:53</t>
  </si>
  <si>
    <t>2007.02.13 17:09</t>
  </si>
  <si>
    <t>2007.02.13 16:57</t>
  </si>
  <si>
    <t>2007.02.13 16:42</t>
  </si>
  <si>
    <t>2007.02.13 14:46</t>
  </si>
  <si>
    <t>2007.02.13 14:38</t>
  </si>
  <si>
    <t>2007.02.13 14:33</t>
  </si>
  <si>
    <t>2007.02.13 14:12</t>
  </si>
  <si>
    <t>2007.02.13 11:45</t>
  </si>
  <si>
    <t>2007.02.13 11:30</t>
  </si>
  <si>
    <t>2007.02.13 10:35</t>
  </si>
  <si>
    <t>2007.02.13 09:55</t>
  </si>
  <si>
    <t>2007.02.13 09:27</t>
  </si>
  <si>
    <t>2007.02.13 09:02</t>
  </si>
  <si>
    <t>2007.02.13 08:13</t>
  </si>
  <si>
    <t>2007.02.13 08:11</t>
  </si>
  <si>
    <t>2007.02.13 07:58</t>
  </si>
  <si>
    <t>2007.02.13 07:20</t>
  </si>
  <si>
    <t>2007.02.12 08:41</t>
  </si>
  <si>
    <t>2007.02.12 07:49</t>
  </si>
  <si>
    <t>2007.02.12 07:39</t>
  </si>
  <si>
    <t>2007.02.12 03:21</t>
  </si>
  <si>
    <t>2007.02.12 00:00</t>
  </si>
  <si>
    <t>2007.02.09 20:56</t>
  </si>
  <si>
    <t>2007.02.09 20:14</t>
  </si>
  <si>
    <t>2007.02.09 17:36</t>
  </si>
  <si>
    <t>2007.02.09 16:01</t>
  </si>
  <si>
    <t>2007.02.09 15:01</t>
  </si>
  <si>
    <t>2007.02.09 13:00</t>
  </si>
  <si>
    <t>2007.02.09 12:47</t>
  </si>
  <si>
    <t>2007.02.09 11:58</t>
  </si>
  <si>
    <t>2007.02.09 10:43</t>
  </si>
  <si>
    <t>2007.02.09 10:24</t>
  </si>
  <si>
    <t>2007.02.09 09:05</t>
  </si>
  <si>
    <t>2007.02.09 08:50</t>
  </si>
  <si>
    <t>2007.02.09 08:45</t>
  </si>
  <si>
    <t>2007.02.09 08:30</t>
  </si>
  <si>
    <t>2007.02.09 07:41</t>
  </si>
  <si>
    <t>2007.02.09 04:48</t>
  </si>
  <si>
    <t>2007.02.09 04:08</t>
  </si>
  <si>
    <t>2007.02.09 01:00</t>
  </si>
  <si>
    <t>2007.02.08 20:48</t>
  </si>
  <si>
    <t>2007.02.08 17:39</t>
  </si>
  <si>
    <t>2007.02.08 17:09</t>
  </si>
  <si>
    <t>2007.02.08 16:41</t>
  </si>
  <si>
    <t>2007.02.08 15:28</t>
  </si>
  <si>
    <t>2007.02.08 15:23</t>
  </si>
  <si>
    <t>2007.02.08 15:15</t>
  </si>
  <si>
    <t>2007.02.08 15:02</t>
  </si>
  <si>
    <t>2007.02.08 14:51</t>
  </si>
  <si>
    <t>2007.02.08 14:44</t>
  </si>
  <si>
    <t>2007.02.08 14:39</t>
  </si>
  <si>
    <t>2007.02.08 14:36</t>
  </si>
  <si>
    <t>2007.02.08 14:35</t>
  </si>
  <si>
    <t>2007.02.08 14:04</t>
  </si>
  <si>
    <t>2007.02.08 13:48</t>
  </si>
  <si>
    <t>2007.02.08 13:23</t>
  </si>
  <si>
    <t>2007.02.08 12:46</t>
  </si>
  <si>
    <t>2007.02.08 09:48</t>
  </si>
  <si>
    <t>2007.02.08 09:36</t>
  </si>
  <si>
    <t>2007.02.08 00:48</t>
  </si>
  <si>
    <t>2007.02.07 22:18</t>
  </si>
  <si>
    <t>2007.02.07 19:03</t>
  </si>
  <si>
    <t>2007.02.07 16:21</t>
  </si>
  <si>
    <t>2007.02.07 16:08</t>
  </si>
  <si>
    <t>2007.02.07 15:59</t>
  </si>
  <si>
    <t>2007.02.07 15:29</t>
  </si>
  <si>
    <t>2007.02.07 14:28</t>
  </si>
  <si>
    <t>2007.02.07 11:49</t>
  </si>
  <si>
    <t>2007.02.07 10:14</t>
  </si>
  <si>
    <t>2007.02.07 09:52</t>
  </si>
  <si>
    <t>2007.02.07 08:24</t>
  </si>
  <si>
    <t>2007.02.07 07:20</t>
  </si>
  <si>
    <t>2007.02.06 20:41</t>
  </si>
  <si>
    <t>2007.02.06 19:29</t>
  </si>
  <si>
    <t>2007.02.06 19:20</t>
  </si>
  <si>
    <t>2007.02.06 17:59</t>
  </si>
  <si>
    <t>2007.02.06 16:35</t>
  </si>
  <si>
    <t>2007.02.06 16:05</t>
  </si>
  <si>
    <t>2007.02.06 15:28</t>
  </si>
  <si>
    <t>2007.02.06 14:46</t>
  </si>
  <si>
    <t>2007.02.06 14:06</t>
  </si>
  <si>
    <t>2007.02.06 14:01</t>
  </si>
  <si>
    <t>2007.02.06 13:08</t>
  </si>
  <si>
    <t>2007.02.06 13:02</t>
  </si>
  <si>
    <t>2007.02.06 09:48</t>
  </si>
  <si>
    <t>2007.02.06 09:25</t>
  </si>
  <si>
    <t>2007.02.06 08:48</t>
  </si>
  <si>
    <t>2007.02.05 16:15</t>
  </si>
  <si>
    <t>2007.02.05 16:04</t>
  </si>
  <si>
    <t>2007.02.05 15:26</t>
  </si>
  <si>
    <t>2007.02.05 15:08</t>
  </si>
  <si>
    <t>2007.02.05 14:37</t>
  </si>
  <si>
    <t>2007.02.05 13:14</t>
  </si>
  <si>
    <t>2007.02.05 12:19</t>
  </si>
  <si>
    <t>2007.02.05 10:56</t>
  </si>
  <si>
    <t>2007.02.05 09:58</t>
  </si>
  <si>
    <t>2007.02.05 09:29</t>
  </si>
  <si>
    <t>2007.02.05 08:29</t>
  </si>
  <si>
    <t>2007.02.05 05:41</t>
  </si>
  <si>
    <t>2007.02.05 00:00</t>
  </si>
  <si>
    <t>2007.02.02 20:34</t>
  </si>
  <si>
    <t>2007.02.02 18:43</t>
  </si>
  <si>
    <t>2007.02.02 18:08</t>
  </si>
  <si>
    <t>2007.02.02 17:34</t>
  </si>
  <si>
    <t>2007.02.02 17:09</t>
  </si>
  <si>
    <t>2007.02.02 16:11</t>
  </si>
  <si>
    <t>2007.02.02 15:49</t>
  </si>
  <si>
    <t>2007.02.02 15:38</t>
  </si>
  <si>
    <t>2007.02.02 15:34</t>
  </si>
  <si>
    <t>2007.02.02 15:30</t>
  </si>
  <si>
    <t>2007.02.02 15:27</t>
  </si>
  <si>
    <t>2007.02.02 15:20</t>
  </si>
  <si>
    <t>2007.02.02 15:17</t>
  </si>
  <si>
    <t>2007.02.02 15:11</t>
  </si>
  <si>
    <t>2007.02.02 15:10</t>
  </si>
  <si>
    <t>2007.02.02 15:04</t>
  </si>
  <si>
    <t>2007.02.02 15:03</t>
  </si>
  <si>
    <t>2007.02.02 15:02</t>
  </si>
  <si>
    <t>2007.02.02 14:48</t>
  </si>
  <si>
    <t>2007.02.02 14:43</t>
  </si>
  <si>
    <t>2007.02.02 14:40</t>
  </si>
  <si>
    <t>2007.02.02 14:39</t>
  </si>
  <si>
    <t>2007.02.02 14:32</t>
  </si>
  <si>
    <t>2007.02.02 14:31</t>
  </si>
  <si>
    <t>2007.02.02 14:30</t>
  </si>
  <si>
    <t>2007.02.02 01:00</t>
  </si>
  <si>
    <t>2007.02.01 16:53</t>
  </si>
  <si>
    <t>2007.02.01 16:44</t>
  </si>
  <si>
    <t>2007.02.01 16:19</t>
  </si>
  <si>
    <t>2007.02.01 16:02</t>
  </si>
  <si>
    <t>2007.02.01 16:01</t>
  </si>
  <si>
    <t>2007.02.01 16:00</t>
  </si>
  <si>
    <t>2007.02.01 15:54</t>
  </si>
  <si>
    <t>2007.02.01 15:37</t>
  </si>
  <si>
    <t>2007.02.01 15:20</t>
  </si>
  <si>
    <t>2007.02.01 14:57</t>
  </si>
  <si>
    <t>2007.02.01 14:33</t>
  </si>
  <si>
    <t>2007.02.01 13:52</t>
  </si>
  <si>
    <t>2007.02.01 13:00</t>
  </si>
  <si>
    <t>2007.02.01 12:42</t>
  </si>
  <si>
    <t>2007.02.01 11:26</t>
  </si>
  <si>
    <t>2007.02.01 09:49</t>
  </si>
  <si>
    <t>2007.02.01 09:39</t>
  </si>
  <si>
    <t>2007.02.01 08:57</t>
  </si>
  <si>
    <t>2007.02.01 08:50</t>
  </si>
  <si>
    <t>2007.01.31 20:16</t>
  </si>
  <si>
    <t>2007.01.31 20:14</t>
  </si>
  <si>
    <t>2007.01.31 17:48</t>
  </si>
  <si>
    <t>2007.01.31 17:16</t>
  </si>
  <si>
    <t>2007.01.31 17:09</t>
  </si>
  <si>
    <t>2007.01.31 16:57</t>
  </si>
  <si>
    <t>2007.01.31 16:45</t>
  </si>
  <si>
    <t>2007.01.31 16:41</t>
  </si>
  <si>
    <t>2007.01.31 16:31</t>
  </si>
  <si>
    <t>2007.01.31 16:18</t>
  </si>
  <si>
    <t>2007.01.31 14:30</t>
  </si>
  <si>
    <t>2007.01.31 14:20</t>
  </si>
  <si>
    <t>2007.01.31 14:02</t>
  </si>
  <si>
    <t>2007.01.31 13:51</t>
  </si>
  <si>
    <t>2007.01.31 11:17</t>
  </si>
  <si>
    <t>2007.01.31 09:28</t>
  </si>
  <si>
    <t>2007.01.31 08:40</t>
  </si>
  <si>
    <t>2007.01.30 17:19</t>
  </si>
  <si>
    <t>2007.01.30 16:27</t>
  </si>
  <si>
    <t>2007.01.30 16:10</t>
  </si>
  <si>
    <t>2007.01.30 14:04</t>
  </si>
  <si>
    <t>2007.01.30 13:51</t>
  </si>
  <si>
    <t>2007.01.30 03:49</t>
  </si>
  <si>
    <t>2007.01.30 03:33</t>
  </si>
  <si>
    <t>2007.01.30 01:01</t>
  </si>
  <si>
    <t>2007.01.30 00:21</t>
  </si>
  <si>
    <t>2007.01.29 18:03</t>
  </si>
  <si>
    <t>2007.01.29 18:01</t>
  </si>
  <si>
    <t>2007.01.29 17:57</t>
  </si>
  <si>
    <t>2007.01.29 16:09</t>
  </si>
  <si>
    <t>2007.01.29 15:20</t>
  </si>
  <si>
    <t>2007.01.29 14:23</t>
  </si>
  <si>
    <t>2007.01.29 14:02</t>
  </si>
  <si>
    <t>2007.01.29 12:51</t>
  </si>
  <si>
    <t>2007.01.29 12:26</t>
  </si>
  <si>
    <t>2007.01.29 11:32</t>
  </si>
  <si>
    <t>2007.01.29 10:08</t>
  </si>
  <si>
    <t>2007.01.29 00:00</t>
  </si>
  <si>
    <t>2007.01.26 19:23</t>
  </si>
  <si>
    <t>2007.01.26 18:32</t>
  </si>
  <si>
    <t>2007.01.26 18:00</t>
  </si>
  <si>
    <t>2007.01.26 17:36</t>
  </si>
  <si>
    <t>2007.01.26 16:59</t>
  </si>
  <si>
    <t>2007.01.26 16:25</t>
  </si>
  <si>
    <t>2007.01.26 16:20</t>
  </si>
  <si>
    <t>2007.01.26 16:14</t>
  </si>
  <si>
    <t>2007.01.26 16:01</t>
  </si>
  <si>
    <t>2007.01.26 15:59</t>
  </si>
  <si>
    <t>2007.01.26 15:53</t>
  </si>
  <si>
    <t>2007.01.26 15:39</t>
  </si>
  <si>
    <t>2007.01.26 15:09</t>
  </si>
  <si>
    <t>2007.01.26 14:59</t>
  </si>
  <si>
    <t>2007.01.26 14:31</t>
  </si>
  <si>
    <t>2007.01.26 14:02</t>
  </si>
  <si>
    <t>2007.01.26 13:25</t>
  </si>
  <si>
    <t>2007.01.26 13:13</t>
  </si>
  <si>
    <t>2007.01.26 12:37</t>
  </si>
  <si>
    <t>2007.01.26 11:49</t>
  </si>
  <si>
    <t>2007.01.26 09:47</t>
  </si>
  <si>
    <t>2007.01.26 09:29</t>
  </si>
  <si>
    <t>2007.01.26 09:10</t>
  </si>
  <si>
    <t>2007.01.26 08:43</t>
  </si>
  <si>
    <t>2007.01.26 08:26</t>
  </si>
  <si>
    <t>2007.01.25 13:56</t>
  </si>
  <si>
    <t>2007.01.25 12:51</t>
  </si>
  <si>
    <t>2007.01.25 12:29</t>
  </si>
  <si>
    <t>2007.01.25 10:59</t>
  </si>
  <si>
    <t>2007.01.25 10:50</t>
  </si>
  <si>
    <t>2007.01.25 10:21</t>
  </si>
  <si>
    <t>2007.01.25 10:13</t>
  </si>
  <si>
    <t>2007.01.25 09:29</t>
  </si>
  <si>
    <t>2007.01.25 09:19</t>
  </si>
  <si>
    <t>2007.01.25 09:03</t>
  </si>
  <si>
    <t>2007.01.25 08:44</t>
  </si>
  <si>
    <t>2007.01.25 07:22</t>
  </si>
  <si>
    <t>2007.01.25 05:44</t>
  </si>
  <si>
    <t>2007.01.25 05:17</t>
  </si>
  <si>
    <t>2007.01.25 02:52</t>
  </si>
  <si>
    <t>2007.01.24 14:35</t>
  </si>
  <si>
    <t>2007.01.24 11:29</t>
  </si>
  <si>
    <t>2007.01.24 11:07</t>
  </si>
  <si>
    <t>2007.01.24 10:22</t>
  </si>
  <si>
    <t>2007.01.24 10:10</t>
  </si>
  <si>
    <t>2007.01.24 09:50</t>
  </si>
  <si>
    <t>2007.01.24 09:16</t>
  </si>
  <si>
    <t>2007.01.24 09:08</t>
  </si>
  <si>
    <t>2007.01.24 08:27</t>
  </si>
  <si>
    <t>2007.01.24 08:09</t>
  </si>
  <si>
    <t>2007.01.24 08:00</t>
  </si>
  <si>
    <t>2007.01.24 07:55</t>
  </si>
  <si>
    <t>2007.01.24 07:47</t>
  </si>
  <si>
    <t>2007.01.24 06:32</t>
  </si>
  <si>
    <t>2007.01.24 00:59</t>
  </si>
  <si>
    <t>2007.01.24 00:28</t>
  </si>
  <si>
    <t>2007.01.24 00:27</t>
  </si>
  <si>
    <t>2007.01.24 00:09</t>
  </si>
  <si>
    <t>2007.01.23 22:39</t>
  </si>
  <si>
    <t>2007.01.23 20:03</t>
  </si>
  <si>
    <t>2007.01.23 18:47</t>
  </si>
  <si>
    <t>2007.01.23 17:59</t>
  </si>
  <si>
    <t>2007.01.23 17:12</t>
  </si>
  <si>
    <t>2007.01.23 16:51</t>
  </si>
  <si>
    <t>2007.01.23 15:40</t>
  </si>
  <si>
    <t>2007.01.23 14:55</t>
  </si>
  <si>
    <t>2007.01.23 14:25</t>
  </si>
  <si>
    <t>2007.01.23 13:52</t>
  </si>
  <si>
    <t>2007.01.23 13:36</t>
  </si>
  <si>
    <t>2007.01.23 12:43</t>
  </si>
  <si>
    <t>2007.01.23 11:26</t>
  </si>
  <si>
    <t>2007.01.23 11:09</t>
  </si>
  <si>
    <t>2007.01.23 11:00</t>
  </si>
  <si>
    <t>2007.01.23 10:17</t>
  </si>
  <si>
    <t>2007.01.23 09:56</t>
  </si>
  <si>
    <t>2007.01.23 09:10</t>
  </si>
  <si>
    <t>2007.01.23 08:34</t>
  </si>
  <si>
    <t>2007.01.23 08:30</t>
  </si>
  <si>
    <t>2007.01.23 04:16</t>
  </si>
  <si>
    <t>2007.01.23 01:00</t>
  </si>
  <si>
    <t>2007.01.22 22:07</t>
  </si>
  <si>
    <t>2007.01.22 19:52</t>
  </si>
  <si>
    <t>2007.01.22 17:31</t>
  </si>
  <si>
    <t>2007.01.22 16:58</t>
  </si>
  <si>
    <t>2007.01.22 16:52</t>
  </si>
  <si>
    <t>2007.01.22 15:27</t>
  </si>
  <si>
    <t>2007.01.22 14:20</t>
  </si>
  <si>
    <t>2007.01.22 13:49</t>
  </si>
  <si>
    <t>2007.01.22 13:32</t>
  </si>
  <si>
    <t>2007.01.22 13:20</t>
  </si>
  <si>
    <t>2007.01.22 13:06</t>
  </si>
  <si>
    <t>2007.01.22 12:14</t>
  </si>
  <si>
    <t>2007.01.22 11:57</t>
  </si>
  <si>
    <t>2007.01.22 11:34</t>
  </si>
  <si>
    <t>2007.01.22 08:20</t>
  </si>
  <si>
    <t>2007.01.22 05:24</t>
  </si>
  <si>
    <t>2007.01.22 04:49</t>
  </si>
  <si>
    <t>2007.01.22 04:27</t>
  </si>
  <si>
    <t>2007.01.22 00:00</t>
  </si>
  <si>
    <t>2007.01.19 19:25</t>
  </si>
  <si>
    <t>2007.01.19 18:12</t>
  </si>
  <si>
    <t>2007.01.19 17:43</t>
  </si>
  <si>
    <t>2007.01.19 17:27</t>
  </si>
  <si>
    <t>2007.01.19 17:03</t>
  </si>
  <si>
    <t>2007.01.19 16:42</t>
  </si>
  <si>
    <t>2007.01.19 16:00</t>
  </si>
  <si>
    <t>2007.01.19 15:33</t>
  </si>
  <si>
    <t>2007.01.19 14:41</t>
  </si>
  <si>
    <t>2007.01.19 10:39</t>
  </si>
  <si>
    <t>2007.01.19 09:07</t>
  </si>
  <si>
    <t>2007.01.19 08:42</t>
  </si>
  <si>
    <t>2007.01.19 07:36</t>
  </si>
  <si>
    <t>2007.01.19 07:12</t>
  </si>
  <si>
    <t>2007.01.19 04:55</t>
  </si>
  <si>
    <t>2007.01.19 04:26</t>
  </si>
  <si>
    <t>2007.01.19 04:12</t>
  </si>
  <si>
    <t>2007.01.19 01:01</t>
  </si>
  <si>
    <t>2007.01.18 23:19</t>
  </si>
  <si>
    <t>2007.01.18 21:48</t>
  </si>
  <si>
    <t>2007.01.18 21:18</t>
  </si>
  <si>
    <t>2007.01.18 19:52</t>
  </si>
  <si>
    <t>2007.01.18 19:25</t>
  </si>
  <si>
    <t>2007.01.18 18:03</t>
  </si>
  <si>
    <t>2007.01.18 18:00</t>
  </si>
  <si>
    <t>2007.01.18 16:59</t>
  </si>
  <si>
    <t>2007.01.18 16:52</t>
  </si>
  <si>
    <t>2007.01.18 16:22</t>
  </si>
  <si>
    <t>2007.01.18 16:17</t>
  </si>
  <si>
    <t>2007.01.18 16:16</t>
  </si>
  <si>
    <t>2007.01.18 15:59</t>
  </si>
  <si>
    <t>2007.01.18 15:44</t>
  </si>
  <si>
    <t>2007.01.18 15:35</t>
  </si>
  <si>
    <t>2007.01.18 15:33</t>
  </si>
  <si>
    <t>2007.01.18 15:22</t>
  </si>
  <si>
    <t>2007.01.18 14:51</t>
  </si>
  <si>
    <t>2007.01.18 14:39</t>
  </si>
  <si>
    <t>2007.01.18 14:36</t>
  </si>
  <si>
    <t>2007.01.18 14:30</t>
  </si>
  <si>
    <t>2007.01.18 13:16</t>
  </si>
  <si>
    <t>2007.01.18 12:04</t>
  </si>
  <si>
    <t>2007.01.18 11:13</t>
  </si>
  <si>
    <t>2007.01.18 10:55</t>
  </si>
  <si>
    <t>2007.01.18 10:36</t>
  </si>
  <si>
    <t>2007.01.18 09:45</t>
  </si>
  <si>
    <t>2007.01.18 09:07</t>
  </si>
  <si>
    <t>2007.01.18 09:01</t>
  </si>
  <si>
    <t>2007.01.18 08:27</t>
  </si>
  <si>
    <t>2007.01.18 07:09</t>
  </si>
  <si>
    <t>2007.01.18 04:56</t>
  </si>
  <si>
    <t>2007.01.18 04:04</t>
  </si>
  <si>
    <t>2007.01.17 14:31</t>
  </si>
  <si>
    <t>2007.01.17 14:30</t>
  </si>
  <si>
    <t>2007.01.17 14:19</t>
  </si>
  <si>
    <t>2007.01.17 12:24</t>
  </si>
  <si>
    <t>2007.01.17 11:52</t>
  </si>
  <si>
    <t>2007.01.17 09:35</t>
  </si>
  <si>
    <t>2007.01.17 08:02</t>
  </si>
  <si>
    <t>2007.01.17 07:52</t>
  </si>
  <si>
    <t>2007.01.17 03:22</t>
  </si>
  <si>
    <t>2007.01.16 15:25</t>
  </si>
  <si>
    <t>2007.01.16 15:06</t>
  </si>
  <si>
    <t>2007.01.16 14:34</t>
  </si>
  <si>
    <t>2007.01.16 14:30</t>
  </si>
  <si>
    <t>2007.01.16 14:22</t>
  </si>
  <si>
    <t>2007.01.16 14:14</t>
  </si>
  <si>
    <t>2007.01.16 11:44</t>
  </si>
  <si>
    <t>2007.01.16 11:21</t>
  </si>
  <si>
    <t>2007.01.16 11:16</t>
  </si>
  <si>
    <t>2007.01.16 11:01</t>
  </si>
  <si>
    <t>2007.01.16 10:21</t>
  </si>
  <si>
    <t>2007.01.16 09:03</t>
  </si>
  <si>
    <t>2007.01.16 08:25</t>
  </si>
  <si>
    <t>2007.01.16 08:06</t>
  </si>
  <si>
    <t>2007.01.16 05:02</t>
  </si>
  <si>
    <t>2007.01.16 00:14</t>
  </si>
  <si>
    <t>2007.01.15 22:58</t>
  </si>
  <si>
    <t>2007.01.15 22:28</t>
  </si>
  <si>
    <t>2007.01.15 22:22</t>
  </si>
  <si>
    <t>2007.01.15 20:08</t>
  </si>
  <si>
    <t>2007.01.15 19:36</t>
  </si>
  <si>
    <t>2007.01.15 19:21</t>
  </si>
  <si>
    <t>2007.01.15 18:49</t>
  </si>
  <si>
    <t>2007.01.15 17:20</t>
  </si>
  <si>
    <t>2007.01.15 16:51</t>
  </si>
  <si>
    <t>2007.01.15 16:14</t>
  </si>
  <si>
    <t>2007.01.15 14:06</t>
  </si>
  <si>
    <t>2007.01.15 12:43</t>
  </si>
  <si>
    <t>2007.01.15 09:02</t>
  </si>
  <si>
    <t>2007.01.15 08:42</t>
  </si>
  <si>
    <t>2007.01.15 08:18</t>
  </si>
  <si>
    <t>2007.01.15 07:22</t>
  </si>
  <si>
    <t>2007.01.12 17:00</t>
  </si>
  <si>
    <t>2007.01.12 16:34</t>
  </si>
  <si>
    <t>2007.01.12 16:20</t>
  </si>
  <si>
    <t>2007.01.12 16:05</t>
  </si>
  <si>
    <t>2007.01.12 16:02</t>
  </si>
  <si>
    <t>2007.01.12 16:00</t>
  </si>
  <si>
    <t>2007.01.12 15:50</t>
  </si>
  <si>
    <t>2007.01.12 15:48</t>
  </si>
  <si>
    <t>2007.01.12 15:40</t>
  </si>
  <si>
    <t>2007.01.12 15:33</t>
  </si>
  <si>
    <t>2007.01.12 15:07</t>
  </si>
  <si>
    <t>2007.01.12 15:06</t>
  </si>
  <si>
    <t>2007.01.12 15:04</t>
  </si>
  <si>
    <t>2007.01.12 15:00</t>
  </si>
  <si>
    <t>2007.01.12 14:58</t>
  </si>
  <si>
    <t>2007.01.12 14:50</t>
  </si>
  <si>
    <t>2007.01.12 14:40</t>
  </si>
  <si>
    <t>2007.01.12 14:31</t>
  </si>
  <si>
    <t>2007.01.12 14:30</t>
  </si>
  <si>
    <t>2007.01.12 14:29</t>
  </si>
  <si>
    <t>2007.01.12 13:57</t>
  </si>
  <si>
    <t>2007.01.12 13:49</t>
  </si>
  <si>
    <t>2007.01.12 12:57</t>
  </si>
  <si>
    <t>2007.01.12 10:29</t>
  </si>
  <si>
    <t>2007.01.12 10:05</t>
  </si>
  <si>
    <t>2007.01.12 09:10</t>
  </si>
  <si>
    <t>2007.01.12 08:34</t>
  </si>
  <si>
    <t>2007.01.12 07:53</t>
  </si>
  <si>
    <t>2007.01.12 03:52</t>
  </si>
  <si>
    <t>2007.01.12 03:33</t>
  </si>
  <si>
    <t>2007.01.12 01:00</t>
  </si>
  <si>
    <t>2007.01.11 20:07</t>
  </si>
  <si>
    <t>2007.01.11 19:47</t>
  </si>
  <si>
    <t>2007.01.11 19:04</t>
  </si>
  <si>
    <t>2007.01.11 16:33</t>
  </si>
  <si>
    <t>2007.01.11 16:30</t>
  </si>
  <si>
    <t>2007.01.11 16:25</t>
  </si>
  <si>
    <t>2007.01.11 16:05</t>
  </si>
  <si>
    <t>2007.01.11 16:00</t>
  </si>
  <si>
    <t>2007.01.11 15:52</t>
  </si>
  <si>
    <t>2007.01.11 15:27</t>
  </si>
  <si>
    <t>2007.01.11 15:20</t>
  </si>
  <si>
    <t>2007.01.11 15:11</t>
  </si>
  <si>
    <t>2007.01.11 15:06</t>
  </si>
  <si>
    <t>2007.01.11 14:54</t>
  </si>
  <si>
    <t>2007.01.11 14:51</t>
  </si>
  <si>
    <t>2007.01.11 14:49</t>
  </si>
  <si>
    <t>2007.01.11 14:42</t>
  </si>
  <si>
    <t>2007.01.11 14:41</t>
  </si>
  <si>
    <t>2007.01.11 14:38</t>
  </si>
  <si>
    <t>2007.01.11 14:37</t>
  </si>
  <si>
    <t>2007.01.11 14:35</t>
  </si>
  <si>
    <t>2007.01.11 14:34</t>
  </si>
  <si>
    <t>2007.01.11 13:59</t>
  </si>
  <si>
    <t>2007.01.11 13:51</t>
  </si>
  <si>
    <t>2007.01.11 13:50</t>
  </si>
  <si>
    <t>2007.01.11 13:49</t>
  </si>
  <si>
    <t>2007.01.11 13:39</t>
  </si>
  <si>
    <t>2007.01.11 13:31</t>
  </si>
  <si>
    <t>2007.01.11 13:24</t>
  </si>
  <si>
    <t>2007.01.11 13:22</t>
  </si>
  <si>
    <t>2007.01.11 13:15</t>
  </si>
  <si>
    <t>2007.01.11 13:12</t>
  </si>
  <si>
    <t>2007.01.11 13:06</t>
  </si>
  <si>
    <t>2007.01.11 10:51</t>
  </si>
  <si>
    <t>2007.01.11 10:01</t>
  </si>
  <si>
    <t>2007.01.11 09:48</t>
  </si>
  <si>
    <t>2007.01.11 09:20</t>
  </si>
  <si>
    <t>2007.01.11 08:35</t>
  </si>
  <si>
    <t>2007.01.11 08:23</t>
  </si>
  <si>
    <t>2007.01.10 14:14</t>
  </si>
  <si>
    <t>2007.01.10 12:47</t>
  </si>
  <si>
    <t>2007.01.10 11:29</t>
  </si>
  <si>
    <t>2007.01.10 10:35</t>
  </si>
  <si>
    <t>2007.01.10 09:23</t>
  </si>
  <si>
    <t>2007.01.10 08:47</t>
  </si>
  <si>
    <t>2007.01.10 07:59</t>
  </si>
  <si>
    <t>2007.01.10 07:13</t>
  </si>
  <si>
    <t>2007.01.10 06:51</t>
  </si>
  <si>
    <t>2007.01.10 04:35</t>
  </si>
  <si>
    <t>2007.01.10 02:48</t>
  </si>
  <si>
    <t>2007.01.10 02:08</t>
  </si>
  <si>
    <t>2007.01.10 01:00</t>
  </si>
  <si>
    <t>2007.01.09 20:01</t>
  </si>
  <si>
    <t>2007.01.09 18:12</t>
  </si>
  <si>
    <t>2007.01.09 18:06</t>
  </si>
  <si>
    <t>2007.01.09 16:59</t>
  </si>
  <si>
    <t>2007.01.09 15:49</t>
  </si>
  <si>
    <t>2007.01.09 15:48</t>
  </si>
  <si>
    <t>2007.01.09 15:11</t>
  </si>
  <si>
    <t>2007.01.09 14:43</t>
  </si>
  <si>
    <t>2007.01.09 14:20</t>
  </si>
  <si>
    <t>2007.01.09 13:16</t>
  </si>
  <si>
    <t>2007.01.09 12:44</t>
  </si>
  <si>
    <t>2007.01.09 12:20</t>
  </si>
  <si>
    <t>2007.01.09 11:03</t>
  </si>
  <si>
    <t>2007.01.09 09:00</t>
  </si>
  <si>
    <t>2007.01.09 08:39</t>
  </si>
  <si>
    <t>2007.01.09 05:04</t>
  </si>
  <si>
    <t>2007.01.09 04:49</t>
  </si>
  <si>
    <t>2007.01.09 01:00</t>
  </si>
  <si>
    <t>2007.01.08 18:03</t>
  </si>
  <si>
    <t>2007.01.08 17:56</t>
  </si>
  <si>
    <t>2007.01.08 17:51</t>
  </si>
  <si>
    <t>2007.01.08 16:53</t>
  </si>
  <si>
    <t>2007.01.08 16:32</t>
  </si>
  <si>
    <t>2007.01.08 16:20</t>
  </si>
  <si>
    <t>2007.01.08 15:59</t>
  </si>
  <si>
    <t>2007.01.08 15:57</t>
  </si>
  <si>
    <t>2007.01.08 15:31</t>
  </si>
  <si>
    <t>2007.01.08 15:25</t>
  </si>
  <si>
    <t>2007.01.08 14:59</t>
  </si>
  <si>
    <t>2007.01.08 14:36</t>
  </si>
  <si>
    <t>2007.01.08 11:53</t>
  </si>
  <si>
    <t>2007.01.08 11:04</t>
  </si>
  <si>
    <t>2007.01.08 10:14</t>
  </si>
  <si>
    <t>2007.01.08 09:00</t>
  </si>
  <si>
    <t>2007.01.08 08:50</t>
  </si>
  <si>
    <t>2007.01.08 08:24</t>
  </si>
  <si>
    <t>2007.01.08 08:20</t>
  </si>
  <si>
    <t>2007.01.08 07:46</t>
  </si>
  <si>
    <t>2007.01.08 06:29</t>
  </si>
  <si>
    <t>2007.01.08 02:59</t>
  </si>
  <si>
    <t>2007.01.05 16:56</t>
  </si>
  <si>
    <t>2007.01.05 16:15</t>
  </si>
  <si>
    <t>2007.01.05 15:43</t>
  </si>
  <si>
    <t>2007.01.05 14:51</t>
  </si>
  <si>
    <t>2007.01.05 14:50</t>
  </si>
  <si>
    <t>2007.01.05 14:39</t>
  </si>
  <si>
    <t>2007.01.05 14:36</t>
  </si>
  <si>
    <t>2007.01.05 14:34</t>
  </si>
  <si>
    <t>2007.01.05 14:32</t>
  </si>
  <si>
    <t>2007.01.05 14:31</t>
  </si>
  <si>
    <t>2007.01.05 14:30</t>
  </si>
  <si>
    <t>2007.01.05 13:46</t>
  </si>
  <si>
    <t>2007.01.05 11:49</t>
  </si>
  <si>
    <t>2007.01.05 11:24</t>
  </si>
  <si>
    <t>2007.01.05 10:43</t>
  </si>
  <si>
    <t>2007.01.05 09:59</t>
  </si>
  <si>
    <t>2007.01.05 09:25</t>
  </si>
  <si>
    <t>2007.01.05 08:54</t>
  </si>
  <si>
    <t>2007.01.05 08:30</t>
  </si>
  <si>
    <t>2007.01.05 08:23</t>
  </si>
  <si>
    <t>2007.01.05 07:27</t>
  </si>
  <si>
    <t>2007.01.05 06:26</t>
  </si>
  <si>
    <t>2007.01.05 05:06</t>
  </si>
  <si>
    <t>2007.01.05 04:35</t>
  </si>
  <si>
    <t>2007.01.05 04:04</t>
  </si>
  <si>
    <t>2007.01.05 03:06</t>
  </si>
  <si>
    <t>2007.01.04 23:46</t>
  </si>
  <si>
    <t>2007.01.04 22:13</t>
  </si>
  <si>
    <t>2007.01.04 21:13</t>
  </si>
  <si>
    <t>2007.01.04 17:20</t>
  </si>
  <si>
    <t>2007.01.04 17:12</t>
  </si>
  <si>
    <t>2007.01.04 16:42</t>
  </si>
  <si>
    <t>2007.01.04 16:16</t>
  </si>
  <si>
    <t>2007.01.04 16:12</t>
  </si>
  <si>
    <t>2007.01.04 16:09</t>
  </si>
  <si>
    <t>2007.01.04 15:16</t>
  </si>
  <si>
    <t>2007.01.04 15:06</t>
  </si>
  <si>
    <t>2007.01.04 14:54</t>
  </si>
  <si>
    <t>2007.01.04 14:50</t>
  </si>
  <si>
    <t>2007.01.04 14:30</t>
  </si>
  <si>
    <t>2007.01.04 14:22</t>
  </si>
  <si>
    <t>2007.01.04 13:58</t>
  </si>
  <si>
    <t>2007.01.04 13:28</t>
  </si>
  <si>
    <t>2007.01.04 13:10</t>
  </si>
  <si>
    <t>2007.01.04 12:36</t>
  </si>
  <si>
    <t>2007.01.04 12:14</t>
  </si>
  <si>
    <t>2007.01.04 11:50</t>
  </si>
  <si>
    <t>2007.01.04 11:35</t>
  </si>
  <si>
    <t>2007.01.04 10:36</t>
  </si>
  <si>
    <t>2007.01.04 10:32</t>
  </si>
  <si>
    <t>2007.01.04 09:54</t>
  </si>
  <si>
    <t>2007.01.04 09:48</t>
  </si>
  <si>
    <t>2007.01.04 09:24</t>
  </si>
  <si>
    <t>2007.01.04 09:14</t>
  </si>
  <si>
    <t>2007.01.04 09:05</t>
  </si>
  <si>
    <t>2007.01.04 08:16</t>
  </si>
  <si>
    <t>2007.01.04 07:14</t>
  </si>
  <si>
    <t>2007.01.04 06:16</t>
  </si>
  <si>
    <t>2007.01.04 05:55</t>
  </si>
  <si>
    <t>2007.01.03 23:55</t>
  </si>
  <si>
    <t>2007.01.03 21:52</t>
  </si>
  <si>
    <t>2007.01.03 20:07</t>
  </si>
  <si>
    <t>2007.01.03 20:03</t>
  </si>
  <si>
    <t>2007.01.03 20:02</t>
  </si>
  <si>
    <t>2007.01.03 18:26</t>
  </si>
  <si>
    <t>2007.01.03 17:25</t>
  </si>
  <si>
    <t>2007.01.03 17:11</t>
  </si>
  <si>
    <t>2007.01.03 16:47</t>
  </si>
  <si>
    <t>Exp</t>
  </si>
  <si>
    <t>2007.01.03 16:32</t>
  </si>
  <si>
    <t>Lose</t>
  </si>
  <si>
    <t>Ave Lose</t>
  </si>
  <si>
    <t>2007.01.03 16:09</t>
  </si>
  <si>
    <t>Win</t>
  </si>
  <si>
    <t>Ave Win</t>
  </si>
  <si>
    <t>2007.01.03 16:08</t>
  </si>
  <si>
    <t>Same</t>
  </si>
  <si>
    <t>BL,SL,BL..</t>
  </si>
  <si>
    <t>SellLimit</t>
  </si>
  <si>
    <t>BuyLimit</t>
  </si>
  <si>
    <t>COUNT</t>
  </si>
  <si>
    <t>MEAN</t>
  </si>
  <si>
    <t>MAX</t>
  </si>
  <si>
    <t>Prob Lose</t>
  </si>
  <si>
    <t>2007.01.03 16:06</t>
  </si>
  <si>
    <t>Formation</t>
  </si>
  <si>
    <t>Odd</t>
  </si>
  <si>
    <t>Even</t>
  </si>
  <si>
    <t xml:space="preserve">Consecutive </t>
  </si>
  <si>
    <t>Prob Win</t>
  </si>
  <si>
    <t>2007.01.03 16:00</t>
  </si>
  <si>
    <t>With Cl</t>
  </si>
  <si>
    <t>Without Cl</t>
  </si>
  <si>
    <t>2007.01.03 15:55</t>
  </si>
  <si>
    <t>2007.01.03 14:51</t>
  </si>
  <si>
    <t>2007.01.03 14:18</t>
  </si>
  <si>
    <t>2007.01.03 14:15</t>
  </si>
  <si>
    <t>2007.01.03 13:43</t>
  </si>
  <si>
    <t>2007.01.03 12:59</t>
  </si>
  <si>
    <t>2007.01.03 12:29</t>
  </si>
  <si>
    <t>2007.01.03 11:39</t>
  </si>
  <si>
    <t>2007.01.03 11:23</t>
  </si>
  <si>
    <t>2007.01.03 11:17</t>
  </si>
  <si>
    <t>2007.01.03 11:14</t>
  </si>
  <si>
    <t>2007.01.03 09:54</t>
  </si>
  <si>
    <t>2007.01.03 09:16</t>
  </si>
  <si>
    <t>2007.01.03 09:00</t>
  </si>
  <si>
    <t>2007.01.03 08:16</t>
  </si>
  <si>
    <t>2007.01.03 07:04</t>
  </si>
  <si>
    <t>2007.01.03 06:52</t>
  </si>
  <si>
    <t>2007.01.03 06:48</t>
  </si>
  <si>
    <t>2007.01.02 14:40</t>
  </si>
  <si>
    <t>2007.01.02 12:38</t>
  </si>
  <si>
    <t>2007.01.02 12:34</t>
  </si>
  <si>
    <t>2007.01.02 11:24</t>
  </si>
  <si>
    <t>2007.01.02 09:56</t>
  </si>
  <si>
    <t>2007.01.02 09:31</t>
  </si>
  <si>
    <t>2007.01.02 09:25</t>
  </si>
  <si>
    <t>2007.01.02 09:04</t>
  </si>
  <si>
    <t>$</t>
  </si>
  <si>
    <t>2007.01.02 08:49</t>
  </si>
  <si>
    <t>Count</t>
  </si>
  <si>
    <t>2007.01.02 08:43</t>
  </si>
  <si>
    <t>SUM</t>
  </si>
  <si>
    <t>Ratio</t>
  </si>
  <si>
    <t>Cum</t>
  </si>
  <si>
    <t>Sum</t>
  </si>
  <si>
    <t>2007.01.02 08:33</t>
  </si>
  <si>
    <t>Cl</t>
  </si>
  <si>
    <t>TP</t>
  </si>
  <si>
    <t>SL</t>
  </si>
  <si>
    <t>2007.01.02 03:03</t>
  </si>
  <si>
    <t>2007.01.02 01:00</t>
  </si>
  <si>
    <t>2007.07.10 23:51</t>
  </si>
  <si>
    <t>2007.07.10 23:50</t>
  </si>
  <si>
    <t>2007.07.10 22:45</t>
  </si>
  <si>
    <t>2007.07.10 19:45</t>
  </si>
  <si>
    <t>2007.07.10 19:23</t>
  </si>
  <si>
    <t>2007.07.10 19:05</t>
  </si>
  <si>
    <t>2007.07.10 19:01</t>
  </si>
  <si>
    <t>2007.07.10 18:39</t>
  </si>
  <si>
    <t>2007.07.10 16:59</t>
  </si>
  <si>
    <t>2007.07.10 16:32</t>
  </si>
  <si>
    <t>2007.07.10 16:02</t>
  </si>
  <si>
    <t>2007.07.10 15:48</t>
  </si>
  <si>
    <t>2007.07.10 15:33</t>
  </si>
  <si>
    <t>2007.07.10 15:15</t>
  </si>
  <si>
    <t>2007.07.10 15:11</t>
  </si>
  <si>
    <t>2007.07.10 13:46</t>
  </si>
  <si>
    <t>2007.07.10 12:04</t>
  </si>
  <si>
    <t>2007.07.10 10:42</t>
  </si>
  <si>
    <t>2007.07.10 10:25</t>
  </si>
  <si>
    <t>2007.07.10 09:09</t>
  </si>
  <si>
    <t>2007.07.10 01:00</t>
  </si>
  <si>
    <t>2007.07.10 00:50</t>
  </si>
  <si>
    <t>2007.07.09 20:37</t>
  </si>
  <si>
    <t>2007.07.09 18:25</t>
  </si>
  <si>
    <t>2007.07.09 16:49</t>
  </si>
  <si>
    <t>2007.07.09 11:16</t>
  </si>
  <si>
    <t>2007.07.09 10:57</t>
  </si>
  <si>
    <t>2007.07.09 10:32</t>
  </si>
  <si>
    <t>2007.07.09 00:00</t>
  </si>
  <si>
    <t>2007.07.06 16:55</t>
  </si>
  <si>
    <t>2007.07.06 16:12</t>
  </si>
  <si>
    <t>2007.07.06 16:01</t>
  </si>
  <si>
    <t>2007.07.06 15:16</t>
  </si>
  <si>
    <t>2007.07.06 15:02</t>
  </si>
  <si>
    <t>2007.07.06 14:59</t>
  </si>
  <si>
    <t>2007.07.06 14:50</t>
  </si>
  <si>
    <t>2007.07.06 14:48</t>
  </si>
  <si>
    <t>2007.07.06 14:38</t>
  </si>
  <si>
    <t>2007.07.06 14:31</t>
  </si>
  <si>
    <t>2007.07.06 14:30</t>
  </si>
  <si>
    <t>2007.07.06 13:58</t>
  </si>
  <si>
    <t>2007.07.06 09:33</t>
  </si>
  <si>
    <t>2007.07.06 09:30</t>
  </si>
  <si>
    <t>2007.07.06 09:17</t>
  </si>
  <si>
    <t>2007.07.06 01:00</t>
  </si>
  <si>
    <t>2007.07.05 18:39</t>
  </si>
  <si>
    <t>2007.07.05 17:36</t>
  </si>
  <si>
    <t>2007.07.05 16:54</t>
  </si>
  <si>
    <t>2007.07.05 16:18</t>
  </si>
  <si>
    <t>2007.07.05 15:14</t>
  </si>
  <si>
    <t>2007.07.05 14:41</t>
  </si>
  <si>
    <t>2007.07.05 14:37</t>
  </si>
  <si>
    <t>2007.07.05 13:37</t>
  </si>
  <si>
    <t>2007.07.05 11:54</t>
  </si>
  <si>
    <t>2007.07.05 11:50</t>
  </si>
  <si>
    <t>2007.07.05 11:18</t>
  </si>
  <si>
    <t>2007.07.05 09:51</t>
  </si>
  <si>
    <t>2007.07.05 09:02</t>
  </si>
  <si>
    <t>2007.07.05 08:44</t>
  </si>
  <si>
    <t>2007.07.04 09:53</t>
  </si>
  <si>
    <t>2007.07.04 01:01</t>
  </si>
  <si>
    <t>2007.07.03 20:50</t>
  </si>
  <si>
    <t>2007.07.03 17:36</t>
  </si>
  <si>
    <t>2007.07.03 16:02</t>
  </si>
  <si>
    <t>2007.07.03 16:00</t>
  </si>
  <si>
    <t>2007.07.03 14:55</t>
  </si>
  <si>
    <t>2007.07.03 14:35</t>
  </si>
  <si>
    <t>2007.07.03 14:19</t>
  </si>
  <si>
    <t>2007.07.03 10:54</t>
  </si>
  <si>
    <t>2007.07.03 10:27</t>
  </si>
  <si>
    <t>2007.07.03 09:53</t>
  </si>
  <si>
    <t>2007.07.03 09:06</t>
  </si>
  <si>
    <t>2007.07.03 08:08</t>
  </si>
  <si>
    <t>2007.07.02 23:58</t>
  </si>
  <si>
    <t>2007.07.02 20:12</t>
  </si>
  <si>
    <t>2007.07.02 18:26</t>
  </si>
  <si>
    <t>2007.07.02 16:34</t>
  </si>
  <si>
    <t>2007.07.02 16:10</t>
  </si>
  <si>
    <t>2007.07.02 15:09</t>
  </si>
  <si>
    <t>2007.07.02 14:59</t>
  </si>
  <si>
    <t>2007.07.02 13:29</t>
  </si>
  <si>
    <t>2007.07.02 12:42</t>
  </si>
  <si>
    <t>2007.07.02 11:48</t>
  </si>
  <si>
    <t>2007.07.02 10:23</t>
  </si>
  <si>
    <t>2007.07.02 10:11</t>
  </si>
  <si>
    <t>2007.07.02 10:00</t>
  </si>
  <si>
    <t>2007.07.02 09:53</t>
  </si>
  <si>
    <t>2007.07.02 09:38</t>
  </si>
  <si>
    <t>2007.07.02 09:08</t>
  </si>
  <si>
    <t>2007.06.29 20:59</t>
  </si>
  <si>
    <t>2007.06.29 20:16</t>
  </si>
  <si>
    <t>2007.06.29 19:39</t>
  </si>
  <si>
    <t>2007.06.29 19:15</t>
  </si>
  <si>
    <t>2007.06.29 18:57</t>
  </si>
  <si>
    <t>2007.06.29 16:52</t>
  </si>
  <si>
    <t>2007.06.29 16:23</t>
  </si>
  <si>
    <t>2007.06.29 16:06</t>
  </si>
  <si>
    <t>2007.06.29 15:05</t>
  </si>
  <si>
    <t>2007.06.29 15:00</t>
  </si>
  <si>
    <t>2007.06.29 13:40</t>
  </si>
  <si>
    <t>2007.06.29 12:44</t>
  </si>
  <si>
    <t>2007.06.29 12:33</t>
  </si>
  <si>
    <t>2007.06.29 10:08</t>
  </si>
  <si>
    <t>2007.06.29 09:05</t>
  </si>
  <si>
    <t>2007.06.29 08:00</t>
  </si>
  <si>
    <t>2007.06.29 01:00</t>
  </si>
  <si>
    <t>2007.06.29 00:14</t>
  </si>
  <si>
    <t>2007.06.28 21:55</t>
  </si>
  <si>
    <t>2007.06.28 21:18</t>
  </si>
  <si>
    <t>2007.06.28 20:58</t>
  </si>
  <si>
    <t>2007.06.28 19:29</t>
  </si>
  <si>
    <t>2007.06.28 16:53</t>
  </si>
  <si>
    <t>2007.06.28 16:32</t>
  </si>
  <si>
    <t>2007.06.28 15:34</t>
  </si>
  <si>
    <t>2007.06.28 14:39</t>
  </si>
  <si>
    <t>2007.06.28 13:30</t>
  </si>
  <si>
    <t>2007.06.28 10:40</t>
  </si>
  <si>
    <t>2007.06.28 09:29</t>
  </si>
  <si>
    <t>2007.06.28 09:23</t>
  </si>
  <si>
    <t>2007.06.28 08:21</t>
  </si>
  <si>
    <t>2007.06.28 08:05</t>
  </si>
  <si>
    <t>2007.06.28 01:00</t>
  </si>
  <si>
    <t>2007.06.27 17:53</t>
  </si>
  <si>
    <t>2007.06.27 17:16</t>
  </si>
  <si>
    <t>2007.06.27 17:13</t>
  </si>
  <si>
    <t>2007.06.27 15:56</t>
  </si>
  <si>
    <t>2007.06.27 15:00</t>
  </si>
  <si>
    <t>2007.06.27 14:36</t>
  </si>
  <si>
    <t>2007.06.27 14:12</t>
  </si>
  <si>
    <t>2007.06.27 13:15</t>
  </si>
  <si>
    <t>2007.06.27 11:59</t>
  </si>
  <si>
    <t>2007.06.27 09:42</t>
  </si>
  <si>
    <t>2007.06.27 09:07</t>
  </si>
  <si>
    <t>2007.06.27 01:01</t>
  </si>
  <si>
    <t>2007.06.26 16:00</t>
  </si>
  <si>
    <t>2007.06.26 15:36</t>
  </si>
  <si>
    <t>2007.06.26 15:26</t>
  </si>
  <si>
    <t>2007.06.26 14:57</t>
  </si>
  <si>
    <t>2007.06.26 14:40</t>
  </si>
  <si>
    <t>2007.06.26 11:24</t>
  </si>
  <si>
    <t>2007.06.26 10:21</t>
  </si>
  <si>
    <t>2007.06.26 09:55</t>
  </si>
  <si>
    <t>2007.06.26 01:00</t>
  </si>
  <si>
    <t>2007.06.25 22:47</t>
  </si>
  <si>
    <t>2007.06.25 18:14</t>
  </si>
  <si>
    <t>2007.06.25 17:15</t>
  </si>
  <si>
    <t>2007.06.25 15:34</t>
  </si>
  <si>
    <t>2007.06.25 15:01</t>
  </si>
  <si>
    <t>2007.06.25 13:55</t>
  </si>
  <si>
    <t>2007.06.25 13:50</t>
  </si>
  <si>
    <t>2007.06.25 10:39</t>
  </si>
  <si>
    <t>2007.06.25 10:30</t>
  </si>
  <si>
    <t>2007.06.25 10:24</t>
  </si>
  <si>
    <t>2007.06.25 09:16</t>
  </si>
  <si>
    <t>2007.06.25 08:19</t>
  </si>
  <si>
    <t>2007.06.25 00:00</t>
  </si>
  <si>
    <t>2007.06.22 20:26</t>
  </si>
  <si>
    <t>2007.06.22 19:13</t>
  </si>
  <si>
    <t>2007.06.22 18:05</t>
  </si>
  <si>
    <t>2007.06.22 17:40</t>
  </si>
  <si>
    <t>2007.06.22 16:50</t>
  </si>
  <si>
    <t>2007.06.22 16:48</t>
  </si>
  <si>
    <t>2007.06.22 16:35</t>
  </si>
  <si>
    <t>2007.06.22 14:53</t>
  </si>
  <si>
    <t>2007.06.22 14:20</t>
  </si>
  <si>
    <t>2007.06.22 14:16</t>
  </si>
  <si>
    <t>2007.06.22 13:54</t>
  </si>
  <si>
    <t>2007.06.22 10:10</t>
  </si>
  <si>
    <t>2007.06.21 18:02</t>
  </si>
  <si>
    <t>2007.06.21 18:00</t>
  </si>
  <si>
    <t>2007.06.21 14:33</t>
  </si>
  <si>
    <t>2007.06.21 10:21</t>
  </si>
  <si>
    <t>2007.06.21 09:11</t>
  </si>
  <si>
    <t>2007.06.21 07:23</t>
  </si>
  <si>
    <t>2007.06.21 01:00</t>
  </si>
  <si>
    <t>2007.06.20 22:06</t>
  </si>
  <si>
    <t>2007.06.20 21:24</t>
  </si>
  <si>
    <t>2007.06.20 19:27</t>
  </si>
  <si>
    <t>2007.06.20 17:25</t>
  </si>
  <si>
    <t>2007.06.20 15:10</t>
  </si>
  <si>
    <t>2007.06.20 14:50</t>
  </si>
  <si>
    <t>2007.06.20 13:07</t>
  </si>
  <si>
    <t>2007.06.20 12:09</t>
  </si>
  <si>
    <t>2007.06.20 10:44</t>
  </si>
  <si>
    <t>2007.06.20 10:22</t>
  </si>
  <si>
    <t>2007.06.20 10:08</t>
  </si>
  <si>
    <t>2007.06.20 09:41</t>
  </si>
  <si>
    <t>2007.06.20 01:05</t>
  </si>
  <si>
    <t>2007.06.19 18:58</t>
  </si>
  <si>
    <t>2007.06.19 17:16</t>
  </si>
  <si>
    <t>2007.06.19 15:29</t>
  </si>
  <si>
    <t>2007.06.19 14:55</t>
  </si>
  <si>
    <t>2007.06.19 14:29</t>
  </si>
  <si>
    <t>2007.06.19 14:16</t>
  </si>
  <si>
    <t>2007.06.19 13:03</t>
  </si>
  <si>
    <t>2007.06.19 12:11</t>
  </si>
  <si>
    <t>2007.06.19 11:20</t>
  </si>
  <si>
    <t>2007.06.19 11:12</t>
  </si>
  <si>
    <t>2007.06.19 11:00</t>
  </si>
  <si>
    <t>2007.06.19 10:46</t>
  </si>
  <si>
    <t>2007.06.19 06:01</t>
  </si>
  <si>
    <t>2007.06.19 05:19</t>
  </si>
  <si>
    <t>2007.06.18 16:49</t>
  </si>
  <si>
    <t>2007.06.18 00:01</t>
  </si>
  <si>
    <t>2007.06.15 18:59</t>
  </si>
  <si>
    <t>2007.06.15 18:05</t>
  </si>
  <si>
    <t>2007.06.15 17:13</t>
  </si>
  <si>
    <t>2007.06.15 16:49</t>
  </si>
  <si>
    <t>2007.06.15 16:03</t>
  </si>
  <si>
    <t>2007.06.15 16:00</t>
  </si>
  <si>
    <t>2007.06.15 15:55</t>
  </si>
  <si>
    <t>2007.06.15 15:37</t>
  </si>
  <si>
    <t>2007.06.15 15:22</t>
  </si>
  <si>
    <t>2007.06.15 15:18</t>
  </si>
  <si>
    <t>2007.06.15 15:01</t>
  </si>
  <si>
    <t>2007.06.15 14:49</t>
  </si>
  <si>
    <t>2007.06.15 14:36</t>
  </si>
  <si>
    <t>2007.06.15 14:34</t>
  </si>
  <si>
    <t>2007.06.15 12:19</t>
  </si>
  <si>
    <t>2007.06.15 11:14</t>
  </si>
  <si>
    <t>2007.06.15 09:58</t>
  </si>
  <si>
    <t>2007.06.15 01:00</t>
  </si>
  <si>
    <t>2007.06.14 19:50</t>
  </si>
  <si>
    <t>2007.06.14 17:02</t>
  </si>
  <si>
    <t>2007.06.14 15:39</t>
  </si>
  <si>
    <t>2007.06.14 14:43</t>
  </si>
  <si>
    <t>2007.06.14 14:32</t>
  </si>
  <si>
    <t>2007.06.14 12:13</t>
  </si>
  <si>
    <t>2007.06.14 11:25</t>
  </si>
  <si>
    <t>2007.06.14 10:47</t>
  </si>
  <si>
    <t>2007.06.14 01:01</t>
  </si>
  <si>
    <t>2007.06.13 21:57</t>
  </si>
  <si>
    <t>2007.06.13 20:51</t>
  </si>
  <si>
    <t>2007.06.13 18:09</t>
  </si>
  <si>
    <t>2007.06.13 17:10</t>
  </si>
  <si>
    <t>2007.06.13 16:44</t>
  </si>
  <si>
    <t>2007.06.13 16:35</t>
  </si>
  <si>
    <t>2007.06.13 16:19</t>
  </si>
  <si>
    <t>2007.06.13 16:07</t>
  </si>
  <si>
    <t>2007.06.13 15:24</t>
  </si>
  <si>
    <t>2007.06.13 15:11</t>
  </si>
  <si>
    <t>2007.06.13 14:50</t>
  </si>
  <si>
    <t>2007.06.13 14:40</t>
  </si>
  <si>
    <t>2007.06.13 14:34</t>
  </si>
  <si>
    <t>2007.06.13 14:32</t>
  </si>
  <si>
    <t>2007.06.13 11:59</t>
  </si>
  <si>
    <t>2007.06.13 11:41</t>
  </si>
  <si>
    <t>2007.06.13 11:21</t>
  </si>
  <si>
    <t>2007.06.13 09:37</t>
  </si>
  <si>
    <t>2007.06.13 09:33</t>
  </si>
  <si>
    <t>2007.06.13 08:31</t>
  </si>
  <si>
    <t>2007.06.13 05:02</t>
  </si>
  <si>
    <t>2007.06.13 01:00</t>
  </si>
  <si>
    <t>2007.06.12 22:57</t>
  </si>
  <si>
    <t>2007.06.12 21:44</t>
  </si>
  <si>
    <t>2007.06.12 20:42</t>
  </si>
  <si>
    <t>2007.06.12 19:26</t>
  </si>
  <si>
    <t>2007.06.12 18:04</t>
  </si>
  <si>
    <t>2007.06.12 16:55</t>
  </si>
  <si>
    <t>2007.06.12 15:57</t>
  </si>
  <si>
    <t>2007.06.12 15:19</t>
  </si>
  <si>
    <t>2007.06.12 14:33</t>
  </si>
  <si>
    <t>2007.06.12 14:02</t>
  </si>
  <si>
    <t>2007.06.12 13:10</t>
  </si>
  <si>
    <t>2007.06.12 12:47</t>
  </si>
  <si>
    <t>2007.06.12 12:22</t>
  </si>
  <si>
    <t>2007.06.12 11:39</t>
  </si>
  <si>
    <t>2007.06.12 01:00</t>
  </si>
  <si>
    <t>2007.06.12 00:37</t>
  </si>
  <si>
    <t>2007.06.11 20:56</t>
  </si>
  <si>
    <t>2007.06.11 19:27</t>
  </si>
  <si>
    <t>2007.06.11 17:22</t>
  </si>
  <si>
    <t>2007.06.11 16:06</t>
  </si>
  <si>
    <t>2007.06.11 15:02</t>
  </si>
  <si>
    <t>2007.06.11 14:26</t>
  </si>
  <si>
    <t>2007.06.11 14:03</t>
  </si>
  <si>
    <t>2007.06.11 10:45</t>
  </si>
  <si>
    <t>2007.06.11 10:20</t>
  </si>
  <si>
    <t>2007.06.11 09:28</t>
  </si>
  <si>
    <t>2007.06.11 04:40</t>
  </si>
  <si>
    <t>2007.06.11 00:00</t>
  </si>
  <si>
    <t>2007.06.08 18:44</t>
  </si>
  <si>
    <t>2007.06.08 17:45</t>
  </si>
  <si>
    <t>2007.06.08 17:17</t>
  </si>
  <si>
    <t>2007.06.08 15:47</t>
  </si>
  <si>
    <t>2007.06.08 15:20</t>
  </si>
  <si>
    <t>2007.06.08 15:07</t>
  </si>
  <si>
    <t>2007.06.08 15:01</t>
  </si>
  <si>
    <t>2007.06.08 14:44</t>
  </si>
  <si>
    <t>2007.06.08 14:30</t>
  </si>
  <si>
    <t>2007.06.08 14:22</t>
  </si>
  <si>
    <t>2007.06.08 13:36</t>
  </si>
  <si>
    <t>2007.06.08 13:00</t>
  </si>
  <si>
    <t>2007.06.08 12:49</t>
  </si>
  <si>
    <t>2007.06.08 12:31</t>
  </si>
  <si>
    <t>2007.06.08 12:22</t>
  </si>
  <si>
    <t>2007.06.08 12:19</t>
  </si>
  <si>
    <t>2007.06.08 12:09</t>
  </si>
  <si>
    <t>2007.06.08 12:07</t>
  </si>
  <si>
    <t>2007.06.08 12:05</t>
  </si>
  <si>
    <t>2007.06.08 10:48</t>
  </si>
  <si>
    <t>2007.06.08 01:00</t>
  </si>
  <si>
    <t>2007.06.07 22:58</t>
  </si>
  <si>
    <t>2007.06.07 21:30</t>
  </si>
  <si>
    <t>2007.06.07 20:46</t>
  </si>
  <si>
    <t>2007.06.07 18:47</t>
  </si>
  <si>
    <t>2007.06.07 17:09</t>
  </si>
  <si>
    <t>2007.06.07 16:33</t>
  </si>
  <si>
    <t>2007.06.07 15:49</t>
  </si>
  <si>
    <t>2007.06.07 14:12</t>
  </si>
  <si>
    <t>2007.06.07 13:47</t>
  </si>
  <si>
    <t>2007.06.07 12:56</t>
  </si>
  <si>
    <t>2007.06.07 12:50</t>
  </si>
  <si>
    <t>2007.06.07 12:26</t>
  </si>
  <si>
    <t>2007.06.07 12:15</t>
  </si>
  <si>
    <t>2007.06.07 01:00</t>
  </si>
  <si>
    <t>2007.06.06 23:55</t>
  </si>
  <si>
    <t>2007.06.06 18:17</t>
  </si>
  <si>
    <t>2007.06.06 17:27</t>
  </si>
  <si>
    <t>2007.06.06 17:14</t>
  </si>
  <si>
    <t>2007.06.06 16:54</t>
  </si>
  <si>
    <t>2007.06.06 14:58</t>
  </si>
  <si>
    <t>2007.06.06 14:51</t>
  </si>
  <si>
    <t>2007.06.06 14:41</t>
  </si>
  <si>
    <t>2007.06.06 14:40</t>
  </si>
  <si>
    <t>2007.06.06 14:36</t>
  </si>
  <si>
    <t>2007.06.06 14:33</t>
  </si>
  <si>
    <t>2007.06.06 14:04</t>
  </si>
  <si>
    <t>2007.06.06 10:57</t>
  </si>
  <si>
    <t>2007.06.06 10:47</t>
  </si>
  <si>
    <t>2007.06.06 10:02</t>
  </si>
  <si>
    <t>2007.06.06 08:54</t>
  </si>
  <si>
    <t>2007.06.06 01:00</t>
  </si>
  <si>
    <t>2007.06.05 19:04</t>
  </si>
  <si>
    <t>2007.06.05 18:11</t>
  </si>
  <si>
    <t>2007.06.05 17:37</t>
  </si>
  <si>
    <t>2007.06.05 16:55</t>
  </si>
  <si>
    <t>2007.06.05 15:09</t>
  </si>
  <si>
    <t>2007.06.05 14:26</t>
  </si>
  <si>
    <t>2007.06.05 14:17</t>
  </si>
  <si>
    <t>2007.06.05 13:55</t>
  </si>
  <si>
    <t>2007.06.05 13:11</t>
  </si>
  <si>
    <t>2007.06.05 12:19</t>
  </si>
  <si>
    <t>2007.06.05 10:54</t>
  </si>
  <si>
    <t>2007.06.05 10:30</t>
  </si>
  <si>
    <t>2007.06.05 09:17</t>
  </si>
  <si>
    <t>2007.06.05 09:08</t>
  </si>
  <si>
    <t>2007.06.05 08:32</t>
  </si>
  <si>
    <t>2007.06.05 01:00</t>
  </si>
  <si>
    <t>2007.06.04 23:26</t>
  </si>
  <si>
    <t>2007.06.04 20:13</t>
  </si>
  <si>
    <t>2007.06.04 17:36</t>
  </si>
  <si>
    <t>2007.06.04 17:33</t>
  </si>
  <si>
    <t>2007.06.04 17:06</t>
  </si>
  <si>
    <t>2007.06.04 15:48</t>
  </si>
  <si>
    <t>2007.06.04 13:54</t>
  </si>
  <si>
    <t>2007.06.04 12:18</t>
  </si>
  <si>
    <t>2007.06.04 09:31</t>
  </si>
  <si>
    <t>2007.06.01 18:49</t>
  </si>
  <si>
    <t>2007.06.01 17:40</t>
  </si>
  <si>
    <t>2007.06.01 17:08</t>
  </si>
  <si>
    <t>2007.06.01 17:04</t>
  </si>
  <si>
    <t>2007.06.01 17:03</t>
  </si>
  <si>
    <t>2007.06.01 16:36</t>
  </si>
  <si>
    <t>2007.06.01 16:11</t>
  </si>
  <si>
    <t>2007.06.01 16:09</t>
  </si>
  <si>
    <t>2007.06.01 16:06</t>
  </si>
  <si>
    <t>2007.06.01 15:11</t>
  </si>
  <si>
    <t>2007.06.01 14:50</t>
  </si>
  <si>
    <t>2007.06.01 14:48</t>
  </si>
  <si>
    <t>2007.06.01 14:35</t>
  </si>
  <si>
    <t>2007.06.01 14:10</t>
  </si>
  <si>
    <t>2007.06.01 01:00</t>
  </si>
  <si>
    <t>2007.05.31 19:54</t>
  </si>
  <si>
    <t>2007.05.31 17:23</t>
  </si>
  <si>
    <t>2007.05.31 17:13</t>
  </si>
  <si>
    <t>2007.05.31 16:51</t>
  </si>
  <si>
    <t>2007.05.31 16:21</t>
  </si>
  <si>
    <t>2007.05.31 16:01</t>
  </si>
  <si>
    <t>2007.05.31 15:42</t>
  </si>
  <si>
    <t>2007.05.31 14:31</t>
  </si>
  <si>
    <t>2007.05.31 13:08</t>
  </si>
  <si>
    <t>2007.05.31 12:43</t>
  </si>
  <si>
    <t>2007.05.31 12:00</t>
  </si>
  <si>
    <t>2007.05.31 01:00</t>
  </si>
  <si>
    <t>2007.05.30 20:37</t>
  </si>
  <si>
    <t>2007.05.30 17:23</t>
  </si>
  <si>
    <t>2007.05.30 15:50</t>
  </si>
  <si>
    <t>2007.05.30 15:05</t>
  </si>
  <si>
    <t>2007.05.30 13:54</t>
  </si>
  <si>
    <t>2007.05.30 13:42</t>
  </si>
  <si>
    <t>2007.05.30 13:41</t>
  </si>
  <si>
    <t>2007.05.30 13:02</t>
  </si>
  <si>
    <t>2007.05.30 12:47</t>
  </si>
  <si>
    <t>2007.05.30 12:18</t>
  </si>
  <si>
    <t>2007.05.30 11:49</t>
  </si>
  <si>
    <t>2007.05.30 09:48</t>
  </si>
  <si>
    <t>2007.05.30 09:01</t>
  </si>
  <si>
    <t>2007.05.30 08:55</t>
  </si>
  <si>
    <t>2007.05.30 08:30</t>
  </si>
  <si>
    <t>2007.05.30 06:50</t>
  </si>
  <si>
    <t>2007.05.30 03:39</t>
  </si>
  <si>
    <t>2007.05.29 14:25</t>
  </si>
  <si>
    <t>2007.05.29 14:07</t>
  </si>
  <si>
    <t>2007.05.29 13:54</t>
  </si>
  <si>
    <t>2007.05.29 12:12</t>
  </si>
  <si>
    <t>2007.05.29 11:24</t>
  </si>
  <si>
    <t>2007.05.29 10:59</t>
  </si>
  <si>
    <t>2007.05.29 10:08</t>
  </si>
  <si>
    <t>2007.05.25 22:24</t>
  </si>
  <si>
    <t>2007.05.25 22:16</t>
  </si>
  <si>
    <t>2007.05.25 16:06</t>
  </si>
  <si>
    <t>2007.05.25 14:21</t>
  </si>
  <si>
    <t>2007.05.25 13:03</t>
  </si>
  <si>
    <t>2007.05.25 09:10</t>
  </si>
  <si>
    <t>2007.05.24 21:10</t>
  </si>
  <si>
    <t>2007.05.24 19:21</t>
  </si>
  <si>
    <t>2007.05.24 18:13</t>
  </si>
  <si>
    <t>2007.05.24 17:14</t>
  </si>
  <si>
    <t>2007.05.24 16:47</t>
  </si>
  <si>
    <t>2007.05.24 16:39</t>
  </si>
  <si>
    <t>2007.05.24 16:07</t>
  </si>
  <si>
    <t>2007.05.24 15:35</t>
  </si>
  <si>
    <t>2007.05.24 14:57</t>
  </si>
  <si>
    <t>2007.05.24 14:32</t>
  </si>
  <si>
    <t>2007.05.24 14:08</t>
  </si>
  <si>
    <t>2007.05.24 13:28</t>
  </si>
  <si>
    <t>2007.05.24 13:10</t>
  </si>
  <si>
    <t>2007.05.24 12:27</t>
  </si>
  <si>
    <t>2007.05.24 12:15</t>
  </si>
  <si>
    <t>2007.05.24 12:00</t>
  </si>
  <si>
    <t>2007.05.22 22:59</t>
  </si>
  <si>
    <t>2007.05.22 16:16</t>
  </si>
  <si>
    <t>2007.05.22 14:08</t>
  </si>
  <si>
    <t>2007.05.22 09:49</t>
  </si>
  <si>
    <t>2007.05.22 01:00</t>
  </si>
  <si>
    <t>2007.05.21 23:50</t>
  </si>
  <si>
    <t>2007.05.21 15:11</t>
  </si>
  <si>
    <t>2007.05.21 14:23</t>
  </si>
  <si>
    <t>2007.05.21 13:31</t>
  </si>
  <si>
    <t>2007.05.21 13:24</t>
  </si>
  <si>
    <t>2007.05.21 12:40</t>
  </si>
  <si>
    <t>2007.05.21 12:37</t>
  </si>
  <si>
    <t>2007.05.21 12:34</t>
  </si>
  <si>
    <t>2007.05.21 11:48</t>
  </si>
  <si>
    <t>2007.05.21 00:00</t>
  </si>
  <si>
    <t>2007.05.18 21:00</t>
  </si>
  <si>
    <t>2007.05.18 18:14</t>
  </si>
  <si>
    <t>2007.05.18 18:07</t>
  </si>
  <si>
    <t>2007.05.18 17:38</t>
  </si>
  <si>
    <t>2007.05.18 17:32</t>
  </si>
  <si>
    <t>2007.05.18 17:01</t>
  </si>
  <si>
    <t>2007.05.18 16:10</t>
  </si>
  <si>
    <t>2007.05.18 14:54</t>
  </si>
  <si>
    <t>2007.05.18 14:33</t>
  </si>
  <si>
    <t>2007.05.18 14:21</t>
  </si>
  <si>
    <t>2007.05.18 14:08</t>
  </si>
  <si>
    <t>2007.05.18 13:39</t>
  </si>
  <si>
    <t>2007.05.18 01:02</t>
  </si>
  <si>
    <t>2007.05.17 18:11</t>
  </si>
  <si>
    <t>2007.05.17 16:13</t>
  </si>
  <si>
    <t>2007.05.17 16:01</t>
  </si>
  <si>
    <t>2007.05.17 15:43</t>
  </si>
  <si>
    <t>2007.05.17 15:09</t>
  </si>
  <si>
    <t>2007.05.17 14:56</t>
  </si>
  <si>
    <t>2007.05.17 14:47</t>
  </si>
  <si>
    <t>2007.05.17 14:33</t>
  </si>
  <si>
    <t>2007.05.17 14:15</t>
  </si>
  <si>
    <t>2007.05.17 13:53</t>
  </si>
  <si>
    <t>2007.05.17 13:16</t>
  </si>
  <si>
    <t>2007.05.16 23:20</t>
  </si>
  <si>
    <t>2007.05.16 21:31</t>
  </si>
  <si>
    <t>2007.05.16 21:12</t>
  </si>
  <si>
    <t>2007.05.16 19:23</t>
  </si>
  <si>
    <t>2007.05.16 18:17</t>
  </si>
  <si>
    <t>2007.05.16 17:46</t>
  </si>
  <si>
    <t>2007.05.16 17:38</t>
  </si>
  <si>
    <t>2007.05.16 17:17</t>
  </si>
  <si>
    <t>2007.05.16 17:09</t>
  </si>
  <si>
    <t>2007.05.16 16:06</t>
  </si>
  <si>
    <t>2007.05.16 15:46</t>
  </si>
  <si>
    <t>2007.05.16 15:23</t>
  </si>
  <si>
    <t>2007.05.16 14:59</t>
  </si>
  <si>
    <t>2007.05.16 14:39</t>
  </si>
  <si>
    <t>2007.05.16 01:02</t>
  </si>
  <si>
    <t>2007.05.15 22:22</t>
  </si>
  <si>
    <t>2007.05.15 21:00</t>
  </si>
  <si>
    <t>2007.05.15 18:09</t>
  </si>
  <si>
    <t>2007.05.15 17:41</t>
  </si>
  <si>
    <t>2007.05.15 17:07</t>
  </si>
  <si>
    <t>2007.05.15 17:02</t>
  </si>
  <si>
    <t>2007.05.15 16:48</t>
  </si>
  <si>
    <t>2007.05.15 16:32</t>
  </si>
  <si>
    <t>2007.05.15 16:22</t>
  </si>
  <si>
    <t>2007.05.15 15:04</t>
  </si>
  <si>
    <t>2007.05.15 14:35</t>
  </si>
  <si>
    <t>2007.05.15 14:33</t>
  </si>
  <si>
    <t>2007.05.15 14:09</t>
  </si>
  <si>
    <t>2007.05.14 00:00</t>
  </si>
  <si>
    <t>2007.05.11 22:59</t>
  </si>
  <si>
    <t>2007.05.11 19:22</t>
  </si>
  <si>
    <t>2007.05.11 18:47</t>
  </si>
  <si>
    <t>2007.05.11 16:47</t>
  </si>
  <si>
    <t>2007.05.11 16:27</t>
  </si>
  <si>
    <t>2007.05.11 15:28</t>
  </si>
  <si>
    <t>2007.05.11 14:50</t>
  </si>
  <si>
    <t>2007.05.11 14:36</t>
  </si>
  <si>
    <t>2007.05.11 14:31</t>
  </si>
  <si>
    <t>2007.05.11 09:40</t>
  </si>
  <si>
    <t>2007.05.11 01:00</t>
  </si>
  <si>
    <t>2007.05.11 00:31</t>
  </si>
  <si>
    <t>2007.05.10 23:46</t>
  </si>
  <si>
    <t>2007.05.10 20:03</t>
  </si>
  <si>
    <t>2007.05.10 19:05</t>
  </si>
  <si>
    <t>2007.05.10 18:55</t>
  </si>
  <si>
    <t>2007.05.10 18:34</t>
  </si>
  <si>
    <t>2007.05.10 17:57</t>
  </si>
  <si>
    <t>2007.05.10 17:23</t>
  </si>
  <si>
    <t>2007.05.10 15:53</t>
  </si>
  <si>
    <t>2007.05.10 15:39</t>
  </si>
  <si>
    <t>2007.05.10 15:32</t>
  </si>
  <si>
    <t>2007.05.10 14:52</t>
  </si>
  <si>
    <t>2007.05.10 14:50</t>
  </si>
  <si>
    <t>2007.05.10 14:36</t>
  </si>
  <si>
    <t>2007.05.10 14:34</t>
  </si>
  <si>
    <t>2007.05.10 14:28</t>
  </si>
  <si>
    <t>2007.05.10 13:35</t>
  </si>
  <si>
    <t>2007.05.10 12:38</t>
  </si>
  <si>
    <t>2007.05.10 01:00</t>
  </si>
  <si>
    <t>2007.05.10 00:30</t>
  </si>
  <si>
    <t>2007.05.09 22:00</t>
  </si>
  <si>
    <t>2007.05.09 20:32</t>
  </si>
  <si>
    <t>2007.05.09 20:21</t>
  </si>
  <si>
    <t>2007.05.08 17:48</t>
  </si>
  <si>
    <t>2007.05.08 17:26</t>
  </si>
  <si>
    <t>2007.05.08 16:27</t>
  </si>
  <si>
    <t>2007.05.08 16:24</t>
  </si>
  <si>
    <t>2007.05.08 16:18</t>
  </si>
  <si>
    <t>2007.05.08 16:13</t>
  </si>
  <si>
    <t>2007.05.08 15:56</t>
  </si>
  <si>
    <t>2007.05.08 15:02</t>
  </si>
  <si>
    <t>2007.05.08 12:50</t>
  </si>
  <si>
    <t>2007.05.08 12:08</t>
  </si>
  <si>
    <t>2007.05.08 10:50</t>
  </si>
  <si>
    <t>2007.05.08 10:17</t>
  </si>
  <si>
    <t>2007.05.04 21:31</t>
  </si>
  <si>
    <t>2007.05.04 18:47</t>
  </si>
  <si>
    <t>2007.05.04 15:37</t>
  </si>
  <si>
    <t>2007.05.04 15:34</t>
  </si>
  <si>
    <t>2007.05.04 15:00</t>
  </si>
  <si>
    <t>2007.05.04 14:59</t>
  </si>
  <si>
    <t>2007.05.04 14:46</t>
  </si>
  <si>
    <t>2007.05.04 14:32</t>
  </si>
  <si>
    <t>2007.05.04 12:12</t>
  </si>
  <si>
    <t>2007.05.04 10:50</t>
  </si>
  <si>
    <t>2007.05.04 10:35</t>
  </si>
  <si>
    <t>2007.05.04 01:03</t>
  </si>
  <si>
    <t>2007.05.03 20:32</t>
  </si>
  <si>
    <t>2007.05.03 20:17</t>
  </si>
  <si>
    <t>2007.05.03 19:02</t>
  </si>
  <si>
    <t>2007.05.03 18:18</t>
  </si>
  <si>
    <t>2007.05.03 16:50</t>
  </si>
  <si>
    <t>2007.05.03 16:01</t>
  </si>
  <si>
    <t>2007.05.03 16:00</t>
  </si>
  <si>
    <t>2007.05.03 15:45</t>
  </si>
  <si>
    <t>2007.05.03 15:03</t>
  </si>
  <si>
    <t>2007.05.03 11:32</t>
  </si>
  <si>
    <t>2007.05.03 01:01</t>
  </si>
  <si>
    <t>2007.05.03 00:11</t>
  </si>
  <si>
    <t>2007.05.02 21:46</t>
  </si>
  <si>
    <t>2007.05.02 17:27</t>
  </si>
  <si>
    <t>2007.05.02 16:28</t>
  </si>
  <si>
    <t>2007.05.02 16:26</t>
  </si>
  <si>
    <t>2007.05.02 16:15</t>
  </si>
  <si>
    <t>2007.05.02 16:02</t>
  </si>
  <si>
    <t>2007.05.02 15:17</t>
  </si>
  <si>
    <t>2007.05.02 15:06</t>
  </si>
  <si>
    <t>2007.05.02 14:23</t>
  </si>
  <si>
    <t>2007.05.02 14:11</t>
  </si>
  <si>
    <t>2007.05.02 12:41</t>
  </si>
  <si>
    <t>2007.05.02 12:25</t>
  </si>
  <si>
    <t>2007.05.02 12:07</t>
  </si>
  <si>
    <t>2007.05.02 09:10</t>
  </si>
  <si>
    <t>2007.05.02 01:00</t>
  </si>
  <si>
    <t>2007.05.02 00:53</t>
  </si>
  <si>
    <t>2007.05.01 22:30</t>
  </si>
  <si>
    <t>2007.05.01 19:36</t>
  </si>
  <si>
    <t>2007.05.01 19:05</t>
  </si>
  <si>
    <t>2007.05.01 17:49</t>
  </si>
  <si>
    <t>2007.05.01 17:31</t>
  </si>
  <si>
    <t>2007.05.01 00:33</t>
  </si>
  <si>
    <t>2007.04.30 20:42</t>
  </si>
  <si>
    <t>2007.04.30 19:07</t>
  </si>
  <si>
    <t>2007.04.30 18:43</t>
  </si>
  <si>
    <t>2007.04.30 17:40</t>
  </si>
  <si>
    <t>2007.04.30 17:18</t>
  </si>
  <si>
    <t>2007.04.30 17:12</t>
  </si>
  <si>
    <t>2007.04.30 17:11</t>
  </si>
  <si>
    <t>2007.04.30 17:01</t>
  </si>
  <si>
    <t>2007.04.30 16:18</t>
  </si>
  <si>
    <t>2007.04.30 16:00</t>
  </si>
  <si>
    <t>2007.04.30 15:52</t>
  </si>
  <si>
    <t>2007.04.30 14:56</t>
  </si>
  <si>
    <t>2007.04.30 14:42</t>
  </si>
  <si>
    <t>2007.04.30 14:36</t>
  </si>
  <si>
    <t>2007.04.30 14:21</t>
  </si>
  <si>
    <t>2007.04.30 14:11</t>
  </si>
  <si>
    <t>2007.04.30 12:03</t>
  </si>
  <si>
    <t>2007.04.30 11:36</t>
  </si>
  <si>
    <t>2007.04.30 11:07</t>
  </si>
  <si>
    <t>2007.04.30 10:54</t>
  </si>
  <si>
    <t>2007.04.30 10:42</t>
  </si>
  <si>
    <t>2007.04.30 10:04</t>
  </si>
  <si>
    <t>2007.04.30 09:38</t>
  </si>
  <si>
    <t>2007.04.30 08:47</t>
  </si>
  <si>
    <t>2007.04.30 08:38</t>
  </si>
  <si>
    <t>2007.04.27 21:52</t>
  </si>
  <si>
    <t>2007.04.27 20:42</t>
  </si>
  <si>
    <t>2007.04.27 19:40</t>
  </si>
  <si>
    <t>2007.04.27 18:32</t>
  </si>
  <si>
    <t>2007.04.27 17:36</t>
  </si>
  <si>
    <t>2007.04.27 17:30</t>
  </si>
  <si>
    <t>2007.04.27 17:19</t>
  </si>
  <si>
    <t>2007.04.27 17:16</t>
  </si>
  <si>
    <t>2007.04.27 17:11</t>
  </si>
  <si>
    <t>2007.04.27 17:07</t>
  </si>
  <si>
    <t>2007.04.26 23:28</t>
  </si>
  <si>
    <t>2007.04.26 22:45</t>
  </si>
  <si>
    <t>2007.04.26 19:16</t>
  </si>
  <si>
    <t>2007.04.26 18:19</t>
  </si>
  <si>
    <t>2007.04.26 17:56</t>
  </si>
  <si>
    <t>2007.04.26 16:44</t>
  </si>
  <si>
    <t>2007.04.26 16:35</t>
  </si>
  <si>
    <t>2007.04.26 16:07</t>
  </si>
  <si>
    <t>2007.04.26 15:51</t>
  </si>
  <si>
    <t>2007.04.26 15:08</t>
  </si>
  <si>
    <t>2007.04.26 14:41</t>
  </si>
  <si>
    <t>2007.04.26 14:34</t>
  </si>
  <si>
    <t>2007.04.26 13:33</t>
  </si>
  <si>
    <t>2007.04.26 12:44</t>
  </si>
  <si>
    <t>2007.04.26 12:07</t>
  </si>
  <si>
    <t>2007.04.25 00:46</t>
  </si>
  <si>
    <t>2007.04.24 22:04</t>
  </si>
  <si>
    <t>2007.04.24 21:37</t>
  </si>
  <si>
    <t>2007.04.24 16:48</t>
  </si>
  <si>
    <t>2007.04.24 16:23</t>
  </si>
  <si>
    <t>2007.04.24 16:19</t>
  </si>
  <si>
    <t>2007.04.24 14:29</t>
  </si>
  <si>
    <t>2007.04.24 13:41</t>
  </si>
  <si>
    <t>2007.04.24 10:14</t>
  </si>
  <si>
    <t>2007.04.24 00:57</t>
  </si>
  <si>
    <t>2007.04.23 18:29</t>
  </si>
  <si>
    <t>2007.04.23 17:41</t>
  </si>
  <si>
    <t>2007.04.23 17:13</t>
  </si>
  <si>
    <t>2007.04.23 16:28</t>
  </si>
  <si>
    <t>2007.04.23 15:38</t>
  </si>
  <si>
    <t>2007.04.23 15:31</t>
  </si>
  <si>
    <t>2007.04.23 15:07</t>
  </si>
  <si>
    <t>2007.04.23 14:46</t>
  </si>
  <si>
    <t>2007.04.23 14:28</t>
  </si>
  <si>
    <t>2007.04.23 13:56</t>
  </si>
  <si>
    <t>2007.04.23 13:34</t>
  </si>
  <si>
    <t>2007.04.23 12:52</t>
  </si>
  <si>
    <t>2007.04.23 12:41</t>
  </si>
  <si>
    <t>2007.04.23 11:13</t>
  </si>
  <si>
    <t>2007.04.19 21:18</t>
  </si>
  <si>
    <t>2007.04.19 18:00</t>
  </si>
  <si>
    <t>2007.04.19 17:28</t>
  </si>
  <si>
    <t>2007.04.19 16:39</t>
  </si>
  <si>
    <t>2007.04.19 16:27</t>
  </si>
  <si>
    <t>2007.04.19 15:06</t>
  </si>
  <si>
    <t>2007.04.19 14:46</t>
  </si>
  <si>
    <t>2007.04.19 14:37</t>
  </si>
  <si>
    <t>2007.04.19 14:24</t>
  </si>
  <si>
    <t>2007.04.19 12:21</t>
  </si>
  <si>
    <t>2007.04.19 12:01</t>
  </si>
  <si>
    <t>2007.04.19 09:50</t>
  </si>
  <si>
    <t>2007.04.19 09:06</t>
  </si>
  <si>
    <t>2007.04.19 09:03</t>
  </si>
  <si>
    <t>2007.04.19 08:59</t>
  </si>
  <si>
    <t>2007.04.19 08:45</t>
  </si>
  <si>
    <t>2007.04.19 00:33</t>
  </si>
  <si>
    <t>2007.04.19 00:04</t>
  </si>
  <si>
    <t>2007.04.18 23:20</t>
  </si>
  <si>
    <t>2007.04.18 23:00</t>
  </si>
  <si>
    <t>2007.04.18 22:31</t>
  </si>
  <si>
    <t>2007.04.18 22:23</t>
  </si>
  <si>
    <t>2007.04.18 21:03</t>
  </si>
  <si>
    <t>2007.04.18 19:21</t>
  </si>
  <si>
    <t>2007.04.18 18:09</t>
  </si>
  <si>
    <t>2007.04.18 17:40</t>
  </si>
  <si>
    <t>2007.04.18 16:11</t>
  </si>
  <si>
    <t>2007.04.18 15:45</t>
  </si>
  <si>
    <t>2007.04.18 15:24</t>
  </si>
  <si>
    <t>2007.04.18 14:40</t>
  </si>
  <si>
    <t>2007.04.18 14:16</t>
  </si>
  <si>
    <t>2007.04.18 14:09</t>
  </si>
  <si>
    <t>2007.04.18 14:02</t>
  </si>
  <si>
    <t>2007.04.18 13:22</t>
  </si>
  <si>
    <t>2007.04.18 10:32</t>
  </si>
  <si>
    <t>2007.04.18 07:44</t>
  </si>
  <si>
    <t>2007.04.17 23:11</t>
  </si>
  <si>
    <t>2007.04.17 19:34</t>
  </si>
  <si>
    <t>2007.04.17 18:19</t>
  </si>
  <si>
    <t>2007.04.17 17:40</t>
  </si>
  <si>
    <t>2007.04.17 15:18</t>
  </si>
  <si>
    <t>2007.04.17 15:11</t>
  </si>
  <si>
    <t>2007.04.17 15:04</t>
  </si>
  <si>
    <t>2007.04.17 14:50</t>
  </si>
  <si>
    <t>2007.04.17 14:46</t>
  </si>
  <si>
    <t>2007.04.17 14:30</t>
  </si>
  <si>
    <t>2007.04.17 13:03</t>
  </si>
  <si>
    <t>2007.04.17 12:28</t>
  </si>
  <si>
    <t>2007.04.17 11:46</t>
  </si>
  <si>
    <t>2007.04.17 11:08</t>
  </si>
  <si>
    <t>2007.04.17 11:00</t>
  </si>
  <si>
    <t>2007.04.17 10:36</t>
  </si>
  <si>
    <t>2007.04.17 10:07</t>
  </si>
  <si>
    <t>2007.04.17 09:24</t>
  </si>
  <si>
    <t>2007.04.16 13:37</t>
  </si>
  <si>
    <t>2007.04.13 21:21</t>
  </si>
  <si>
    <t>2007.04.13 19:40</t>
  </si>
  <si>
    <t>2007.04.13 17:42</t>
  </si>
  <si>
    <t>2007.04.13 17:26</t>
  </si>
  <si>
    <t>2007.04.13 17:19</t>
  </si>
  <si>
    <t>2007.04.13 17:14</t>
  </si>
  <si>
    <t>2007.04.13 17:08</t>
  </si>
  <si>
    <t>2007.04.13 17:04</t>
  </si>
  <si>
    <t>2007.04.13 16:41</t>
  </si>
  <si>
    <t>2007.04.13 15:44</t>
  </si>
  <si>
    <t>2007.04.13 14:44</t>
  </si>
  <si>
    <t>2007.04.13 14:33</t>
  </si>
  <si>
    <t>2007.04.13 12:30</t>
  </si>
  <si>
    <t>2007.04.13 12:12</t>
  </si>
  <si>
    <t>2007.04.13 11:58</t>
  </si>
  <si>
    <t>2007.04.13 10:42</t>
  </si>
  <si>
    <t>2007.04.13 10:16</t>
  </si>
  <si>
    <t>2007.04.13 10:04</t>
  </si>
  <si>
    <t>2007.04.13 07:43</t>
  </si>
  <si>
    <t>2007.04.13 05:38</t>
  </si>
  <si>
    <t>2007.04.12 22:37</t>
  </si>
  <si>
    <t>2007.04.12 21:36</t>
  </si>
  <si>
    <t>2007.04.12 16:17</t>
  </si>
  <si>
    <t>2007.04.12 09:46</t>
  </si>
  <si>
    <t>2007.04.12 01:01</t>
  </si>
  <si>
    <t>2007.04.11 23:34</t>
  </si>
  <si>
    <t>2007.04.11 20:36</t>
  </si>
  <si>
    <t>2007.04.11 20:15</t>
  </si>
  <si>
    <t>2007.04.10 21:34</t>
  </si>
  <si>
    <t>2007.04.10 18:36</t>
  </si>
  <si>
    <t>2007.04.10 18:17</t>
  </si>
  <si>
    <t>2007.04.10 13:28</t>
  </si>
  <si>
    <t>2007.04.10 11:09</t>
  </si>
  <si>
    <t>2007.04.10 10:12</t>
  </si>
  <si>
    <t>2007.04.10 09:15</t>
  </si>
  <si>
    <t>2007.04.10 08:49</t>
  </si>
  <si>
    <t>2007.04.10 08:43</t>
  </si>
  <si>
    <t>2007.04.10 07:12</t>
  </si>
  <si>
    <t>2007.04.10 01:00</t>
  </si>
  <si>
    <t>2007.04.09 19:57</t>
  </si>
  <si>
    <t>2007.04.09 18:53</t>
  </si>
  <si>
    <t>2007.04.09 18:29</t>
  </si>
  <si>
    <t>2007.04.09 16:14</t>
  </si>
  <si>
    <t>2007.04.09 15:05</t>
  </si>
  <si>
    <t>2007.04.09 14:05</t>
  </si>
  <si>
    <t>2007.04.09 13:40</t>
  </si>
  <si>
    <t>2007.04.09 12:14</t>
  </si>
  <si>
    <t>2007.04.09 00:00</t>
  </si>
  <si>
    <t>2007.04.06 14:43</t>
  </si>
  <si>
    <t>2007.04.06 14:39</t>
  </si>
  <si>
    <t>2007.04.05 23:53</t>
  </si>
  <si>
    <t>2007.04.05 20:34</t>
  </si>
  <si>
    <t>2007.04.05 19:35</t>
  </si>
  <si>
    <t>2007.04.05 15:32</t>
  </si>
  <si>
    <t>2007.04.05 15:26</t>
  </si>
  <si>
    <t>2007.04.05 15:22</t>
  </si>
  <si>
    <t>2007.04.05 14:33</t>
  </si>
  <si>
    <t>2007.04.05 01:00</t>
  </si>
  <si>
    <t>2007.04.04 19:51</t>
  </si>
  <si>
    <t>2007.04.04 19:30</t>
  </si>
  <si>
    <t>2007.04.04 18:46</t>
  </si>
  <si>
    <t>2007.04.04 17:24</t>
  </si>
  <si>
    <t>2007.04.04 16:37</t>
  </si>
  <si>
    <t>2007.04.04 16:00</t>
  </si>
  <si>
    <t>2007.04.04 15:10</t>
  </si>
  <si>
    <t>2007.04.04 14:53</t>
  </si>
  <si>
    <t>2007.04.04 14:39</t>
  </si>
  <si>
    <t>2007.04.04 13:07</t>
  </si>
  <si>
    <t>2007.04.04 12:59</t>
  </si>
  <si>
    <t>2007.04.04 12:48</t>
  </si>
  <si>
    <t>2007.04.04 09:59</t>
  </si>
  <si>
    <t>2007.04.04 09:37</t>
  </si>
  <si>
    <t>2007.04.04 01:00</t>
  </si>
  <si>
    <t>2007.04.03 20:07</t>
  </si>
  <si>
    <t>2007.04.03 19:55</t>
  </si>
  <si>
    <t>2007.04.03 17:31</t>
  </si>
  <si>
    <t>2007.04.03 16:39</t>
  </si>
  <si>
    <t>2007.04.03 16:06</t>
  </si>
  <si>
    <t>2007.04.03 16:01</t>
  </si>
  <si>
    <t>2007.04.02 16:08</t>
  </si>
  <si>
    <t>2007.04.02 15:45</t>
  </si>
  <si>
    <t>2007.04.02 14:07</t>
  </si>
  <si>
    <t>2007.04.02 10:03</t>
  </si>
  <si>
    <t>2007.04.02 09:58</t>
  </si>
  <si>
    <t>2007.04.02 09:20</t>
  </si>
  <si>
    <t>2007.04.02 09:04</t>
  </si>
  <si>
    <t>2007.03.30 20:40</t>
  </si>
  <si>
    <t>2007.03.30 18:28</t>
  </si>
  <si>
    <t>2007.03.30 17:54</t>
  </si>
  <si>
    <t>2007.03.30 17:53</t>
  </si>
  <si>
    <t>2007.03.30 17:50</t>
  </si>
  <si>
    <t>2007.03.30 17:43</t>
  </si>
  <si>
    <t>2007.03.30 17:33</t>
  </si>
  <si>
    <t>2007.03.30 17:30</t>
  </si>
  <si>
    <t>2007.03.30 17:24</t>
  </si>
  <si>
    <t>2007.03.30 17:22</t>
  </si>
  <si>
    <t>2007.03.30 17:15</t>
  </si>
  <si>
    <t>2007.03.30 16:29</t>
  </si>
  <si>
    <t>2007.03.30 15:03</t>
  </si>
  <si>
    <t>2007.03.30 14:45</t>
  </si>
  <si>
    <t>2007.03.30 14:39</t>
  </si>
  <si>
    <t>2007.03.30 13:33</t>
  </si>
  <si>
    <t>2007.03.30 12:52</t>
  </si>
  <si>
    <t>2007.03.30 11:28</t>
  </si>
  <si>
    <t>2007.03.30 11:12</t>
  </si>
  <si>
    <t>2007.03.30 10:28</t>
  </si>
  <si>
    <t>2007.03.30 10:27</t>
  </si>
  <si>
    <t>2007.03.30 10:13</t>
  </si>
  <si>
    <t>2007.03.29 23:47</t>
  </si>
  <si>
    <t>2007.03.29 18:33</t>
  </si>
  <si>
    <t>2007.03.29 18:09</t>
  </si>
  <si>
    <t>2007.03.29 17:49</t>
  </si>
  <si>
    <t>2007.03.29 17:32</t>
  </si>
  <si>
    <t>2007.03.29 15:41</t>
  </si>
  <si>
    <t>2007.03.29 14:43</t>
  </si>
  <si>
    <t>2007.03.29 14:36</t>
  </si>
  <si>
    <t>2007.03.29 14:24</t>
  </si>
  <si>
    <t>2007.03.29 11:26</t>
  </si>
  <si>
    <t>2007.03.29 10:01</t>
  </si>
  <si>
    <t>2007.03.29 09:25</t>
  </si>
  <si>
    <t>2007.03.28 21:31</t>
  </si>
  <si>
    <t>2007.03.28 20:32</t>
  </si>
  <si>
    <t>2007.03.28 19:52</t>
  </si>
  <si>
    <t>2007.03.28 18:10</t>
  </si>
  <si>
    <t>2007.03.28 17:59</t>
  </si>
  <si>
    <t>2007.03.28 17:42</t>
  </si>
  <si>
    <t>2007.03.28 17:36</t>
  </si>
  <si>
    <t>2007.03.28 17:30</t>
  </si>
  <si>
    <t>2007.03.28 17:20</t>
  </si>
  <si>
    <t>2007.03.28 17:05</t>
  </si>
  <si>
    <t>2007.03.28 16:56</t>
  </si>
  <si>
    <t>2007.03.28 16:50</t>
  </si>
  <si>
    <t>2007.03.28 16:47</t>
  </si>
  <si>
    <t>2007.03.28 16:37</t>
  </si>
  <si>
    <t>2007.03.28 16:30</t>
  </si>
  <si>
    <t>2007.03.28 15:40</t>
  </si>
  <si>
    <t>2007.03.28 15:32</t>
  </si>
  <si>
    <t>2007.03.28 14:57</t>
  </si>
  <si>
    <t>2007.03.28 14:48</t>
  </si>
  <si>
    <t>2007.03.28 14:33</t>
  </si>
  <si>
    <t>2007.03.28 14:30</t>
  </si>
  <si>
    <t>2007.03.28 14:28</t>
  </si>
  <si>
    <t>2007.03.28 12:36</t>
  </si>
  <si>
    <t>2007.03.28 12:15</t>
  </si>
  <si>
    <t>2007.03.28 11:40</t>
  </si>
  <si>
    <t>2007.03.27 23:43</t>
  </si>
  <si>
    <t>2007.03.27 23:19</t>
  </si>
  <si>
    <t>2007.03.27 23:01</t>
  </si>
  <si>
    <t>2007.03.27 19:22</t>
  </si>
  <si>
    <t>2007.03.27 18:01</t>
  </si>
  <si>
    <t>2007.03.27 17:18</t>
  </si>
  <si>
    <t>2007.03.27 16:18</t>
  </si>
  <si>
    <t>2007.03.27 15:58</t>
  </si>
  <si>
    <t>2007.03.27 14:35</t>
  </si>
  <si>
    <t>2007.03.27 14:19</t>
  </si>
  <si>
    <t>2007.03.27 13:48</t>
  </si>
  <si>
    <t>2007.03.27 10:52</t>
  </si>
  <si>
    <t>2007.03.26 21:52</t>
  </si>
  <si>
    <t>2007.03.26 17:51</t>
  </si>
  <si>
    <t>2007.03.23 18:41</t>
  </si>
  <si>
    <t>2007.03.23 18:25</t>
  </si>
  <si>
    <t>2007.03.23 16:45</t>
  </si>
  <si>
    <t>2007.03.23 16:03</t>
  </si>
  <si>
    <t>2007.03.23 15:33</t>
  </si>
  <si>
    <t>2007.03.23 15:17</t>
  </si>
  <si>
    <t>2007.03.23 15:00</t>
  </si>
  <si>
    <t>2007.03.23 14:39</t>
  </si>
  <si>
    <t>2007.03.23 13:38</t>
  </si>
  <si>
    <t>2007.03.23 13:33</t>
  </si>
  <si>
    <t>2007.03.23 12:01</t>
  </si>
  <si>
    <t>2007.03.22 21:33</t>
  </si>
  <si>
    <t>2007.03.22 18:54</t>
  </si>
  <si>
    <t>2007.03.22 18:15</t>
  </si>
  <si>
    <t>2007.03.22 18:01</t>
  </si>
  <si>
    <t>2007.03.22 17:31</t>
  </si>
  <si>
    <t>2007.03.22 16:13</t>
  </si>
  <si>
    <t>2007.03.22 15:06</t>
  </si>
  <si>
    <t>2007.03.22 14:53</t>
  </si>
  <si>
    <t>2007.03.22 14:48</t>
  </si>
  <si>
    <t>2007.03.22 13:46</t>
  </si>
  <si>
    <t>2007.03.22 01:00</t>
  </si>
  <si>
    <t>2007.03.22 00:55</t>
  </si>
  <si>
    <t>2007.03.22 00:51</t>
  </si>
  <si>
    <t>2007.03.22 00:39</t>
  </si>
  <si>
    <t>2007.03.21 21:40</t>
  </si>
  <si>
    <t>2007.03.21 21:16</t>
  </si>
  <si>
    <t>2007.03.21 20:09</t>
  </si>
  <si>
    <t>2007.03.21 19:50</t>
  </si>
  <si>
    <t>2007.03.21 19:46</t>
  </si>
  <si>
    <t>2007.03.21 19:39</t>
  </si>
  <si>
    <t>2007.03.21 19:34</t>
  </si>
  <si>
    <t>2007.03.21 19:31</t>
  </si>
  <si>
    <t>2007.03.21 19:29</t>
  </si>
  <si>
    <t>2007.03.21 19:26</t>
  </si>
  <si>
    <t>2007.03.21 19:21</t>
  </si>
  <si>
    <t>2007.03.21 19:17</t>
  </si>
  <si>
    <t>2007.03.21 19:16</t>
  </si>
  <si>
    <t>2007.03.21 13:20</t>
  </si>
  <si>
    <t>2007.03.20 18:56</t>
  </si>
  <si>
    <t>2007.03.20 17:39</t>
  </si>
  <si>
    <t>2007.03.20 15:19</t>
  </si>
  <si>
    <t>2007.03.20 14:30</t>
  </si>
  <si>
    <t>2007.03.20 14:22</t>
  </si>
  <si>
    <t>2007.03.20 14:02</t>
  </si>
  <si>
    <t>2007.03.20 13:30</t>
  </si>
  <si>
    <t>2007.03.20 13:04</t>
  </si>
  <si>
    <t>2007.03.20 12:18</t>
  </si>
  <si>
    <t>2007.03.20 11:20</t>
  </si>
  <si>
    <t>2007.03.20 10:51</t>
  </si>
  <si>
    <t>2007.03.20 08:26</t>
  </si>
  <si>
    <t>2007.03.20 01:00</t>
  </si>
  <si>
    <t>2007.03.19 21:13</t>
  </si>
  <si>
    <t>2007.03.19 18:00</t>
  </si>
  <si>
    <t>2007.03.19 12:06</t>
  </si>
  <si>
    <t>2007.03.19 10:26</t>
  </si>
  <si>
    <t>2007.03.19 09:54</t>
  </si>
  <si>
    <t>2007.03.16 19:09</t>
  </si>
  <si>
    <t>2007.03.16 17:01</t>
  </si>
  <si>
    <t>2007.03.16 16:45</t>
  </si>
  <si>
    <t>2007.03.16 15:17</t>
  </si>
  <si>
    <t>2007.03.16 14:46</t>
  </si>
  <si>
    <t>2007.03.16 14:33</t>
  </si>
  <si>
    <t>2007.03.16 13:47</t>
  </si>
  <si>
    <t>2007.03.16 13:32</t>
  </si>
  <si>
    <t>2007.03.16 13:31</t>
  </si>
  <si>
    <t>2007.03.16 13:30</t>
  </si>
  <si>
    <t>2007.03.16 13:26</t>
  </si>
  <si>
    <t>2007.03.16 13:18</t>
  </si>
  <si>
    <t>2007.03.16 12:15</t>
  </si>
  <si>
    <t>2007.03.16 11:09</t>
  </si>
  <si>
    <t>2007.03.16 10:22</t>
  </si>
  <si>
    <t>2007.03.16 10:19</t>
  </si>
  <si>
    <t>2007.03.16 10:11</t>
  </si>
  <si>
    <t>2007.03.16 09:17</t>
  </si>
  <si>
    <t>2007.03.16 08:39</t>
  </si>
  <si>
    <t>2007.03.16 01:00</t>
  </si>
  <si>
    <t>2007.03.16 00:30</t>
  </si>
  <si>
    <t>2007.03.16 00:22</t>
  </si>
  <si>
    <t>2007.03.16 00:20</t>
  </si>
  <si>
    <t>2007.03.16 00:19</t>
  </si>
  <si>
    <t>2007.03.16 00:09</t>
  </si>
  <si>
    <t>2007.03.15 18:25</t>
  </si>
  <si>
    <t>2007.03.15 17:32</t>
  </si>
  <si>
    <t>2007.03.15 17:22</t>
  </si>
  <si>
    <t>2007.03.15 16:56</t>
  </si>
  <si>
    <t>2007.03.15 16:17</t>
  </si>
  <si>
    <t>2007.03.15 15:51</t>
  </si>
  <si>
    <t>2007.03.15 14:53</t>
  </si>
  <si>
    <t>2007.03.15 14:51</t>
  </si>
  <si>
    <t>2007.03.15 14:24</t>
  </si>
  <si>
    <t>2007.03.15 01:00</t>
  </si>
  <si>
    <t>2007.03.15 00:58</t>
  </si>
  <si>
    <t>2007.03.14 22:56</t>
  </si>
  <si>
    <t>2007.03.14 20:33</t>
  </si>
  <si>
    <t>2007.03.14 18:26</t>
  </si>
  <si>
    <t>2007.03.14 17:37</t>
  </si>
  <si>
    <t>2007.03.14 15:52</t>
  </si>
  <si>
    <t>2007.03.14 15:37</t>
  </si>
  <si>
    <t>2007.03.14 15:17</t>
  </si>
  <si>
    <t>2007.03.14 14:35</t>
  </si>
  <si>
    <t>2007.03.14 14:14</t>
  </si>
  <si>
    <t>2007.03.14 13:42</t>
  </si>
  <si>
    <t>2007.03.14 13:34</t>
  </si>
  <si>
    <t>2007.03.14 13:31</t>
  </si>
  <si>
    <t>2007.03.14 12:47</t>
  </si>
  <si>
    <t>2007.03.14 11:32</t>
  </si>
  <si>
    <t>2007.03.14 11:09</t>
  </si>
  <si>
    <t>2007.03.14 09:50</t>
  </si>
  <si>
    <t>2007.03.14 01:00</t>
  </si>
  <si>
    <t>2007.03.14 00:41</t>
  </si>
  <si>
    <t>2007.03.13 22:55</t>
  </si>
  <si>
    <t>2007.03.13 20:22</t>
  </si>
  <si>
    <t>2007.03.13 19:59</t>
  </si>
  <si>
    <t>2007.03.13 18:46</t>
  </si>
  <si>
    <t>2007.03.13 17:50</t>
  </si>
  <si>
    <t>2007.03.13 17:24</t>
  </si>
  <si>
    <t>2007.03.13 17:17</t>
  </si>
  <si>
    <t>2007.03.13 17:04</t>
  </si>
  <si>
    <t>2007.03.13 17:03</t>
  </si>
  <si>
    <t>2007.03.13 16:56</t>
  </si>
  <si>
    <t>2007.03.13 15:58</t>
  </si>
  <si>
    <t>2007.03.13 15:33</t>
  </si>
  <si>
    <t>2007.03.13 14:56</t>
  </si>
  <si>
    <t>2007.03.13 14:12</t>
  </si>
  <si>
    <t>2007.03.13 13:45</t>
  </si>
  <si>
    <t>2007.03.13 13:37</t>
  </si>
  <si>
    <t>2007.03.13 13:36</t>
  </si>
  <si>
    <t>2007.03.13 13:31</t>
  </si>
  <si>
    <t>2007.03.13 12:41</t>
  </si>
  <si>
    <t>2007.03.13 11:00</t>
  </si>
  <si>
    <t>2007.03.12 22:44</t>
  </si>
  <si>
    <t>2007.03.12 19:51</t>
  </si>
  <si>
    <t>2007.03.12 19:42</t>
  </si>
  <si>
    <t>2007.03.12 16:15</t>
  </si>
  <si>
    <t>2007.03.12 15:47</t>
  </si>
  <si>
    <t>2007.03.12 14:58</t>
  </si>
  <si>
    <t>2007.03.12 14:17</t>
  </si>
  <si>
    <t>2007.03.12 14:11</t>
  </si>
  <si>
    <t>2007.03.12 12:51</t>
  </si>
  <si>
    <t>2007.03.12 11:09</t>
  </si>
  <si>
    <t>2007.03.09 20:46</t>
  </si>
  <si>
    <t>2007.03.09 19:40</t>
  </si>
  <si>
    <t>2007.03.09 18:51</t>
  </si>
  <si>
    <t>2007.03.09 16:52</t>
  </si>
  <si>
    <t>2007.03.09 16:02</t>
  </si>
  <si>
    <t>2007.03.09 15:41</t>
  </si>
  <si>
    <t>2007.03.09 15:22</t>
  </si>
  <si>
    <t>2007.03.09 14:48</t>
  </si>
  <si>
    <t>2007.03.09 01:01</t>
  </si>
  <si>
    <t>2007.03.08 20:47</t>
  </si>
  <si>
    <t>2007.03.08 19:10</t>
  </si>
  <si>
    <t>2007.03.08 18:26</t>
  </si>
  <si>
    <t>2007.03.08 17:45</t>
  </si>
  <si>
    <t>2007.03.08 15:39</t>
  </si>
  <si>
    <t>2007.03.08 15:21</t>
  </si>
  <si>
    <t>2007.03.08 15:14</t>
  </si>
  <si>
    <t>2007.03.08 14:57</t>
  </si>
  <si>
    <t>2007.03.08 14:48</t>
  </si>
  <si>
    <t>2007.03.08 14:45</t>
  </si>
  <si>
    <t>2007.03.08 14:42</t>
  </si>
  <si>
    <t>2007.03.08 13:53</t>
  </si>
  <si>
    <t>2007.03.08 01:00</t>
  </si>
  <si>
    <t>2007.03.07 23:52</t>
  </si>
  <si>
    <t>2007.03.07 20:27</t>
  </si>
  <si>
    <t>2007.03.07 20:12</t>
  </si>
  <si>
    <t>2007.03.07 19:27</t>
  </si>
  <si>
    <t>2007.03.07 19:00</t>
  </si>
  <si>
    <t>2007.03.07 18:01</t>
  </si>
  <si>
    <t>2007.03.07 16:53</t>
  </si>
  <si>
    <t>2007.03.07 16:18</t>
  </si>
  <si>
    <t>2007.03.07 15:02</t>
  </si>
  <si>
    <t>2007.03.07 14:48</t>
  </si>
  <si>
    <t>2007.03.07 14:24</t>
  </si>
  <si>
    <t>2007.03.07 14:15</t>
  </si>
  <si>
    <t>2007.03.07 14:11</t>
  </si>
  <si>
    <t>2007.03.07 14:03</t>
  </si>
  <si>
    <t>2007.03.07 10:10</t>
  </si>
  <si>
    <t>2007.03.07 01:01</t>
  </si>
  <si>
    <t>2007.03.06 16:08</t>
  </si>
  <si>
    <t>2007.03.06 16:00</t>
  </si>
  <si>
    <t>2007.03.06 14:57</t>
  </si>
  <si>
    <t>2007.03.06 13:43</t>
  </si>
  <si>
    <t>2007.03.06 12:14</t>
  </si>
  <si>
    <t>2007.03.06 11:36</t>
  </si>
  <si>
    <t>2007.03.06 11:00</t>
  </si>
  <si>
    <t>2007.03.06 10:09</t>
  </si>
  <si>
    <t>2007.03.06 09:05</t>
  </si>
  <si>
    <t>2007.03.06 08:50</t>
  </si>
  <si>
    <t>2007.03.06 08:43</t>
  </si>
  <si>
    <t>2007.03.06 08:36</t>
  </si>
  <si>
    <t>2007.03.06 08:05</t>
  </si>
  <si>
    <t>2007.03.06 01:00</t>
  </si>
  <si>
    <t>2007.03.06 00:06</t>
  </si>
  <si>
    <t>2007.03.05 23:49</t>
  </si>
  <si>
    <t>2007.03.05 23:38</t>
  </si>
  <si>
    <t>2007.03.05 23:28</t>
  </si>
  <si>
    <t>2007.03.05 21:42</t>
  </si>
  <si>
    <t>2007.03.05 19:55</t>
  </si>
  <si>
    <t>2007.03.05 17:16</t>
  </si>
  <si>
    <t>2007.03.05 17:05</t>
  </si>
  <si>
    <t>2007.03.05 16:52</t>
  </si>
  <si>
    <t>2007.03.05 15:23</t>
  </si>
  <si>
    <t>2007.03.05 14:40</t>
  </si>
  <si>
    <t>2007.03.05 08:01</t>
  </si>
  <si>
    <t>2007.03.05 06:13</t>
  </si>
  <si>
    <t>2007.03.05 05:41</t>
  </si>
  <si>
    <t>2007.03.02 19:47</t>
  </si>
  <si>
    <t>2007.03.02 18:49</t>
  </si>
  <si>
    <t>2007.03.02 18:25</t>
  </si>
  <si>
    <t>2007.03.02 17:54</t>
  </si>
  <si>
    <t>2007.03.02 17:33</t>
  </si>
  <si>
    <t>2007.03.02 16:46</t>
  </si>
  <si>
    <t>2007.03.02 16:37</t>
  </si>
  <si>
    <t>2007.03.02 16:12</t>
  </si>
  <si>
    <t>2007.03.02 16:05</t>
  </si>
  <si>
    <t>2007.03.02 15:49</t>
  </si>
  <si>
    <t>2007.03.02 14:53</t>
  </si>
  <si>
    <t>2007.03.02 14:14</t>
  </si>
  <si>
    <t>2007.03.02 14:09</t>
  </si>
  <si>
    <t>2007.03.02 13:34</t>
  </si>
  <si>
    <t>2007.03.02 10:44</t>
  </si>
  <si>
    <t>2007.03.01 23:33</t>
  </si>
  <si>
    <t>2007.03.01 23:01</t>
  </si>
  <si>
    <t>2007.03.01 22:34</t>
  </si>
  <si>
    <t>2007.03.01 21:16</t>
  </si>
  <si>
    <t>2007.03.01 20:59</t>
  </si>
  <si>
    <t>2007.03.01 20:09</t>
  </si>
  <si>
    <t>2007.03.01 19:48</t>
  </si>
  <si>
    <t>2007.03.01 19:31</t>
  </si>
  <si>
    <t>2007.03.01 18:51</t>
  </si>
  <si>
    <t>2007.03.01 17:28</t>
  </si>
  <si>
    <t>2007.03.01 16:57</t>
  </si>
  <si>
    <t>2007.03.01 16:48</t>
  </si>
  <si>
    <t>2007.03.01 16:41</t>
  </si>
  <si>
    <t>2007.03.01 16:38</t>
  </si>
  <si>
    <t>2007.03.01 16:29</t>
  </si>
  <si>
    <t>2007.03.01 16:21</t>
  </si>
  <si>
    <t>2007.03.01 16:18</t>
  </si>
  <si>
    <t>2007.03.01 16:14</t>
  </si>
  <si>
    <t>2007.03.01 16:03</t>
  </si>
  <si>
    <t>2007.03.01 16:00</t>
  </si>
  <si>
    <t>2007.03.01 15:56</t>
  </si>
  <si>
    <t>2007.03.01 15:42</t>
  </si>
  <si>
    <t>2007.03.01 14:58</t>
  </si>
  <si>
    <t>2007.03.01 14:42</t>
  </si>
  <si>
    <t>2007.03.01 14:30</t>
  </si>
  <si>
    <t>2007.03.01 14:08</t>
  </si>
  <si>
    <t>2007.03.01 10:55</t>
  </si>
  <si>
    <t>2007.03.01 10:29</t>
  </si>
  <si>
    <t>2007.03.01 10:21</t>
  </si>
  <si>
    <t>2007.03.01 10:05</t>
  </si>
  <si>
    <t>2007.03.01 09:45</t>
  </si>
  <si>
    <t>2007.03.01 09:02</t>
  </si>
  <si>
    <t>2007.03.01 01:00</t>
  </si>
  <si>
    <t>2007.03.01 00:37</t>
  </si>
  <si>
    <t>2007.02.28 23:43</t>
  </si>
  <si>
    <t>2007.02.28 19:15</t>
  </si>
  <si>
    <t>2007.02.28 18:03</t>
  </si>
  <si>
    <t>2007.02.28 17:49</t>
  </si>
  <si>
    <t>2007.02.28 17:43</t>
  </si>
  <si>
    <t>2007.02.28 17:34</t>
  </si>
  <si>
    <t>2007.02.28 17:20</t>
  </si>
  <si>
    <t>2007.02.28 16:59</t>
  </si>
  <si>
    <t>2007.02.28 16:48</t>
  </si>
  <si>
    <t>2007.02.28 16:45</t>
  </si>
  <si>
    <t>2007.02.28 16:36</t>
  </si>
  <si>
    <t>2007.02.28 16:31</t>
  </si>
  <si>
    <t>2007.02.28 16:29</t>
  </si>
  <si>
    <t>2007.02.28 16:00</t>
  </si>
  <si>
    <t>2007.02.28 15:57</t>
  </si>
  <si>
    <t>2007.02.28 15:51</t>
  </si>
  <si>
    <t>2007.02.28 15:42</t>
  </si>
  <si>
    <t>2007.02.28 14:54</t>
  </si>
  <si>
    <t>2007.02.28 14:38</t>
  </si>
  <si>
    <t>2007.02.28 14:32</t>
  </si>
  <si>
    <t>2007.02.28 14:30</t>
  </si>
  <si>
    <t>2007.02.28 14:29</t>
  </si>
  <si>
    <t>2007.02.28 14:05</t>
  </si>
  <si>
    <t>2007.02.28 12:03</t>
  </si>
  <si>
    <t>2007.02.28 01:00</t>
  </si>
  <si>
    <t>2007.02.27 23:06</t>
  </si>
  <si>
    <t>2007.02.27 22:32</t>
  </si>
  <si>
    <t>2007.02.27 21:47</t>
  </si>
  <si>
    <t>2007.02.27 21:18</t>
  </si>
  <si>
    <t>2007.02.27 21:17</t>
  </si>
  <si>
    <t>2007.02.27 20:53</t>
  </si>
  <si>
    <t>2007.02.27 20:42</t>
  </si>
  <si>
    <t>2007.02.27 18:00</t>
  </si>
  <si>
    <t>2007.02.27 17:11</t>
  </si>
  <si>
    <t>2007.02.27 17:04</t>
  </si>
  <si>
    <t>2007.02.27 16:57</t>
  </si>
  <si>
    <t>2007.02.27 16:25</t>
  </si>
  <si>
    <t>2007.02.27 16:09</t>
  </si>
  <si>
    <t>2007.02.27 16:03</t>
  </si>
  <si>
    <t>2007.02.27 16:00</t>
  </si>
  <si>
    <t>2007.02.27 14:57</t>
  </si>
  <si>
    <t>2007.02.27 14:48</t>
  </si>
  <si>
    <t>2007.02.27 14:30</t>
  </si>
  <si>
    <t>2007.02.27 14:04</t>
  </si>
  <si>
    <t>2007.02.27 13:45</t>
  </si>
  <si>
    <t>2007.02.27 12:55</t>
  </si>
  <si>
    <t>2007.02.27 09:51</t>
  </si>
  <si>
    <t>2007.02.26 20:50</t>
  </si>
  <si>
    <t>2007.02.26 19:14</t>
  </si>
  <si>
    <t>2007.02.26 13:04</t>
  </si>
  <si>
    <t>2007.02.26 11:13</t>
  </si>
  <si>
    <t>2007.02.26 10:26</t>
  </si>
  <si>
    <t>2007.02.26 03:48</t>
  </si>
  <si>
    <t>2007.02.23 22:22</t>
  </si>
  <si>
    <t>2007.02.23 18:41</t>
  </si>
  <si>
    <t>2007.02.23 16:59</t>
  </si>
  <si>
    <t>2007.02.23 16:44</t>
  </si>
  <si>
    <t>2007.02.23 16:29</t>
  </si>
  <si>
    <t>2007.02.23 16:21</t>
  </si>
  <si>
    <t>2007.02.23 16:17</t>
  </si>
  <si>
    <t>2007.02.23 15:51</t>
  </si>
  <si>
    <t>2007.02.23 15:38</t>
  </si>
  <si>
    <t>2007.02.23 15:20</t>
  </si>
  <si>
    <t>2007.02.23 15:07</t>
  </si>
  <si>
    <t>2007.02.23 14:49</t>
  </si>
  <si>
    <t>2007.02.23 01:00</t>
  </si>
  <si>
    <t>2007.02.22 22:03</t>
  </si>
  <si>
    <t>2007.02.22 21:16</t>
  </si>
  <si>
    <t>2007.02.22 19:00</t>
  </si>
  <si>
    <t>2007.02.22 18:35</t>
  </si>
  <si>
    <t>2007.02.22 17:35</t>
  </si>
  <si>
    <t>2007.02.22 17:26</t>
  </si>
  <si>
    <t>2007.02.22 17:21</t>
  </si>
  <si>
    <t>2007.02.22 16:30</t>
  </si>
  <si>
    <t>2007.02.22 15:30</t>
  </si>
  <si>
    <t>2007.02.22 14:47</t>
  </si>
  <si>
    <t>2007.02.22 13:20</t>
  </si>
  <si>
    <t>2007.02.22 01:00</t>
  </si>
  <si>
    <t>2007.02.21 21:34</t>
  </si>
  <si>
    <t>2007.02.21 21:29</t>
  </si>
  <si>
    <t>2007.02.21 18:53</t>
  </si>
  <si>
    <t>2007.02.21 16:32</t>
  </si>
  <si>
    <t>2007.02.21 16:10</t>
  </si>
  <si>
    <t>2007.02.21 16:04</t>
  </si>
  <si>
    <t>2007.02.21 14:58</t>
  </si>
  <si>
    <t>2007.02.21 14:52</t>
  </si>
  <si>
    <t>2007.02.21 14:41</t>
  </si>
  <si>
    <t>2007.02.21 14:35</t>
  </si>
  <si>
    <t>2007.02.21 14:33</t>
  </si>
  <si>
    <t>2007.02.21 14:32</t>
  </si>
  <si>
    <t>2007.02.21 14:31</t>
  </si>
  <si>
    <t>2007.02.21 14:30</t>
  </si>
  <si>
    <t>2007.02.21 13:46</t>
  </si>
  <si>
    <t>2007.02.21 01:00</t>
  </si>
  <si>
    <t>2007.02.21 00:53</t>
  </si>
  <si>
    <t>2007.02.20 20:14</t>
  </si>
  <si>
    <t>2007.02.20 18:58</t>
  </si>
  <si>
    <t>2007.02.20 17:25</t>
  </si>
  <si>
    <t>2007.02.20 16:59</t>
  </si>
  <si>
    <t>2007.02.20 14:58</t>
  </si>
  <si>
    <t>2007.02.16 15:12</t>
  </si>
  <si>
    <t>2007.02.16 14:49</t>
  </si>
  <si>
    <t>2007.02.16 14:45</t>
  </si>
  <si>
    <t>2007.02.16 14:44</t>
  </si>
  <si>
    <t>2007.02.16 14:42</t>
  </si>
  <si>
    <t>2007.02.16 14:03</t>
  </si>
  <si>
    <t>2007.02.16 13:58</t>
  </si>
  <si>
    <t>2007.02.16 13:52</t>
  </si>
  <si>
    <t>2007.02.16 01:00</t>
  </si>
  <si>
    <t>2007.02.15 23:36</t>
  </si>
  <si>
    <t>2007.02.15 20:46</t>
  </si>
  <si>
    <t>2007.02.15 19:14</t>
  </si>
  <si>
    <t>2007.02.15 18:51</t>
  </si>
  <si>
    <t>2007.02.15 18:06</t>
  </si>
  <si>
    <t>2007.02.15 17:19</t>
  </si>
  <si>
    <t>2007.02.15 16:50</t>
  </si>
  <si>
    <t>2007.02.15 16:47</t>
  </si>
  <si>
    <t>2007.02.15 16:46</t>
  </si>
  <si>
    <t>2007.02.15 16:33</t>
  </si>
  <si>
    <t>2007.02.15 16:17</t>
  </si>
  <si>
    <t>2007.02.15 16:00</t>
  </si>
  <si>
    <t>2007.02.15 15:29</t>
  </si>
  <si>
    <t>2007.02.15 15:21</t>
  </si>
  <si>
    <t>2007.02.15 15:15</t>
  </si>
  <si>
    <t>2007.02.15 15:10</t>
  </si>
  <si>
    <t>2007.02.15 15:08</t>
  </si>
  <si>
    <t>2007.02.15 15:07</t>
  </si>
  <si>
    <t>2007.02.15 15:01</t>
  </si>
  <si>
    <t>2007.02.15 15:00</t>
  </si>
  <si>
    <t>2007.02.15 14:32</t>
  </si>
  <si>
    <t>2007.02.15 14:30</t>
  </si>
  <si>
    <t>2007.02.15 12:12</t>
  </si>
  <si>
    <t>2007.02.15 11:31</t>
  </si>
  <si>
    <t>2007.02.15 10:58</t>
  </si>
  <si>
    <t>2007.02.15 10:48</t>
  </si>
  <si>
    <t>2007.02.14 23:09</t>
  </si>
  <si>
    <t>2007.02.14 14:55</t>
  </si>
  <si>
    <t>2007.02.14 14:47</t>
  </si>
  <si>
    <t>2007.02.14 14:40</t>
  </si>
  <si>
    <t>2007.02.14 12:58</t>
  </si>
  <si>
    <t>2007.02.14 09:11</t>
  </si>
  <si>
    <t>2007.02.14 08:44</t>
  </si>
  <si>
    <t>2007.02.14 08:41</t>
  </si>
  <si>
    <t>2007.02.14 08:10</t>
  </si>
  <si>
    <t>2007.02.14 08:07</t>
  </si>
  <si>
    <t>2007.02.14 07:31</t>
  </si>
  <si>
    <t>2007.02.14 00:28</t>
  </si>
  <si>
    <t>2007.02.13 19:11</t>
  </si>
  <si>
    <t>2007.02.13 01:00</t>
  </si>
  <si>
    <t>2007.02.12 16:12</t>
  </si>
  <si>
    <t>2007.02.12 14:14</t>
  </si>
  <si>
    <t>2007.02.12 13:30</t>
  </si>
  <si>
    <t>2007.02.12 13:11</t>
  </si>
  <si>
    <t>2007.02.12 12:47</t>
  </si>
  <si>
    <t>2007.02.12 11:35</t>
  </si>
  <si>
    <t>2007.02.12 11:20</t>
  </si>
  <si>
    <t>2007.02.12 11:16</t>
  </si>
  <si>
    <t>2007.02.12 10:50</t>
  </si>
  <si>
    <t>2007.02.12 10:47</t>
  </si>
  <si>
    <t>2007.02.12 09:36</t>
  </si>
  <si>
    <t>2007.02.12 09:10</t>
  </si>
  <si>
    <t>2007.02.08 23:11</t>
  </si>
  <si>
    <t>2007.02.08 20:08</t>
  </si>
  <si>
    <t>2007.02.08 16:56</t>
  </si>
  <si>
    <t>2007.02.08 16:25</t>
  </si>
  <si>
    <t>2007.02.08 15:30</t>
  </si>
  <si>
    <t>2007.02.08 01:01</t>
  </si>
  <si>
    <t>2007.02.07 17:09</t>
  </si>
  <si>
    <t>2007.02.07 16:19</t>
  </si>
  <si>
    <t>2007.02.07 16:01</t>
  </si>
  <si>
    <t>2007.02.07 14:49</t>
  </si>
  <si>
    <t>2007.02.06 01:01</t>
  </si>
  <si>
    <t>2007.02.05 20:48</t>
  </si>
  <si>
    <t>2007.02.05 19:54</t>
  </si>
  <si>
    <t>2007.02.05 17:31</t>
  </si>
  <si>
    <t>2007.02.05 16:57</t>
  </si>
  <si>
    <t>2007.02.05 16:16</t>
  </si>
  <si>
    <t>2007.02.05 16:09</t>
  </si>
  <si>
    <t>2007.02.05 16:00</t>
  </si>
  <si>
    <t>2007.02.05 15:13</t>
  </si>
  <si>
    <t>2007.02.05 15:07</t>
  </si>
  <si>
    <t>2007.02.05 14:58</t>
  </si>
  <si>
    <t>2007.02.05 10:42</t>
  </si>
  <si>
    <t>2007.02.05 10:18</t>
  </si>
  <si>
    <t>2007.02.05 09:44</t>
  </si>
  <si>
    <t>2007.02.02 16:33</t>
  </si>
  <si>
    <t>2007.02.02 15:23</t>
  </si>
  <si>
    <t>2007.02.02 14:33</t>
  </si>
  <si>
    <t>2007.02.01 20:41</t>
  </si>
  <si>
    <t>2007.02.01 17:46</t>
  </si>
  <si>
    <t>2007.02.01 16:28</t>
  </si>
  <si>
    <t>2007.02.01 16:25</t>
  </si>
  <si>
    <t>2007.02.01 16:07</t>
  </si>
  <si>
    <t>2007.02.01 16:03</t>
  </si>
  <si>
    <t>2007.02.01 01:00</t>
  </si>
  <si>
    <t>2007.02.01 00:52</t>
  </si>
  <si>
    <t>2007.02.01 00:09</t>
  </si>
  <si>
    <t>2007.01.31 23:28</t>
  </si>
  <si>
    <t>2007.01.31 20:52</t>
  </si>
  <si>
    <t>2007.01.31 20:46</t>
  </si>
  <si>
    <t>2007.01.31 20:29</t>
  </si>
  <si>
    <t>2007.01.31 20:25</t>
  </si>
  <si>
    <t>2007.01.31 20:20</t>
  </si>
  <si>
    <t>2007.01.31 20:15</t>
  </si>
  <si>
    <t>2007.01.31 18:39</t>
  </si>
  <si>
    <t>2007.01.31 17:54</t>
  </si>
  <si>
    <t>2007.01.31 17:20</t>
  </si>
  <si>
    <t>2007.01.31 16:59</t>
  </si>
  <si>
    <t>2007.01.31 16:49</t>
  </si>
  <si>
    <t>2007.01.31 16:43</t>
  </si>
  <si>
    <t>2007.01.31 16:12</t>
  </si>
  <si>
    <t>2007.01.31 16:07</t>
  </si>
  <si>
    <t>2007.01.31 16:06</t>
  </si>
  <si>
    <t>2007.01.31 15:47</t>
  </si>
  <si>
    <t>2007.01.31 15:43</t>
  </si>
  <si>
    <t>2007.01.31 15:42</t>
  </si>
  <si>
    <t>2007.01.31 15:32</t>
  </si>
  <si>
    <t>2007.01.31 14:59</t>
  </si>
  <si>
    <t>2007.01.31 14:48</t>
  </si>
  <si>
    <t>2007.01.31 01:00</t>
  </si>
  <si>
    <t>2007.01.30 23:36</t>
  </si>
  <si>
    <t>2007.01.30 16:46</t>
  </si>
  <si>
    <t>2007.01.30 15:47</t>
  </si>
  <si>
    <t>2007.01.30 14:58</t>
  </si>
  <si>
    <t>2007.01.30 14:02</t>
  </si>
  <si>
    <t>2007.01.30 13:44</t>
  </si>
  <si>
    <t>2007.01.30 09:33</t>
  </si>
  <si>
    <t>2007.01.30 09:30</t>
  </si>
  <si>
    <t>2007.01.30 08:43</t>
  </si>
  <si>
    <t>2007.01.30 06:46</t>
  </si>
  <si>
    <t>2007.01.30 05:26</t>
  </si>
  <si>
    <t>2007.01.26 20:03</t>
  </si>
  <si>
    <t>2007.01.26 19:06</t>
  </si>
  <si>
    <t>2007.01.26 18:28</t>
  </si>
  <si>
    <t>2007.01.26 18:21</t>
  </si>
  <si>
    <t>2007.01.26 18:12</t>
  </si>
  <si>
    <t>2007.01.26 17:31</t>
  </si>
  <si>
    <t>2007.01.26 16:53</t>
  </si>
  <si>
    <t>2007.01.26 16:48</t>
  </si>
  <si>
    <t>2007.01.26 16:21</t>
  </si>
  <si>
    <t>2007.01.26 16:15</t>
  </si>
  <si>
    <t>2007.01.26 16:02</t>
  </si>
  <si>
    <t>2007.01.26 16:00</t>
  </si>
  <si>
    <t>2007.01.26 15:41</t>
  </si>
  <si>
    <t>2007.01.26 15:26</t>
  </si>
  <si>
    <t>2007.01.26 15:11</t>
  </si>
  <si>
    <t>2007.01.26 14:25</t>
  </si>
  <si>
    <t>2007.01.26 14:16</t>
  </si>
  <si>
    <t>2007.01.26 12:41</t>
  </si>
  <si>
    <t>2007.01.26 12:22</t>
  </si>
  <si>
    <t>2007.01.26 10:11</t>
  </si>
  <si>
    <t>2007.01.26 01:00</t>
  </si>
  <si>
    <t>2007.01.26 00:58</t>
  </si>
  <si>
    <t>2007.01.26 00:30</t>
  </si>
  <si>
    <t>2007.01.26 00:04</t>
  </si>
  <si>
    <t>2007.01.25 21:00</t>
  </si>
  <si>
    <t>2007.01.25 20:47</t>
  </si>
  <si>
    <t>2007.01.25 20:36</t>
  </si>
  <si>
    <t>2007.01.25 20:13</t>
  </si>
  <si>
    <t>2007.01.25 20:12</t>
  </si>
  <si>
    <t>2007.01.25 20:07</t>
  </si>
  <si>
    <t>2007.01.25 20:03</t>
  </si>
  <si>
    <t>2007.01.25 19:40</t>
  </si>
  <si>
    <t>2007.01.25 19:25</t>
  </si>
  <si>
    <t>2007.01.25 19:07</t>
  </si>
  <si>
    <t>2007.01.25 17:45</t>
  </si>
  <si>
    <t>2007.01.25 17:36</t>
  </si>
  <si>
    <t>2007.01.25 16:00</t>
  </si>
  <si>
    <t>2007.01.25 15:52</t>
  </si>
  <si>
    <t>2007.01.25 15:42</t>
  </si>
  <si>
    <t>2007.01.25 15:29</t>
  </si>
  <si>
    <t>2007.01.25 14:55</t>
  </si>
  <si>
    <t>2007.01.25 14:09</t>
  </si>
  <si>
    <t>2007.01.25 13:51</t>
  </si>
  <si>
    <t>2007.01.25 12:57</t>
  </si>
  <si>
    <t>2007.01.25 12:22</t>
  </si>
  <si>
    <t>2007.01.25 12:00</t>
  </si>
  <si>
    <t>2007.01.25 11:45</t>
  </si>
  <si>
    <t>2007.01.25 11:30</t>
  </si>
  <si>
    <t>2007.01.25 11:14</t>
  </si>
  <si>
    <t>2007.01.25 01:00</t>
  </si>
  <si>
    <t>2007.01.24 23:19</t>
  </si>
  <si>
    <t>2007.01.24 22:56</t>
  </si>
  <si>
    <t>2007.01.24 21:07</t>
  </si>
  <si>
    <t>2007.01.24 20:38</t>
  </si>
  <si>
    <t>2007.01.24 19:35</t>
  </si>
  <si>
    <t>2007.01.24 18:56</t>
  </si>
  <si>
    <t>2007.01.24 18:41</t>
  </si>
  <si>
    <t>2007.01.24 18:29</t>
  </si>
  <si>
    <t>2007.01.24 17:34</t>
  </si>
  <si>
    <t>2007.01.24 17:12</t>
  </si>
  <si>
    <t>2007.01.24 16:44</t>
  </si>
  <si>
    <t>2007.01.24 16:27</t>
  </si>
  <si>
    <t>2007.01.24 16:23</t>
  </si>
  <si>
    <t>2007.01.24 16:17</t>
  </si>
  <si>
    <t>2007.01.24 16:13</t>
  </si>
  <si>
    <t>2007.01.24 15:41</t>
  </si>
  <si>
    <t>2007.01.24 15:01</t>
  </si>
  <si>
    <t>2007.01.24 14:09</t>
  </si>
  <si>
    <t>2007.01.24 01:00</t>
  </si>
  <si>
    <t>2007.01.23 23:06</t>
  </si>
  <si>
    <t>2007.01.23 22:16</t>
  </si>
  <si>
    <t>2007.01.23 18:45</t>
  </si>
  <si>
    <t>2007.01.23 18:33</t>
  </si>
  <si>
    <t>2007.01.23 17:24</t>
  </si>
  <si>
    <t>2007.01.23 17:11</t>
  </si>
  <si>
    <t>2007.01.23 16:39</t>
  </si>
  <si>
    <t>2007.01.23 16:32</t>
  </si>
  <si>
    <t>2007.01.23 15:54</t>
  </si>
  <si>
    <t>2007.01.23 15:21</t>
  </si>
  <si>
    <t>2007.01.23 14:21</t>
  </si>
  <si>
    <t>2007.01.23 13:53</t>
  </si>
  <si>
    <t>2007.01.23 13:49</t>
  </si>
  <si>
    <t>2007.01.23 13:04</t>
  </si>
  <si>
    <t>2007.01.23 12:45</t>
  </si>
  <si>
    <t>2007.01.23 11:23</t>
  </si>
  <si>
    <t>2007.01.23 11:19</t>
  </si>
  <si>
    <t>2007.01.23 11:13</t>
  </si>
  <si>
    <t>2007.01.23 11:05</t>
  </si>
  <si>
    <t>2007.01.23 00:28</t>
  </si>
  <si>
    <t>2007.01.22 23:11</t>
  </si>
  <si>
    <t>2007.01.22 20:12</t>
  </si>
  <si>
    <t>2007.01.19 17:29</t>
  </si>
  <si>
    <t>2007.01.19 17:25</t>
  </si>
  <si>
    <t>2007.01.19 16:55</t>
  </si>
  <si>
    <t>2007.01.19 16:39</t>
  </si>
  <si>
    <t>2007.01.19 16:28</t>
  </si>
  <si>
    <t>2007.01.19 16:03</t>
  </si>
  <si>
    <t>2007.01.19 15:59</t>
  </si>
  <si>
    <t>2007.01.19 15:18</t>
  </si>
  <si>
    <t>2007.01.19 15:06</t>
  </si>
  <si>
    <t>2007.01.19 13:50</t>
  </si>
  <si>
    <t>2007.01.19 13:23</t>
  </si>
  <si>
    <t>2007.01.19 12:58</t>
  </si>
  <si>
    <t>2007.01.19 12:14</t>
  </si>
  <si>
    <t>2007.01.19 11:49</t>
  </si>
  <si>
    <t>2007.01.19 11:38</t>
  </si>
  <si>
    <t>2007.01.19 09:29</t>
  </si>
  <si>
    <t>2007.01.19 09:09</t>
  </si>
  <si>
    <t>2007.01.19 08:34</t>
  </si>
  <si>
    <t>2007.01.19 08:04</t>
  </si>
  <si>
    <t>2007.01.19 07:37</t>
  </si>
  <si>
    <t>2007.01.19 07:28</t>
  </si>
  <si>
    <t>2007.01.18 22:33</t>
  </si>
  <si>
    <t>2007.01.18 22:17</t>
  </si>
  <si>
    <t>2007.01.18 20:50</t>
  </si>
  <si>
    <t>2007.01.18 20:07</t>
  </si>
  <si>
    <t>2007.01.18 19:19</t>
  </si>
  <si>
    <t>2007.01.18 18:06</t>
  </si>
  <si>
    <t>2007.01.18 17:30</t>
  </si>
  <si>
    <t>2007.01.18 17:21</t>
  </si>
  <si>
    <t>2007.01.18 16:48</t>
  </si>
  <si>
    <t>2007.01.18 16:31</t>
  </si>
  <si>
    <t>2007.01.18 16:18</t>
  </si>
  <si>
    <t>2007.01.18 16:00</t>
  </si>
  <si>
    <t>2007.01.18 15:39</t>
  </si>
  <si>
    <t>2007.01.18 15:21</t>
  </si>
  <si>
    <t>2007.01.18 14:44</t>
  </si>
  <si>
    <t>2007.01.18 14:35</t>
  </si>
  <si>
    <t>2007.01.18 14:34</t>
  </si>
  <si>
    <t>2007.01.18 14:31</t>
  </si>
  <si>
    <t>2007.01.18 13:35</t>
  </si>
  <si>
    <t>2007.01.18 13:12</t>
  </si>
  <si>
    <t>2007.01.18 13:04</t>
  </si>
  <si>
    <t>2007.01.18 12:59</t>
  </si>
  <si>
    <t>2007.01.18 01:01</t>
  </si>
  <si>
    <t>2007.01.17 23:41</t>
  </si>
  <si>
    <t>2007.01.17 22:46</t>
  </si>
  <si>
    <t>2007.01.17 22:42</t>
  </si>
  <si>
    <t>2007.01.17 22:41</t>
  </si>
  <si>
    <t>2007.01.17 22:38</t>
  </si>
  <si>
    <t>2007.01.17 21:39</t>
  </si>
  <si>
    <t>2007.01.17 20:27</t>
  </si>
  <si>
    <t>2007.01.17 20:07</t>
  </si>
  <si>
    <t>2007.01.17 20:00</t>
  </si>
  <si>
    <t>2007.01.17 18:07</t>
  </si>
  <si>
    <t>2007.01.17 17:50</t>
  </si>
  <si>
    <t>2007.01.17 17:18</t>
  </si>
  <si>
    <t>2007.01.17 16:53</t>
  </si>
  <si>
    <t>2007.01.17 16:37</t>
  </si>
  <si>
    <t>2007.01.17 16:31</t>
  </si>
  <si>
    <t>2007.01.17 16:16</t>
  </si>
  <si>
    <t>2007.01.17 16:05</t>
  </si>
  <si>
    <t>2007.01.17 15:46</t>
  </si>
  <si>
    <t>2007.01.17 15:25</t>
  </si>
  <si>
    <t>2007.01.17 15:21</t>
  </si>
  <si>
    <t>2007.01.17 15:15</t>
  </si>
  <si>
    <t>2007.01.17 15:02</t>
  </si>
  <si>
    <t>2007.01.17 14:36</t>
  </si>
  <si>
    <t>2007.01.17 01:00</t>
  </si>
  <si>
    <t>2007.01.16 23:09</t>
  </si>
  <si>
    <t>2007.01.16 20:07</t>
  </si>
  <si>
    <t>2007.01.16 19:53</t>
  </si>
  <si>
    <t>2007.01.16 18:12</t>
  </si>
  <si>
    <t>2007.01.16 17:50</t>
  </si>
  <si>
    <t>2007.01.16 17:49</t>
  </si>
  <si>
    <t>2007.01.16 17:36</t>
  </si>
  <si>
    <t>2007.01.16 17:23</t>
  </si>
  <si>
    <t>2007.01.16 16:41</t>
  </si>
  <si>
    <t>2007.01.16 16:38</t>
  </si>
  <si>
    <t>2007.01.16 16:33</t>
  </si>
  <si>
    <t>2007.01.16 16:05</t>
  </si>
  <si>
    <t>2007.01.16 15:27</t>
  </si>
  <si>
    <t>2007.01.16 15:20</t>
  </si>
  <si>
    <t>2007.01.16 14:56</t>
  </si>
  <si>
    <t>2007.01.16 14:33</t>
  </si>
  <si>
    <t>2007.01.16 13:39</t>
  </si>
  <si>
    <t>2007.01.16 13:03</t>
  </si>
  <si>
    <t>2007.01.16 01:00</t>
  </si>
  <si>
    <t>2007.01.15 23:57</t>
  </si>
  <si>
    <t>2007.01.15 23:56</t>
  </si>
  <si>
    <t>2007.01.15 20:57</t>
  </si>
  <si>
    <t>2007.01.15 15:47</t>
  </si>
  <si>
    <t>2007.01.15 14:57</t>
  </si>
  <si>
    <t>2007.01.15 11:38</t>
  </si>
  <si>
    <t>2007.01.15 10:03</t>
  </si>
  <si>
    <t>2007.01.15 08:28</t>
  </si>
  <si>
    <t>2007.01.15 00:00</t>
  </si>
  <si>
    <t>2007.01.12 21:14</t>
  </si>
  <si>
    <t>2007.01.12 18:12</t>
  </si>
  <si>
    <t>2007.01.12 16:17</t>
  </si>
  <si>
    <t>2007.01.12 15:37</t>
  </si>
  <si>
    <t>2007.01.12 15:25</t>
  </si>
  <si>
    <t>2007.01.12 12:56</t>
  </si>
  <si>
    <t>2007.01.12 08:55</t>
  </si>
  <si>
    <t>2007.01.12 07:05</t>
  </si>
  <si>
    <t>2007.01.12 06:47</t>
  </si>
  <si>
    <t>2007.01.12 00:15</t>
  </si>
  <si>
    <t>2007.01.11 23:11</t>
  </si>
  <si>
    <t>2007.01.11 22:38</t>
  </si>
  <si>
    <t>2007.01.11 20:39</t>
  </si>
  <si>
    <t>2007.01.11 20:00</t>
  </si>
  <si>
    <t>2007.01.11 16:12</t>
  </si>
  <si>
    <t>2007.01.11 15:05</t>
  </si>
  <si>
    <t>2007.01.11 14:57</t>
  </si>
  <si>
    <t>2007.01.11 14:53</t>
  </si>
  <si>
    <t>2007.01.11 13:54</t>
  </si>
  <si>
    <t>2007.01.11 13:43</t>
  </si>
  <si>
    <t>2007.01.11 13:29</t>
  </si>
  <si>
    <t>2007.01.11 13:28</t>
  </si>
  <si>
    <t>2007.01.11 13:25</t>
  </si>
  <si>
    <t>2007.01.11 13:19</t>
  </si>
  <si>
    <t>2007.01.11 13:11</t>
  </si>
  <si>
    <t>2007.01.11 13:10</t>
  </si>
  <si>
    <t>2007.01.11 13:08</t>
  </si>
  <si>
    <t>2007.01.11 13:00</t>
  </si>
  <si>
    <t>2007.01.11 11:43</t>
  </si>
  <si>
    <t>2007.01.11 11:13</t>
  </si>
  <si>
    <t>2007.01.11 10:58</t>
  </si>
  <si>
    <t>2007.01.11 01:01</t>
  </si>
  <si>
    <t>2007.01.10 21:51</t>
  </si>
  <si>
    <t>2007.01.10 18:00</t>
  </si>
  <si>
    <t>2007.01.10 16:35</t>
  </si>
  <si>
    <t>2007.01.10 16:13</t>
  </si>
  <si>
    <t>2007.01.10 16:06</t>
  </si>
  <si>
    <t>2007.01.10 16:01</t>
  </si>
  <si>
    <t>2007.01.10 15:46</t>
  </si>
  <si>
    <t>2007.01.10 15:37</t>
  </si>
  <si>
    <t>2007.01.10 15:13</t>
  </si>
  <si>
    <t>2007.01.10 14:44</t>
  </si>
  <si>
    <t>2007.01.10 14:33</t>
  </si>
  <si>
    <t>2007.01.10 14:32</t>
  </si>
  <si>
    <t>2007.01.10 14:30</t>
  </si>
  <si>
    <t>2007.01.10 13:08</t>
  </si>
  <si>
    <t>2007.01.10 12:44</t>
  </si>
  <si>
    <t>2007.01.10 11:31</t>
  </si>
  <si>
    <t>2007.01.10 11:08</t>
  </si>
  <si>
    <t>2007.01.10 10:08</t>
  </si>
  <si>
    <t>2007.01.10 09:46</t>
  </si>
  <si>
    <t>2007.01.09 21:06</t>
  </si>
  <si>
    <t>2007.01.09 19:40</t>
  </si>
  <si>
    <t>2007.01.09 17:50</t>
  </si>
  <si>
    <t>2007.01.09 17:35</t>
  </si>
  <si>
    <t>2007.01.09 17:14</t>
  </si>
  <si>
    <t>2007.01.09 14:41</t>
  </si>
  <si>
    <t>2007.01.09 13:38</t>
  </si>
  <si>
    <t>2007.01.09 00:54</t>
  </si>
  <si>
    <t>2007.01.09 00:43</t>
  </si>
  <si>
    <t>2007.01.08 22:10</t>
  </si>
  <si>
    <t>2007.01.08 22:02</t>
  </si>
  <si>
    <t>2007.01.08 21:45</t>
  </si>
  <si>
    <t>2007.01.08 21:10</t>
  </si>
  <si>
    <t>2007.01.08 20:36</t>
  </si>
  <si>
    <t>2007.01.08 19:58</t>
  </si>
  <si>
    <t>2007.01.08 19:48</t>
  </si>
  <si>
    <t>2007.01.08 19:09</t>
  </si>
  <si>
    <t>2007.01.08 19:02</t>
  </si>
  <si>
    <t>2007.01.08 18:46</t>
  </si>
  <si>
    <t>2007.01.08 18:13</t>
  </si>
  <si>
    <t>2007.01.08 17:47</t>
  </si>
  <si>
    <t>2007.01.08 17:33</t>
  </si>
  <si>
    <t>2007.01.08 16:42</t>
  </si>
  <si>
    <t>2007.01.08 16:09</t>
  </si>
  <si>
    <t>2007.01.08 16:03</t>
  </si>
  <si>
    <t>2007.01.08 15:26</t>
  </si>
  <si>
    <t>2007.01.08 15:24</t>
  </si>
  <si>
    <t>2007.01.08 15:04</t>
  </si>
  <si>
    <t>2007.01.08 15:02</t>
  </si>
  <si>
    <t>2007.01.08 14:58</t>
  </si>
  <si>
    <t>2007.01.08 14:13</t>
  </si>
  <si>
    <t>2007.01.08 13:35</t>
  </si>
  <si>
    <t>2007.01.08 13:06</t>
  </si>
  <si>
    <t>2007.01.08 11:33</t>
  </si>
  <si>
    <t>2007.01.08 00:00</t>
  </si>
  <si>
    <t>2007.01.05 21:21</t>
  </si>
  <si>
    <t>2007.01.05 19:19</t>
  </si>
  <si>
    <t>2007.01.05 18:44</t>
  </si>
  <si>
    <t>2007.01.05 18:22</t>
  </si>
  <si>
    <t>2007.01.05 17:44</t>
  </si>
  <si>
    <t>2007.01.05 17:40</t>
  </si>
  <si>
    <t>2007.01.05 17:23</t>
  </si>
  <si>
    <t>2007.01.05 17:21</t>
  </si>
  <si>
    <t>2007.01.05 17:08</t>
  </si>
  <si>
    <t>2007.01.05 17:03</t>
  </si>
  <si>
    <t>2007.01.05 16:52</t>
  </si>
  <si>
    <t>2007.01.05 14:56</t>
  </si>
  <si>
    <t>2007.01.05 14:47</t>
  </si>
  <si>
    <t>2007.01.05 14:46</t>
  </si>
  <si>
    <t>2007.01.05 14:43</t>
  </si>
  <si>
    <t>2007.01.05 14:41</t>
  </si>
  <si>
    <t>2007.01.05 12:47</t>
  </si>
  <si>
    <t>2007.01.05 01:00</t>
  </si>
  <si>
    <t>2007.01.05 00:21</t>
  </si>
  <si>
    <t>2007.01.05 00:16</t>
  </si>
  <si>
    <t>2007.01.04 23:53</t>
  </si>
  <si>
    <t>2007.01.04 23:45</t>
  </si>
  <si>
    <t>2007.01.04 23:11</t>
  </si>
  <si>
    <t>2007.01.04 20:08</t>
  </si>
  <si>
    <t>2007.01.04 16:23</t>
  </si>
  <si>
    <t>2007.01.04 16:20</t>
  </si>
  <si>
    <t>2007.01.04 16:15</t>
  </si>
  <si>
    <t>2007.01.04 16:00</t>
  </si>
  <si>
    <t>2007.01.04 15:50</t>
  </si>
  <si>
    <t>2007.01.04 15:21</t>
  </si>
  <si>
    <t>2007.01.04 15:13</t>
  </si>
  <si>
    <t>2007.01.04 14:57</t>
  </si>
  <si>
    <t>2007.01.04 14:39</t>
  </si>
  <si>
    <t>2007.01.04 14:33</t>
  </si>
  <si>
    <t>2007.01.04 13:27</t>
  </si>
  <si>
    <t>2007.01.04 12:30</t>
  </si>
  <si>
    <t>2007.01.04 01:00</t>
  </si>
  <si>
    <t>2007.01.04 00:47</t>
  </si>
  <si>
    <t>2007.01.04 00:02</t>
  </si>
  <si>
    <t>2007.01.03 23:21</t>
  </si>
  <si>
    <t>2007.01.03 20:38</t>
  </si>
  <si>
    <t>2007.01.03 20:22</t>
  </si>
  <si>
    <t>2007.01.03 20:12</t>
  </si>
  <si>
    <t>2007.01.03 20:08</t>
  </si>
  <si>
    <t>2007.01.03 20:04</t>
  </si>
  <si>
    <t>2007.01.03 20:01</t>
  </si>
  <si>
    <t>2007.01.03 19:12</t>
  </si>
  <si>
    <t>2007.01.03 18:31</t>
  </si>
  <si>
    <t>2007.01.03 18:24</t>
  </si>
  <si>
    <t>2007.01.03 18:12</t>
  </si>
  <si>
    <t>2007.01.03 17:42</t>
  </si>
  <si>
    <t>2007.01.03 17:26</t>
  </si>
  <si>
    <t>2007.01.03 17:13</t>
  </si>
  <si>
    <t>2007.01.03 17:08</t>
  </si>
  <si>
    <t>2007.01.03 16:41</t>
  </si>
  <si>
    <t>2007.01.03 16:19</t>
  </si>
  <si>
    <t>2007.01.03 16:13</t>
  </si>
  <si>
    <t>2007.01.03 16:01</t>
  </si>
  <si>
    <t>2007.01.03 14:49</t>
  </si>
  <si>
    <t>2007.01.03 14:31</t>
  </si>
  <si>
    <t>2007.01.03 14:24</t>
  </si>
  <si>
    <t>2007.01.03 13:13</t>
  </si>
  <si>
    <t>2007.01.03 01:00</t>
  </si>
  <si>
    <t>2007.01.02 20:29</t>
  </si>
  <si>
    <t>2007.01.02 18:13</t>
  </si>
  <si>
    <t>2007.01.02 17:02</t>
  </si>
  <si>
    <t>2007.01.02 16:58</t>
  </si>
  <si>
    <t>2007.01.02 16:12</t>
  </si>
  <si>
    <t>2007.01.02 15:18</t>
  </si>
  <si>
    <t>2007.01.02 14:51</t>
  </si>
  <si>
    <t>2007.01.02 14:08</t>
  </si>
  <si>
    <t>2007.01.02 13:33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</si>
</sst>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51">
    <xf numFmtId="0" fontId="0" fillId="0" borderId="0" xfId="0"/>
    <xf numFmtId="0" fontId="0" fillId="0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/>
    <xf numFmtId="0" fontId="2" fillId="0" borderId="0" xfId="0" applyFo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1" applyFont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9" fontId="0" fillId="0" borderId="0" xfId="1" applyNumberFormat="1" applyFont="1"/>
    <xf numFmtId="2" fontId="0" fillId="0" borderId="3" xfId="0" applyNumberFormat="1" applyBorder="1"/>
    <xf numFmtId="0" fontId="0" fillId="0" borderId="7" xfId="0" applyBorder="1"/>
    <xf numFmtId="0" fontId="2" fillId="0" borderId="7" xfId="0" applyFont="1" applyBorder="1"/>
    <xf numFmtId="0" fontId="2" fillId="0" borderId="4" xfId="0" applyFont="1" applyBorder="1"/>
    <xf numFmtId="2" fontId="0" fillId="0" borderId="1" xfId="0" applyNumberFormat="1" applyBorder="1"/>
    <xf numFmtId="0" fontId="0" fillId="0" borderId="0" xfId="0" applyBorder="1"/>
    <xf numFmtId="0" fontId="2" fillId="0" borderId="0" xfId="0" applyFont="1" applyBorder="1"/>
    <xf numFmtId="0" fontId="2" fillId="0" borderId="2" xfId="0" applyFont="1" applyBorder="1"/>
    <xf numFmtId="0" fontId="0" fillId="6" borderId="0" xfId="0" applyFill="1" applyAlignment="1">
      <alignment horizontal="center"/>
    </xf>
    <xf numFmtId="2" fontId="0" fillId="0" borderId="5" xfId="0" applyNumberFormat="1" applyBorder="1"/>
    <xf numFmtId="0" fontId="0" fillId="0" borderId="8" xfId="0" applyBorder="1"/>
    <xf numFmtId="0" fontId="2" fillId="0" borderId="8" xfId="0" applyFont="1" applyBorder="1"/>
    <xf numFmtId="0" fontId="2" fillId="0" borderId="6" xfId="0" applyFont="1" applyBorder="1"/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/>
    <xf numFmtId="0" fontId="0" fillId="7" borderId="10" xfId="0" applyFill="1" applyBorder="1"/>
    <xf numFmtId="0" fontId="0" fillId="7" borderId="11" xfId="0" applyFill="1" applyBorder="1"/>
    <xf numFmtId="0" fontId="0" fillId="2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4" fontId="0" fillId="0" borderId="0" xfId="0" applyNumberFormat="1"/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1"/>
          <c:order val="0"/>
          <c:val>
            <c:numRef>
              <c:f>'2007'!$X$5:$X$28</c:f>
              <c:numCache>
                <c:formatCode>General</c:formatCode>
                <c:ptCount val="24"/>
                <c:pt idx="0">
                  <c:v>11</c:v>
                </c:pt>
                <c:pt idx="1">
                  <c:v>0</c:v>
                </c:pt>
                <c:pt idx="2">
                  <c:v>4</c:v>
                </c:pt>
                <c:pt idx="3">
                  <c:v>7</c:v>
                </c:pt>
                <c:pt idx="4">
                  <c:v>12</c:v>
                </c:pt>
                <c:pt idx="5">
                  <c:v>3</c:v>
                </c:pt>
                <c:pt idx="6">
                  <c:v>4</c:v>
                </c:pt>
                <c:pt idx="7">
                  <c:v>7</c:v>
                </c:pt>
                <c:pt idx="8">
                  <c:v>36</c:v>
                </c:pt>
                <c:pt idx="9">
                  <c:v>61</c:v>
                </c:pt>
                <c:pt idx="10">
                  <c:v>35</c:v>
                </c:pt>
                <c:pt idx="11">
                  <c:v>37</c:v>
                </c:pt>
                <c:pt idx="12">
                  <c:v>34</c:v>
                </c:pt>
                <c:pt idx="13">
                  <c:v>43</c:v>
                </c:pt>
                <c:pt idx="14">
                  <c:v>122</c:v>
                </c:pt>
                <c:pt idx="15">
                  <c:v>74</c:v>
                </c:pt>
                <c:pt idx="16">
                  <c:v>103</c:v>
                </c:pt>
                <c:pt idx="17">
                  <c:v>62</c:v>
                </c:pt>
                <c:pt idx="18">
                  <c:v>22</c:v>
                </c:pt>
                <c:pt idx="19">
                  <c:v>23</c:v>
                </c:pt>
                <c:pt idx="20">
                  <c:v>19</c:v>
                </c:pt>
                <c:pt idx="21">
                  <c:v>8</c:v>
                </c:pt>
                <c:pt idx="22">
                  <c:v>7</c:v>
                </c:pt>
                <c:pt idx="23">
                  <c:v>6</c:v>
                </c:pt>
              </c:numCache>
            </c:numRef>
          </c:val>
        </c:ser>
        <c:ser>
          <c:idx val="2"/>
          <c:order val="1"/>
          <c:val>
            <c:numRef>
              <c:f>'2007'!$AB$5:$AB$28</c:f>
              <c:numCache>
                <c:formatCode>General</c:formatCode>
                <c:ptCount val="24"/>
                <c:pt idx="0">
                  <c:v>44</c:v>
                </c:pt>
                <c:pt idx="1">
                  <c:v>2</c:v>
                </c:pt>
                <c:pt idx="2">
                  <c:v>13</c:v>
                </c:pt>
                <c:pt idx="3">
                  <c:v>30</c:v>
                </c:pt>
                <c:pt idx="4">
                  <c:v>28</c:v>
                </c:pt>
                <c:pt idx="5">
                  <c:v>29</c:v>
                </c:pt>
                <c:pt idx="6">
                  <c:v>35</c:v>
                </c:pt>
                <c:pt idx="7">
                  <c:v>55</c:v>
                </c:pt>
                <c:pt idx="8">
                  <c:v>119</c:v>
                </c:pt>
                <c:pt idx="9">
                  <c:v>159</c:v>
                </c:pt>
                <c:pt idx="10">
                  <c:v>124</c:v>
                </c:pt>
                <c:pt idx="11">
                  <c:v>97</c:v>
                </c:pt>
                <c:pt idx="12">
                  <c:v>99</c:v>
                </c:pt>
                <c:pt idx="13">
                  <c:v>132</c:v>
                </c:pt>
                <c:pt idx="14">
                  <c:v>296</c:v>
                </c:pt>
                <c:pt idx="15">
                  <c:v>182</c:v>
                </c:pt>
                <c:pt idx="16">
                  <c:v>231</c:v>
                </c:pt>
                <c:pt idx="17">
                  <c:v>145</c:v>
                </c:pt>
                <c:pt idx="18">
                  <c:v>87</c:v>
                </c:pt>
                <c:pt idx="19">
                  <c:v>81</c:v>
                </c:pt>
                <c:pt idx="20">
                  <c:v>77</c:v>
                </c:pt>
                <c:pt idx="21">
                  <c:v>42</c:v>
                </c:pt>
                <c:pt idx="22">
                  <c:v>31</c:v>
                </c:pt>
                <c:pt idx="23">
                  <c:v>39</c:v>
                </c:pt>
              </c:numCache>
            </c:numRef>
          </c:val>
        </c:ser>
        <c:axId val="413575040"/>
        <c:axId val="413576576"/>
      </c:barChart>
      <c:catAx>
        <c:axId val="413575040"/>
        <c:scaling>
          <c:orientation val="minMax"/>
        </c:scaling>
        <c:axPos val="b"/>
        <c:tickLblPos val="nextTo"/>
        <c:crossAx val="413576576"/>
        <c:crosses val="autoZero"/>
        <c:auto val="1"/>
        <c:lblAlgn val="ctr"/>
        <c:lblOffset val="100"/>
      </c:catAx>
      <c:valAx>
        <c:axId val="413576576"/>
        <c:scaling>
          <c:orientation val="minMax"/>
        </c:scaling>
        <c:axPos val="l"/>
        <c:majorGridlines/>
        <c:numFmt formatCode="General" sourceLinked="1"/>
        <c:tickLblPos val="nextTo"/>
        <c:crossAx val="413575040"/>
        <c:crosses val="autoZero"/>
        <c:crossBetween val="between"/>
      </c:valAx>
      <c:spPr>
        <a:solidFill>
          <a:schemeClr val="tx1"/>
        </a:solidFill>
      </c:spPr>
    </c:plotArea>
    <c:legend>
      <c:legendPos val="r"/>
      <c:layout/>
    </c:legend>
    <c:plotVisOnly val="1"/>
  </c:chart>
  <c:spPr>
    <a:solidFill>
      <a:schemeClr val="tx1"/>
    </a:solidFill>
  </c:spPr>
  <c:txPr>
    <a:bodyPr/>
    <a:lstStyle/>
    <a:p>
      <a:pPr>
        <a:defRPr>
          <a:solidFill>
            <a:schemeClr val="bg1"/>
          </a:solidFill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'2007'!$AE$5:$AE$28</c:f>
              <c:numCache>
                <c:formatCode>0.00</c:formatCode>
                <c:ptCount val="24"/>
                <c:pt idx="0">
                  <c:v>4</c:v>
                </c:pt>
                <c:pt idx="1">
                  <c:v>0</c:v>
                </c:pt>
                <c:pt idx="2">
                  <c:v>3.25</c:v>
                </c:pt>
                <c:pt idx="3">
                  <c:v>4.2857142857142856</c:v>
                </c:pt>
                <c:pt idx="4">
                  <c:v>2.3333333333333335</c:v>
                </c:pt>
                <c:pt idx="5">
                  <c:v>9.6666666666666661</c:v>
                </c:pt>
                <c:pt idx="6">
                  <c:v>8.75</c:v>
                </c:pt>
                <c:pt idx="7">
                  <c:v>7.8571428571428568</c:v>
                </c:pt>
                <c:pt idx="8">
                  <c:v>3.3055555555555554</c:v>
                </c:pt>
                <c:pt idx="9">
                  <c:v>2.6065573770491803</c:v>
                </c:pt>
                <c:pt idx="10">
                  <c:v>3.5428571428571427</c:v>
                </c:pt>
                <c:pt idx="11">
                  <c:v>2.6216216216216215</c:v>
                </c:pt>
                <c:pt idx="12">
                  <c:v>2.9117647058823528</c:v>
                </c:pt>
                <c:pt idx="13">
                  <c:v>3.0697674418604652</c:v>
                </c:pt>
                <c:pt idx="14">
                  <c:v>2.4262295081967213</c:v>
                </c:pt>
                <c:pt idx="15">
                  <c:v>2.4594594594594597</c:v>
                </c:pt>
                <c:pt idx="16">
                  <c:v>2.2427184466019416</c:v>
                </c:pt>
                <c:pt idx="17">
                  <c:v>2.338709677419355</c:v>
                </c:pt>
                <c:pt idx="18">
                  <c:v>3.9545454545454546</c:v>
                </c:pt>
                <c:pt idx="19">
                  <c:v>3.5217391304347827</c:v>
                </c:pt>
                <c:pt idx="20">
                  <c:v>4.0526315789473681</c:v>
                </c:pt>
                <c:pt idx="21">
                  <c:v>5.25</c:v>
                </c:pt>
                <c:pt idx="22">
                  <c:v>4.4285714285714288</c:v>
                </c:pt>
                <c:pt idx="23">
                  <c:v>6.5</c:v>
                </c:pt>
              </c:numCache>
            </c:numRef>
          </c:val>
        </c:ser>
        <c:marker val="1"/>
        <c:axId val="413608192"/>
        <c:axId val="413614080"/>
      </c:lineChart>
      <c:catAx>
        <c:axId val="413608192"/>
        <c:scaling>
          <c:orientation val="minMax"/>
        </c:scaling>
        <c:axPos val="b"/>
        <c:tickLblPos val="nextTo"/>
        <c:crossAx val="413614080"/>
        <c:crosses val="autoZero"/>
        <c:auto val="1"/>
        <c:lblAlgn val="ctr"/>
        <c:lblOffset val="100"/>
      </c:catAx>
      <c:valAx>
        <c:axId val="413614080"/>
        <c:scaling>
          <c:orientation val="minMax"/>
        </c:scaling>
        <c:axPos val="l"/>
        <c:majorGridlines/>
        <c:numFmt formatCode="0.00" sourceLinked="1"/>
        <c:tickLblPos val="nextTo"/>
        <c:crossAx val="413608192"/>
        <c:crosses val="autoZero"/>
        <c:crossBetween val="between"/>
      </c:valAx>
      <c:spPr>
        <a:solidFill>
          <a:schemeClr val="tx1"/>
        </a:solidFill>
      </c:spPr>
    </c:plotArea>
    <c:legend>
      <c:legendPos val="r"/>
      <c:layout/>
    </c:legend>
    <c:plotVisOnly val="1"/>
  </c:chart>
  <c:spPr>
    <a:solidFill>
      <a:schemeClr val="tx1"/>
    </a:solidFill>
  </c:spPr>
  <c:txPr>
    <a:bodyPr/>
    <a:lstStyle/>
    <a:p>
      <a:pPr>
        <a:defRPr>
          <a:solidFill>
            <a:schemeClr val="bg1"/>
          </a:solidFill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1"/>
          <c:order val="0"/>
          <c:val>
            <c:numRef>
              <c:f>'2007 (2)'!$X$5:$X$28</c:f>
              <c:numCache>
                <c:formatCode>General</c:formatCode>
                <c:ptCount val="24"/>
                <c:pt idx="0">
                  <c:v>7</c:v>
                </c:pt>
                <c:pt idx="1">
                  <c:v>0</c:v>
                </c:pt>
                <c:pt idx="2">
                  <c:v>6</c:v>
                </c:pt>
                <c:pt idx="3">
                  <c:v>8</c:v>
                </c:pt>
                <c:pt idx="4">
                  <c:v>12</c:v>
                </c:pt>
                <c:pt idx="5">
                  <c:v>3</c:v>
                </c:pt>
                <c:pt idx="6">
                  <c:v>5</c:v>
                </c:pt>
                <c:pt idx="7">
                  <c:v>9</c:v>
                </c:pt>
                <c:pt idx="8">
                  <c:v>32</c:v>
                </c:pt>
                <c:pt idx="9">
                  <c:v>53</c:v>
                </c:pt>
                <c:pt idx="10">
                  <c:v>33</c:v>
                </c:pt>
                <c:pt idx="11">
                  <c:v>29</c:v>
                </c:pt>
                <c:pt idx="12">
                  <c:v>20</c:v>
                </c:pt>
                <c:pt idx="13">
                  <c:v>28</c:v>
                </c:pt>
                <c:pt idx="14">
                  <c:v>72</c:v>
                </c:pt>
                <c:pt idx="15">
                  <c:v>37</c:v>
                </c:pt>
                <c:pt idx="16">
                  <c:v>55</c:v>
                </c:pt>
                <c:pt idx="17">
                  <c:v>33</c:v>
                </c:pt>
                <c:pt idx="18">
                  <c:v>12</c:v>
                </c:pt>
                <c:pt idx="19">
                  <c:v>11</c:v>
                </c:pt>
                <c:pt idx="20">
                  <c:v>6</c:v>
                </c:pt>
                <c:pt idx="21">
                  <c:v>3</c:v>
                </c:pt>
                <c:pt idx="22">
                  <c:v>5</c:v>
                </c:pt>
                <c:pt idx="23">
                  <c:v>1</c:v>
                </c:pt>
              </c:numCache>
            </c:numRef>
          </c:val>
        </c:ser>
        <c:ser>
          <c:idx val="2"/>
          <c:order val="1"/>
          <c:val>
            <c:numRef>
              <c:f>'2007 (2)'!$AB$5:$AB$28</c:f>
              <c:numCache>
                <c:formatCode>General</c:formatCode>
                <c:ptCount val="24"/>
                <c:pt idx="0">
                  <c:v>24</c:v>
                </c:pt>
                <c:pt idx="1">
                  <c:v>0</c:v>
                </c:pt>
                <c:pt idx="2">
                  <c:v>16</c:v>
                </c:pt>
                <c:pt idx="3">
                  <c:v>31</c:v>
                </c:pt>
                <c:pt idx="4">
                  <c:v>34</c:v>
                </c:pt>
                <c:pt idx="5">
                  <c:v>29</c:v>
                </c:pt>
                <c:pt idx="6">
                  <c:v>33</c:v>
                </c:pt>
                <c:pt idx="7">
                  <c:v>60</c:v>
                </c:pt>
                <c:pt idx="8">
                  <c:v>110</c:v>
                </c:pt>
                <c:pt idx="9">
                  <c:v>136</c:v>
                </c:pt>
                <c:pt idx="10">
                  <c:v>81</c:v>
                </c:pt>
                <c:pt idx="11">
                  <c:v>64</c:v>
                </c:pt>
                <c:pt idx="12">
                  <c:v>55</c:v>
                </c:pt>
                <c:pt idx="13">
                  <c:v>79</c:v>
                </c:pt>
                <c:pt idx="14">
                  <c:v>176</c:v>
                </c:pt>
                <c:pt idx="15">
                  <c:v>121</c:v>
                </c:pt>
                <c:pt idx="16">
                  <c:v>123</c:v>
                </c:pt>
                <c:pt idx="17">
                  <c:v>83</c:v>
                </c:pt>
                <c:pt idx="18">
                  <c:v>43</c:v>
                </c:pt>
                <c:pt idx="19">
                  <c:v>36</c:v>
                </c:pt>
                <c:pt idx="20">
                  <c:v>32</c:v>
                </c:pt>
                <c:pt idx="21">
                  <c:v>13</c:v>
                </c:pt>
                <c:pt idx="22">
                  <c:v>12</c:v>
                </c:pt>
                <c:pt idx="23">
                  <c:v>12</c:v>
                </c:pt>
              </c:numCache>
            </c:numRef>
          </c:val>
        </c:ser>
        <c:axId val="354844032"/>
        <c:axId val="354878592"/>
      </c:barChart>
      <c:catAx>
        <c:axId val="354844032"/>
        <c:scaling>
          <c:orientation val="minMax"/>
        </c:scaling>
        <c:axPos val="b"/>
        <c:tickLblPos val="nextTo"/>
        <c:crossAx val="354878592"/>
        <c:crosses val="autoZero"/>
        <c:auto val="1"/>
        <c:lblAlgn val="ctr"/>
        <c:lblOffset val="100"/>
      </c:catAx>
      <c:valAx>
        <c:axId val="354878592"/>
        <c:scaling>
          <c:orientation val="minMax"/>
        </c:scaling>
        <c:axPos val="l"/>
        <c:majorGridlines/>
        <c:numFmt formatCode="General" sourceLinked="1"/>
        <c:tickLblPos val="nextTo"/>
        <c:crossAx val="354844032"/>
        <c:crosses val="autoZero"/>
        <c:crossBetween val="between"/>
      </c:valAx>
      <c:spPr>
        <a:solidFill>
          <a:schemeClr val="tx1"/>
        </a:solidFill>
      </c:spPr>
    </c:plotArea>
    <c:legend>
      <c:legendPos val="r"/>
      <c:layout/>
    </c:legend>
    <c:plotVisOnly val="1"/>
  </c:chart>
  <c:spPr>
    <a:solidFill>
      <a:schemeClr val="tx1"/>
    </a:solidFill>
  </c:spPr>
  <c:txPr>
    <a:bodyPr/>
    <a:lstStyle/>
    <a:p>
      <a:pPr>
        <a:defRPr>
          <a:solidFill>
            <a:schemeClr val="bg1"/>
          </a:solidFill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'2007 (2)'!$AE$5:$AE$28</c:f>
              <c:numCache>
                <c:formatCode>0.00</c:formatCode>
                <c:ptCount val="24"/>
                <c:pt idx="0">
                  <c:v>3.4285714285714284</c:v>
                </c:pt>
                <c:pt idx="1">
                  <c:v>0</c:v>
                </c:pt>
                <c:pt idx="2">
                  <c:v>2.6666666666666665</c:v>
                </c:pt>
                <c:pt idx="3">
                  <c:v>3.875</c:v>
                </c:pt>
                <c:pt idx="4">
                  <c:v>2.8333333333333335</c:v>
                </c:pt>
                <c:pt idx="5">
                  <c:v>9.6666666666666661</c:v>
                </c:pt>
                <c:pt idx="6">
                  <c:v>6.6</c:v>
                </c:pt>
                <c:pt idx="7">
                  <c:v>6.666666666666667</c:v>
                </c:pt>
                <c:pt idx="8">
                  <c:v>3.4375</c:v>
                </c:pt>
                <c:pt idx="9">
                  <c:v>2.5660377358490565</c:v>
                </c:pt>
                <c:pt idx="10">
                  <c:v>2.4545454545454546</c:v>
                </c:pt>
                <c:pt idx="11">
                  <c:v>2.2068965517241379</c:v>
                </c:pt>
                <c:pt idx="12">
                  <c:v>2.75</c:v>
                </c:pt>
                <c:pt idx="13">
                  <c:v>2.8214285714285716</c:v>
                </c:pt>
                <c:pt idx="14">
                  <c:v>2.4444444444444446</c:v>
                </c:pt>
                <c:pt idx="15">
                  <c:v>3.2702702702702702</c:v>
                </c:pt>
                <c:pt idx="16">
                  <c:v>2.2363636363636363</c:v>
                </c:pt>
                <c:pt idx="17">
                  <c:v>2.5151515151515151</c:v>
                </c:pt>
                <c:pt idx="18">
                  <c:v>3.5833333333333335</c:v>
                </c:pt>
                <c:pt idx="19">
                  <c:v>3.2727272727272729</c:v>
                </c:pt>
                <c:pt idx="20">
                  <c:v>5.333333333333333</c:v>
                </c:pt>
                <c:pt idx="21">
                  <c:v>4.333333333333333</c:v>
                </c:pt>
                <c:pt idx="22">
                  <c:v>2.4</c:v>
                </c:pt>
                <c:pt idx="23">
                  <c:v>12</c:v>
                </c:pt>
              </c:numCache>
            </c:numRef>
          </c:val>
        </c:ser>
        <c:marker val="1"/>
        <c:axId val="354897920"/>
        <c:axId val="354899456"/>
      </c:lineChart>
      <c:catAx>
        <c:axId val="354897920"/>
        <c:scaling>
          <c:orientation val="minMax"/>
        </c:scaling>
        <c:axPos val="b"/>
        <c:tickLblPos val="nextTo"/>
        <c:crossAx val="354899456"/>
        <c:crosses val="autoZero"/>
        <c:auto val="1"/>
        <c:lblAlgn val="ctr"/>
        <c:lblOffset val="100"/>
      </c:catAx>
      <c:valAx>
        <c:axId val="354899456"/>
        <c:scaling>
          <c:orientation val="minMax"/>
        </c:scaling>
        <c:axPos val="l"/>
        <c:majorGridlines/>
        <c:numFmt formatCode="0.00" sourceLinked="1"/>
        <c:tickLblPos val="nextTo"/>
        <c:crossAx val="354897920"/>
        <c:crosses val="autoZero"/>
        <c:crossBetween val="between"/>
      </c:valAx>
      <c:spPr>
        <a:solidFill>
          <a:schemeClr val="tx1"/>
        </a:solidFill>
      </c:spPr>
    </c:plotArea>
    <c:legend>
      <c:legendPos val="r"/>
      <c:layout/>
    </c:legend>
    <c:plotVisOnly val="1"/>
  </c:chart>
  <c:spPr>
    <a:solidFill>
      <a:schemeClr val="tx1"/>
    </a:solidFill>
  </c:spPr>
  <c:txPr>
    <a:bodyPr/>
    <a:lstStyle/>
    <a:p>
      <a:pPr>
        <a:defRPr>
          <a:solidFill>
            <a:schemeClr val="bg1"/>
          </a:solidFill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7</xdr:row>
      <xdr:rowOff>47625</xdr:rowOff>
    </xdr:from>
    <xdr:to>
      <xdr:col>12</xdr:col>
      <xdr:colOff>0</xdr:colOff>
      <xdr:row>22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28574</xdr:colOff>
      <xdr:row>23</xdr:row>
      <xdr:rowOff>114300</xdr:rowOff>
    </xdr:from>
    <xdr:to>
      <xdr:col>12</xdr:col>
      <xdr:colOff>0</xdr:colOff>
      <xdr:row>38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5</xdr:row>
      <xdr:rowOff>114300</xdr:rowOff>
    </xdr:from>
    <xdr:to>
      <xdr:col>13</xdr:col>
      <xdr:colOff>76200</xdr:colOff>
      <xdr:row>20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504824</xdr:colOff>
      <xdr:row>22</xdr:row>
      <xdr:rowOff>0</xdr:rowOff>
    </xdr:from>
    <xdr:to>
      <xdr:col>13</xdr:col>
      <xdr:colOff>76200</xdr:colOff>
      <xdr:row>37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3092"/>
  <sheetViews>
    <sheetView tabSelected="1" zoomScale="80" zoomScaleNormal="80" workbookViewId="0">
      <selection activeCell="Y21" sqref="Y21"/>
    </sheetView>
  </sheetViews>
  <sheetFormatPr defaultRowHeight="14.4"/>
  <cols>
    <col min="1" max="1" width="6" bestFit="1" customWidth="1"/>
    <col min="2" max="2" width="15.21875" style="50" bestFit="1" customWidth="1"/>
    <col min="3" max="3" width="8.5546875" bestFit="1" customWidth="1"/>
    <col min="4" max="4" width="6" bestFit="1" customWidth="1"/>
    <col min="5" max="5" width="2" bestFit="1" customWidth="1"/>
    <col min="6" max="8" width="7" bestFit="1" customWidth="1"/>
    <col min="9" max="9" width="6.6640625" bestFit="1" customWidth="1"/>
    <col min="10" max="10" width="8" bestFit="1" customWidth="1"/>
    <col min="11" max="11" width="8.88671875" style="8"/>
    <col min="12" max="12" width="8.88671875" style="7"/>
    <col min="13" max="13" width="5.77734375" style="6" customWidth="1"/>
    <col min="14" max="14" width="5.77734375" style="5" customWidth="1"/>
    <col min="15" max="15" width="5.77734375" style="4" customWidth="1"/>
    <col min="16" max="16" width="5.77734375" style="3" customWidth="1"/>
    <col min="17" max="17" width="5.77734375" style="2" customWidth="1"/>
    <col min="18" max="18" width="5.77734375" style="3" customWidth="1"/>
    <col min="19" max="19" width="5.77734375" style="2" customWidth="1"/>
    <col min="20" max="21" width="5.77734375" style="1" customWidth="1"/>
    <col min="23" max="23" width="3" bestFit="1" customWidth="1"/>
    <col min="25" max="25" width="10.21875" bestFit="1" customWidth="1"/>
    <col min="27" max="27" width="3" bestFit="1" customWidth="1"/>
    <col min="34" max="34" width="9.88671875" bestFit="1" customWidth="1"/>
  </cols>
  <sheetData>
    <row r="1" spans="1:36">
      <c r="A1" s="9">
        <v>7</v>
      </c>
      <c r="B1" s="10" t="s">
        <v>1937</v>
      </c>
      <c r="C1" s="9" t="s">
        <v>54</v>
      </c>
      <c r="D1" s="9">
        <v>1</v>
      </c>
      <c r="E1" s="9">
        <v>1</v>
      </c>
      <c r="F1" s="9">
        <v>1.3216000000000001</v>
      </c>
      <c r="G1" s="9">
        <v>1.3234999999999999</v>
      </c>
      <c r="H1" s="9">
        <v>1.321</v>
      </c>
      <c r="I1" s="9">
        <v>-1</v>
      </c>
      <c r="J1" s="9">
        <v>4999</v>
      </c>
      <c r="K1" s="47" t="str">
        <f>RIGHT(B1,5)</f>
        <v>01:00</v>
      </c>
      <c r="L1" s="46" t="str">
        <f>TEXT(K1,"hh")</f>
        <v>01</v>
      </c>
      <c r="M1" s="6">
        <f>IF(C1="close",IF(I1&gt;=0,1,IF(I1&lt;0,2)),0)</f>
        <v>2</v>
      </c>
      <c r="N1" s="45">
        <f>IF(C1="s/l",1,0)</f>
        <v>0</v>
      </c>
      <c r="O1" s="44">
        <f>IF(C1="t/p",1,0)</f>
        <v>0</v>
      </c>
      <c r="P1" s="3">
        <f>IF(AND(N1&gt;=$AD$36,N2=0),1,0)</f>
        <v>0</v>
      </c>
      <c r="Q1" s="2">
        <f>IF(AND(O1&gt;=$AD$35,O2=0),1,0)</f>
        <v>0</v>
      </c>
      <c r="R1" s="3">
        <f>IF(AND(N1&gt;0,ISODD(D1)),1,0)</f>
        <v>0</v>
      </c>
      <c r="S1" s="2">
        <f>IF(AND(O1&gt;0,ISEVEN(D1)),1,0)</f>
        <v>0</v>
      </c>
    </row>
    <row r="2" spans="1:36">
      <c r="A2" s="9">
        <v>16</v>
      </c>
      <c r="B2" s="10" t="s">
        <v>1936</v>
      </c>
      <c r="C2" s="9" t="s">
        <v>0</v>
      </c>
      <c r="D2" s="9">
        <v>6</v>
      </c>
      <c r="E2" s="9">
        <v>1</v>
      </c>
      <c r="F2" s="9">
        <v>1.3230999999999999</v>
      </c>
      <c r="G2" s="9">
        <v>1.3206</v>
      </c>
      <c r="H2" s="9">
        <v>1.3230999999999999</v>
      </c>
      <c r="I2" s="9">
        <v>5</v>
      </c>
      <c r="J2" s="9">
        <v>5004</v>
      </c>
      <c r="K2" s="8" t="str">
        <f>RIGHT(B2,5)</f>
        <v>03:03</v>
      </c>
      <c r="L2" s="7" t="str">
        <f>TEXT(K2,"hh")</f>
        <v>03</v>
      </c>
      <c r="M2" s="6">
        <f>IF(C2="close",IF(I2&gt;=0,1,IF(I2&lt;0,2)),0)</f>
        <v>0</v>
      </c>
      <c r="N2" s="5">
        <f>IF(N1=0,IF(C2="s/l",1,0),IF(C2="s/l",N1+1,0))</f>
        <v>0</v>
      </c>
      <c r="O2" s="4">
        <f>IF(O1=0,IF(C2="t/p",1,0),IF(C2="t/p",O1+1,0))</f>
        <v>1</v>
      </c>
      <c r="P2" s="3">
        <f>IF(AND(N2&gt;=$AD$36,N3=0),1,0)</f>
        <v>0</v>
      </c>
      <c r="Q2" s="2">
        <f>IF(AND(O2&gt;=$AD$35,O3=0),1,0)</f>
        <v>0</v>
      </c>
      <c r="R2" s="3">
        <f>IF(AND(N2&gt;0,ISODD(D2)),1,0)</f>
        <v>0</v>
      </c>
      <c r="S2" s="2">
        <f>IF(AND(O2&gt;0,ISEVEN(D2)),1,0)</f>
        <v>1</v>
      </c>
      <c r="T2" s="1">
        <f>IF(AND(N1&gt;0,N2&gt;0),IF(OR(AND(R1=0,R2=1),AND(R1=1,R2=0)),1,0),0)</f>
        <v>0</v>
      </c>
      <c r="U2" s="1">
        <f>IF(AND(O1&gt;0,O2&gt;0),IF(OR(AND(S1=0,S2=1),AND(S1=1,S2=0)),1,0),0)</f>
        <v>0</v>
      </c>
      <c r="X2" s="20" t="s">
        <v>1935</v>
      </c>
      <c r="Y2" s="20"/>
      <c r="Z2" s="20"/>
      <c r="AA2" s="20"/>
      <c r="AB2" s="20" t="s">
        <v>1934</v>
      </c>
      <c r="AC2" s="20"/>
      <c r="AD2" s="20"/>
      <c r="AE2" s="20"/>
      <c r="AF2" s="12"/>
      <c r="AG2" s="20" t="s">
        <v>1933</v>
      </c>
      <c r="AH2" s="12"/>
      <c r="AI2" s="12"/>
    </row>
    <row r="3" spans="1:36" ht="15" thickBot="1">
      <c r="A3" s="9">
        <v>25</v>
      </c>
      <c r="B3" s="10" t="s">
        <v>1932</v>
      </c>
      <c r="C3" s="9" t="s">
        <v>3</v>
      </c>
      <c r="D3" s="9">
        <v>7</v>
      </c>
      <c r="E3" s="9">
        <v>1</v>
      </c>
      <c r="F3" s="9">
        <v>1.3252999999999999</v>
      </c>
      <c r="G3" s="9">
        <v>1.3252999999999999</v>
      </c>
      <c r="H3" s="9">
        <v>1.3228</v>
      </c>
      <c r="I3" s="9">
        <v>-20</v>
      </c>
      <c r="J3" s="9">
        <v>4984</v>
      </c>
      <c r="K3" s="8" t="str">
        <f>RIGHT(B3,5)</f>
        <v>08:33</v>
      </c>
      <c r="L3" s="7" t="str">
        <f>TEXT(K3,"hh")</f>
        <v>08</v>
      </c>
      <c r="M3" s="6">
        <f>IF(C3="close",IF(I3&gt;=0,1,IF(I3&lt;0,2)),0)</f>
        <v>0</v>
      </c>
      <c r="N3" s="5">
        <f>IF(N2=0,IF(C3="s/l",1,0),IF(C3="s/l",N2+1,0))</f>
        <v>1</v>
      </c>
      <c r="O3" s="4">
        <f>IF(O2=0,IF(C3="t/p",1,0),IF(C3="t/p",O2+1,0))</f>
        <v>0</v>
      </c>
      <c r="P3" s="3">
        <f>IF(AND(N3&gt;=$AD$36,N4=0),1,0)</f>
        <v>0</v>
      </c>
      <c r="Q3" s="2">
        <f>IF(AND(O3&gt;=$AD$35,O4=0),1,0)</f>
        <v>0</v>
      </c>
      <c r="R3" s="3">
        <f>IF(AND(N3&gt;0,ISODD(D3)),1,0)</f>
        <v>1</v>
      </c>
      <c r="S3" s="2">
        <f>IF(AND(O3&gt;0,ISEVEN(D3)),1,0)</f>
        <v>0</v>
      </c>
      <c r="T3" s="1">
        <f>IF(AND(N2&gt;0,N3&gt;0),IF(OR(AND(R2=0,R3=1),AND(R2=1,R3=0)),1,0),0)</f>
        <v>0</v>
      </c>
      <c r="U3" s="1">
        <f>IF(AND(O2&gt;0,O3&gt;0),IF(OR(AND(S2=0,S3=1),AND(S2=1,S3=0)),1,0),0)</f>
        <v>0</v>
      </c>
      <c r="X3" s="20" t="s">
        <v>1931</v>
      </c>
      <c r="Y3" s="20" t="s">
        <v>1930</v>
      </c>
      <c r="Z3" s="20"/>
      <c r="AA3" s="20"/>
      <c r="AB3" s="20" t="s">
        <v>1931</v>
      </c>
      <c r="AC3" s="20" t="s">
        <v>1930</v>
      </c>
      <c r="AD3" s="20"/>
      <c r="AE3" s="20" t="s">
        <v>1929</v>
      </c>
      <c r="AF3" s="12"/>
      <c r="AG3" s="20" t="s">
        <v>1878</v>
      </c>
      <c r="AH3" s="20" t="s">
        <v>1875</v>
      </c>
      <c r="AI3" s="20" t="s">
        <v>1928</v>
      </c>
    </row>
    <row r="4" spans="1:36" ht="15" thickBot="1">
      <c r="A4" s="9">
        <v>30</v>
      </c>
      <c r="B4" s="10" t="s">
        <v>1927</v>
      </c>
      <c r="C4" s="9" t="s">
        <v>3</v>
      </c>
      <c r="D4" s="9">
        <v>9</v>
      </c>
      <c r="E4" s="9">
        <v>1</v>
      </c>
      <c r="F4" s="9">
        <v>1.3263</v>
      </c>
      <c r="G4" s="9">
        <v>1.3263</v>
      </c>
      <c r="H4" s="9">
        <v>1.3238000000000001</v>
      </c>
      <c r="I4" s="9">
        <v>-20</v>
      </c>
      <c r="J4" s="9">
        <v>4964</v>
      </c>
      <c r="K4" s="8" t="str">
        <f>RIGHT(B4,5)</f>
        <v>08:43</v>
      </c>
      <c r="L4" s="7" t="str">
        <f>TEXT(K4,"hh")</f>
        <v>08</v>
      </c>
      <c r="M4" s="6">
        <f>IF(C4="close",IF(I4&gt;=0,1,IF(I4&lt;0,2)),0)</f>
        <v>0</v>
      </c>
      <c r="N4" s="5">
        <f>IF(N3=0,IF(C4="s/l",1,0),IF(C4="s/l",N3+1,0))</f>
        <v>2</v>
      </c>
      <c r="O4" s="4">
        <f>IF(O3=0,IF(C4="t/p",1,0),IF(C4="t/p",O3+1,0))</f>
        <v>0</v>
      </c>
      <c r="P4" s="3">
        <f>IF(AND(N4&gt;=$AD$36,N5=0),1,0)</f>
        <v>0</v>
      </c>
      <c r="Q4" s="2">
        <f>IF(AND(O4&gt;=$AD$35,O5=0),1,0)</f>
        <v>0</v>
      </c>
      <c r="R4" s="3">
        <f>IF(AND(N4&gt;0,ISODD(D4)),1,0)</f>
        <v>1</v>
      </c>
      <c r="S4" s="2">
        <f>IF(AND(O4&gt;0,ISEVEN(D4)),1,0)</f>
        <v>0</v>
      </c>
      <c r="T4" s="1">
        <f>IF(AND(N3&gt;0,N4&gt;0),IF(OR(AND(R3=0,R4=1),AND(R3=1,R4=0)),1,0),0)</f>
        <v>0</v>
      </c>
      <c r="U4" s="1">
        <f>IF(AND(O3&gt;0,O4&gt;0),IF(OR(AND(S3=0,S4=1),AND(S3=1,S4=0)),1,0),0)</f>
        <v>0</v>
      </c>
      <c r="X4" s="43">
        <f>SUM(X5:X28)</f>
        <v>740</v>
      </c>
      <c r="Y4" s="41"/>
      <c r="Z4" s="41"/>
      <c r="AA4" s="41"/>
      <c r="AB4" s="42">
        <f>SUM(AB5:AB28)</f>
        <v>2177</v>
      </c>
      <c r="AC4" s="41"/>
      <c r="AD4" s="41"/>
      <c r="AE4" s="41"/>
      <c r="AF4" s="41"/>
      <c r="AG4" s="39">
        <f>SUMIF(M:M,"="&amp;1)</f>
        <v>36</v>
      </c>
      <c r="AH4" s="39">
        <f>SUMIF(M:M,"="&amp;2)</f>
        <v>278</v>
      </c>
      <c r="AI4" s="39">
        <f>SUM(X4:AH4)</f>
        <v>3231</v>
      </c>
      <c r="AJ4" s="38" t="s">
        <v>1926</v>
      </c>
    </row>
    <row r="5" spans="1:36" ht="15" thickBot="1">
      <c r="A5" s="9">
        <v>35</v>
      </c>
      <c r="B5" s="10" t="s">
        <v>1925</v>
      </c>
      <c r="C5" s="9" t="s">
        <v>3</v>
      </c>
      <c r="D5" s="9">
        <v>11</v>
      </c>
      <c r="E5" s="9">
        <v>1</v>
      </c>
      <c r="F5" s="9">
        <v>1.3272999999999999</v>
      </c>
      <c r="G5" s="9">
        <v>1.3272999999999999</v>
      </c>
      <c r="H5" s="9">
        <v>1.3248</v>
      </c>
      <c r="I5" s="9">
        <v>-20</v>
      </c>
      <c r="J5" s="9">
        <v>4944</v>
      </c>
      <c r="K5" s="8" t="str">
        <f>RIGHT(B5,5)</f>
        <v>08:49</v>
      </c>
      <c r="L5" s="7" t="str">
        <f>TEXT(K5,"hh")</f>
        <v>08</v>
      </c>
      <c r="M5" s="6">
        <f>IF(C5="close",IF(I5&gt;=0,1,IF(I5&lt;0,2)),0)</f>
        <v>0</v>
      </c>
      <c r="N5" s="5">
        <f>IF(N4=0,IF(C5="s/l",1,0),IF(C5="s/l",N4+1,0))</f>
        <v>3</v>
      </c>
      <c r="O5" s="4">
        <f>IF(O4=0,IF(C5="t/p",1,0),IF(C5="t/p",O4+1,0))</f>
        <v>0</v>
      </c>
      <c r="P5" s="3">
        <f>IF(AND(N5&gt;=$AD$36,N6=0),1,0)</f>
        <v>1</v>
      </c>
      <c r="Q5" s="2">
        <f>IF(AND(O5&gt;=$AD$35,O6=0),1,0)</f>
        <v>0</v>
      </c>
      <c r="R5" s="3">
        <f>IF(AND(N5&gt;0,ISODD(D5)),1,0)</f>
        <v>1</v>
      </c>
      <c r="S5" s="2">
        <f>IF(AND(O5&gt;0,ISEVEN(D5)),1,0)</f>
        <v>0</v>
      </c>
      <c r="T5" s="1">
        <f>IF(AND(N4&gt;0,N5&gt;0),IF(OR(AND(R4=0,R5=1),AND(R4=1,R5=0)),1,0),0)</f>
        <v>0</v>
      </c>
      <c r="U5" s="1">
        <f>IF(AND(O4&gt;0,O5&gt;0),IF(OR(AND(S4=0,S5=1),AND(S4=1,S5=0)),1,0),0)</f>
        <v>0</v>
      </c>
      <c r="W5" s="12">
        <v>0</v>
      </c>
      <c r="X5">
        <f>COUNTIFS(N:N,"&gt;"&amp;0,L:L,"="&amp;W5)</f>
        <v>11</v>
      </c>
      <c r="Y5">
        <f>X5</f>
        <v>11</v>
      </c>
      <c r="AA5" s="12">
        <v>0</v>
      </c>
      <c r="AB5">
        <f>COUNTIFS(O:O,"&gt;"&amp;0,L:L,"="&amp;AA5)</f>
        <v>44</v>
      </c>
      <c r="AC5">
        <f>AB5</f>
        <v>44</v>
      </c>
      <c r="AE5" s="11">
        <f>AB5/X5</f>
        <v>4</v>
      </c>
      <c r="AG5" s="40">
        <f>SUMIF(M:M,"="&amp;1,I:I)</f>
        <v>61.920000000000023</v>
      </c>
      <c r="AH5" s="39">
        <f>SUMIF(M:M,"="&amp;2,I:I)</f>
        <v>-1020.1800000000001</v>
      </c>
      <c r="AI5" s="39">
        <f>SUM(AG5:AH5)</f>
        <v>-958.26</v>
      </c>
      <c r="AJ5" s="38" t="s">
        <v>1924</v>
      </c>
    </row>
    <row r="6" spans="1:36">
      <c r="A6" s="9">
        <v>36</v>
      </c>
      <c r="B6" s="10" t="s">
        <v>1923</v>
      </c>
      <c r="C6" s="9" t="s">
        <v>0</v>
      </c>
      <c r="D6" s="9">
        <v>13</v>
      </c>
      <c r="E6" s="9">
        <v>1</v>
      </c>
      <c r="F6" s="9">
        <v>1.3259000000000001</v>
      </c>
      <c r="G6" s="9">
        <v>1.3284</v>
      </c>
      <c r="H6" s="9">
        <v>1.3259000000000001</v>
      </c>
      <c r="I6" s="9">
        <v>5</v>
      </c>
      <c r="J6" s="9">
        <v>4949</v>
      </c>
      <c r="K6" s="8" t="str">
        <f>RIGHT(B6,5)</f>
        <v>09:04</v>
      </c>
      <c r="L6" s="7" t="str">
        <f>TEXT(K6,"hh")</f>
        <v>09</v>
      </c>
      <c r="M6" s="6">
        <f>IF(C6="close",IF(I6&gt;=0,1,IF(I6&lt;0,2)),0)</f>
        <v>0</v>
      </c>
      <c r="N6" s="5">
        <f>IF(N5=0,IF(C6="s/l",1,0),IF(C6="s/l",N5+1,0))</f>
        <v>0</v>
      </c>
      <c r="O6" s="4">
        <f>IF(O5=0,IF(C6="t/p",1,0),IF(C6="t/p",O5+1,0))</f>
        <v>1</v>
      </c>
      <c r="P6" s="3">
        <f>IF(AND(N6&gt;=$AD$36,N7=0),1,0)</f>
        <v>0</v>
      </c>
      <c r="Q6" s="2">
        <f>IF(AND(O6&gt;=$AD$35,O7=0),1,0)</f>
        <v>0</v>
      </c>
      <c r="R6" s="3">
        <f>IF(AND(N6&gt;0,ISODD(D6)),1,0)</f>
        <v>0</v>
      </c>
      <c r="S6" s="2">
        <f>IF(AND(O6&gt;0,ISEVEN(D6)),1,0)</f>
        <v>0</v>
      </c>
      <c r="T6" s="1">
        <f>IF(AND(N5&gt;0,N6&gt;0),IF(OR(AND(R5=0,R6=1),AND(R5=1,R6=0)),1,0),0)</f>
        <v>0</v>
      </c>
      <c r="U6" s="1">
        <f>IF(AND(O5&gt;0,O6&gt;0),IF(OR(AND(S5=0,S6=1),AND(S5=1,S6=0)),1,0),0)</f>
        <v>0</v>
      </c>
      <c r="W6" s="12">
        <v>1</v>
      </c>
      <c r="X6">
        <f>COUNTIFS(N:N,"&gt;"&amp;0,L:L,"="&amp;W6)</f>
        <v>0</v>
      </c>
      <c r="Y6">
        <f>Y5+X6</f>
        <v>11</v>
      </c>
      <c r="AA6" s="12">
        <v>1</v>
      </c>
      <c r="AB6">
        <f>COUNTIFS(O:O,"&gt;"&amp;0,L:L,"="&amp;AA6)</f>
        <v>2</v>
      </c>
      <c r="AC6">
        <f>AC5+AB6</f>
        <v>46</v>
      </c>
      <c r="AE6" s="11">
        <v>0</v>
      </c>
    </row>
    <row r="7" spans="1:36">
      <c r="A7" s="9">
        <v>41</v>
      </c>
      <c r="B7" s="10" t="s">
        <v>1922</v>
      </c>
      <c r="C7" s="9" t="s">
        <v>0</v>
      </c>
      <c r="D7" s="9">
        <v>16</v>
      </c>
      <c r="E7" s="9">
        <v>1</v>
      </c>
      <c r="F7" s="9">
        <v>1.3262</v>
      </c>
      <c r="G7" s="9">
        <v>1.3237000000000001</v>
      </c>
      <c r="H7" s="9">
        <v>1.3262</v>
      </c>
      <c r="I7" s="9">
        <v>5</v>
      </c>
      <c r="J7" s="9">
        <v>4954</v>
      </c>
      <c r="K7" s="8" t="str">
        <f>RIGHT(B7,5)</f>
        <v>09:25</v>
      </c>
      <c r="L7" s="7" t="str">
        <f>TEXT(K7,"hh")</f>
        <v>09</v>
      </c>
      <c r="M7" s="6">
        <f>IF(C7="close",IF(I7&gt;=0,1,IF(I7&lt;0,2)),0)</f>
        <v>0</v>
      </c>
      <c r="N7" s="5">
        <f>IF(N6=0,IF(C7="s/l",1,0),IF(C7="s/l",N6+1,0))</f>
        <v>0</v>
      </c>
      <c r="O7" s="4">
        <f>IF(O6=0,IF(C7="t/p",1,0),IF(C7="t/p",O6+1,0))</f>
        <v>2</v>
      </c>
      <c r="P7" s="3">
        <f>IF(AND(N7&gt;=$AD$36,N8=0),1,0)</f>
        <v>0</v>
      </c>
      <c r="Q7" s="2">
        <f>IF(AND(O7&gt;=$AD$35,O8=0),1,0)</f>
        <v>0</v>
      </c>
      <c r="R7" s="3">
        <f>IF(AND(N7&gt;0,ISODD(D7)),1,0)</f>
        <v>0</v>
      </c>
      <c r="S7" s="2">
        <f>IF(AND(O7&gt;0,ISEVEN(D7)),1,0)</f>
        <v>1</v>
      </c>
      <c r="T7" s="1">
        <f>IF(AND(N6&gt;0,N7&gt;0),IF(OR(AND(R6=0,R7=1),AND(R6=1,R7=0)),1,0),0)</f>
        <v>0</v>
      </c>
      <c r="U7" s="1">
        <f>IF(AND(O6&gt;0,O7&gt;0),IF(OR(AND(S6=0,S7=1),AND(S6=1,S7=0)),1,0),0)</f>
        <v>1</v>
      </c>
      <c r="W7" s="12">
        <v>2</v>
      </c>
      <c r="X7">
        <f>COUNTIFS(N:N,"&gt;"&amp;0,L:L,"="&amp;W7)</f>
        <v>4</v>
      </c>
      <c r="Y7">
        <f>Y6+X7</f>
        <v>15</v>
      </c>
      <c r="AA7" s="12">
        <v>2</v>
      </c>
      <c r="AB7">
        <f>COUNTIFS(O:O,"&gt;"&amp;0,L:L,"="&amp;AA7)</f>
        <v>13</v>
      </c>
      <c r="AC7">
        <f>AC6+AB7</f>
        <v>59</v>
      </c>
      <c r="AE7" s="11">
        <f>AB7/X7</f>
        <v>3.25</v>
      </c>
    </row>
    <row r="8" spans="1:36">
      <c r="A8" s="9">
        <v>50</v>
      </c>
      <c r="B8" s="10" t="s">
        <v>1921</v>
      </c>
      <c r="C8" s="9" t="s">
        <v>3</v>
      </c>
      <c r="D8" s="9">
        <v>17</v>
      </c>
      <c r="E8" s="9">
        <v>1</v>
      </c>
      <c r="F8" s="9">
        <v>1.3284</v>
      </c>
      <c r="G8" s="9">
        <v>1.3284</v>
      </c>
      <c r="H8" s="9">
        <v>1.3259000000000001</v>
      </c>
      <c r="I8" s="9">
        <v>-20</v>
      </c>
      <c r="J8" s="9">
        <v>4934</v>
      </c>
      <c r="K8" s="8" t="str">
        <f>RIGHT(B8,5)</f>
        <v>09:31</v>
      </c>
      <c r="L8" s="7" t="str">
        <f>TEXT(K8,"hh")</f>
        <v>09</v>
      </c>
      <c r="M8" s="6">
        <f>IF(C8="close",IF(I8&gt;=0,1,IF(I8&lt;0,2)),0)</f>
        <v>0</v>
      </c>
      <c r="N8" s="5">
        <f>IF(N7=0,IF(C8="s/l",1,0),IF(C8="s/l",N7+1,0))</f>
        <v>1</v>
      </c>
      <c r="O8" s="4">
        <f>IF(O7=0,IF(C8="t/p",1,0),IF(C8="t/p",O7+1,0))</f>
        <v>0</v>
      </c>
      <c r="P8" s="3">
        <f>IF(AND(N8&gt;=$AD$36,N9=0),1,0)</f>
        <v>0</v>
      </c>
      <c r="Q8" s="2">
        <f>IF(AND(O8&gt;=$AD$35,O9=0),1,0)</f>
        <v>0</v>
      </c>
      <c r="R8" s="3">
        <f>IF(AND(N8&gt;0,ISODD(D8)),1,0)</f>
        <v>1</v>
      </c>
      <c r="S8" s="2">
        <f>IF(AND(O8&gt;0,ISEVEN(D8)),1,0)</f>
        <v>0</v>
      </c>
      <c r="T8" s="1">
        <f>IF(AND(N7&gt;0,N8&gt;0),IF(OR(AND(R7=0,R8=1),AND(R7=1,R8=0)),1,0),0)</f>
        <v>0</v>
      </c>
      <c r="U8" s="1">
        <f>IF(AND(O7&gt;0,O8&gt;0),IF(OR(AND(S7=0,S8=1),AND(S7=1,S8=0)),1,0),0)</f>
        <v>0</v>
      </c>
      <c r="W8" s="12">
        <v>3</v>
      </c>
      <c r="X8">
        <f>COUNTIFS(N:N,"&gt;"&amp;0,L:L,"="&amp;W8)</f>
        <v>7</v>
      </c>
      <c r="Y8">
        <f>Y7+X8</f>
        <v>22</v>
      </c>
      <c r="AA8" s="12">
        <v>3</v>
      </c>
      <c r="AB8">
        <f>COUNTIFS(O:O,"&gt;"&amp;0,L:L,"="&amp;AA8)</f>
        <v>30</v>
      </c>
      <c r="AC8">
        <f>AC7+AB8</f>
        <v>89</v>
      </c>
      <c r="AE8" s="11">
        <f>AB8/X8</f>
        <v>4.2857142857142856</v>
      </c>
    </row>
    <row r="9" spans="1:36">
      <c r="A9" s="9">
        <v>51</v>
      </c>
      <c r="B9" s="10" t="s">
        <v>1920</v>
      </c>
      <c r="C9" s="9" t="s">
        <v>0</v>
      </c>
      <c r="D9" s="9">
        <v>19</v>
      </c>
      <c r="E9" s="9">
        <v>1</v>
      </c>
      <c r="F9" s="9">
        <v>1.327</v>
      </c>
      <c r="G9" s="9">
        <v>1.3294999999999999</v>
      </c>
      <c r="H9" s="9">
        <v>1.327</v>
      </c>
      <c r="I9" s="9">
        <v>5</v>
      </c>
      <c r="J9" s="9">
        <v>4939</v>
      </c>
      <c r="K9" s="8" t="str">
        <f>RIGHT(B9,5)</f>
        <v>09:56</v>
      </c>
      <c r="L9" s="7" t="str">
        <f>TEXT(K9,"hh")</f>
        <v>09</v>
      </c>
      <c r="M9" s="6">
        <f>IF(C9="close",IF(I9&gt;=0,1,IF(I9&lt;0,2)),0)</f>
        <v>0</v>
      </c>
      <c r="N9" s="5">
        <f>IF(N8=0,IF(C9="s/l",1,0),IF(C9="s/l",N8+1,0))</f>
        <v>0</v>
      </c>
      <c r="O9" s="4">
        <f>IF(O8=0,IF(C9="t/p",1,0),IF(C9="t/p",O8+1,0))</f>
        <v>1</v>
      </c>
      <c r="P9" s="3">
        <f>IF(AND(N9&gt;=$AD$36,N10=0),1,0)</f>
        <v>0</v>
      </c>
      <c r="Q9" s="2">
        <f>IF(AND(O9&gt;=$AD$35,O10=0),1,0)</f>
        <v>0</v>
      </c>
      <c r="R9" s="3">
        <f>IF(AND(N9&gt;0,ISODD(D9)),1,0)</f>
        <v>0</v>
      </c>
      <c r="S9" s="2">
        <f>IF(AND(O9&gt;0,ISEVEN(D9)),1,0)</f>
        <v>0</v>
      </c>
      <c r="T9" s="1">
        <f>IF(AND(N8&gt;0,N9&gt;0),IF(OR(AND(R8=0,R9=1),AND(R8=1,R9=0)),1,0),0)</f>
        <v>0</v>
      </c>
      <c r="U9" s="1">
        <f>IF(AND(O8&gt;0,O9&gt;0),IF(OR(AND(S8=0,S9=1),AND(S8=1,S9=0)),1,0),0)</f>
        <v>0</v>
      </c>
      <c r="W9" s="12">
        <v>4</v>
      </c>
      <c r="X9">
        <f>COUNTIFS(N:N,"&gt;"&amp;0,L:L,"="&amp;W9)</f>
        <v>12</v>
      </c>
      <c r="Y9">
        <f>Y8+X9</f>
        <v>34</v>
      </c>
      <c r="AA9" s="12">
        <v>4</v>
      </c>
      <c r="AB9">
        <f>COUNTIFS(O:O,"&gt;"&amp;0,L:L,"="&amp;AA9)</f>
        <v>28</v>
      </c>
      <c r="AC9">
        <f>AC8+AB9</f>
        <v>117</v>
      </c>
      <c r="AE9" s="11">
        <f>AB9/X9</f>
        <v>2.3333333333333335</v>
      </c>
    </row>
    <row r="10" spans="1:36">
      <c r="A10" s="9">
        <v>56</v>
      </c>
      <c r="B10" s="10" t="s">
        <v>1919</v>
      </c>
      <c r="C10" s="9" t="s">
        <v>0</v>
      </c>
      <c r="D10" s="9">
        <v>21</v>
      </c>
      <c r="E10" s="9">
        <v>1</v>
      </c>
      <c r="F10" s="9">
        <v>1.3280000000000001</v>
      </c>
      <c r="G10" s="9">
        <v>1.3305</v>
      </c>
      <c r="H10" s="9">
        <v>1.3280000000000001</v>
      </c>
      <c r="I10" s="9">
        <v>5</v>
      </c>
      <c r="J10" s="9">
        <v>4944</v>
      </c>
      <c r="K10" s="8" t="str">
        <f>RIGHT(B10,5)</f>
        <v>11:24</v>
      </c>
      <c r="L10" s="7" t="str">
        <f>TEXT(K10,"hh")</f>
        <v>11</v>
      </c>
      <c r="M10" s="6">
        <f>IF(C10="close",IF(I10&gt;=0,1,IF(I10&lt;0,2)),0)</f>
        <v>0</v>
      </c>
      <c r="N10" s="5">
        <f>IF(N9=0,IF(C10="s/l",1,0),IF(C10="s/l",N9+1,0))</f>
        <v>0</v>
      </c>
      <c r="O10" s="4">
        <f>IF(O9=0,IF(C10="t/p",1,0),IF(C10="t/p",O9+1,0))</f>
        <v>2</v>
      </c>
      <c r="P10" s="3">
        <f>IF(AND(N10&gt;=$AD$36,N11=0),1,0)</f>
        <v>0</v>
      </c>
      <c r="Q10" s="2">
        <f>IF(AND(O10&gt;=$AD$35,O11=0),1,0)</f>
        <v>0</v>
      </c>
      <c r="R10" s="3">
        <f>IF(AND(N10&gt;0,ISODD(D10)),1,0)</f>
        <v>0</v>
      </c>
      <c r="S10" s="2">
        <f>IF(AND(O10&gt;0,ISEVEN(D10)),1,0)</f>
        <v>0</v>
      </c>
      <c r="T10" s="1">
        <f>IF(AND(N9&gt;0,N10&gt;0),IF(OR(AND(R9=0,R10=1),AND(R9=1,R10=0)),1,0),0)</f>
        <v>0</v>
      </c>
      <c r="U10" s="1">
        <f>IF(AND(O9&gt;0,O10&gt;0),IF(OR(AND(S9=0,S10=1),AND(S9=1,S10=0)),1,0),0)</f>
        <v>0</v>
      </c>
      <c r="W10" s="12">
        <v>5</v>
      </c>
      <c r="X10">
        <f>COUNTIFS(N:N,"&gt;"&amp;0,L:L,"="&amp;W10)</f>
        <v>3</v>
      </c>
      <c r="Y10">
        <f>Y9+X10</f>
        <v>37</v>
      </c>
      <c r="AA10" s="12">
        <v>5</v>
      </c>
      <c r="AB10">
        <f>COUNTIFS(O:O,"&gt;"&amp;0,L:L,"="&amp;AA10)</f>
        <v>29</v>
      </c>
      <c r="AC10">
        <f>AC9+AB10</f>
        <v>146</v>
      </c>
      <c r="AE10" s="11">
        <f>AB10/X10</f>
        <v>9.6666666666666661</v>
      </c>
    </row>
    <row r="11" spans="1:36">
      <c r="A11" s="9">
        <v>65</v>
      </c>
      <c r="B11" s="10" t="s">
        <v>1918</v>
      </c>
      <c r="C11" s="9" t="s">
        <v>0</v>
      </c>
      <c r="D11" s="9">
        <v>26</v>
      </c>
      <c r="E11" s="9">
        <v>1</v>
      </c>
      <c r="F11" s="9">
        <v>1.3272999999999999</v>
      </c>
      <c r="G11" s="9">
        <v>1.3248</v>
      </c>
      <c r="H11" s="9">
        <v>1.3272999999999999</v>
      </c>
      <c r="I11" s="9">
        <v>5</v>
      </c>
      <c r="J11" s="9">
        <v>4949</v>
      </c>
      <c r="K11" s="8" t="str">
        <f>RIGHT(B11,5)</f>
        <v>12:34</v>
      </c>
      <c r="L11" s="7" t="str">
        <f>TEXT(K11,"hh")</f>
        <v>12</v>
      </c>
      <c r="M11" s="6">
        <f>IF(C11="close",IF(I11&gt;=0,1,IF(I11&lt;0,2)),0)</f>
        <v>0</v>
      </c>
      <c r="N11" s="5">
        <f>IF(N10=0,IF(C11="s/l",1,0),IF(C11="s/l",N10+1,0))</f>
        <v>0</v>
      </c>
      <c r="O11" s="4">
        <f>IF(O10=0,IF(C11="t/p",1,0),IF(C11="t/p",O10+1,0))</f>
        <v>3</v>
      </c>
      <c r="P11" s="3">
        <f>IF(AND(N11&gt;=$AD$36,N12=0),1,0)</f>
        <v>0</v>
      </c>
      <c r="Q11" s="2">
        <f>IF(AND(O11&gt;=$AD$35,O12=0),1,0)</f>
        <v>0</v>
      </c>
      <c r="R11" s="3">
        <f>IF(AND(N11&gt;0,ISODD(D11)),1,0)</f>
        <v>0</v>
      </c>
      <c r="S11" s="2">
        <f>IF(AND(O11&gt;0,ISEVEN(D11)),1,0)</f>
        <v>1</v>
      </c>
      <c r="T11" s="1">
        <f>IF(AND(N10&gt;0,N11&gt;0),IF(OR(AND(R10=0,R11=1),AND(R10=1,R11=0)),1,0),0)</f>
        <v>0</v>
      </c>
      <c r="U11" s="1">
        <f>IF(AND(O10&gt;0,O11&gt;0),IF(OR(AND(S10=0,S11=1),AND(S10=1,S11=0)),1,0),0)</f>
        <v>1</v>
      </c>
      <c r="W11" s="12">
        <v>6</v>
      </c>
      <c r="X11">
        <f>COUNTIFS(N:N,"&gt;"&amp;0,L:L,"="&amp;W11)</f>
        <v>4</v>
      </c>
      <c r="Y11">
        <f>Y10+X11</f>
        <v>41</v>
      </c>
      <c r="AA11" s="12">
        <v>6</v>
      </c>
      <c r="AB11">
        <f>COUNTIFS(O:O,"&gt;"&amp;0,L:L,"="&amp;AA11)</f>
        <v>35</v>
      </c>
      <c r="AC11">
        <f>AC10+AB11</f>
        <v>181</v>
      </c>
      <c r="AE11" s="11">
        <f>AB11/X11</f>
        <v>8.75</v>
      </c>
    </row>
    <row r="12" spans="1:36" ht="15" thickBot="1">
      <c r="A12" s="9">
        <v>70</v>
      </c>
      <c r="B12" s="10" t="s">
        <v>1917</v>
      </c>
      <c r="C12" s="9" t="s">
        <v>0</v>
      </c>
      <c r="D12" s="9">
        <v>27</v>
      </c>
      <c r="E12" s="9">
        <v>1</v>
      </c>
      <c r="F12" s="9">
        <v>1.327</v>
      </c>
      <c r="G12" s="9">
        <v>1.3294999999999999</v>
      </c>
      <c r="H12" s="9">
        <v>1.327</v>
      </c>
      <c r="I12" s="9">
        <v>5</v>
      </c>
      <c r="J12" s="9">
        <v>4954</v>
      </c>
      <c r="K12" s="8" t="str">
        <f>RIGHT(B12,5)</f>
        <v>12:38</v>
      </c>
      <c r="L12" s="7" t="str">
        <f>TEXT(K12,"hh")</f>
        <v>12</v>
      </c>
      <c r="M12" s="6">
        <f>IF(C12="close",IF(I12&gt;=0,1,IF(I12&lt;0,2)),0)</f>
        <v>0</v>
      </c>
      <c r="N12" s="5">
        <f>IF(N11=0,IF(C12="s/l",1,0),IF(C12="s/l",N11+1,0))</f>
        <v>0</v>
      </c>
      <c r="O12" s="4">
        <f>IF(O11=0,IF(C12="t/p",1,0),IF(C12="t/p",O11+1,0))</f>
        <v>4</v>
      </c>
      <c r="P12" s="3">
        <f>IF(AND(N12&gt;=$AD$36,N13=0),1,0)</f>
        <v>0</v>
      </c>
      <c r="Q12" s="2">
        <f>IF(AND(O12&gt;=$AD$35,O13=0),1,0)</f>
        <v>0</v>
      </c>
      <c r="R12" s="3">
        <f>IF(AND(N12&gt;0,ISODD(D12)),1,0)</f>
        <v>0</v>
      </c>
      <c r="S12" s="2">
        <f>IF(AND(O12&gt;0,ISEVEN(D12)),1,0)</f>
        <v>0</v>
      </c>
      <c r="T12" s="1">
        <f>IF(AND(N11&gt;0,N12&gt;0),IF(OR(AND(R11=0,R12=1),AND(R11=1,R12=0)),1,0),0)</f>
        <v>0</v>
      </c>
      <c r="U12" s="1">
        <f>IF(AND(O11&gt;0,O12&gt;0),IF(OR(AND(S11=0,S12=1),AND(S11=1,S12=0)),1,0),0)</f>
        <v>1</v>
      </c>
      <c r="W12" s="12">
        <v>7</v>
      </c>
      <c r="X12">
        <f>COUNTIFS(N:N,"&gt;"&amp;0,L:L,"="&amp;W12)</f>
        <v>7</v>
      </c>
      <c r="Y12">
        <f>Y11+X12</f>
        <v>48</v>
      </c>
      <c r="AA12" s="12">
        <v>7</v>
      </c>
      <c r="AB12">
        <f>COUNTIFS(O:O,"&gt;"&amp;0,L:L,"="&amp;AA12)</f>
        <v>55</v>
      </c>
      <c r="AC12">
        <f>AC11+AB12</f>
        <v>236</v>
      </c>
      <c r="AE12" s="11">
        <f>AB12/X12</f>
        <v>7.8571428571428568</v>
      </c>
    </row>
    <row r="13" spans="1:36">
      <c r="A13" s="9">
        <v>75</v>
      </c>
      <c r="B13" s="10" t="s">
        <v>3648</v>
      </c>
      <c r="C13" s="9" t="s">
        <v>0</v>
      </c>
      <c r="D13" s="9">
        <v>30</v>
      </c>
      <c r="E13" s="9">
        <v>1</v>
      </c>
      <c r="F13" s="9">
        <v>1.3273999999999999</v>
      </c>
      <c r="G13" s="9">
        <v>1.3249</v>
      </c>
      <c r="H13" s="9">
        <v>1.3273999999999999</v>
      </c>
      <c r="I13" s="9">
        <v>5</v>
      </c>
      <c r="J13" s="9">
        <v>4959</v>
      </c>
      <c r="K13" s="8" t="str">
        <f>RIGHT(B13,5)</f>
        <v>13:33</v>
      </c>
      <c r="L13" s="7" t="str">
        <f>TEXT(K13,"hh")</f>
        <v>13</v>
      </c>
      <c r="M13" s="6">
        <f>IF(C13="close",IF(I13&gt;=0,1,IF(I13&lt;0,2)),0)</f>
        <v>0</v>
      </c>
      <c r="N13" s="5">
        <f>IF(N12=0,IF(C13="s/l",1,0),IF(C13="s/l",N12+1,0))</f>
        <v>0</v>
      </c>
      <c r="O13" s="4">
        <f>IF(O12=0,IF(C13="t/p",1,0),IF(C13="t/p",O12+1,0))</f>
        <v>5</v>
      </c>
      <c r="P13" s="3">
        <f>IF(AND(N13&gt;=$AD$36,N14=0),1,0)</f>
        <v>0</v>
      </c>
      <c r="Q13" s="2">
        <f>IF(AND(O13&gt;=$AD$35,O14=0),1,0)</f>
        <v>0</v>
      </c>
      <c r="R13" s="3">
        <f>IF(AND(N13&gt;0,ISODD(D13)),1,0)</f>
        <v>0</v>
      </c>
      <c r="S13" s="2">
        <f>IF(AND(O13&gt;0,ISEVEN(D13)),1,0)</f>
        <v>1</v>
      </c>
      <c r="T13" s="1">
        <f>IF(AND(N12&gt;0,N13&gt;0),IF(OR(AND(R12=0,R13=1),AND(R12=1,R13=0)),1,0),0)</f>
        <v>0</v>
      </c>
      <c r="U13" s="1">
        <f>IF(AND(O12&gt;0,O13&gt;0),IF(OR(AND(S12=0,S13=1),AND(S12=1,S13=0)),1,0),0)</f>
        <v>1</v>
      </c>
      <c r="W13" s="37">
        <v>8</v>
      </c>
      <c r="X13" s="35">
        <f>COUNTIFS(N:N,"&gt;"&amp;0,L:L,"="&amp;W13)</f>
        <v>36</v>
      </c>
      <c r="Y13" s="35">
        <f>Y12+X13</f>
        <v>84</v>
      </c>
      <c r="Z13" s="35"/>
      <c r="AA13" s="36">
        <v>8</v>
      </c>
      <c r="AB13" s="35">
        <f>COUNTIFS(O:O,"&gt;"&amp;0,L:L,"="&amp;AA13)</f>
        <v>119</v>
      </c>
      <c r="AC13" s="35">
        <f>AC12+AB13</f>
        <v>355</v>
      </c>
      <c r="AD13" s="35"/>
      <c r="AE13" s="34">
        <f>AB13/X13</f>
        <v>3.3055555555555554</v>
      </c>
    </row>
    <row r="14" spans="1:36">
      <c r="A14" s="9">
        <v>80</v>
      </c>
      <c r="B14" s="10" t="s">
        <v>3647</v>
      </c>
      <c r="C14" s="9" t="s">
        <v>0</v>
      </c>
      <c r="D14" s="9">
        <v>31</v>
      </c>
      <c r="E14" s="9">
        <v>1</v>
      </c>
      <c r="F14" s="9">
        <v>1.3270999999999999</v>
      </c>
      <c r="G14" s="9">
        <v>1.3295999999999999</v>
      </c>
      <c r="H14" s="9">
        <v>1.3270999999999999</v>
      </c>
      <c r="I14" s="9">
        <v>5</v>
      </c>
      <c r="J14" s="9">
        <v>4964</v>
      </c>
      <c r="K14" s="8" t="str">
        <f>RIGHT(B14,5)</f>
        <v>14:08</v>
      </c>
      <c r="L14" s="7" t="str">
        <f>TEXT(K14,"hh")</f>
        <v>14</v>
      </c>
      <c r="M14" s="6">
        <f>IF(C14="close",IF(I14&gt;=0,1,IF(I14&lt;0,2)),0)</f>
        <v>0</v>
      </c>
      <c r="N14" s="5">
        <f>IF(N13=0,IF(C14="s/l",1,0),IF(C14="s/l",N13+1,0))</f>
        <v>0</v>
      </c>
      <c r="O14" s="4">
        <f>IF(O13=0,IF(C14="t/p",1,0),IF(C14="t/p",O13+1,0))</f>
        <v>6</v>
      </c>
      <c r="P14" s="3">
        <f>IF(AND(N14&gt;=$AD$36,N15=0),1,0)</f>
        <v>0</v>
      </c>
      <c r="Q14" s="2">
        <f>IF(AND(O14&gt;=$AD$35,O15=0),1,0)</f>
        <v>0</v>
      </c>
      <c r="R14" s="3">
        <f>IF(AND(N14&gt;0,ISODD(D14)),1,0)</f>
        <v>0</v>
      </c>
      <c r="S14" s="2">
        <f>IF(AND(O14&gt;0,ISEVEN(D14)),1,0)</f>
        <v>0</v>
      </c>
      <c r="T14" s="1">
        <f>IF(AND(N13&gt;0,N14&gt;0),IF(OR(AND(R13=0,R14=1),AND(R13=1,R14=0)),1,0),0)</f>
        <v>0</v>
      </c>
      <c r="U14" s="1">
        <f>IF(AND(O13&gt;0,O14&gt;0),IF(OR(AND(S13=0,S14=1),AND(S13=1,S14=0)),1,0),0)</f>
        <v>1</v>
      </c>
      <c r="W14" s="32">
        <v>9</v>
      </c>
      <c r="X14" s="30">
        <f>COUNTIFS(N:N,"&gt;"&amp;0,L:L,"="&amp;W14)</f>
        <v>61</v>
      </c>
      <c r="Y14" s="30">
        <f>Y13+X14</f>
        <v>145</v>
      </c>
      <c r="Z14" s="30"/>
      <c r="AA14" s="31">
        <v>9</v>
      </c>
      <c r="AB14" s="30">
        <f>COUNTIFS(O:O,"&gt;"&amp;0,L:L,"="&amp;AA14)</f>
        <v>159</v>
      </c>
      <c r="AC14" s="30">
        <f>AC13+AB14</f>
        <v>514</v>
      </c>
      <c r="AD14" s="30"/>
      <c r="AE14" s="29">
        <f>AB14/X14</f>
        <v>2.6065573770491803</v>
      </c>
    </row>
    <row r="15" spans="1:36">
      <c r="A15" s="9">
        <v>81</v>
      </c>
      <c r="B15" s="10" t="s">
        <v>1916</v>
      </c>
      <c r="C15" s="9" t="s">
        <v>0</v>
      </c>
      <c r="D15" s="9">
        <v>24</v>
      </c>
      <c r="E15" s="9">
        <v>1</v>
      </c>
      <c r="F15" s="9">
        <v>1.3283</v>
      </c>
      <c r="G15" s="9">
        <v>1.3258000000000001</v>
      </c>
      <c r="H15" s="9">
        <v>1.3283</v>
      </c>
      <c r="I15" s="9">
        <v>5</v>
      </c>
      <c r="J15" s="9">
        <v>4969</v>
      </c>
      <c r="K15" s="8" t="str">
        <f>RIGHT(B15,5)</f>
        <v>14:40</v>
      </c>
      <c r="L15" s="7" t="str">
        <f>TEXT(K15,"hh")</f>
        <v>14</v>
      </c>
      <c r="M15" s="6">
        <f>IF(C15="close",IF(I15&gt;=0,1,IF(I15&lt;0,2)),0)</f>
        <v>0</v>
      </c>
      <c r="N15" s="5">
        <f>IF(N14=0,IF(C15="s/l",1,0),IF(C15="s/l",N14+1,0))</f>
        <v>0</v>
      </c>
      <c r="O15" s="4">
        <f>IF(O14=0,IF(C15="t/p",1,0),IF(C15="t/p",O14+1,0))</f>
        <v>7</v>
      </c>
      <c r="P15" s="3">
        <f>IF(AND(N15&gt;=$AD$36,N16=0),1,0)</f>
        <v>0</v>
      </c>
      <c r="Q15" s="2">
        <f>IF(AND(O15&gt;=$AD$35,O16=0),1,0)</f>
        <v>0</v>
      </c>
      <c r="R15" s="3">
        <f>IF(AND(N15&gt;0,ISODD(D15)),1,0)</f>
        <v>0</v>
      </c>
      <c r="S15" s="2">
        <f>IF(AND(O15&gt;0,ISEVEN(D15)),1,0)</f>
        <v>1</v>
      </c>
      <c r="T15" s="1">
        <f>IF(AND(N14&gt;0,N15&gt;0),IF(OR(AND(R14=0,R15=1),AND(R14=1,R15=0)),1,0),0)</f>
        <v>0</v>
      </c>
      <c r="U15" s="1">
        <f>IF(AND(O14&gt;0,O15&gt;0),IF(OR(AND(S14=0,S15=1),AND(S14=1,S15=0)),1,0),0)</f>
        <v>1</v>
      </c>
      <c r="W15" s="32">
        <v>10</v>
      </c>
      <c r="X15" s="30">
        <f>COUNTIFS(N:N,"&gt;"&amp;0,L:L,"="&amp;W15)</f>
        <v>35</v>
      </c>
      <c r="Y15" s="30">
        <f>Y14+X15</f>
        <v>180</v>
      </c>
      <c r="Z15" s="30"/>
      <c r="AA15" s="31">
        <v>10</v>
      </c>
      <c r="AB15" s="30">
        <f>COUNTIFS(O:O,"&gt;"&amp;0,L:L,"="&amp;AA15)</f>
        <v>124</v>
      </c>
      <c r="AC15" s="30">
        <f>AC14+AB15</f>
        <v>638</v>
      </c>
      <c r="AD15" s="30"/>
      <c r="AE15" s="29">
        <f>AB15/X15</f>
        <v>3.5428571428571427</v>
      </c>
    </row>
    <row r="16" spans="1:36">
      <c r="A16" s="9">
        <v>90</v>
      </c>
      <c r="B16" s="10" t="s">
        <v>3646</v>
      </c>
      <c r="C16" s="9" t="s">
        <v>0</v>
      </c>
      <c r="D16" s="9">
        <v>35</v>
      </c>
      <c r="E16" s="9">
        <v>1</v>
      </c>
      <c r="F16" s="9">
        <v>1.3290999999999999</v>
      </c>
      <c r="G16" s="9">
        <v>1.3315999999999999</v>
      </c>
      <c r="H16" s="9">
        <v>1.3290999999999999</v>
      </c>
      <c r="I16" s="9">
        <v>5</v>
      </c>
      <c r="J16" s="9">
        <v>4974</v>
      </c>
      <c r="K16" s="8" t="str">
        <f>RIGHT(B16,5)</f>
        <v>14:51</v>
      </c>
      <c r="L16" s="7" t="str">
        <f>TEXT(K16,"hh")</f>
        <v>14</v>
      </c>
      <c r="M16" s="6">
        <f>IF(C16="close",IF(I16&gt;=0,1,IF(I16&lt;0,2)),0)</f>
        <v>0</v>
      </c>
      <c r="N16" s="5">
        <f>IF(N15=0,IF(C16="s/l",1,0),IF(C16="s/l",N15+1,0))</f>
        <v>0</v>
      </c>
      <c r="O16" s="4">
        <f>IF(O15=0,IF(C16="t/p",1,0),IF(C16="t/p",O15+1,0))</f>
        <v>8</v>
      </c>
      <c r="P16" s="3">
        <f>IF(AND(N16&gt;=$AD$36,N17=0),1,0)</f>
        <v>0</v>
      </c>
      <c r="Q16" s="2">
        <f>IF(AND(O16&gt;=$AD$35,O17=0),1,0)</f>
        <v>0</v>
      </c>
      <c r="R16" s="3">
        <f>IF(AND(N16&gt;0,ISODD(D16)),1,0)</f>
        <v>0</v>
      </c>
      <c r="S16" s="2">
        <f>IF(AND(O16&gt;0,ISEVEN(D16)),1,0)</f>
        <v>0</v>
      </c>
      <c r="T16" s="1">
        <f>IF(AND(N15&gt;0,N16&gt;0),IF(OR(AND(R15=0,R16=1),AND(R15=1,R16=0)),1,0),0)</f>
        <v>0</v>
      </c>
      <c r="U16" s="1">
        <f>IF(AND(O15&gt;0,O16&gt;0),IF(OR(AND(S15=0,S16=1),AND(S15=1,S16=0)),1,0),0)</f>
        <v>1</v>
      </c>
      <c r="W16" s="32">
        <v>11</v>
      </c>
      <c r="X16" s="30">
        <f>COUNTIFS(N:N,"&gt;"&amp;0,L:L,"="&amp;W16)</f>
        <v>37</v>
      </c>
      <c r="Y16" s="30">
        <f>Y15+X16</f>
        <v>217</v>
      </c>
      <c r="Z16" s="30"/>
      <c r="AA16" s="31">
        <v>11</v>
      </c>
      <c r="AB16" s="30">
        <f>COUNTIFS(O:O,"&gt;"&amp;0,L:L,"="&amp;AA16)</f>
        <v>97</v>
      </c>
      <c r="AC16" s="30">
        <f>AC15+AB16</f>
        <v>735</v>
      </c>
      <c r="AD16" s="30"/>
      <c r="AE16" s="29">
        <f>AB16/X16</f>
        <v>2.6216216216216215</v>
      </c>
    </row>
    <row r="17" spans="1:31">
      <c r="A17" s="9">
        <v>95</v>
      </c>
      <c r="B17" s="10" t="s">
        <v>3645</v>
      </c>
      <c r="C17" s="9" t="s">
        <v>0</v>
      </c>
      <c r="D17" s="9">
        <v>33</v>
      </c>
      <c r="E17" s="9">
        <v>1</v>
      </c>
      <c r="F17" s="9">
        <v>1.3281000000000001</v>
      </c>
      <c r="G17" s="9">
        <v>1.3306</v>
      </c>
      <c r="H17" s="9">
        <v>1.3281000000000001</v>
      </c>
      <c r="I17" s="9">
        <v>5</v>
      </c>
      <c r="J17" s="9">
        <v>4979</v>
      </c>
      <c r="K17" s="8" t="str">
        <f>RIGHT(B17,5)</f>
        <v>15:18</v>
      </c>
      <c r="L17" s="7" t="str">
        <f>TEXT(K17,"hh")</f>
        <v>15</v>
      </c>
      <c r="M17" s="6">
        <f>IF(C17="close",IF(I17&gt;=0,1,IF(I17&lt;0,2)),0)</f>
        <v>0</v>
      </c>
      <c r="N17" s="5">
        <f>IF(N16=0,IF(C17="s/l",1,0),IF(C17="s/l",N16+1,0))</f>
        <v>0</v>
      </c>
      <c r="O17" s="4">
        <f>IF(O16=0,IF(C17="t/p",1,0),IF(C17="t/p",O16+1,0))</f>
        <v>9</v>
      </c>
      <c r="P17" s="3">
        <f>IF(AND(N17&gt;=$AD$36,N18=0),1,0)</f>
        <v>0</v>
      </c>
      <c r="Q17" s="2">
        <f>IF(AND(O17&gt;=$AD$35,O18=0),1,0)</f>
        <v>1</v>
      </c>
      <c r="R17" s="3">
        <f>IF(AND(N17&gt;0,ISODD(D17)),1,0)</f>
        <v>0</v>
      </c>
      <c r="S17" s="2">
        <f>IF(AND(O17&gt;0,ISEVEN(D17)),1,0)</f>
        <v>0</v>
      </c>
      <c r="T17" s="1">
        <f>IF(AND(N16&gt;0,N17&gt;0),IF(OR(AND(R16=0,R17=1),AND(R16=1,R17=0)),1,0),0)</f>
        <v>0</v>
      </c>
      <c r="U17" s="1">
        <f>IF(AND(O16&gt;0,O17&gt;0),IF(OR(AND(S16=0,S17=1),AND(S16=1,S17=0)),1,0),0)</f>
        <v>0</v>
      </c>
      <c r="W17" s="32">
        <v>12</v>
      </c>
      <c r="X17" s="30">
        <f>COUNTIFS(N:N,"&gt;"&amp;0,L:L,"="&amp;W17)</f>
        <v>34</v>
      </c>
      <c r="Y17" s="30">
        <f>Y16+X17</f>
        <v>251</v>
      </c>
      <c r="Z17" s="30"/>
      <c r="AA17" s="31">
        <v>12</v>
      </c>
      <c r="AB17" s="30">
        <f>COUNTIFS(O:O,"&gt;"&amp;0,L:L,"="&amp;AA17)</f>
        <v>99</v>
      </c>
      <c r="AC17" s="30">
        <f>AC16+AB17</f>
        <v>834</v>
      </c>
      <c r="AD17" s="30"/>
      <c r="AE17" s="29">
        <f>AB17/X17</f>
        <v>2.9117647058823528</v>
      </c>
    </row>
    <row r="18" spans="1:31">
      <c r="A18" s="9">
        <v>100</v>
      </c>
      <c r="B18" s="10" t="s">
        <v>3644</v>
      </c>
      <c r="C18" s="9" t="s">
        <v>3</v>
      </c>
      <c r="D18" s="9">
        <v>38</v>
      </c>
      <c r="E18" s="9">
        <v>1</v>
      </c>
      <c r="F18" s="9">
        <v>1.3269</v>
      </c>
      <c r="G18" s="9">
        <v>1.3269</v>
      </c>
      <c r="H18" s="9">
        <v>1.3293999999999999</v>
      </c>
      <c r="I18" s="9">
        <v>-20</v>
      </c>
      <c r="J18" s="9">
        <v>4959</v>
      </c>
      <c r="K18" s="8" t="str">
        <f>RIGHT(B18,5)</f>
        <v>16:12</v>
      </c>
      <c r="L18" s="7" t="str">
        <f>TEXT(K18,"hh")</f>
        <v>16</v>
      </c>
      <c r="M18" s="6">
        <f>IF(C18="close",IF(I18&gt;=0,1,IF(I18&lt;0,2)),0)</f>
        <v>0</v>
      </c>
      <c r="N18" s="5">
        <f>IF(N17=0,IF(C18="s/l",1,0),IF(C18="s/l",N17+1,0))</f>
        <v>1</v>
      </c>
      <c r="O18" s="4">
        <f>IF(O17=0,IF(C18="t/p",1,0),IF(C18="t/p",O17+1,0))</f>
        <v>0</v>
      </c>
      <c r="P18" s="3">
        <f>IF(AND(N18&gt;=$AD$36,N19=0),1,0)</f>
        <v>0</v>
      </c>
      <c r="Q18" s="2">
        <f>IF(AND(O18&gt;=$AD$35,O19=0),1,0)</f>
        <v>0</v>
      </c>
      <c r="R18" s="3">
        <f>IF(AND(N18&gt;0,ISODD(D18)),1,0)</f>
        <v>0</v>
      </c>
      <c r="S18" s="2">
        <f>IF(AND(O18&gt;0,ISEVEN(D18)),1,0)</f>
        <v>0</v>
      </c>
      <c r="T18" s="1">
        <f>IF(AND(N17&gt;0,N18&gt;0),IF(OR(AND(R17=0,R18=1),AND(R17=1,R18=0)),1,0),0)</f>
        <v>0</v>
      </c>
      <c r="U18" s="1">
        <f>IF(AND(O17&gt;0,O18&gt;0),IF(OR(AND(S17=0,S18=1),AND(S17=1,S18=0)),1,0),0)</f>
        <v>0</v>
      </c>
      <c r="W18" s="32">
        <v>13</v>
      </c>
      <c r="X18" s="30">
        <f>COUNTIFS(N:N,"&gt;"&amp;0,L:L,"="&amp;W18)</f>
        <v>43</v>
      </c>
      <c r="Y18" s="30">
        <f>Y17+X18</f>
        <v>294</v>
      </c>
      <c r="Z18" s="30"/>
      <c r="AA18" s="31">
        <v>13</v>
      </c>
      <c r="AB18" s="30">
        <f>COUNTIFS(O:O,"&gt;"&amp;0,L:L,"="&amp;AA18)</f>
        <v>132</v>
      </c>
      <c r="AC18" s="30">
        <f>AC17+AB18</f>
        <v>966</v>
      </c>
      <c r="AD18" s="30"/>
      <c r="AE18" s="29">
        <f>AB18/X18</f>
        <v>3.0697674418604652</v>
      </c>
    </row>
    <row r="19" spans="1:31">
      <c r="A19" s="9">
        <v>105</v>
      </c>
      <c r="B19" s="10" t="s">
        <v>3643</v>
      </c>
      <c r="C19" s="9" t="s">
        <v>0</v>
      </c>
      <c r="D19" s="9">
        <v>42</v>
      </c>
      <c r="E19" s="9">
        <v>1</v>
      </c>
      <c r="F19" s="9">
        <v>1.3273999999999999</v>
      </c>
      <c r="G19" s="9">
        <v>1.3249</v>
      </c>
      <c r="H19" s="9">
        <v>1.3273999999999999</v>
      </c>
      <c r="I19" s="9">
        <v>5</v>
      </c>
      <c r="J19" s="9">
        <v>4964</v>
      </c>
      <c r="K19" s="8" t="str">
        <f>RIGHT(B19,5)</f>
        <v>16:58</v>
      </c>
      <c r="L19" s="7" t="str">
        <f>TEXT(K19,"hh")</f>
        <v>16</v>
      </c>
      <c r="M19" s="6">
        <f>IF(C19="close",IF(I19&gt;=0,1,IF(I19&lt;0,2)),0)</f>
        <v>0</v>
      </c>
      <c r="N19" s="5">
        <f>IF(N18=0,IF(C19="s/l",1,0),IF(C19="s/l",N18+1,0))</f>
        <v>0</v>
      </c>
      <c r="O19" s="4">
        <f>IF(O18=0,IF(C19="t/p",1,0),IF(C19="t/p",O18+1,0))</f>
        <v>1</v>
      </c>
      <c r="P19" s="3">
        <f>IF(AND(N19&gt;=$AD$36,N20=0),1,0)</f>
        <v>0</v>
      </c>
      <c r="Q19" s="2">
        <f>IF(AND(O19&gt;=$AD$35,O20=0),1,0)</f>
        <v>0</v>
      </c>
      <c r="R19" s="3">
        <f>IF(AND(N19&gt;0,ISODD(D19)),1,0)</f>
        <v>0</v>
      </c>
      <c r="S19" s="2">
        <f>IF(AND(O19&gt;0,ISEVEN(D19)),1,0)</f>
        <v>1</v>
      </c>
      <c r="T19" s="1">
        <f>IF(AND(N18&gt;0,N19&gt;0),IF(OR(AND(R18=0,R19=1),AND(R18=1,R19=0)),1,0),0)</f>
        <v>0</v>
      </c>
      <c r="U19" s="1">
        <f>IF(AND(O18&gt;0,O19&gt;0),IF(OR(AND(S18=0,S19=1),AND(S18=1,S19=0)),1,0),0)</f>
        <v>0</v>
      </c>
      <c r="W19" s="32">
        <v>14</v>
      </c>
      <c r="X19" s="30">
        <f>COUNTIFS(N:N,"&gt;"&amp;0,L:L,"="&amp;W19)</f>
        <v>122</v>
      </c>
      <c r="Y19" s="30">
        <f>Y18+X19</f>
        <v>416</v>
      </c>
      <c r="Z19" s="30"/>
      <c r="AA19" s="31">
        <v>14</v>
      </c>
      <c r="AB19" s="30">
        <f>COUNTIFS(O:O,"&gt;"&amp;0,L:L,"="&amp;AA19)</f>
        <v>296</v>
      </c>
      <c r="AC19" s="30">
        <f>AC18+AB19</f>
        <v>1262</v>
      </c>
      <c r="AD19" s="30"/>
      <c r="AE19" s="29">
        <f>AB19/X19</f>
        <v>2.4262295081967213</v>
      </c>
    </row>
    <row r="20" spans="1:31">
      <c r="A20" s="9">
        <v>110</v>
      </c>
      <c r="B20" s="10" t="s">
        <v>3642</v>
      </c>
      <c r="C20" s="9" t="s">
        <v>0</v>
      </c>
      <c r="D20" s="9">
        <v>40</v>
      </c>
      <c r="E20" s="9">
        <v>1</v>
      </c>
      <c r="F20" s="9">
        <v>1.3284</v>
      </c>
      <c r="G20" s="9">
        <v>1.3259000000000001</v>
      </c>
      <c r="H20" s="9">
        <v>1.3284</v>
      </c>
      <c r="I20" s="9">
        <v>5</v>
      </c>
      <c r="J20" s="9">
        <v>4969</v>
      </c>
      <c r="K20" s="8" t="str">
        <f>RIGHT(B20,5)</f>
        <v>17:02</v>
      </c>
      <c r="L20" s="7" t="str">
        <f>TEXT(K20,"hh")</f>
        <v>17</v>
      </c>
      <c r="M20" s="6">
        <f>IF(C20="close",IF(I20&gt;=0,1,IF(I20&lt;0,2)),0)</f>
        <v>0</v>
      </c>
      <c r="N20" s="5">
        <f>IF(N19=0,IF(C20="s/l",1,0),IF(C20="s/l",N19+1,0))</f>
        <v>0</v>
      </c>
      <c r="O20" s="4">
        <f>IF(O19=0,IF(C20="t/p",1,0),IF(C20="t/p",O19+1,0))</f>
        <v>2</v>
      </c>
      <c r="P20" s="3">
        <f>IF(AND(N20&gt;=$AD$36,N21=0),1,0)</f>
        <v>0</v>
      </c>
      <c r="Q20" s="2">
        <f>IF(AND(O20&gt;=$AD$35,O21=0),1,0)</f>
        <v>0</v>
      </c>
      <c r="R20" s="3">
        <f>IF(AND(N20&gt;0,ISODD(D20)),1,0)</f>
        <v>0</v>
      </c>
      <c r="S20" s="2">
        <f>IF(AND(O20&gt;0,ISEVEN(D20)),1,0)</f>
        <v>1</v>
      </c>
      <c r="T20" s="1">
        <f>IF(AND(N19&gt;0,N20&gt;0),IF(OR(AND(R19=0,R20=1),AND(R19=1,R20=0)),1,0),0)</f>
        <v>0</v>
      </c>
      <c r="U20" s="1">
        <f>IF(AND(O19&gt;0,O20&gt;0),IF(OR(AND(S19=0,S20=1),AND(S19=1,S20=0)),1,0),0)</f>
        <v>0</v>
      </c>
      <c r="W20" s="32">
        <v>15</v>
      </c>
      <c r="X20" s="30">
        <f>COUNTIFS(N:N,"&gt;"&amp;0,L:L,"="&amp;W20)</f>
        <v>74</v>
      </c>
      <c r="Y20" s="30">
        <f>Y19+X20</f>
        <v>490</v>
      </c>
      <c r="Z20" s="30"/>
      <c r="AA20" s="31">
        <v>15</v>
      </c>
      <c r="AB20" s="30">
        <f>COUNTIFS(O:O,"&gt;"&amp;0,L:L,"="&amp;AA20)</f>
        <v>182</v>
      </c>
      <c r="AC20" s="30">
        <f>AC19+AB20</f>
        <v>1444</v>
      </c>
      <c r="AD20" s="30"/>
      <c r="AE20" s="29">
        <f>AB20/X20</f>
        <v>2.4594594594594597</v>
      </c>
    </row>
    <row r="21" spans="1:31">
      <c r="A21" s="9">
        <v>115</v>
      </c>
      <c r="B21" s="10" t="s">
        <v>3641</v>
      </c>
      <c r="C21" s="9" t="s">
        <v>0</v>
      </c>
      <c r="D21" s="9">
        <v>45</v>
      </c>
      <c r="E21" s="9">
        <v>1</v>
      </c>
      <c r="F21" s="9">
        <v>1.3281000000000001</v>
      </c>
      <c r="G21" s="9">
        <v>1.3306</v>
      </c>
      <c r="H21" s="9">
        <v>1.3281000000000001</v>
      </c>
      <c r="I21" s="9">
        <v>5</v>
      </c>
      <c r="J21" s="9">
        <v>4974</v>
      </c>
      <c r="K21" s="8" t="str">
        <f>RIGHT(B21,5)</f>
        <v>18:13</v>
      </c>
      <c r="L21" s="7" t="str">
        <f>TEXT(K21,"hh")</f>
        <v>18</v>
      </c>
      <c r="M21" s="6">
        <f>IF(C21="close",IF(I21&gt;=0,1,IF(I21&lt;0,2)),0)</f>
        <v>0</v>
      </c>
      <c r="N21" s="5">
        <f>IF(N20=0,IF(C21="s/l",1,0),IF(C21="s/l",N20+1,0))</f>
        <v>0</v>
      </c>
      <c r="O21" s="4">
        <f>IF(O20=0,IF(C21="t/p",1,0),IF(C21="t/p",O20+1,0))</f>
        <v>3</v>
      </c>
      <c r="P21" s="3">
        <f>IF(AND(N21&gt;=$AD$36,N22=0),1,0)</f>
        <v>0</v>
      </c>
      <c r="Q21" s="2">
        <f>IF(AND(O21&gt;=$AD$35,O22=0),1,0)</f>
        <v>0</v>
      </c>
      <c r="R21" s="3">
        <f>IF(AND(N21&gt;0,ISODD(D21)),1,0)</f>
        <v>0</v>
      </c>
      <c r="S21" s="2">
        <f>IF(AND(O21&gt;0,ISEVEN(D21)),1,0)</f>
        <v>0</v>
      </c>
      <c r="T21" s="1">
        <f>IF(AND(N20&gt;0,N21&gt;0),IF(OR(AND(R20=0,R21=1),AND(R20=1,R21=0)),1,0),0)</f>
        <v>0</v>
      </c>
      <c r="U21" s="1">
        <f>IF(AND(O20&gt;0,O21&gt;0),IF(OR(AND(S20=0,S21=1),AND(S20=1,S21=0)),1,0),0)</f>
        <v>1</v>
      </c>
      <c r="W21" s="32">
        <v>16</v>
      </c>
      <c r="X21" s="30">
        <f>COUNTIFS(N:N,"&gt;"&amp;0,L:L,"="&amp;W21)</f>
        <v>103</v>
      </c>
      <c r="Y21" s="30">
        <f>Y20+X21</f>
        <v>593</v>
      </c>
      <c r="Z21" s="30"/>
      <c r="AA21" s="31">
        <v>16</v>
      </c>
      <c r="AB21" s="30">
        <f>COUNTIFS(O:O,"&gt;"&amp;0,L:L,"="&amp;AA21)</f>
        <v>231</v>
      </c>
      <c r="AC21" s="30">
        <f>AC20+AB21</f>
        <v>1675</v>
      </c>
      <c r="AD21" s="30"/>
      <c r="AE21" s="29">
        <f>AB21/X21</f>
        <v>2.2427184466019416</v>
      </c>
    </row>
    <row r="22" spans="1:31">
      <c r="A22" s="9">
        <v>120</v>
      </c>
      <c r="B22" s="10" t="s">
        <v>3640</v>
      </c>
      <c r="C22" s="9" t="s">
        <v>0</v>
      </c>
      <c r="D22" s="9">
        <v>43</v>
      </c>
      <c r="E22" s="9">
        <v>1</v>
      </c>
      <c r="F22" s="9">
        <v>1.3270999999999999</v>
      </c>
      <c r="G22" s="9">
        <v>1.3295999999999999</v>
      </c>
      <c r="H22" s="9">
        <v>1.3270999999999999</v>
      </c>
      <c r="I22" s="9">
        <v>5</v>
      </c>
      <c r="J22" s="9">
        <v>4979</v>
      </c>
      <c r="K22" s="8" t="str">
        <f>RIGHT(B22,5)</f>
        <v>20:29</v>
      </c>
      <c r="L22" s="7" t="str">
        <f>TEXT(K22,"hh")</f>
        <v>20</v>
      </c>
      <c r="M22" s="6">
        <f>IF(C22="close",IF(I22&gt;=0,1,IF(I22&lt;0,2)),0)</f>
        <v>0</v>
      </c>
      <c r="N22" s="5">
        <f>IF(N21=0,IF(C22="s/l",1,0),IF(C22="s/l",N21+1,0))</f>
        <v>0</v>
      </c>
      <c r="O22" s="4">
        <f>IF(O21=0,IF(C22="t/p",1,0),IF(C22="t/p",O21+1,0))</f>
        <v>4</v>
      </c>
      <c r="P22" s="3">
        <f>IF(AND(N22&gt;=$AD$36,N23=0),1,0)</f>
        <v>0</v>
      </c>
      <c r="Q22" s="2">
        <f>IF(AND(O22&gt;=$AD$35,O23=0),1,0)</f>
        <v>1</v>
      </c>
      <c r="R22" s="3">
        <f>IF(AND(N22&gt;0,ISODD(D22)),1,0)</f>
        <v>0</v>
      </c>
      <c r="S22" s="2">
        <f>IF(AND(O22&gt;0,ISEVEN(D22)),1,0)</f>
        <v>0</v>
      </c>
      <c r="T22" s="1">
        <f>IF(AND(N21&gt;0,N22&gt;0),IF(OR(AND(R21=0,R22=1),AND(R21=1,R22=0)),1,0),0)</f>
        <v>0</v>
      </c>
      <c r="U22" s="1">
        <f>IF(AND(O21&gt;0,O22&gt;0),IF(OR(AND(S21=0,S22=1),AND(S21=1,S22=0)),1,0),0)</f>
        <v>0</v>
      </c>
      <c r="W22" s="32">
        <v>17</v>
      </c>
      <c r="X22" s="30">
        <f>COUNTIFS(N:N,"&gt;"&amp;0,L:L,"="&amp;W22)</f>
        <v>62</v>
      </c>
      <c r="Y22" s="30">
        <f>Y21+X22</f>
        <v>655</v>
      </c>
      <c r="Z22" s="30"/>
      <c r="AA22" s="31">
        <v>17</v>
      </c>
      <c r="AB22" s="30">
        <f>COUNTIFS(O:O,"&gt;"&amp;0,L:L,"="&amp;AA22)</f>
        <v>145</v>
      </c>
      <c r="AC22" s="30">
        <f>AC21+AB22</f>
        <v>1820</v>
      </c>
      <c r="AD22" s="30"/>
      <c r="AE22" s="29">
        <f>AB22/X22</f>
        <v>2.338709677419355</v>
      </c>
    </row>
    <row r="23" spans="1:31">
      <c r="A23" s="9">
        <v>121</v>
      </c>
      <c r="B23" s="10" t="s">
        <v>3639</v>
      </c>
      <c r="C23" s="9" t="s">
        <v>54</v>
      </c>
      <c r="D23" s="9">
        <v>48</v>
      </c>
      <c r="E23" s="9">
        <v>1</v>
      </c>
      <c r="F23" s="9">
        <v>1.3270999999999999</v>
      </c>
      <c r="G23" s="9">
        <v>1.3259000000000001</v>
      </c>
      <c r="H23" s="9">
        <v>1.3284</v>
      </c>
      <c r="I23" s="9">
        <v>-7.9</v>
      </c>
      <c r="J23" s="9">
        <v>4971.1000000000004</v>
      </c>
      <c r="K23" s="8" t="str">
        <f>RIGHT(B23,5)</f>
        <v>01:00</v>
      </c>
      <c r="L23" s="7" t="str">
        <f>TEXT(K23,"hh")</f>
        <v>01</v>
      </c>
      <c r="M23" s="6">
        <f>IF(C23="close",IF(I23&gt;=0,1,IF(I23&lt;0,2)),0)</f>
        <v>2</v>
      </c>
      <c r="N23" s="5">
        <f>IF(N22=0,IF(C23="s/l",1,0),IF(C23="s/l",N22+1,0))</f>
        <v>0</v>
      </c>
      <c r="O23" s="4">
        <f>IF(O22=0,IF(C23="t/p",1,0),IF(C23="t/p",O22+1,0))</f>
        <v>0</v>
      </c>
      <c r="P23" s="3">
        <f>IF(AND(N23&gt;=$AD$36,N24=0),1,0)</f>
        <v>0</v>
      </c>
      <c r="Q23" s="2">
        <f>IF(AND(O23&gt;=$AD$35,O24=0),1,0)</f>
        <v>0</v>
      </c>
      <c r="R23" s="3">
        <f>IF(AND(N23&gt;0,ISODD(D23)),1,0)</f>
        <v>0</v>
      </c>
      <c r="S23" s="2">
        <f>IF(AND(O23&gt;0,ISEVEN(D23)),1,0)</f>
        <v>0</v>
      </c>
      <c r="T23" s="1">
        <f>IF(AND(N22&gt;0,N23&gt;0),IF(OR(AND(R22=0,R23=1),AND(R22=1,R23=0)),1,0),0)</f>
        <v>0</v>
      </c>
      <c r="U23" s="1">
        <f>IF(AND(O22&gt;0,O23&gt;0),IF(OR(AND(S22=0,S23=1),AND(S22=1,S23=0)),1,0),0)</f>
        <v>0</v>
      </c>
      <c r="W23" s="32">
        <v>18</v>
      </c>
      <c r="X23" s="30">
        <f>COUNTIFS(N:N,"&gt;"&amp;0,L:L,"="&amp;W23)</f>
        <v>22</v>
      </c>
      <c r="Y23" s="30">
        <f>Y22+X23</f>
        <v>677</v>
      </c>
      <c r="Z23" s="30"/>
      <c r="AA23" s="31">
        <v>18</v>
      </c>
      <c r="AB23" s="30">
        <f>COUNTIFS(O:O,"&gt;"&amp;0,L:L,"="&amp;AA23)</f>
        <v>87</v>
      </c>
      <c r="AC23" s="30">
        <f>AC22+AB23</f>
        <v>1907</v>
      </c>
      <c r="AD23" s="30"/>
      <c r="AE23" s="29">
        <f>AB23/X23</f>
        <v>3.9545454545454546</v>
      </c>
    </row>
    <row r="24" spans="1:31" ht="15" thickBot="1">
      <c r="A24" s="9">
        <v>130</v>
      </c>
      <c r="B24" s="10" t="s">
        <v>1915</v>
      </c>
      <c r="C24" s="9" t="s">
        <v>0</v>
      </c>
      <c r="D24" s="9">
        <v>52</v>
      </c>
      <c r="E24" s="9">
        <v>1</v>
      </c>
      <c r="F24" s="9">
        <v>1.3278000000000001</v>
      </c>
      <c r="G24" s="9">
        <v>1.3252999999999999</v>
      </c>
      <c r="H24" s="9">
        <v>1.3278000000000001</v>
      </c>
      <c r="I24" s="9">
        <v>5</v>
      </c>
      <c r="J24" s="9">
        <v>4976.1000000000004</v>
      </c>
      <c r="K24" s="8" t="str">
        <f>RIGHT(B24,5)</f>
        <v>06:48</v>
      </c>
      <c r="L24" s="7" t="str">
        <f>TEXT(K24,"hh")</f>
        <v>06</v>
      </c>
      <c r="M24" s="6">
        <f>IF(C24="close",IF(I24&gt;=0,1,IF(I24&lt;0,2)),0)</f>
        <v>0</v>
      </c>
      <c r="N24" s="5">
        <f>IF(N23=0,IF(C24="s/l",1,0),IF(C24="s/l",N23+1,0))</f>
        <v>0</v>
      </c>
      <c r="O24" s="4">
        <f>IF(O23=0,IF(C24="t/p",1,0),IF(C24="t/p",O23+1,0))</f>
        <v>1</v>
      </c>
      <c r="P24" s="3">
        <f>IF(AND(N24&gt;=$AD$36,N25=0),1,0)</f>
        <v>0</v>
      </c>
      <c r="Q24" s="2">
        <f>IF(AND(O24&gt;=$AD$35,O25=0),1,0)</f>
        <v>0</v>
      </c>
      <c r="R24" s="3">
        <f>IF(AND(N24&gt;0,ISODD(D24)),1,0)</f>
        <v>0</v>
      </c>
      <c r="S24" s="2">
        <f>IF(AND(O24&gt;0,ISEVEN(D24)),1,0)</f>
        <v>1</v>
      </c>
      <c r="T24" s="1">
        <f>IF(AND(N23&gt;0,N24&gt;0),IF(OR(AND(R23=0,R24=1),AND(R23=1,R24=0)),1,0),0)</f>
        <v>0</v>
      </c>
      <c r="U24" s="1">
        <f>IF(AND(O23&gt;0,O24&gt;0),IF(OR(AND(S23=0,S24=1),AND(S23=1,S24=0)),1,0),0)</f>
        <v>0</v>
      </c>
      <c r="W24" s="28">
        <v>19</v>
      </c>
      <c r="X24" s="26">
        <f>COUNTIFS(N:N,"&gt;"&amp;0,L:L,"="&amp;W24)</f>
        <v>23</v>
      </c>
      <c r="Y24" s="26">
        <f>Y23+X24</f>
        <v>700</v>
      </c>
      <c r="Z24" s="26"/>
      <c r="AA24" s="27">
        <v>19</v>
      </c>
      <c r="AB24" s="26">
        <f>COUNTIFS(O:O,"&gt;"&amp;0,L:L,"="&amp;AA24)</f>
        <v>81</v>
      </c>
      <c r="AC24" s="26">
        <f>AC23+AB24</f>
        <v>1988</v>
      </c>
      <c r="AD24" s="26"/>
      <c r="AE24" s="25">
        <f>AB24/X24</f>
        <v>3.5217391304347827</v>
      </c>
    </row>
    <row r="25" spans="1:31">
      <c r="A25" s="9">
        <v>135</v>
      </c>
      <c r="B25" s="10" t="s">
        <v>1914</v>
      </c>
      <c r="C25" s="9" t="s">
        <v>0</v>
      </c>
      <c r="D25" s="9">
        <v>53</v>
      </c>
      <c r="E25" s="9">
        <v>1</v>
      </c>
      <c r="F25" s="9">
        <v>1.3274999999999999</v>
      </c>
      <c r="G25" s="9">
        <v>1.33</v>
      </c>
      <c r="H25" s="9">
        <v>1.3274999999999999</v>
      </c>
      <c r="I25" s="9">
        <v>5</v>
      </c>
      <c r="J25" s="9">
        <v>4981.1000000000004</v>
      </c>
      <c r="K25" s="8" t="str">
        <f>RIGHT(B25,5)</f>
        <v>06:52</v>
      </c>
      <c r="L25" s="7" t="str">
        <f>TEXT(K25,"hh")</f>
        <v>06</v>
      </c>
      <c r="M25" s="6">
        <f>IF(C25="close",IF(I25&gt;=0,1,IF(I25&lt;0,2)),0)</f>
        <v>0</v>
      </c>
      <c r="N25" s="5">
        <f>IF(N24=0,IF(C25="s/l",1,0),IF(C25="s/l",N24+1,0))</f>
        <v>0</v>
      </c>
      <c r="O25" s="4">
        <f>IF(O24=0,IF(C25="t/p",1,0),IF(C25="t/p",O24+1,0))</f>
        <v>2</v>
      </c>
      <c r="P25" s="3">
        <f>IF(AND(N25&gt;=$AD$36,N26=0),1,0)</f>
        <v>0</v>
      </c>
      <c r="Q25" s="2">
        <f>IF(AND(O25&gt;=$AD$35,O26=0),1,0)</f>
        <v>0</v>
      </c>
      <c r="R25" s="3">
        <f>IF(AND(N25&gt;0,ISODD(D25)),1,0)</f>
        <v>0</v>
      </c>
      <c r="S25" s="2">
        <f>IF(AND(O25&gt;0,ISEVEN(D25)),1,0)</f>
        <v>0</v>
      </c>
      <c r="T25" s="1">
        <f>IF(AND(N24&gt;0,N25&gt;0),IF(OR(AND(R24=0,R25=1),AND(R24=1,R25=0)),1,0),0)</f>
        <v>0</v>
      </c>
      <c r="U25" s="1">
        <f>IF(AND(O24&gt;0,O25&gt;0),IF(OR(AND(S24=0,S25=1),AND(S24=1,S25=0)),1,0),0)</f>
        <v>1</v>
      </c>
      <c r="W25" s="12">
        <v>20</v>
      </c>
      <c r="X25">
        <f>COUNTIFS(N:N,"&gt;"&amp;0,L:L,"="&amp;W25)</f>
        <v>19</v>
      </c>
      <c r="Y25">
        <f>Y24+X25</f>
        <v>719</v>
      </c>
      <c r="AA25" s="12">
        <v>20</v>
      </c>
      <c r="AB25">
        <f>COUNTIFS(O:O,"&gt;"&amp;0,L:L,"="&amp;AA25)</f>
        <v>77</v>
      </c>
      <c r="AC25">
        <f>AC24+AB25</f>
        <v>2065</v>
      </c>
      <c r="AE25" s="11">
        <f>AB25/X25</f>
        <v>4.0526315789473681</v>
      </c>
    </row>
    <row r="26" spans="1:31">
      <c r="A26" s="9">
        <v>140</v>
      </c>
      <c r="B26" s="10" t="s">
        <v>1913</v>
      </c>
      <c r="C26" s="9" t="s">
        <v>0</v>
      </c>
      <c r="D26" s="9">
        <v>56</v>
      </c>
      <c r="E26" s="9">
        <v>1</v>
      </c>
      <c r="F26" s="9">
        <v>1.3279000000000001</v>
      </c>
      <c r="G26" s="9">
        <v>1.3253999999999999</v>
      </c>
      <c r="H26" s="9">
        <v>1.3279000000000001</v>
      </c>
      <c r="I26" s="9">
        <v>5</v>
      </c>
      <c r="J26" s="9">
        <v>4986.1000000000004</v>
      </c>
      <c r="K26" s="8" t="str">
        <f>RIGHT(B26,5)</f>
        <v>07:04</v>
      </c>
      <c r="L26" s="7" t="str">
        <f>TEXT(K26,"hh")</f>
        <v>07</v>
      </c>
      <c r="M26" s="6">
        <f>IF(C26="close",IF(I26&gt;=0,1,IF(I26&lt;0,2)),0)</f>
        <v>0</v>
      </c>
      <c r="N26" s="5">
        <f>IF(N25=0,IF(C26="s/l",1,0),IF(C26="s/l",N25+1,0))</f>
        <v>0</v>
      </c>
      <c r="O26" s="4">
        <f>IF(O25=0,IF(C26="t/p",1,0),IF(C26="t/p",O25+1,0))</f>
        <v>3</v>
      </c>
      <c r="P26" s="3">
        <f>IF(AND(N26&gt;=$AD$36,N27=0),1,0)</f>
        <v>0</v>
      </c>
      <c r="Q26" s="2">
        <f>IF(AND(O26&gt;=$AD$35,O27=0),1,0)</f>
        <v>0</v>
      </c>
      <c r="R26" s="3">
        <f>IF(AND(N26&gt;0,ISODD(D26)),1,0)</f>
        <v>0</v>
      </c>
      <c r="S26" s="2">
        <f>IF(AND(O26&gt;0,ISEVEN(D26)),1,0)</f>
        <v>1</v>
      </c>
      <c r="T26" s="1">
        <f>IF(AND(N25&gt;0,N26&gt;0),IF(OR(AND(R25=0,R26=1),AND(R25=1,R26=0)),1,0),0)</f>
        <v>0</v>
      </c>
      <c r="U26" s="1">
        <f>IF(AND(O25&gt;0,O26&gt;0),IF(OR(AND(S25=0,S26=1),AND(S25=1,S26=0)),1,0),0)</f>
        <v>1</v>
      </c>
      <c r="W26" s="12">
        <v>21</v>
      </c>
      <c r="X26">
        <f>COUNTIFS(N:N,"&gt;"&amp;0,L:L,"="&amp;W26)</f>
        <v>8</v>
      </c>
      <c r="Y26">
        <f>Y25+X26</f>
        <v>727</v>
      </c>
      <c r="AA26" s="12">
        <v>21</v>
      </c>
      <c r="AB26">
        <f>COUNTIFS(O:O,"&gt;"&amp;0,L:L,"="&amp;AA26)</f>
        <v>42</v>
      </c>
      <c r="AC26">
        <f>AC25+AB26</f>
        <v>2107</v>
      </c>
      <c r="AE26" s="11">
        <f>AB26/X26</f>
        <v>5.25</v>
      </c>
    </row>
    <row r="27" spans="1:31">
      <c r="A27" s="9">
        <v>145</v>
      </c>
      <c r="B27" s="10" t="s">
        <v>1912</v>
      </c>
      <c r="C27" s="9" t="s">
        <v>0</v>
      </c>
      <c r="D27" s="9">
        <v>57</v>
      </c>
      <c r="E27" s="9">
        <v>1</v>
      </c>
      <c r="F27" s="9">
        <v>1.3274999999999999</v>
      </c>
      <c r="G27" s="9">
        <v>1.33</v>
      </c>
      <c r="H27" s="9">
        <v>1.3274999999999999</v>
      </c>
      <c r="I27" s="9">
        <v>5</v>
      </c>
      <c r="J27" s="9">
        <v>4991.1000000000004</v>
      </c>
      <c r="K27" s="8" t="str">
        <f>RIGHT(B27,5)</f>
        <v>08:16</v>
      </c>
      <c r="L27" s="7" t="str">
        <f>TEXT(K27,"hh")</f>
        <v>08</v>
      </c>
      <c r="M27" s="6">
        <f>IF(C27="close",IF(I27&gt;=0,1,IF(I27&lt;0,2)),0)</f>
        <v>0</v>
      </c>
      <c r="N27" s="5">
        <f>IF(N26=0,IF(C27="s/l",1,0),IF(C27="s/l",N26+1,0))</f>
        <v>0</v>
      </c>
      <c r="O27" s="4">
        <f>IF(O26=0,IF(C27="t/p",1,0),IF(C27="t/p",O26+1,0))</f>
        <v>4</v>
      </c>
      <c r="P27" s="3">
        <f>IF(AND(N27&gt;=$AD$36,N28=0),1,0)</f>
        <v>0</v>
      </c>
      <c r="Q27" s="2">
        <f>IF(AND(O27&gt;=$AD$35,O28=0),1,0)</f>
        <v>0</v>
      </c>
      <c r="R27" s="3">
        <f>IF(AND(N27&gt;0,ISODD(D27)),1,0)</f>
        <v>0</v>
      </c>
      <c r="S27" s="2">
        <f>IF(AND(O27&gt;0,ISEVEN(D27)),1,0)</f>
        <v>0</v>
      </c>
      <c r="T27" s="1">
        <f>IF(AND(N26&gt;0,N27&gt;0),IF(OR(AND(R26=0,R27=1),AND(R26=1,R27=0)),1,0),0)</f>
        <v>0</v>
      </c>
      <c r="U27" s="1">
        <f>IF(AND(O26&gt;0,O27&gt;0),IF(OR(AND(S26=0,S27=1),AND(S26=1,S27=0)),1,0),0)</f>
        <v>1</v>
      </c>
      <c r="W27" s="12">
        <v>22</v>
      </c>
      <c r="X27">
        <f>COUNTIFS(N:N,"&gt;"&amp;0,L:L,"="&amp;W27)</f>
        <v>7</v>
      </c>
      <c r="Y27">
        <f>Y26+X27</f>
        <v>734</v>
      </c>
      <c r="AA27" s="12">
        <v>22</v>
      </c>
      <c r="AB27">
        <f>COUNTIFS(O:O,"&gt;"&amp;0,L:L,"="&amp;AA27)</f>
        <v>31</v>
      </c>
      <c r="AC27">
        <f>AC26+AB27</f>
        <v>2138</v>
      </c>
      <c r="AE27" s="11">
        <f>AB27/X27</f>
        <v>4.4285714285714288</v>
      </c>
    </row>
    <row r="28" spans="1:31">
      <c r="A28" s="9">
        <v>150</v>
      </c>
      <c r="B28" s="10" t="s">
        <v>1911</v>
      </c>
      <c r="C28" s="9" t="s">
        <v>0</v>
      </c>
      <c r="D28" s="9">
        <v>60</v>
      </c>
      <c r="E28" s="9">
        <v>1</v>
      </c>
      <c r="F28" s="9">
        <v>1.3278000000000001</v>
      </c>
      <c r="G28" s="9">
        <v>1.3252999999999999</v>
      </c>
      <c r="H28" s="9">
        <v>1.3278000000000001</v>
      </c>
      <c r="I28" s="9">
        <v>5</v>
      </c>
      <c r="J28" s="9">
        <v>4996.1000000000004</v>
      </c>
      <c r="K28" s="8" t="str">
        <f>RIGHT(B28,5)</f>
        <v>09:00</v>
      </c>
      <c r="L28" s="7" t="str">
        <f>TEXT(K28,"hh")</f>
        <v>09</v>
      </c>
      <c r="M28" s="6">
        <f>IF(C28="close",IF(I28&gt;=0,1,IF(I28&lt;0,2)),0)</f>
        <v>0</v>
      </c>
      <c r="N28" s="5">
        <f>IF(N27=0,IF(C28="s/l",1,0),IF(C28="s/l",N27+1,0))</f>
        <v>0</v>
      </c>
      <c r="O28" s="4">
        <f>IF(O27=0,IF(C28="t/p",1,0),IF(C28="t/p",O27+1,0))</f>
        <v>5</v>
      </c>
      <c r="P28" s="3">
        <f>IF(AND(N28&gt;=$AD$36,N29=0),1,0)</f>
        <v>0</v>
      </c>
      <c r="Q28" s="2">
        <f>IF(AND(O28&gt;=$AD$35,O29=0),1,0)</f>
        <v>0</v>
      </c>
      <c r="R28" s="3">
        <f>IF(AND(N28&gt;0,ISODD(D28)),1,0)</f>
        <v>0</v>
      </c>
      <c r="S28" s="2">
        <f>IF(AND(O28&gt;0,ISEVEN(D28)),1,0)</f>
        <v>1</v>
      </c>
      <c r="T28" s="1">
        <f>IF(AND(N27&gt;0,N28&gt;0),IF(OR(AND(R27=0,R28=1),AND(R27=1,R28=0)),1,0),0)</f>
        <v>0</v>
      </c>
      <c r="U28" s="1">
        <f>IF(AND(O27&gt;0,O28&gt;0),IF(OR(AND(S27=0,S28=1),AND(S27=1,S28=0)),1,0),0)</f>
        <v>1</v>
      </c>
      <c r="W28" s="12">
        <v>23</v>
      </c>
      <c r="X28">
        <f>COUNTIFS(N:N,"&gt;"&amp;0,L:L,"="&amp;W28)</f>
        <v>6</v>
      </c>
      <c r="Y28">
        <f>Y27+X28</f>
        <v>740</v>
      </c>
      <c r="AA28" s="12">
        <v>23</v>
      </c>
      <c r="AB28">
        <f>COUNTIFS(O:O,"&gt;"&amp;0,L:L,"="&amp;AA28)</f>
        <v>39</v>
      </c>
      <c r="AC28">
        <f>AC27+AB28</f>
        <v>2177</v>
      </c>
      <c r="AE28" s="11">
        <f>AB28/X28</f>
        <v>6.5</v>
      </c>
    </row>
    <row r="29" spans="1:31">
      <c r="A29" s="9">
        <v>155</v>
      </c>
      <c r="B29" s="10" t="s">
        <v>1910</v>
      </c>
      <c r="C29" s="9" t="s">
        <v>0</v>
      </c>
      <c r="D29" s="9">
        <v>61</v>
      </c>
      <c r="E29" s="9">
        <v>1</v>
      </c>
      <c r="F29" s="9">
        <v>1.3274999999999999</v>
      </c>
      <c r="G29" s="9">
        <v>1.33</v>
      </c>
      <c r="H29" s="9">
        <v>1.3274999999999999</v>
      </c>
      <c r="I29" s="9">
        <v>5</v>
      </c>
      <c r="J29" s="9">
        <v>5001.1000000000004</v>
      </c>
      <c r="K29" s="8" t="str">
        <f>RIGHT(B29,5)</f>
        <v>09:16</v>
      </c>
      <c r="L29" s="7" t="str">
        <f>TEXT(K29,"hh")</f>
        <v>09</v>
      </c>
      <c r="M29" s="6">
        <f>IF(C29="close",IF(I29&gt;=0,1,IF(I29&lt;0,2)),0)</f>
        <v>0</v>
      </c>
      <c r="N29" s="5">
        <f>IF(N28=0,IF(C29="s/l",1,0),IF(C29="s/l",N28+1,0))</f>
        <v>0</v>
      </c>
      <c r="O29" s="4">
        <f>IF(O28=0,IF(C29="t/p",1,0),IF(C29="t/p",O28+1,0))</f>
        <v>6</v>
      </c>
      <c r="P29" s="3">
        <f>IF(AND(N29&gt;=$AD$36,N30=0),1,0)</f>
        <v>0</v>
      </c>
      <c r="Q29" s="2">
        <f>IF(AND(O29&gt;=$AD$35,O30=0),1,0)</f>
        <v>0</v>
      </c>
      <c r="R29" s="3">
        <f>IF(AND(N29&gt;0,ISODD(D29)),1,0)</f>
        <v>0</v>
      </c>
      <c r="S29" s="2">
        <f>IF(AND(O29&gt;0,ISEVEN(D29)),1,0)</f>
        <v>0</v>
      </c>
      <c r="T29" s="1">
        <f>IF(AND(N28&gt;0,N29&gt;0),IF(OR(AND(R28=0,R29=1),AND(R28=1,R29=0)),1,0),0)</f>
        <v>0</v>
      </c>
      <c r="U29" s="1">
        <f>IF(AND(O28&gt;0,O29&gt;0),IF(OR(AND(S28=0,S29=1),AND(S28=1,S29=0)),1,0),0)</f>
        <v>1</v>
      </c>
    </row>
    <row r="30" spans="1:31">
      <c r="A30" s="9">
        <v>160</v>
      </c>
      <c r="B30" s="10" t="s">
        <v>1909</v>
      </c>
      <c r="C30" s="9" t="s">
        <v>0</v>
      </c>
      <c r="D30" s="9">
        <v>64</v>
      </c>
      <c r="E30" s="9">
        <v>1</v>
      </c>
      <c r="F30" s="9">
        <v>1.3278000000000001</v>
      </c>
      <c r="G30" s="9">
        <v>1.3252999999999999</v>
      </c>
      <c r="H30" s="9">
        <v>1.3278000000000001</v>
      </c>
      <c r="I30" s="9">
        <v>5</v>
      </c>
      <c r="J30" s="9">
        <v>5006.1000000000004</v>
      </c>
      <c r="K30" s="8" t="str">
        <f>RIGHT(B30,5)</f>
        <v>09:54</v>
      </c>
      <c r="L30" s="7" t="str">
        <f>TEXT(K30,"hh")</f>
        <v>09</v>
      </c>
      <c r="M30" s="6">
        <f>IF(C30="close",IF(I30&gt;=0,1,IF(I30&lt;0,2)),0)</f>
        <v>0</v>
      </c>
      <c r="N30" s="5">
        <f>IF(N29=0,IF(C30="s/l",1,0),IF(C30="s/l",N29+1,0))</f>
        <v>0</v>
      </c>
      <c r="O30" s="4">
        <f>IF(O29=0,IF(C30="t/p",1,0),IF(C30="t/p",O29+1,0))</f>
        <v>7</v>
      </c>
      <c r="P30" s="3">
        <f>IF(AND(N30&gt;=$AD$36,N31=0),1,0)</f>
        <v>0</v>
      </c>
      <c r="Q30" s="2">
        <f>IF(AND(O30&gt;=$AD$35,O31=0),1,0)</f>
        <v>1</v>
      </c>
      <c r="R30" s="3">
        <f>IF(AND(N30&gt;0,ISODD(D30)),1,0)</f>
        <v>0</v>
      </c>
      <c r="S30" s="2">
        <f>IF(AND(O30&gt;0,ISEVEN(D30)),1,0)</f>
        <v>1</v>
      </c>
      <c r="T30" s="1">
        <f>IF(AND(N29&gt;0,N30&gt;0),IF(OR(AND(R29=0,R30=1),AND(R29=1,R30=0)),1,0),0)</f>
        <v>0</v>
      </c>
      <c r="U30" s="1">
        <f>IF(AND(O29&gt;0,O30&gt;0),IF(OR(AND(S29=0,S30=1),AND(S29=1,S30=0)),1,0),0)</f>
        <v>1</v>
      </c>
    </row>
    <row r="31" spans="1:31">
      <c r="A31" s="9">
        <v>169</v>
      </c>
      <c r="B31" s="10" t="s">
        <v>1908</v>
      </c>
      <c r="C31" s="9" t="s">
        <v>3</v>
      </c>
      <c r="D31" s="9">
        <v>66</v>
      </c>
      <c r="E31" s="9">
        <v>1</v>
      </c>
      <c r="F31" s="9">
        <v>1.3243</v>
      </c>
      <c r="G31" s="9">
        <v>1.3243</v>
      </c>
      <c r="H31" s="9">
        <v>1.3268</v>
      </c>
      <c r="I31" s="9">
        <v>-20</v>
      </c>
      <c r="J31" s="9">
        <v>4986.1000000000004</v>
      </c>
      <c r="K31" s="8" t="str">
        <f>RIGHT(B31,5)</f>
        <v>11:14</v>
      </c>
      <c r="L31" s="7" t="str">
        <f>TEXT(K31,"hh")</f>
        <v>11</v>
      </c>
      <c r="M31" s="6">
        <f>IF(C31="close",IF(I31&gt;=0,1,IF(I31&lt;0,2)),0)</f>
        <v>0</v>
      </c>
      <c r="N31" s="5">
        <f>IF(N30=0,IF(C31="s/l",1,0),IF(C31="s/l",N30+1,0))</f>
        <v>1</v>
      </c>
      <c r="O31" s="4">
        <f>IF(O30=0,IF(C31="t/p",1,0),IF(C31="t/p",O30+1,0))</f>
        <v>0</v>
      </c>
      <c r="P31" s="3">
        <f>IF(AND(N31&gt;=$AD$36,N32=0),1,0)</f>
        <v>0</v>
      </c>
      <c r="Q31" s="2">
        <f>IF(AND(O31&gt;=$AD$35,O32=0),1,0)</f>
        <v>0</v>
      </c>
      <c r="R31" s="3">
        <f>IF(AND(N31&gt;0,ISODD(D31)),1,0)</f>
        <v>0</v>
      </c>
      <c r="S31" s="2">
        <f>IF(AND(O31&gt;0,ISEVEN(D31)),1,0)</f>
        <v>0</v>
      </c>
      <c r="T31" s="1">
        <f>IF(AND(N30&gt;0,N31&gt;0),IF(OR(AND(R30=0,R31=1),AND(R30=1,R31=0)),1,0),0)</f>
        <v>0</v>
      </c>
      <c r="U31" s="1">
        <f>IF(AND(O30&gt;0,O31&gt;0),IF(OR(AND(S30=0,S31=1),AND(S30=1,S31=0)),1,0),0)</f>
        <v>0</v>
      </c>
    </row>
    <row r="32" spans="1:31" ht="15" thickBot="1">
      <c r="A32" s="9">
        <v>174</v>
      </c>
      <c r="B32" s="10" t="s">
        <v>1907</v>
      </c>
      <c r="C32" s="9" t="s">
        <v>3</v>
      </c>
      <c r="D32" s="9">
        <v>68</v>
      </c>
      <c r="E32" s="9">
        <v>1</v>
      </c>
      <c r="F32" s="9">
        <v>1.3232999999999999</v>
      </c>
      <c r="G32" s="9">
        <v>1.3232999999999999</v>
      </c>
      <c r="H32" s="9">
        <v>1.3258000000000001</v>
      </c>
      <c r="I32" s="9">
        <v>-20</v>
      </c>
      <c r="J32" s="9">
        <v>4966.1000000000004</v>
      </c>
      <c r="K32" s="8" t="str">
        <f>RIGHT(B32,5)</f>
        <v>11:17</v>
      </c>
      <c r="L32" s="7" t="str">
        <f>TEXT(K32,"hh")</f>
        <v>11</v>
      </c>
      <c r="M32" s="6">
        <f>IF(C32="close",IF(I32&gt;=0,1,IF(I32&lt;0,2)),0)</f>
        <v>0</v>
      </c>
      <c r="N32" s="5">
        <f>IF(N31=0,IF(C32="s/l",1,0),IF(C32="s/l",N31+1,0))</f>
        <v>2</v>
      </c>
      <c r="O32" s="4">
        <f>IF(O31=0,IF(C32="t/p",1,0),IF(C32="t/p",O31+1,0))</f>
        <v>0</v>
      </c>
      <c r="P32" s="3">
        <f>IF(AND(N32&gt;=$AD$36,N33=0),1,0)</f>
        <v>0</v>
      </c>
      <c r="Q32" s="2">
        <f>IF(AND(O32&gt;=$AD$35,O33=0),1,0)</f>
        <v>0</v>
      </c>
      <c r="R32" s="3">
        <f>IF(AND(N32&gt;0,ISODD(D32)),1,0)</f>
        <v>0</v>
      </c>
      <c r="S32" s="2">
        <f>IF(AND(O32&gt;0,ISEVEN(D32)),1,0)</f>
        <v>0</v>
      </c>
      <c r="T32" s="1">
        <f>IF(AND(N31&gt;0,N32&gt;0),IF(OR(AND(R31=0,R32=1),AND(R31=1,R32=0)),1,0),0)</f>
        <v>0</v>
      </c>
      <c r="U32" s="1">
        <f>IF(AND(O31&gt;0,O32&gt;0),IF(OR(AND(S31=0,S32=1),AND(S31=1,S32=0)),1,0),0)</f>
        <v>0</v>
      </c>
      <c r="Y32" s="20" t="s">
        <v>1897</v>
      </c>
      <c r="Z32" s="20" t="s">
        <v>1896</v>
      </c>
    </row>
    <row r="33" spans="1:35">
      <c r="A33" s="9">
        <v>179</v>
      </c>
      <c r="B33" s="10" t="s">
        <v>1906</v>
      </c>
      <c r="C33" s="9" t="s">
        <v>3</v>
      </c>
      <c r="D33" s="9">
        <v>70</v>
      </c>
      <c r="E33" s="9">
        <v>1</v>
      </c>
      <c r="F33" s="9">
        <v>1.3223</v>
      </c>
      <c r="G33" s="9">
        <v>1.3223</v>
      </c>
      <c r="H33" s="9">
        <v>1.3248</v>
      </c>
      <c r="I33" s="9">
        <v>-20</v>
      </c>
      <c r="J33" s="9">
        <v>4946.1000000000004</v>
      </c>
      <c r="K33" s="8" t="str">
        <f>RIGHT(B33,5)</f>
        <v>11:23</v>
      </c>
      <c r="L33" s="7" t="str">
        <f>TEXT(K33,"hh")</f>
        <v>11</v>
      </c>
      <c r="M33" s="6">
        <f>IF(C33="close",IF(I33&gt;=0,1,IF(I33&lt;0,2)),0)</f>
        <v>0</v>
      </c>
      <c r="N33" s="5">
        <f>IF(N32=0,IF(C33="s/l",1,0),IF(C33="s/l",N32+1,0))</f>
        <v>3</v>
      </c>
      <c r="O33" s="4">
        <f>IF(O32=0,IF(C33="t/p",1,0),IF(C33="t/p",O32+1,0))</f>
        <v>0</v>
      </c>
      <c r="P33" s="3">
        <f>IF(AND(N33&gt;=$AD$36,N34=0),1,0)</f>
        <v>1</v>
      </c>
      <c r="Q33" s="2">
        <f>IF(AND(O33&gt;=$AD$35,O34=0),1,0)</f>
        <v>0</v>
      </c>
      <c r="R33" s="3">
        <f>IF(AND(N33&gt;0,ISODD(D33)),1,0)</f>
        <v>0</v>
      </c>
      <c r="S33" s="2">
        <f>IF(AND(O33&gt;0,ISEVEN(D33)),1,0)</f>
        <v>0</v>
      </c>
      <c r="T33" s="1">
        <f>IF(AND(N32&gt;0,N33&gt;0),IF(OR(AND(R32=0,R33=1),AND(R32=1,R33=0)),1,0),0)</f>
        <v>0</v>
      </c>
      <c r="U33" s="1">
        <f>IF(AND(O32&gt;0,O33&gt;0),IF(OR(AND(S32=0,S33=1),AND(S32=1,S33=0)),1,0),0)</f>
        <v>0</v>
      </c>
      <c r="X33" s="12" t="s">
        <v>1894</v>
      </c>
      <c r="Y33" s="21">
        <f>AB4/COUNTIF(A:A,"&gt;"&amp;0)</f>
        <v>0.70407503234152657</v>
      </c>
      <c r="Z33" s="24">
        <f>(AB4+AG4)/COUNTIF(A:A,"&gt;"&amp;0)</f>
        <v>0.71571798188874514</v>
      </c>
      <c r="AB33" s="12" t="s">
        <v>1893</v>
      </c>
      <c r="AC33" s="12"/>
      <c r="AD33" s="12"/>
      <c r="AE33" s="12"/>
      <c r="AF33" s="23" t="s">
        <v>1892</v>
      </c>
      <c r="AG33" s="22" t="s">
        <v>1891</v>
      </c>
      <c r="AH33" s="48" t="s">
        <v>1890</v>
      </c>
      <c r="AI33" s="49"/>
    </row>
    <row r="34" spans="1:35">
      <c r="A34" s="9">
        <v>184</v>
      </c>
      <c r="B34" s="10" t="s">
        <v>1905</v>
      </c>
      <c r="C34" s="9" t="s">
        <v>0</v>
      </c>
      <c r="D34" s="9">
        <v>74</v>
      </c>
      <c r="E34" s="9">
        <v>1</v>
      </c>
      <c r="F34" s="9">
        <v>1.3227</v>
      </c>
      <c r="G34" s="9">
        <v>1.3202</v>
      </c>
      <c r="H34" s="9">
        <v>1.3227</v>
      </c>
      <c r="I34" s="9">
        <v>5</v>
      </c>
      <c r="J34" s="9">
        <v>4951.1000000000004</v>
      </c>
      <c r="K34" s="8" t="str">
        <f>RIGHT(B34,5)</f>
        <v>11:39</v>
      </c>
      <c r="L34" s="7" t="str">
        <f>TEXT(K34,"hh")</f>
        <v>11</v>
      </c>
      <c r="M34" s="6">
        <f>IF(C34="close",IF(I34&gt;=0,1,IF(I34&lt;0,2)),0)</f>
        <v>0</v>
      </c>
      <c r="N34" s="5">
        <f>IF(N33=0,IF(C34="s/l",1,0),IF(C34="s/l",N33+1,0))</f>
        <v>0</v>
      </c>
      <c r="O34" s="4">
        <f>IF(O33=0,IF(C34="t/p",1,0),IF(C34="t/p",O33+1,0))</f>
        <v>1</v>
      </c>
      <c r="P34" s="3">
        <f>IF(AND(N34&gt;=$AD$36,N35=0),1,0)</f>
        <v>0</v>
      </c>
      <c r="Q34" s="2">
        <f>IF(AND(O34&gt;=$AD$35,O35=0),1,0)</f>
        <v>0</v>
      </c>
      <c r="R34" s="3">
        <f>IF(AND(N34&gt;0,ISODD(D34)),1,0)</f>
        <v>0</v>
      </c>
      <c r="S34" s="2">
        <f>IF(AND(O34&gt;0,ISEVEN(D34)),1,0)</f>
        <v>1</v>
      </c>
      <c r="T34" s="1">
        <f>IF(AND(N33&gt;0,N34&gt;0),IF(OR(AND(R33=0,R34=1),AND(R33=1,R34=0)),1,0),0)</f>
        <v>0</v>
      </c>
      <c r="U34" s="1">
        <f>IF(AND(O33&gt;0,O34&gt;0),IF(OR(AND(S33=0,S34=1),AND(S33=1,S34=0)),1,0),0)</f>
        <v>0</v>
      </c>
      <c r="X34" s="12" t="s">
        <v>1888</v>
      </c>
      <c r="Y34" s="21">
        <f>1-Y33</f>
        <v>0.29592496765847343</v>
      </c>
      <c r="Z34" s="21">
        <f>1-Z33</f>
        <v>0.28428201811125486</v>
      </c>
      <c r="AB34" s="12"/>
      <c r="AC34" s="20" t="s">
        <v>1887</v>
      </c>
      <c r="AD34" s="20" t="s">
        <v>1886</v>
      </c>
      <c r="AE34" s="20" t="s">
        <v>1885</v>
      </c>
      <c r="AF34" s="19" t="s">
        <v>1884</v>
      </c>
      <c r="AG34" s="18" t="s">
        <v>1883</v>
      </c>
      <c r="AH34" s="19" t="s">
        <v>1882</v>
      </c>
      <c r="AI34" s="18" t="s">
        <v>1881</v>
      </c>
    </row>
    <row r="35" spans="1:35">
      <c r="A35" s="9">
        <v>189</v>
      </c>
      <c r="B35" s="10" t="s">
        <v>1904</v>
      </c>
      <c r="C35" s="9" t="s">
        <v>0</v>
      </c>
      <c r="D35" s="9">
        <v>72</v>
      </c>
      <c r="E35" s="9">
        <v>1</v>
      </c>
      <c r="F35" s="9">
        <v>1.3237000000000001</v>
      </c>
      <c r="G35" s="9">
        <v>1.3211999999999999</v>
      </c>
      <c r="H35" s="9">
        <v>1.3237000000000001</v>
      </c>
      <c r="I35" s="9">
        <v>5</v>
      </c>
      <c r="J35" s="9">
        <v>4956.1000000000004</v>
      </c>
      <c r="K35" s="8" t="str">
        <f>RIGHT(B35,5)</f>
        <v>12:29</v>
      </c>
      <c r="L35" s="7" t="str">
        <f>TEXT(K35,"hh")</f>
        <v>12</v>
      </c>
      <c r="M35" s="6">
        <f>IF(C35="close",IF(I35&gt;=0,1,IF(I35&lt;0,2)),0)</f>
        <v>0</v>
      </c>
      <c r="N35" s="5">
        <f>IF(N34=0,IF(C35="s/l",1,0),IF(C35="s/l",N34+1,0))</f>
        <v>0</v>
      </c>
      <c r="O35" s="4">
        <f>IF(O34=0,IF(C35="t/p",1,0),IF(C35="t/p",O34+1,0))</f>
        <v>2</v>
      </c>
      <c r="P35" s="3">
        <f>IF(AND(N35&gt;=$AD$36,N36=0),1,0)</f>
        <v>0</v>
      </c>
      <c r="Q35" s="2">
        <f>IF(AND(O35&gt;=$AD$35,O36=0),1,0)</f>
        <v>0</v>
      </c>
      <c r="R35" s="3">
        <f>IF(AND(N35&gt;0,ISODD(D35)),1,0)</f>
        <v>0</v>
      </c>
      <c r="S35" s="2">
        <f>IF(AND(O35&gt;0,ISEVEN(D35)),1,0)</f>
        <v>1</v>
      </c>
      <c r="T35" s="1">
        <f>IF(AND(N34&gt;0,N35&gt;0),IF(OR(AND(R34=0,R35=1),AND(R34=1,R35=0)),1,0),0)</f>
        <v>0</v>
      </c>
      <c r="U35" s="1">
        <f>IF(AND(O34&gt;0,O35&gt;0),IF(OR(AND(S34=0,S35=1),AND(S34=1,S35=0)),1,0),0)</f>
        <v>0</v>
      </c>
      <c r="X35" s="12" t="s">
        <v>1879</v>
      </c>
      <c r="Y35">
        <v>5</v>
      </c>
      <c r="Z35">
        <v>5</v>
      </c>
      <c r="AB35" s="12" t="s">
        <v>1878</v>
      </c>
      <c r="AC35" s="9">
        <f>MAX(O:O)</f>
        <v>18</v>
      </c>
      <c r="AD35" s="15">
        <f>AVERAGEIF(O:O,"&gt;"&amp;0)</f>
        <v>3.5787781350482315</v>
      </c>
      <c r="AE35" s="9">
        <f>SUM(Q:Q)</f>
        <v>244</v>
      </c>
      <c r="AF35" s="17">
        <f>SUM(S:S)</f>
        <v>1091</v>
      </c>
      <c r="AG35" s="16">
        <f>AB4-AF35</f>
        <v>1086</v>
      </c>
      <c r="AH35" s="17">
        <f>SUM(U:U)</f>
        <v>1315</v>
      </c>
      <c r="AI35" s="16">
        <f>AB4-AH35</f>
        <v>862</v>
      </c>
    </row>
    <row r="36" spans="1:35" ht="15" thickBot="1">
      <c r="A36" s="9">
        <v>190</v>
      </c>
      <c r="B36" s="10" t="s">
        <v>1903</v>
      </c>
      <c r="C36" s="9" t="s">
        <v>0</v>
      </c>
      <c r="D36" s="9">
        <v>75</v>
      </c>
      <c r="E36" s="9">
        <v>1</v>
      </c>
      <c r="F36" s="9">
        <v>1.3224</v>
      </c>
      <c r="G36" s="9">
        <v>1.3249</v>
      </c>
      <c r="H36" s="9">
        <v>1.3224</v>
      </c>
      <c r="I36" s="9">
        <v>5</v>
      </c>
      <c r="J36" s="9">
        <v>4961.1000000000004</v>
      </c>
      <c r="K36" s="8" t="str">
        <f>RIGHT(B36,5)</f>
        <v>12:59</v>
      </c>
      <c r="L36" s="7" t="str">
        <f>TEXT(K36,"hh")</f>
        <v>12</v>
      </c>
      <c r="M36" s="6">
        <f>IF(C36="close",IF(I36&gt;=0,1,IF(I36&lt;0,2)),0)</f>
        <v>0</v>
      </c>
      <c r="N36" s="5">
        <f>IF(N35=0,IF(C36="s/l",1,0),IF(C36="s/l",N35+1,0))</f>
        <v>0</v>
      </c>
      <c r="O36" s="4">
        <f>IF(O35=0,IF(C36="t/p",1,0),IF(C36="t/p",O35+1,0))</f>
        <v>3</v>
      </c>
      <c r="P36" s="3">
        <f>IF(AND(N36&gt;=$AD$36,N37=0),1,0)</f>
        <v>0</v>
      </c>
      <c r="Q36" s="2">
        <f>IF(AND(O36&gt;=$AD$35,O37=0),1,0)</f>
        <v>0</v>
      </c>
      <c r="R36" s="3">
        <f>IF(AND(N36&gt;0,ISODD(D36)),1,0)</f>
        <v>0</v>
      </c>
      <c r="S36" s="2">
        <f>IF(AND(O36&gt;0,ISEVEN(D36)),1,0)</f>
        <v>0</v>
      </c>
      <c r="T36" s="1">
        <f>IF(AND(N35&gt;0,N36&gt;0),IF(OR(AND(R35=0,R36=1),AND(R35=1,R36=0)),1,0),0)</f>
        <v>0</v>
      </c>
      <c r="U36" s="1">
        <f>IF(AND(O35&gt;0,O36&gt;0),IF(OR(AND(S35=0,S36=1),AND(S35=1,S36=0)),1,0),0)</f>
        <v>1</v>
      </c>
      <c r="X36" s="12" t="s">
        <v>1876</v>
      </c>
      <c r="Y36">
        <v>20</v>
      </c>
      <c r="Z36">
        <v>20</v>
      </c>
      <c r="AB36" s="12" t="s">
        <v>1875</v>
      </c>
      <c r="AC36" s="9">
        <f>MAX(N:N)</f>
        <v>7</v>
      </c>
      <c r="AD36" s="15">
        <f>AVERAGEIF(N:N,"&gt;"&amp;0)</f>
        <v>1.5932432432432433</v>
      </c>
      <c r="AE36" s="9">
        <f>SUM(P:P)</f>
        <v>153</v>
      </c>
      <c r="AF36" s="14">
        <f>X4-AG36</f>
        <v>356</v>
      </c>
      <c r="AG36" s="13">
        <f>SUM(R:R)</f>
        <v>384</v>
      </c>
      <c r="AH36" s="14">
        <f>SUM(T:T)</f>
        <v>2</v>
      </c>
      <c r="AI36" s="13">
        <f>X4-AH36</f>
        <v>738</v>
      </c>
    </row>
    <row r="37" spans="1:35">
      <c r="A37" s="9">
        <v>195</v>
      </c>
      <c r="B37" s="10" t="s">
        <v>3638</v>
      </c>
      <c r="C37" s="9" t="s">
        <v>0</v>
      </c>
      <c r="D37" s="9">
        <v>78</v>
      </c>
      <c r="E37" s="9">
        <v>1</v>
      </c>
      <c r="F37" s="9">
        <v>1.3228</v>
      </c>
      <c r="G37" s="9">
        <v>1.3203</v>
      </c>
      <c r="H37" s="9">
        <v>1.3228</v>
      </c>
      <c r="I37" s="9">
        <v>5</v>
      </c>
      <c r="J37" s="9">
        <v>4966.1000000000004</v>
      </c>
      <c r="K37" s="8" t="str">
        <f>RIGHT(B37,5)</f>
        <v>13:13</v>
      </c>
      <c r="L37" s="7" t="str">
        <f>TEXT(K37,"hh")</f>
        <v>13</v>
      </c>
      <c r="M37" s="6">
        <f>IF(C37="close",IF(I37&gt;=0,1,IF(I37&lt;0,2)),0)</f>
        <v>0</v>
      </c>
      <c r="N37" s="5">
        <f>IF(N36=0,IF(C37="s/l",1,0),IF(C37="s/l",N36+1,0))</f>
        <v>0</v>
      </c>
      <c r="O37" s="4">
        <f>IF(O36=0,IF(C37="t/p",1,0),IF(C37="t/p",O36+1,0))</f>
        <v>4</v>
      </c>
      <c r="P37" s="3">
        <f>IF(AND(N37&gt;=$AD$36,N38=0),1,0)</f>
        <v>0</v>
      </c>
      <c r="Q37" s="2">
        <f>IF(AND(O37&gt;=$AD$35,O38=0),1,0)</f>
        <v>1</v>
      </c>
      <c r="R37" s="3">
        <f>IF(AND(N37&gt;0,ISODD(D37)),1,0)</f>
        <v>0</v>
      </c>
      <c r="S37" s="2">
        <f>IF(AND(O37&gt;0,ISEVEN(D37)),1,0)</f>
        <v>1</v>
      </c>
      <c r="T37" s="1">
        <f>IF(AND(N36&gt;0,N37&gt;0),IF(OR(AND(R36=0,R37=1),AND(R36=1,R37=0)),1,0),0)</f>
        <v>0</v>
      </c>
      <c r="U37" s="1">
        <f>IF(AND(O36&gt;0,O37&gt;0),IF(OR(AND(S36=0,S37=1),AND(S36=1,S37=0)),1,0),0)</f>
        <v>1</v>
      </c>
      <c r="X37" s="12" t="s">
        <v>1873</v>
      </c>
      <c r="Y37" s="11">
        <f>(Y35*Y33)-(Y36*Y34)</f>
        <v>-2.3981241914618359</v>
      </c>
      <c r="Z37" s="11">
        <f>(Z35*Z33)-(Z36*Z34)</f>
        <v>-2.1070504527813716</v>
      </c>
    </row>
    <row r="38" spans="1:35">
      <c r="A38" s="9">
        <v>204</v>
      </c>
      <c r="B38" s="10" t="s">
        <v>1901</v>
      </c>
      <c r="C38" s="9" t="s">
        <v>3</v>
      </c>
      <c r="D38" s="9">
        <v>79</v>
      </c>
      <c r="E38" s="9">
        <v>1</v>
      </c>
      <c r="F38" s="9">
        <v>1.325</v>
      </c>
      <c r="G38" s="9">
        <v>1.325</v>
      </c>
      <c r="H38" s="9">
        <v>1.3225</v>
      </c>
      <c r="I38" s="9">
        <v>-20</v>
      </c>
      <c r="J38" s="9">
        <v>4946.1000000000004</v>
      </c>
      <c r="K38" s="8" t="str">
        <f>RIGHT(B38,5)</f>
        <v>14:15</v>
      </c>
      <c r="L38" s="7" t="str">
        <f>TEXT(K38,"hh")</f>
        <v>14</v>
      </c>
      <c r="M38" s="6">
        <f>IF(C38="close",IF(I38&gt;=0,1,IF(I38&lt;0,2)),0)</f>
        <v>0</v>
      </c>
      <c r="N38" s="5">
        <f>IF(N37=0,IF(C38="s/l",1,0),IF(C38="s/l",N37+1,0))</f>
        <v>1</v>
      </c>
      <c r="O38" s="4">
        <f>IF(O37=0,IF(C38="t/p",1,0),IF(C38="t/p",O37+1,0))</f>
        <v>0</v>
      </c>
      <c r="P38" s="3">
        <f>IF(AND(N38&gt;=$AD$36,N39=0),1,0)</f>
        <v>0</v>
      </c>
      <c r="Q38" s="2">
        <f>IF(AND(O38&gt;=$AD$35,O39=0),1,0)</f>
        <v>0</v>
      </c>
      <c r="R38" s="3">
        <f>IF(AND(N38&gt;0,ISODD(D38)),1,0)</f>
        <v>1</v>
      </c>
      <c r="S38" s="2">
        <f>IF(AND(O38&gt;0,ISEVEN(D38)),1,0)</f>
        <v>0</v>
      </c>
      <c r="T38" s="1">
        <f>IF(AND(N37&gt;0,N38&gt;0),IF(OR(AND(R37=0,R38=1),AND(R37=1,R38=0)),1,0),0)</f>
        <v>0</v>
      </c>
      <c r="U38" s="1">
        <f>IF(AND(O37&gt;0,O38&gt;0),IF(OR(AND(S37=0,S38=1),AND(S37=1,S38=0)),1,0),0)</f>
        <v>0</v>
      </c>
    </row>
    <row r="39" spans="1:35">
      <c r="A39" s="9">
        <v>209</v>
      </c>
      <c r="B39" s="10" t="s">
        <v>1900</v>
      </c>
      <c r="C39" s="9" t="s">
        <v>0</v>
      </c>
      <c r="D39" s="9">
        <v>83</v>
      </c>
      <c r="E39" s="9">
        <v>1</v>
      </c>
      <c r="F39" s="9">
        <v>1.3245</v>
      </c>
      <c r="G39" s="9">
        <v>1.327</v>
      </c>
      <c r="H39" s="9">
        <v>1.3245</v>
      </c>
      <c r="I39" s="9">
        <v>5</v>
      </c>
      <c r="J39" s="9">
        <v>4951.1000000000004</v>
      </c>
      <c r="K39" s="8" t="str">
        <f>RIGHT(B39,5)</f>
        <v>14:18</v>
      </c>
      <c r="L39" s="7" t="str">
        <f>TEXT(K39,"hh")</f>
        <v>14</v>
      </c>
      <c r="M39" s="6">
        <f>IF(C39="close",IF(I39&gt;=0,1,IF(I39&lt;0,2)),0)</f>
        <v>0</v>
      </c>
      <c r="N39" s="5">
        <f>IF(N38=0,IF(C39="s/l",1,0),IF(C39="s/l",N38+1,0))</f>
        <v>0</v>
      </c>
      <c r="O39" s="4">
        <f>IF(O38=0,IF(C39="t/p",1,0),IF(C39="t/p",O38+1,0))</f>
        <v>1</v>
      </c>
      <c r="P39" s="3">
        <f>IF(AND(N39&gt;=$AD$36,N40=0),1,0)</f>
        <v>0</v>
      </c>
      <c r="Q39" s="2">
        <f>IF(AND(O39&gt;=$AD$35,O40=0),1,0)</f>
        <v>0</v>
      </c>
      <c r="R39" s="3">
        <f>IF(AND(N39&gt;0,ISODD(D39)),1,0)</f>
        <v>0</v>
      </c>
      <c r="S39" s="2">
        <f>IF(AND(O39&gt;0,ISEVEN(D39)),1,0)</f>
        <v>0</v>
      </c>
      <c r="T39" s="1">
        <f>IF(AND(N38&gt;0,N39&gt;0),IF(OR(AND(R38=0,R39=1),AND(R38=1,R39=0)),1,0),0)</f>
        <v>0</v>
      </c>
      <c r="U39" s="1">
        <f>IF(AND(O38&gt;0,O39&gt;0),IF(OR(AND(S38=0,S39=1),AND(S38=1,S39=0)),1,0),0)</f>
        <v>0</v>
      </c>
    </row>
    <row r="40" spans="1:35">
      <c r="A40" s="9">
        <v>214</v>
      </c>
      <c r="B40" s="10" t="s">
        <v>3637</v>
      </c>
      <c r="C40" s="9" t="s">
        <v>0</v>
      </c>
      <c r="D40" s="9">
        <v>86</v>
      </c>
      <c r="E40" s="9">
        <v>1</v>
      </c>
      <c r="F40" s="9">
        <v>1.3249</v>
      </c>
      <c r="G40" s="9">
        <v>1.3224</v>
      </c>
      <c r="H40" s="9">
        <v>1.3249</v>
      </c>
      <c r="I40" s="9">
        <v>5</v>
      </c>
      <c r="J40" s="9">
        <v>4956.1000000000004</v>
      </c>
      <c r="K40" s="8" t="str">
        <f>RIGHT(B40,5)</f>
        <v>14:24</v>
      </c>
      <c r="L40" s="7" t="str">
        <f>TEXT(K40,"hh")</f>
        <v>14</v>
      </c>
      <c r="M40" s="6">
        <f>IF(C40="close",IF(I40&gt;=0,1,IF(I40&lt;0,2)),0)</f>
        <v>0</v>
      </c>
      <c r="N40" s="5">
        <f>IF(N39=0,IF(C40="s/l",1,0),IF(C40="s/l",N39+1,0))</f>
        <v>0</v>
      </c>
      <c r="O40" s="4">
        <f>IF(O39=0,IF(C40="t/p",1,0),IF(C40="t/p",O39+1,0))</f>
        <v>2</v>
      </c>
      <c r="P40" s="3">
        <f>IF(AND(N40&gt;=$AD$36,N41=0),1,0)</f>
        <v>0</v>
      </c>
      <c r="Q40" s="2">
        <f>IF(AND(O40&gt;=$AD$35,O41=0),1,0)</f>
        <v>0</v>
      </c>
      <c r="R40" s="3">
        <f>IF(AND(N40&gt;0,ISODD(D40)),1,0)</f>
        <v>0</v>
      </c>
      <c r="S40" s="2">
        <f>IF(AND(O40&gt;0,ISEVEN(D40)),1,0)</f>
        <v>1</v>
      </c>
      <c r="T40" s="1">
        <f>IF(AND(N39&gt;0,N40&gt;0),IF(OR(AND(R39=0,R40=1),AND(R39=1,R40=0)),1,0),0)</f>
        <v>0</v>
      </c>
      <c r="U40" s="1">
        <f>IF(AND(O39&gt;0,O40&gt;0),IF(OR(AND(S39=0,S40=1),AND(S39=1,S40=0)),1,0),0)</f>
        <v>1</v>
      </c>
    </row>
    <row r="41" spans="1:35">
      <c r="A41" s="9">
        <v>219</v>
      </c>
      <c r="B41" s="10" t="s">
        <v>3636</v>
      </c>
      <c r="C41" s="9" t="s">
        <v>3</v>
      </c>
      <c r="D41" s="9">
        <v>81</v>
      </c>
      <c r="E41" s="9">
        <v>1</v>
      </c>
      <c r="F41" s="9">
        <v>1.3260000000000001</v>
      </c>
      <c r="G41" s="9">
        <v>1.3260000000000001</v>
      </c>
      <c r="H41" s="9">
        <v>1.3234999999999999</v>
      </c>
      <c r="I41" s="9">
        <v>-20</v>
      </c>
      <c r="J41" s="9">
        <v>4936.1000000000004</v>
      </c>
      <c r="K41" s="8" t="str">
        <f>RIGHT(B41,5)</f>
        <v>14:31</v>
      </c>
      <c r="L41" s="7" t="str">
        <f>TEXT(K41,"hh")</f>
        <v>14</v>
      </c>
      <c r="M41" s="6">
        <f>IF(C41="close",IF(I41&gt;=0,1,IF(I41&lt;0,2)),0)</f>
        <v>0</v>
      </c>
      <c r="N41" s="5">
        <f>IF(N40=0,IF(C41="s/l",1,0),IF(C41="s/l",N40+1,0))</f>
        <v>1</v>
      </c>
      <c r="O41" s="4">
        <f>IF(O40=0,IF(C41="t/p",1,0),IF(C41="t/p",O40+1,0))</f>
        <v>0</v>
      </c>
      <c r="P41" s="3">
        <f>IF(AND(N41&gt;=$AD$36,N42=0),1,0)</f>
        <v>0</v>
      </c>
      <c r="Q41" s="2">
        <f>IF(AND(O41&gt;=$AD$35,O42=0),1,0)</f>
        <v>0</v>
      </c>
      <c r="R41" s="3">
        <f>IF(AND(N41&gt;0,ISODD(D41)),1,0)</f>
        <v>1</v>
      </c>
      <c r="S41" s="2">
        <f>IF(AND(O41&gt;0,ISEVEN(D41)),1,0)</f>
        <v>0</v>
      </c>
      <c r="T41" s="1">
        <f>IF(AND(N40&gt;0,N41&gt;0),IF(OR(AND(R40=0,R41=1),AND(R40=1,R41=0)),1,0),0)</f>
        <v>0</v>
      </c>
      <c r="U41" s="1">
        <f>IF(AND(O40&gt;0,O41&gt;0),IF(OR(AND(S40=0,S41=1),AND(S40=1,S41=0)),1,0),0)</f>
        <v>0</v>
      </c>
    </row>
    <row r="42" spans="1:35">
      <c r="A42" s="9">
        <v>220</v>
      </c>
      <c r="B42" s="10" t="s">
        <v>3635</v>
      </c>
      <c r="C42" s="9" t="s">
        <v>0</v>
      </c>
      <c r="D42" s="9">
        <v>87</v>
      </c>
      <c r="E42" s="9">
        <v>1</v>
      </c>
      <c r="F42" s="9">
        <v>1.3246</v>
      </c>
      <c r="G42" s="9">
        <v>1.3270999999999999</v>
      </c>
      <c r="H42" s="9">
        <v>1.3246</v>
      </c>
      <c r="I42" s="9">
        <v>5</v>
      </c>
      <c r="J42" s="9">
        <v>4941.1000000000004</v>
      </c>
      <c r="K42" s="8" t="str">
        <f>RIGHT(B42,5)</f>
        <v>14:49</v>
      </c>
      <c r="L42" s="7" t="str">
        <f>TEXT(K42,"hh")</f>
        <v>14</v>
      </c>
      <c r="M42" s="6">
        <f>IF(C42="close",IF(I42&gt;=0,1,IF(I42&lt;0,2)),0)</f>
        <v>0</v>
      </c>
      <c r="N42" s="5">
        <f>IF(N41=0,IF(C42="s/l",1,0),IF(C42="s/l",N41+1,0))</f>
        <v>0</v>
      </c>
      <c r="O42" s="4">
        <f>IF(O41=0,IF(C42="t/p",1,0),IF(C42="t/p",O41+1,0))</f>
        <v>1</v>
      </c>
      <c r="P42" s="3">
        <f>IF(AND(N42&gt;=$AD$36,N43=0),1,0)</f>
        <v>0</v>
      </c>
      <c r="Q42" s="2">
        <f>IF(AND(O42&gt;=$AD$35,O43=0),1,0)</f>
        <v>0</v>
      </c>
      <c r="R42" s="3">
        <f>IF(AND(N42&gt;0,ISODD(D42)),1,0)</f>
        <v>0</v>
      </c>
      <c r="S42" s="2">
        <f>IF(AND(O42&gt;0,ISEVEN(D42)),1,0)</f>
        <v>0</v>
      </c>
      <c r="T42" s="1">
        <f>IF(AND(N41&gt;0,N42&gt;0),IF(OR(AND(R41=0,R42=1),AND(R41=1,R42=0)),1,0),0)</f>
        <v>0</v>
      </c>
      <c r="U42" s="1">
        <f>IF(AND(O41&gt;0,O42&gt;0),IF(OR(AND(S41=0,S42=1),AND(S41=1,S42=0)),1,0),0)</f>
        <v>0</v>
      </c>
    </row>
    <row r="43" spans="1:35">
      <c r="A43" s="9">
        <v>229</v>
      </c>
      <c r="B43" s="10" t="s">
        <v>1898</v>
      </c>
      <c r="C43" s="9" t="s">
        <v>3</v>
      </c>
      <c r="D43" s="9">
        <v>90</v>
      </c>
      <c r="E43" s="9">
        <v>1</v>
      </c>
      <c r="F43" s="9">
        <v>1.3224</v>
      </c>
      <c r="G43" s="9">
        <v>1.3224</v>
      </c>
      <c r="H43" s="9">
        <v>1.3249</v>
      </c>
      <c r="I43" s="9">
        <v>-20</v>
      </c>
      <c r="J43" s="9">
        <v>4921.1000000000004</v>
      </c>
      <c r="K43" s="8" t="str">
        <f>RIGHT(B43,5)</f>
        <v>15:55</v>
      </c>
      <c r="L43" s="7" t="str">
        <f>TEXT(K43,"hh")</f>
        <v>15</v>
      </c>
      <c r="M43" s="6">
        <f>IF(C43="close",IF(I43&gt;=0,1,IF(I43&lt;0,2)),0)</f>
        <v>0</v>
      </c>
      <c r="N43" s="5">
        <f>IF(N42=0,IF(C43="s/l",1,0),IF(C43="s/l",N42+1,0))</f>
        <v>1</v>
      </c>
      <c r="O43" s="4">
        <f>IF(O42=0,IF(C43="t/p",1,0),IF(C43="t/p",O42+1,0))</f>
        <v>0</v>
      </c>
      <c r="P43" s="3">
        <f>IF(AND(N43&gt;=$AD$36,N44=0),1,0)</f>
        <v>0</v>
      </c>
      <c r="Q43" s="2">
        <f>IF(AND(O43&gt;=$AD$35,O44=0),1,0)</f>
        <v>0</v>
      </c>
      <c r="R43" s="3">
        <f>IF(AND(N43&gt;0,ISODD(D43)),1,0)</f>
        <v>0</v>
      </c>
      <c r="S43" s="2">
        <f>IF(AND(O43&gt;0,ISEVEN(D43)),1,0)</f>
        <v>0</v>
      </c>
      <c r="T43" s="1">
        <f>IF(AND(N42&gt;0,N43&gt;0),IF(OR(AND(R42=0,R43=1),AND(R42=1,R43=0)),1,0),0)</f>
        <v>0</v>
      </c>
      <c r="U43" s="1">
        <f>IF(AND(O42&gt;0,O43&gt;0),IF(OR(AND(S42=0,S43=1),AND(S42=1,S43=0)),1,0),0)</f>
        <v>0</v>
      </c>
    </row>
    <row r="44" spans="1:35">
      <c r="A44" s="9">
        <v>234</v>
      </c>
      <c r="B44" s="10" t="s">
        <v>1895</v>
      </c>
      <c r="C44" s="9" t="s">
        <v>3</v>
      </c>
      <c r="D44" s="9">
        <v>92</v>
      </c>
      <c r="E44" s="9">
        <v>1</v>
      </c>
      <c r="F44" s="9">
        <v>1.3213999999999999</v>
      </c>
      <c r="G44" s="9">
        <v>1.3213999999999999</v>
      </c>
      <c r="H44" s="9">
        <v>1.3239000000000001</v>
      </c>
      <c r="I44" s="9">
        <v>-20</v>
      </c>
      <c r="J44" s="9">
        <v>4901.1000000000004</v>
      </c>
      <c r="K44" s="8" t="str">
        <f>RIGHT(B44,5)</f>
        <v>16:00</v>
      </c>
      <c r="L44" s="7" t="str">
        <f>TEXT(K44,"hh")</f>
        <v>16</v>
      </c>
      <c r="M44" s="6">
        <f>IF(C44="close",IF(I44&gt;=0,1,IF(I44&lt;0,2)),0)</f>
        <v>0</v>
      </c>
      <c r="N44" s="5">
        <f>IF(N43=0,IF(C44="s/l",1,0),IF(C44="s/l",N43+1,0))</f>
        <v>2</v>
      </c>
      <c r="O44" s="4">
        <f>IF(O43=0,IF(C44="t/p",1,0),IF(C44="t/p",O43+1,0))</f>
        <v>0</v>
      </c>
      <c r="P44" s="3">
        <f>IF(AND(N44&gt;=$AD$36,N45=0),1,0)</f>
        <v>0</v>
      </c>
      <c r="Q44" s="2">
        <f>IF(AND(O44&gt;=$AD$35,O45=0),1,0)</f>
        <v>0</v>
      </c>
      <c r="R44" s="3">
        <f>IF(AND(N44&gt;0,ISODD(D44)),1,0)</f>
        <v>0</v>
      </c>
      <c r="S44" s="2">
        <f>IF(AND(O44&gt;0,ISEVEN(D44)),1,0)</f>
        <v>0</v>
      </c>
      <c r="T44" s="1">
        <f>IF(AND(N43&gt;0,N44&gt;0),IF(OR(AND(R43=0,R44=1),AND(R43=1,R44=0)),1,0),0)</f>
        <v>0</v>
      </c>
      <c r="U44" s="1">
        <f>IF(AND(O43&gt;0,O44&gt;0),IF(OR(AND(S43=0,S44=1),AND(S43=1,S44=0)),1,0),0)</f>
        <v>0</v>
      </c>
    </row>
    <row r="45" spans="1:35">
      <c r="A45" s="9">
        <v>239</v>
      </c>
      <c r="B45" s="10" t="s">
        <v>3634</v>
      </c>
      <c r="C45" s="9" t="s">
        <v>3</v>
      </c>
      <c r="D45" s="9">
        <v>94</v>
      </c>
      <c r="E45" s="9">
        <v>1</v>
      </c>
      <c r="F45" s="9">
        <v>1.3204</v>
      </c>
      <c r="G45" s="9">
        <v>1.3204</v>
      </c>
      <c r="H45" s="9">
        <v>1.3229</v>
      </c>
      <c r="I45" s="9">
        <v>-20</v>
      </c>
      <c r="J45" s="9">
        <v>4881.1000000000004</v>
      </c>
      <c r="K45" s="8" t="str">
        <f>RIGHT(B45,5)</f>
        <v>16:01</v>
      </c>
      <c r="L45" s="7" t="str">
        <f>TEXT(K45,"hh")</f>
        <v>16</v>
      </c>
      <c r="M45" s="6">
        <f>IF(C45="close",IF(I45&gt;=0,1,IF(I45&lt;0,2)),0)</f>
        <v>0</v>
      </c>
      <c r="N45" s="5">
        <f>IF(N44=0,IF(C45="s/l",1,0),IF(C45="s/l",N44+1,0))</f>
        <v>3</v>
      </c>
      <c r="O45" s="4">
        <f>IF(O44=0,IF(C45="t/p",1,0),IF(C45="t/p",O44+1,0))</f>
        <v>0</v>
      </c>
      <c r="P45" s="3">
        <f>IF(AND(N45&gt;=$AD$36,N46=0),1,0)</f>
        <v>0</v>
      </c>
      <c r="Q45" s="2">
        <f>IF(AND(O45&gt;=$AD$35,O46=0),1,0)</f>
        <v>0</v>
      </c>
      <c r="R45" s="3">
        <f>IF(AND(N45&gt;0,ISODD(D45)),1,0)</f>
        <v>0</v>
      </c>
      <c r="S45" s="2">
        <f>IF(AND(O45&gt;0,ISEVEN(D45)),1,0)</f>
        <v>0</v>
      </c>
      <c r="T45" s="1">
        <f>IF(AND(N44&gt;0,N45&gt;0),IF(OR(AND(R44=0,R45=1),AND(R44=1,R45=0)),1,0),0)</f>
        <v>0</v>
      </c>
      <c r="U45" s="1">
        <f>IF(AND(O44&gt;0,O45&gt;0),IF(OR(AND(S44=0,S45=1),AND(S44=1,S45=0)),1,0),0)</f>
        <v>0</v>
      </c>
    </row>
    <row r="46" spans="1:35">
      <c r="A46" s="9">
        <v>244</v>
      </c>
      <c r="B46" s="10" t="s">
        <v>1889</v>
      </c>
      <c r="C46" s="9" t="s">
        <v>3</v>
      </c>
      <c r="D46" s="9">
        <v>96</v>
      </c>
      <c r="E46" s="9">
        <v>1</v>
      </c>
      <c r="F46" s="9">
        <v>1.3193999999999999</v>
      </c>
      <c r="G46" s="9">
        <v>1.3193999999999999</v>
      </c>
      <c r="H46" s="9">
        <v>1.3219000000000001</v>
      </c>
      <c r="I46" s="9">
        <v>-20</v>
      </c>
      <c r="J46" s="9">
        <v>4861.1000000000004</v>
      </c>
      <c r="K46" s="8" t="str">
        <f>RIGHT(B46,5)</f>
        <v>16:06</v>
      </c>
      <c r="L46" s="7" t="str">
        <f>TEXT(K46,"hh")</f>
        <v>16</v>
      </c>
      <c r="M46" s="6">
        <f>IF(C46="close",IF(I46&gt;=0,1,IF(I46&lt;0,2)),0)</f>
        <v>0</v>
      </c>
      <c r="N46" s="5">
        <f>IF(N45=0,IF(C46="s/l",1,0),IF(C46="s/l",N45+1,0))</f>
        <v>4</v>
      </c>
      <c r="O46" s="4">
        <f>IF(O45=0,IF(C46="t/p",1,0),IF(C46="t/p",O45+1,0))</f>
        <v>0</v>
      </c>
      <c r="P46" s="3">
        <f>IF(AND(N46&gt;=$AD$36,N47=0),1,0)</f>
        <v>0</v>
      </c>
      <c r="Q46" s="2">
        <f>IF(AND(O46&gt;=$AD$35,O47=0),1,0)</f>
        <v>0</v>
      </c>
      <c r="R46" s="3">
        <f>IF(AND(N46&gt;0,ISODD(D46)),1,0)</f>
        <v>0</v>
      </c>
      <c r="S46" s="2">
        <f>IF(AND(O46&gt;0,ISEVEN(D46)),1,0)</f>
        <v>0</v>
      </c>
      <c r="T46" s="1">
        <f>IF(AND(N45&gt;0,N46&gt;0),IF(OR(AND(R45=0,R46=1),AND(R45=1,R46=0)),1,0),0)</f>
        <v>0</v>
      </c>
      <c r="U46" s="1">
        <f>IF(AND(O45&gt;0,O46&gt;0),IF(OR(AND(S45=0,S46=1),AND(S45=1,S46=0)),1,0),0)</f>
        <v>0</v>
      </c>
    </row>
    <row r="47" spans="1:35">
      <c r="A47" s="9">
        <v>249</v>
      </c>
      <c r="B47" s="10" t="s">
        <v>1880</v>
      </c>
      <c r="C47" s="9" t="s">
        <v>3</v>
      </c>
      <c r="D47" s="9">
        <v>98</v>
      </c>
      <c r="E47" s="9">
        <v>1</v>
      </c>
      <c r="F47" s="9">
        <v>1.3184</v>
      </c>
      <c r="G47" s="9">
        <v>1.3184</v>
      </c>
      <c r="H47" s="9">
        <v>1.3209</v>
      </c>
      <c r="I47" s="9">
        <v>-20</v>
      </c>
      <c r="J47" s="9">
        <v>4841.1000000000004</v>
      </c>
      <c r="K47" s="8" t="str">
        <f>RIGHT(B47,5)</f>
        <v>16:08</v>
      </c>
      <c r="L47" s="7" t="str">
        <f>TEXT(K47,"hh")</f>
        <v>16</v>
      </c>
      <c r="M47" s="6">
        <f>IF(C47="close",IF(I47&gt;=0,1,IF(I47&lt;0,2)),0)</f>
        <v>0</v>
      </c>
      <c r="N47" s="5">
        <f>IF(N46=0,IF(C47="s/l",1,0),IF(C47="s/l",N46+1,0))</f>
        <v>5</v>
      </c>
      <c r="O47" s="4">
        <f>IF(O46=0,IF(C47="t/p",1,0),IF(C47="t/p",O46+1,0))</f>
        <v>0</v>
      </c>
      <c r="P47" s="3">
        <f>IF(AND(N47&gt;=$AD$36,N48=0),1,0)</f>
        <v>1</v>
      </c>
      <c r="Q47" s="2">
        <f>IF(AND(O47&gt;=$AD$35,O48=0),1,0)</f>
        <v>0</v>
      </c>
      <c r="R47" s="3">
        <f>IF(AND(N47&gt;0,ISODD(D47)),1,0)</f>
        <v>0</v>
      </c>
      <c r="S47" s="2">
        <f>IF(AND(O47&gt;0,ISEVEN(D47)),1,0)</f>
        <v>0</v>
      </c>
      <c r="T47" s="1">
        <f>IF(AND(N46&gt;0,N47&gt;0),IF(OR(AND(R46=0,R47=1),AND(R46=1,R47=0)),1,0),0)</f>
        <v>0</v>
      </c>
      <c r="U47" s="1">
        <f>IF(AND(O46&gt;0,O47&gt;0),IF(OR(AND(S46=0,S47=1),AND(S46=1,S47=0)),1,0),0)</f>
        <v>0</v>
      </c>
    </row>
    <row r="48" spans="1:35">
      <c r="A48" s="9">
        <v>254</v>
      </c>
      <c r="B48" s="10" t="s">
        <v>3633</v>
      </c>
      <c r="C48" s="9" t="s">
        <v>0</v>
      </c>
      <c r="D48" s="9">
        <v>102</v>
      </c>
      <c r="E48" s="9">
        <v>1</v>
      </c>
      <c r="F48" s="9">
        <v>1.3189</v>
      </c>
      <c r="G48" s="9">
        <v>1.3164</v>
      </c>
      <c r="H48" s="9">
        <v>1.3189</v>
      </c>
      <c r="I48" s="9">
        <v>5</v>
      </c>
      <c r="J48" s="9">
        <v>4846.1000000000004</v>
      </c>
      <c r="K48" s="8" t="str">
        <f>RIGHT(B48,5)</f>
        <v>16:13</v>
      </c>
      <c r="L48" s="7" t="str">
        <f>TEXT(K48,"hh")</f>
        <v>16</v>
      </c>
      <c r="M48" s="6">
        <f>IF(C48="close",IF(I48&gt;=0,1,IF(I48&lt;0,2)),0)</f>
        <v>0</v>
      </c>
      <c r="N48" s="5">
        <f>IF(N47=0,IF(C48="s/l",1,0),IF(C48="s/l",N47+1,0))</f>
        <v>0</v>
      </c>
      <c r="O48" s="4">
        <f>IF(O47=0,IF(C48="t/p",1,0),IF(C48="t/p",O47+1,0))</f>
        <v>1</v>
      </c>
      <c r="P48" s="3">
        <f>IF(AND(N48&gt;=$AD$36,N49=0),1,0)</f>
        <v>0</v>
      </c>
      <c r="Q48" s="2">
        <f>IF(AND(O48&gt;=$AD$35,O49=0),1,0)</f>
        <v>0</v>
      </c>
      <c r="R48" s="3">
        <f>IF(AND(N48&gt;0,ISODD(D48)),1,0)</f>
        <v>0</v>
      </c>
      <c r="S48" s="2">
        <f>IF(AND(O48&gt;0,ISEVEN(D48)),1,0)</f>
        <v>1</v>
      </c>
      <c r="T48" s="1">
        <f>IF(AND(N47&gt;0,N48&gt;0),IF(OR(AND(R47=0,R48=1),AND(R47=1,R48=0)),1,0),0)</f>
        <v>0</v>
      </c>
      <c r="U48" s="1">
        <f>IF(AND(O47&gt;0,O48&gt;0),IF(OR(AND(S47=0,S48=1),AND(S47=1,S48=0)),1,0),0)</f>
        <v>0</v>
      </c>
    </row>
    <row r="49" spans="1:21">
      <c r="A49" s="9">
        <v>259</v>
      </c>
      <c r="B49" s="10" t="s">
        <v>3632</v>
      </c>
      <c r="C49" s="9" t="s">
        <v>0</v>
      </c>
      <c r="D49" s="9">
        <v>103</v>
      </c>
      <c r="E49" s="9">
        <v>1</v>
      </c>
      <c r="F49" s="9">
        <v>1.3186</v>
      </c>
      <c r="G49" s="9">
        <v>1.3210999999999999</v>
      </c>
      <c r="H49" s="9">
        <v>1.3186</v>
      </c>
      <c r="I49" s="9">
        <v>5</v>
      </c>
      <c r="J49" s="9">
        <v>4851.1000000000004</v>
      </c>
      <c r="K49" s="8" t="str">
        <f>RIGHT(B49,5)</f>
        <v>16:19</v>
      </c>
      <c r="L49" s="7" t="str">
        <f>TEXT(K49,"hh")</f>
        <v>16</v>
      </c>
      <c r="M49" s="6">
        <f>IF(C49="close",IF(I49&gt;=0,1,IF(I49&lt;0,2)),0)</f>
        <v>0</v>
      </c>
      <c r="N49" s="5">
        <f>IF(N48=0,IF(C49="s/l",1,0),IF(C49="s/l",N48+1,0))</f>
        <v>0</v>
      </c>
      <c r="O49" s="4">
        <f>IF(O48=0,IF(C49="t/p",1,0),IF(C49="t/p",O48+1,0))</f>
        <v>2</v>
      </c>
      <c r="P49" s="3">
        <f>IF(AND(N49&gt;=$AD$36,N50=0),1,0)</f>
        <v>0</v>
      </c>
      <c r="Q49" s="2">
        <f>IF(AND(O49&gt;=$AD$35,O50=0),1,0)</f>
        <v>0</v>
      </c>
      <c r="R49" s="3">
        <f>IF(AND(N49&gt;0,ISODD(D49)),1,0)</f>
        <v>0</v>
      </c>
      <c r="S49" s="2">
        <f>IF(AND(O49&gt;0,ISEVEN(D49)),1,0)</f>
        <v>0</v>
      </c>
      <c r="T49" s="1">
        <f>IF(AND(N48&gt;0,N49&gt;0),IF(OR(AND(R48=0,R49=1),AND(R48=1,R49=0)),1,0),0)</f>
        <v>0</v>
      </c>
      <c r="U49" s="1">
        <f>IF(AND(O48&gt;0,O49&gt;0),IF(OR(AND(S48=0,S49=1),AND(S48=1,S49=0)),1,0),0)</f>
        <v>1</v>
      </c>
    </row>
    <row r="50" spans="1:21">
      <c r="A50" s="9">
        <v>264</v>
      </c>
      <c r="B50" s="10" t="s">
        <v>3631</v>
      </c>
      <c r="C50" s="9" t="s">
        <v>0</v>
      </c>
      <c r="D50" s="9">
        <v>106</v>
      </c>
      <c r="E50" s="9">
        <v>1</v>
      </c>
      <c r="F50" s="9">
        <v>1.3189</v>
      </c>
      <c r="G50" s="9">
        <v>1.3164</v>
      </c>
      <c r="H50" s="9">
        <v>1.3189</v>
      </c>
      <c r="I50" s="9">
        <v>5</v>
      </c>
      <c r="J50" s="9">
        <v>4856.1000000000004</v>
      </c>
      <c r="K50" s="8" t="str">
        <f>RIGHT(B50,5)</f>
        <v>16:41</v>
      </c>
      <c r="L50" s="7" t="str">
        <f>TEXT(K50,"hh")</f>
        <v>16</v>
      </c>
      <c r="M50" s="6">
        <f>IF(C50="close",IF(I50&gt;=0,1,IF(I50&lt;0,2)),0)</f>
        <v>0</v>
      </c>
      <c r="N50" s="5">
        <f>IF(N49=0,IF(C50="s/l",1,0),IF(C50="s/l",N49+1,0))</f>
        <v>0</v>
      </c>
      <c r="O50" s="4">
        <f>IF(O49=0,IF(C50="t/p",1,0),IF(C50="t/p",O49+1,0))</f>
        <v>3</v>
      </c>
      <c r="P50" s="3">
        <f>IF(AND(N50&gt;=$AD$36,N51=0),1,0)</f>
        <v>0</v>
      </c>
      <c r="Q50" s="2">
        <f>IF(AND(O50&gt;=$AD$35,O51=0),1,0)</f>
        <v>0</v>
      </c>
      <c r="R50" s="3">
        <f>IF(AND(N50&gt;0,ISODD(D50)),1,0)</f>
        <v>0</v>
      </c>
      <c r="S50" s="2">
        <f>IF(AND(O50&gt;0,ISEVEN(D50)),1,0)</f>
        <v>1</v>
      </c>
      <c r="T50" s="1">
        <f>IF(AND(N49&gt;0,N50&gt;0),IF(OR(AND(R49=0,R50=1),AND(R49=1,R50=0)),1,0),0)</f>
        <v>0</v>
      </c>
      <c r="U50" s="1">
        <f>IF(AND(O49&gt;0,O50&gt;0),IF(OR(AND(S49=0,S50=1),AND(S49=1,S50=0)),1,0),0)</f>
        <v>1</v>
      </c>
    </row>
    <row r="51" spans="1:21">
      <c r="A51" s="9">
        <v>269</v>
      </c>
      <c r="B51" s="10" t="s">
        <v>3630</v>
      </c>
      <c r="C51" s="9" t="s">
        <v>0</v>
      </c>
      <c r="D51" s="9">
        <v>107</v>
      </c>
      <c r="E51" s="9">
        <v>1</v>
      </c>
      <c r="F51" s="9">
        <v>1.3186</v>
      </c>
      <c r="G51" s="9">
        <v>1.3210999999999999</v>
      </c>
      <c r="H51" s="9">
        <v>1.3186</v>
      </c>
      <c r="I51" s="9">
        <v>5</v>
      </c>
      <c r="J51" s="9">
        <v>4861.1000000000004</v>
      </c>
      <c r="K51" s="8" t="str">
        <f>RIGHT(B51,5)</f>
        <v>17:08</v>
      </c>
      <c r="L51" s="7" t="str">
        <f>TEXT(K51,"hh")</f>
        <v>17</v>
      </c>
      <c r="M51" s="6">
        <f>IF(C51="close",IF(I51&gt;=0,1,IF(I51&lt;0,2)),0)</f>
        <v>0</v>
      </c>
      <c r="N51" s="5">
        <f>IF(N50=0,IF(C51="s/l",1,0),IF(C51="s/l",N50+1,0))</f>
        <v>0</v>
      </c>
      <c r="O51" s="4">
        <f>IF(O50=0,IF(C51="t/p",1,0),IF(C51="t/p",O50+1,0))</f>
        <v>4</v>
      </c>
      <c r="P51" s="3">
        <f>IF(AND(N51&gt;=$AD$36,N52=0),1,0)</f>
        <v>0</v>
      </c>
      <c r="Q51" s="2">
        <f>IF(AND(O51&gt;=$AD$35,O52=0),1,0)</f>
        <v>1</v>
      </c>
      <c r="R51" s="3">
        <f>IF(AND(N51&gt;0,ISODD(D51)),1,0)</f>
        <v>0</v>
      </c>
      <c r="S51" s="2">
        <f>IF(AND(O51&gt;0,ISEVEN(D51)),1,0)</f>
        <v>0</v>
      </c>
      <c r="T51" s="1">
        <f>IF(AND(N50&gt;0,N51&gt;0),IF(OR(AND(R50=0,R51=1),AND(R50=1,R51=0)),1,0),0)</f>
        <v>0</v>
      </c>
      <c r="U51" s="1">
        <f>IF(AND(O50&gt;0,O51&gt;0),IF(OR(AND(S50=0,S51=1),AND(S50=1,S51=0)),1,0),0)</f>
        <v>1</v>
      </c>
    </row>
    <row r="52" spans="1:21">
      <c r="A52" s="9">
        <v>274</v>
      </c>
      <c r="B52" s="10" t="s">
        <v>3629</v>
      </c>
      <c r="C52" s="9" t="s">
        <v>3</v>
      </c>
      <c r="D52" s="9">
        <v>100</v>
      </c>
      <c r="E52" s="9">
        <v>1</v>
      </c>
      <c r="F52" s="9">
        <v>1.3173999999999999</v>
      </c>
      <c r="G52" s="9">
        <v>1.3173999999999999</v>
      </c>
      <c r="H52" s="9">
        <v>1.3199000000000001</v>
      </c>
      <c r="I52" s="9">
        <v>-20</v>
      </c>
      <c r="J52" s="9">
        <v>4841.1000000000004</v>
      </c>
      <c r="K52" s="8" t="str">
        <f>RIGHT(B52,5)</f>
        <v>17:13</v>
      </c>
      <c r="L52" s="7" t="str">
        <f>TEXT(K52,"hh")</f>
        <v>17</v>
      </c>
      <c r="M52" s="6">
        <f>IF(C52="close",IF(I52&gt;=0,1,IF(I52&lt;0,2)),0)</f>
        <v>0</v>
      </c>
      <c r="N52" s="5">
        <f>IF(N51=0,IF(C52="s/l",1,0),IF(C52="s/l",N51+1,0))</f>
        <v>1</v>
      </c>
      <c r="O52" s="4">
        <f>IF(O51=0,IF(C52="t/p",1,0),IF(C52="t/p",O51+1,0))</f>
        <v>0</v>
      </c>
      <c r="P52" s="3">
        <f>IF(AND(N52&gt;=$AD$36,N53=0),1,0)</f>
        <v>0</v>
      </c>
      <c r="Q52" s="2">
        <f>IF(AND(O52&gt;=$AD$35,O53=0),1,0)</f>
        <v>0</v>
      </c>
      <c r="R52" s="3">
        <f>IF(AND(N52&gt;0,ISODD(D52)),1,0)</f>
        <v>0</v>
      </c>
      <c r="S52" s="2">
        <f>IF(AND(O52&gt;0,ISEVEN(D52)),1,0)</f>
        <v>0</v>
      </c>
      <c r="T52" s="1">
        <f>IF(AND(N51&gt;0,N52&gt;0),IF(OR(AND(R51=0,R52=1),AND(R51=1,R52=0)),1,0),0)</f>
        <v>0</v>
      </c>
      <c r="U52" s="1">
        <f>IF(AND(O51&gt;0,O52&gt;0),IF(OR(AND(S51=0,S52=1),AND(S51=1,S52=0)),1,0),0)</f>
        <v>0</v>
      </c>
    </row>
    <row r="53" spans="1:21">
      <c r="A53" s="9">
        <v>279</v>
      </c>
      <c r="B53" s="10" t="s">
        <v>3628</v>
      </c>
      <c r="C53" s="9" t="s">
        <v>3</v>
      </c>
      <c r="D53" s="9">
        <v>110</v>
      </c>
      <c r="E53" s="9">
        <v>1</v>
      </c>
      <c r="F53" s="9">
        <v>1.3165</v>
      </c>
      <c r="G53" s="9">
        <v>1.3165</v>
      </c>
      <c r="H53" s="9">
        <v>1.319</v>
      </c>
      <c r="I53" s="9">
        <v>-20</v>
      </c>
      <c r="J53" s="9">
        <v>4821.1000000000004</v>
      </c>
      <c r="K53" s="8" t="str">
        <f>RIGHT(B53,5)</f>
        <v>17:26</v>
      </c>
      <c r="L53" s="7" t="str">
        <f>TEXT(K53,"hh")</f>
        <v>17</v>
      </c>
      <c r="M53" s="6">
        <f>IF(C53="close",IF(I53&gt;=0,1,IF(I53&lt;0,2)),0)</f>
        <v>0</v>
      </c>
      <c r="N53" s="5">
        <f>IF(N52=0,IF(C53="s/l",1,0),IF(C53="s/l",N52+1,0))</f>
        <v>2</v>
      </c>
      <c r="O53" s="4">
        <f>IF(O52=0,IF(C53="t/p",1,0),IF(C53="t/p",O52+1,0))</f>
        <v>0</v>
      </c>
      <c r="P53" s="3">
        <f>IF(AND(N53&gt;=$AD$36,N54=0),1,0)</f>
        <v>1</v>
      </c>
      <c r="Q53" s="2">
        <f>IF(AND(O53&gt;=$AD$35,O54=0),1,0)</f>
        <v>0</v>
      </c>
      <c r="R53" s="3">
        <f>IF(AND(N53&gt;0,ISODD(D53)),1,0)</f>
        <v>0</v>
      </c>
      <c r="S53" s="2">
        <f>IF(AND(O53&gt;0,ISEVEN(D53)),1,0)</f>
        <v>0</v>
      </c>
      <c r="T53" s="1">
        <f>IF(AND(N52&gt;0,N53&gt;0),IF(OR(AND(R52=0,R53=1),AND(R52=1,R53=0)),1,0),0)</f>
        <v>0</v>
      </c>
      <c r="U53" s="1">
        <f>IF(AND(O52&gt;0,O53&gt;0),IF(OR(AND(S52=0,S53=1),AND(S52=1,S53=0)),1,0),0)</f>
        <v>0</v>
      </c>
    </row>
    <row r="54" spans="1:21">
      <c r="A54" s="9">
        <v>284</v>
      </c>
      <c r="B54" s="10" t="s">
        <v>3627</v>
      </c>
      <c r="C54" s="9" t="s">
        <v>0</v>
      </c>
      <c r="D54" s="9">
        <v>114</v>
      </c>
      <c r="E54" s="9">
        <v>1</v>
      </c>
      <c r="F54" s="9">
        <v>1.3169999999999999</v>
      </c>
      <c r="G54" s="9">
        <v>1.3145</v>
      </c>
      <c r="H54" s="9">
        <v>1.3169999999999999</v>
      </c>
      <c r="I54" s="9">
        <v>5</v>
      </c>
      <c r="J54" s="9">
        <v>4826.1000000000004</v>
      </c>
      <c r="K54" s="8" t="str">
        <f>RIGHT(B54,5)</f>
        <v>17:42</v>
      </c>
      <c r="L54" s="7" t="str">
        <f>TEXT(K54,"hh")</f>
        <v>17</v>
      </c>
      <c r="M54" s="6">
        <f>IF(C54="close",IF(I54&gt;=0,1,IF(I54&lt;0,2)),0)</f>
        <v>0</v>
      </c>
      <c r="N54" s="5">
        <f>IF(N53=0,IF(C54="s/l",1,0),IF(C54="s/l",N53+1,0))</f>
        <v>0</v>
      </c>
      <c r="O54" s="4">
        <f>IF(O53=0,IF(C54="t/p",1,0),IF(C54="t/p",O53+1,0))</f>
        <v>1</v>
      </c>
      <c r="P54" s="3">
        <f>IF(AND(N54&gt;=$AD$36,N55=0),1,0)</f>
        <v>0</v>
      </c>
      <c r="Q54" s="2">
        <f>IF(AND(O54&gt;=$AD$35,O55=0),1,0)</f>
        <v>0</v>
      </c>
      <c r="R54" s="3">
        <f>IF(AND(N54&gt;0,ISODD(D54)),1,0)</f>
        <v>0</v>
      </c>
      <c r="S54" s="2">
        <f>IF(AND(O54&gt;0,ISEVEN(D54)),1,0)</f>
        <v>1</v>
      </c>
      <c r="T54" s="1">
        <f>IF(AND(N53&gt;0,N54&gt;0),IF(OR(AND(R53=0,R54=1),AND(R53=1,R54=0)),1,0),0)</f>
        <v>0</v>
      </c>
      <c r="U54" s="1">
        <f>IF(AND(O53&gt;0,O54&gt;0),IF(OR(AND(S53=0,S54=1),AND(S53=1,S54=0)),1,0),0)</f>
        <v>0</v>
      </c>
    </row>
    <row r="55" spans="1:21">
      <c r="A55" s="9">
        <v>289</v>
      </c>
      <c r="B55" s="10" t="s">
        <v>3626</v>
      </c>
      <c r="C55" s="9" t="s">
        <v>0</v>
      </c>
      <c r="D55" s="9">
        <v>115</v>
      </c>
      <c r="E55" s="9">
        <v>1</v>
      </c>
      <c r="F55" s="9">
        <v>1.3167</v>
      </c>
      <c r="G55" s="9">
        <v>1.3191999999999999</v>
      </c>
      <c r="H55" s="9">
        <v>1.3167</v>
      </c>
      <c r="I55" s="9">
        <v>5</v>
      </c>
      <c r="J55" s="9">
        <v>4831.1000000000004</v>
      </c>
      <c r="K55" s="8" t="str">
        <f>RIGHT(B55,5)</f>
        <v>18:12</v>
      </c>
      <c r="L55" s="7" t="str">
        <f>TEXT(K55,"hh")</f>
        <v>18</v>
      </c>
      <c r="M55" s="6">
        <f>IF(C55="close",IF(I55&gt;=0,1,IF(I55&lt;0,2)),0)</f>
        <v>0</v>
      </c>
      <c r="N55" s="5">
        <f>IF(N54=0,IF(C55="s/l",1,0),IF(C55="s/l",N54+1,0))</f>
        <v>0</v>
      </c>
      <c r="O55" s="4">
        <f>IF(O54=0,IF(C55="t/p",1,0),IF(C55="t/p",O54+1,0))</f>
        <v>2</v>
      </c>
      <c r="P55" s="3">
        <f>IF(AND(N55&gt;=$AD$36,N56=0),1,0)</f>
        <v>0</v>
      </c>
      <c r="Q55" s="2">
        <f>IF(AND(O55&gt;=$AD$35,O56=0),1,0)</f>
        <v>0</v>
      </c>
      <c r="R55" s="3">
        <f>IF(AND(N55&gt;0,ISODD(D55)),1,0)</f>
        <v>0</v>
      </c>
      <c r="S55" s="2">
        <f>IF(AND(O55&gt;0,ISEVEN(D55)),1,0)</f>
        <v>0</v>
      </c>
      <c r="T55" s="1">
        <f>IF(AND(N54&gt;0,N55&gt;0),IF(OR(AND(R54=0,R55=1),AND(R54=1,R55=0)),1,0),0)</f>
        <v>0</v>
      </c>
      <c r="U55" s="1">
        <f>IF(AND(O54&gt;0,O55&gt;0),IF(OR(AND(S54=0,S55=1),AND(S54=1,S55=0)),1,0),0)</f>
        <v>1</v>
      </c>
    </row>
    <row r="56" spans="1:21">
      <c r="A56" s="9">
        <v>294</v>
      </c>
      <c r="B56" s="10" t="s">
        <v>3625</v>
      </c>
      <c r="C56" s="9" t="s">
        <v>3</v>
      </c>
      <c r="D56" s="9">
        <v>112</v>
      </c>
      <c r="E56" s="9">
        <v>1</v>
      </c>
      <c r="F56" s="9">
        <v>1.3154999999999999</v>
      </c>
      <c r="G56" s="9">
        <v>1.3154999999999999</v>
      </c>
      <c r="H56" s="9">
        <v>1.3180000000000001</v>
      </c>
      <c r="I56" s="9">
        <v>-20</v>
      </c>
      <c r="J56" s="9">
        <v>4811.1000000000004</v>
      </c>
      <c r="K56" s="8" t="str">
        <f>RIGHT(B56,5)</f>
        <v>18:24</v>
      </c>
      <c r="L56" s="7" t="str">
        <f>TEXT(K56,"hh")</f>
        <v>18</v>
      </c>
      <c r="M56" s="6">
        <f>IF(C56="close",IF(I56&gt;=0,1,IF(I56&lt;0,2)),0)</f>
        <v>0</v>
      </c>
      <c r="N56" s="5">
        <f>IF(N55=0,IF(C56="s/l",1,0),IF(C56="s/l",N55+1,0))</f>
        <v>1</v>
      </c>
      <c r="O56" s="4">
        <f>IF(O55=0,IF(C56="t/p",1,0),IF(C56="t/p",O55+1,0))</f>
        <v>0</v>
      </c>
      <c r="P56" s="3">
        <f>IF(AND(N56&gt;=$AD$36,N57=0),1,0)</f>
        <v>0</v>
      </c>
      <c r="Q56" s="2">
        <f>IF(AND(O56&gt;=$AD$35,O57=0),1,0)</f>
        <v>0</v>
      </c>
      <c r="R56" s="3">
        <f>IF(AND(N56&gt;0,ISODD(D56)),1,0)</f>
        <v>0</v>
      </c>
      <c r="S56" s="2">
        <f>IF(AND(O56&gt;0,ISEVEN(D56)),1,0)</f>
        <v>0</v>
      </c>
      <c r="T56" s="1">
        <f>IF(AND(N55&gt;0,N56&gt;0),IF(OR(AND(R55=0,R56=1),AND(R55=1,R56=0)),1,0),0)</f>
        <v>0</v>
      </c>
      <c r="U56" s="1">
        <f>IF(AND(O55&gt;0,O56&gt;0),IF(OR(AND(S55=0,S56=1),AND(S55=1,S56=0)),1,0),0)</f>
        <v>0</v>
      </c>
    </row>
    <row r="57" spans="1:21">
      <c r="A57" s="9">
        <v>299</v>
      </c>
      <c r="B57" s="10" t="s">
        <v>3624</v>
      </c>
      <c r="C57" s="9" t="s">
        <v>0</v>
      </c>
      <c r="D57" s="9">
        <v>120</v>
      </c>
      <c r="E57" s="9">
        <v>1</v>
      </c>
      <c r="F57" s="9">
        <v>1.3160000000000001</v>
      </c>
      <c r="G57" s="9">
        <v>1.3134999999999999</v>
      </c>
      <c r="H57" s="9">
        <v>1.3160000000000001</v>
      </c>
      <c r="I57" s="9">
        <v>5</v>
      </c>
      <c r="J57" s="9">
        <v>4816.1000000000004</v>
      </c>
      <c r="K57" s="8" t="str">
        <f>RIGHT(B57,5)</f>
        <v>18:31</v>
      </c>
      <c r="L57" s="7" t="str">
        <f>TEXT(K57,"hh")</f>
        <v>18</v>
      </c>
      <c r="M57" s="6">
        <f>IF(C57="close",IF(I57&gt;=0,1,IF(I57&lt;0,2)),0)</f>
        <v>0</v>
      </c>
      <c r="N57" s="5">
        <f>IF(N56=0,IF(C57="s/l",1,0),IF(C57="s/l",N56+1,0))</f>
        <v>0</v>
      </c>
      <c r="O57" s="4">
        <f>IF(O56=0,IF(C57="t/p",1,0),IF(C57="t/p",O56+1,0))</f>
        <v>1</v>
      </c>
      <c r="P57" s="3">
        <f>IF(AND(N57&gt;=$AD$36,N58=0),1,0)</f>
        <v>0</v>
      </c>
      <c r="Q57" s="2">
        <f>IF(AND(O57&gt;=$AD$35,O58=0),1,0)</f>
        <v>0</v>
      </c>
      <c r="R57" s="3">
        <f>IF(AND(N57&gt;0,ISODD(D57)),1,0)</f>
        <v>0</v>
      </c>
      <c r="S57" s="2">
        <f>IF(AND(O57&gt;0,ISEVEN(D57)),1,0)</f>
        <v>1</v>
      </c>
      <c r="T57" s="1">
        <f>IF(AND(N56&gt;0,N57&gt;0),IF(OR(AND(R56=0,R57=1),AND(R56=1,R57=0)),1,0),0)</f>
        <v>0</v>
      </c>
      <c r="U57" s="1">
        <f>IF(AND(O56&gt;0,O57&gt;0),IF(OR(AND(S56=0,S57=1),AND(S56=1,S57=0)),1,0),0)</f>
        <v>0</v>
      </c>
    </row>
    <row r="58" spans="1:21">
      <c r="A58" s="9">
        <v>304</v>
      </c>
      <c r="B58" s="10" t="s">
        <v>3623</v>
      </c>
      <c r="C58" s="9" t="s">
        <v>0</v>
      </c>
      <c r="D58" s="9">
        <v>121</v>
      </c>
      <c r="E58" s="9">
        <v>1</v>
      </c>
      <c r="F58" s="9">
        <v>1.3157000000000001</v>
      </c>
      <c r="G58" s="9">
        <v>1.3182</v>
      </c>
      <c r="H58" s="9">
        <v>1.3157000000000001</v>
      </c>
      <c r="I58" s="9">
        <v>5</v>
      </c>
      <c r="J58" s="9">
        <v>4821.1000000000004</v>
      </c>
      <c r="K58" s="8" t="str">
        <f>RIGHT(B58,5)</f>
        <v>19:12</v>
      </c>
      <c r="L58" s="7" t="str">
        <f>TEXT(K58,"hh")</f>
        <v>19</v>
      </c>
      <c r="M58" s="6">
        <f>IF(C58="close",IF(I58&gt;=0,1,IF(I58&lt;0,2)),0)</f>
        <v>0</v>
      </c>
      <c r="N58" s="5">
        <f>IF(N57=0,IF(C58="s/l",1,0),IF(C58="s/l",N57+1,0))</f>
        <v>0</v>
      </c>
      <c r="O58" s="4">
        <f>IF(O57=0,IF(C58="t/p",1,0),IF(C58="t/p",O57+1,0))</f>
        <v>2</v>
      </c>
      <c r="P58" s="3">
        <f>IF(AND(N58&gt;=$AD$36,N59=0),1,0)</f>
        <v>0</v>
      </c>
      <c r="Q58" s="2">
        <f>IF(AND(O58&gt;=$AD$35,O59=0),1,0)</f>
        <v>0</v>
      </c>
      <c r="R58" s="3">
        <f>IF(AND(N58&gt;0,ISODD(D58)),1,0)</f>
        <v>0</v>
      </c>
      <c r="S58" s="2">
        <f>IF(AND(O58&gt;0,ISEVEN(D58)),1,0)</f>
        <v>0</v>
      </c>
      <c r="T58" s="1">
        <f>IF(AND(N57&gt;0,N58&gt;0),IF(OR(AND(R57=0,R58=1),AND(R57=1,R58=0)),1,0),0)</f>
        <v>0</v>
      </c>
      <c r="U58" s="1">
        <f>IF(AND(O57&gt;0,O58&gt;0),IF(OR(AND(S57=0,S58=1),AND(S57=1,S58=0)),1,0),0)</f>
        <v>1</v>
      </c>
    </row>
    <row r="59" spans="1:21">
      <c r="A59" s="9">
        <v>309</v>
      </c>
      <c r="B59" s="10" t="s">
        <v>3622</v>
      </c>
      <c r="C59" s="9" t="s">
        <v>0</v>
      </c>
      <c r="D59" s="9">
        <v>124</v>
      </c>
      <c r="E59" s="9">
        <v>1</v>
      </c>
      <c r="F59" s="9">
        <v>1.3160000000000001</v>
      </c>
      <c r="G59" s="9">
        <v>1.3134999999999999</v>
      </c>
      <c r="H59" s="9">
        <v>1.3160000000000001</v>
      </c>
      <c r="I59" s="9">
        <v>5</v>
      </c>
      <c r="J59" s="9">
        <v>4826.1000000000004</v>
      </c>
      <c r="K59" s="8" t="str">
        <f>RIGHT(B59,5)</f>
        <v>20:01</v>
      </c>
      <c r="L59" s="7" t="str">
        <f>TEXT(K59,"hh")</f>
        <v>20</v>
      </c>
      <c r="M59" s="6">
        <f>IF(C59="close",IF(I59&gt;=0,1,IF(I59&lt;0,2)),0)</f>
        <v>0</v>
      </c>
      <c r="N59" s="5">
        <f>IF(N58=0,IF(C59="s/l",1,0),IF(C59="s/l",N58+1,0))</f>
        <v>0</v>
      </c>
      <c r="O59" s="4">
        <f>IF(O58=0,IF(C59="t/p",1,0),IF(C59="t/p",O58+1,0))</f>
        <v>3</v>
      </c>
      <c r="P59" s="3">
        <f>IF(AND(N59&gt;=$AD$36,N60=0),1,0)</f>
        <v>0</v>
      </c>
      <c r="Q59" s="2">
        <f>IF(AND(O59&gt;=$AD$35,O60=0),1,0)</f>
        <v>0</v>
      </c>
      <c r="R59" s="3">
        <f>IF(AND(N59&gt;0,ISODD(D59)),1,0)</f>
        <v>0</v>
      </c>
      <c r="S59" s="2">
        <f>IF(AND(O59&gt;0,ISEVEN(D59)),1,0)</f>
        <v>1</v>
      </c>
      <c r="T59" s="1">
        <f>IF(AND(N58&gt;0,N59&gt;0),IF(OR(AND(R58=0,R59=1),AND(R58=1,R59=0)),1,0),0)</f>
        <v>0</v>
      </c>
      <c r="U59" s="1">
        <f>IF(AND(O58&gt;0,O59&gt;0),IF(OR(AND(S58=0,S59=1),AND(S58=1,S59=0)),1,0),0)</f>
        <v>1</v>
      </c>
    </row>
    <row r="60" spans="1:21">
      <c r="A60" s="9">
        <v>314</v>
      </c>
      <c r="B60" s="10" t="s">
        <v>3622</v>
      </c>
      <c r="C60" s="9" t="s">
        <v>0</v>
      </c>
      <c r="D60" s="9">
        <v>125</v>
      </c>
      <c r="E60" s="9">
        <v>1</v>
      </c>
      <c r="F60" s="9">
        <v>1.3156000000000001</v>
      </c>
      <c r="G60" s="9">
        <v>1.3181</v>
      </c>
      <c r="H60" s="9">
        <v>1.3156000000000001</v>
      </c>
      <c r="I60" s="9">
        <v>5</v>
      </c>
      <c r="J60" s="9">
        <v>4831.1000000000004</v>
      </c>
      <c r="K60" s="8" t="str">
        <f>RIGHT(B60,5)</f>
        <v>20:01</v>
      </c>
      <c r="L60" s="7" t="str">
        <f>TEXT(K60,"hh")</f>
        <v>20</v>
      </c>
      <c r="M60" s="6">
        <f>IF(C60="close",IF(I60&gt;=0,1,IF(I60&lt;0,2)),0)</f>
        <v>0</v>
      </c>
      <c r="N60" s="5">
        <f>IF(N59=0,IF(C60="s/l",1,0),IF(C60="s/l",N59+1,0))</f>
        <v>0</v>
      </c>
      <c r="O60" s="4">
        <f>IF(O59=0,IF(C60="t/p",1,0),IF(C60="t/p",O59+1,0))</f>
        <v>4</v>
      </c>
      <c r="P60" s="3">
        <f>IF(AND(N60&gt;=$AD$36,N61=0),1,0)</f>
        <v>0</v>
      </c>
      <c r="Q60" s="2">
        <f>IF(AND(O60&gt;=$AD$35,O61=0),1,0)</f>
        <v>0</v>
      </c>
      <c r="R60" s="3">
        <f>IF(AND(N60&gt;0,ISODD(D60)),1,0)</f>
        <v>0</v>
      </c>
      <c r="S60" s="2">
        <f>IF(AND(O60&gt;0,ISEVEN(D60)),1,0)</f>
        <v>0</v>
      </c>
      <c r="T60" s="1">
        <f>IF(AND(N59&gt;0,N60&gt;0),IF(OR(AND(R59=0,R60=1),AND(R59=1,R60=0)),1,0),0)</f>
        <v>0</v>
      </c>
      <c r="U60" s="1">
        <f>IF(AND(O59&gt;0,O60&gt;0),IF(OR(AND(S59=0,S60=1),AND(S59=1,S60=0)),1,0),0)</f>
        <v>1</v>
      </c>
    </row>
    <row r="61" spans="1:21">
      <c r="A61" s="9">
        <v>319</v>
      </c>
      <c r="B61" s="10" t="s">
        <v>1868</v>
      </c>
      <c r="C61" s="9" t="s">
        <v>0</v>
      </c>
      <c r="D61" s="9">
        <v>128</v>
      </c>
      <c r="E61" s="9">
        <v>1</v>
      </c>
      <c r="F61" s="9">
        <v>1.3159000000000001</v>
      </c>
      <c r="G61" s="9">
        <v>1.3133999999999999</v>
      </c>
      <c r="H61" s="9">
        <v>1.3159000000000001</v>
      </c>
      <c r="I61" s="9">
        <v>5</v>
      </c>
      <c r="J61" s="9">
        <v>4836.1000000000004</v>
      </c>
      <c r="K61" s="8" t="str">
        <f>RIGHT(B61,5)</f>
        <v>20:02</v>
      </c>
      <c r="L61" s="7" t="str">
        <f>TEXT(K61,"hh")</f>
        <v>20</v>
      </c>
      <c r="M61" s="6">
        <f>IF(C61="close",IF(I61&gt;=0,1,IF(I61&lt;0,2)),0)</f>
        <v>0</v>
      </c>
      <c r="N61" s="5">
        <f>IF(N60=0,IF(C61="s/l",1,0),IF(C61="s/l",N60+1,0))</f>
        <v>0</v>
      </c>
      <c r="O61" s="4">
        <f>IF(O60=0,IF(C61="t/p",1,0),IF(C61="t/p",O60+1,0))</f>
        <v>5</v>
      </c>
      <c r="P61" s="3">
        <f>IF(AND(N61&gt;=$AD$36,N62=0),1,0)</f>
        <v>0</v>
      </c>
      <c r="Q61" s="2">
        <f>IF(AND(O61&gt;=$AD$35,O62=0),1,0)</f>
        <v>0</v>
      </c>
      <c r="R61" s="3">
        <f>IF(AND(N61&gt;0,ISODD(D61)),1,0)</f>
        <v>0</v>
      </c>
      <c r="S61" s="2">
        <f>IF(AND(O61&gt;0,ISEVEN(D61)),1,0)</f>
        <v>1</v>
      </c>
      <c r="T61" s="1">
        <f>IF(AND(N60&gt;0,N61&gt;0),IF(OR(AND(R60=0,R61=1),AND(R60=1,R61=0)),1,0),0)</f>
        <v>0</v>
      </c>
      <c r="U61" s="1">
        <f>IF(AND(O60&gt;0,O61&gt;0),IF(OR(AND(S60=0,S61=1),AND(S60=1,S61=0)),1,0),0)</f>
        <v>1</v>
      </c>
    </row>
    <row r="62" spans="1:21">
      <c r="A62" s="9">
        <v>324</v>
      </c>
      <c r="B62" s="10" t="s">
        <v>3621</v>
      </c>
      <c r="C62" s="9" t="s">
        <v>0</v>
      </c>
      <c r="D62" s="9">
        <v>118</v>
      </c>
      <c r="E62" s="9">
        <v>1</v>
      </c>
      <c r="F62" s="9">
        <v>1.3169999999999999</v>
      </c>
      <c r="G62" s="9">
        <v>1.3145</v>
      </c>
      <c r="H62" s="9">
        <v>1.3169999999999999</v>
      </c>
      <c r="I62" s="9">
        <v>5</v>
      </c>
      <c r="J62" s="9">
        <v>4841.1000000000004</v>
      </c>
      <c r="K62" s="8" t="str">
        <f>RIGHT(B62,5)</f>
        <v>20:04</v>
      </c>
      <c r="L62" s="7" t="str">
        <f>TEXT(K62,"hh")</f>
        <v>20</v>
      </c>
      <c r="M62" s="6">
        <f>IF(C62="close",IF(I62&gt;=0,1,IF(I62&lt;0,2)),0)</f>
        <v>0</v>
      </c>
      <c r="N62" s="5">
        <f>IF(N61=0,IF(C62="s/l",1,0),IF(C62="s/l",N61+1,0))</f>
        <v>0</v>
      </c>
      <c r="O62" s="4">
        <f>IF(O61=0,IF(C62="t/p",1,0),IF(C62="t/p",O61+1,0))</f>
        <v>6</v>
      </c>
      <c r="P62" s="3">
        <f>IF(AND(N62&gt;=$AD$36,N63=0),1,0)</f>
        <v>0</v>
      </c>
      <c r="Q62" s="2">
        <f>IF(AND(O62&gt;=$AD$35,O63=0),1,0)</f>
        <v>0</v>
      </c>
      <c r="R62" s="3">
        <f>IF(AND(N62&gt;0,ISODD(D62)),1,0)</f>
        <v>0</v>
      </c>
      <c r="S62" s="2">
        <f>IF(AND(O62&gt;0,ISEVEN(D62)),1,0)</f>
        <v>1</v>
      </c>
      <c r="T62" s="1">
        <f>IF(AND(N61&gt;0,N62&gt;0),IF(OR(AND(R61=0,R62=1),AND(R61=1,R62=0)),1,0),0)</f>
        <v>0</v>
      </c>
      <c r="U62" s="1">
        <f>IF(AND(O61&gt;0,O62&gt;0),IF(OR(AND(S61=0,S62=1),AND(S61=1,S62=0)),1,0),0)</f>
        <v>0</v>
      </c>
    </row>
    <row r="63" spans="1:21">
      <c r="A63" s="9">
        <v>329</v>
      </c>
      <c r="B63" s="10" t="s">
        <v>3620</v>
      </c>
      <c r="C63" s="9" t="s">
        <v>0</v>
      </c>
      <c r="D63" s="9">
        <v>131</v>
      </c>
      <c r="E63" s="9">
        <v>1</v>
      </c>
      <c r="F63" s="9">
        <v>1.3165</v>
      </c>
      <c r="G63" s="9">
        <v>1.319</v>
      </c>
      <c r="H63" s="9">
        <v>1.3165</v>
      </c>
      <c r="I63" s="9">
        <v>5</v>
      </c>
      <c r="J63" s="9">
        <v>4846.1000000000004</v>
      </c>
      <c r="K63" s="8" t="str">
        <f>RIGHT(B63,5)</f>
        <v>20:08</v>
      </c>
      <c r="L63" s="7" t="str">
        <f>TEXT(K63,"hh")</f>
        <v>20</v>
      </c>
      <c r="M63" s="6">
        <f>IF(C63="close",IF(I63&gt;=0,1,IF(I63&lt;0,2)),0)</f>
        <v>0</v>
      </c>
      <c r="N63" s="5">
        <f>IF(N62=0,IF(C63="s/l",1,0),IF(C63="s/l",N62+1,0))</f>
        <v>0</v>
      </c>
      <c r="O63" s="4">
        <f>IF(O62=0,IF(C63="t/p",1,0),IF(C63="t/p",O62+1,0))</f>
        <v>7</v>
      </c>
      <c r="P63" s="3">
        <f>IF(AND(N63&gt;=$AD$36,N64=0),1,0)</f>
        <v>0</v>
      </c>
      <c r="Q63" s="2">
        <f>IF(AND(O63&gt;=$AD$35,O64=0),1,0)</f>
        <v>0</v>
      </c>
      <c r="R63" s="3">
        <f>IF(AND(N63&gt;0,ISODD(D63)),1,0)</f>
        <v>0</v>
      </c>
      <c r="S63" s="2">
        <f>IF(AND(O63&gt;0,ISEVEN(D63)),1,0)</f>
        <v>0</v>
      </c>
      <c r="T63" s="1">
        <f>IF(AND(N62&gt;0,N63&gt;0),IF(OR(AND(R62=0,R63=1),AND(R62=1,R63=0)),1,0),0)</f>
        <v>0</v>
      </c>
      <c r="U63" s="1">
        <f>IF(AND(O62&gt;0,O63&gt;0),IF(OR(AND(S62=0,S63=1),AND(S62=1,S63=0)),1,0),0)</f>
        <v>1</v>
      </c>
    </row>
    <row r="64" spans="1:21">
      <c r="A64" s="9">
        <v>334</v>
      </c>
      <c r="B64" s="10" t="s">
        <v>3619</v>
      </c>
      <c r="C64" s="9" t="s">
        <v>0</v>
      </c>
      <c r="D64" s="9">
        <v>134</v>
      </c>
      <c r="E64" s="9">
        <v>1</v>
      </c>
      <c r="F64" s="9">
        <v>1.3168</v>
      </c>
      <c r="G64" s="9">
        <v>1.3143</v>
      </c>
      <c r="H64" s="9">
        <v>1.3168</v>
      </c>
      <c r="I64" s="9">
        <v>5</v>
      </c>
      <c r="J64" s="9">
        <v>4851.1000000000004</v>
      </c>
      <c r="K64" s="8" t="str">
        <f>RIGHT(B64,5)</f>
        <v>20:12</v>
      </c>
      <c r="L64" s="7" t="str">
        <f>TEXT(K64,"hh")</f>
        <v>20</v>
      </c>
      <c r="M64" s="6">
        <f>IF(C64="close",IF(I64&gt;=0,1,IF(I64&lt;0,2)),0)</f>
        <v>0</v>
      </c>
      <c r="N64" s="5">
        <f>IF(N63=0,IF(C64="s/l",1,0),IF(C64="s/l",N63+1,0))</f>
        <v>0</v>
      </c>
      <c r="O64" s="4">
        <f>IF(O63=0,IF(C64="t/p",1,0),IF(C64="t/p",O63+1,0))</f>
        <v>8</v>
      </c>
      <c r="P64" s="3">
        <f>IF(AND(N64&gt;=$AD$36,N65=0),1,0)</f>
        <v>0</v>
      </c>
      <c r="Q64" s="2">
        <f>IF(AND(O64&gt;=$AD$35,O65=0),1,0)</f>
        <v>0</v>
      </c>
      <c r="R64" s="3">
        <f>IF(AND(N64&gt;0,ISODD(D64)),1,0)</f>
        <v>0</v>
      </c>
      <c r="S64" s="2">
        <f>IF(AND(O64&gt;0,ISEVEN(D64)),1,0)</f>
        <v>1</v>
      </c>
      <c r="T64" s="1">
        <f>IF(AND(N63&gt;0,N64&gt;0),IF(OR(AND(R63=0,R64=1),AND(R63=1,R64=0)),1,0),0)</f>
        <v>0</v>
      </c>
      <c r="U64" s="1">
        <f>IF(AND(O63&gt;0,O64&gt;0),IF(OR(AND(S63=0,S64=1),AND(S63=1,S64=0)),1,0),0)</f>
        <v>1</v>
      </c>
    </row>
    <row r="65" spans="1:21">
      <c r="A65" s="9">
        <v>339</v>
      </c>
      <c r="B65" s="10" t="s">
        <v>3618</v>
      </c>
      <c r="C65" s="9" t="s">
        <v>0</v>
      </c>
      <c r="D65" s="9">
        <v>135</v>
      </c>
      <c r="E65" s="9">
        <v>1</v>
      </c>
      <c r="F65" s="9">
        <v>1.3165</v>
      </c>
      <c r="G65" s="9">
        <v>1.319</v>
      </c>
      <c r="H65" s="9">
        <v>1.3165</v>
      </c>
      <c r="I65" s="9">
        <v>5</v>
      </c>
      <c r="J65" s="9">
        <v>4856.1000000000004</v>
      </c>
      <c r="K65" s="8" t="str">
        <f>RIGHT(B65,5)</f>
        <v>20:22</v>
      </c>
      <c r="L65" s="7" t="str">
        <f>TEXT(K65,"hh")</f>
        <v>20</v>
      </c>
      <c r="M65" s="6">
        <f>IF(C65="close",IF(I65&gt;=0,1,IF(I65&lt;0,2)),0)</f>
        <v>0</v>
      </c>
      <c r="N65" s="5">
        <f>IF(N64=0,IF(C65="s/l",1,0),IF(C65="s/l",N64+1,0))</f>
        <v>0</v>
      </c>
      <c r="O65" s="4">
        <f>IF(O64=0,IF(C65="t/p",1,0),IF(C65="t/p",O64+1,0))</f>
        <v>9</v>
      </c>
      <c r="P65" s="3">
        <f>IF(AND(N65&gt;=$AD$36,N66=0),1,0)</f>
        <v>0</v>
      </c>
      <c r="Q65" s="2">
        <f>IF(AND(O65&gt;=$AD$35,O66=0),1,0)</f>
        <v>0</v>
      </c>
      <c r="R65" s="3">
        <f>IF(AND(N65&gt;0,ISODD(D65)),1,0)</f>
        <v>0</v>
      </c>
      <c r="S65" s="2">
        <f>IF(AND(O65&gt;0,ISEVEN(D65)),1,0)</f>
        <v>0</v>
      </c>
      <c r="T65" s="1">
        <f>IF(AND(N64&gt;0,N65&gt;0),IF(OR(AND(R64=0,R65=1),AND(R64=1,R65=0)),1,0),0)</f>
        <v>0</v>
      </c>
      <c r="U65" s="1">
        <f>IF(AND(O64&gt;0,O65&gt;0),IF(OR(AND(S64=0,S65=1),AND(S64=1,S65=0)),1,0),0)</f>
        <v>1</v>
      </c>
    </row>
    <row r="66" spans="1:21">
      <c r="A66" s="9">
        <v>344</v>
      </c>
      <c r="B66" s="10" t="s">
        <v>3617</v>
      </c>
      <c r="C66" s="9" t="s">
        <v>0</v>
      </c>
      <c r="D66" s="9">
        <v>138</v>
      </c>
      <c r="E66" s="9">
        <v>1</v>
      </c>
      <c r="F66" s="9">
        <v>1.3168</v>
      </c>
      <c r="G66" s="9">
        <v>1.3143</v>
      </c>
      <c r="H66" s="9">
        <v>1.3168</v>
      </c>
      <c r="I66" s="9">
        <v>5</v>
      </c>
      <c r="J66" s="9">
        <v>4861.1000000000004</v>
      </c>
      <c r="K66" s="8" t="str">
        <f>RIGHT(B66,5)</f>
        <v>20:38</v>
      </c>
      <c r="L66" s="7" t="str">
        <f>TEXT(K66,"hh")</f>
        <v>20</v>
      </c>
      <c r="M66" s="6">
        <f>IF(C66="close",IF(I66&gt;=0,1,IF(I66&lt;0,2)),0)</f>
        <v>0</v>
      </c>
      <c r="N66" s="5">
        <f>IF(N65=0,IF(C66="s/l",1,0),IF(C66="s/l",N65+1,0))</f>
        <v>0</v>
      </c>
      <c r="O66" s="4">
        <f>IF(O65=0,IF(C66="t/p",1,0),IF(C66="t/p",O65+1,0))</f>
        <v>10</v>
      </c>
      <c r="P66" s="3">
        <f>IF(AND(N66&gt;=$AD$36,N67=0),1,0)</f>
        <v>0</v>
      </c>
      <c r="Q66" s="2">
        <f>IF(AND(O66&gt;=$AD$35,O67=0),1,0)</f>
        <v>0</v>
      </c>
      <c r="R66" s="3">
        <f>IF(AND(N66&gt;0,ISODD(D66)),1,0)</f>
        <v>0</v>
      </c>
      <c r="S66" s="2">
        <f>IF(AND(O66&gt;0,ISEVEN(D66)),1,0)</f>
        <v>1</v>
      </c>
      <c r="T66" s="1">
        <f>IF(AND(N65&gt;0,N66&gt;0),IF(OR(AND(R65=0,R66=1),AND(R65=1,R66=0)),1,0),0)</f>
        <v>0</v>
      </c>
      <c r="U66" s="1">
        <f>IF(AND(O65&gt;0,O66&gt;0),IF(OR(AND(S65=0,S66=1),AND(S65=1,S66=0)),1,0),0)</f>
        <v>1</v>
      </c>
    </row>
    <row r="67" spans="1:21">
      <c r="A67" s="9">
        <v>349</v>
      </c>
      <c r="B67" s="10" t="s">
        <v>3616</v>
      </c>
      <c r="C67" s="9" t="s">
        <v>0</v>
      </c>
      <c r="D67" s="9">
        <v>139</v>
      </c>
      <c r="E67" s="9">
        <v>1</v>
      </c>
      <c r="F67" s="9">
        <v>1.3165</v>
      </c>
      <c r="G67" s="9">
        <v>1.319</v>
      </c>
      <c r="H67" s="9">
        <v>1.3165</v>
      </c>
      <c r="I67" s="9">
        <v>5</v>
      </c>
      <c r="J67" s="9">
        <v>4866.1000000000004</v>
      </c>
      <c r="K67" s="8" t="str">
        <f>RIGHT(B67,5)</f>
        <v>23:21</v>
      </c>
      <c r="L67" s="7" t="str">
        <f>TEXT(K67,"hh")</f>
        <v>23</v>
      </c>
      <c r="M67" s="6">
        <f>IF(C67="close",IF(I67&gt;=0,1,IF(I67&lt;0,2)),0)</f>
        <v>0</v>
      </c>
      <c r="N67" s="5">
        <f>IF(N66=0,IF(C67="s/l",1,0),IF(C67="s/l",N66+1,0))</f>
        <v>0</v>
      </c>
      <c r="O67" s="4">
        <f>IF(O66=0,IF(C67="t/p",1,0),IF(C67="t/p",O66+1,0))</f>
        <v>11</v>
      </c>
      <c r="P67" s="3">
        <f>IF(AND(N67&gt;=$AD$36,N68=0),1,0)</f>
        <v>0</v>
      </c>
      <c r="Q67" s="2">
        <f>IF(AND(O67&gt;=$AD$35,O68=0),1,0)</f>
        <v>0</v>
      </c>
      <c r="R67" s="3">
        <f>IF(AND(N67&gt;0,ISODD(D67)),1,0)</f>
        <v>0</v>
      </c>
      <c r="S67" s="2">
        <f>IF(AND(O67&gt;0,ISEVEN(D67)),1,0)</f>
        <v>0</v>
      </c>
      <c r="T67" s="1">
        <f>IF(AND(N66&gt;0,N67&gt;0),IF(OR(AND(R66=0,R67=1),AND(R66=1,R67=0)),1,0),0)</f>
        <v>0</v>
      </c>
      <c r="U67" s="1">
        <f>IF(AND(O66&gt;0,O67&gt;0),IF(OR(AND(S66=0,S67=1),AND(S66=1,S67=0)),1,0),0)</f>
        <v>1</v>
      </c>
    </row>
    <row r="68" spans="1:21">
      <c r="A68" s="9">
        <v>354</v>
      </c>
      <c r="B68" s="10" t="s">
        <v>3615</v>
      </c>
      <c r="C68" s="9" t="s">
        <v>0</v>
      </c>
      <c r="D68" s="9">
        <v>142</v>
      </c>
      <c r="E68" s="9">
        <v>1</v>
      </c>
      <c r="F68" s="9">
        <v>1.3168</v>
      </c>
      <c r="G68" s="9">
        <v>1.3143</v>
      </c>
      <c r="H68" s="9">
        <v>1.3168</v>
      </c>
      <c r="I68" s="9">
        <v>5.3</v>
      </c>
      <c r="J68" s="9">
        <v>4871.3999999999996</v>
      </c>
      <c r="K68" s="8" t="str">
        <f>RIGHT(B68,5)</f>
        <v>00:02</v>
      </c>
      <c r="L68" s="7" t="str">
        <f>TEXT(K68,"hh")</f>
        <v>00</v>
      </c>
      <c r="M68" s="6">
        <f>IF(C68="close",IF(I68&gt;=0,1,IF(I68&lt;0,2)),0)</f>
        <v>0</v>
      </c>
      <c r="N68" s="5">
        <f>IF(N67=0,IF(C68="s/l",1,0),IF(C68="s/l",N67+1,0))</f>
        <v>0</v>
      </c>
      <c r="O68" s="4">
        <f>IF(O67=0,IF(C68="t/p",1,0),IF(C68="t/p",O67+1,0))</f>
        <v>12</v>
      </c>
      <c r="P68" s="3">
        <f>IF(AND(N68&gt;=$AD$36,N69=0),1,0)</f>
        <v>0</v>
      </c>
      <c r="Q68" s="2">
        <f>IF(AND(O68&gt;=$AD$35,O69=0),1,0)</f>
        <v>0</v>
      </c>
      <c r="R68" s="3">
        <f>IF(AND(N68&gt;0,ISODD(D68)),1,0)</f>
        <v>0</v>
      </c>
      <c r="S68" s="2">
        <f>IF(AND(O68&gt;0,ISEVEN(D68)),1,0)</f>
        <v>1</v>
      </c>
      <c r="T68" s="1">
        <f>IF(AND(N67&gt;0,N68&gt;0),IF(OR(AND(R67=0,R68=1),AND(R67=1,R68=0)),1,0),0)</f>
        <v>0</v>
      </c>
      <c r="U68" s="1">
        <f>IF(AND(O67&gt;0,O68&gt;0),IF(OR(AND(S67=0,S68=1),AND(S67=1,S68=0)),1,0),0)</f>
        <v>1</v>
      </c>
    </row>
    <row r="69" spans="1:21">
      <c r="A69" s="9">
        <v>359</v>
      </c>
      <c r="B69" s="10" t="s">
        <v>3614</v>
      </c>
      <c r="C69" s="9" t="s">
        <v>0</v>
      </c>
      <c r="D69" s="9">
        <v>143</v>
      </c>
      <c r="E69" s="9">
        <v>1</v>
      </c>
      <c r="F69" s="9">
        <v>1.3165</v>
      </c>
      <c r="G69" s="9">
        <v>1.319</v>
      </c>
      <c r="H69" s="9">
        <v>1.3165</v>
      </c>
      <c r="I69" s="9">
        <v>5</v>
      </c>
      <c r="J69" s="9">
        <v>4876.3999999999996</v>
      </c>
      <c r="K69" s="8" t="str">
        <f>RIGHT(B69,5)</f>
        <v>00:47</v>
      </c>
      <c r="L69" s="7" t="str">
        <f>TEXT(K69,"hh")</f>
        <v>00</v>
      </c>
      <c r="M69" s="6">
        <f>IF(C69="close",IF(I69&gt;=0,1,IF(I69&lt;0,2)),0)</f>
        <v>0</v>
      </c>
      <c r="N69" s="5">
        <f>IF(N68=0,IF(C69="s/l",1,0),IF(C69="s/l",N68+1,0))</f>
        <v>0</v>
      </c>
      <c r="O69" s="4">
        <f>IF(O68=0,IF(C69="t/p",1,0),IF(C69="t/p",O68+1,0))</f>
        <v>13</v>
      </c>
      <c r="P69" s="3">
        <f>IF(AND(N69&gt;=$AD$36,N70=0),1,0)</f>
        <v>0</v>
      </c>
      <c r="Q69" s="2">
        <f>IF(AND(O69&gt;=$AD$35,O70=0),1,0)</f>
        <v>1</v>
      </c>
      <c r="R69" s="3">
        <f>IF(AND(N69&gt;0,ISODD(D69)),1,0)</f>
        <v>0</v>
      </c>
      <c r="S69" s="2">
        <f>IF(AND(O69&gt;0,ISEVEN(D69)),1,0)</f>
        <v>0</v>
      </c>
      <c r="T69" s="1">
        <f>IF(AND(N68&gt;0,N69&gt;0),IF(OR(AND(R68=0,R69=1),AND(R68=1,R69=0)),1,0),0)</f>
        <v>0</v>
      </c>
      <c r="U69" s="1">
        <f>IF(AND(O68&gt;0,O69&gt;0),IF(OR(AND(S68=0,S69=1),AND(S68=1,S69=0)),1,0),0)</f>
        <v>1</v>
      </c>
    </row>
    <row r="70" spans="1:21">
      <c r="A70" s="9">
        <v>360</v>
      </c>
      <c r="B70" s="10" t="s">
        <v>3613</v>
      </c>
      <c r="C70" s="9" t="s">
        <v>54</v>
      </c>
      <c r="D70" s="9">
        <v>129</v>
      </c>
      <c r="E70" s="9">
        <v>1</v>
      </c>
      <c r="F70" s="9">
        <v>1.3170999999999999</v>
      </c>
      <c r="G70" s="9">
        <v>1.3180000000000001</v>
      </c>
      <c r="H70" s="9">
        <v>1.3154999999999999</v>
      </c>
      <c r="I70" s="9">
        <v>-12.11</v>
      </c>
      <c r="J70" s="9">
        <v>4864.29</v>
      </c>
      <c r="K70" s="8" t="str">
        <f>RIGHT(B70,5)</f>
        <v>01:00</v>
      </c>
      <c r="L70" s="7" t="str">
        <f>TEXT(K70,"hh")</f>
        <v>01</v>
      </c>
      <c r="M70" s="6">
        <f>IF(C70="close",IF(I70&gt;=0,1,IF(I70&lt;0,2)),0)</f>
        <v>2</v>
      </c>
      <c r="N70" s="5">
        <f>IF(N69=0,IF(C70="s/l",1,0),IF(C70="s/l",N69+1,0))</f>
        <v>0</v>
      </c>
      <c r="O70" s="4">
        <f>IF(O69=0,IF(C70="t/p",1,0),IF(C70="t/p",O69+1,0))</f>
        <v>0</v>
      </c>
      <c r="P70" s="3">
        <f>IF(AND(N70&gt;=$AD$36,N71=0),1,0)</f>
        <v>0</v>
      </c>
      <c r="Q70" s="2">
        <f>IF(AND(O70&gt;=$AD$35,O71=0),1,0)</f>
        <v>0</v>
      </c>
      <c r="R70" s="3">
        <f>IF(AND(N70&gt;0,ISODD(D70)),1,0)</f>
        <v>0</v>
      </c>
      <c r="S70" s="2">
        <f>IF(AND(O70&gt;0,ISEVEN(D70)),1,0)</f>
        <v>0</v>
      </c>
      <c r="T70" s="1">
        <f>IF(AND(N69&gt;0,N70&gt;0),IF(OR(AND(R69=0,R70=1),AND(R69=1,R70=0)),1,0),0)</f>
        <v>0</v>
      </c>
      <c r="U70" s="1">
        <f>IF(AND(O69&gt;0,O70&gt;0),IF(OR(AND(S69=0,S70=1),AND(S69=1,S70=0)),1,0),0)</f>
        <v>0</v>
      </c>
    </row>
    <row r="71" spans="1:21">
      <c r="A71" s="9">
        <v>369</v>
      </c>
      <c r="B71" s="10" t="s">
        <v>1863</v>
      </c>
      <c r="C71" s="9" t="s">
        <v>0</v>
      </c>
      <c r="D71" s="9">
        <v>147</v>
      </c>
      <c r="E71" s="9">
        <v>1</v>
      </c>
      <c r="F71" s="9">
        <v>1.3169</v>
      </c>
      <c r="G71" s="9">
        <v>1.3193999999999999</v>
      </c>
      <c r="H71" s="9">
        <v>1.3169</v>
      </c>
      <c r="I71" s="9">
        <v>5</v>
      </c>
      <c r="J71" s="9">
        <v>4869.29</v>
      </c>
      <c r="K71" s="8" t="str">
        <f>RIGHT(B71,5)</f>
        <v>05:55</v>
      </c>
      <c r="L71" s="7" t="str">
        <f>TEXT(K71,"hh")</f>
        <v>05</v>
      </c>
      <c r="M71" s="6">
        <f>IF(C71="close",IF(I71&gt;=0,1,IF(I71&lt;0,2)),0)</f>
        <v>0</v>
      </c>
      <c r="N71" s="5">
        <f>IF(N70=0,IF(C71="s/l",1,0),IF(C71="s/l",N70+1,0))</f>
        <v>0</v>
      </c>
      <c r="O71" s="4">
        <f>IF(O70=0,IF(C71="t/p",1,0),IF(C71="t/p",O70+1,0))</f>
        <v>1</v>
      </c>
      <c r="P71" s="3">
        <f>IF(AND(N71&gt;=$AD$36,N72=0),1,0)</f>
        <v>0</v>
      </c>
      <c r="Q71" s="2">
        <f>IF(AND(O71&gt;=$AD$35,O72=0),1,0)</f>
        <v>0</v>
      </c>
      <c r="R71" s="3">
        <f>IF(AND(N71&gt;0,ISODD(D71)),1,0)</f>
        <v>0</v>
      </c>
      <c r="S71" s="2">
        <f>IF(AND(O71&gt;0,ISEVEN(D71)),1,0)</f>
        <v>0</v>
      </c>
      <c r="T71" s="1">
        <f>IF(AND(N70&gt;0,N71&gt;0),IF(OR(AND(R70=0,R71=1),AND(R70=1,R71=0)),1,0),0)</f>
        <v>0</v>
      </c>
      <c r="U71" s="1">
        <f>IF(AND(O70&gt;0,O71&gt;0),IF(OR(AND(S70=0,S71=1),AND(S70=1,S71=0)),1,0),0)</f>
        <v>0</v>
      </c>
    </row>
    <row r="72" spans="1:21">
      <c r="A72" s="9">
        <v>374</v>
      </c>
      <c r="B72" s="10" t="s">
        <v>1862</v>
      </c>
      <c r="C72" s="9" t="s">
        <v>0</v>
      </c>
      <c r="D72" s="9">
        <v>150</v>
      </c>
      <c r="E72" s="9">
        <v>1</v>
      </c>
      <c r="F72" s="9">
        <v>1.3171999999999999</v>
      </c>
      <c r="G72" s="9">
        <v>1.3147</v>
      </c>
      <c r="H72" s="9">
        <v>1.3171999999999999</v>
      </c>
      <c r="I72" s="9">
        <v>5</v>
      </c>
      <c r="J72" s="9">
        <v>4874.29</v>
      </c>
      <c r="K72" s="8" t="str">
        <f>RIGHT(B72,5)</f>
        <v>06:16</v>
      </c>
      <c r="L72" s="7" t="str">
        <f>TEXT(K72,"hh")</f>
        <v>06</v>
      </c>
      <c r="M72" s="6">
        <f>IF(C72="close",IF(I72&gt;=0,1,IF(I72&lt;0,2)),0)</f>
        <v>0</v>
      </c>
      <c r="N72" s="5">
        <f>IF(N71=0,IF(C72="s/l",1,0),IF(C72="s/l",N71+1,0))</f>
        <v>0</v>
      </c>
      <c r="O72" s="4">
        <f>IF(O71=0,IF(C72="t/p",1,0),IF(C72="t/p",O71+1,0))</f>
        <v>2</v>
      </c>
      <c r="P72" s="3">
        <f>IF(AND(N72&gt;=$AD$36,N73=0),1,0)</f>
        <v>0</v>
      </c>
      <c r="Q72" s="2">
        <f>IF(AND(O72&gt;=$AD$35,O73=0),1,0)</f>
        <v>0</v>
      </c>
      <c r="R72" s="3">
        <f>IF(AND(N72&gt;0,ISODD(D72)),1,0)</f>
        <v>0</v>
      </c>
      <c r="S72" s="2">
        <f>IF(AND(O72&gt;0,ISEVEN(D72)),1,0)</f>
        <v>1</v>
      </c>
      <c r="T72" s="1">
        <f>IF(AND(N71&gt;0,N72&gt;0),IF(OR(AND(R71=0,R72=1),AND(R71=1,R72=0)),1,0),0)</f>
        <v>0</v>
      </c>
      <c r="U72" s="1">
        <f>IF(AND(O71&gt;0,O72&gt;0),IF(OR(AND(S71=0,S72=1),AND(S71=1,S72=0)),1,0),0)</f>
        <v>1</v>
      </c>
    </row>
    <row r="73" spans="1:21">
      <c r="A73" s="9">
        <v>379</v>
      </c>
      <c r="B73" s="10" t="s">
        <v>1861</v>
      </c>
      <c r="C73" s="9" t="s">
        <v>0</v>
      </c>
      <c r="D73" s="9">
        <v>151</v>
      </c>
      <c r="E73" s="9">
        <v>1</v>
      </c>
      <c r="F73" s="9">
        <v>1.3168</v>
      </c>
      <c r="G73" s="9">
        <v>1.3192999999999999</v>
      </c>
      <c r="H73" s="9">
        <v>1.3168</v>
      </c>
      <c r="I73" s="9">
        <v>5</v>
      </c>
      <c r="J73" s="9">
        <v>4879.29</v>
      </c>
      <c r="K73" s="8" t="str">
        <f>RIGHT(B73,5)</f>
        <v>07:14</v>
      </c>
      <c r="L73" s="7" t="str">
        <f>TEXT(K73,"hh")</f>
        <v>07</v>
      </c>
      <c r="M73" s="6">
        <f>IF(C73="close",IF(I73&gt;=0,1,IF(I73&lt;0,2)),0)</f>
        <v>0</v>
      </c>
      <c r="N73" s="5">
        <f>IF(N72=0,IF(C73="s/l",1,0),IF(C73="s/l",N72+1,0))</f>
        <v>0</v>
      </c>
      <c r="O73" s="4">
        <f>IF(O72=0,IF(C73="t/p",1,0),IF(C73="t/p",O72+1,0))</f>
        <v>3</v>
      </c>
      <c r="P73" s="3">
        <f>IF(AND(N73&gt;=$AD$36,N74=0),1,0)</f>
        <v>0</v>
      </c>
      <c r="Q73" s="2">
        <f>IF(AND(O73&gt;=$AD$35,O74=0),1,0)</f>
        <v>0</v>
      </c>
      <c r="R73" s="3">
        <f>IF(AND(N73&gt;0,ISODD(D73)),1,0)</f>
        <v>0</v>
      </c>
      <c r="S73" s="2">
        <f>IF(AND(O73&gt;0,ISEVEN(D73)),1,0)</f>
        <v>0</v>
      </c>
      <c r="T73" s="1">
        <f>IF(AND(N72&gt;0,N73&gt;0),IF(OR(AND(R72=0,R73=1),AND(R72=1,R73=0)),1,0),0)</f>
        <v>0</v>
      </c>
      <c r="U73" s="1">
        <f>IF(AND(O72&gt;0,O73&gt;0),IF(OR(AND(S72=0,S73=1),AND(S72=1,S73=0)),1,0),0)</f>
        <v>1</v>
      </c>
    </row>
    <row r="74" spans="1:21">
      <c r="A74" s="9">
        <v>384</v>
      </c>
      <c r="B74" s="10" t="s">
        <v>1860</v>
      </c>
      <c r="C74" s="9" t="s">
        <v>0</v>
      </c>
      <c r="D74" s="9">
        <v>154</v>
      </c>
      <c r="E74" s="9">
        <v>1</v>
      </c>
      <c r="F74" s="9">
        <v>1.3170999999999999</v>
      </c>
      <c r="G74" s="9">
        <v>1.3146</v>
      </c>
      <c r="H74" s="9">
        <v>1.3170999999999999</v>
      </c>
      <c r="I74" s="9">
        <v>5</v>
      </c>
      <c r="J74" s="9">
        <v>4884.29</v>
      </c>
      <c r="K74" s="8" t="str">
        <f>RIGHT(B74,5)</f>
        <v>08:16</v>
      </c>
      <c r="L74" s="7" t="str">
        <f>TEXT(K74,"hh")</f>
        <v>08</v>
      </c>
      <c r="M74" s="6">
        <f>IF(C74="close",IF(I74&gt;=0,1,IF(I74&lt;0,2)),0)</f>
        <v>0</v>
      </c>
      <c r="N74" s="5">
        <f>IF(N73=0,IF(C74="s/l",1,0),IF(C74="s/l",N73+1,0))</f>
        <v>0</v>
      </c>
      <c r="O74" s="4">
        <f>IF(O73=0,IF(C74="t/p",1,0),IF(C74="t/p",O73+1,0))</f>
        <v>4</v>
      </c>
      <c r="P74" s="3">
        <f>IF(AND(N74&gt;=$AD$36,N75=0),1,0)</f>
        <v>0</v>
      </c>
      <c r="Q74" s="2">
        <f>IF(AND(O74&gt;=$AD$35,O75=0),1,0)</f>
        <v>0</v>
      </c>
      <c r="R74" s="3">
        <f>IF(AND(N74&gt;0,ISODD(D74)),1,0)</f>
        <v>0</v>
      </c>
      <c r="S74" s="2">
        <f>IF(AND(O74&gt;0,ISEVEN(D74)),1,0)</f>
        <v>1</v>
      </c>
      <c r="T74" s="1">
        <f>IF(AND(N73&gt;0,N74&gt;0),IF(OR(AND(R73=0,R74=1),AND(R73=1,R74=0)),1,0),0)</f>
        <v>0</v>
      </c>
      <c r="U74" s="1">
        <f>IF(AND(O73&gt;0,O74&gt;0),IF(OR(AND(S73=0,S74=1),AND(S73=1,S74=0)),1,0),0)</f>
        <v>1</v>
      </c>
    </row>
    <row r="75" spans="1:21">
      <c r="A75" s="9">
        <v>389</v>
      </c>
      <c r="B75" s="10" t="s">
        <v>1859</v>
      </c>
      <c r="C75" s="9" t="s">
        <v>0</v>
      </c>
      <c r="D75" s="9">
        <v>155</v>
      </c>
      <c r="E75" s="9">
        <v>1</v>
      </c>
      <c r="F75" s="9">
        <v>1.3167</v>
      </c>
      <c r="G75" s="9">
        <v>1.3191999999999999</v>
      </c>
      <c r="H75" s="9">
        <v>1.3167</v>
      </c>
      <c r="I75" s="9">
        <v>5</v>
      </c>
      <c r="J75" s="9">
        <v>4889.29</v>
      </c>
      <c r="K75" s="8" t="str">
        <f>RIGHT(B75,5)</f>
        <v>09:05</v>
      </c>
      <c r="L75" s="7" t="str">
        <f>TEXT(K75,"hh")</f>
        <v>09</v>
      </c>
      <c r="M75" s="6">
        <f>IF(C75="close",IF(I75&gt;=0,1,IF(I75&lt;0,2)),0)</f>
        <v>0</v>
      </c>
      <c r="N75" s="5">
        <f>IF(N74=0,IF(C75="s/l",1,0),IF(C75="s/l",N74+1,0))</f>
        <v>0</v>
      </c>
      <c r="O75" s="4">
        <f>IF(O74=0,IF(C75="t/p",1,0),IF(C75="t/p",O74+1,0))</f>
        <v>5</v>
      </c>
      <c r="P75" s="3">
        <f>IF(AND(N75&gt;=$AD$36,N76=0),1,0)</f>
        <v>0</v>
      </c>
      <c r="Q75" s="2">
        <f>IF(AND(O75&gt;=$AD$35,O76=0),1,0)</f>
        <v>1</v>
      </c>
      <c r="R75" s="3">
        <f>IF(AND(N75&gt;0,ISODD(D75)),1,0)</f>
        <v>0</v>
      </c>
      <c r="S75" s="2">
        <f>IF(AND(O75&gt;0,ISEVEN(D75)),1,0)</f>
        <v>0</v>
      </c>
      <c r="T75" s="1">
        <f>IF(AND(N74&gt;0,N75&gt;0),IF(OR(AND(R74=0,R75=1),AND(R74=1,R75=0)),1,0),0)</f>
        <v>0</v>
      </c>
      <c r="U75" s="1">
        <f>IF(AND(O74&gt;0,O75&gt;0),IF(OR(AND(S74=0,S75=1),AND(S74=1,S75=0)),1,0),0)</f>
        <v>1</v>
      </c>
    </row>
    <row r="76" spans="1:21">
      <c r="A76" s="9">
        <v>398</v>
      </c>
      <c r="B76" s="10" t="s">
        <v>1858</v>
      </c>
      <c r="C76" s="9" t="s">
        <v>3</v>
      </c>
      <c r="D76" s="9">
        <v>158</v>
      </c>
      <c r="E76" s="9">
        <v>1</v>
      </c>
      <c r="F76" s="9">
        <v>1.3145</v>
      </c>
      <c r="G76" s="9">
        <v>1.3145</v>
      </c>
      <c r="H76" s="9">
        <v>1.3169999999999999</v>
      </c>
      <c r="I76" s="9">
        <v>-20</v>
      </c>
      <c r="J76" s="9">
        <v>4869.29</v>
      </c>
      <c r="K76" s="8" t="str">
        <f>RIGHT(B76,5)</f>
        <v>09:14</v>
      </c>
      <c r="L76" s="7" t="str">
        <f>TEXT(K76,"hh")</f>
        <v>09</v>
      </c>
      <c r="M76" s="6">
        <f>IF(C76="close",IF(I76&gt;=0,1,IF(I76&lt;0,2)),0)</f>
        <v>0</v>
      </c>
      <c r="N76" s="5">
        <f>IF(N75=0,IF(C76="s/l",1,0),IF(C76="s/l",N75+1,0))</f>
        <v>1</v>
      </c>
      <c r="O76" s="4">
        <f>IF(O75=0,IF(C76="t/p",1,0),IF(C76="t/p",O75+1,0))</f>
        <v>0</v>
      </c>
      <c r="P76" s="3">
        <f>IF(AND(N76&gt;=$AD$36,N77=0),1,0)</f>
        <v>0</v>
      </c>
      <c r="Q76" s="2">
        <f>IF(AND(O76&gt;=$AD$35,O77=0),1,0)</f>
        <v>0</v>
      </c>
      <c r="R76" s="3">
        <f>IF(AND(N76&gt;0,ISODD(D76)),1,0)</f>
        <v>0</v>
      </c>
      <c r="S76" s="2">
        <f>IF(AND(O76&gt;0,ISEVEN(D76)),1,0)</f>
        <v>0</v>
      </c>
      <c r="T76" s="1">
        <f>IF(AND(N75&gt;0,N76&gt;0),IF(OR(AND(R75=0,R76=1),AND(R75=1,R76=0)),1,0),0)</f>
        <v>0</v>
      </c>
      <c r="U76" s="1">
        <f>IF(AND(O75&gt;0,O76&gt;0),IF(OR(AND(S75=0,S76=1),AND(S75=1,S76=0)),1,0),0)</f>
        <v>0</v>
      </c>
    </row>
    <row r="77" spans="1:21">
      <c r="A77" s="9">
        <v>403</v>
      </c>
      <c r="B77" s="10" t="s">
        <v>1857</v>
      </c>
      <c r="C77" s="9" t="s">
        <v>3</v>
      </c>
      <c r="D77" s="9">
        <v>160</v>
      </c>
      <c r="E77" s="9">
        <v>1</v>
      </c>
      <c r="F77" s="9">
        <v>1.3134999999999999</v>
      </c>
      <c r="G77" s="9">
        <v>1.3134999999999999</v>
      </c>
      <c r="H77" s="9">
        <v>1.3160000000000001</v>
      </c>
      <c r="I77" s="9">
        <v>-20</v>
      </c>
      <c r="J77" s="9">
        <v>4849.29</v>
      </c>
      <c r="K77" s="8" t="str">
        <f>RIGHT(B77,5)</f>
        <v>09:24</v>
      </c>
      <c r="L77" s="7" t="str">
        <f>TEXT(K77,"hh")</f>
        <v>09</v>
      </c>
      <c r="M77" s="6">
        <f>IF(C77="close",IF(I77&gt;=0,1,IF(I77&lt;0,2)),0)</f>
        <v>0</v>
      </c>
      <c r="N77" s="5">
        <f>IF(N76=0,IF(C77="s/l",1,0),IF(C77="s/l",N76+1,0))</f>
        <v>2</v>
      </c>
      <c r="O77" s="4">
        <f>IF(O76=0,IF(C77="t/p",1,0),IF(C77="t/p",O76+1,0))</f>
        <v>0</v>
      </c>
      <c r="P77" s="3">
        <f>IF(AND(N77&gt;=$AD$36,N78=0),1,0)</f>
        <v>0</v>
      </c>
      <c r="Q77" s="2">
        <f>IF(AND(O77&gt;=$AD$35,O78=0),1,0)</f>
        <v>0</v>
      </c>
      <c r="R77" s="3">
        <f>IF(AND(N77&gt;0,ISODD(D77)),1,0)</f>
        <v>0</v>
      </c>
      <c r="S77" s="2">
        <f>IF(AND(O77&gt;0,ISEVEN(D77)),1,0)</f>
        <v>0</v>
      </c>
      <c r="T77" s="1">
        <f>IF(AND(N76&gt;0,N77&gt;0),IF(OR(AND(R76=0,R77=1),AND(R76=1,R77=0)),1,0),0)</f>
        <v>0</v>
      </c>
      <c r="U77" s="1">
        <f>IF(AND(O76&gt;0,O77&gt;0),IF(OR(AND(S76=0,S77=1),AND(S76=1,S77=0)),1,0),0)</f>
        <v>0</v>
      </c>
    </row>
    <row r="78" spans="1:21">
      <c r="A78" s="9">
        <v>408</v>
      </c>
      <c r="B78" s="10" t="s">
        <v>1856</v>
      </c>
      <c r="C78" s="9" t="s">
        <v>3</v>
      </c>
      <c r="D78" s="9">
        <v>162</v>
      </c>
      <c r="E78" s="9">
        <v>1</v>
      </c>
      <c r="F78" s="9">
        <v>1.3125</v>
      </c>
      <c r="G78" s="9">
        <v>1.3125</v>
      </c>
      <c r="H78" s="9">
        <v>1.3149999999999999</v>
      </c>
      <c r="I78" s="9">
        <v>-20</v>
      </c>
      <c r="J78" s="9">
        <v>4829.29</v>
      </c>
      <c r="K78" s="8" t="str">
        <f>RIGHT(B78,5)</f>
        <v>09:48</v>
      </c>
      <c r="L78" s="7" t="str">
        <f>TEXT(K78,"hh")</f>
        <v>09</v>
      </c>
      <c r="M78" s="6">
        <f>IF(C78="close",IF(I78&gt;=0,1,IF(I78&lt;0,2)),0)</f>
        <v>0</v>
      </c>
      <c r="N78" s="5">
        <f>IF(N77=0,IF(C78="s/l",1,0),IF(C78="s/l",N77+1,0))</f>
        <v>3</v>
      </c>
      <c r="O78" s="4">
        <f>IF(O77=0,IF(C78="t/p",1,0),IF(C78="t/p",O77+1,0))</f>
        <v>0</v>
      </c>
      <c r="P78" s="3">
        <f>IF(AND(N78&gt;=$AD$36,N79=0),1,0)</f>
        <v>0</v>
      </c>
      <c r="Q78" s="2">
        <f>IF(AND(O78&gt;=$AD$35,O79=0),1,0)</f>
        <v>0</v>
      </c>
      <c r="R78" s="3">
        <f>IF(AND(N78&gt;0,ISODD(D78)),1,0)</f>
        <v>0</v>
      </c>
      <c r="S78" s="2">
        <f>IF(AND(O78&gt;0,ISEVEN(D78)),1,0)</f>
        <v>0</v>
      </c>
      <c r="T78" s="1">
        <f>IF(AND(N77&gt;0,N78&gt;0),IF(OR(AND(R77=0,R78=1),AND(R77=1,R78=0)),1,0),0)</f>
        <v>0</v>
      </c>
      <c r="U78" s="1">
        <f>IF(AND(O77&gt;0,O78&gt;0),IF(OR(AND(S77=0,S78=1),AND(S77=1,S78=0)),1,0),0)</f>
        <v>0</v>
      </c>
    </row>
    <row r="79" spans="1:21">
      <c r="A79" s="9">
        <v>413</v>
      </c>
      <c r="B79" s="10" t="s">
        <v>1855</v>
      </c>
      <c r="C79" s="9" t="s">
        <v>3</v>
      </c>
      <c r="D79" s="9">
        <v>164</v>
      </c>
      <c r="E79" s="9">
        <v>1</v>
      </c>
      <c r="F79" s="9">
        <v>1.3115000000000001</v>
      </c>
      <c r="G79" s="9">
        <v>1.3115000000000001</v>
      </c>
      <c r="H79" s="9">
        <v>1.3140000000000001</v>
      </c>
      <c r="I79" s="9">
        <v>-20</v>
      </c>
      <c r="J79" s="9">
        <v>4809.29</v>
      </c>
      <c r="K79" s="8" t="str">
        <f>RIGHT(B79,5)</f>
        <v>09:54</v>
      </c>
      <c r="L79" s="7" t="str">
        <f>TEXT(K79,"hh")</f>
        <v>09</v>
      </c>
      <c r="M79" s="6">
        <f>IF(C79="close",IF(I79&gt;=0,1,IF(I79&lt;0,2)),0)</f>
        <v>0</v>
      </c>
      <c r="N79" s="5">
        <f>IF(N78=0,IF(C79="s/l",1,0),IF(C79="s/l",N78+1,0))</f>
        <v>4</v>
      </c>
      <c r="O79" s="4">
        <f>IF(O78=0,IF(C79="t/p",1,0),IF(C79="t/p",O78+1,0))</f>
        <v>0</v>
      </c>
      <c r="P79" s="3">
        <f>IF(AND(N79&gt;=$AD$36,N80=0),1,0)</f>
        <v>0</v>
      </c>
      <c r="Q79" s="2">
        <f>IF(AND(O79&gt;=$AD$35,O80=0),1,0)</f>
        <v>0</v>
      </c>
      <c r="R79" s="3">
        <f>IF(AND(N79&gt;0,ISODD(D79)),1,0)</f>
        <v>0</v>
      </c>
      <c r="S79" s="2">
        <f>IF(AND(O79&gt;0,ISEVEN(D79)),1,0)</f>
        <v>0</v>
      </c>
      <c r="T79" s="1">
        <f>IF(AND(N78&gt;0,N79&gt;0),IF(OR(AND(R78=0,R79=1),AND(R78=1,R79=0)),1,0),0)</f>
        <v>0</v>
      </c>
      <c r="U79" s="1">
        <f>IF(AND(O78&gt;0,O79&gt;0),IF(OR(AND(S78=0,S79=1),AND(S78=1,S79=0)),1,0),0)</f>
        <v>0</v>
      </c>
    </row>
    <row r="80" spans="1:21">
      <c r="A80" s="9">
        <v>418</v>
      </c>
      <c r="B80" s="10" t="s">
        <v>1854</v>
      </c>
      <c r="C80" s="9" t="s">
        <v>3</v>
      </c>
      <c r="D80" s="9">
        <v>166</v>
      </c>
      <c r="E80" s="9">
        <v>1</v>
      </c>
      <c r="F80" s="9">
        <v>1.3105</v>
      </c>
      <c r="G80" s="9">
        <v>1.3105</v>
      </c>
      <c r="H80" s="9">
        <v>1.3129999999999999</v>
      </c>
      <c r="I80" s="9">
        <v>-20</v>
      </c>
      <c r="J80" s="9">
        <v>4789.29</v>
      </c>
      <c r="K80" s="8" t="str">
        <f>RIGHT(B80,5)</f>
        <v>10:32</v>
      </c>
      <c r="L80" s="7" t="str">
        <f>TEXT(K80,"hh")</f>
        <v>10</v>
      </c>
      <c r="M80" s="6">
        <f>IF(C80="close",IF(I80&gt;=0,1,IF(I80&lt;0,2)),0)</f>
        <v>0</v>
      </c>
      <c r="N80" s="5">
        <f>IF(N79=0,IF(C80="s/l",1,0),IF(C80="s/l",N79+1,0))</f>
        <v>5</v>
      </c>
      <c r="O80" s="4">
        <f>IF(O79=0,IF(C80="t/p",1,0),IF(C80="t/p",O79+1,0))</f>
        <v>0</v>
      </c>
      <c r="P80" s="3">
        <f>IF(AND(N80&gt;=$AD$36,N81=0),1,0)</f>
        <v>1</v>
      </c>
      <c r="Q80" s="2">
        <f>IF(AND(O80&gt;=$AD$35,O81=0),1,0)</f>
        <v>0</v>
      </c>
      <c r="R80" s="3">
        <f>IF(AND(N80&gt;0,ISODD(D80)),1,0)</f>
        <v>0</v>
      </c>
      <c r="S80" s="2">
        <f>IF(AND(O80&gt;0,ISEVEN(D80)),1,0)</f>
        <v>0</v>
      </c>
      <c r="T80" s="1">
        <f>IF(AND(N79&gt;0,N80&gt;0),IF(OR(AND(R79=0,R80=1),AND(R79=1,R80=0)),1,0),0)</f>
        <v>0</v>
      </c>
      <c r="U80" s="1">
        <f>IF(AND(O79&gt;0,O80&gt;0),IF(OR(AND(S79=0,S80=1),AND(S79=1,S80=0)),1,0),0)</f>
        <v>0</v>
      </c>
    </row>
    <row r="81" spans="1:21">
      <c r="A81" s="9">
        <v>423</v>
      </c>
      <c r="B81" s="10" t="s">
        <v>1853</v>
      </c>
      <c r="C81" s="9" t="s">
        <v>0</v>
      </c>
      <c r="D81" s="9">
        <v>170</v>
      </c>
      <c r="E81" s="9">
        <v>1</v>
      </c>
      <c r="F81" s="9">
        <v>1.3109</v>
      </c>
      <c r="G81" s="9">
        <v>1.3084</v>
      </c>
      <c r="H81" s="9">
        <v>1.3109</v>
      </c>
      <c r="I81" s="9">
        <v>5</v>
      </c>
      <c r="J81" s="9">
        <v>4794.29</v>
      </c>
      <c r="K81" s="8" t="str">
        <f>RIGHT(B81,5)</f>
        <v>10:36</v>
      </c>
      <c r="L81" s="7" t="str">
        <f>TEXT(K81,"hh")</f>
        <v>10</v>
      </c>
      <c r="M81" s="6">
        <f>IF(C81="close",IF(I81&gt;=0,1,IF(I81&lt;0,2)),0)</f>
        <v>0</v>
      </c>
      <c r="N81" s="5">
        <f>IF(N80=0,IF(C81="s/l",1,0),IF(C81="s/l",N80+1,0))</f>
        <v>0</v>
      </c>
      <c r="O81" s="4">
        <f>IF(O80=0,IF(C81="t/p",1,0),IF(C81="t/p",O80+1,0))</f>
        <v>1</v>
      </c>
      <c r="P81" s="3">
        <f>IF(AND(N81&gt;=$AD$36,N82=0),1,0)</f>
        <v>0</v>
      </c>
      <c r="Q81" s="2">
        <f>IF(AND(O81&gt;=$AD$35,O82=0),1,0)</f>
        <v>0</v>
      </c>
      <c r="R81" s="3">
        <f>IF(AND(N81&gt;0,ISODD(D81)),1,0)</f>
        <v>0</v>
      </c>
      <c r="S81" s="2">
        <f>IF(AND(O81&gt;0,ISEVEN(D81)),1,0)</f>
        <v>1</v>
      </c>
      <c r="T81" s="1">
        <f>IF(AND(N80&gt;0,N81&gt;0),IF(OR(AND(R80=0,R81=1),AND(R80=1,R81=0)),1,0),0)</f>
        <v>0</v>
      </c>
      <c r="U81" s="1">
        <f>IF(AND(O80&gt;0,O81&gt;0),IF(OR(AND(S80=0,S81=1),AND(S80=1,S81=0)),1,0),0)</f>
        <v>0</v>
      </c>
    </row>
    <row r="82" spans="1:21">
      <c r="A82" s="9">
        <v>428</v>
      </c>
      <c r="B82" s="10" t="s">
        <v>1852</v>
      </c>
      <c r="C82" s="9" t="s">
        <v>0</v>
      </c>
      <c r="D82" s="9">
        <v>171</v>
      </c>
      <c r="E82" s="9">
        <v>1</v>
      </c>
      <c r="F82" s="9">
        <v>1.3106</v>
      </c>
      <c r="G82" s="9">
        <v>1.3130999999999999</v>
      </c>
      <c r="H82" s="9">
        <v>1.3106</v>
      </c>
      <c r="I82" s="9">
        <v>5</v>
      </c>
      <c r="J82" s="9">
        <v>4799.29</v>
      </c>
      <c r="K82" s="8" t="str">
        <f>RIGHT(B82,5)</f>
        <v>11:35</v>
      </c>
      <c r="L82" s="7" t="str">
        <f>TEXT(K82,"hh")</f>
        <v>11</v>
      </c>
      <c r="M82" s="6">
        <f>IF(C82="close",IF(I82&gt;=0,1,IF(I82&lt;0,2)),0)</f>
        <v>0</v>
      </c>
      <c r="N82" s="5">
        <f>IF(N81=0,IF(C82="s/l",1,0),IF(C82="s/l",N81+1,0))</f>
        <v>0</v>
      </c>
      <c r="O82" s="4">
        <f>IF(O81=0,IF(C82="t/p",1,0),IF(C82="t/p",O81+1,0))</f>
        <v>2</v>
      </c>
      <c r="P82" s="3">
        <f>IF(AND(N82&gt;=$AD$36,N83=0),1,0)</f>
        <v>0</v>
      </c>
      <c r="Q82" s="2">
        <f>IF(AND(O82&gt;=$AD$35,O83=0),1,0)</f>
        <v>0</v>
      </c>
      <c r="R82" s="3">
        <f>IF(AND(N82&gt;0,ISODD(D82)),1,0)</f>
        <v>0</v>
      </c>
      <c r="S82" s="2">
        <f>IF(AND(O82&gt;0,ISEVEN(D82)),1,0)</f>
        <v>0</v>
      </c>
      <c r="T82" s="1">
        <f>IF(AND(N81&gt;0,N82&gt;0),IF(OR(AND(R81=0,R82=1),AND(R81=1,R82=0)),1,0),0)</f>
        <v>0</v>
      </c>
      <c r="U82" s="1">
        <f>IF(AND(O81&gt;0,O82&gt;0),IF(OR(AND(S81=0,S82=1),AND(S81=1,S82=0)),1,0),0)</f>
        <v>1</v>
      </c>
    </row>
    <row r="83" spans="1:21">
      <c r="A83" s="9">
        <v>433</v>
      </c>
      <c r="B83" s="10" t="s">
        <v>1851</v>
      </c>
      <c r="C83" s="9" t="s">
        <v>3</v>
      </c>
      <c r="D83" s="9">
        <v>168</v>
      </c>
      <c r="E83" s="9">
        <v>1</v>
      </c>
      <c r="F83" s="9">
        <v>1.3093999999999999</v>
      </c>
      <c r="G83" s="9">
        <v>1.3093999999999999</v>
      </c>
      <c r="H83" s="9">
        <v>1.3119000000000001</v>
      </c>
      <c r="I83" s="9">
        <v>-20</v>
      </c>
      <c r="J83" s="9">
        <v>4779.29</v>
      </c>
      <c r="K83" s="8" t="str">
        <f>RIGHT(B83,5)</f>
        <v>11:50</v>
      </c>
      <c r="L83" s="7" t="str">
        <f>TEXT(K83,"hh")</f>
        <v>11</v>
      </c>
      <c r="M83" s="6">
        <f>IF(C83="close",IF(I83&gt;=0,1,IF(I83&lt;0,2)),0)</f>
        <v>0</v>
      </c>
      <c r="N83" s="5">
        <f>IF(N82=0,IF(C83="s/l",1,0),IF(C83="s/l",N82+1,0))</f>
        <v>1</v>
      </c>
      <c r="O83" s="4">
        <f>IF(O82=0,IF(C83="t/p",1,0),IF(C83="t/p",O82+1,0))</f>
        <v>0</v>
      </c>
      <c r="P83" s="3">
        <f>IF(AND(N83&gt;=$AD$36,N84=0),1,0)</f>
        <v>0</v>
      </c>
      <c r="Q83" s="2">
        <f>IF(AND(O83&gt;=$AD$35,O84=0),1,0)</f>
        <v>0</v>
      </c>
      <c r="R83" s="3">
        <f>IF(AND(N83&gt;0,ISODD(D83)),1,0)</f>
        <v>0</v>
      </c>
      <c r="S83" s="2">
        <f>IF(AND(O83&gt;0,ISEVEN(D83)),1,0)</f>
        <v>0</v>
      </c>
      <c r="T83" s="1">
        <f>IF(AND(N82&gt;0,N83&gt;0),IF(OR(AND(R82=0,R83=1),AND(R82=1,R83=0)),1,0),0)</f>
        <v>0</v>
      </c>
      <c r="U83" s="1">
        <f>IF(AND(O82&gt;0,O83&gt;0),IF(OR(AND(S82=0,S83=1),AND(S82=1,S83=0)),1,0),0)</f>
        <v>0</v>
      </c>
    </row>
    <row r="84" spans="1:21">
      <c r="A84" s="9">
        <v>438</v>
      </c>
      <c r="B84" s="10" t="s">
        <v>1850</v>
      </c>
      <c r="C84" s="9" t="s">
        <v>0</v>
      </c>
      <c r="D84" s="9">
        <v>176</v>
      </c>
      <c r="E84" s="9">
        <v>1</v>
      </c>
      <c r="F84" s="9">
        <v>1.3099000000000001</v>
      </c>
      <c r="G84" s="9">
        <v>1.3073999999999999</v>
      </c>
      <c r="H84" s="9">
        <v>1.3099000000000001</v>
      </c>
      <c r="I84" s="9">
        <v>5</v>
      </c>
      <c r="J84" s="9">
        <v>4784.29</v>
      </c>
      <c r="K84" s="8" t="str">
        <f>RIGHT(B84,5)</f>
        <v>12:14</v>
      </c>
      <c r="L84" s="7" t="str">
        <f>TEXT(K84,"hh")</f>
        <v>12</v>
      </c>
      <c r="M84" s="6">
        <f>IF(C84="close",IF(I84&gt;=0,1,IF(I84&lt;0,2)),0)</f>
        <v>0</v>
      </c>
      <c r="N84" s="5">
        <f>IF(N83=0,IF(C84="s/l",1,0),IF(C84="s/l",N83+1,0))</f>
        <v>0</v>
      </c>
      <c r="O84" s="4">
        <f>IF(O83=0,IF(C84="t/p",1,0),IF(C84="t/p",O83+1,0))</f>
        <v>1</v>
      </c>
      <c r="P84" s="3">
        <f>IF(AND(N84&gt;=$AD$36,N85=0),1,0)</f>
        <v>0</v>
      </c>
      <c r="Q84" s="2">
        <f>IF(AND(O84&gt;=$AD$35,O85=0),1,0)</f>
        <v>0</v>
      </c>
      <c r="R84" s="3">
        <f>IF(AND(N84&gt;0,ISODD(D84)),1,0)</f>
        <v>0</v>
      </c>
      <c r="S84" s="2">
        <f>IF(AND(O84&gt;0,ISEVEN(D84)),1,0)</f>
        <v>1</v>
      </c>
      <c r="T84" s="1">
        <f>IF(AND(N83&gt;0,N84&gt;0),IF(OR(AND(R83=0,R84=1),AND(R83=1,R84=0)),1,0),0)</f>
        <v>0</v>
      </c>
      <c r="U84" s="1">
        <f>IF(AND(O83&gt;0,O84&gt;0),IF(OR(AND(S83=0,S84=1),AND(S83=1,S84=0)),1,0),0)</f>
        <v>0</v>
      </c>
    </row>
    <row r="85" spans="1:21">
      <c r="A85" s="9">
        <v>443</v>
      </c>
      <c r="B85" s="10" t="s">
        <v>3612</v>
      </c>
      <c r="C85" s="9" t="s">
        <v>0</v>
      </c>
      <c r="D85" s="9">
        <v>174</v>
      </c>
      <c r="E85" s="9">
        <v>1</v>
      </c>
      <c r="F85" s="9">
        <v>1.3109</v>
      </c>
      <c r="G85" s="9">
        <v>1.3084</v>
      </c>
      <c r="H85" s="9">
        <v>1.3109</v>
      </c>
      <c r="I85" s="9">
        <v>5</v>
      </c>
      <c r="J85" s="9">
        <v>4789.29</v>
      </c>
      <c r="K85" s="8" t="str">
        <f>RIGHT(B85,5)</f>
        <v>12:30</v>
      </c>
      <c r="L85" s="7" t="str">
        <f>TEXT(K85,"hh")</f>
        <v>12</v>
      </c>
      <c r="M85" s="6">
        <f>IF(C85="close",IF(I85&gt;=0,1,IF(I85&lt;0,2)),0)</f>
        <v>0</v>
      </c>
      <c r="N85" s="5">
        <f>IF(N84=0,IF(C85="s/l",1,0),IF(C85="s/l",N84+1,0))</f>
        <v>0</v>
      </c>
      <c r="O85" s="4">
        <f>IF(O84=0,IF(C85="t/p",1,0),IF(C85="t/p",O84+1,0))</f>
        <v>2</v>
      </c>
      <c r="P85" s="3">
        <f>IF(AND(N85&gt;=$AD$36,N86=0),1,0)</f>
        <v>0</v>
      </c>
      <c r="Q85" s="2">
        <f>IF(AND(O85&gt;=$AD$35,O86=0),1,0)</f>
        <v>0</v>
      </c>
      <c r="R85" s="3">
        <f>IF(AND(N85&gt;0,ISODD(D85)),1,0)</f>
        <v>0</v>
      </c>
      <c r="S85" s="2">
        <f>IF(AND(O85&gt;0,ISEVEN(D85)),1,0)</f>
        <v>1</v>
      </c>
      <c r="T85" s="1">
        <f>IF(AND(N84&gt;0,N85&gt;0),IF(OR(AND(R84=0,R85=1),AND(R84=1,R85=0)),1,0),0)</f>
        <v>0</v>
      </c>
      <c r="U85" s="1">
        <f>IF(AND(O84&gt;0,O85&gt;0),IF(OR(AND(S84=0,S85=1),AND(S84=1,S85=0)),1,0),0)</f>
        <v>0</v>
      </c>
    </row>
    <row r="86" spans="1:21">
      <c r="A86" s="9">
        <v>448</v>
      </c>
      <c r="B86" s="10" t="s">
        <v>3611</v>
      </c>
      <c r="C86" s="9" t="s">
        <v>0</v>
      </c>
      <c r="D86" s="9">
        <v>179</v>
      </c>
      <c r="E86" s="9">
        <v>1</v>
      </c>
      <c r="F86" s="9">
        <v>1.3106</v>
      </c>
      <c r="G86" s="9">
        <v>1.3130999999999999</v>
      </c>
      <c r="H86" s="9">
        <v>1.3106</v>
      </c>
      <c r="I86" s="9">
        <v>5</v>
      </c>
      <c r="J86" s="9">
        <v>4794.29</v>
      </c>
      <c r="K86" s="8" t="str">
        <f>RIGHT(B86,5)</f>
        <v>13:27</v>
      </c>
      <c r="L86" s="7" t="str">
        <f>TEXT(K86,"hh")</f>
        <v>13</v>
      </c>
      <c r="M86" s="6">
        <f>IF(C86="close",IF(I86&gt;=0,1,IF(I86&lt;0,2)),0)</f>
        <v>0</v>
      </c>
      <c r="N86" s="5">
        <f>IF(N85=0,IF(C86="s/l",1,0),IF(C86="s/l",N85+1,0))</f>
        <v>0</v>
      </c>
      <c r="O86" s="4">
        <f>IF(O85=0,IF(C86="t/p",1,0),IF(C86="t/p",O85+1,0))</f>
        <v>3</v>
      </c>
      <c r="P86" s="3">
        <f>IF(AND(N86&gt;=$AD$36,N87=0),1,0)</f>
        <v>0</v>
      </c>
      <c r="Q86" s="2">
        <f>IF(AND(O86&gt;=$AD$35,O87=0),1,0)</f>
        <v>0</v>
      </c>
      <c r="R86" s="3">
        <f>IF(AND(N86&gt;0,ISODD(D86)),1,0)</f>
        <v>0</v>
      </c>
      <c r="S86" s="2">
        <f>IF(AND(O86&gt;0,ISEVEN(D86)),1,0)</f>
        <v>0</v>
      </c>
      <c r="T86" s="1">
        <f>IF(AND(N85&gt;0,N86&gt;0),IF(OR(AND(R85=0,R86=1),AND(R85=1,R86=0)),1,0),0)</f>
        <v>0</v>
      </c>
      <c r="U86" s="1">
        <f>IF(AND(O85&gt;0,O86&gt;0),IF(OR(AND(S85=0,S86=1),AND(S85=1,S86=0)),1,0),0)</f>
        <v>1</v>
      </c>
    </row>
    <row r="87" spans="1:21">
      <c r="A87" s="9">
        <v>453</v>
      </c>
      <c r="B87" s="10" t="s">
        <v>3610</v>
      </c>
      <c r="C87" s="9" t="s">
        <v>0</v>
      </c>
      <c r="D87" s="9">
        <v>182</v>
      </c>
      <c r="E87" s="9">
        <v>1</v>
      </c>
      <c r="F87" s="9">
        <v>1.3110999999999999</v>
      </c>
      <c r="G87" s="9">
        <v>1.3086</v>
      </c>
      <c r="H87" s="9">
        <v>1.3110999999999999</v>
      </c>
      <c r="I87" s="9">
        <v>5</v>
      </c>
      <c r="J87" s="9">
        <v>4799.29</v>
      </c>
      <c r="K87" s="8" t="str">
        <f>RIGHT(B87,5)</f>
        <v>14:33</v>
      </c>
      <c r="L87" s="7" t="str">
        <f>TEXT(K87,"hh")</f>
        <v>14</v>
      </c>
      <c r="M87" s="6">
        <f>IF(C87="close",IF(I87&gt;=0,1,IF(I87&lt;0,2)),0)</f>
        <v>0</v>
      </c>
      <c r="N87" s="5">
        <f>IF(N86=0,IF(C87="s/l",1,0),IF(C87="s/l",N86+1,0))</f>
        <v>0</v>
      </c>
      <c r="O87" s="4">
        <f>IF(O86=0,IF(C87="t/p",1,0),IF(C87="t/p",O86+1,0))</f>
        <v>4</v>
      </c>
      <c r="P87" s="3">
        <f>IF(AND(N87&gt;=$AD$36,N88=0),1,0)</f>
        <v>0</v>
      </c>
      <c r="Q87" s="2">
        <f>IF(AND(O87&gt;=$AD$35,O88=0),1,0)</f>
        <v>0</v>
      </c>
      <c r="R87" s="3">
        <f>IF(AND(N87&gt;0,ISODD(D87)),1,0)</f>
        <v>0</v>
      </c>
      <c r="S87" s="2">
        <f>IF(AND(O87&gt;0,ISEVEN(D87)),1,0)</f>
        <v>1</v>
      </c>
      <c r="T87" s="1">
        <f>IF(AND(N86&gt;0,N87&gt;0),IF(OR(AND(R86=0,R87=1),AND(R86=1,R87=0)),1,0),0)</f>
        <v>0</v>
      </c>
      <c r="U87" s="1">
        <f>IF(AND(O86&gt;0,O87&gt;0),IF(OR(AND(S86=0,S87=1),AND(S86=1,S87=0)),1,0),0)</f>
        <v>1</v>
      </c>
    </row>
    <row r="88" spans="1:21">
      <c r="A88" s="9">
        <v>458</v>
      </c>
      <c r="B88" s="10" t="s">
        <v>3609</v>
      </c>
      <c r="C88" s="9" t="s">
        <v>0</v>
      </c>
      <c r="D88" s="9">
        <v>183</v>
      </c>
      <c r="E88" s="9">
        <v>1</v>
      </c>
      <c r="F88" s="9">
        <v>1.3108</v>
      </c>
      <c r="G88" s="9">
        <v>1.3132999999999999</v>
      </c>
      <c r="H88" s="9">
        <v>1.3108</v>
      </c>
      <c r="I88" s="9">
        <v>5</v>
      </c>
      <c r="J88" s="9">
        <v>4804.29</v>
      </c>
      <c r="K88" s="8" t="str">
        <f>RIGHT(B88,5)</f>
        <v>14:39</v>
      </c>
      <c r="L88" s="7" t="str">
        <f>TEXT(K88,"hh")</f>
        <v>14</v>
      </c>
      <c r="M88" s="6">
        <f>IF(C88="close",IF(I88&gt;=0,1,IF(I88&lt;0,2)),0)</f>
        <v>0</v>
      </c>
      <c r="N88" s="5">
        <f>IF(N87=0,IF(C88="s/l",1,0),IF(C88="s/l",N87+1,0))</f>
        <v>0</v>
      </c>
      <c r="O88" s="4">
        <f>IF(O87=0,IF(C88="t/p",1,0),IF(C88="t/p",O87+1,0))</f>
        <v>5</v>
      </c>
      <c r="P88" s="3">
        <f>IF(AND(N88&gt;=$AD$36,N89=0),1,0)</f>
        <v>0</v>
      </c>
      <c r="Q88" s="2">
        <f>IF(AND(O88&gt;=$AD$35,O89=0),1,0)</f>
        <v>0</v>
      </c>
      <c r="R88" s="3">
        <f>IF(AND(N88&gt;0,ISODD(D88)),1,0)</f>
        <v>0</v>
      </c>
      <c r="S88" s="2">
        <f>IF(AND(O88&gt;0,ISEVEN(D88)),1,0)</f>
        <v>0</v>
      </c>
      <c r="T88" s="1">
        <f>IF(AND(N87&gt;0,N88&gt;0),IF(OR(AND(R87=0,R88=1),AND(R87=1,R88=0)),1,0),0)</f>
        <v>0</v>
      </c>
      <c r="U88" s="1">
        <f>IF(AND(O87&gt;0,O88&gt;0),IF(OR(AND(S87=0,S88=1),AND(S87=1,S88=0)),1,0),0)</f>
        <v>1</v>
      </c>
    </row>
    <row r="89" spans="1:21">
      <c r="A89" s="9">
        <v>463</v>
      </c>
      <c r="B89" s="10" t="s">
        <v>3608</v>
      </c>
      <c r="C89" s="9" t="s">
        <v>0</v>
      </c>
      <c r="D89" s="9">
        <v>186</v>
      </c>
      <c r="E89" s="9">
        <v>1</v>
      </c>
      <c r="F89" s="9">
        <v>1.3110999999999999</v>
      </c>
      <c r="G89" s="9">
        <v>1.3086</v>
      </c>
      <c r="H89" s="9">
        <v>1.3110999999999999</v>
      </c>
      <c r="I89" s="9">
        <v>5</v>
      </c>
      <c r="J89" s="9">
        <v>4809.29</v>
      </c>
      <c r="K89" s="8" t="str">
        <f>RIGHT(B89,5)</f>
        <v>14:57</v>
      </c>
      <c r="L89" s="7" t="str">
        <f>TEXT(K89,"hh")</f>
        <v>14</v>
      </c>
      <c r="M89" s="6">
        <f>IF(C89="close",IF(I89&gt;=0,1,IF(I89&lt;0,2)),0)</f>
        <v>0</v>
      </c>
      <c r="N89" s="5">
        <f>IF(N88=0,IF(C89="s/l",1,0),IF(C89="s/l",N88+1,0))</f>
        <v>0</v>
      </c>
      <c r="O89" s="4">
        <f>IF(O88=0,IF(C89="t/p",1,0),IF(C89="t/p",O88+1,0))</f>
        <v>6</v>
      </c>
      <c r="P89" s="3">
        <f>IF(AND(N89&gt;=$AD$36,N90=0),1,0)</f>
        <v>0</v>
      </c>
      <c r="Q89" s="2">
        <f>IF(AND(O89&gt;=$AD$35,O90=0),1,0)</f>
        <v>0</v>
      </c>
      <c r="R89" s="3">
        <f>IF(AND(N89&gt;0,ISODD(D89)),1,0)</f>
        <v>0</v>
      </c>
      <c r="S89" s="2">
        <f>IF(AND(O89&gt;0,ISEVEN(D89)),1,0)</f>
        <v>1</v>
      </c>
      <c r="T89" s="1">
        <f>IF(AND(N88&gt;0,N89&gt;0),IF(OR(AND(R88=0,R89=1),AND(R88=1,R89=0)),1,0),0)</f>
        <v>0</v>
      </c>
      <c r="U89" s="1">
        <f>IF(AND(O88&gt;0,O89&gt;0),IF(OR(AND(S88=0,S89=1),AND(S88=1,S89=0)),1,0),0)</f>
        <v>1</v>
      </c>
    </row>
    <row r="90" spans="1:21">
      <c r="A90" s="9">
        <v>464</v>
      </c>
      <c r="B90" s="10" t="s">
        <v>3607</v>
      </c>
      <c r="C90" s="9" t="s">
        <v>0</v>
      </c>
      <c r="D90" s="9">
        <v>177</v>
      </c>
      <c r="E90" s="9">
        <v>1</v>
      </c>
      <c r="F90" s="9">
        <v>1.3096000000000001</v>
      </c>
      <c r="G90" s="9">
        <v>1.3121</v>
      </c>
      <c r="H90" s="9">
        <v>1.3096000000000001</v>
      </c>
      <c r="I90" s="9">
        <v>5</v>
      </c>
      <c r="J90" s="9">
        <v>4814.29</v>
      </c>
      <c r="K90" s="8" t="str">
        <f>RIGHT(B90,5)</f>
        <v>15:13</v>
      </c>
      <c r="L90" s="7" t="str">
        <f>TEXT(K90,"hh")</f>
        <v>15</v>
      </c>
      <c r="M90" s="6">
        <f>IF(C90="close",IF(I90&gt;=0,1,IF(I90&lt;0,2)),0)</f>
        <v>0</v>
      </c>
      <c r="N90" s="5">
        <f>IF(N89=0,IF(C90="s/l",1,0),IF(C90="s/l",N89+1,0))</f>
        <v>0</v>
      </c>
      <c r="O90" s="4">
        <f>IF(O89=0,IF(C90="t/p",1,0),IF(C90="t/p",O89+1,0))</f>
        <v>7</v>
      </c>
      <c r="P90" s="3">
        <f>IF(AND(N90&gt;=$AD$36,N91=0),1,0)</f>
        <v>0</v>
      </c>
      <c r="Q90" s="2">
        <f>IF(AND(O90&gt;=$AD$35,O91=0),1,0)</f>
        <v>0</v>
      </c>
      <c r="R90" s="3">
        <f>IF(AND(N90&gt;0,ISODD(D90)),1,0)</f>
        <v>0</v>
      </c>
      <c r="S90" s="2">
        <f>IF(AND(O90&gt;0,ISEVEN(D90)),1,0)</f>
        <v>0</v>
      </c>
      <c r="T90" s="1">
        <f>IF(AND(N89&gt;0,N90&gt;0),IF(OR(AND(R89=0,R90=1),AND(R89=1,R90=0)),1,0),0)</f>
        <v>0</v>
      </c>
      <c r="U90" s="1">
        <f>IF(AND(O89&gt;0,O90&gt;0),IF(OR(AND(S89=0,S90=1),AND(S89=1,S90=0)),1,0),0)</f>
        <v>1</v>
      </c>
    </row>
    <row r="91" spans="1:21">
      <c r="A91" s="9">
        <v>473</v>
      </c>
      <c r="B91" s="10" t="s">
        <v>3606</v>
      </c>
      <c r="C91" s="9" t="s">
        <v>0</v>
      </c>
      <c r="D91" s="9">
        <v>190</v>
      </c>
      <c r="E91" s="9">
        <v>1</v>
      </c>
      <c r="F91" s="9">
        <v>1.3090999999999999</v>
      </c>
      <c r="G91" s="9">
        <v>1.3066</v>
      </c>
      <c r="H91" s="9">
        <v>1.3090999999999999</v>
      </c>
      <c r="I91" s="9">
        <v>5</v>
      </c>
      <c r="J91" s="9">
        <v>4819.29</v>
      </c>
      <c r="K91" s="8" t="str">
        <f>RIGHT(B91,5)</f>
        <v>15:21</v>
      </c>
      <c r="L91" s="7" t="str">
        <f>TEXT(K91,"hh")</f>
        <v>15</v>
      </c>
      <c r="M91" s="6">
        <f>IF(C91="close",IF(I91&gt;=0,1,IF(I91&lt;0,2)),0)</f>
        <v>0</v>
      </c>
      <c r="N91" s="5">
        <f>IF(N90=0,IF(C91="s/l",1,0),IF(C91="s/l",N90+1,0))</f>
        <v>0</v>
      </c>
      <c r="O91" s="4">
        <f>IF(O90=0,IF(C91="t/p",1,0),IF(C91="t/p",O90+1,0))</f>
        <v>8</v>
      </c>
      <c r="P91" s="3">
        <f>IF(AND(N91&gt;=$AD$36,N92=0),1,0)</f>
        <v>0</v>
      </c>
      <c r="Q91" s="2">
        <f>IF(AND(O91&gt;=$AD$35,O92=0),1,0)</f>
        <v>0</v>
      </c>
      <c r="R91" s="3">
        <f>IF(AND(N91&gt;0,ISODD(D91)),1,0)</f>
        <v>0</v>
      </c>
      <c r="S91" s="2">
        <f>IF(AND(O91&gt;0,ISEVEN(D91)),1,0)</f>
        <v>1</v>
      </c>
      <c r="T91" s="1">
        <f>IF(AND(N90&gt;0,N91&gt;0),IF(OR(AND(R90=0,R91=1),AND(R90=1,R91=0)),1,0),0)</f>
        <v>0</v>
      </c>
      <c r="U91" s="1">
        <f>IF(AND(O90&gt;0,O91&gt;0),IF(OR(AND(S90=0,S91=1),AND(S90=1,S91=0)),1,0),0)</f>
        <v>1</v>
      </c>
    </row>
    <row r="92" spans="1:21">
      <c r="A92" s="9">
        <v>478</v>
      </c>
      <c r="B92" s="10" t="s">
        <v>3605</v>
      </c>
      <c r="C92" s="9" t="s">
        <v>0</v>
      </c>
      <c r="D92" s="9">
        <v>191</v>
      </c>
      <c r="E92" s="9">
        <v>1</v>
      </c>
      <c r="F92" s="9">
        <v>1.3087</v>
      </c>
      <c r="G92" s="9">
        <v>1.3111999999999999</v>
      </c>
      <c r="H92" s="9">
        <v>1.3087</v>
      </c>
      <c r="I92" s="9">
        <v>5</v>
      </c>
      <c r="J92" s="9">
        <v>4824.29</v>
      </c>
      <c r="K92" s="8" t="str">
        <f>RIGHT(B92,5)</f>
        <v>15:50</v>
      </c>
      <c r="L92" s="7" t="str">
        <f>TEXT(K92,"hh")</f>
        <v>15</v>
      </c>
      <c r="M92" s="6">
        <f>IF(C92="close",IF(I92&gt;=0,1,IF(I92&lt;0,2)),0)</f>
        <v>0</v>
      </c>
      <c r="N92" s="5">
        <f>IF(N91=0,IF(C92="s/l",1,0),IF(C92="s/l",N91+1,0))</f>
        <v>0</v>
      </c>
      <c r="O92" s="4">
        <f>IF(O91=0,IF(C92="t/p",1,0),IF(C92="t/p",O91+1,0))</f>
        <v>9</v>
      </c>
      <c r="P92" s="3">
        <f>IF(AND(N92&gt;=$AD$36,N93=0),1,0)</f>
        <v>0</v>
      </c>
      <c r="Q92" s="2">
        <f>IF(AND(O92&gt;=$AD$35,O93=0),1,0)</f>
        <v>0</v>
      </c>
      <c r="R92" s="3">
        <f>IF(AND(N92&gt;0,ISODD(D92)),1,0)</f>
        <v>0</v>
      </c>
      <c r="S92" s="2">
        <f>IF(AND(O92&gt;0,ISEVEN(D92)),1,0)</f>
        <v>0</v>
      </c>
      <c r="T92" s="1">
        <f>IF(AND(N91&gt;0,N92&gt;0),IF(OR(AND(R91=0,R92=1),AND(R91=1,R92=0)),1,0),0)</f>
        <v>0</v>
      </c>
      <c r="U92" s="1">
        <f>IF(AND(O91&gt;0,O92&gt;0),IF(OR(AND(S91=0,S92=1),AND(S91=1,S92=0)),1,0),0)</f>
        <v>1</v>
      </c>
    </row>
    <row r="93" spans="1:21">
      <c r="A93" s="9">
        <v>483</v>
      </c>
      <c r="B93" s="10" t="s">
        <v>3604</v>
      </c>
      <c r="C93" s="9" t="s">
        <v>0</v>
      </c>
      <c r="D93" s="9">
        <v>194</v>
      </c>
      <c r="E93" s="9">
        <v>1</v>
      </c>
      <c r="F93" s="9">
        <v>1.3089999999999999</v>
      </c>
      <c r="G93" s="9">
        <v>1.3065</v>
      </c>
      <c r="H93" s="9">
        <v>1.3089999999999999</v>
      </c>
      <c r="I93" s="9">
        <v>5</v>
      </c>
      <c r="J93" s="9">
        <v>4829.29</v>
      </c>
      <c r="K93" s="8" t="str">
        <f>RIGHT(B93,5)</f>
        <v>16:00</v>
      </c>
      <c r="L93" s="7" t="str">
        <f>TEXT(K93,"hh")</f>
        <v>16</v>
      </c>
      <c r="M93" s="6">
        <f>IF(C93="close",IF(I93&gt;=0,1,IF(I93&lt;0,2)),0)</f>
        <v>0</v>
      </c>
      <c r="N93" s="5">
        <f>IF(N92=0,IF(C93="s/l",1,0),IF(C93="s/l",N92+1,0))</f>
        <v>0</v>
      </c>
      <c r="O93" s="4">
        <f>IF(O92=0,IF(C93="t/p",1,0),IF(C93="t/p",O92+1,0))</f>
        <v>10</v>
      </c>
      <c r="P93" s="3">
        <f>IF(AND(N93&gt;=$AD$36,N94=0),1,0)</f>
        <v>0</v>
      </c>
      <c r="Q93" s="2">
        <f>IF(AND(O93&gt;=$AD$35,O94=0),1,0)</f>
        <v>0</v>
      </c>
      <c r="R93" s="3">
        <f>IF(AND(N93&gt;0,ISODD(D93)),1,0)</f>
        <v>0</v>
      </c>
      <c r="S93" s="2">
        <f>IF(AND(O93&gt;0,ISEVEN(D93)),1,0)</f>
        <v>1</v>
      </c>
      <c r="T93" s="1">
        <f>IF(AND(N92&gt;0,N93&gt;0),IF(OR(AND(R92=0,R93=1),AND(R92=1,R93=0)),1,0),0)</f>
        <v>0</v>
      </c>
      <c r="U93" s="1">
        <f>IF(AND(O92&gt;0,O93&gt;0),IF(OR(AND(S92=0,S93=1),AND(S92=1,S93=0)),1,0),0)</f>
        <v>1</v>
      </c>
    </row>
    <row r="94" spans="1:21">
      <c r="A94" s="9">
        <v>488</v>
      </c>
      <c r="B94" s="10" t="s">
        <v>1839</v>
      </c>
      <c r="C94" s="9" t="s">
        <v>0</v>
      </c>
      <c r="D94" s="9">
        <v>188</v>
      </c>
      <c r="E94" s="9">
        <v>1</v>
      </c>
      <c r="F94" s="9">
        <v>1.3101</v>
      </c>
      <c r="G94" s="9">
        <v>1.3076000000000001</v>
      </c>
      <c r="H94" s="9">
        <v>1.3101</v>
      </c>
      <c r="I94" s="9">
        <v>5</v>
      </c>
      <c r="J94" s="9">
        <v>4834.29</v>
      </c>
      <c r="K94" s="8" t="str">
        <f>RIGHT(B94,5)</f>
        <v>16:09</v>
      </c>
      <c r="L94" s="7" t="str">
        <f>TEXT(K94,"hh")</f>
        <v>16</v>
      </c>
      <c r="M94" s="6">
        <f>IF(C94="close",IF(I94&gt;=0,1,IF(I94&lt;0,2)),0)</f>
        <v>0</v>
      </c>
      <c r="N94" s="5">
        <f>IF(N93=0,IF(C94="s/l",1,0),IF(C94="s/l",N93+1,0))</f>
        <v>0</v>
      </c>
      <c r="O94" s="4">
        <f>IF(O93=0,IF(C94="t/p",1,0),IF(C94="t/p",O93+1,0))</f>
        <v>11</v>
      </c>
      <c r="P94" s="3">
        <f>IF(AND(N94&gt;=$AD$36,N95=0),1,0)</f>
        <v>0</v>
      </c>
      <c r="Q94" s="2">
        <f>IF(AND(O94&gt;=$AD$35,O95=0),1,0)</f>
        <v>1</v>
      </c>
      <c r="R94" s="3">
        <f>IF(AND(N94&gt;0,ISODD(D94)),1,0)</f>
        <v>0</v>
      </c>
      <c r="S94" s="2">
        <f>IF(AND(O94&gt;0,ISEVEN(D94)),1,0)</f>
        <v>1</v>
      </c>
      <c r="T94" s="1">
        <f>IF(AND(N93&gt;0,N94&gt;0),IF(OR(AND(R93=0,R94=1),AND(R93=1,R94=0)),1,0),0)</f>
        <v>0</v>
      </c>
      <c r="U94" s="1">
        <f>IF(AND(O93&gt;0,O94&gt;0),IF(OR(AND(S93=0,S94=1),AND(S93=1,S94=0)),1,0),0)</f>
        <v>0</v>
      </c>
    </row>
    <row r="95" spans="1:21">
      <c r="A95" s="9">
        <v>493</v>
      </c>
      <c r="B95" s="10" t="s">
        <v>1839</v>
      </c>
      <c r="C95" s="9" t="s">
        <v>3</v>
      </c>
      <c r="D95" s="9">
        <v>195</v>
      </c>
      <c r="E95" s="9">
        <v>1</v>
      </c>
      <c r="F95" s="9">
        <v>1.3111999999999999</v>
      </c>
      <c r="G95" s="9">
        <v>1.3111999999999999</v>
      </c>
      <c r="H95" s="9">
        <v>1.3087</v>
      </c>
      <c r="I95" s="9">
        <v>-20</v>
      </c>
      <c r="J95" s="9">
        <v>4814.29</v>
      </c>
      <c r="K95" s="8" t="str">
        <f>RIGHT(B95,5)</f>
        <v>16:09</v>
      </c>
      <c r="L95" s="7" t="str">
        <f>TEXT(K95,"hh")</f>
        <v>16</v>
      </c>
      <c r="M95" s="6">
        <f>IF(C95="close",IF(I95&gt;=0,1,IF(I95&lt;0,2)),0)</f>
        <v>0</v>
      </c>
      <c r="N95" s="5">
        <f>IF(N94=0,IF(C95="s/l",1,0),IF(C95="s/l",N94+1,0))</f>
        <v>1</v>
      </c>
      <c r="O95" s="4">
        <f>IF(O94=0,IF(C95="t/p",1,0),IF(C95="t/p",O94+1,0))</f>
        <v>0</v>
      </c>
      <c r="P95" s="3">
        <f>IF(AND(N95&gt;=$AD$36,N96=0),1,0)</f>
        <v>0</v>
      </c>
      <c r="Q95" s="2">
        <f>IF(AND(O95&gt;=$AD$35,O96=0),1,0)</f>
        <v>0</v>
      </c>
      <c r="R95" s="3">
        <f>IF(AND(N95&gt;0,ISODD(D95)),1,0)</f>
        <v>1</v>
      </c>
      <c r="S95" s="2">
        <f>IF(AND(O95&gt;0,ISEVEN(D95)),1,0)</f>
        <v>0</v>
      </c>
      <c r="T95" s="1">
        <f>IF(AND(N94&gt;0,N95&gt;0),IF(OR(AND(R94=0,R95=1),AND(R94=1,R95=0)),1,0),0)</f>
        <v>0</v>
      </c>
      <c r="U95" s="1">
        <f>IF(AND(O94&gt;0,O95&gt;0),IF(OR(AND(S94=0,S95=1),AND(S94=1,S95=0)),1,0),0)</f>
        <v>0</v>
      </c>
    </row>
    <row r="96" spans="1:21">
      <c r="A96" s="9">
        <v>498</v>
      </c>
      <c r="B96" s="10" t="s">
        <v>3603</v>
      </c>
      <c r="C96" s="9" t="s">
        <v>0</v>
      </c>
      <c r="D96" s="9">
        <v>199</v>
      </c>
      <c r="E96" s="9">
        <v>1</v>
      </c>
      <c r="F96" s="9">
        <v>1.3108</v>
      </c>
      <c r="G96" s="9">
        <v>1.3132999999999999</v>
      </c>
      <c r="H96" s="9">
        <v>1.3108</v>
      </c>
      <c r="I96" s="9">
        <v>5</v>
      </c>
      <c r="J96" s="9">
        <v>4819.29</v>
      </c>
      <c r="K96" s="8" t="str">
        <f>RIGHT(B96,5)</f>
        <v>16:15</v>
      </c>
      <c r="L96" s="7" t="str">
        <f>TEXT(K96,"hh")</f>
        <v>16</v>
      </c>
      <c r="M96" s="6">
        <f>IF(C96="close",IF(I96&gt;=0,1,IF(I96&lt;0,2)),0)</f>
        <v>0</v>
      </c>
      <c r="N96" s="5">
        <f>IF(N95=0,IF(C96="s/l",1,0),IF(C96="s/l",N95+1,0))</f>
        <v>0</v>
      </c>
      <c r="O96" s="4">
        <f>IF(O95=0,IF(C96="t/p",1,0),IF(C96="t/p",O95+1,0))</f>
        <v>1</v>
      </c>
      <c r="P96" s="3">
        <f>IF(AND(N96&gt;=$AD$36,N97=0),1,0)</f>
        <v>0</v>
      </c>
      <c r="Q96" s="2">
        <f>IF(AND(O96&gt;=$AD$35,O97=0),1,0)</f>
        <v>0</v>
      </c>
      <c r="R96" s="3">
        <f>IF(AND(N96&gt;0,ISODD(D96)),1,0)</f>
        <v>0</v>
      </c>
      <c r="S96" s="2">
        <f>IF(AND(O96&gt;0,ISEVEN(D96)),1,0)</f>
        <v>0</v>
      </c>
      <c r="T96" s="1">
        <f>IF(AND(N95&gt;0,N96&gt;0),IF(OR(AND(R95=0,R96=1),AND(R95=1,R96=0)),1,0),0)</f>
        <v>0</v>
      </c>
      <c r="U96" s="1">
        <f>IF(AND(O95&gt;0,O96&gt;0),IF(OR(AND(S95=0,S96=1),AND(S95=1,S96=0)),1,0),0)</f>
        <v>0</v>
      </c>
    </row>
    <row r="97" spans="1:21">
      <c r="A97" s="9">
        <v>503</v>
      </c>
      <c r="B97" s="10" t="s">
        <v>3602</v>
      </c>
      <c r="C97" s="9" t="s">
        <v>0</v>
      </c>
      <c r="D97" s="9">
        <v>197</v>
      </c>
      <c r="E97" s="9">
        <v>1</v>
      </c>
      <c r="F97" s="9">
        <v>1.3097000000000001</v>
      </c>
      <c r="G97" s="9">
        <v>1.3122</v>
      </c>
      <c r="H97" s="9">
        <v>1.3097000000000001</v>
      </c>
      <c r="I97" s="9">
        <v>5</v>
      </c>
      <c r="J97" s="9">
        <v>4824.29</v>
      </c>
      <c r="K97" s="8" t="str">
        <f>RIGHT(B97,5)</f>
        <v>16:20</v>
      </c>
      <c r="L97" s="7" t="str">
        <f>TEXT(K97,"hh")</f>
        <v>16</v>
      </c>
      <c r="M97" s="6">
        <f>IF(C97="close",IF(I97&gt;=0,1,IF(I97&lt;0,2)),0)</f>
        <v>0</v>
      </c>
      <c r="N97" s="5">
        <f>IF(N96=0,IF(C97="s/l",1,0),IF(C97="s/l",N96+1,0))</f>
        <v>0</v>
      </c>
      <c r="O97" s="4">
        <f>IF(O96=0,IF(C97="t/p",1,0),IF(C97="t/p",O96+1,0))</f>
        <v>2</v>
      </c>
      <c r="P97" s="3">
        <f>IF(AND(N97&gt;=$AD$36,N98=0),1,0)</f>
        <v>0</v>
      </c>
      <c r="Q97" s="2">
        <f>IF(AND(O97&gt;=$AD$35,O98=0),1,0)</f>
        <v>0</v>
      </c>
      <c r="R97" s="3">
        <f>IF(AND(N97&gt;0,ISODD(D97)),1,0)</f>
        <v>0</v>
      </c>
      <c r="S97" s="2">
        <f>IF(AND(O97&gt;0,ISEVEN(D97)),1,0)</f>
        <v>0</v>
      </c>
      <c r="T97" s="1">
        <f>IF(AND(N96&gt;0,N97&gt;0),IF(OR(AND(R96=0,R97=1),AND(R96=1,R97=0)),1,0),0)</f>
        <v>0</v>
      </c>
      <c r="U97" s="1">
        <f>IF(AND(O96&gt;0,O97&gt;0),IF(OR(AND(S96=0,S97=1),AND(S96=1,S97=0)),1,0),0)</f>
        <v>0</v>
      </c>
    </row>
    <row r="98" spans="1:21">
      <c r="A98" s="9">
        <v>508</v>
      </c>
      <c r="B98" s="10" t="s">
        <v>3601</v>
      </c>
      <c r="C98" s="9" t="s">
        <v>3</v>
      </c>
      <c r="D98" s="9">
        <v>202</v>
      </c>
      <c r="E98" s="9">
        <v>1</v>
      </c>
      <c r="F98" s="9">
        <v>1.3086</v>
      </c>
      <c r="G98" s="9">
        <v>1.3086</v>
      </c>
      <c r="H98" s="9">
        <v>1.3110999999999999</v>
      </c>
      <c r="I98" s="9">
        <v>-20</v>
      </c>
      <c r="J98" s="9">
        <v>4804.29</v>
      </c>
      <c r="K98" s="8" t="str">
        <f>RIGHT(B98,5)</f>
        <v>16:23</v>
      </c>
      <c r="L98" s="7" t="str">
        <f>TEXT(K98,"hh")</f>
        <v>16</v>
      </c>
      <c r="M98" s="6">
        <f>IF(C98="close",IF(I98&gt;=0,1,IF(I98&lt;0,2)),0)</f>
        <v>0</v>
      </c>
      <c r="N98" s="5">
        <f>IF(N97=0,IF(C98="s/l",1,0),IF(C98="s/l",N97+1,0))</f>
        <v>1</v>
      </c>
      <c r="O98" s="4">
        <f>IF(O97=0,IF(C98="t/p",1,0),IF(C98="t/p",O97+1,0))</f>
        <v>0</v>
      </c>
      <c r="P98" s="3">
        <f>IF(AND(N98&gt;=$AD$36,N99=0),1,0)</f>
        <v>0</v>
      </c>
      <c r="Q98" s="2">
        <f>IF(AND(O98&gt;=$AD$35,O99=0),1,0)</f>
        <v>0</v>
      </c>
      <c r="R98" s="3">
        <f>IF(AND(N98&gt;0,ISODD(D98)),1,0)</f>
        <v>0</v>
      </c>
      <c r="S98" s="2">
        <f>IF(AND(O98&gt;0,ISEVEN(D98)),1,0)</f>
        <v>0</v>
      </c>
      <c r="T98" s="1">
        <f>IF(AND(N97&gt;0,N98&gt;0),IF(OR(AND(R97=0,R98=1),AND(R97=1,R98=0)),1,0),0)</f>
        <v>0</v>
      </c>
      <c r="U98" s="1">
        <f>IF(AND(O97&gt;0,O98&gt;0),IF(OR(AND(S97=0,S98=1),AND(S97=1,S98=0)),1,0),0)</f>
        <v>0</v>
      </c>
    </row>
    <row r="99" spans="1:21">
      <c r="A99" s="9">
        <v>513</v>
      </c>
      <c r="B99" s="10" t="s">
        <v>1834</v>
      </c>
      <c r="C99" s="9" t="s">
        <v>0</v>
      </c>
      <c r="D99" s="9">
        <v>206</v>
      </c>
      <c r="E99" s="9">
        <v>1</v>
      </c>
      <c r="F99" s="9">
        <v>1.3089</v>
      </c>
      <c r="G99" s="9">
        <v>1.3064</v>
      </c>
      <c r="H99" s="9">
        <v>1.3089</v>
      </c>
      <c r="I99" s="9">
        <v>5</v>
      </c>
      <c r="J99" s="9">
        <v>4809.29</v>
      </c>
      <c r="K99" s="8" t="str">
        <f>RIGHT(B99,5)</f>
        <v>17:20</v>
      </c>
      <c r="L99" s="7" t="str">
        <f>TEXT(K99,"hh")</f>
        <v>17</v>
      </c>
      <c r="M99" s="6">
        <f>IF(C99="close",IF(I99&gt;=0,1,IF(I99&lt;0,2)),0)</f>
        <v>0</v>
      </c>
      <c r="N99" s="5">
        <f>IF(N98=0,IF(C99="s/l",1,0),IF(C99="s/l",N98+1,0))</f>
        <v>0</v>
      </c>
      <c r="O99" s="4">
        <f>IF(O98=0,IF(C99="t/p",1,0),IF(C99="t/p",O98+1,0))</f>
        <v>1</v>
      </c>
      <c r="P99" s="3">
        <f>IF(AND(N99&gt;=$AD$36,N100=0),1,0)</f>
        <v>0</v>
      </c>
      <c r="Q99" s="2">
        <f>IF(AND(O99&gt;=$AD$35,O100=0),1,0)</f>
        <v>0</v>
      </c>
      <c r="R99" s="3">
        <f>IF(AND(N99&gt;0,ISODD(D99)),1,0)</f>
        <v>0</v>
      </c>
      <c r="S99" s="2">
        <f>IF(AND(O99&gt;0,ISEVEN(D99)),1,0)</f>
        <v>1</v>
      </c>
      <c r="T99" s="1">
        <f>IF(AND(N98&gt;0,N99&gt;0),IF(OR(AND(R98=0,R99=1),AND(R98=1,R99=0)),1,0),0)</f>
        <v>0</v>
      </c>
      <c r="U99" s="1">
        <f>IF(AND(O98&gt;0,O99&gt;0),IF(OR(AND(S98=0,S99=1),AND(S98=1,S99=0)),1,0),0)</f>
        <v>0</v>
      </c>
    </row>
    <row r="100" spans="1:21">
      <c r="A100" s="9">
        <v>518</v>
      </c>
      <c r="B100" s="10" t="s">
        <v>3600</v>
      </c>
      <c r="C100" s="9" t="s">
        <v>0</v>
      </c>
      <c r="D100" s="9">
        <v>207</v>
      </c>
      <c r="E100" s="9">
        <v>1</v>
      </c>
      <c r="F100" s="9">
        <v>1.3086</v>
      </c>
      <c r="G100" s="9">
        <v>1.3110999999999999</v>
      </c>
      <c r="H100" s="9">
        <v>1.3086</v>
      </c>
      <c r="I100" s="9">
        <v>5</v>
      </c>
      <c r="J100" s="9">
        <v>4814.29</v>
      </c>
      <c r="K100" s="8" t="str">
        <f>RIGHT(B100,5)</f>
        <v>20:08</v>
      </c>
      <c r="L100" s="7" t="str">
        <f>TEXT(K100,"hh")</f>
        <v>20</v>
      </c>
      <c r="M100" s="6">
        <f>IF(C100="close",IF(I100&gt;=0,1,IF(I100&lt;0,2)),0)</f>
        <v>0</v>
      </c>
      <c r="N100" s="5">
        <f>IF(N99=0,IF(C100="s/l",1,0),IF(C100="s/l",N99+1,0))</f>
        <v>0</v>
      </c>
      <c r="O100" s="4">
        <f>IF(O99=0,IF(C100="t/p",1,0),IF(C100="t/p",O99+1,0))</f>
        <v>2</v>
      </c>
      <c r="P100" s="3">
        <f>IF(AND(N100&gt;=$AD$36,N101=0),1,0)</f>
        <v>0</v>
      </c>
      <c r="Q100" s="2">
        <f>IF(AND(O100&gt;=$AD$35,O101=0),1,0)</f>
        <v>0</v>
      </c>
      <c r="R100" s="3">
        <f>IF(AND(N100&gt;0,ISODD(D100)),1,0)</f>
        <v>0</v>
      </c>
      <c r="S100" s="2">
        <f>IF(AND(O100&gt;0,ISEVEN(D100)),1,0)</f>
        <v>0</v>
      </c>
      <c r="T100" s="1">
        <f>IF(AND(N99&gt;0,N100&gt;0),IF(OR(AND(R99=0,R100=1),AND(R99=1,R100=0)),1,0),0)</f>
        <v>0</v>
      </c>
      <c r="U100" s="1">
        <f>IF(AND(O99&gt;0,O100&gt;0),IF(OR(AND(S99=0,S100=1),AND(S99=1,S100=0)),1,0),0)</f>
        <v>1</v>
      </c>
    </row>
    <row r="101" spans="1:21">
      <c r="A101" s="9">
        <v>523</v>
      </c>
      <c r="B101" s="10" t="s">
        <v>3599</v>
      </c>
      <c r="C101" s="9" t="s">
        <v>0</v>
      </c>
      <c r="D101" s="9">
        <v>210</v>
      </c>
      <c r="E101" s="9">
        <v>1</v>
      </c>
      <c r="F101" s="9">
        <v>1.3089</v>
      </c>
      <c r="G101" s="9">
        <v>1.3064</v>
      </c>
      <c r="H101" s="9">
        <v>1.3089</v>
      </c>
      <c r="I101" s="9">
        <v>5</v>
      </c>
      <c r="J101" s="9">
        <v>4819.29</v>
      </c>
      <c r="K101" s="8" t="str">
        <f>RIGHT(B101,5)</f>
        <v>23:11</v>
      </c>
      <c r="L101" s="7" t="str">
        <f>TEXT(K101,"hh")</f>
        <v>23</v>
      </c>
      <c r="M101" s="6">
        <f>IF(C101="close",IF(I101&gt;=0,1,IF(I101&lt;0,2)),0)</f>
        <v>0</v>
      </c>
      <c r="N101" s="5">
        <f>IF(N100=0,IF(C101="s/l",1,0),IF(C101="s/l",N100+1,0))</f>
        <v>0</v>
      </c>
      <c r="O101" s="4">
        <f>IF(O100=0,IF(C101="t/p",1,0),IF(C101="t/p",O100+1,0))</f>
        <v>3</v>
      </c>
      <c r="P101" s="3">
        <f>IF(AND(N101&gt;=$AD$36,N102=0),1,0)</f>
        <v>0</v>
      </c>
      <c r="Q101" s="2">
        <f>IF(AND(O101&gt;=$AD$35,O102=0),1,0)</f>
        <v>0</v>
      </c>
      <c r="R101" s="3">
        <f>IF(AND(N101&gt;0,ISODD(D101)),1,0)</f>
        <v>0</v>
      </c>
      <c r="S101" s="2">
        <f>IF(AND(O101&gt;0,ISEVEN(D101)),1,0)</f>
        <v>1</v>
      </c>
      <c r="T101" s="1">
        <f>IF(AND(N100&gt;0,N101&gt;0),IF(OR(AND(R100=0,R101=1),AND(R100=1,R101=0)),1,0),0)</f>
        <v>0</v>
      </c>
      <c r="U101" s="1">
        <f>IF(AND(O100&gt;0,O101&gt;0),IF(OR(AND(S100=0,S101=1),AND(S100=1,S101=0)),1,0),0)</f>
        <v>1</v>
      </c>
    </row>
    <row r="102" spans="1:21">
      <c r="A102" s="9">
        <v>528</v>
      </c>
      <c r="B102" s="10" t="s">
        <v>3598</v>
      </c>
      <c r="C102" s="9" t="s">
        <v>0</v>
      </c>
      <c r="D102" s="9">
        <v>211</v>
      </c>
      <c r="E102" s="9">
        <v>1</v>
      </c>
      <c r="F102" s="9">
        <v>1.3086</v>
      </c>
      <c r="G102" s="9">
        <v>1.3110999999999999</v>
      </c>
      <c r="H102" s="9">
        <v>1.3086</v>
      </c>
      <c r="I102" s="9">
        <v>5</v>
      </c>
      <c r="J102" s="9">
        <v>4824.29</v>
      </c>
      <c r="K102" s="8" t="str">
        <f>RIGHT(B102,5)</f>
        <v>23:45</v>
      </c>
      <c r="L102" s="7" t="str">
        <f>TEXT(K102,"hh")</f>
        <v>23</v>
      </c>
      <c r="M102" s="6">
        <f>IF(C102="close",IF(I102&gt;=0,1,IF(I102&lt;0,2)),0)</f>
        <v>0</v>
      </c>
      <c r="N102" s="5">
        <f>IF(N101=0,IF(C102="s/l",1,0),IF(C102="s/l",N101+1,0))</f>
        <v>0</v>
      </c>
      <c r="O102" s="4">
        <f>IF(O101=0,IF(C102="t/p",1,0),IF(C102="t/p",O101+1,0))</f>
        <v>4</v>
      </c>
      <c r="P102" s="3">
        <f>IF(AND(N102&gt;=$AD$36,N103=0),1,0)</f>
        <v>0</v>
      </c>
      <c r="Q102" s="2">
        <f>IF(AND(O102&gt;=$AD$35,O103=0),1,0)</f>
        <v>0</v>
      </c>
      <c r="R102" s="3">
        <f>IF(AND(N102&gt;0,ISODD(D102)),1,0)</f>
        <v>0</v>
      </c>
      <c r="S102" s="2">
        <f>IF(AND(O102&gt;0,ISEVEN(D102)),1,0)</f>
        <v>0</v>
      </c>
      <c r="T102" s="1">
        <f>IF(AND(N101&gt;0,N102&gt;0),IF(OR(AND(R101=0,R102=1),AND(R101=1,R102=0)),1,0),0)</f>
        <v>0</v>
      </c>
      <c r="U102" s="1">
        <f>IF(AND(O101&gt;0,O102&gt;0),IF(OR(AND(S101=0,S102=1),AND(S101=1,S102=0)),1,0),0)</f>
        <v>1</v>
      </c>
    </row>
    <row r="103" spans="1:21">
      <c r="A103" s="9">
        <v>533</v>
      </c>
      <c r="B103" s="10" t="s">
        <v>3597</v>
      </c>
      <c r="C103" s="9" t="s">
        <v>0</v>
      </c>
      <c r="D103" s="9">
        <v>214</v>
      </c>
      <c r="E103" s="9">
        <v>1</v>
      </c>
      <c r="F103" s="9">
        <v>1.3089999999999999</v>
      </c>
      <c r="G103" s="9">
        <v>1.3065</v>
      </c>
      <c r="H103" s="9">
        <v>1.3089999999999999</v>
      </c>
      <c r="I103" s="9">
        <v>5</v>
      </c>
      <c r="J103" s="9">
        <v>4829.29</v>
      </c>
      <c r="K103" s="8" t="str">
        <f>RIGHT(B103,5)</f>
        <v>23:53</v>
      </c>
      <c r="L103" s="7" t="str">
        <f>TEXT(K103,"hh")</f>
        <v>23</v>
      </c>
      <c r="M103" s="6">
        <f>IF(C103="close",IF(I103&gt;=0,1,IF(I103&lt;0,2)),0)</f>
        <v>0</v>
      </c>
      <c r="N103" s="5">
        <f>IF(N102=0,IF(C103="s/l",1,0),IF(C103="s/l",N102+1,0))</f>
        <v>0</v>
      </c>
      <c r="O103" s="4">
        <f>IF(O102=0,IF(C103="t/p",1,0),IF(C103="t/p",O102+1,0))</f>
        <v>5</v>
      </c>
      <c r="P103" s="3">
        <f>IF(AND(N103&gt;=$AD$36,N104=0),1,0)</f>
        <v>0</v>
      </c>
      <c r="Q103" s="2">
        <f>IF(AND(O103&gt;=$AD$35,O104=0),1,0)</f>
        <v>0</v>
      </c>
      <c r="R103" s="3">
        <f>IF(AND(N103&gt;0,ISODD(D103)),1,0)</f>
        <v>0</v>
      </c>
      <c r="S103" s="2">
        <f>IF(AND(O103&gt;0,ISEVEN(D103)),1,0)</f>
        <v>1</v>
      </c>
      <c r="T103" s="1">
        <f>IF(AND(N102&gt;0,N103&gt;0),IF(OR(AND(R102=0,R103=1),AND(R102=1,R103=0)),1,0),0)</f>
        <v>0</v>
      </c>
      <c r="U103" s="1">
        <f>IF(AND(O102&gt;0,O103&gt;0),IF(OR(AND(S102=0,S103=1),AND(S102=1,S103=0)),1,0),0)</f>
        <v>1</v>
      </c>
    </row>
    <row r="104" spans="1:21">
      <c r="A104" s="9">
        <v>538</v>
      </c>
      <c r="B104" s="10" t="s">
        <v>3596</v>
      </c>
      <c r="C104" s="9" t="s">
        <v>0</v>
      </c>
      <c r="D104" s="9">
        <v>215</v>
      </c>
      <c r="E104" s="9">
        <v>1</v>
      </c>
      <c r="F104" s="9">
        <v>1.3087</v>
      </c>
      <c r="G104" s="9">
        <v>1.3111999999999999</v>
      </c>
      <c r="H104" s="9">
        <v>1.3087</v>
      </c>
      <c r="I104" s="9">
        <v>5</v>
      </c>
      <c r="J104" s="9">
        <v>4834.29</v>
      </c>
      <c r="K104" s="8" t="str">
        <f>RIGHT(B104,5)</f>
        <v>00:16</v>
      </c>
      <c r="L104" s="7" t="str">
        <f>TEXT(K104,"hh")</f>
        <v>00</v>
      </c>
      <c r="M104" s="6">
        <f>IF(C104="close",IF(I104&gt;=0,1,IF(I104&lt;0,2)),0)</f>
        <v>0</v>
      </c>
      <c r="N104" s="5">
        <f>IF(N103=0,IF(C104="s/l",1,0),IF(C104="s/l",N103+1,0))</f>
        <v>0</v>
      </c>
      <c r="O104" s="4">
        <f>IF(O103=0,IF(C104="t/p",1,0),IF(C104="t/p",O103+1,0))</f>
        <v>6</v>
      </c>
      <c r="P104" s="3">
        <f>IF(AND(N104&gt;=$AD$36,N105=0),1,0)</f>
        <v>0</v>
      </c>
      <c r="Q104" s="2">
        <f>IF(AND(O104&gt;=$AD$35,O105=0),1,0)</f>
        <v>0</v>
      </c>
      <c r="R104" s="3">
        <f>IF(AND(N104&gt;0,ISODD(D104)),1,0)</f>
        <v>0</v>
      </c>
      <c r="S104" s="2">
        <f>IF(AND(O104&gt;0,ISEVEN(D104)),1,0)</f>
        <v>0</v>
      </c>
      <c r="T104" s="1">
        <f>IF(AND(N103&gt;0,N104&gt;0),IF(OR(AND(R103=0,R104=1),AND(R103=1,R104=0)),1,0),0)</f>
        <v>0</v>
      </c>
      <c r="U104" s="1">
        <f>IF(AND(O103&gt;0,O104&gt;0),IF(OR(AND(S103=0,S104=1),AND(S103=1,S104=0)),1,0),0)</f>
        <v>1</v>
      </c>
    </row>
    <row r="105" spans="1:21">
      <c r="A105" s="9">
        <v>543</v>
      </c>
      <c r="B105" s="10" t="s">
        <v>3595</v>
      </c>
      <c r="C105" s="9" t="s">
        <v>0</v>
      </c>
      <c r="D105" s="9">
        <v>218</v>
      </c>
      <c r="E105" s="9">
        <v>1</v>
      </c>
      <c r="F105" s="9">
        <v>1.3089999999999999</v>
      </c>
      <c r="G105" s="9">
        <v>1.3065</v>
      </c>
      <c r="H105" s="9">
        <v>1.3089999999999999</v>
      </c>
      <c r="I105" s="9">
        <v>5</v>
      </c>
      <c r="J105" s="9">
        <v>4839.29</v>
      </c>
      <c r="K105" s="8" t="str">
        <f>RIGHT(B105,5)</f>
        <v>00:21</v>
      </c>
      <c r="L105" s="7" t="str">
        <f>TEXT(K105,"hh")</f>
        <v>00</v>
      </c>
      <c r="M105" s="6">
        <f>IF(C105="close",IF(I105&gt;=0,1,IF(I105&lt;0,2)),0)</f>
        <v>0</v>
      </c>
      <c r="N105" s="5">
        <f>IF(N104=0,IF(C105="s/l",1,0),IF(C105="s/l",N104+1,0))</f>
        <v>0</v>
      </c>
      <c r="O105" s="4">
        <f>IF(O104=0,IF(C105="t/p",1,0),IF(C105="t/p",O104+1,0))</f>
        <v>7</v>
      </c>
      <c r="P105" s="3">
        <f>IF(AND(N105&gt;=$AD$36,N106=0),1,0)</f>
        <v>0</v>
      </c>
      <c r="Q105" s="2">
        <f>IF(AND(O105&gt;=$AD$35,O106=0),1,0)</f>
        <v>1</v>
      </c>
      <c r="R105" s="3">
        <f>IF(AND(N105&gt;0,ISODD(D105)),1,0)</f>
        <v>0</v>
      </c>
      <c r="S105" s="2">
        <f>IF(AND(O105&gt;0,ISEVEN(D105)),1,0)</f>
        <v>1</v>
      </c>
      <c r="T105" s="1">
        <f>IF(AND(N104&gt;0,N105&gt;0),IF(OR(AND(R104=0,R105=1),AND(R104=1,R105=0)),1,0),0)</f>
        <v>0</v>
      </c>
      <c r="U105" s="1">
        <f>IF(AND(O104&gt;0,O105&gt;0),IF(OR(AND(S104=0,S105=1),AND(S104=1,S105=0)),1,0),0)</f>
        <v>1</v>
      </c>
    </row>
    <row r="106" spans="1:21">
      <c r="A106" s="9">
        <v>548</v>
      </c>
      <c r="B106" s="10" t="s">
        <v>3594</v>
      </c>
      <c r="C106" s="9" t="s">
        <v>54</v>
      </c>
      <c r="D106" s="9">
        <v>219</v>
      </c>
      <c r="E106" s="9">
        <v>1</v>
      </c>
      <c r="F106" s="9">
        <v>1.3091999999999999</v>
      </c>
      <c r="G106" s="9">
        <v>1.3111999999999999</v>
      </c>
      <c r="H106" s="9">
        <v>1.3087</v>
      </c>
      <c r="I106" s="9">
        <v>0</v>
      </c>
      <c r="J106" s="9">
        <v>4839.29</v>
      </c>
      <c r="K106" s="8" t="str">
        <f>RIGHT(B106,5)</f>
        <v>01:00</v>
      </c>
      <c r="L106" s="7" t="str">
        <f>TEXT(K106,"hh")</f>
        <v>01</v>
      </c>
      <c r="M106" s="6">
        <f>IF(C106="close",IF(I106&gt;=0,1,IF(I106&lt;0,2)),0)</f>
        <v>1</v>
      </c>
      <c r="N106" s="5">
        <f>IF(N105=0,IF(C106="s/l",1,0),IF(C106="s/l",N105+1,0))</f>
        <v>0</v>
      </c>
      <c r="O106" s="4">
        <f>IF(O105=0,IF(C106="t/p",1,0),IF(C106="t/p",O105+1,0))</f>
        <v>0</v>
      </c>
      <c r="P106" s="3">
        <f>IF(AND(N106&gt;=$AD$36,N107=0),1,0)</f>
        <v>0</v>
      </c>
      <c r="Q106" s="2">
        <f>IF(AND(O106&gt;=$AD$35,O107=0),1,0)</f>
        <v>0</v>
      </c>
      <c r="R106" s="3">
        <f>IF(AND(N106&gt;0,ISODD(D106)),1,0)</f>
        <v>0</v>
      </c>
      <c r="S106" s="2">
        <f>IF(AND(O106&gt;0,ISEVEN(D106)),1,0)</f>
        <v>0</v>
      </c>
      <c r="T106" s="1">
        <f>IF(AND(N105&gt;0,N106&gt;0),IF(OR(AND(R105=0,R106=1),AND(R105=1,R106=0)),1,0),0)</f>
        <v>0</v>
      </c>
      <c r="U106" s="1">
        <f>IF(AND(O105&gt;0,O106&gt;0),IF(OR(AND(S105=0,S106=1),AND(S105=1,S106=0)),1,0),0)</f>
        <v>0</v>
      </c>
    </row>
    <row r="107" spans="1:21">
      <c r="A107" s="9">
        <v>549</v>
      </c>
      <c r="B107" s="10" t="s">
        <v>3594</v>
      </c>
      <c r="C107" s="9" t="s">
        <v>54</v>
      </c>
      <c r="D107" s="9">
        <v>204</v>
      </c>
      <c r="E107" s="9">
        <v>1</v>
      </c>
      <c r="F107" s="9">
        <v>1.3089</v>
      </c>
      <c r="G107" s="9">
        <v>1.3073999999999999</v>
      </c>
      <c r="H107" s="9">
        <v>1.3099000000000001</v>
      </c>
      <c r="I107" s="9">
        <v>-4.9000000000000004</v>
      </c>
      <c r="J107" s="9">
        <v>4834.3900000000003</v>
      </c>
      <c r="K107" s="8" t="str">
        <f>RIGHT(B107,5)</f>
        <v>01:00</v>
      </c>
      <c r="L107" s="7" t="str">
        <f>TEXT(K107,"hh")</f>
        <v>01</v>
      </c>
      <c r="M107" s="6">
        <f>IF(C107="close",IF(I107&gt;=0,1,IF(I107&lt;0,2)),0)</f>
        <v>2</v>
      </c>
      <c r="N107" s="5">
        <f>IF(N106=0,IF(C107="s/l",1,0),IF(C107="s/l",N106+1,0))</f>
        <v>0</v>
      </c>
      <c r="O107" s="4">
        <f>IF(O106=0,IF(C107="t/p",1,0),IF(C107="t/p",O106+1,0))</f>
        <v>0</v>
      </c>
      <c r="P107" s="3">
        <f>IF(AND(N107&gt;=$AD$36,N108=0),1,0)</f>
        <v>0</v>
      </c>
      <c r="Q107" s="2">
        <f>IF(AND(O107&gt;=$AD$35,O108=0),1,0)</f>
        <v>0</v>
      </c>
      <c r="R107" s="3">
        <f>IF(AND(N107&gt;0,ISODD(D107)),1,0)</f>
        <v>0</v>
      </c>
      <c r="S107" s="2">
        <f>IF(AND(O107&gt;0,ISEVEN(D107)),1,0)</f>
        <v>0</v>
      </c>
      <c r="T107" s="1">
        <f>IF(AND(N106&gt;0,N107&gt;0),IF(OR(AND(R106=0,R107=1),AND(R106=1,R107=0)),1,0),0)</f>
        <v>0</v>
      </c>
      <c r="U107" s="1">
        <f>IF(AND(O106&gt;0,O107&gt;0),IF(OR(AND(S106=0,S107=1),AND(S106=1,S107=0)),1,0),0)</f>
        <v>0</v>
      </c>
    </row>
    <row r="108" spans="1:21">
      <c r="A108" s="9">
        <v>558</v>
      </c>
      <c r="B108" s="10" t="s">
        <v>1830</v>
      </c>
      <c r="C108" s="9" t="s">
        <v>0</v>
      </c>
      <c r="D108" s="9">
        <v>223</v>
      </c>
      <c r="E108" s="9">
        <v>1</v>
      </c>
      <c r="F108" s="9">
        <v>1.3082</v>
      </c>
      <c r="G108" s="9">
        <v>1.3107</v>
      </c>
      <c r="H108" s="9">
        <v>1.3082</v>
      </c>
      <c r="I108" s="9">
        <v>5</v>
      </c>
      <c r="J108" s="9">
        <v>4839.3900000000003</v>
      </c>
      <c r="K108" s="8" t="str">
        <f>RIGHT(B108,5)</f>
        <v>03:06</v>
      </c>
      <c r="L108" s="7" t="str">
        <f>TEXT(K108,"hh")</f>
        <v>03</v>
      </c>
      <c r="M108" s="6">
        <f>IF(C108="close",IF(I108&gt;=0,1,IF(I108&lt;0,2)),0)</f>
        <v>0</v>
      </c>
      <c r="N108" s="5">
        <f>IF(N107=0,IF(C108="s/l",1,0),IF(C108="s/l",N107+1,0))</f>
        <v>0</v>
      </c>
      <c r="O108" s="4">
        <f>IF(O107=0,IF(C108="t/p",1,0),IF(C108="t/p",O107+1,0))</f>
        <v>1</v>
      </c>
      <c r="P108" s="3">
        <f>IF(AND(N108&gt;=$AD$36,N109=0),1,0)</f>
        <v>0</v>
      </c>
      <c r="Q108" s="2">
        <f>IF(AND(O108&gt;=$AD$35,O109=0),1,0)</f>
        <v>0</v>
      </c>
      <c r="R108" s="3">
        <f>IF(AND(N108&gt;0,ISODD(D108)),1,0)</f>
        <v>0</v>
      </c>
      <c r="S108" s="2">
        <f>IF(AND(O108&gt;0,ISEVEN(D108)),1,0)</f>
        <v>0</v>
      </c>
      <c r="T108" s="1">
        <f>IF(AND(N107&gt;0,N108&gt;0),IF(OR(AND(R107=0,R108=1),AND(R107=1,R108=0)),1,0),0)</f>
        <v>0</v>
      </c>
      <c r="U108" s="1">
        <f>IF(AND(O107&gt;0,O108&gt;0),IF(OR(AND(S107=0,S108=1),AND(S107=1,S108=0)),1,0),0)</f>
        <v>0</v>
      </c>
    </row>
    <row r="109" spans="1:21">
      <c r="A109" s="9">
        <v>567</v>
      </c>
      <c r="B109" s="10" t="s">
        <v>1829</v>
      </c>
      <c r="C109" s="9" t="s">
        <v>3</v>
      </c>
      <c r="D109" s="9">
        <v>226</v>
      </c>
      <c r="E109" s="9">
        <v>1</v>
      </c>
      <c r="F109" s="9">
        <v>1.3061</v>
      </c>
      <c r="G109" s="9">
        <v>1.3061</v>
      </c>
      <c r="H109" s="9">
        <v>1.3086</v>
      </c>
      <c r="I109" s="9">
        <v>-20</v>
      </c>
      <c r="J109" s="9">
        <v>4819.3900000000003</v>
      </c>
      <c r="K109" s="8" t="str">
        <f>RIGHT(B109,5)</f>
        <v>04:04</v>
      </c>
      <c r="L109" s="7" t="str">
        <f>TEXT(K109,"hh")</f>
        <v>04</v>
      </c>
      <c r="M109" s="6">
        <f>IF(C109="close",IF(I109&gt;=0,1,IF(I109&lt;0,2)),0)</f>
        <v>0</v>
      </c>
      <c r="N109" s="5">
        <f>IF(N108=0,IF(C109="s/l",1,0),IF(C109="s/l",N108+1,0))</f>
        <v>1</v>
      </c>
      <c r="O109" s="4">
        <f>IF(O108=0,IF(C109="t/p",1,0),IF(C109="t/p",O108+1,0))</f>
        <v>0</v>
      </c>
      <c r="P109" s="3">
        <f>IF(AND(N109&gt;=$AD$36,N110=0),1,0)</f>
        <v>0</v>
      </c>
      <c r="Q109" s="2">
        <f>IF(AND(O109&gt;=$AD$35,O110=0),1,0)</f>
        <v>0</v>
      </c>
      <c r="R109" s="3">
        <f>IF(AND(N109&gt;0,ISODD(D109)),1,0)</f>
        <v>0</v>
      </c>
      <c r="S109" s="2">
        <f>IF(AND(O109&gt;0,ISEVEN(D109)),1,0)</f>
        <v>0</v>
      </c>
      <c r="T109" s="1">
        <f>IF(AND(N108&gt;0,N109&gt;0),IF(OR(AND(R108=0,R109=1),AND(R108=1,R109=0)),1,0),0)</f>
        <v>0</v>
      </c>
      <c r="U109" s="1">
        <f>IF(AND(O108&gt;0,O109&gt;0),IF(OR(AND(S108=0,S109=1),AND(S108=1,S109=0)),1,0),0)</f>
        <v>0</v>
      </c>
    </row>
    <row r="110" spans="1:21">
      <c r="A110" s="9">
        <v>568</v>
      </c>
      <c r="B110" s="10" t="s">
        <v>1828</v>
      </c>
      <c r="C110" s="9" t="s">
        <v>0</v>
      </c>
      <c r="D110" s="9">
        <v>228</v>
      </c>
      <c r="E110" s="9">
        <v>1</v>
      </c>
      <c r="F110" s="9">
        <v>1.3073999999999999</v>
      </c>
      <c r="G110" s="9">
        <v>1.3048999999999999</v>
      </c>
      <c r="H110" s="9">
        <v>1.3073999999999999</v>
      </c>
      <c r="I110" s="9">
        <v>5</v>
      </c>
      <c r="J110" s="9">
        <v>4824.3900000000003</v>
      </c>
      <c r="K110" s="8" t="str">
        <f>RIGHT(B110,5)</f>
        <v>04:35</v>
      </c>
      <c r="L110" s="7" t="str">
        <f>TEXT(K110,"hh")</f>
        <v>04</v>
      </c>
      <c r="M110" s="6">
        <f>IF(C110="close",IF(I110&gt;=0,1,IF(I110&lt;0,2)),0)</f>
        <v>0</v>
      </c>
      <c r="N110" s="5">
        <f>IF(N109=0,IF(C110="s/l",1,0),IF(C110="s/l",N109+1,0))</f>
        <v>0</v>
      </c>
      <c r="O110" s="4">
        <f>IF(O109=0,IF(C110="t/p",1,0),IF(C110="t/p",O109+1,0))</f>
        <v>1</v>
      </c>
      <c r="P110" s="3">
        <f>IF(AND(N110&gt;=$AD$36,N111=0),1,0)</f>
        <v>0</v>
      </c>
      <c r="Q110" s="2">
        <f>IF(AND(O110&gt;=$AD$35,O111=0),1,0)</f>
        <v>0</v>
      </c>
      <c r="R110" s="3">
        <f>IF(AND(N110&gt;0,ISODD(D110)),1,0)</f>
        <v>0</v>
      </c>
      <c r="S110" s="2">
        <f>IF(AND(O110&gt;0,ISEVEN(D110)),1,0)</f>
        <v>1</v>
      </c>
      <c r="T110" s="1">
        <f>IF(AND(N109&gt;0,N110&gt;0),IF(OR(AND(R109=0,R110=1),AND(R109=1,R110=0)),1,0),0)</f>
        <v>0</v>
      </c>
      <c r="U110" s="1">
        <f>IF(AND(O109&gt;0,O110&gt;0),IF(OR(AND(S109=0,S110=1),AND(S109=1,S110=0)),1,0),0)</f>
        <v>0</v>
      </c>
    </row>
    <row r="111" spans="1:21">
      <c r="A111" s="9">
        <v>573</v>
      </c>
      <c r="B111" s="10" t="s">
        <v>1827</v>
      </c>
      <c r="C111" s="9" t="s">
        <v>0</v>
      </c>
      <c r="D111" s="9">
        <v>229</v>
      </c>
      <c r="E111" s="9">
        <v>1</v>
      </c>
      <c r="F111" s="9">
        <v>1.3070999999999999</v>
      </c>
      <c r="G111" s="9">
        <v>1.3096000000000001</v>
      </c>
      <c r="H111" s="9">
        <v>1.3070999999999999</v>
      </c>
      <c r="I111" s="9">
        <v>5</v>
      </c>
      <c r="J111" s="9">
        <v>4829.3900000000003</v>
      </c>
      <c r="K111" s="8" t="str">
        <f>RIGHT(B111,5)</f>
        <v>05:06</v>
      </c>
      <c r="L111" s="7" t="str">
        <f>TEXT(K111,"hh")</f>
        <v>05</v>
      </c>
      <c r="M111" s="6">
        <f>IF(C111="close",IF(I111&gt;=0,1,IF(I111&lt;0,2)),0)</f>
        <v>0</v>
      </c>
      <c r="N111" s="5">
        <f>IF(N110=0,IF(C111="s/l",1,0),IF(C111="s/l",N110+1,0))</f>
        <v>0</v>
      </c>
      <c r="O111" s="4">
        <f>IF(O110=0,IF(C111="t/p",1,0),IF(C111="t/p",O110+1,0))</f>
        <v>2</v>
      </c>
      <c r="P111" s="3">
        <f>IF(AND(N111&gt;=$AD$36,N112=0),1,0)</f>
        <v>0</v>
      </c>
      <c r="Q111" s="2">
        <f>IF(AND(O111&gt;=$AD$35,O112=0),1,0)</f>
        <v>0</v>
      </c>
      <c r="R111" s="3">
        <f>IF(AND(N111&gt;0,ISODD(D111)),1,0)</f>
        <v>0</v>
      </c>
      <c r="S111" s="2">
        <f>IF(AND(O111&gt;0,ISEVEN(D111)),1,0)</f>
        <v>0</v>
      </c>
      <c r="T111" s="1">
        <f>IF(AND(N110&gt;0,N111&gt;0),IF(OR(AND(R110=0,R111=1),AND(R110=1,R111=0)),1,0),0)</f>
        <v>0</v>
      </c>
      <c r="U111" s="1">
        <f>IF(AND(O110&gt;0,O111&gt;0),IF(OR(AND(S110=0,S111=1),AND(S110=1,S111=0)),1,0),0)</f>
        <v>1</v>
      </c>
    </row>
    <row r="112" spans="1:21">
      <c r="A112" s="9">
        <v>578</v>
      </c>
      <c r="B112" s="10" t="s">
        <v>1826</v>
      </c>
      <c r="C112" s="9" t="s">
        <v>0</v>
      </c>
      <c r="D112" s="9">
        <v>232</v>
      </c>
      <c r="E112" s="9">
        <v>1</v>
      </c>
      <c r="F112" s="9">
        <v>1.3073999999999999</v>
      </c>
      <c r="G112" s="9">
        <v>1.3048999999999999</v>
      </c>
      <c r="H112" s="9">
        <v>1.3073999999999999</v>
      </c>
      <c r="I112" s="9">
        <v>5</v>
      </c>
      <c r="J112" s="9">
        <v>4834.3900000000003</v>
      </c>
      <c r="K112" s="8" t="str">
        <f>RIGHT(B112,5)</f>
        <v>06:26</v>
      </c>
      <c r="L112" s="7" t="str">
        <f>TEXT(K112,"hh")</f>
        <v>06</v>
      </c>
      <c r="M112" s="6">
        <f>IF(C112="close",IF(I112&gt;=0,1,IF(I112&lt;0,2)),0)</f>
        <v>0</v>
      </c>
      <c r="N112" s="5">
        <f>IF(N111=0,IF(C112="s/l",1,0),IF(C112="s/l",N111+1,0))</f>
        <v>0</v>
      </c>
      <c r="O112" s="4">
        <f>IF(O111=0,IF(C112="t/p",1,0),IF(C112="t/p",O111+1,0))</f>
        <v>3</v>
      </c>
      <c r="P112" s="3">
        <f>IF(AND(N112&gt;=$AD$36,N113=0),1,0)</f>
        <v>0</v>
      </c>
      <c r="Q112" s="2">
        <f>IF(AND(O112&gt;=$AD$35,O113=0),1,0)</f>
        <v>0</v>
      </c>
      <c r="R112" s="3">
        <f>IF(AND(N112&gt;0,ISODD(D112)),1,0)</f>
        <v>0</v>
      </c>
      <c r="S112" s="2">
        <f>IF(AND(O112&gt;0,ISEVEN(D112)),1,0)</f>
        <v>1</v>
      </c>
      <c r="T112" s="1">
        <f>IF(AND(N111&gt;0,N112&gt;0),IF(OR(AND(R111=0,R112=1),AND(R111=1,R112=0)),1,0),0)</f>
        <v>0</v>
      </c>
      <c r="U112" s="1">
        <f>IF(AND(O111&gt;0,O112&gt;0),IF(OR(AND(S111=0,S112=1),AND(S111=1,S112=0)),1,0),0)</f>
        <v>1</v>
      </c>
    </row>
    <row r="113" spans="1:21">
      <c r="A113" s="9">
        <v>583</v>
      </c>
      <c r="B113" s="10" t="s">
        <v>1825</v>
      </c>
      <c r="C113" s="9" t="s">
        <v>0</v>
      </c>
      <c r="D113" s="9">
        <v>233</v>
      </c>
      <c r="E113" s="9">
        <v>1</v>
      </c>
      <c r="F113" s="9">
        <v>1.3070999999999999</v>
      </c>
      <c r="G113" s="9">
        <v>1.3096000000000001</v>
      </c>
      <c r="H113" s="9">
        <v>1.3070999999999999</v>
      </c>
      <c r="I113" s="9">
        <v>5</v>
      </c>
      <c r="J113" s="9">
        <v>4839.3900000000003</v>
      </c>
      <c r="K113" s="8" t="str">
        <f>RIGHT(B113,5)</f>
        <v>07:27</v>
      </c>
      <c r="L113" s="7" t="str">
        <f>TEXT(K113,"hh")</f>
        <v>07</v>
      </c>
      <c r="M113" s="6">
        <f>IF(C113="close",IF(I113&gt;=0,1,IF(I113&lt;0,2)),0)</f>
        <v>0</v>
      </c>
      <c r="N113" s="5">
        <f>IF(N112=0,IF(C113="s/l",1,0),IF(C113="s/l",N112+1,0))</f>
        <v>0</v>
      </c>
      <c r="O113" s="4">
        <f>IF(O112=0,IF(C113="t/p",1,0),IF(C113="t/p",O112+1,0))</f>
        <v>4</v>
      </c>
      <c r="P113" s="3">
        <f>IF(AND(N113&gt;=$AD$36,N114=0),1,0)</f>
        <v>0</v>
      </c>
      <c r="Q113" s="2">
        <f>IF(AND(O113&gt;=$AD$35,O114=0),1,0)</f>
        <v>0</v>
      </c>
      <c r="R113" s="3">
        <f>IF(AND(N113&gt;0,ISODD(D113)),1,0)</f>
        <v>0</v>
      </c>
      <c r="S113" s="2">
        <f>IF(AND(O113&gt;0,ISEVEN(D113)),1,0)</f>
        <v>0</v>
      </c>
      <c r="T113" s="1">
        <f>IF(AND(N112&gt;0,N113&gt;0),IF(OR(AND(R112=0,R113=1),AND(R112=1,R113=0)),1,0),0)</f>
        <v>0</v>
      </c>
      <c r="U113" s="1">
        <f>IF(AND(O112&gt;0,O113&gt;0),IF(OR(AND(S112=0,S113=1),AND(S112=1,S113=0)),1,0),0)</f>
        <v>1</v>
      </c>
    </row>
    <row r="114" spans="1:21">
      <c r="A114" s="9">
        <v>588</v>
      </c>
      <c r="B114" s="10" t="s">
        <v>1824</v>
      </c>
      <c r="C114" s="9" t="s">
        <v>0</v>
      </c>
      <c r="D114" s="9">
        <v>235</v>
      </c>
      <c r="E114" s="9">
        <v>1</v>
      </c>
      <c r="F114" s="9">
        <v>1.3081</v>
      </c>
      <c r="G114" s="9">
        <v>1.3106</v>
      </c>
      <c r="H114" s="9">
        <v>1.3081</v>
      </c>
      <c r="I114" s="9">
        <v>5</v>
      </c>
      <c r="J114" s="9">
        <v>4844.3900000000003</v>
      </c>
      <c r="K114" s="8" t="str">
        <f>RIGHT(B114,5)</f>
        <v>08:23</v>
      </c>
      <c r="L114" s="7" t="str">
        <f>TEXT(K114,"hh")</f>
        <v>08</v>
      </c>
      <c r="M114" s="6">
        <f>IF(C114="close",IF(I114&gt;=0,1,IF(I114&lt;0,2)),0)</f>
        <v>0</v>
      </c>
      <c r="N114" s="5">
        <f>IF(N113=0,IF(C114="s/l",1,0),IF(C114="s/l",N113+1,0))</f>
        <v>0</v>
      </c>
      <c r="O114" s="4">
        <f>IF(O113=0,IF(C114="t/p",1,0),IF(C114="t/p",O113+1,0))</f>
        <v>5</v>
      </c>
      <c r="P114" s="3">
        <f>IF(AND(N114&gt;=$AD$36,N115=0),1,0)</f>
        <v>0</v>
      </c>
      <c r="Q114" s="2">
        <f>IF(AND(O114&gt;=$AD$35,O115=0),1,0)</f>
        <v>0</v>
      </c>
      <c r="R114" s="3">
        <f>IF(AND(N114&gt;0,ISODD(D114)),1,0)</f>
        <v>0</v>
      </c>
      <c r="S114" s="2">
        <f>IF(AND(O114&gt;0,ISEVEN(D114)),1,0)</f>
        <v>0</v>
      </c>
      <c r="T114" s="1">
        <f>IF(AND(N113&gt;0,N114&gt;0),IF(OR(AND(R113=0,R114=1),AND(R113=1,R114=0)),1,0),0)</f>
        <v>0</v>
      </c>
      <c r="U114" s="1">
        <f>IF(AND(O113&gt;0,O114&gt;0),IF(OR(AND(S113=0,S114=1),AND(S113=1,S114=0)),1,0),0)</f>
        <v>0</v>
      </c>
    </row>
    <row r="115" spans="1:21">
      <c r="A115" s="9">
        <v>593</v>
      </c>
      <c r="B115" s="10" t="s">
        <v>1823</v>
      </c>
      <c r="C115" s="9" t="s">
        <v>0</v>
      </c>
      <c r="D115" s="9">
        <v>238</v>
      </c>
      <c r="E115" s="9">
        <v>1</v>
      </c>
      <c r="F115" s="9">
        <v>1.3084</v>
      </c>
      <c r="G115" s="9">
        <v>1.3059000000000001</v>
      </c>
      <c r="H115" s="9">
        <v>1.3084</v>
      </c>
      <c r="I115" s="9">
        <v>5</v>
      </c>
      <c r="J115" s="9">
        <v>4849.3900000000003</v>
      </c>
      <c r="K115" s="8" t="str">
        <f>RIGHT(B115,5)</f>
        <v>08:30</v>
      </c>
      <c r="L115" s="7" t="str">
        <f>TEXT(K115,"hh")</f>
        <v>08</v>
      </c>
      <c r="M115" s="6">
        <f>IF(C115="close",IF(I115&gt;=0,1,IF(I115&lt;0,2)),0)</f>
        <v>0</v>
      </c>
      <c r="N115" s="5">
        <f>IF(N114=0,IF(C115="s/l",1,0),IF(C115="s/l",N114+1,0))</f>
        <v>0</v>
      </c>
      <c r="O115" s="4">
        <f>IF(O114=0,IF(C115="t/p",1,0),IF(C115="t/p",O114+1,0))</f>
        <v>6</v>
      </c>
      <c r="P115" s="3">
        <f>IF(AND(N115&gt;=$AD$36,N116=0),1,0)</f>
        <v>0</v>
      </c>
      <c r="Q115" s="2">
        <f>IF(AND(O115&gt;=$AD$35,O116=0),1,0)</f>
        <v>1</v>
      </c>
      <c r="R115" s="3">
        <f>IF(AND(N115&gt;0,ISODD(D115)),1,0)</f>
        <v>0</v>
      </c>
      <c r="S115" s="2">
        <f>IF(AND(O115&gt;0,ISEVEN(D115)),1,0)</f>
        <v>1</v>
      </c>
      <c r="T115" s="1">
        <f>IF(AND(N114&gt;0,N115&gt;0),IF(OR(AND(R114=0,R115=1),AND(R114=1,R115=0)),1,0),0)</f>
        <v>0</v>
      </c>
      <c r="U115" s="1">
        <f>IF(AND(O114&gt;0,O115&gt;0),IF(OR(AND(S114=0,S115=1),AND(S114=1,S115=0)),1,0),0)</f>
        <v>1</v>
      </c>
    </row>
    <row r="116" spans="1:21">
      <c r="A116" s="9">
        <v>602</v>
      </c>
      <c r="B116" s="10" t="s">
        <v>1822</v>
      </c>
      <c r="C116" s="9" t="s">
        <v>3</v>
      </c>
      <c r="D116" s="9">
        <v>239</v>
      </c>
      <c r="E116" s="9">
        <v>1</v>
      </c>
      <c r="F116" s="9">
        <v>1.3105</v>
      </c>
      <c r="G116" s="9">
        <v>1.3105</v>
      </c>
      <c r="H116" s="9">
        <v>1.3080000000000001</v>
      </c>
      <c r="I116" s="9">
        <v>-20</v>
      </c>
      <c r="J116" s="9">
        <v>4829.3900000000003</v>
      </c>
      <c r="K116" s="8" t="str">
        <f>RIGHT(B116,5)</f>
        <v>08:54</v>
      </c>
      <c r="L116" s="7" t="str">
        <f>TEXT(K116,"hh")</f>
        <v>08</v>
      </c>
      <c r="M116" s="6">
        <f>IF(C116="close",IF(I116&gt;=0,1,IF(I116&lt;0,2)),0)</f>
        <v>0</v>
      </c>
      <c r="N116" s="5">
        <f>IF(N115=0,IF(C116="s/l",1,0),IF(C116="s/l",N115+1,0))</f>
        <v>1</v>
      </c>
      <c r="O116" s="4">
        <f>IF(O115=0,IF(C116="t/p",1,0),IF(C116="t/p",O115+1,0))</f>
        <v>0</v>
      </c>
      <c r="P116" s="3">
        <f>IF(AND(N116&gt;=$AD$36,N117=0),1,0)</f>
        <v>0</v>
      </c>
      <c r="Q116" s="2">
        <f>IF(AND(O116&gt;=$AD$35,O117=0),1,0)</f>
        <v>0</v>
      </c>
      <c r="R116" s="3">
        <f>IF(AND(N116&gt;0,ISODD(D116)),1,0)</f>
        <v>1</v>
      </c>
      <c r="S116" s="2">
        <f>IF(AND(O116&gt;0,ISEVEN(D116)),1,0)</f>
        <v>0</v>
      </c>
      <c r="T116" s="1">
        <f>IF(AND(N115&gt;0,N116&gt;0),IF(OR(AND(R115=0,R116=1),AND(R115=1,R116=0)),1,0),0)</f>
        <v>0</v>
      </c>
      <c r="U116" s="1">
        <f>IF(AND(O115&gt;0,O116&gt;0),IF(OR(AND(S115=0,S116=1),AND(S115=1,S116=0)),1,0),0)</f>
        <v>0</v>
      </c>
    </row>
    <row r="117" spans="1:21">
      <c r="A117" s="9">
        <v>603</v>
      </c>
      <c r="B117" s="10" t="s">
        <v>1821</v>
      </c>
      <c r="C117" s="9" t="s">
        <v>0</v>
      </c>
      <c r="D117" s="9">
        <v>241</v>
      </c>
      <c r="E117" s="9">
        <v>1</v>
      </c>
      <c r="F117" s="9">
        <v>1.3089999999999999</v>
      </c>
      <c r="G117" s="9">
        <v>1.3115000000000001</v>
      </c>
      <c r="H117" s="9">
        <v>1.3089999999999999</v>
      </c>
      <c r="I117" s="9">
        <v>5</v>
      </c>
      <c r="J117" s="9">
        <v>4834.3900000000003</v>
      </c>
      <c r="K117" s="8" t="str">
        <f>RIGHT(B117,5)</f>
        <v>09:25</v>
      </c>
      <c r="L117" s="7" t="str">
        <f>TEXT(K117,"hh")</f>
        <v>09</v>
      </c>
      <c r="M117" s="6">
        <f>IF(C117="close",IF(I117&gt;=0,1,IF(I117&lt;0,2)),0)</f>
        <v>0</v>
      </c>
      <c r="N117" s="5">
        <f>IF(N116=0,IF(C117="s/l",1,0),IF(C117="s/l",N116+1,0))</f>
        <v>0</v>
      </c>
      <c r="O117" s="4">
        <f>IF(O116=0,IF(C117="t/p",1,0),IF(C117="t/p",O116+1,0))</f>
        <v>1</v>
      </c>
      <c r="P117" s="3">
        <f>IF(AND(N117&gt;=$AD$36,N118=0),1,0)</f>
        <v>0</v>
      </c>
      <c r="Q117" s="2">
        <f>IF(AND(O117&gt;=$AD$35,O118=0),1,0)</f>
        <v>0</v>
      </c>
      <c r="R117" s="3">
        <f>IF(AND(N117&gt;0,ISODD(D117)),1,0)</f>
        <v>0</v>
      </c>
      <c r="S117" s="2">
        <f>IF(AND(O117&gt;0,ISEVEN(D117)),1,0)</f>
        <v>0</v>
      </c>
      <c r="T117" s="1">
        <f>IF(AND(N116&gt;0,N117&gt;0),IF(OR(AND(R116=0,R117=1),AND(R116=1,R117=0)),1,0),0)</f>
        <v>0</v>
      </c>
      <c r="U117" s="1">
        <f>IF(AND(O116&gt;0,O117&gt;0),IF(OR(AND(S116=0,S117=1),AND(S116=1,S117=0)),1,0),0)</f>
        <v>0</v>
      </c>
    </row>
    <row r="118" spans="1:21">
      <c r="A118" s="9">
        <v>612</v>
      </c>
      <c r="B118" s="10" t="s">
        <v>1820</v>
      </c>
      <c r="C118" s="9" t="s">
        <v>0</v>
      </c>
      <c r="D118" s="9">
        <v>246</v>
      </c>
      <c r="E118" s="9">
        <v>1</v>
      </c>
      <c r="F118" s="9">
        <v>1.3083</v>
      </c>
      <c r="G118" s="9">
        <v>1.3058000000000001</v>
      </c>
      <c r="H118" s="9">
        <v>1.3083</v>
      </c>
      <c r="I118" s="9">
        <v>5</v>
      </c>
      <c r="J118" s="9">
        <v>4839.3900000000003</v>
      </c>
      <c r="K118" s="8" t="str">
        <f>RIGHT(B118,5)</f>
        <v>09:59</v>
      </c>
      <c r="L118" s="7" t="str">
        <f>TEXT(K118,"hh")</f>
        <v>09</v>
      </c>
      <c r="M118" s="6">
        <f>IF(C118="close",IF(I118&gt;=0,1,IF(I118&lt;0,2)),0)</f>
        <v>0</v>
      </c>
      <c r="N118" s="5">
        <f>IF(N117=0,IF(C118="s/l",1,0),IF(C118="s/l",N117+1,0))</f>
        <v>0</v>
      </c>
      <c r="O118" s="4">
        <f>IF(O117=0,IF(C118="t/p",1,0),IF(C118="t/p",O117+1,0))</f>
        <v>2</v>
      </c>
      <c r="P118" s="3">
        <f>IF(AND(N118&gt;=$AD$36,N119=0),1,0)</f>
        <v>0</v>
      </c>
      <c r="Q118" s="2">
        <f>IF(AND(O118&gt;=$AD$35,O119=0),1,0)</f>
        <v>0</v>
      </c>
      <c r="R118" s="3">
        <f>IF(AND(N118&gt;0,ISODD(D118)),1,0)</f>
        <v>0</v>
      </c>
      <c r="S118" s="2">
        <f>IF(AND(O118&gt;0,ISEVEN(D118)),1,0)</f>
        <v>1</v>
      </c>
      <c r="T118" s="1">
        <f>IF(AND(N117&gt;0,N118&gt;0),IF(OR(AND(R117=0,R118=1),AND(R117=1,R118=0)),1,0),0)</f>
        <v>0</v>
      </c>
      <c r="U118" s="1">
        <f>IF(AND(O117&gt;0,O118&gt;0),IF(OR(AND(S117=0,S118=1),AND(S117=1,S118=0)),1,0),0)</f>
        <v>1</v>
      </c>
    </row>
    <row r="119" spans="1:21">
      <c r="A119" s="9">
        <v>617</v>
      </c>
      <c r="B119" s="10" t="s">
        <v>1819</v>
      </c>
      <c r="C119" s="9" t="s">
        <v>0</v>
      </c>
      <c r="D119" s="9">
        <v>244</v>
      </c>
      <c r="E119" s="9">
        <v>1</v>
      </c>
      <c r="F119" s="9">
        <v>1.3092999999999999</v>
      </c>
      <c r="G119" s="9">
        <v>1.3068</v>
      </c>
      <c r="H119" s="9">
        <v>1.3092999999999999</v>
      </c>
      <c r="I119" s="9">
        <v>5</v>
      </c>
      <c r="J119" s="9">
        <v>4844.3900000000003</v>
      </c>
      <c r="K119" s="8" t="str">
        <f>RIGHT(B119,5)</f>
        <v>10:43</v>
      </c>
      <c r="L119" s="7" t="str">
        <f>TEXT(K119,"hh")</f>
        <v>10</v>
      </c>
      <c r="M119" s="6">
        <f>IF(C119="close",IF(I119&gt;=0,1,IF(I119&lt;0,2)),0)</f>
        <v>0</v>
      </c>
      <c r="N119" s="5">
        <f>IF(N118=0,IF(C119="s/l",1,0),IF(C119="s/l",N118+1,0))</f>
        <v>0</v>
      </c>
      <c r="O119" s="4">
        <f>IF(O118=0,IF(C119="t/p",1,0),IF(C119="t/p",O118+1,0))</f>
        <v>3</v>
      </c>
      <c r="P119" s="3">
        <f>IF(AND(N119&gt;=$AD$36,N120=0),1,0)</f>
        <v>0</v>
      </c>
      <c r="Q119" s="2">
        <f>IF(AND(O119&gt;=$AD$35,O120=0),1,0)</f>
        <v>0</v>
      </c>
      <c r="R119" s="3">
        <f>IF(AND(N119&gt;0,ISODD(D119)),1,0)</f>
        <v>0</v>
      </c>
      <c r="S119" s="2">
        <f>IF(AND(O119&gt;0,ISEVEN(D119)),1,0)</f>
        <v>1</v>
      </c>
      <c r="T119" s="1">
        <f>IF(AND(N118&gt;0,N119&gt;0),IF(OR(AND(R118=0,R119=1),AND(R118=1,R119=0)),1,0),0)</f>
        <v>0</v>
      </c>
      <c r="U119" s="1">
        <f>IF(AND(O118&gt;0,O119&gt;0),IF(OR(AND(S118=0,S119=1),AND(S118=1,S119=0)),1,0),0)</f>
        <v>0</v>
      </c>
    </row>
    <row r="120" spans="1:21">
      <c r="A120" s="9">
        <v>622</v>
      </c>
      <c r="B120" s="10" t="s">
        <v>1818</v>
      </c>
      <c r="C120" s="9" t="s">
        <v>3</v>
      </c>
      <c r="D120" s="9">
        <v>247</v>
      </c>
      <c r="E120" s="9">
        <v>1</v>
      </c>
      <c r="F120" s="9">
        <v>1.3105</v>
      </c>
      <c r="G120" s="9">
        <v>1.3105</v>
      </c>
      <c r="H120" s="9">
        <v>1.3080000000000001</v>
      </c>
      <c r="I120" s="9">
        <v>-20</v>
      </c>
      <c r="J120" s="9">
        <v>4824.3900000000003</v>
      </c>
      <c r="K120" s="8" t="str">
        <f>RIGHT(B120,5)</f>
        <v>11:24</v>
      </c>
      <c r="L120" s="7" t="str">
        <f>TEXT(K120,"hh")</f>
        <v>11</v>
      </c>
      <c r="M120" s="6">
        <f>IF(C120="close",IF(I120&gt;=0,1,IF(I120&lt;0,2)),0)</f>
        <v>0</v>
      </c>
      <c r="N120" s="5">
        <f>IF(N119=0,IF(C120="s/l",1,0),IF(C120="s/l",N119+1,0))</f>
        <v>1</v>
      </c>
      <c r="O120" s="4">
        <f>IF(O119=0,IF(C120="t/p",1,0),IF(C120="t/p",O119+1,0))</f>
        <v>0</v>
      </c>
      <c r="P120" s="3">
        <f>IF(AND(N120&gt;=$AD$36,N121=0),1,0)</f>
        <v>0</v>
      </c>
      <c r="Q120" s="2">
        <f>IF(AND(O120&gt;=$AD$35,O121=0),1,0)</f>
        <v>0</v>
      </c>
      <c r="R120" s="3">
        <f>IF(AND(N120&gt;0,ISODD(D120)),1,0)</f>
        <v>1</v>
      </c>
      <c r="S120" s="2">
        <f>IF(AND(O120&gt;0,ISEVEN(D120)),1,0)</f>
        <v>0</v>
      </c>
      <c r="T120" s="1">
        <f>IF(AND(N119&gt;0,N120&gt;0),IF(OR(AND(R119=0,R120=1),AND(R119=1,R120=0)),1,0),0)</f>
        <v>0</v>
      </c>
      <c r="U120" s="1">
        <f>IF(AND(O119&gt;0,O120&gt;0),IF(OR(AND(S119=0,S120=1),AND(S119=1,S120=0)),1,0),0)</f>
        <v>0</v>
      </c>
    </row>
    <row r="121" spans="1:21">
      <c r="A121" s="9">
        <v>623</v>
      </c>
      <c r="B121" s="10" t="s">
        <v>3593</v>
      </c>
      <c r="C121" s="9" t="s">
        <v>0</v>
      </c>
      <c r="D121" s="9">
        <v>249</v>
      </c>
      <c r="E121" s="9">
        <v>1</v>
      </c>
      <c r="F121" s="9">
        <v>1.3089999999999999</v>
      </c>
      <c r="G121" s="9">
        <v>1.3115000000000001</v>
      </c>
      <c r="H121" s="9">
        <v>1.3089999999999999</v>
      </c>
      <c r="I121" s="9">
        <v>5</v>
      </c>
      <c r="J121" s="9">
        <v>4829.3900000000003</v>
      </c>
      <c r="K121" s="8" t="str">
        <f>RIGHT(B121,5)</f>
        <v>12:47</v>
      </c>
      <c r="L121" s="7" t="str">
        <f>TEXT(K121,"hh")</f>
        <v>12</v>
      </c>
      <c r="M121" s="6">
        <f>IF(C121="close",IF(I121&gt;=0,1,IF(I121&lt;0,2)),0)</f>
        <v>0</v>
      </c>
      <c r="N121" s="5">
        <f>IF(N120=0,IF(C121="s/l",1,0),IF(C121="s/l",N120+1,0))</f>
        <v>0</v>
      </c>
      <c r="O121" s="4">
        <f>IF(O120=0,IF(C121="t/p",1,0),IF(C121="t/p",O120+1,0))</f>
        <v>1</v>
      </c>
      <c r="P121" s="3">
        <f>IF(AND(N121&gt;=$AD$36,N122=0),1,0)</f>
        <v>0</v>
      </c>
      <c r="Q121" s="2">
        <f>IF(AND(O121&gt;=$AD$35,O122=0),1,0)</f>
        <v>0</v>
      </c>
      <c r="R121" s="3">
        <f>IF(AND(N121&gt;0,ISODD(D121)),1,0)</f>
        <v>0</v>
      </c>
      <c r="S121" s="2">
        <f>IF(AND(O121&gt;0,ISEVEN(D121)),1,0)</f>
        <v>0</v>
      </c>
      <c r="T121" s="1">
        <f>IF(AND(N120&gt;0,N121&gt;0),IF(OR(AND(R120=0,R121=1),AND(R120=1,R121=0)),1,0),0)</f>
        <v>0</v>
      </c>
      <c r="U121" s="1">
        <f>IF(AND(O120&gt;0,O121&gt;0),IF(OR(AND(S120=0,S121=1),AND(S120=1,S121=0)),1,0),0)</f>
        <v>0</v>
      </c>
    </row>
    <row r="122" spans="1:21">
      <c r="A122" s="9">
        <v>632</v>
      </c>
      <c r="B122" s="10" t="s">
        <v>1816</v>
      </c>
      <c r="C122" s="9" t="s">
        <v>0</v>
      </c>
      <c r="D122" s="9">
        <v>254</v>
      </c>
      <c r="E122" s="9">
        <v>1</v>
      </c>
      <c r="F122" s="9">
        <v>1.3082</v>
      </c>
      <c r="G122" s="9">
        <v>1.3057000000000001</v>
      </c>
      <c r="H122" s="9">
        <v>1.3082</v>
      </c>
      <c r="I122" s="9">
        <v>5</v>
      </c>
      <c r="J122" s="9">
        <v>4834.3900000000003</v>
      </c>
      <c r="K122" s="8" t="str">
        <f>RIGHT(B122,5)</f>
        <v>13:46</v>
      </c>
      <c r="L122" s="7" t="str">
        <f>TEXT(K122,"hh")</f>
        <v>13</v>
      </c>
      <c r="M122" s="6">
        <f>IF(C122="close",IF(I122&gt;=0,1,IF(I122&lt;0,2)),0)</f>
        <v>0</v>
      </c>
      <c r="N122" s="5">
        <f>IF(N121=0,IF(C122="s/l",1,0),IF(C122="s/l",N121+1,0))</f>
        <v>0</v>
      </c>
      <c r="O122" s="4">
        <f>IF(O121=0,IF(C122="t/p",1,0),IF(C122="t/p",O121+1,0))</f>
        <v>2</v>
      </c>
      <c r="P122" s="3">
        <f>IF(AND(N122&gt;=$AD$36,N123=0),1,0)</f>
        <v>0</v>
      </c>
      <c r="Q122" s="2">
        <f>IF(AND(O122&gt;=$AD$35,O123=0),1,0)</f>
        <v>0</v>
      </c>
      <c r="R122" s="3">
        <f>IF(AND(N122&gt;0,ISODD(D122)),1,0)</f>
        <v>0</v>
      </c>
      <c r="S122" s="2">
        <f>IF(AND(O122&gt;0,ISEVEN(D122)),1,0)</f>
        <v>1</v>
      </c>
      <c r="T122" s="1">
        <f>IF(AND(N121&gt;0,N122&gt;0),IF(OR(AND(R121=0,R122=1),AND(R121=1,R122=0)),1,0),0)</f>
        <v>0</v>
      </c>
      <c r="U122" s="1">
        <f>IF(AND(O121&gt;0,O122&gt;0),IF(OR(AND(S121=0,S122=1),AND(S121=1,S122=0)),1,0),0)</f>
        <v>1</v>
      </c>
    </row>
    <row r="123" spans="1:21">
      <c r="A123" s="9">
        <v>637</v>
      </c>
      <c r="B123" s="10" t="s">
        <v>1815</v>
      </c>
      <c r="C123" s="9" t="s">
        <v>0</v>
      </c>
      <c r="D123" s="9">
        <v>255</v>
      </c>
      <c r="E123" s="9">
        <v>1</v>
      </c>
      <c r="F123" s="9">
        <v>1.3078000000000001</v>
      </c>
      <c r="G123" s="9">
        <v>1.3103</v>
      </c>
      <c r="H123" s="9">
        <v>1.3078000000000001</v>
      </c>
      <c r="I123" s="9">
        <v>5</v>
      </c>
      <c r="J123" s="9">
        <v>4839.3900000000003</v>
      </c>
      <c r="K123" s="8" t="str">
        <f>RIGHT(B123,5)</f>
        <v>14:30</v>
      </c>
      <c r="L123" s="7" t="str">
        <f>TEXT(K123,"hh")</f>
        <v>14</v>
      </c>
      <c r="M123" s="6">
        <f>IF(C123="close",IF(I123&gt;=0,1,IF(I123&lt;0,2)),0)</f>
        <v>0</v>
      </c>
      <c r="N123" s="5">
        <f>IF(N122=0,IF(C123="s/l",1,0),IF(C123="s/l",N122+1,0))</f>
        <v>0</v>
      </c>
      <c r="O123" s="4">
        <f>IF(O122=0,IF(C123="t/p",1,0),IF(C123="t/p",O122+1,0))</f>
        <v>3</v>
      </c>
      <c r="P123" s="3">
        <f>IF(AND(N123&gt;=$AD$36,N124=0),1,0)</f>
        <v>0</v>
      </c>
      <c r="Q123" s="2">
        <f>IF(AND(O123&gt;=$AD$35,O124=0),1,0)</f>
        <v>0</v>
      </c>
      <c r="R123" s="3">
        <f>IF(AND(N123&gt;0,ISODD(D123)),1,0)</f>
        <v>0</v>
      </c>
      <c r="S123" s="2">
        <f>IF(AND(O123&gt;0,ISEVEN(D123)),1,0)</f>
        <v>0</v>
      </c>
      <c r="T123" s="1">
        <f>IF(AND(N122&gt;0,N123&gt;0),IF(OR(AND(R122=0,R123=1),AND(R122=1,R123=0)),1,0),0)</f>
        <v>0</v>
      </c>
      <c r="U123" s="1">
        <f>IF(AND(O122&gt;0,O123&gt;0),IF(OR(AND(S122=0,S123=1),AND(S122=1,S123=0)),1,0),0)</f>
        <v>1</v>
      </c>
    </row>
    <row r="124" spans="1:21">
      <c r="A124" s="9">
        <v>642</v>
      </c>
      <c r="B124" s="10" t="s">
        <v>1815</v>
      </c>
      <c r="C124" s="9" t="s">
        <v>3</v>
      </c>
      <c r="D124" s="9">
        <v>252</v>
      </c>
      <c r="E124" s="9">
        <v>1</v>
      </c>
      <c r="F124" s="9">
        <v>1.3068</v>
      </c>
      <c r="G124" s="9">
        <v>1.3068</v>
      </c>
      <c r="H124" s="9">
        <v>1.3092999999999999</v>
      </c>
      <c r="I124" s="9">
        <v>-20</v>
      </c>
      <c r="J124" s="9">
        <v>4819.3900000000003</v>
      </c>
      <c r="K124" s="8" t="str">
        <f>RIGHT(B124,5)</f>
        <v>14:30</v>
      </c>
      <c r="L124" s="7" t="str">
        <f>TEXT(K124,"hh")</f>
        <v>14</v>
      </c>
      <c r="M124" s="6">
        <f>IF(C124="close",IF(I124&gt;=0,1,IF(I124&lt;0,2)),0)</f>
        <v>0</v>
      </c>
      <c r="N124" s="5">
        <f>IF(N123=0,IF(C124="s/l",1,0),IF(C124="s/l",N123+1,0))</f>
        <v>1</v>
      </c>
      <c r="O124" s="4">
        <f>IF(O123=0,IF(C124="t/p",1,0),IF(C124="t/p",O123+1,0))</f>
        <v>0</v>
      </c>
      <c r="P124" s="3">
        <f>IF(AND(N124&gt;=$AD$36,N125=0),1,0)</f>
        <v>0</v>
      </c>
      <c r="Q124" s="2">
        <f>IF(AND(O124&gt;=$AD$35,O125=0),1,0)</f>
        <v>0</v>
      </c>
      <c r="R124" s="3">
        <f>IF(AND(N124&gt;0,ISODD(D124)),1,0)</f>
        <v>0</v>
      </c>
      <c r="S124" s="2">
        <f>IF(AND(O124&gt;0,ISEVEN(D124)),1,0)</f>
        <v>0</v>
      </c>
      <c r="T124" s="1">
        <f>IF(AND(N123&gt;0,N124&gt;0),IF(OR(AND(R123=0,R124=1),AND(R123=1,R124=0)),1,0),0)</f>
        <v>0</v>
      </c>
      <c r="U124" s="1">
        <f>IF(AND(O123&gt;0,O124&gt;0),IF(OR(AND(S123=0,S124=1),AND(S123=1,S124=0)),1,0),0)</f>
        <v>0</v>
      </c>
    </row>
    <row r="125" spans="1:21">
      <c r="A125" s="9">
        <v>643</v>
      </c>
      <c r="B125" s="10" t="s">
        <v>1815</v>
      </c>
      <c r="C125" s="9" t="s">
        <v>3</v>
      </c>
      <c r="D125" s="9">
        <v>258</v>
      </c>
      <c r="E125" s="9">
        <v>1</v>
      </c>
      <c r="F125" s="9">
        <v>1.3056000000000001</v>
      </c>
      <c r="G125" s="9">
        <v>1.3056000000000001</v>
      </c>
      <c r="H125" s="9">
        <v>1.3081</v>
      </c>
      <c r="I125" s="9">
        <v>-20</v>
      </c>
      <c r="J125" s="9">
        <v>4799.3900000000003</v>
      </c>
      <c r="K125" s="8" t="str">
        <f>RIGHT(B125,5)</f>
        <v>14:30</v>
      </c>
      <c r="L125" s="7" t="str">
        <f>TEXT(K125,"hh")</f>
        <v>14</v>
      </c>
      <c r="M125" s="6">
        <f>IF(C125="close",IF(I125&gt;=0,1,IF(I125&lt;0,2)),0)</f>
        <v>0</v>
      </c>
      <c r="N125" s="5">
        <f>IF(N124=0,IF(C125="s/l",1,0),IF(C125="s/l",N124+1,0))</f>
        <v>2</v>
      </c>
      <c r="O125" s="4">
        <f>IF(O124=0,IF(C125="t/p",1,0),IF(C125="t/p",O124+1,0))</f>
        <v>0</v>
      </c>
      <c r="P125" s="3">
        <f>IF(AND(N125&gt;=$AD$36,N126=0),1,0)</f>
        <v>0</v>
      </c>
      <c r="Q125" s="2">
        <f>IF(AND(O125&gt;=$AD$35,O126=0),1,0)</f>
        <v>0</v>
      </c>
      <c r="R125" s="3">
        <f>IF(AND(N125&gt;0,ISODD(D125)),1,0)</f>
        <v>0</v>
      </c>
      <c r="S125" s="2">
        <f>IF(AND(O125&gt;0,ISEVEN(D125)),1,0)</f>
        <v>0</v>
      </c>
      <c r="T125" s="1">
        <f>IF(AND(N124&gt;0,N125&gt;0),IF(OR(AND(R124=0,R125=1),AND(R124=1,R125=0)),1,0),0)</f>
        <v>0</v>
      </c>
      <c r="U125" s="1">
        <f>IF(AND(O124&gt;0,O125&gt;0),IF(OR(AND(S124=0,S125=1),AND(S124=1,S125=0)),1,0),0)</f>
        <v>0</v>
      </c>
    </row>
    <row r="126" spans="1:21">
      <c r="A126" s="9">
        <v>652</v>
      </c>
      <c r="B126" s="10" t="s">
        <v>1815</v>
      </c>
      <c r="C126" s="9" t="s">
        <v>3</v>
      </c>
      <c r="D126" s="9">
        <v>260</v>
      </c>
      <c r="E126" s="9">
        <v>1</v>
      </c>
      <c r="F126" s="9">
        <v>1.3042</v>
      </c>
      <c r="G126" s="9">
        <v>1.3042</v>
      </c>
      <c r="H126" s="9">
        <v>1.3067</v>
      </c>
      <c r="I126" s="9">
        <v>-20</v>
      </c>
      <c r="J126" s="9">
        <v>4779.3900000000003</v>
      </c>
      <c r="K126" s="8" t="str">
        <f>RIGHT(B126,5)</f>
        <v>14:30</v>
      </c>
      <c r="L126" s="7" t="str">
        <f>TEXT(K126,"hh")</f>
        <v>14</v>
      </c>
      <c r="M126" s="6">
        <f>IF(C126="close",IF(I126&gt;=0,1,IF(I126&lt;0,2)),0)</f>
        <v>0</v>
      </c>
      <c r="N126" s="5">
        <f>IF(N125=0,IF(C126="s/l",1,0),IF(C126="s/l",N125+1,0))</f>
        <v>3</v>
      </c>
      <c r="O126" s="4">
        <f>IF(O125=0,IF(C126="t/p",1,0),IF(C126="t/p",O125+1,0))</f>
        <v>0</v>
      </c>
      <c r="P126" s="3">
        <f>IF(AND(N126&gt;=$AD$36,N127=0),1,0)</f>
        <v>0</v>
      </c>
      <c r="Q126" s="2">
        <f>IF(AND(O126&gt;=$AD$35,O127=0),1,0)</f>
        <v>0</v>
      </c>
      <c r="R126" s="3">
        <f>IF(AND(N126&gt;0,ISODD(D126)),1,0)</f>
        <v>0</v>
      </c>
      <c r="S126" s="2">
        <f>IF(AND(O126&gt;0,ISEVEN(D126)),1,0)</f>
        <v>0</v>
      </c>
      <c r="T126" s="1">
        <f>IF(AND(N125&gt;0,N126&gt;0),IF(OR(AND(R125=0,R126=1),AND(R125=1,R126=0)),1,0),0)</f>
        <v>0</v>
      </c>
      <c r="U126" s="1">
        <f>IF(AND(O125&gt;0,O126&gt;0),IF(OR(AND(S125=0,S126=1),AND(S125=1,S126=0)),1,0),0)</f>
        <v>0</v>
      </c>
    </row>
    <row r="127" spans="1:21">
      <c r="A127" s="9">
        <v>657</v>
      </c>
      <c r="B127" s="10" t="s">
        <v>1815</v>
      </c>
      <c r="C127" s="9" t="s">
        <v>3</v>
      </c>
      <c r="D127" s="9">
        <v>262</v>
      </c>
      <c r="E127" s="9">
        <v>1</v>
      </c>
      <c r="F127" s="9">
        <v>1.3028999999999999</v>
      </c>
      <c r="G127" s="9">
        <v>1.3028999999999999</v>
      </c>
      <c r="H127" s="9">
        <v>1.3053999999999999</v>
      </c>
      <c r="I127" s="9">
        <v>-20</v>
      </c>
      <c r="J127" s="9">
        <v>4759.3900000000003</v>
      </c>
      <c r="K127" s="8" t="str">
        <f>RIGHT(B127,5)</f>
        <v>14:30</v>
      </c>
      <c r="L127" s="7" t="str">
        <f>TEXT(K127,"hh")</f>
        <v>14</v>
      </c>
      <c r="M127" s="6">
        <f>IF(C127="close",IF(I127&gt;=0,1,IF(I127&lt;0,2)),0)</f>
        <v>0</v>
      </c>
      <c r="N127" s="5">
        <f>IF(N126=0,IF(C127="s/l",1,0),IF(C127="s/l",N126+1,0))</f>
        <v>4</v>
      </c>
      <c r="O127" s="4">
        <f>IF(O126=0,IF(C127="t/p",1,0),IF(C127="t/p",O126+1,0))</f>
        <v>0</v>
      </c>
      <c r="P127" s="3">
        <f>IF(AND(N127&gt;=$AD$36,N128=0),1,0)</f>
        <v>0</v>
      </c>
      <c r="Q127" s="2">
        <f>IF(AND(O127&gt;=$AD$35,O128=0),1,0)</f>
        <v>0</v>
      </c>
      <c r="R127" s="3">
        <f>IF(AND(N127&gt;0,ISODD(D127)),1,0)</f>
        <v>0</v>
      </c>
      <c r="S127" s="2">
        <f>IF(AND(O127&gt;0,ISEVEN(D127)),1,0)</f>
        <v>0</v>
      </c>
      <c r="T127" s="1">
        <f>IF(AND(N126&gt;0,N127&gt;0),IF(OR(AND(R126=0,R127=1),AND(R126=1,R127=0)),1,0),0)</f>
        <v>0</v>
      </c>
      <c r="U127" s="1">
        <f>IF(AND(O126&gt;0,O127&gt;0),IF(OR(AND(S126=0,S127=1),AND(S126=1,S127=0)),1,0),0)</f>
        <v>0</v>
      </c>
    </row>
    <row r="128" spans="1:21">
      <c r="A128" s="9">
        <v>662</v>
      </c>
      <c r="B128" s="10" t="s">
        <v>1814</v>
      </c>
      <c r="C128" s="9" t="s">
        <v>3</v>
      </c>
      <c r="D128" s="9">
        <v>264</v>
      </c>
      <c r="E128" s="9">
        <v>1</v>
      </c>
      <c r="F128" s="9">
        <v>1.3018000000000001</v>
      </c>
      <c r="G128" s="9">
        <v>1.3018000000000001</v>
      </c>
      <c r="H128" s="9">
        <v>1.3043</v>
      </c>
      <c r="I128" s="9">
        <v>-20</v>
      </c>
      <c r="J128" s="9">
        <v>4739.3900000000003</v>
      </c>
      <c r="K128" s="8" t="str">
        <f>RIGHT(B128,5)</f>
        <v>14:31</v>
      </c>
      <c r="L128" s="7" t="str">
        <f>TEXT(K128,"hh")</f>
        <v>14</v>
      </c>
      <c r="M128" s="6">
        <f>IF(C128="close",IF(I128&gt;=0,1,IF(I128&lt;0,2)),0)</f>
        <v>0</v>
      </c>
      <c r="N128" s="5">
        <f>IF(N127=0,IF(C128="s/l",1,0),IF(C128="s/l",N127+1,0))</f>
        <v>5</v>
      </c>
      <c r="O128" s="4">
        <f>IF(O127=0,IF(C128="t/p",1,0),IF(C128="t/p",O127+1,0))</f>
        <v>0</v>
      </c>
      <c r="P128" s="3">
        <f>IF(AND(N128&gt;=$AD$36,N129=0),1,0)</f>
        <v>0</v>
      </c>
      <c r="Q128" s="2">
        <f>IF(AND(O128&gt;=$AD$35,O129=0),1,0)</f>
        <v>0</v>
      </c>
      <c r="R128" s="3">
        <f>IF(AND(N128&gt;0,ISODD(D128)),1,0)</f>
        <v>0</v>
      </c>
      <c r="S128" s="2">
        <f>IF(AND(O128&gt;0,ISEVEN(D128)),1,0)</f>
        <v>0</v>
      </c>
      <c r="T128" s="1">
        <f>IF(AND(N127&gt;0,N128&gt;0),IF(OR(AND(R127=0,R128=1),AND(R127=1,R128=0)),1,0),0)</f>
        <v>0</v>
      </c>
      <c r="U128" s="1">
        <f>IF(AND(O127&gt;0,O128&gt;0),IF(OR(AND(S127=0,S128=1),AND(S127=1,S128=0)),1,0),0)</f>
        <v>0</v>
      </c>
    </row>
    <row r="129" spans="1:21">
      <c r="A129" s="9">
        <v>667</v>
      </c>
      <c r="B129" s="10" t="s">
        <v>1813</v>
      </c>
      <c r="C129" s="9" t="s">
        <v>3</v>
      </c>
      <c r="D129" s="9">
        <v>266</v>
      </c>
      <c r="E129" s="9">
        <v>1</v>
      </c>
      <c r="F129" s="9">
        <v>1.3005</v>
      </c>
      <c r="G129" s="9">
        <v>1.3005</v>
      </c>
      <c r="H129" s="9">
        <v>1.3029999999999999</v>
      </c>
      <c r="I129" s="9">
        <v>-20</v>
      </c>
      <c r="J129" s="9">
        <v>4719.3900000000003</v>
      </c>
      <c r="K129" s="8" t="str">
        <f>RIGHT(B129,5)</f>
        <v>14:32</v>
      </c>
      <c r="L129" s="7" t="str">
        <f>TEXT(K129,"hh")</f>
        <v>14</v>
      </c>
      <c r="M129" s="6">
        <f>IF(C129="close",IF(I129&gt;=0,1,IF(I129&lt;0,2)),0)</f>
        <v>0</v>
      </c>
      <c r="N129" s="5">
        <f>IF(N128=0,IF(C129="s/l",1,0),IF(C129="s/l",N128+1,0))</f>
        <v>6</v>
      </c>
      <c r="O129" s="4">
        <f>IF(O128=0,IF(C129="t/p",1,0),IF(C129="t/p",O128+1,0))</f>
        <v>0</v>
      </c>
      <c r="P129" s="3">
        <f>IF(AND(N129&gt;=$AD$36,N130=0),1,0)</f>
        <v>1</v>
      </c>
      <c r="Q129" s="2">
        <f>IF(AND(O129&gt;=$AD$35,O130=0),1,0)</f>
        <v>0</v>
      </c>
      <c r="R129" s="3">
        <f>IF(AND(N129&gt;0,ISODD(D129)),1,0)</f>
        <v>0</v>
      </c>
      <c r="S129" s="2">
        <f>IF(AND(O129&gt;0,ISEVEN(D129)),1,0)</f>
        <v>0</v>
      </c>
      <c r="T129" s="1">
        <f>IF(AND(N128&gt;0,N129&gt;0),IF(OR(AND(R128=0,R129=1),AND(R128=1,R129=0)),1,0),0)</f>
        <v>0</v>
      </c>
      <c r="U129" s="1">
        <f>IF(AND(O128&gt;0,O129&gt;0),IF(OR(AND(S128=0,S129=1),AND(S128=1,S129=0)),1,0),0)</f>
        <v>0</v>
      </c>
    </row>
    <row r="130" spans="1:21">
      <c r="A130" s="9">
        <v>672</v>
      </c>
      <c r="B130" s="10" t="s">
        <v>1812</v>
      </c>
      <c r="C130" s="9" t="s">
        <v>0</v>
      </c>
      <c r="D130" s="9">
        <v>270</v>
      </c>
      <c r="E130" s="9">
        <v>1</v>
      </c>
      <c r="F130" s="9">
        <v>1.3009999999999999</v>
      </c>
      <c r="G130" s="9">
        <v>1.2985</v>
      </c>
      <c r="H130" s="9">
        <v>1.3009999999999999</v>
      </c>
      <c r="I130" s="9">
        <v>5</v>
      </c>
      <c r="J130" s="9">
        <v>4724.3900000000003</v>
      </c>
      <c r="K130" s="8" t="str">
        <f>RIGHT(B130,5)</f>
        <v>14:34</v>
      </c>
      <c r="L130" s="7" t="str">
        <f>TEXT(K130,"hh")</f>
        <v>14</v>
      </c>
      <c r="M130" s="6">
        <f>IF(C130="close",IF(I130&gt;=0,1,IF(I130&lt;0,2)),0)</f>
        <v>0</v>
      </c>
      <c r="N130" s="5">
        <f>IF(N129=0,IF(C130="s/l",1,0),IF(C130="s/l",N129+1,0))</f>
        <v>0</v>
      </c>
      <c r="O130" s="4">
        <f>IF(O129=0,IF(C130="t/p",1,0),IF(C130="t/p",O129+1,0))</f>
        <v>1</v>
      </c>
      <c r="P130" s="3">
        <f>IF(AND(N130&gt;=$AD$36,N131=0),1,0)</f>
        <v>0</v>
      </c>
      <c r="Q130" s="2">
        <f>IF(AND(O130&gt;=$AD$35,O131=0),1,0)</f>
        <v>0</v>
      </c>
      <c r="R130" s="3">
        <f>IF(AND(N130&gt;0,ISODD(D130)),1,0)</f>
        <v>0</v>
      </c>
      <c r="S130" s="2">
        <f>IF(AND(O130&gt;0,ISEVEN(D130)),1,0)</f>
        <v>1</v>
      </c>
      <c r="T130" s="1">
        <f>IF(AND(N129&gt;0,N130&gt;0),IF(OR(AND(R129=0,R130=1),AND(R129=1,R130=0)),1,0),0)</f>
        <v>0</v>
      </c>
      <c r="U130" s="1">
        <f>IF(AND(O129&gt;0,O130&gt;0),IF(OR(AND(S129=0,S130=1),AND(S129=1,S130=0)),1,0),0)</f>
        <v>0</v>
      </c>
    </row>
    <row r="131" spans="1:21">
      <c r="A131" s="9">
        <v>677</v>
      </c>
      <c r="B131" s="10" t="s">
        <v>1811</v>
      </c>
      <c r="C131" s="9" t="s">
        <v>0</v>
      </c>
      <c r="D131" s="9">
        <v>268</v>
      </c>
      <c r="E131" s="9">
        <v>1</v>
      </c>
      <c r="F131" s="9">
        <v>1.302</v>
      </c>
      <c r="G131" s="9">
        <v>1.2995000000000001</v>
      </c>
      <c r="H131" s="9">
        <v>1.302</v>
      </c>
      <c r="I131" s="9">
        <v>5</v>
      </c>
      <c r="J131" s="9">
        <v>4729.3900000000003</v>
      </c>
      <c r="K131" s="8" t="str">
        <f>RIGHT(B131,5)</f>
        <v>14:36</v>
      </c>
      <c r="L131" s="7" t="str">
        <f>TEXT(K131,"hh")</f>
        <v>14</v>
      </c>
      <c r="M131" s="6">
        <f>IF(C131="close",IF(I131&gt;=0,1,IF(I131&lt;0,2)),0)</f>
        <v>0</v>
      </c>
      <c r="N131" s="5">
        <f>IF(N130=0,IF(C131="s/l",1,0),IF(C131="s/l",N130+1,0))</f>
        <v>0</v>
      </c>
      <c r="O131" s="4">
        <f>IF(O130=0,IF(C131="t/p",1,0),IF(C131="t/p",O130+1,0))</f>
        <v>2</v>
      </c>
      <c r="P131" s="3">
        <f>IF(AND(N131&gt;=$AD$36,N132=0),1,0)</f>
        <v>0</v>
      </c>
      <c r="Q131" s="2">
        <f>IF(AND(O131&gt;=$AD$35,O132=0),1,0)</f>
        <v>0</v>
      </c>
      <c r="R131" s="3">
        <f>IF(AND(N131&gt;0,ISODD(D131)),1,0)</f>
        <v>0</v>
      </c>
      <c r="S131" s="2">
        <f>IF(AND(O131&gt;0,ISEVEN(D131)),1,0)</f>
        <v>1</v>
      </c>
      <c r="T131" s="1">
        <f>IF(AND(N130&gt;0,N131&gt;0),IF(OR(AND(R130=0,R131=1),AND(R130=1,R131=0)),1,0),0)</f>
        <v>0</v>
      </c>
      <c r="U131" s="1">
        <f>IF(AND(O130&gt;0,O131&gt;0),IF(OR(AND(S130=0,S131=1),AND(S130=1,S131=0)),1,0),0)</f>
        <v>0</v>
      </c>
    </row>
    <row r="132" spans="1:21">
      <c r="A132" s="9">
        <v>678</v>
      </c>
      <c r="B132" s="10" t="s">
        <v>1810</v>
      </c>
      <c r="C132" s="9" t="s">
        <v>0</v>
      </c>
      <c r="D132" s="9">
        <v>271</v>
      </c>
      <c r="E132" s="9">
        <v>1</v>
      </c>
      <c r="F132" s="9">
        <v>1.3007</v>
      </c>
      <c r="G132" s="9">
        <v>1.3031999999999999</v>
      </c>
      <c r="H132" s="9">
        <v>1.3007</v>
      </c>
      <c r="I132" s="9">
        <v>5</v>
      </c>
      <c r="J132" s="9">
        <v>4734.3900000000003</v>
      </c>
      <c r="K132" s="8" t="str">
        <f>RIGHT(B132,5)</f>
        <v>14:39</v>
      </c>
      <c r="L132" s="7" t="str">
        <f>TEXT(K132,"hh")</f>
        <v>14</v>
      </c>
      <c r="M132" s="6">
        <f>IF(C132="close",IF(I132&gt;=0,1,IF(I132&lt;0,2)),0)</f>
        <v>0</v>
      </c>
      <c r="N132" s="5">
        <f>IF(N131=0,IF(C132="s/l",1,0),IF(C132="s/l",N131+1,0))</f>
        <v>0</v>
      </c>
      <c r="O132" s="4">
        <f>IF(O131=0,IF(C132="t/p",1,0),IF(C132="t/p",O131+1,0))</f>
        <v>3</v>
      </c>
      <c r="P132" s="3">
        <f>IF(AND(N132&gt;=$AD$36,N133=0),1,0)</f>
        <v>0</v>
      </c>
      <c r="Q132" s="2">
        <f>IF(AND(O132&gt;=$AD$35,O133=0),1,0)</f>
        <v>0</v>
      </c>
      <c r="R132" s="3">
        <f>IF(AND(N132&gt;0,ISODD(D132)),1,0)</f>
        <v>0</v>
      </c>
      <c r="S132" s="2">
        <f>IF(AND(O132&gt;0,ISEVEN(D132)),1,0)</f>
        <v>0</v>
      </c>
      <c r="T132" s="1">
        <f>IF(AND(N131&gt;0,N132&gt;0),IF(OR(AND(R131=0,R132=1),AND(R131=1,R132=0)),1,0),0)</f>
        <v>0</v>
      </c>
      <c r="U132" s="1">
        <f>IF(AND(O131&gt;0,O132&gt;0),IF(OR(AND(S131=0,S132=1),AND(S131=1,S132=0)),1,0),0)</f>
        <v>1</v>
      </c>
    </row>
    <row r="133" spans="1:21">
      <c r="A133" s="9">
        <v>683</v>
      </c>
      <c r="B133" s="10" t="s">
        <v>3592</v>
      </c>
      <c r="C133" s="9" t="s">
        <v>0</v>
      </c>
      <c r="D133" s="9">
        <v>274</v>
      </c>
      <c r="E133" s="9">
        <v>1</v>
      </c>
      <c r="F133" s="9">
        <v>1.3009999999999999</v>
      </c>
      <c r="G133" s="9">
        <v>1.2985</v>
      </c>
      <c r="H133" s="9">
        <v>1.3009999999999999</v>
      </c>
      <c r="I133" s="9">
        <v>5</v>
      </c>
      <c r="J133" s="9">
        <v>4739.3900000000003</v>
      </c>
      <c r="K133" s="8" t="str">
        <f>RIGHT(B133,5)</f>
        <v>14:41</v>
      </c>
      <c r="L133" s="7" t="str">
        <f>TEXT(K133,"hh")</f>
        <v>14</v>
      </c>
      <c r="M133" s="6">
        <f>IF(C133="close",IF(I133&gt;=0,1,IF(I133&lt;0,2)),0)</f>
        <v>0</v>
      </c>
      <c r="N133" s="5">
        <f>IF(N132=0,IF(C133="s/l",1,0),IF(C133="s/l",N132+1,0))</f>
        <v>0</v>
      </c>
      <c r="O133" s="4">
        <f>IF(O132=0,IF(C133="t/p",1,0),IF(C133="t/p",O132+1,0))</f>
        <v>4</v>
      </c>
      <c r="P133" s="3">
        <f>IF(AND(N133&gt;=$AD$36,N134=0),1,0)</f>
        <v>0</v>
      </c>
      <c r="Q133" s="2">
        <f>IF(AND(O133&gt;=$AD$35,O134=0),1,0)</f>
        <v>0</v>
      </c>
      <c r="R133" s="3">
        <f>IF(AND(N133&gt;0,ISODD(D133)),1,0)</f>
        <v>0</v>
      </c>
      <c r="S133" s="2">
        <f>IF(AND(O133&gt;0,ISEVEN(D133)),1,0)</f>
        <v>1</v>
      </c>
      <c r="T133" s="1">
        <f>IF(AND(N132&gt;0,N133&gt;0),IF(OR(AND(R132=0,R133=1),AND(R132=1,R133=0)),1,0),0)</f>
        <v>0</v>
      </c>
      <c r="U133" s="1">
        <f>IF(AND(O132&gt;0,O133&gt;0),IF(OR(AND(S132=0,S133=1),AND(S132=1,S133=0)),1,0),0)</f>
        <v>1</v>
      </c>
    </row>
    <row r="134" spans="1:21">
      <c r="A134" s="9">
        <v>688</v>
      </c>
      <c r="B134" s="10" t="s">
        <v>3591</v>
      </c>
      <c r="C134" s="9" t="s">
        <v>0</v>
      </c>
      <c r="D134" s="9">
        <v>275</v>
      </c>
      <c r="E134" s="9">
        <v>1</v>
      </c>
      <c r="F134" s="9">
        <v>1.3007</v>
      </c>
      <c r="G134" s="9">
        <v>1.3031999999999999</v>
      </c>
      <c r="H134" s="9">
        <v>1.3007</v>
      </c>
      <c r="I134" s="9">
        <v>5</v>
      </c>
      <c r="J134" s="9">
        <v>4744.3900000000003</v>
      </c>
      <c r="K134" s="8" t="str">
        <f>RIGHT(B134,5)</f>
        <v>14:43</v>
      </c>
      <c r="L134" s="7" t="str">
        <f>TEXT(K134,"hh")</f>
        <v>14</v>
      </c>
      <c r="M134" s="6">
        <f>IF(C134="close",IF(I134&gt;=0,1,IF(I134&lt;0,2)),0)</f>
        <v>0</v>
      </c>
      <c r="N134" s="5">
        <f>IF(N133=0,IF(C134="s/l",1,0),IF(C134="s/l",N133+1,0))</f>
        <v>0</v>
      </c>
      <c r="O134" s="4">
        <f>IF(O133=0,IF(C134="t/p",1,0),IF(C134="t/p",O133+1,0))</f>
        <v>5</v>
      </c>
      <c r="P134" s="3">
        <f>IF(AND(N134&gt;=$AD$36,N135=0),1,0)</f>
        <v>0</v>
      </c>
      <c r="Q134" s="2">
        <f>IF(AND(O134&gt;=$AD$35,O135=0),1,0)</f>
        <v>0</v>
      </c>
      <c r="R134" s="3">
        <f>IF(AND(N134&gt;0,ISODD(D134)),1,0)</f>
        <v>0</v>
      </c>
      <c r="S134" s="2">
        <f>IF(AND(O134&gt;0,ISEVEN(D134)),1,0)</f>
        <v>0</v>
      </c>
      <c r="T134" s="1">
        <f>IF(AND(N133&gt;0,N134&gt;0),IF(OR(AND(R133=0,R134=1),AND(R133=1,R134=0)),1,0),0)</f>
        <v>0</v>
      </c>
      <c r="U134" s="1">
        <f>IF(AND(O133&gt;0,O134&gt;0),IF(OR(AND(S133=0,S134=1),AND(S133=1,S134=0)),1,0),0)</f>
        <v>1</v>
      </c>
    </row>
    <row r="135" spans="1:21">
      <c r="A135" s="9">
        <v>693</v>
      </c>
      <c r="B135" s="10" t="s">
        <v>3590</v>
      </c>
      <c r="C135" s="9" t="s">
        <v>0</v>
      </c>
      <c r="D135" s="9">
        <v>278</v>
      </c>
      <c r="E135" s="9">
        <v>1</v>
      </c>
      <c r="F135" s="9">
        <v>1.3009999999999999</v>
      </c>
      <c r="G135" s="9">
        <v>1.2985</v>
      </c>
      <c r="H135" s="9">
        <v>1.3009999999999999</v>
      </c>
      <c r="I135" s="9">
        <v>5</v>
      </c>
      <c r="J135" s="9">
        <v>4749.3900000000003</v>
      </c>
      <c r="K135" s="8" t="str">
        <f>RIGHT(B135,5)</f>
        <v>14:46</v>
      </c>
      <c r="L135" s="7" t="str">
        <f>TEXT(K135,"hh")</f>
        <v>14</v>
      </c>
      <c r="M135" s="6">
        <f>IF(C135="close",IF(I135&gt;=0,1,IF(I135&lt;0,2)),0)</f>
        <v>0</v>
      </c>
      <c r="N135" s="5">
        <f>IF(N134=0,IF(C135="s/l",1,0),IF(C135="s/l",N134+1,0))</f>
        <v>0</v>
      </c>
      <c r="O135" s="4">
        <f>IF(O134=0,IF(C135="t/p",1,0),IF(C135="t/p",O134+1,0))</f>
        <v>6</v>
      </c>
      <c r="P135" s="3">
        <f>IF(AND(N135&gt;=$AD$36,N136=0),1,0)</f>
        <v>0</v>
      </c>
      <c r="Q135" s="2">
        <f>IF(AND(O135&gt;=$AD$35,O136=0),1,0)</f>
        <v>0</v>
      </c>
      <c r="R135" s="3">
        <f>IF(AND(N135&gt;0,ISODD(D135)),1,0)</f>
        <v>0</v>
      </c>
      <c r="S135" s="2">
        <f>IF(AND(O135&gt;0,ISEVEN(D135)),1,0)</f>
        <v>1</v>
      </c>
      <c r="T135" s="1">
        <f>IF(AND(N134&gt;0,N135&gt;0),IF(OR(AND(R134=0,R135=1),AND(R134=1,R135=0)),1,0),0)</f>
        <v>0</v>
      </c>
      <c r="U135" s="1">
        <f>IF(AND(O134&gt;0,O135&gt;0),IF(OR(AND(S134=0,S135=1),AND(S134=1,S135=0)),1,0),0)</f>
        <v>1</v>
      </c>
    </row>
    <row r="136" spans="1:21">
      <c r="A136" s="9">
        <v>698</v>
      </c>
      <c r="B136" s="10" t="s">
        <v>3589</v>
      </c>
      <c r="C136" s="9" t="s">
        <v>0</v>
      </c>
      <c r="D136" s="9">
        <v>279</v>
      </c>
      <c r="E136" s="9">
        <v>1</v>
      </c>
      <c r="F136" s="9">
        <v>1.3007</v>
      </c>
      <c r="G136" s="9">
        <v>1.3031999999999999</v>
      </c>
      <c r="H136" s="9">
        <v>1.3007</v>
      </c>
      <c r="I136" s="9">
        <v>5</v>
      </c>
      <c r="J136" s="9">
        <v>4754.3900000000003</v>
      </c>
      <c r="K136" s="8" t="str">
        <f>RIGHT(B136,5)</f>
        <v>14:47</v>
      </c>
      <c r="L136" s="7" t="str">
        <f>TEXT(K136,"hh")</f>
        <v>14</v>
      </c>
      <c r="M136" s="6">
        <f>IF(C136="close",IF(I136&gt;=0,1,IF(I136&lt;0,2)),0)</f>
        <v>0</v>
      </c>
      <c r="N136" s="5">
        <f>IF(N135=0,IF(C136="s/l",1,0),IF(C136="s/l",N135+1,0))</f>
        <v>0</v>
      </c>
      <c r="O136" s="4">
        <f>IF(O135=0,IF(C136="t/p",1,0),IF(C136="t/p",O135+1,0))</f>
        <v>7</v>
      </c>
      <c r="P136" s="3">
        <f>IF(AND(N136&gt;=$AD$36,N137=0),1,0)</f>
        <v>0</v>
      </c>
      <c r="Q136" s="2">
        <f>IF(AND(O136&gt;=$AD$35,O137=0),1,0)</f>
        <v>0</v>
      </c>
      <c r="R136" s="3">
        <f>IF(AND(N136&gt;0,ISODD(D136)),1,0)</f>
        <v>0</v>
      </c>
      <c r="S136" s="2">
        <f>IF(AND(O136&gt;0,ISEVEN(D136)),1,0)</f>
        <v>0</v>
      </c>
      <c r="T136" s="1">
        <f>IF(AND(N135&gt;0,N136&gt;0),IF(OR(AND(R135=0,R136=1),AND(R135=1,R136=0)),1,0),0)</f>
        <v>0</v>
      </c>
      <c r="U136" s="1">
        <f>IF(AND(O135&gt;0,O136&gt;0),IF(OR(AND(S135=0,S136=1),AND(S135=1,S136=0)),1,0),0)</f>
        <v>1</v>
      </c>
    </row>
    <row r="137" spans="1:21">
      <c r="A137" s="9">
        <v>707</v>
      </c>
      <c r="B137" s="10" t="s">
        <v>1809</v>
      </c>
      <c r="C137" s="9" t="s">
        <v>0</v>
      </c>
      <c r="D137" s="9">
        <v>284</v>
      </c>
      <c r="E137" s="9">
        <v>1</v>
      </c>
      <c r="F137" s="9">
        <v>1.3</v>
      </c>
      <c r="G137" s="9">
        <v>1.2975000000000001</v>
      </c>
      <c r="H137" s="9">
        <v>1.3</v>
      </c>
      <c r="I137" s="9">
        <v>5</v>
      </c>
      <c r="J137" s="9">
        <v>4759.3900000000003</v>
      </c>
      <c r="K137" s="8" t="str">
        <f>RIGHT(B137,5)</f>
        <v>14:50</v>
      </c>
      <c r="L137" s="7" t="str">
        <f>TEXT(K137,"hh")</f>
        <v>14</v>
      </c>
      <c r="M137" s="6">
        <f>IF(C137="close",IF(I137&gt;=0,1,IF(I137&lt;0,2)),0)</f>
        <v>0</v>
      </c>
      <c r="N137" s="5">
        <f>IF(N136=0,IF(C137="s/l",1,0),IF(C137="s/l",N136+1,0))</f>
        <v>0</v>
      </c>
      <c r="O137" s="4">
        <f>IF(O136=0,IF(C137="t/p",1,0),IF(C137="t/p",O136+1,0))</f>
        <v>8</v>
      </c>
      <c r="P137" s="3">
        <f>IF(AND(N137&gt;=$AD$36,N138=0),1,0)</f>
        <v>0</v>
      </c>
      <c r="Q137" s="2">
        <f>IF(AND(O137&gt;=$AD$35,O138=0),1,0)</f>
        <v>0</v>
      </c>
      <c r="R137" s="3">
        <f>IF(AND(N137&gt;0,ISODD(D137)),1,0)</f>
        <v>0</v>
      </c>
      <c r="S137" s="2">
        <f>IF(AND(O137&gt;0,ISEVEN(D137)),1,0)</f>
        <v>1</v>
      </c>
      <c r="T137" s="1">
        <f>IF(AND(N136&gt;0,N137&gt;0),IF(OR(AND(R136=0,R137=1),AND(R136=1,R137=0)),1,0),0)</f>
        <v>0</v>
      </c>
      <c r="U137" s="1">
        <f>IF(AND(O136&gt;0,O137&gt;0),IF(OR(AND(S136=0,S137=1),AND(S136=1,S137=0)),1,0),0)</f>
        <v>1</v>
      </c>
    </row>
    <row r="138" spans="1:21">
      <c r="A138" s="9">
        <v>712</v>
      </c>
      <c r="B138" s="10" t="s">
        <v>3588</v>
      </c>
      <c r="C138" s="9" t="s">
        <v>0</v>
      </c>
      <c r="D138" s="9">
        <v>282</v>
      </c>
      <c r="E138" s="9">
        <v>1</v>
      </c>
      <c r="F138" s="9">
        <v>1.3009999999999999</v>
      </c>
      <c r="G138" s="9">
        <v>1.2985</v>
      </c>
      <c r="H138" s="9">
        <v>1.3009999999999999</v>
      </c>
      <c r="I138" s="9">
        <v>5</v>
      </c>
      <c r="J138" s="9">
        <v>4764.3900000000003</v>
      </c>
      <c r="K138" s="8" t="str">
        <f>RIGHT(B138,5)</f>
        <v>14:56</v>
      </c>
      <c r="L138" s="7" t="str">
        <f>TEXT(K138,"hh")</f>
        <v>14</v>
      </c>
      <c r="M138" s="6">
        <f>IF(C138="close",IF(I138&gt;=0,1,IF(I138&lt;0,2)),0)</f>
        <v>0</v>
      </c>
      <c r="N138" s="5">
        <f>IF(N137=0,IF(C138="s/l",1,0),IF(C138="s/l",N137+1,0))</f>
        <v>0</v>
      </c>
      <c r="O138" s="4">
        <f>IF(O137=0,IF(C138="t/p",1,0),IF(C138="t/p",O137+1,0))</f>
        <v>9</v>
      </c>
      <c r="P138" s="3">
        <f>IF(AND(N138&gt;=$AD$36,N139=0),1,0)</f>
        <v>0</v>
      </c>
      <c r="Q138" s="2">
        <f>IF(AND(O138&gt;=$AD$35,O139=0),1,0)</f>
        <v>0</v>
      </c>
      <c r="R138" s="3">
        <f>IF(AND(N138&gt;0,ISODD(D138)),1,0)</f>
        <v>0</v>
      </c>
      <c r="S138" s="2">
        <f>IF(AND(O138&gt;0,ISEVEN(D138)),1,0)</f>
        <v>1</v>
      </c>
      <c r="T138" s="1">
        <f>IF(AND(N137&gt;0,N138&gt;0),IF(OR(AND(R137=0,R138=1),AND(R137=1,R138=0)),1,0),0)</f>
        <v>0</v>
      </c>
      <c r="U138" s="1">
        <f>IF(AND(O137&gt;0,O138&gt;0),IF(OR(AND(S137=0,S138=1),AND(S137=1,S138=0)),1,0),0)</f>
        <v>0</v>
      </c>
    </row>
    <row r="139" spans="1:21">
      <c r="A139" s="9">
        <v>717</v>
      </c>
      <c r="B139" s="10" t="s">
        <v>1807</v>
      </c>
      <c r="C139" s="9" t="s">
        <v>0</v>
      </c>
      <c r="D139" s="9">
        <v>287</v>
      </c>
      <c r="E139" s="9">
        <v>1</v>
      </c>
      <c r="F139" s="9">
        <v>1.3007</v>
      </c>
      <c r="G139" s="9">
        <v>1.3031999999999999</v>
      </c>
      <c r="H139" s="9">
        <v>1.3007</v>
      </c>
      <c r="I139" s="9">
        <v>5</v>
      </c>
      <c r="J139" s="9">
        <v>4769.3900000000003</v>
      </c>
      <c r="K139" s="8" t="str">
        <f>RIGHT(B139,5)</f>
        <v>15:43</v>
      </c>
      <c r="L139" s="7" t="str">
        <f>TEXT(K139,"hh")</f>
        <v>15</v>
      </c>
      <c r="M139" s="6">
        <f>IF(C139="close",IF(I139&gt;=0,1,IF(I139&lt;0,2)),0)</f>
        <v>0</v>
      </c>
      <c r="N139" s="5">
        <f>IF(N138=0,IF(C139="s/l",1,0),IF(C139="s/l",N138+1,0))</f>
        <v>0</v>
      </c>
      <c r="O139" s="4">
        <f>IF(O138=0,IF(C139="t/p",1,0),IF(C139="t/p",O138+1,0))</f>
        <v>10</v>
      </c>
      <c r="P139" s="3">
        <f>IF(AND(N139&gt;=$AD$36,N140=0),1,0)</f>
        <v>0</v>
      </c>
      <c r="Q139" s="2">
        <f>IF(AND(O139&gt;=$AD$35,O140=0),1,0)</f>
        <v>0</v>
      </c>
      <c r="R139" s="3">
        <f>IF(AND(N139&gt;0,ISODD(D139)),1,0)</f>
        <v>0</v>
      </c>
      <c r="S139" s="2">
        <f>IF(AND(O139&gt;0,ISEVEN(D139)),1,0)</f>
        <v>0</v>
      </c>
      <c r="T139" s="1">
        <f>IF(AND(N138&gt;0,N139&gt;0),IF(OR(AND(R138=0,R139=1),AND(R138=1,R139=0)),1,0),0)</f>
        <v>0</v>
      </c>
      <c r="U139" s="1">
        <f>IF(AND(O138&gt;0,O139&gt;0),IF(OR(AND(S138=0,S139=1),AND(S138=1,S139=0)),1,0),0)</f>
        <v>1</v>
      </c>
    </row>
    <row r="140" spans="1:21">
      <c r="A140" s="9">
        <v>722</v>
      </c>
      <c r="B140" s="10" t="s">
        <v>1806</v>
      </c>
      <c r="C140" s="9" t="s">
        <v>0</v>
      </c>
      <c r="D140" s="9">
        <v>290</v>
      </c>
      <c r="E140" s="9">
        <v>1</v>
      </c>
      <c r="F140" s="9">
        <v>1.3010999999999999</v>
      </c>
      <c r="G140" s="9">
        <v>1.2986</v>
      </c>
      <c r="H140" s="9">
        <v>1.3010999999999999</v>
      </c>
      <c r="I140" s="9">
        <v>5</v>
      </c>
      <c r="J140" s="9">
        <v>4774.3900000000003</v>
      </c>
      <c r="K140" s="8" t="str">
        <f>RIGHT(B140,5)</f>
        <v>16:15</v>
      </c>
      <c r="L140" s="7" t="str">
        <f>TEXT(K140,"hh")</f>
        <v>16</v>
      </c>
      <c r="M140" s="6">
        <f>IF(C140="close",IF(I140&gt;=0,1,IF(I140&lt;0,2)),0)</f>
        <v>0</v>
      </c>
      <c r="N140" s="5">
        <f>IF(N139=0,IF(C140="s/l",1,0),IF(C140="s/l",N139+1,0))</f>
        <v>0</v>
      </c>
      <c r="O140" s="4">
        <f>IF(O139=0,IF(C140="t/p",1,0),IF(C140="t/p",O139+1,0))</f>
        <v>11</v>
      </c>
      <c r="P140" s="3">
        <f>IF(AND(N140&gt;=$AD$36,N141=0),1,0)</f>
        <v>0</v>
      </c>
      <c r="Q140" s="2">
        <f>IF(AND(O140&gt;=$AD$35,O141=0),1,0)</f>
        <v>0</v>
      </c>
      <c r="R140" s="3">
        <f>IF(AND(N140&gt;0,ISODD(D140)),1,0)</f>
        <v>0</v>
      </c>
      <c r="S140" s="2">
        <f>IF(AND(O140&gt;0,ISEVEN(D140)),1,0)</f>
        <v>1</v>
      </c>
      <c r="T140" s="1">
        <f>IF(AND(N139&gt;0,N140&gt;0),IF(OR(AND(R139=0,R140=1),AND(R139=1,R140=0)),1,0),0)</f>
        <v>0</v>
      </c>
      <c r="U140" s="1">
        <f>IF(AND(O139&gt;0,O140&gt;0),IF(OR(AND(S139=0,S140=1),AND(S139=1,S140=0)),1,0),0)</f>
        <v>1</v>
      </c>
    </row>
    <row r="141" spans="1:21">
      <c r="A141" s="9">
        <v>727</v>
      </c>
      <c r="B141" s="10" t="s">
        <v>3587</v>
      </c>
      <c r="C141" s="9" t="s">
        <v>0</v>
      </c>
      <c r="D141" s="9">
        <v>291</v>
      </c>
      <c r="E141" s="9">
        <v>1</v>
      </c>
      <c r="F141" s="9">
        <v>1.3008</v>
      </c>
      <c r="G141" s="9">
        <v>1.3032999999999999</v>
      </c>
      <c r="H141" s="9">
        <v>1.3008</v>
      </c>
      <c r="I141" s="9">
        <v>5</v>
      </c>
      <c r="J141" s="9">
        <v>4779.3900000000003</v>
      </c>
      <c r="K141" s="8" t="str">
        <f>RIGHT(B141,5)</f>
        <v>16:52</v>
      </c>
      <c r="L141" s="7" t="str">
        <f>TEXT(K141,"hh")</f>
        <v>16</v>
      </c>
      <c r="M141" s="6">
        <f>IF(C141="close",IF(I141&gt;=0,1,IF(I141&lt;0,2)),0)</f>
        <v>0</v>
      </c>
      <c r="N141" s="5">
        <f>IF(N140=0,IF(C141="s/l",1,0),IF(C141="s/l",N140+1,0))</f>
        <v>0</v>
      </c>
      <c r="O141" s="4">
        <f>IF(O140=0,IF(C141="t/p",1,0),IF(C141="t/p",O140+1,0))</f>
        <v>12</v>
      </c>
      <c r="P141" s="3">
        <f>IF(AND(N141&gt;=$AD$36,N142=0),1,0)</f>
        <v>0</v>
      </c>
      <c r="Q141" s="2">
        <f>IF(AND(O141&gt;=$AD$35,O142=0),1,0)</f>
        <v>0</v>
      </c>
      <c r="R141" s="3">
        <f>IF(AND(N141&gt;0,ISODD(D141)),1,0)</f>
        <v>0</v>
      </c>
      <c r="S141" s="2">
        <f>IF(AND(O141&gt;0,ISEVEN(D141)),1,0)</f>
        <v>0</v>
      </c>
      <c r="T141" s="1">
        <f>IF(AND(N140&gt;0,N141&gt;0),IF(OR(AND(R140=0,R141=1),AND(R140=1,R141=0)),1,0),0)</f>
        <v>0</v>
      </c>
      <c r="U141" s="1">
        <f>IF(AND(O140&gt;0,O141&gt;0),IF(OR(AND(S140=0,S141=1),AND(S140=1,S141=0)),1,0),0)</f>
        <v>1</v>
      </c>
    </row>
    <row r="142" spans="1:21">
      <c r="A142" s="9">
        <v>732</v>
      </c>
      <c r="B142" s="10" t="s">
        <v>1805</v>
      </c>
      <c r="C142" s="9" t="s">
        <v>0</v>
      </c>
      <c r="D142" s="9">
        <v>285</v>
      </c>
      <c r="E142" s="9">
        <v>1</v>
      </c>
      <c r="F142" s="9">
        <v>1.2997000000000001</v>
      </c>
      <c r="G142" s="9">
        <v>1.3022</v>
      </c>
      <c r="H142" s="9">
        <v>1.2997000000000001</v>
      </c>
      <c r="I142" s="9">
        <v>5</v>
      </c>
      <c r="J142" s="9">
        <v>4784.3900000000003</v>
      </c>
      <c r="K142" s="8" t="str">
        <f>RIGHT(B142,5)</f>
        <v>16:56</v>
      </c>
      <c r="L142" s="7" t="str">
        <f>TEXT(K142,"hh")</f>
        <v>16</v>
      </c>
      <c r="M142" s="6">
        <f>IF(C142="close",IF(I142&gt;=0,1,IF(I142&lt;0,2)),0)</f>
        <v>0</v>
      </c>
      <c r="N142" s="5">
        <f>IF(N141=0,IF(C142="s/l",1,0),IF(C142="s/l",N141+1,0))</f>
        <v>0</v>
      </c>
      <c r="O142" s="4">
        <f>IF(O141=0,IF(C142="t/p",1,0),IF(C142="t/p",O141+1,0))</f>
        <v>13</v>
      </c>
      <c r="P142" s="3">
        <f>IF(AND(N142&gt;=$AD$36,N143=0),1,0)</f>
        <v>0</v>
      </c>
      <c r="Q142" s="2">
        <f>IF(AND(O142&gt;=$AD$35,O143=0),1,0)</f>
        <v>1</v>
      </c>
      <c r="R142" s="3">
        <f>IF(AND(N142&gt;0,ISODD(D142)),1,0)</f>
        <v>0</v>
      </c>
      <c r="S142" s="2">
        <f>IF(AND(O142&gt;0,ISEVEN(D142)),1,0)</f>
        <v>0</v>
      </c>
      <c r="T142" s="1">
        <f>IF(AND(N141&gt;0,N142&gt;0),IF(OR(AND(R141=0,R142=1),AND(R141=1,R142=0)),1,0),0)</f>
        <v>0</v>
      </c>
      <c r="U142" s="1">
        <f>IF(AND(O141&gt;0,O142&gt;0),IF(OR(AND(S141=0,S142=1),AND(S141=1,S142=0)),1,0),0)</f>
        <v>0</v>
      </c>
    </row>
    <row r="143" spans="1:21">
      <c r="A143" s="9">
        <v>737</v>
      </c>
      <c r="B143" s="10" t="s">
        <v>3586</v>
      </c>
      <c r="C143" s="9" t="s">
        <v>3</v>
      </c>
      <c r="D143" s="9">
        <v>294</v>
      </c>
      <c r="E143" s="9">
        <v>1</v>
      </c>
      <c r="F143" s="9">
        <v>1.2986</v>
      </c>
      <c r="G143" s="9">
        <v>1.2986</v>
      </c>
      <c r="H143" s="9">
        <v>1.3010999999999999</v>
      </c>
      <c r="I143" s="9">
        <v>-20</v>
      </c>
      <c r="J143" s="9">
        <v>4764.3900000000003</v>
      </c>
      <c r="K143" s="8" t="str">
        <f>RIGHT(B143,5)</f>
        <v>17:03</v>
      </c>
      <c r="L143" s="7" t="str">
        <f>TEXT(K143,"hh")</f>
        <v>17</v>
      </c>
      <c r="M143" s="6">
        <f>IF(C143="close",IF(I143&gt;=0,1,IF(I143&lt;0,2)),0)</f>
        <v>0</v>
      </c>
      <c r="N143" s="5">
        <f>IF(N142=0,IF(C143="s/l",1,0),IF(C143="s/l",N142+1,0))</f>
        <v>1</v>
      </c>
      <c r="O143" s="4">
        <f>IF(O142=0,IF(C143="t/p",1,0),IF(C143="t/p",O142+1,0))</f>
        <v>0</v>
      </c>
      <c r="P143" s="3">
        <f>IF(AND(N143&gt;=$AD$36,N144=0),1,0)</f>
        <v>0</v>
      </c>
      <c r="Q143" s="2">
        <f>IF(AND(O143&gt;=$AD$35,O144=0),1,0)</f>
        <v>0</v>
      </c>
      <c r="R143" s="3">
        <f>IF(AND(N143&gt;0,ISODD(D143)),1,0)</f>
        <v>0</v>
      </c>
      <c r="S143" s="2">
        <f>IF(AND(O143&gt;0,ISEVEN(D143)),1,0)</f>
        <v>0</v>
      </c>
      <c r="T143" s="1">
        <f>IF(AND(N142&gt;0,N143&gt;0),IF(OR(AND(R142=0,R143=1),AND(R142=1,R143=0)),1,0),0)</f>
        <v>0</v>
      </c>
      <c r="U143" s="1">
        <f>IF(AND(O142&gt;0,O143&gt;0),IF(OR(AND(S142=0,S143=1),AND(S142=1,S143=0)),1,0),0)</f>
        <v>0</v>
      </c>
    </row>
    <row r="144" spans="1:21">
      <c r="A144" s="9">
        <v>742</v>
      </c>
      <c r="B144" s="10" t="s">
        <v>3585</v>
      </c>
      <c r="C144" s="9" t="s">
        <v>0</v>
      </c>
      <c r="D144" s="9">
        <v>298</v>
      </c>
      <c r="E144" s="9">
        <v>1</v>
      </c>
      <c r="F144" s="9">
        <v>1.2990999999999999</v>
      </c>
      <c r="G144" s="9">
        <v>1.2966</v>
      </c>
      <c r="H144" s="9">
        <v>1.2990999999999999</v>
      </c>
      <c r="I144" s="9">
        <v>5</v>
      </c>
      <c r="J144" s="9">
        <v>4769.3900000000003</v>
      </c>
      <c r="K144" s="8" t="str">
        <f>RIGHT(B144,5)</f>
        <v>17:08</v>
      </c>
      <c r="L144" s="7" t="str">
        <f>TEXT(K144,"hh")</f>
        <v>17</v>
      </c>
      <c r="M144" s="6">
        <f>IF(C144="close",IF(I144&gt;=0,1,IF(I144&lt;0,2)),0)</f>
        <v>0</v>
      </c>
      <c r="N144" s="5">
        <f>IF(N143=0,IF(C144="s/l",1,0),IF(C144="s/l",N143+1,0))</f>
        <v>0</v>
      </c>
      <c r="O144" s="4">
        <f>IF(O143=0,IF(C144="t/p",1,0),IF(C144="t/p",O143+1,0))</f>
        <v>1</v>
      </c>
      <c r="P144" s="3">
        <f>IF(AND(N144&gt;=$AD$36,N145=0),1,0)</f>
        <v>0</v>
      </c>
      <c r="Q144" s="2">
        <f>IF(AND(O144&gt;=$AD$35,O145=0),1,0)</f>
        <v>0</v>
      </c>
      <c r="R144" s="3">
        <f>IF(AND(N144&gt;0,ISODD(D144)),1,0)</f>
        <v>0</v>
      </c>
      <c r="S144" s="2">
        <f>IF(AND(O144&gt;0,ISEVEN(D144)),1,0)</f>
        <v>1</v>
      </c>
      <c r="T144" s="1">
        <f>IF(AND(N143&gt;0,N144&gt;0),IF(OR(AND(R143=0,R144=1),AND(R143=1,R144=0)),1,0),0)</f>
        <v>0</v>
      </c>
      <c r="U144" s="1">
        <f>IF(AND(O143&gt;0,O144&gt;0),IF(OR(AND(S143=0,S144=1),AND(S143=1,S144=0)),1,0),0)</f>
        <v>0</v>
      </c>
    </row>
    <row r="145" spans="1:21">
      <c r="A145" s="9">
        <v>747</v>
      </c>
      <c r="B145" s="10" t="s">
        <v>3584</v>
      </c>
      <c r="C145" s="9" t="s">
        <v>0</v>
      </c>
      <c r="D145" s="9">
        <v>296</v>
      </c>
      <c r="E145" s="9">
        <v>1</v>
      </c>
      <c r="F145" s="9">
        <v>1.3001</v>
      </c>
      <c r="G145" s="9">
        <v>1.2976000000000001</v>
      </c>
      <c r="H145" s="9">
        <v>1.3001</v>
      </c>
      <c r="I145" s="9">
        <v>5</v>
      </c>
      <c r="J145" s="9">
        <v>4774.3900000000003</v>
      </c>
      <c r="K145" s="8" t="str">
        <f>RIGHT(B145,5)</f>
        <v>17:21</v>
      </c>
      <c r="L145" s="7" t="str">
        <f>TEXT(K145,"hh")</f>
        <v>17</v>
      </c>
      <c r="M145" s="6">
        <f>IF(C145="close",IF(I145&gt;=0,1,IF(I145&lt;0,2)),0)</f>
        <v>0</v>
      </c>
      <c r="N145" s="5">
        <f>IF(N144=0,IF(C145="s/l",1,0),IF(C145="s/l",N144+1,0))</f>
        <v>0</v>
      </c>
      <c r="O145" s="4">
        <f>IF(O144=0,IF(C145="t/p",1,0),IF(C145="t/p",O144+1,0))</f>
        <v>2</v>
      </c>
      <c r="P145" s="3">
        <f>IF(AND(N145&gt;=$AD$36,N146=0),1,0)</f>
        <v>0</v>
      </c>
      <c r="Q145" s="2">
        <f>IF(AND(O145&gt;=$AD$35,O146=0),1,0)</f>
        <v>0</v>
      </c>
      <c r="R145" s="3">
        <f>IF(AND(N145&gt;0,ISODD(D145)),1,0)</f>
        <v>0</v>
      </c>
      <c r="S145" s="2">
        <f>IF(AND(O145&gt;0,ISEVEN(D145)),1,0)</f>
        <v>1</v>
      </c>
      <c r="T145" s="1">
        <f>IF(AND(N144&gt;0,N145&gt;0),IF(OR(AND(R144=0,R145=1),AND(R144=1,R145=0)),1,0),0)</f>
        <v>0</v>
      </c>
      <c r="U145" s="1">
        <f>IF(AND(O144&gt;0,O145&gt;0),IF(OR(AND(S144=0,S145=1),AND(S144=1,S145=0)),1,0),0)</f>
        <v>0</v>
      </c>
    </row>
    <row r="146" spans="1:21">
      <c r="A146" s="9">
        <v>752</v>
      </c>
      <c r="B146" s="10" t="s">
        <v>3583</v>
      </c>
      <c r="C146" s="9" t="s">
        <v>0</v>
      </c>
      <c r="D146" s="9">
        <v>301</v>
      </c>
      <c r="E146" s="9">
        <v>1</v>
      </c>
      <c r="F146" s="9">
        <v>1.2998000000000001</v>
      </c>
      <c r="G146" s="9">
        <v>1.3023</v>
      </c>
      <c r="H146" s="9">
        <v>1.2998000000000001</v>
      </c>
      <c r="I146" s="9">
        <v>5</v>
      </c>
      <c r="J146" s="9">
        <v>4779.3900000000003</v>
      </c>
      <c r="K146" s="8" t="str">
        <f>RIGHT(B146,5)</f>
        <v>17:23</v>
      </c>
      <c r="L146" s="7" t="str">
        <f>TEXT(K146,"hh")</f>
        <v>17</v>
      </c>
      <c r="M146" s="6">
        <f>IF(C146="close",IF(I146&gt;=0,1,IF(I146&lt;0,2)),0)</f>
        <v>0</v>
      </c>
      <c r="N146" s="5">
        <f>IF(N145=0,IF(C146="s/l",1,0),IF(C146="s/l",N145+1,0))</f>
        <v>0</v>
      </c>
      <c r="O146" s="4">
        <f>IF(O145=0,IF(C146="t/p",1,0),IF(C146="t/p",O145+1,0))</f>
        <v>3</v>
      </c>
      <c r="P146" s="3">
        <f>IF(AND(N146&gt;=$AD$36,N147=0),1,0)</f>
        <v>0</v>
      </c>
      <c r="Q146" s="2">
        <f>IF(AND(O146&gt;=$AD$35,O147=0),1,0)</f>
        <v>0</v>
      </c>
      <c r="R146" s="3">
        <f>IF(AND(N146&gt;0,ISODD(D146)),1,0)</f>
        <v>0</v>
      </c>
      <c r="S146" s="2">
        <f>IF(AND(O146&gt;0,ISEVEN(D146)),1,0)</f>
        <v>0</v>
      </c>
      <c r="T146" s="1">
        <f>IF(AND(N145&gt;0,N146&gt;0),IF(OR(AND(R145=0,R146=1),AND(R145=1,R146=0)),1,0),0)</f>
        <v>0</v>
      </c>
      <c r="U146" s="1">
        <f>IF(AND(O145&gt;0,O146&gt;0),IF(OR(AND(S145=0,S146=1),AND(S145=1,S146=0)),1,0),0)</f>
        <v>1</v>
      </c>
    </row>
    <row r="147" spans="1:21">
      <c r="A147" s="9">
        <v>757</v>
      </c>
      <c r="B147" s="10" t="s">
        <v>3582</v>
      </c>
      <c r="C147" s="9" t="s">
        <v>0</v>
      </c>
      <c r="D147" s="9">
        <v>304</v>
      </c>
      <c r="E147" s="9">
        <v>1</v>
      </c>
      <c r="F147" s="9">
        <v>1.3001</v>
      </c>
      <c r="G147" s="9">
        <v>1.2976000000000001</v>
      </c>
      <c r="H147" s="9">
        <v>1.3001</v>
      </c>
      <c r="I147" s="9">
        <v>5</v>
      </c>
      <c r="J147" s="9">
        <v>4784.3900000000003</v>
      </c>
      <c r="K147" s="8" t="str">
        <f>RIGHT(B147,5)</f>
        <v>17:40</v>
      </c>
      <c r="L147" s="7" t="str">
        <f>TEXT(K147,"hh")</f>
        <v>17</v>
      </c>
      <c r="M147" s="6">
        <f>IF(C147="close",IF(I147&gt;=0,1,IF(I147&lt;0,2)),0)</f>
        <v>0</v>
      </c>
      <c r="N147" s="5">
        <f>IF(N146=0,IF(C147="s/l",1,0),IF(C147="s/l",N146+1,0))</f>
        <v>0</v>
      </c>
      <c r="O147" s="4">
        <f>IF(O146=0,IF(C147="t/p",1,0),IF(C147="t/p",O146+1,0))</f>
        <v>4</v>
      </c>
      <c r="P147" s="3">
        <f>IF(AND(N147&gt;=$AD$36,N148=0),1,0)</f>
        <v>0</v>
      </c>
      <c r="Q147" s="2">
        <f>IF(AND(O147&gt;=$AD$35,O148=0),1,0)</f>
        <v>0</v>
      </c>
      <c r="R147" s="3">
        <f>IF(AND(N147&gt;0,ISODD(D147)),1,0)</f>
        <v>0</v>
      </c>
      <c r="S147" s="2">
        <f>IF(AND(O147&gt;0,ISEVEN(D147)),1,0)</f>
        <v>1</v>
      </c>
      <c r="T147" s="1">
        <f>IF(AND(N146&gt;0,N147&gt;0),IF(OR(AND(R146=0,R147=1),AND(R146=1,R147=0)),1,0),0)</f>
        <v>0</v>
      </c>
      <c r="U147" s="1">
        <f>IF(AND(O146&gt;0,O147&gt;0),IF(OR(AND(S146=0,S147=1),AND(S146=1,S147=0)),1,0),0)</f>
        <v>1</v>
      </c>
    </row>
    <row r="148" spans="1:21">
      <c r="A148" s="9">
        <v>762</v>
      </c>
      <c r="B148" s="10" t="s">
        <v>3581</v>
      </c>
      <c r="C148" s="9" t="s">
        <v>0</v>
      </c>
      <c r="D148" s="9">
        <v>305</v>
      </c>
      <c r="E148" s="9">
        <v>1</v>
      </c>
      <c r="F148" s="9">
        <v>1.2998000000000001</v>
      </c>
      <c r="G148" s="9">
        <v>1.3023</v>
      </c>
      <c r="H148" s="9">
        <v>1.2998000000000001</v>
      </c>
      <c r="I148" s="9">
        <v>5</v>
      </c>
      <c r="J148" s="9">
        <v>4789.3900000000003</v>
      </c>
      <c r="K148" s="8" t="str">
        <f>RIGHT(B148,5)</f>
        <v>17:44</v>
      </c>
      <c r="L148" s="7" t="str">
        <f>TEXT(K148,"hh")</f>
        <v>17</v>
      </c>
      <c r="M148" s="6">
        <f>IF(C148="close",IF(I148&gt;=0,1,IF(I148&lt;0,2)),0)</f>
        <v>0</v>
      </c>
      <c r="N148" s="5">
        <f>IF(N147=0,IF(C148="s/l",1,0),IF(C148="s/l",N147+1,0))</f>
        <v>0</v>
      </c>
      <c r="O148" s="4">
        <f>IF(O147=0,IF(C148="t/p",1,0),IF(C148="t/p",O147+1,0))</f>
        <v>5</v>
      </c>
      <c r="P148" s="3">
        <f>IF(AND(N148&gt;=$AD$36,N149=0),1,0)</f>
        <v>0</v>
      </c>
      <c r="Q148" s="2">
        <f>IF(AND(O148&gt;=$AD$35,O149=0),1,0)</f>
        <v>1</v>
      </c>
      <c r="R148" s="3">
        <f>IF(AND(N148&gt;0,ISODD(D148)),1,0)</f>
        <v>0</v>
      </c>
      <c r="S148" s="2">
        <f>IF(AND(O148&gt;0,ISEVEN(D148)),1,0)</f>
        <v>0</v>
      </c>
      <c r="T148" s="1">
        <f>IF(AND(N147&gt;0,N148&gt;0),IF(OR(AND(R147=0,R148=1),AND(R147=1,R148=0)),1,0),0)</f>
        <v>0</v>
      </c>
      <c r="U148" s="1">
        <f>IF(AND(O147&gt;0,O148&gt;0),IF(OR(AND(S147=0,S148=1),AND(S147=1,S148=0)),1,0),0)</f>
        <v>1</v>
      </c>
    </row>
    <row r="149" spans="1:21">
      <c r="A149" s="9">
        <v>763</v>
      </c>
      <c r="B149" s="10" t="s">
        <v>3580</v>
      </c>
      <c r="C149" s="9" t="s">
        <v>3</v>
      </c>
      <c r="D149" s="9">
        <v>299</v>
      </c>
      <c r="E149" s="9">
        <v>1</v>
      </c>
      <c r="F149" s="9">
        <v>1.3012999999999999</v>
      </c>
      <c r="G149" s="9">
        <v>1.3012999999999999</v>
      </c>
      <c r="H149" s="9">
        <v>1.2988</v>
      </c>
      <c r="I149" s="9">
        <v>-20</v>
      </c>
      <c r="J149" s="9">
        <v>4769.3900000000003</v>
      </c>
      <c r="K149" s="8" t="str">
        <f>RIGHT(B149,5)</f>
        <v>18:22</v>
      </c>
      <c r="L149" s="7" t="str">
        <f>TEXT(K149,"hh")</f>
        <v>18</v>
      </c>
      <c r="M149" s="6">
        <f>IF(C149="close",IF(I149&gt;=0,1,IF(I149&lt;0,2)),0)</f>
        <v>0</v>
      </c>
      <c r="N149" s="5">
        <f>IF(N148=0,IF(C149="s/l",1,0),IF(C149="s/l",N148+1,0))</f>
        <v>1</v>
      </c>
      <c r="O149" s="4">
        <f>IF(O148=0,IF(C149="t/p",1,0),IF(C149="t/p",O148+1,0))</f>
        <v>0</v>
      </c>
      <c r="P149" s="3">
        <f>IF(AND(N149&gt;=$AD$36,N150=0),1,0)</f>
        <v>0</v>
      </c>
      <c r="Q149" s="2">
        <f>IF(AND(O149&gt;=$AD$35,O150=0),1,0)</f>
        <v>0</v>
      </c>
      <c r="R149" s="3">
        <f>IF(AND(N149&gt;0,ISODD(D149)),1,0)</f>
        <v>1</v>
      </c>
      <c r="S149" s="2">
        <f>IF(AND(O149&gt;0,ISEVEN(D149)),1,0)</f>
        <v>0</v>
      </c>
      <c r="T149" s="1">
        <f>IF(AND(N148&gt;0,N149&gt;0),IF(OR(AND(R148=0,R149=1),AND(R148=1,R149=0)),1,0),0)</f>
        <v>0</v>
      </c>
      <c r="U149" s="1">
        <f>IF(AND(O148&gt;0,O149&gt;0),IF(OR(AND(S148=0,S149=1),AND(S148=1,S149=0)),1,0),0)</f>
        <v>0</v>
      </c>
    </row>
    <row r="150" spans="1:21">
      <c r="A150" s="9">
        <v>768</v>
      </c>
      <c r="B150" s="10" t="s">
        <v>3579</v>
      </c>
      <c r="C150" s="9" t="s">
        <v>0</v>
      </c>
      <c r="D150" s="9">
        <v>308</v>
      </c>
      <c r="E150" s="9">
        <v>1</v>
      </c>
      <c r="F150" s="9">
        <v>1.3001</v>
      </c>
      <c r="G150" s="9">
        <v>1.2976000000000001</v>
      </c>
      <c r="H150" s="9">
        <v>1.3001</v>
      </c>
      <c r="I150" s="9">
        <v>5</v>
      </c>
      <c r="J150" s="9">
        <v>4774.3900000000003</v>
      </c>
      <c r="K150" s="8" t="str">
        <f>RIGHT(B150,5)</f>
        <v>18:44</v>
      </c>
      <c r="L150" s="7" t="str">
        <f>TEXT(K150,"hh")</f>
        <v>18</v>
      </c>
      <c r="M150" s="6">
        <f>IF(C150="close",IF(I150&gt;=0,1,IF(I150&lt;0,2)),0)</f>
        <v>0</v>
      </c>
      <c r="N150" s="5">
        <f>IF(N149=0,IF(C150="s/l",1,0),IF(C150="s/l",N149+1,0))</f>
        <v>0</v>
      </c>
      <c r="O150" s="4">
        <f>IF(O149=0,IF(C150="t/p",1,0),IF(C150="t/p",O149+1,0))</f>
        <v>1</v>
      </c>
      <c r="P150" s="3">
        <f>IF(AND(N150&gt;=$AD$36,N151=0),1,0)</f>
        <v>0</v>
      </c>
      <c r="Q150" s="2">
        <f>IF(AND(O150&gt;=$AD$35,O151=0),1,0)</f>
        <v>0</v>
      </c>
      <c r="R150" s="3">
        <f>IF(AND(N150&gt;0,ISODD(D150)),1,0)</f>
        <v>0</v>
      </c>
      <c r="S150" s="2">
        <f>IF(AND(O150&gt;0,ISEVEN(D150)),1,0)</f>
        <v>1</v>
      </c>
      <c r="T150" s="1">
        <f>IF(AND(N149&gt;0,N150&gt;0),IF(OR(AND(R149=0,R150=1),AND(R149=1,R150=0)),1,0),0)</f>
        <v>0</v>
      </c>
      <c r="U150" s="1">
        <f>IF(AND(O149&gt;0,O150&gt;0),IF(OR(AND(S149=0,S150=1),AND(S149=1,S150=0)),1,0),0)</f>
        <v>0</v>
      </c>
    </row>
    <row r="151" spans="1:21">
      <c r="A151" s="9">
        <v>773</v>
      </c>
      <c r="B151" s="10" t="s">
        <v>3578</v>
      </c>
      <c r="C151" s="9" t="s">
        <v>0</v>
      </c>
      <c r="D151" s="9">
        <v>309</v>
      </c>
      <c r="E151" s="9">
        <v>1</v>
      </c>
      <c r="F151" s="9">
        <v>1.2997000000000001</v>
      </c>
      <c r="G151" s="9">
        <v>1.3022</v>
      </c>
      <c r="H151" s="9">
        <v>1.2997000000000001</v>
      </c>
      <c r="I151" s="9">
        <v>5</v>
      </c>
      <c r="J151" s="9">
        <v>4779.3900000000003</v>
      </c>
      <c r="K151" s="8" t="str">
        <f>RIGHT(B151,5)</f>
        <v>19:19</v>
      </c>
      <c r="L151" s="7" t="str">
        <f>TEXT(K151,"hh")</f>
        <v>19</v>
      </c>
      <c r="M151" s="6">
        <f>IF(C151="close",IF(I151&gt;=0,1,IF(I151&lt;0,2)),0)</f>
        <v>0</v>
      </c>
      <c r="N151" s="5">
        <f>IF(N150=0,IF(C151="s/l",1,0),IF(C151="s/l",N150+1,0))</f>
        <v>0</v>
      </c>
      <c r="O151" s="4">
        <f>IF(O150=0,IF(C151="t/p",1,0),IF(C151="t/p",O150+1,0))</f>
        <v>2</v>
      </c>
      <c r="P151" s="3">
        <f>IF(AND(N151&gt;=$AD$36,N152=0),1,0)</f>
        <v>0</v>
      </c>
      <c r="Q151" s="2">
        <f>IF(AND(O151&gt;=$AD$35,O152=0),1,0)</f>
        <v>0</v>
      </c>
      <c r="R151" s="3">
        <f>IF(AND(N151&gt;0,ISODD(D151)),1,0)</f>
        <v>0</v>
      </c>
      <c r="S151" s="2">
        <f>IF(AND(O151&gt;0,ISEVEN(D151)),1,0)</f>
        <v>0</v>
      </c>
      <c r="T151" s="1">
        <f>IF(AND(N150&gt;0,N151&gt;0),IF(OR(AND(R150=0,R151=1),AND(R150=1,R151=0)),1,0),0)</f>
        <v>0</v>
      </c>
      <c r="U151" s="1">
        <f>IF(AND(O150&gt;0,O151&gt;0),IF(OR(AND(S150=0,S151=1),AND(S150=1,S151=0)),1,0),0)</f>
        <v>1</v>
      </c>
    </row>
    <row r="152" spans="1:21">
      <c r="A152" s="9">
        <v>778</v>
      </c>
      <c r="B152" s="10" t="s">
        <v>3577</v>
      </c>
      <c r="C152" s="9" t="s">
        <v>0</v>
      </c>
      <c r="D152" s="9">
        <v>311</v>
      </c>
      <c r="E152" s="9">
        <v>1</v>
      </c>
      <c r="F152" s="9">
        <v>1.3008</v>
      </c>
      <c r="G152" s="9">
        <v>1.3032999999999999</v>
      </c>
      <c r="H152" s="9">
        <v>1.3008</v>
      </c>
      <c r="I152" s="9">
        <v>5</v>
      </c>
      <c r="J152" s="9">
        <v>4784.3900000000003</v>
      </c>
      <c r="K152" s="8" t="str">
        <f>RIGHT(B152,5)</f>
        <v>21:21</v>
      </c>
      <c r="L152" s="7" t="str">
        <f>TEXT(K152,"hh")</f>
        <v>21</v>
      </c>
      <c r="M152" s="6">
        <f>IF(C152="close",IF(I152&gt;=0,1,IF(I152&lt;0,2)),0)</f>
        <v>0</v>
      </c>
      <c r="N152" s="5">
        <f>IF(N151=0,IF(C152="s/l",1,0),IF(C152="s/l",N151+1,0))</f>
        <v>0</v>
      </c>
      <c r="O152" s="4">
        <f>IF(O151=0,IF(C152="t/p",1,0),IF(C152="t/p",O151+1,0))</f>
        <v>3</v>
      </c>
      <c r="P152" s="3">
        <f>IF(AND(N152&gt;=$AD$36,N153=0),1,0)</f>
        <v>0</v>
      </c>
      <c r="Q152" s="2">
        <f>IF(AND(O152&gt;=$AD$35,O153=0),1,0)</f>
        <v>0</v>
      </c>
      <c r="R152" s="3">
        <f>IF(AND(N152&gt;0,ISODD(D152)),1,0)</f>
        <v>0</v>
      </c>
      <c r="S152" s="2">
        <f>IF(AND(O152&gt;0,ISEVEN(D152)),1,0)</f>
        <v>0</v>
      </c>
      <c r="T152" s="1">
        <f>IF(AND(N151&gt;0,N152&gt;0),IF(OR(AND(R151=0,R152=1),AND(R151=1,R152=0)),1,0),0)</f>
        <v>0</v>
      </c>
      <c r="U152" s="1">
        <f>IF(AND(O151&gt;0,O152&gt;0),IF(OR(AND(S151=0,S152=1),AND(S151=1,S152=0)),1,0),0)</f>
        <v>0</v>
      </c>
    </row>
    <row r="153" spans="1:21">
      <c r="A153" s="9">
        <v>783</v>
      </c>
      <c r="B153" s="10" t="s">
        <v>3576</v>
      </c>
      <c r="C153" s="9" t="s">
        <v>54</v>
      </c>
      <c r="D153" s="9">
        <v>314</v>
      </c>
      <c r="E153" s="9">
        <v>1</v>
      </c>
      <c r="F153" s="9">
        <v>1.3009999999999999</v>
      </c>
      <c r="G153" s="9">
        <v>1.2986</v>
      </c>
      <c r="H153" s="9">
        <v>1.3010999999999999</v>
      </c>
      <c r="I153" s="9">
        <v>4.0999999999999996</v>
      </c>
      <c r="J153" s="9">
        <v>4788.49</v>
      </c>
      <c r="K153" s="8" t="str">
        <f>RIGHT(B153,5)</f>
        <v>00:00</v>
      </c>
      <c r="L153" s="7" t="str">
        <f>TEXT(K153,"hh")</f>
        <v>00</v>
      </c>
      <c r="M153" s="6">
        <f>IF(C153="close",IF(I153&gt;=0,1,IF(I153&lt;0,2)),0)</f>
        <v>1</v>
      </c>
      <c r="N153" s="5">
        <f>IF(N152=0,IF(C153="s/l",1,0),IF(C153="s/l",N152+1,0))</f>
        <v>0</v>
      </c>
      <c r="O153" s="4">
        <f>IF(O152=0,IF(C153="t/p",1,0),IF(C153="t/p",O152+1,0))</f>
        <v>0</v>
      </c>
      <c r="P153" s="3">
        <f>IF(AND(N153&gt;=$AD$36,N154=0),1,0)</f>
        <v>0</v>
      </c>
      <c r="Q153" s="2">
        <f>IF(AND(O153&gt;=$AD$35,O154=0),1,0)</f>
        <v>0</v>
      </c>
      <c r="R153" s="3">
        <f>IF(AND(N153&gt;0,ISODD(D153)),1,0)</f>
        <v>0</v>
      </c>
      <c r="S153" s="2">
        <f>IF(AND(O153&gt;0,ISEVEN(D153)),1,0)</f>
        <v>0</v>
      </c>
      <c r="T153" s="1">
        <f>IF(AND(N152&gt;0,N153&gt;0),IF(OR(AND(R152=0,R153=1),AND(R152=1,R153=0)),1,0),0)</f>
        <v>0</v>
      </c>
      <c r="U153" s="1">
        <f>IF(AND(O152&gt;0,O153&gt;0),IF(OR(AND(S152=0,S153=1),AND(S152=1,S153=0)),1,0),0)</f>
        <v>0</v>
      </c>
    </row>
    <row r="154" spans="1:21">
      <c r="A154" s="9">
        <v>792</v>
      </c>
      <c r="B154" s="10" t="s">
        <v>1804</v>
      </c>
      <c r="C154" s="9" t="s">
        <v>0</v>
      </c>
      <c r="D154" s="9">
        <v>317</v>
      </c>
      <c r="E154" s="9">
        <v>1</v>
      </c>
      <c r="F154" s="9">
        <v>1.2998000000000001</v>
      </c>
      <c r="G154" s="9">
        <v>1.3023</v>
      </c>
      <c r="H154" s="9">
        <v>1.2998000000000001</v>
      </c>
      <c r="I154" s="9">
        <v>5</v>
      </c>
      <c r="J154" s="9">
        <v>4793.49</v>
      </c>
      <c r="K154" s="8" t="str">
        <f>RIGHT(B154,5)</f>
        <v>02:59</v>
      </c>
      <c r="L154" s="7" t="str">
        <f>TEXT(K154,"hh")</f>
        <v>02</v>
      </c>
      <c r="M154" s="6">
        <f>IF(C154="close",IF(I154&gt;=0,1,IF(I154&lt;0,2)),0)</f>
        <v>0</v>
      </c>
      <c r="N154" s="5">
        <f>IF(N153=0,IF(C154="s/l",1,0),IF(C154="s/l",N153+1,0))</f>
        <v>0</v>
      </c>
      <c r="O154" s="4">
        <f>IF(O153=0,IF(C154="t/p",1,0),IF(C154="t/p",O153+1,0))</f>
        <v>1</v>
      </c>
      <c r="P154" s="3">
        <f>IF(AND(N154&gt;=$AD$36,N155=0),1,0)</f>
        <v>0</v>
      </c>
      <c r="Q154" s="2">
        <f>IF(AND(O154&gt;=$AD$35,O155=0),1,0)</f>
        <v>0</v>
      </c>
      <c r="R154" s="3">
        <f>IF(AND(N154&gt;0,ISODD(D154)),1,0)</f>
        <v>0</v>
      </c>
      <c r="S154" s="2">
        <f>IF(AND(O154&gt;0,ISEVEN(D154)),1,0)</f>
        <v>0</v>
      </c>
      <c r="T154" s="1">
        <f>IF(AND(N153&gt;0,N154&gt;0),IF(OR(AND(R153=0,R154=1),AND(R153=1,R154=0)),1,0),0)</f>
        <v>0</v>
      </c>
      <c r="U154" s="1">
        <f>IF(AND(O153&gt;0,O154&gt;0),IF(OR(AND(S153=0,S154=1),AND(S153=1,S154=0)),1,0),0)</f>
        <v>0</v>
      </c>
    </row>
    <row r="155" spans="1:21">
      <c r="A155" s="9">
        <v>797</v>
      </c>
      <c r="B155" s="10" t="s">
        <v>1803</v>
      </c>
      <c r="C155" s="9" t="s">
        <v>0</v>
      </c>
      <c r="D155" s="9">
        <v>320</v>
      </c>
      <c r="E155" s="9">
        <v>1</v>
      </c>
      <c r="F155" s="9">
        <v>1.3001</v>
      </c>
      <c r="G155" s="9">
        <v>1.2976000000000001</v>
      </c>
      <c r="H155" s="9">
        <v>1.3001</v>
      </c>
      <c r="I155" s="9">
        <v>5</v>
      </c>
      <c r="J155" s="9">
        <v>4798.49</v>
      </c>
      <c r="K155" s="8" t="str">
        <f>RIGHT(B155,5)</f>
        <v>06:29</v>
      </c>
      <c r="L155" s="7" t="str">
        <f>TEXT(K155,"hh")</f>
        <v>06</v>
      </c>
      <c r="M155" s="6">
        <f>IF(C155="close",IF(I155&gt;=0,1,IF(I155&lt;0,2)),0)</f>
        <v>0</v>
      </c>
      <c r="N155" s="5">
        <f>IF(N154=0,IF(C155="s/l",1,0),IF(C155="s/l",N154+1,0))</f>
        <v>0</v>
      </c>
      <c r="O155" s="4">
        <f>IF(O154=0,IF(C155="t/p",1,0),IF(C155="t/p",O154+1,0))</f>
        <v>2</v>
      </c>
      <c r="P155" s="3">
        <f>IF(AND(N155&gt;=$AD$36,N156=0),1,0)</f>
        <v>0</v>
      </c>
      <c r="Q155" s="2">
        <f>IF(AND(O155&gt;=$AD$35,O156=0),1,0)</f>
        <v>0</v>
      </c>
      <c r="R155" s="3">
        <f>IF(AND(N155&gt;0,ISODD(D155)),1,0)</f>
        <v>0</v>
      </c>
      <c r="S155" s="2">
        <f>IF(AND(O155&gt;0,ISEVEN(D155)),1,0)</f>
        <v>1</v>
      </c>
      <c r="T155" s="1">
        <f>IF(AND(N154&gt;0,N155&gt;0),IF(OR(AND(R154=0,R155=1),AND(R154=1,R155=0)),1,0),0)</f>
        <v>0</v>
      </c>
      <c r="U155" s="1">
        <f>IF(AND(O154&gt;0,O155&gt;0),IF(OR(AND(S154=0,S155=1),AND(S154=1,S155=0)),1,0),0)</f>
        <v>1</v>
      </c>
    </row>
    <row r="156" spans="1:21">
      <c r="A156" s="9">
        <v>806</v>
      </c>
      <c r="B156" s="10" t="s">
        <v>1802</v>
      </c>
      <c r="C156" s="9" t="s">
        <v>0</v>
      </c>
      <c r="D156" s="9">
        <v>323</v>
      </c>
      <c r="E156" s="9">
        <v>1</v>
      </c>
      <c r="F156" s="9">
        <v>1.3007</v>
      </c>
      <c r="G156" s="9">
        <v>1.3031999999999999</v>
      </c>
      <c r="H156" s="9">
        <v>1.3007</v>
      </c>
      <c r="I156" s="9">
        <v>5</v>
      </c>
      <c r="J156" s="9">
        <v>4803.49</v>
      </c>
      <c r="K156" s="8" t="str">
        <f>RIGHT(B156,5)</f>
        <v>07:46</v>
      </c>
      <c r="L156" s="7" t="str">
        <f>TEXT(K156,"hh")</f>
        <v>07</v>
      </c>
      <c r="M156" s="6">
        <f>IF(C156="close",IF(I156&gt;=0,1,IF(I156&lt;0,2)),0)</f>
        <v>0</v>
      </c>
      <c r="N156" s="5">
        <f>IF(N155=0,IF(C156="s/l",1,0),IF(C156="s/l",N155+1,0))</f>
        <v>0</v>
      </c>
      <c r="O156" s="4">
        <f>IF(O155=0,IF(C156="t/p",1,0),IF(C156="t/p",O155+1,0))</f>
        <v>3</v>
      </c>
      <c r="P156" s="3">
        <f>IF(AND(N156&gt;=$AD$36,N157=0),1,0)</f>
        <v>0</v>
      </c>
      <c r="Q156" s="2">
        <f>IF(AND(O156&gt;=$AD$35,O157=0),1,0)</f>
        <v>0</v>
      </c>
      <c r="R156" s="3">
        <f>IF(AND(N156&gt;0,ISODD(D156)),1,0)</f>
        <v>0</v>
      </c>
      <c r="S156" s="2">
        <f>IF(AND(O156&gt;0,ISEVEN(D156)),1,0)</f>
        <v>0</v>
      </c>
      <c r="T156" s="1">
        <f>IF(AND(N155&gt;0,N156&gt;0),IF(OR(AND(R155=0,R156=1),AND(R155=1,R156=0)),1,0),0)</f>
        <v>0</v>
      </c>
      <c r="U156" s="1">
        <f>IF(AND(O155&gt;0,O156&gt;0),IF(OR(AND(S155=0,S156=1),AND(S155=1,S156=0)),1,0),0)</f>
        <v>1</v>
      </c>
    </row>
    <row r="157" spans="1:21">
      <c r="A157" s="9">
        <v>807</v>
      </c>
      <c r="B157" s="10" t="s">
        <v>1801</v>
      </c>
      <c r="C157" s="9" t="s">
        <v>3</v>
      </c>
      <c r="D157" s="9">
        <v>321</v>
      </c>
      <c r="E157" s="9">
        <v>1</v>
      </c>
      <c r="F157" s="9">
        <v>1.3022</v>
      </c>
      <c r="G157" s="9">
        <v>1.3022</v>
      </c>
      <c r="H157" s="9">
        <v>1.2997000000000001</v>
      </c>
      <c r="I157" s="9">
        <v>-20</v>
      </c>
      <c r="J157" s="9">
        <v>4783.49</v>
      </c>
      <c r="K157" s="8" t="str">
        <f>RIGHT(B157,5)</f>
        <v>08:20</v>
      </c>
      <c r="L157" s="7" t="str">
        <f>TEXT(K157,"hh")</f>
        <v>08</v>
      </c>
      <c r="M157" s="6">
        <f>IF(C157="close",IF(I157&gt;=0,1,IF(I157&lt;0,2)),0)</f>
        <v>0</v>
      </c>
      <c r="N157" s="5">
        <f>IF(N156=0,IF(C157="s/l",1,0),IF(C157="s/l",N156+1,0))</f>
        <v>1</v>
      </c>
      <c r="O157" s="4">
        <f>IF(O156=0,IF(C157="t/p",1,0),IF(C157="t/p",O156+1,0))</f>
        <v>0</v>
      </c>
      <c r="P157" s="3">
        <f>IF(AND(N157&gt;=$AD$36,N158=0),1,0)</f>
        <v>0</v>
      </c>
      <c r="Q157" s="2">
        <f>IF(AND(O157&gt;=$AD$35,O158=0),1,0)</f>
        <v>0</v>
      </c>
      <c r="R157" s="3">
        <f>IF(AND(N157&gt;0,ISODD(D157)),1,0)</f>
        <v>1</v>
      </c>
      <c r="S157" s="2">
        <f>IF(AND(O157&gt;0,ISEVEN(D157)),1,0)</f>
        <v>0</v>
      </c>
      <c r="T157" s="1">
        <f>IF(AND(N156&gt;0,N157&gt;0),IF(OR(AND(R156=0,R157=1),AND(R156=1,R157=0)),1,0),0)</f>
        <v>0</v>
      </c>
      <c r="U157" s="1">
        <f>IF(AND(O156&gt;0,O157&gt;0),IF(OR(AND(S156=0,S157=1),AND(S156=1,S157=0)),1,0),0)</f>
        <v>0</v>
      </c>
    </row>
    <row r="158" spans="1:21">
      <c r="A158" s="9">
        <v>812</v>
      </c>
      <c r="B158" s="10" t="s">
        <v>1800</v>
      </c>
      <c r="C158" s="9" t="s">
        <v>0</v>
      </c>
      <c r="D158" s="9">
        <v>325</v>
      </c>
      <c r="E158" s="9">
        <v>1</v>
      </c>
      <c r="F158" s="9">
        <v>1.3017000000000001</v>
      </c>
      <c r="G158" s="9">
        <v>1.3042</v>
      </c>
      <c r="H158" s="9">
        <v>1.3017000000000001</v>
      </c>
      <c r="I158" s="9">
        <v>5</v>
      </c>
      <c r="J158" s="9">
        <v>4788.49</v>
      </c>
      <c r="K158" s="8" t="str">
        <f>RIGHT(B158,5)</f>
        <v>08:24</v>
      </c>
      <c r="L158" s="7" t="str">
        <f>TEXT(K158,"hh")</f>
        <v>08</v>
      </c>
      <c r="M158" s="6">
        <f>IF(C158="close",IF(I158&gt;=0,1,IF(I158&lt;0,2)),0)</f>
        <v>0</v>
      </c>
      <c r="N158" s="5">
        <f>IF(N157=0,IF(C158="s/l",1,0),IF(C158="s/l",N157+1,0))</f>
        <v>0</v>
      </c>
      <c r="O158" s="4">
        <f>IF(O157=0,IF(C158="t/p",1,0),IF(C158="t/p",O157+1,0))</f>
        <v>1</v>
      </c>
      <c r="P158" s="3">
        <f>IF(AND(N158&gt;=$AD$36,N159=0),1,0)</f>
        <v>0</v>
      </c>
      <c r="Q158" s="2">
        <f>IF(AND(O158&gt;=$AD$35,O159=0),1,0)</f>
        <v>0</v>
      </c>
      <c r="R158" s="3">
        <f>IF(AND(N158&gt;0,ISODD(D158)),1,0)</f>
        <v>0</v>
      </c>
      <c r="S158" s="2">
        <f>IF(AND(O158&gt;0,ISEVEN(D158)),1,0)</f>
        <v>0</v>
      </c>
      <c r="T158" s="1">
        <f>IF(AND(N157&gt;0,N158&gt;0),IF(OR(AND(R157=0,R158=1),AND(R157=1,R158=0)),1,0),0)</f>
        <v>0</v>
      </c>
      <c r="U158" s="1">
        <f>IF(AND(O157&gt;0,O158&gt;0),IF(OR(AND(S157=0,S158=1),AND(S157=1,S158=0)),1,0),0)</f>
        <v>0</v>
      </c>
    </row>
    <row r="159" spans="1:21">
      <c r="A159" s="9">
        <v>821</v>
      </c>
      <c r="B159" s="10" t="s">
        <v>1799</v>
      </c>
      <c r="C159" s="9" t="s">
        <v>0</v>
      </c>
      <c r="D159" s="9">
        <v>330</v>
      </c>
      <c r="E159" s="9">
        <v>1</v>
      </c>
      <c r="F159" s="9">
        <v>1.3009999999999999</v>
      </c>
      <c r="G159" s="9">
        <v>1.2985</v>
      </c>
      <c r="H159" s="9">
        <v>1.3009999999999999</v>
      </c>
      <c r="I159" s="9">
        <v>5</v>
      </c>
      <c r="J159" s="9">
        <v>4793.49</v>
      </c>
      <c r="K159" s="8" t="str">
        <f>RIGHT(B159,5)</f>
        <v>08:50</v>
      </c>
      <c r="L159" s="7" t="str">
        <f>TEXT(K159,"hh")</f>
        <v>08</v>
      </c>
      <c r="M159" s="6">
        <f>IF(C159="close",IF(I159&gt;=0,1,IF(I159&lt;0,2)),0)</f>
        <v>0</v>
      </c>
      <c r="N159" s="5">
        <f>IF(N158=0,IF(C159="s/l",1,0),IF(C159="s/l",N158+1,0))</f>
        <v>0</v>
      </c>
      <c r="O159" s="4">
        <f>IF(O158=0,IF(C159="t/p",1,0),IF(C159="t/p",O158+1,0))</f>
        <v>2</v>
      </c>
      <c r="P159" s="3">
        <f>IF(AND(N159&gt;=$AD$36,N160=0),1,0)</f>
        <v>0</v>
      </c>
      <c r="Q159" s="2">
        <f>IF(AND(O159&gt;=$AD$35,O160=0),1,0)</f>
        <v>0</v>
      </c>
      <c r="R159" s="3">
        <f>IF(AND(N159&gt;0,ISODD(D159)),1,0)</f>
        <v>0</v>
      </c>
      <c r="S159" s="2">
        <f>IF(AND(O159&gt;0,ISEVEN(D159)),1,0)</f>
        <v>1</v>
      </c>
      <c r="T159" s="1">
        <f>IF(AND(N158&gt;0,N159&gt;0),IF(OR(AND(R158=0,R159=1),AND(R158=1,R159=0)),1,0),0)</f>
        <v>0</v>
      </c>
      <c r="U159" s="1">
        <f>IF(AND(O158&gt;0,O159&gt;0),IF(OR(AND(S158=0,S159=1),AND(S158=1,S159=0)),1,0),0)</f>
        <v>1</v>
      </c>
    </row>
    <row r="160" spans="1:21">
      <c r="A160" s="9">
        <v>822</v>
      </c>
      <c r="B160" s="10" t="s">
        <v>1798</v>
      </c>
      <c r="C160" s="9" t="s">
        <v>3</v>
      </c>
      <c r="D160" s="9">
        <v>328</v>
      </c>
      <c r="E160" s="9">
        <v>1</v>
      </c>
      <c r="F160" s="9">
        <v>1.2995000000000001</v>
      </c>
      <c r="G160" s="9">
        <v>1.2995000000000001</v>
      </c>
      <c r="H160" s="9">
        <v>1.302</v>
      </c>
      <c r="I160" s="9">
        <v>-20</v>
      </c>
      <c r="J160" s="9">
        <v>4773.49</v>
      </c>
      <c r="K160" s="8" t="str">
        <f>RIGHT(B160,5)</f>
        <v>09:00</v>
      </c>
      <c r="L160" s="7" t="str">
        <f>TEXT(K160,"hh")</f>
        <v>09</v>
      </c>
      <c r="M160" s="6">
        <f>IF(C160="close",IF(I160&gt;=0,1,IF(I160&lt;0,2)),0)</f>
        <v>0</v>
      </c>
      <c r="N160" s="5">
        <f>IF(N159=0,IF(C160="s/l",1,0),IF(C160="s/l",N159+1,0))</f>
        <v>1</v>
      </c>
      <c r="O160" s="4">
        <f>IF(O159=0,IF(C160="t/p",1,0),IF(C160="t/p",O159+1,0))</f>
        <v>0</v>
      </c>
      <c r="P160" s="3">
        <f>IF(AND(N160&gt;=$AD$36,N161=0),1,0)</f>
        <v>0</v>
      </c>
      <c r="Q160" s="2">
        <f>IF(AND(O160&gt;=$AD$35,O161=0),1,0)</f>
        <v>0</v>
      </c>
      <c r="R160" s="3">
        <f>IF(AND(N160&gt;0,ISODD(D160)),1,0)</f>
        <v>0</v>
      </c>
      <c r="S160" s="2">
        <f>IF(AND(O160&gt;0,ISEVEN(D160)),1,0)</f>
        <v>0</v>
      </c>
      <c r="T160" s="1">
        <f>IF(AND(N159&gt;0,N160&gt;0),IF(OR(AND(R159=0,R160=1),AND(R159=1,R160=0)),1,0),0)</f>
        <v>0</v>
      </c>
      <c r="U160" s="1">
        <f>IF(AND(O159&gt;0,O160&gt;0),IF(OR(AND(S159=0,S160=1),AND(S159=1,S160=0)),1,0),0)</f>
        <v>0</v>
      </c>
    </row>
    <row r="161" spans="1:21">
      <c r="A161" s="9">
        <v>831</v>
      </c>
      <c r="B161" s="10" t="s">
        <v>1797</v>
      </c>
      <c r="C161" s="9" t="s">
        <v>0</v>
      </c>
      <c r="D161" s="9">
        <v>333</v>
      </c>
      <c r="E161" s="9">
        <v>1</v>
      </c>
      <c r="F161" s="9">
        <v>1.3017000000000001</v>
      </c>
      <c r="G161" s="9">
        <v>1.3042</v>
      </c>
      <c r="H161" s="9">
        <v>1.3017000000000001</v>
      </c>
      <c r="I161" s="9">
        <v>5</v>
      </c>
      <c r="J161" s="9">
        <v>4778.49</v>
      </c>
      <c r="K161" s="8" t="str">
        <f>RIGHT(B161,5)</f>
        <v>10:14</v>
      </c>
      <c r="L161" s="7" t="str">
        <f>TEXT(K161,"hh")</f>
        <v>10</v>
      </c>
      <c r="M161" s="6">
        <f>IF(C161="close",IF(I161&gt;=0,1,IF(I161&lt;0,2)),0)</f>
        <v>0</v>
      </c>
      <c r="N161" s="5">
        <f>IF(N160=0,IF(C161="s/l",1,0),IF(C161="s/l",N160+1,0))</f>
        <v>0</v>
      </c>
      <c r="O161" s="4">
        <f>IF(O160=0,IF(C161="t/p",1,0),IF(C161="t/p",O160+1,0))</f>
        <v>1</v>
      </c>
      <c r="P161" s="3">
        <f>IF(AND(N161&gt;=$AD$36,N162=0),1,0)</f>
        <v>0</v>
      </c>
      <c r="Q161" s="2">
        <f>IF(AND(O161&gt;=$AD$35,O162=0),1,0)</f>
        <v>0</v>
      </c>
      <c r="R161" s="3">
        <f>IF(AND(N161&gt;0,ISODD(D161)),1,0)</f>
        <v>0</v>
      </c>
      <c r="S161" s="2">
        <f>IF(AND(O161&gt;0,ISEVEN(D161)),1,0)</f>
        <v>0</v>
      </c>
      <c r="T161" s="1">
        <f>IF(AND(N160&gt;0,N161&gt;0),IF(OR(AND(R160=0,R161=1),AND(R160=1,R161=0)),1,0),0)</f>
        <v>0</v>
      </c>
      <c r="U161" s="1">
        <f>IF(AND(O160&gt;0,O161&gt;0),IF(OR(AND(S160=0,S161=1),AND(S160=1,S161=0)),1,0),0)</f>
        <v>0</v>
      </c>
    </row>
    <row r="162" spans="1:21">
      <c r="A162" s="9">
        <v>836</v>
      </c>
      <c r="B162" s="10" t="s">
        <v>1796</v>
      </c>
      <c r="C162" s="9" t="s">
        <v>0</v>
      </c>
      <c r="D162" s="9">
        <v>331</v>
      </c>
      <c r="E162" s="9">
        <v>1</v>
      </c>
      <c r="F162" s="9">
        <v>1.3007</v>
      </c>
      <c r="G162" s="9">
        <v>1.3031999999999999</v>
      </c>
      <c r="H162" s="9">
        <v>1.3007</v>
      </c>
      <c r="I162" s="9">
        <v>5</v>
      </c>
      <c r="J162" s="9">
        <v>4783.49</v>
      </c>
      <c r="K162" s="8" t="str">
        <f>RIGHT(B162,5)</f>
        <v>11:04</v>
      </c>
      <c r="L162" s="7" t="str">
        <f>TEXT(K162,"hh")</f>
        <v>11</v>
      </c>
      <c r="M162" s="6">
        <f>IF(C162="close",IF(I162&gt;=0,1,IF(I162&lt;0,2)),0)</f>
        <v>0</v>
      </c>
      <c r="N162" s="5">
        <f>IF(N161=0,IF(C162="s/l",1,0),IF(C162="s/l",N161+1,0))</f>
        <v>0</v>
      </c>
      <c r="O162" s="4">
        <f>IF(O161=0,IF(C162="t/p",1,0),IF(C162="t/p",O161+1,0))</f>
        <v>2</v>
      </c>
      <c r="P162" s="3">
        <f>IF(AND(N162&gt;=$AD$36,N163=0),1,0)</f>
        <v>0</v>
      </c>
      <c r="Q162" s="2">
        <f>IF(AND(O162&gt;=$AD$35,O163=0),1,0)</f>
        <v>0</v>
      </c>
      <c r="R162" s="3">
        <f>IF(AND(N162&gt;0,ISODD(D162)),1,0)</f>
        <v>0</v>
      </c>
      <c r="S162" s="2">
        <f>IF(AND(O162&gt;0,ISEVEN(D162)),1,0)</f>
        <v>0</v>
      </c>
      <c r="T162" s="1">
        <f>IF(AND(N161&gt;0,N162&gt;0),IF(OR(AND(R161=0,R162=1),AND(R161=1,R162=0)),1,0),0)</f>
        <v>0</v>
      </c>
      <c r="U162" s="1">
        <f>IF(AND(O161&gt;0,O162&gt;0),IF(OR(AND(S161=0,S162=1),AND(S161=1,S162=0)),1,0),0)</f>
        <v>0</v>
      </c>
    </row>
    <row r="163" spans="1:21">
      <c r="A163" s="9">
        <v>841</v>
      </c>
      <c r="B163" s="10" t="s">
        <v>3575</v>
      </c>
      <c r="C163" s="9" t="s">
        <v>0</v>
      </c>
      <c r="D163" s="9">
        <v>338</v>
      </c>
      <c r="E163" s="9">
        <v>1</v>
      </c>
      <c r="F163" s="9">
        <v>1.3009999999999999</v>
      </c>
      <c r="G163" s="9">
        <v>1.2985</v>
      </c>
      <c r="H163" s="9">
        <v>1.3009999999999999</v>
      </c>
      <c r="I163" s="9">
        <v>5</v>
      </c>
      <c r="J163" s="9">
        <v>4788.49</v>
      </c>
      <c r="K163" s="8" t="str">
        <f>RIGHT(B163,5)</f>
        <v>11:33</v>
      </c>
      <c r="L163" s="7" t="str">
        <f>TEXT(K163,"hh")</f>
        <v>11</v>
      </c>
      <c r="M163" s="6">
        <f>IF(C163="close",IF(I163&gt;=0,1,IF(I163&lt;0,2)),0)</f>
        <v>0</v>
      </c>
      <c r="N163" s="5">
        <f>IF(N162=0,IF(C163="s/l",1,0),IF(C163="s/l",N162+1,0))</f>
        <v>0</v>
      </c>
      <c r="O163" s="4">
        <f>IF(O162=0,IF(C163="t/p",1,0),IF(C163="t/p",O162+1,0))</f>
        <v>3</v>
      </c>
      <c r="P163" s="3">
        <f>IF(AND(N163&gt;=$AD$36,N164=0),1,0)</f>
        <v>0</v>
      </c>
      <c r="Q163" s="2">
        <f>IF(AND(O163&gt;=$AD$35,O164=0),1,0)</f>
        <v>0</v>
      </c>
      <c r="R163" s="3">
        <f>IF(AND(N163&gt;0,ISODD(D163)),1,0)</f>
        <v>0</v>
      </c>
      <c r="S163" s="2">
        <f>IF(AND(O163&gt;0,ISEVEN(D163)),1,0)</f>
        <v>1</v>
      </c>
      <c r="T163" s="1">
        <f>IF(AND(N162&gt;0,N163&gt;0),IF(OR(AND(R162=0,R163=1),AND(R162=1,R163=0)),1,0),0)</f>
        <v>0</v>
      </c>
      <c r="U163" s="1">
        <f>IF(AND(O162&gt;0,O163&gt;0),IF(OR(AND(S162=0,S163=1),AND(S162=1,S163=0)),1,0),0)</f>
        <v>1</v>
      </c>
    </row>
    <row r="164" spans="1:21">
      <c r="A164" s="9">
        <v>846</v>
      </c>
      <c r="B164" s="10" t="s">
        <v>3574</v>
      </c>
      <c r="C164" s="9" t="s">
        <v>0</v>
      </c>
      <c r="D164" s="9">
        <v>339</v>
      </c>
      <c r="E164" s="9">
        <v>1</v>
      </c>
      <c r="F164" s="9">
        <v>1.3007</v>
      </c>
      <c r="G164" s="9">
        <v>1.3031999999999999</v>
      </c>
      <c r="H164" s="9">
        <v>1.3007</v>
      </c>
      <c r="I164" s="9">
        <v>5</v>
      </c>
      <c r="J164" s="9">
        <v>4793.49</v>
      </c>
      <c r="K164" s="8" t="str">
        <f>RIGHT(B164,5)</f>
        <v>13:06</v>
      </c>
      <c r="L164" s="7" t="str">
        <f>TEXT(K164,"hh")</f>
        <v>13</v>
      </c>
      <c r="M164" s="6">
        <f>IF(C164="close",IF(I164&gt;=0,1,IF(I164&lt;0,2)),0)</f>
        <v>0</v>
      </c>
      <c r="N164" s="5">
        <f>IF(N163=0,IF(C164="s/l",1,0),IF(C164="s/l",N163+1,0))</f>
        <v>0</v>
      </c>
      <c r="O164" s="4">
        <f>IF(O163=0,IF(C164="t/p",1,0),IF(C164="t/p",O163+1,0))</f>
        <v>4</v>
      </c>
      <c r="P164" s="3">
        <f>IF(AND(N164&gt;=$AD$36,N165=0),1,0)</f>
        <v>0</v>
      </c>
      <c r="Q164" s="2">
        <f>IF(AND(O164&gt;=$AD$35,O165=0),1,0)</f>
        <v>0</v>
      </c>
      <c r="R164" s="3">
        <f>IF(AND(N164&gt;0,ISODD(D164)),1,0)</f>
        <v>0</v>
      </c>
      <c r="S164" s="2">
        <f>IF(AND(O164&gt;0,ISEVEN(D164)),1,0)</f>
        <v>0</v>
      </c>
      <c r="T164" s="1">
        <f>IF(AND(N163&gt;0,N164&gt;0),IF(OR(AND(R163=0,R164=1),AND(R163=1,R164=0)),1,0),0)</f>
        <v>0</v>
      </c>
      <c r="U164" s="1">
        <f>IF(AND(O163&gt;0,O164&gt;0),IF(OR(AND(S163=0,S164=1),AND(S163=1,S164=0)),1,0),0)</f>
        <v>1</v>
      </c>
    </row>
    <row r="165" spans="1:21">
      <c r="A165" s="9">
        <v>851</v>
      </c>
      <c r="B165" s="10" t="s">
        <v>3573</v>
      </c>
      <c r="C165" s="9" t="s">
        <v>0</v>
      </c>
      <c r="D165" s="9">
        <v>342</v>
      </c>
      <c r="E165" s="9">
        <v>1</v>
      </c>
      <c r="F165" s="9">
        <v>1.3009999999999999</v>
      </c>
      <c r="G165" s="9">
        <v>1.2985</v>
      </c>
      <c r="H165" s="9">
        <v>1.3009999999999999</v>
      </c>
      <c r="I165" s="9">
        <v>5</v>
      </c>
      <c r="J165" s="9">
        <v>4798.49</v>
      </c>
      <c r="K165" s="8" t="str">
        <f>RIGHT(B165,5)</f>
        <v>13:35</v>
      </c>
      <c r="L165" s="7" t="str">
        <f>TEXT(K165,"hh")</f>
        <v>13</v>
      </c>
      <c r="M165" s="6">
        <f>IF(C165="close",IF(I165&gt;=0,1,IF(I165&lt;0,2)),0)</f>
        <v>0</v>
      </c>
      <c r="N165" s="5">
        <f>IF(N164=0,IF(C165="s/l",1,0),IF(C165="s/l",N164+1,0))</f>
        <v>0</v>
      </c>
      <c r="O165" s="4">
        <f>IF(O164=0,IF(C165="t/p",1,0),IF(C165="t/p",O164+1,0))</f>
        <v>5</v>
      </c>
      <c r="P165" s="3">
        <f>IF(AND(N165&gt;=$AD$36,N166=0),1,0)</f>
        <v>0</v>
      </c>
      <c r="Q165" s="2">
        <f>IF(AND(O165&gt;=$AD$35,O166=0),1,0)</f>
        <v>0</v>
      </c>
      <c r="R165" s="3">
        <f>IF(AND(N165&gt;0,ISODD(D165)),1,0)</f>
        <v>0</v>
      </c>
      <c r="S165" s="2">
        <f>IF(AND(O165&gt;0,ISEVEN(D165)),1,0)</f>
        <v>1</v>
      </c>
      <c r="T165" s="1">
        <f>IF(AND(N164&gt;0,N165&gt;0),IF(OR(AND(R164=0,R165=1),AND(R164=1,R165=0)),1,0),0)</f>
        <v>0</v>
      </c>
      <c r="U165" s="1">
        <f>IF(AND(O164&gt;0,O165&gt;0),IF(OR(AND(S164=0,S165=1),AND(S164=1,S165=0)),1,0),0)</f>
        <v>1</v>
      </c>
    </row>
    <row r="166" spans="1:21">
      <c r="A166" s="9">
        <v>856</v>
      </c>
      <c r="B166" s="10" t="s">
        <v>3572</v>
      </c>
      <c r="C166" s="9" t="s">
        <v>0</v>
      </c>
      <c r="D166" s="9">
        <v>343</v>
      </c>
      <c r="E166" s="9">
        <v>1</v>
      </c>
      <c r="F166" s="9">
        <v>1.3007</v>
      </c>
      <c r="G166" s="9">
        <v>1.3031999999999999</v>
      </c>
      <c r="H166" s="9">
        <v>1.3007</v>
      </c>
      <c r="I166" s="9">
        <v>5</v>
      </c>
      <c r="J166" s="9">
        <v>4803.49</v>
      </c>
      <c r="K166" s="8" t="str">
        <f>RIGHT(B166,5)</f>
        <v>14:13</v>
      </c>
      <c r="L166" s="7" t="str">
        <f>TEXT(K166,"hh")</f>
        <v>14</v>
      </c>
      <c r="M166" s="6">
        <f>IF(C166="close",IF(I166&gt;=0,1,IF(I166&lt;0,2)),0)</f>
        <v>0</v>
      </c>
      <c r="N166" s="5">
        <f>IF(N165=0,IF(C166="s/l",1,0),IF(C166="s/l",N165+1,0))</f>
        <v>0</v>
      </c>
      <c r="O166" s="4">
        <f>IF(O165=0,IF(C166="t/p",1,0),IF(C166="t/p",O165+1,0))</f>
        <v>6</v>
      </c>
      <c r="P166" s="3">
        <f>IF(AND(N166&gt;=$AD$36,N167=0),1,0)</f>
        <v>0</v>
      </c>
      <c r="Q166" s="2">
        <f>IF(AND(O166&gt;=$AD$35,O167=0),1,0)</f>
        <v>1</v>
      </c>
      <c r="R166" s="3">
        <f>IF(AND(N166&gt;0,ISODD(D166)),1,0)</f>
        <v>0</v>
      </c>
      <c r="S166" s="2">
        <f>IF(AND(O166&gt;0,ISEVEN(D166)),1,0)</f>
        <v>0</v>
      </c>
      <c r="T166" s="1">
        <f>IF(AND(N165&gt;0,N166&gt;0),IF(OR(AND(R165=0,R166=1),AND(R165=1,R166=0)),1,0),0)</f>
        <v>0</v>
      </c>
      <c r="U166" s="1">
        <f>IF(AND(O165&gt;0,O166&gt;0),IF(OR(AND(S165=0,S166=1),AND(S165=1,S166=0)),1,0),0)</f>
        <v>1</v>
      </c>
    </row>
    <row r="167" spans="1:21">
      <c r="A167" s="9">
        <v>861</v>
      </c>
      <c r="B167" s="10" t="s">
        <v>1794</v>
      </c>
      <c r="C167" s="9" t="s">
        <v>3</v>
      </c>
      <c r="D167" s="9">
        <v>336</v>
      </c>
      <c r="E167" s="9">
        <v>1</v>
      </c>
      <c r="F167" s="9">
        <v>1.2995000000000001</v>
      </c>
      <c r="G167" s="9">
        <v>1.2995000000000001</v>
      </c>
      <c r="H167" s="9">
        <v>1.302</v>
      </c>
      <c r="I167" s="9">
        <v>-20</v>
      </c>
      <c r="J167" s="9">
        <v>4783.49</v>
      </c>
      <c r="K167" s="8" t="str">
        <f>RIGHT(B167,5)</f>
        <v>14:36</v>
      </c>
      <c r="L167" s="7" t="str">
        <f>TEXT(K167,"hh")</f>
        <v>14</v>
      </c>
      <c r="M167" s="6">
        <f>IF(C167="close",IF(I167&gt;=0,1,IF(I167&lt;0,2)),0)</f>
        <v>0</v>
      </c>
      <c r="N167" s="5">
        <f>IF(N166=0,IF(C167="s/l",1,0),IF(C167="s/l",N166+1,0))</f>
        <v>1</v>
      </c>
      <c r="O167" s="4">
        <f>IF(O166=0,IF(C167="t/p",1,0),IF(C167="t/p",O166+1,0))</f>
        <v>0</v>
      </c>
      <c r="P167" s="3">
        <f>IF(AND(N167&gt;=$AD$36,N168=0),1,0)</f>
        <v>0</v>
      </c>
      <c r="Q167" s="2">
        <f>IF(AND(O167&gt;=$AD$35,O168=0),1,0)</f>
        <v>0</v>
      </c>
      <c r="R167" s="3">
        <f>IF(AND(N167&gt;0,ISODD(D167)),1,0)</f>
        <v>0</v>
      </c>
      <c r="S167" s="2">
        <f>IF(AND(O167&gt;0,ISEVEN(D167)),1,0)</f>
        <v>0</v>
      </c>
      <c r="T167" s="1">
        <f>IF(AND(N166&gt;0,N167&gt;0),IF(OR(AND(R166=0,R167=1),AND(R166=1,R167=0)),1,0),0)</f>
        <v>0</v>
      </c>
      <c r="U167" s="1">
        <f>IF(AND(O166&gt;0,O167&gt;0),IF(OR(AND(S166=0,S167=1),AND(S166=1,S167=0)),1,0),0)</f>
        <v>0</v>
      </c>
    </row>
    <row r="168" spans="1:21">
      <c r="A168" s="9">
        <v>866</v>
      </c>
      <c r="B168" s="10" t="s">
        <v>3571</v>
      </c>
      <c r="C168" s="9" t="s">
        <v>3</v>
      </c>
      <c r="D168" s="9">
        <v>346</v>
      </c>
      <c r="E168" s="9">
        <v>1</v>
      </c>
      <c r="F168" s="9">
        <v>1.2985</v>
      </c>
      <c r="G168" s="9">
        <v>1.2985</v>
      </c>
      <c r="H168" s="9">
        <v>1.3009999999999999</v>
      </c>
      <c r="I168" s="9">
        <v>-20</v>
      </c>
      <c r="J168" s="9">
        <v>4763.49</v>
      </c>
      <c r="K168" s="8" t="str">
        <f>RIGHT(B168,5)</f>
        <v>14:58</v>
      </c>
      <c r="L168" s="7" t="str">
        <f>TEXT(K168,"hh")</f>
        <v>14</v>
      </c>
      <c r="M168" s="6">
        <f>IF(C168="close",IF(I168&gt;=0,1,IF(I168&lt;0,2)),0)</f>
        <v>0</v>
      </c>
      <c r="N168" s="5">
        <f>IF(N167=0,IF(C168="s/l",1,0),IF(C168="s/l",N167+1,0))</f>
        <v>2</v>
      </c>
      <c r="O168" s="4">
        <f>IF(O167=0,IF(C168="t/p",1,0),IF(C168="t/p",O167+1,0))</f>
        <v>0</v>
      </c>
      <c r="P168" s="3">
        <f>IF(AND(N168&gt;=$AD$36,N169=0),1,0)</f>
        <v>0</v>
      </c>
      <c r="Q168" s="2">
        <f>IF(AND(O168&gt;=$AD$35,O169=0),1,0)</f>
        <v>0</v>
      </c>
      <c r="R168" s="3">
        <f>IF(AND(N168&gt;0,ISODD(D168)),1,0)</f>
        <v>0</v>
      </c>
      <c r="S168" s="2">
        <f>IF(AND(O168&gt;0,ISEVEN(D168)),1,0)</f>
        <v>0</v>
      </c>
      <c r="T168" s="1">
        <f>IF(AND(N167&gt;0,N168&gt;0),IF(OR(AND(R167=0,R168=1),AND(R167=1,R168=0)),1,0),0)</f>
        <v>0</v>
      </c>
      <c r="U168" s="1">
        <f>IF(AND(O167&gt;0,O168&gt;0),IF(OR(AND(S167=0,S168=1),AND(S167=1,S168=0)),1,0),0)</f>
        <v>0</v>
      </c>
    </row>
    <row r="169" spans="1:21">
      <c r="A169" s="9">
        <v>871</v>
      </c>
      <c r="B169" s="10" t="s">
        <v>1793</v>
      </c>
      <c r="C169" s="9" t="s">
        <v>3</v>
      </c>
      <c r="D169" s="9">
        <v>348</v>
      </c>
      <c r="E169" s="9">
        <v>1</v>
      </c>
      <c r="F169" s="9">
        <v>1.2975000000000001</v>
      </c>
      <c r="G169" s="9">
        <v>1.2975000000000001</v>
      </c>
      <c r="H169" s="9">
        <v>1.3</v>
      </c>
      <c r="I169" s="9">
        <v>-20</v>
      </c>
      <c r="J169" s="9">
        <v>4743.49</v>
      </c>
      <c r="K169" s="8" t="str">
        <f>RIGHT(B169,5)</f>
        <v>14:59</v>
      </c>
      <c r="L169" s="7" t="str">
        <f>TEXT(K169,"hh")</f>
        <v>14</v>
      </c>
      <c r="M169" s="6">
        <f>IF(C169="close",IF(I169&gt;=0,1,IF(I169&lt;0,2)),0)</f>
        <v>0</v>
      </c>
      <c r="N169" s="5">
        <f>IF(N168=0,IF(C169="s/l",1,0),IF(C169="s/l",N168+1,0))</f>
        <v>3</v>
      </c>
      <c r="O169" s="4">
        <f>IF(O168=0,IF(C169="t/p",1,0),IF(C169="t/p",O168+1,0))</f>
        <v>0</v>
      </c>
      <c r="P169" s="3">
        <f>IF(AND(N169&gt;=$AD$36,N170=0),1,0)</f>
        <v>1</v>
      </c>
      <c r="Q169" s="2">
        <f>IF(AND(O169&gt;=$AD$35,O170=0),1,0)</f>
        <v>0</v>
      </c>
      <c r="R169" s="3">
        <f>IF(AND(N169&gt;0,ISODD(D169)),1,0)</f>
        <v>0</v>
      </c>
      <c r="S169" s="2">
        <f>IF(AND(O169&gt;0,ISEVEN(D169)),1,0)</f>
        <v>0</v>
      </c>
      <c r="T169" s="1">
        <f>IF(AND(N168&gt;0,N169&gt;0),IF(OR(AND(R168=0,R169=1),AND(R168=1,R169=0)),1,0),0)</f>
        <v>0</v>
      </c>
      <c r="U169" s="1">
        <f>IF(AND(O168&gt;0,O169&gt;0),IF(OR(AND(S168=0,S169=1),AND(S168=1,S169=0)),1,0),0)</f>
        <v>0</v>
      </c>
    </row>
    <row r="170" spans="1:21">
      <c r="A170" s="9">
        <v>876</v>
      </c>
      <c r="B170" s="10" t="s">
        <v>3570</v>
      </c>
      <c r="C170" s="9" t="s">
        <v>0</v>
      </c>
      <c r="D170" s="9">
        <v>352</v>
      </c>
      <c r="E170" s="9">
        <v>1</v>
      </c>
      <c r="F170" s="9">
        <v>1.2979000000000001</v>
      </c>
      <c r="G170" s="9">
        <v>1.2954000000000001</v>
      </c>
      <c r="H170" s="9">
        <v>1.2979000000000001</v>
      </c>
      <c r="I170" s="9">
        <v>5</v>
      </c>
      <c r="J170" s="9">
        <v>4748.49</v>
      </c>
      <c r="K170" s="8" t="str">
        <f>RIGHT(B170,5)</f>
        <v>15:02</v>
      </c>
      <c r="L170" s="7" t="str">
        <f>TEXT(K170,"hh")</f>
        <v>15</v>
      </c>
      <c r="M170" s="6">
        <f>IF(C170="close",IF(I170&gt;=0,1,IF(I170&lt;0,2)),0)</f>
        <v>0</v>
      </c>
      <c r="N170" s="5">
        <f>IF(N169=0,IF(C170="s/l",1,0),IF(C170="s/l",N169+1,0))</f>
        <v>0</v>
      </c>
      <c r="O170" s="4">
        <f>IF(O169=0,IF(C170="t/p",1,0),IF(C170="t/p",O169+1,0))</f>
        <v>1</v>
      </c>
      <c r="P170" s="3">
        <f>IF(AND(N170&gt;=$AD$36,N171=0),1,0)</f>
        <v>0</v>
      </c>
      <c r="Q170" s="2">
        <f>IF(AND(O170&gt;=$AD$35,O171=0),1,0)</f>
        <v>0</v>
      </c>
      <c r="R170" s="3">
        <f>IF(AND(N170&gt;0,ISODD(D170)),1,0)</f>
        <v>0</v>
      </c>
      <c r="S170" s="2">
        <f>IF(AND(O170&gt;0,ISEVEN(D170)),1,0)</f>
        <v>1</v>
      </c>
      <c r="T170" s="1">
        <f>IF(AND(N169&gt;0,N170&gt;0),IF(OR(AND(R169=0,R170=1),AND(R169=1,R170=0)),1,0),0)</f>
        <v>0</v>
      </c>
      <c r="U170" s="1">
        <f>IF(AND(O169&gt;0,O170&gt;0),IF(OR(AND(S169=0,S170=1),AND(S169=1,S170=0)),1,0),0)</f>
        <v>0</v>
      </c>
    </row>
    <row r="171" spans="1:21">
      <c r="A171" s="9">
        <v>881</v>
      </c>
      <c r="B171" s="10" t="s">
        <v>3569</v>
      </c>
      <c r="C171" s="9" t="s">
        <v>0</v>
      </c>
      <c r="D171" s="9">
        <v>350</v>
      </c>
      <c r="E171" s="9">
        <v>1</v>
      </c>
      <c r="F171" s="9">
        <v>1.2989999999999999</v>
      </c>
      <c r="G171" s="9">
        <v>1.2965</v>
      </c>
      <c r="H171" s="9">
        <v>1.2989999999999999</v>
      </c>
      <c r="I171" s="9">
        <v>5</v>
      </c>
      <c r="J171" s="9">
        <v>4753.49</v>
      </c>
      <c r="K171" s="8" t="str">
        <f>RIGHT(B171,5)</f>
        <v>15:04</v>
      </c>
      <c r="L171" s="7" t="str">
        <f>TEXT(K171,"hh")</f>
        <v>15</v>
      </c>
      <c r="M171" s="6">
        <f>IF(C171="close",IF(I171&gt;=0,1,IF(I171&lt;0,2)),0)</f>
        <v>0</v>
      </c>
      <c r="N171" s="5">
        <f>IF(N170=0,IF(C171="s/l",1,0),IF(C171="s/l",N170+1,0))</f>
        <v>0</v>
      </c>
      <c r="O171" s="4">
        <f>IF(O170=0,IF(C171="t/p",1,0),IF(C171="t/p",O170+1,0))</f>
        <v>2</v>
      </c>
      <c r="P171" s="3">
        <f>IF(AND(N171&gt;=$AD$36,N172=0),1,0)</f>
        <v>0</v>
      </c>
      <c r="Q171" s="2">
        <f>IF(AND(O171&gt;=$AD$35,O172=0),1,0)</f>
        <v>0</v>
      </c>
      <c r="R171" s="3">
        <f>IF(AND(N171&gt;0,ISODD(D171)),1,0)</f>
        <v>0</v>
      </c>
      <c r="S171" s="2">
        <f>IF(AND(O171&gt;0,ISEVEN(D171)),1,0)</f>
        <v>1</v>
      </c>
      <c r="T171" s="1">
        <f>IF(AND(N170&gt;0,N171&gt;0),IF(OR(AND(R170=0,R171=1),AND(R170=1,R171=0)),1,0),0)</f>
        <v>0</v>
      </c>
      <c r="U171" s="1">
        <f>IF(AND(O170&gt;0,O171&gt;0),IF(OR(AND(S170=0,S171=1),AND(S170=1,S171=0)),1,0),0)</f>
        <v>0</v>
      </c>
    </row>
    <row r="172" spans="1:21">
      <c r="A172" s="9">
        <v>886</v>
      </c>
      <c r="B172" s="10" t="s">
        <v>3568</v>
      </c>
      <c r="C172" s="9" t="s">
        <v>3</v>
      </c>
      <c r="D172" s="9">
        <v>353</v>
      </c>
      <c r="E172" s="9">
        <v>1</v>
      </c>
      <c r="F172" s="9">
        <v>1.3001</v>
      </c>
      <c r="G172" s="9">
        <v>1.3001</v>
      </c>
      <c r="H172" s="9">
        <v>1.2976000000000001</v>
      </c>
      <c r="I172" s="9">
        <v>-20</v>
      </c>
      <c r="J172" s="9">
        <v>4733.49</v>
      </c>
      <c r="K172" s="8" t="str">
        <f>RIGHT(B172,5)</f>
        <v>15:24</v>
      </c>
      <c r="L172" s="7" t="str">
        <f>TEXT(K172,"hh")</f>
        <v>15</v>
      </c>
      <c r="M172" s="6">
        <f>IF(C172="close",IF(I172&gt;=0,1,IF(I172&lt;0,2)),0)</f>
        <v>0</v>
      </c>
      <c r="N172" s="5">
        <f>IF(N171=0,IF(C172="s/l",1,0),IF(C172="s/l",N171+1,0))</f>
        <v>1</v>
      </c>
      <c r="O172" s="4">
        <f>IF(O171=0,IF(C172="t/p",1,0),IF(C172="t/p",O171+1,0))</f>
        <v>0</v>
      </c>
      <c r="P172" s="3">
        <f>IF(AND(N172&gt;=$AD$36,N173=0),1,0)</f>
        <v>0</v>
      </c>
      <c r="Q172" s="2">
        <f>IF(AND(O172&gt;=$AD$35,O173=0),1,0)</f>
        <v>0</v>
      </c>
      <c r="R172" s="3">
        <f>IF(AND(N172&gt;0,ISODD(D172)),1,0)</f>
        <v>1</v>
      </c>
      <c r="S172" s="2">
        <f>IF(AND(O172&gt;0,ISEVEN(D172)),1,0)</f>
        <v>0</v>
      </c>
      <c r="T172" s="1">
        <f>IF(AND(N171&gt;0,N172&gt;0),IF(OR(AND(R171=0,R172=1),AND(R171=1,R172=0)),1,0),0)</f>
        <v>0</v>
      </c>
      <c r="U172" s="1">
        <f>IF(AND(O171&gt;0,O172&gt;0),IF(OR(AND(S171=0,S172=1),AND(S171=1,S172=0)),1,0),0)</f>
        <v>0</v>
      </c>
    </row>
    <row r="173" spans="1:21">
      <c r="A173" s="9">
        <v>891</v>
      </c>
      <c r="B173" s="10" t="s">
        <v>3567</v>
      </c>
      <c r="C173" s="9" t="s">
        <v>3</v>
      </c>
      <c r="D173" s="9">
        <v>355</v>
      </c>
      <c r="E173" s="9">
        <v>1</v>
      </c>
      <c r="F173" s="9">
        <v>1.3010999999999999</v>
      </c>
      <c r="G173" s="9">
        <v>1.3010999999999999</v>
      </c>
      <c r="H173" s="9">
        <v>1.2986</v>
      </c>
      <c r="I173" s="9">
        <v>-20</v>
      </c>
      <c r="J173" s="9">
        <v>4713.49</v>
      </c>
      <c r="K173" s="8" t="str">
        <f>RIGHT(B173,5)</f>
        <v>15:26</v>
      </c>
      <c r="L173" s="7" t="str">
        <f>TEXT(K173,"hh")</f>
        <v>15</v>
      </c>
      <c r="M173" s="6">
        <f>IF(C173="close",IF(I173&gt;=0,1,IF(I173&lt;0,2)),0)</f>
        <v>0</v>
      </c>
      <c r="N173" s="5">
        <f>IF(N172=0,IF(C173="s/l",1,0),IF(C173="s/l",N172+1,0))</f>
        <v>2</v>
      </c>
      <c r="O173" s="4">
        <f>IF(O172=0,IF(C173="t/p",1,0),IF(C173="t/p",O172+1,0))</f>
        <v>0</v>
      </c>
      <c r="P173" s="3">
        <f>IF(AND(N173&gt;=$AD$36,N174=0),1,0)</f>
        <v>0</v>
      </c>
      <c r="Q173" s="2">
        <f>IF(AND(O173&gt;=$AD$35,O174=0),1,0)</f>
        <v>0</v>
      </c>
      <c r="R173" s="3">
        <f>IF(AND(N173&gt;0,ISODD(D173)),1,0)</f>
        <v>1</v>
      </c>
      <c r="S173" s="2">
        <f>IF(AND(O173&gt;0,ISEVEN(D173)),1,0)</f>
        <v>0</v>
      </c>
      <c r="T173" s="1">
        <f>IF(AND(N172&gt;0,N173&gt;0),IF(OR(AND(R172=0,R173=1),AND(R172=1,R173=0)),1,0),0)</f>
        <v>0</v>
      </c>
      <c r="U173" s="1">
        <f>IF(AND(O172&gt;0,O173&gt;0),IF(OR(AND(S172=0,S173=1),AND(S172=1,S173=0)),1,0),0)</f>
        <v>0</v>
      </c>
    </row>
    <row r="174" spans="1:21">
      <c r="A174" s="9">
        <v>896</v>
      </c>
      <c r="B174" s="10" t="s">
        <v>3566</v>
      </c>
      <c r="C174" s="9" t="s">
        <v>3</v>
      </c>
      <c r="D174" s="9">
        <v>357</v>
      </c>
      <c r="E174" s="9">
        <v>1</v>
      </c>
      <c r="F174" s="9">
        <v>1.3021</v>
      </c>
      <c r="G174" s="9">
        <v>1.3021</v>
      </c>
      <c r="H174" s="9">
        <v>1.2996000000000001</v>
      </c>
      <c r="I174" s="9">
        <v>-20</v>
      </c>
      <c r="J174" s="9">
        <v>4693.49</v>
      </c>
      <c r="K174" s="8" t="str">
        <f>RIGHT(B174,5)</f>
        <v>16:03</v>
      </c>
      <c r="L174" s="7" t="str">
        <f>TEXT(K174,"hh")</f>
        <v>16</v>
      </c>
      <c r="M174" s="6">
        <f>IF(C174="close",IF(I174&gt;=0,1,IF(I174&lt;0,2)),0)</f>
        <v>0</v>
      </c>
      <c r="N174" s="5">
        <f>IF(N173=0,IF(C174="s/l",1,0),IF(C174="s/l",N173+1,0))</f>
        <v>3</v>
      </c>
      <c r="O174" s="4">
        <f>IF(O173=0,IF(C174="t/p",1,0),IF(C174="t/p",O173+1,0))</f>
        <v>0</v>
      </c>
      <c r="P174" s="3">
        <f>IF(AND(N174&gt;=$AD$36,N175=0),1,0)</f>
        <v>1</v>
      </c>
      <c r="Q174" s="2">
        <f>IF(AND(O174&gt;=$AD$35,O175=0),1,0)</f>
        <v>0</v>
      </c>
      <c r="R174" s="3">
        <f>IF(AND(N174&gt;0,ISODD(D174)),1,0)</f>
        <v>1</v>
      </c>
      <c r="S174" s="2">
        <f>IF(AND(O174&gt;0,ISEVEN(D174)),1,0)</f>
        <v>0</v>
      </c>
      <c r="T174" s="1">
        <f>IF(AND(N173&gt;0,N174&gt;0),IF(OR(AND(R173=0,R174=1),AND(R173=1,R174=0)),1,0),0)</f>
        <v>0</v>
      </c>
      <c r="U174" s="1">
        <f>IF(AND(O173&gt;0,O174&gt;0),IF(OR(AND(S173=0,S174=1),AND(S173=1,S174=0)),1,0),0)</f>
        <v>0</v>
      </c>
    </row>
    <row r="175" spans="1:21">
      <c r="A175" s="9">
        <v>901</v>
      </c>
      <c r="B175" s="10" t="s">
        <v>3565</v>
      </c>
      <c r="C175" s="9" t="s">
        <v>0</v>
      </c>
      <c r="D175" s="9">
        <v>361</v>
      </c>
      <c r="E175" s="9">
        <v>1</v>
      </c>
      <c r="F175" s="9">
        <v>1.3017000000000001</v>
      </c>
      <c r="G175" s="9">
        <v>1.3042</v>
      </c>
      <c r="H175" s="9">
        <v>1.3017000000000001</v>
      </c>
      <c r="I175" s="9">
        <v>5</v>
      </c>
      <c r="J175" s="9">
        <v>4698.49</v>
      </c>
      <c r="K175" s="8" t="str">
        <f>RIGHT(B175,5)</f>
        <v>16:09</v>
      </c>
      <c r="L175" s="7" t="str">
        <f>TEXT(K175,"hh")</f>
        <v>16</v>
      </c>
      <c r="M175" s="6">
        <f>IF(C175="close",IF(I175&gt;=0,1,IF(I175&lt;0,2)),0)</f>
        <v>0</v>
      </c>
      <c r="N175" s="5">
        <f>IF(N174=0,IF(C175="s/l",1,0),IF(C175="s/l",N174+1,0))</f>
        <v>0</v>
      </c>
      <c r="O175" s="4">
        <f>IF(O174=0,IF(C175="t/p",1,0),IF(C175="t/p",O174+1,0))</f>
        <v>1</v>
      </c>
      <c r="P175" s="3">
        <f>IF(AND(N175&gt;=$AD$36,N176=0),1,0)</f>
        <v>0</v>
      </c>
      <c r="Q175" s="2">
        <f>IF(AND(O175&gt;=$AD$35,O176=0),1,0)</f>
        <v>0</v>
      </c>
      <c r="R175" s="3">
        <f>IF(AND(N175&gt;0,ISODD(D175)),1,0)</f>
        <v>0</v>
      </c>
      <c r="S175" s="2">
        <f>IF(AND(O175&gt;0,ISEVEN(D175)),1,0)</f>
        <v>0</v>
      </c>
      <c r="T175" s="1">
        <f>IF(AND(N174&gt;0,N175&gt;0),IF(OR(AND(R174=0,R175=1),AND(R174=1,R175=0)),1,0),0)</f>
        <v>0</v>
      </c>
      <c r="U175" s="1">
        <f>IF(AND(O174&gt;0,O175&gt;0),IF(OR(AND(S174=0,S175=1),AND(S174=1,S175=0)),1,0),0)</f>
        <v>0</v>
      </c>
    </row>
    <row r="176" spans="1:21">
      <c r="A176" s="9">
        <v>906</v>
      </c>
      <c r="B176" s="10" t="s">
        <v>3564</v>
      </c>
      <c r="C176" s="9" t="s">
        <v>0</v>
      </c>
      <c r="D176" s="9">
        <v>359</v>
      </c>
      <c r="E176" s="9">
        <v>1</v>
      </c>
      <c r="F176" s="9">
        <v>1.3007</v>
      </c>
      <c r="G176" s="9">
        <v>1.3031999999999999</v>
      </c>
      <c r="H176" s="9">
        <v>1.3007</v>
      </c>
      <c r="I176" s="9">
        <v>5</v>
      </c>
      <c r="J176" s="9">
        <v>4703.49</v>
      </c>
      <c r="K176" s="8" t="str">
        <f>RIGHT(B176,5)</f>
        <v>16:42</v>
      </c>
      <c r="L176" s="7" t="str">
        <f>TEXT(K176,"hh")</f>
        <v>16</v>
      </c>
      <c r="M176" s="6">
        <f>IF(C176="close",IF(I176&gt;=0,1,IF(I176&lt;0,2)),0)</f>
        <v>0</v>
      </c>
      <c r="N176" s="5">
        <f>IF(N175=0,IF(C176="s/l",1,0),IF(C176="s/l",N175+1,0))</f>
        <v>0</v>
      </c>
      <c r="O176" s="4">
        <f>IF(O175=0,IF(C176="t/p",1,0),IF(C176="t/p",O175+1,0))</f>
        <v>2</v>
      </c>
      <c r="P176" s="3">
        <f>IF(AND(N176&gt;=$AD$36,N177=0),1,0)</f>
        <v>0</v>
      </c>
      <c r="Q176" s="2">
        <f>IF(AND(O176&gt;=$AD$35,O177=0),1,0)</f>
        <v>0</v>
      </c>
      <c r="R176" s="3">
        <f>IF(AND(N176&gt;0,ISODD(D176)),1,0)</f>
        <v>0</v>
      </c>
      <c r="S176" s="2">
        <f>IF(AND(O176&gt;0,ISEVEN(D176)),1,0)</f>
        <v>0</v>
      </c>
      <c r="T176" s="1">
        <f>IF(AND(N175&gt;0,N176&gt;0),IF(OR(AND(R175=0,R176=1),AND(R175=1,R176=0)),1,0),0)</f>
        <v>0</v>
      </c>
      <c r="U176" s="1">
        <f>IF(AND(O175&gt;0,O176&gt;0),IF(OR(AND(S175=0,S176=1),AND(S175=1,S176=0)),1,0),0)</f>
        <v>0</v>
      </c>
    </row>
    <row r="177" spans="1:21">
      <c r="A177" s="9">
        <v>911</v>
      </c>
      <c r="B177" s="10" t="s">
        <v>3563</v>
      </c>
      <c r="C177" s="9" t="s">
        <v>0</v>
      </c>
      <c r="D177" s="9">
        <v>366</v>
      </c>
      <c r="E177" s="9">
        <v>1</v>
      </c>
      <c r="F177" s="9">
        <v>1.3008999999999999</v>
      </c>
      <c r="G177" s="9">
        <v>1.2984</v>
      </c>
      <c r="H177" s="9">
        <v>1.3008999999999999</v>
      </c>
      <c r="I177" s="9">
        <v>5</v>
      </c>
      <c r="J177" s="9">
        <v>4708.49</v>
      </c>
      <c r="K177" s="8" t="str">
        <f>RIGHT(B177,5)</f>
        <v>17:33</v>
      </c>
      <c r="L177" s="7" t="str">
        <f>TEXT(K177,"hh")</f>
        <v>17</v>
      </c>
      <c r="M177" s="6">
        <f>IF(C177="close",IF(I177&gt;=0,1,IF(I177&lt;0,2)),0)</f>
        <v>0</v>
      </c>
      <c r="N177" s="5">
        <f>IF(N176=0,IF(C177="s/l",1,0),IF(C177="s/l",N176+1,0))</f>
        <v>0</v>
      </c>
      <c r="O177" s="4">
        <f>IF(O176=0,IF(C177="t/p",1,0),IF(C177="t/p",O176+1,0))</f>
        <v>3</v>
      </c>
      <c r="P177" s="3">
        <f>IF(AND(N177&gt;=$AD$36,N178=0),1,0)</f>
        <v>0</v>
      </c>
      <c r="Q177" s="2">
        <f>IF(AND(O177&gt;=$AD$35,O178=0),1,0)</f>
        <v>0</v>
      </c>
      <c r="R177" s="3">
        <f>IF(AND(N177&gt;0,ISODD(D177)),1,0)</f>
        <v>0</v>
      </c>
      <c r="S177" s="2">
        <f>IF(AND(O177&gt;0,ISEVEN(D177)),1,0)</f>
        <v>1</v>
      </c>
      <c r="T177" s="1">
        <f>IF(AND(N176&gt;0,N177&gt;0),IF(OR(AND(R176=0,R177=1),AND(R176=1,R177=0)),1,0),0)</f>
        <v>0</v>
      </c>
      <c r="U177" s="1">
        <f>IF(AND(O176&gt;0,O177&gt;0),IF(OR(AND(S176=0,S177=1),AND(S176=1,S177=0)),1,0),0)</f>
        <v>1</v>
      </c>
    </row>
    <row r="178" spans="1:21">
      <c r="A178" s="9">
        <v>916</v>
      </c>
      <c r="B178" s="10" t="s">
        <v>3562</v>
      </c>
      <c r="C178" s="9" t="s">
        <v>0</v>
      </c>
      <c r="D178" s="9">
        <v>364</v>
      </c>
      <c r="E178" s="9">
        <v>1</v>
      </c>
      <c r="F178" s="9">
        <v>1.302</v>
      </c>
      <c r="G178" s="9">
        <v>1.2995000000000001</v>
      </c>
      <c r="H178" s="9">
        <v>1.302</v>
      </c>
      <c r="I178" s="9">
        <v>5</v>
      </c>
      <c r="J178" s="9">
        <v>4713.49</v>
      </c>
      <c r="K178" s="8" t="str">
        <f>RIGHT(B178,5)</f>
        <v>17:47</v>
      </c>
      <c r="L178" s="7" t="str">
        <f>TEXT(K178,"hh")</f>
        <v>17</v>
      </c>
      <c r="M178" s="6">
        <f>IF(C178="close",IF(I178&gt;=0,1,IF(I178&lt;0,2)),0)</f>
        <v>0</v>
      </c>
      <c r="N178" s="5">
        <f>IF(N177=0,IF(C178="s/l",1,0),IF(C178="s/l",N177+1,0))</f>
        <v>0</v>
      </c>
      <c r="O178" s="4">
        <f>IF(O177=0,IF(C178="t/p",1,0),IF(C178="t/p",O177+1,0))</f>
        <v>4</v>
      </c>
      <c r="P178" s="3">
        <f>IF(AND(N178&gt;=$AD$36,N179=0),1,0)</f>
        <v>0</v>
      </c>
      <c r="Q178" s="2">
        <f>IF(AND(O178&gt;=$AD$35,O179=0),1,0)</f>
        <v>1</v>
      </c>
      <c r="R178" s="3">
        <f>IF(AND(N178&gt;0,ISODD(D178)),1,0)</f>
        <v>0</v>
      </c>
      <c r="S178" s="2">
        <f>IF(AND(O178&gt;0,ISEVEN(D178)),1,0)</f>
        <v>1</v>
      </c>
      <c r="T178" s="1">
        <f>IF(AND(N177&gt;0,N178&gt;0),IF(OR(AND(R177=0,R178=1),AND(R177=1,R178=0)),1,0),0)</f>
        <v>0</v>
      </c>
      <c r="U178" s="1">
        <f>IF(AND(O177&gt;0,O178&gt;0),IF(OR(AND(S177=0,S178=1),AND(S177=1,S178=0)),1,0),0)</f>
        <v>0</v>
      </c>
    </row>
    <row r="179" spans="1:21">
      <c r="A179" s="9">
        <v>921</v>
      </c>
      <c r="B179" s="10" t="s">
        <v>3562</v>
      </c>
      <c r="C179" s="9" t="s">
        <v>3</v>
      </c>
      <c r="D179" s="9">
        <v>367</v>
      </c>
      <c r="E179" s="9">
        <v>1</v>
      </c>
      <c r="F179" s="9">
        <v>1.3030999999999999</v>
      </c>
      <c r="G179" s="9">
        <v>1.3030999999999999</v>
      </c>
      <c r="H179" s="9">
        <v>1.3006</v>
      </c>
      <c r="I179" s="9">
        <v>-20</v>
      </c>
      <c r="J179" s="9">
        <v>4693.49</v>
      </c>
      <c r="K179" s="8" t="str">
        <f>RIGHT(B179,5)</f>
        <v>17:47</v>
      </c>
      <c r="L179" s="7" t="str">
        <f>TEXT(K179,"hh")</f>
        <v>17</v>
      </c>
      <c r="M179" s="6">
        <f>IF(C179="close",IF(I179&gt;=0,1,IF(I179&lt;0,2)),0)</f>
        <v>0</v>
      </c>
      <c r="N179" s="5">
        <f>IF(N178=0,IF(C179="s/l",1,0),IF(C179="s/l",N178+1,0))</f>
        <v>1</v>
      </c>
      <c r="O179" s="4">
        <f>IF(O178=0,IF(C179="t/p",1,0),IF(C179="t/p",O178+1,0))</f>
        <v>0</v>
      </c>
      <c r="P179" s="3">
        <f>IF(AND(N179&gt;=$AD$36,N180=0),1,0)</f>
        <v>0</v>
      </c>
      <c r="Q179" s="2">
        <f>IF(AND(O179&gt;=$AD$35,O180=0),1,0)</f>
        <v>0</v>
      </c>
      <c r="R179" s="3">
        <f>IF(AND(N179&gt;0,ISODD(D179)),1,0)</f>
        <v>1</v>
      </c>
      <c r="S179" s="2">
        <f>IF(AND(O179&gt;0,ISEVEN(D179)),1,0)</f>
        <v>0</v>
      </c>
      <c r="T179" s="1">
        <f>IF(AND(N178&gt;0,N179&gt;0),IF(OR(AND(R178=0,R179=1),AND(R178=1,R179=0)),1,0),0)</f>
        <v>0</v>
      </c>
      <c r="U179" s="1">
        <f>IF(AND(O178&gt;0,O179&gt;0),IF(OR(AND(S178=0,S179=1),AND(S178=1,S179=0)),1,0),0)</f>
        <v>0</v>
      </c>
    </row>
    <row r="180" spans="1:21">
      <c r="A180" s="9">
        <v>926</v>
      </c>
      <c r="B180" s="10" t="s">
        <v>3561</v>
      </c>
      <c r="C180" s="9" t="s">
        <v>0</v>
      </c>
      <c r="D180" s="9">
        <v>371</v>
      </c>
      <c r="E180" s="9">
        <v>1</v>
      </c>
      <c r="F180" s="9">
        <v>1.3027</v>
      </c>
      <c r="G180" s="9">
        <v>1.3051999999999999</v>
      </c>
      <c r="H180" s="9">
        <v>1.3027</v>
      </c>
      <c r="I180" s="9">
        <v>5</v>
      </c>
      <c r="J180" s="9">
        <v>4698.49</v>
      </c>
      <c r="K180" s="8" t="str">
        <f>RIGHT(B180,5)</f>
        <v>18:13</v>
      </c>
      <c r="L180" s="7" t="str">
        <f>TEXT(K180,"hh")</f>
        <v>18</v>
      </c>
      <c r="M180" s="6">
        <f>IF(C180="close",IF(I180&gt;=0,1,IF(I180&lt;0,2)),0)</f>
        <v>0</v>
      </c>
      <c r="N180" s="5">
        <f>IF(N179=0,IF(C180="s/l",1,0),IF(C180="s/l",N179+1,0))</f>
        <v>0</v>
      </c>
      <c r="O180" s="4">
        <f>IF(O179=0,IF(C180="t/p",1,0),IF(C180="t/p",O179+1,0))</f>
        <v>1</v>
      </c>
      <c r="P180" s="3">
        <f>IF(AND(N180&gt;=$AD$36,N181=0),1,0)</f>
        <v>0</v>
      </c>
      <c r="Q180" s="2">
        <f>IF(AND(O180&gt;=$AD$35,O181=0),1,0)</f>
        <v>0</v>
      </c>
      <c r="R180" s="3">
        <f>IF(AND(N180&gt;0,ISODD(D180)),1,0)</f>
        <v>0</v>
      </c>
      <c r="S180" s="2">
        <f>IF(AND(O180&gt;0,ISEVEN(D180)),1,0)</f>
        <v>0</v>
      </c>
      <c r="T180" s="1">
        <f>IF(AND(N179&gt;0,N180&gt;0),IF(OR(AND(R179=0,R180=1),AND(R179=1,R180=0)),1,0),0)</f>
        <v>0</v>
      </c>
      <c r="U180" s="1">
        <f>IF(AND(O179&gt;0,O180&gt;0),IF(OR(AND(S179=0,S180=1),AND(S179=1,S180=0)),1,0),0)</f>
        <v>0</v>
      </c>
    </row>
    <row r="181" spans="1:21">
      <c r="A181" s="9">
        <v>931</v>
      </c>
      <c r="B181" s="10" t="s">
        <v>3560</v>
      </c>
      <c r="C181" s="9" t="s">
        <v>0</v>
      </c>
      <c r="D181" s="9">
        <v>369</v>
      </c>
      <c r="E181" s="9">
        <v>1</v>
      </c>
      <c r="F181" s="9">
        <v>1.3017000000000001</v>
      </c>
      <c r="G181" s="9">
        <v>1.3042</v>
      </c>
      <c r="H181" s="9">
        <v>1.3017000000000001</v>
      </c>
      <c r="I181" s="9">
        <v>5</v>
      </c>
      <c r="J181" s="9">
        <v>4703.49</v>
      </c>
      <c r="K181" s="8" t="str">
        <f>RIGHT(B181,5)</f>
        <v>18:46</v>
      </c>
      <c r="L181" s="7" t="str">
        <f>TEXT(K181,"hh")</f>
        <v>18</v>
      </c>
      <c r="M181" s="6">
        <f>IF(C181="close",IF(I181&gt;=0,1,IF(I181&lt;0,2)),0)</f>
        <v>0</v>
      </c>
      <c r="N181" s="5">
        <f>IF(N180=0,IF(C181="s/l",1,0),IF(C181="s/l",N180+1,0))</f>
        <v>0</v>
      </c>
      <c r="O181" s="4">
        <f>IF(O180=0,IF(C181="t/p",1,0),IF(C181="t/p",O180+1,0))</f>
        <v>2</v>
      </c>
      <c r="P181" s="3">
        <f>IF(AND(N181&gt;=$AD$36,N182=0),1,0)</f>
        <v>0</v>
      </c>
      <c r="Q181" s="2">
        <f>IF(AND(O181&gt;=$AD$35,O182=0),1,0)</f>
        <v>0</v>
      </c>
      <c r="R181" s="3">
        <f>IF(AND(N181&gt;0,ISODD(D181)),1,0)</f>
        <v>0</v>
      </c>
      <c r="S181" s="2">
        <f>IF(AND(O181&gt;0,ISEVEN(D181)),1,0)</f>
        <v>0</v>
      </c>
      <c r="T181" s="1">
        <f>IF(AND(N180&gt;0,N181&gt;0),IF(OR(AND(R180=0,R181=1),AND(R180=1,R181=0)),1,0),0)</f>
        <v>0</v>
      </c>
      <c r="U181" s="1">
        <f>IF(AND(O180&gt;0,O181&gt;0),IF(OR(AND(S180=0,S181=1),AND(S180=1,S181=0)),1,0),0)</f>
        <v>0</v>
      </c>
    </row>
    <row r="182" spans="1:21">
      <c r="A182" s="9">
        <v>932</v>
      </c>
      <c r="B182" s="10" t="s">
        <v>3559</v>
      </c>
      <c r="C182" s="9" t="s">
        <v>0</v>
      </c>
      <c r="D182" s="9">
        <v>374</v>
      </c>
      <c r="E182" s="9">
        <v>1</v>
      </c>
      <c r="F182" s="9">
        <v>1.3029999999999999</v>
      </c>
      <c r="G182" s="9">
        <v>1.3005</v>
      </c>
      <c r="H182" s="9">
        <v>1.3029999999999999</v>
      </c>
      <c r="I182" s="9">
        <v>5</v>
      </c>
      <c r="J182" s="9">
        <v>4708.49</v>
      </c>
      <c r="K182" s="8" t="str">
        <f>RIGHT(B182,5)</f>
        <v>19:02</v>
      </c>
      <c r="L182" s="7" t="str">
        <f>TEXT(K182,"hh")</f>
        <v>19</v>
      </c>
      <c r="M182" s="6">
        <f>IF(C182="close",IF(I182&gt;=0,1,IF(I182&lt;0,2)),0)</f>
        <v>0</v>
      </c>
      <c r="N182" s="5">
        <f>IF(N181=0,IF(C182="s/l",1,0),IF(C182="s/l",N181+1,0))</f>
        <v>0</v>
      </c>
      <c r="O182" s="4">
        <f>IF(O181=0,IF(C182="t/p",1,0),IF(C182="t/p",O181+1,0))</f>
        <v>3</v>
      </c>
      <c r="P182" s="3">
        <f>IF(AND(N182&gt;=$AD$36,N183=0),1,0)</f>
        <v>0</v>
      </c>
      <c r="Q182" s="2">
        <f>IF(AND(O182&gt;=$AD$35,O183=0),1,0)</f>
        <v>0</v>
      </c>
      <c r="R182" s="3">
        <f>IF(AND(N182&gt;0,ISODD(D182)),1,0)</f>
        <v>0</v>
      </c>
      <c r="S182" s="2">
        <f>IF(AND(O182&gt;0,ISEVEN(D182)),1,0)</f>
        <v>1</v>
      </c>
      <c r="T182" s="1">
        <f>IF(AND(N181&gt;0,N182&gt;0),IF(OR(AND(R181=0,R182=1),AND(R181=1,R182=0)),1,0),0)</f>
        <v>0</v>
      </c>
      <c r="U182" s="1">
        <f>IF(AND(O181&gt;0,O182&gt;0),IF(OR(AND(S181=0,S182=1),AND(S181=1,S182=0)),1,0),0)</f>
        <v>1</v>
      </c>
    </row>
    <row r="183" spans="1:21">
      <c r="A183" s="9">
        <v>937</v>
      </c>
      <c r="B183" s="10" t="s">
        <v>3558</v>
      </c>
      <c r="C183" s="9" t="s">
        <v>0</v>
      </c>
      <c r="D183" s="9">
        <v>375</v>
      </c>
      <c r="E183" s="9">
        <v>1</v>
      </c>
      <c r="F183" s="9">
        <v>1.3027</v>
      </c>
      <c r="G183" s="9">
        <v>1.3051999999999999</v>
      </c>
      <c r="H183" s="9">
        <v>1.3027</v>
      </c>
      <c r="I183" s="9">
        <v>5</v>
      </c>
      <c r="J183" s="9">
        <v>4713.49</v>
      </c>
      <c r="K183" s="8" t="str">
        <f>RIGHT(B183,5)</f>
        <v>19:09</v>
      </c>
      <c r="L183" s="7" t="str">
        <f>TEXT(K183,"hh")</f>
        <v>19</v>
      </c>
      <c r="M183" s="6">
        <f>IF(C183="close",IF(I183&gt;=0,1,IF(I183&lt;0,2)),0)</f>
        <v>0</v>
      </c>
      <c r="N183" s="5">
        <f>IF(N182=0,IF(C183="s/l",1,0),IF(C183="s/l",N182+1,0))</f>
        <v>0</v>
      </c>
      <c r="O183" s="4">
        <f>IF(O182=0,IF(C183="t/p",1,0),IF(C183="t/p",O182+1,0))</f>
        <v>4</v>
      </c>
      <c r="P183" s="3">
        <f>IF(AND(N183&gt;=$AD$36,N184=0),1,0)</f>
        <v>0</v>
      </c>
      <c r="Q183" s="2">
        <f>IF(AND(O183&gt;=$AD$35,O184=0),1,0)</f>
        <v>0</v>
      </c>
      <c r="R183" s="3">
        <f>IF(AND(N183&gt;0,ISODD(D183)),1,0)</f>
        <v>0</v>
      </c>
      <c r="S183" s="2">
        <f>IF(AND(O183&gt;0,ISEVEN(D183)),1,0)</f>
        <v>0</v>
      </c>
      <c r="T183" s="1">
        <f>IF(AND(N182&gt;0,N183&gt;0),IF(OR(AND(R182=0,R183=1),AND(R182=1,R183=0)),1,0),0)</f>
        <v>0</v>
      </c>
      <c r="U183" s="1">
        <f>IF(AND(O182&gt;0,O183&gt;0),IF(OR(AND(S182=0,S183=1),AND(S182=1,S183=0)),1,0),0)</f>
        <v>1</v>
      </c>
    </row>
    <row r="184" spans="1:21">
      <c r="A184" s="9">
        <v>942</v>
      </c>
      <c r="B184" s="10" t="s">
        <v>3557</v>
      </c>
      <c r="C184" s="9" t="s">
        <v>0</v>
      </c>
      <c r="D184" s="9">
        <v>378</v>
      </c>
      <c r="E184" s="9">
        <v>1</v>
      </c>
      <c r="F184" s="9">
        <v>1.3029999999999999</v>
      </c>
      <c r="G184" s="9">
        <v>1.3005</v>
      </c>
      <c r="H184" s="9">
        <v>1.3029999999999999</v>
      </c>
      <c r="I184" s="9">
        <v>5</v>
      </c>
      <c r="J184" s="9">
        <v>4718.49</v>
      </c>
      <c r="K184" s="8" t="str">
        <f>RIGHT(B184,5)</f>
        <v>19:48</v>
      </c>
      <c r="L184" s="7" t="str">
        <f>TEXT(K184,"hh")</f>
        <v>19</v>
      </c>
      <c r="M184" s="6">
        <f>IF(C184="close",IF(I184&gt;=0,1,IF(I184&lt;0,2)),0)</f>
        <v>0</v>
      </c>
      <c r="N184" s="5">
        <f>IF(N183=0,IF(C184="s/l",1,0),IF(C184="s/l",N183+1,0))</f>
        <v>0</v>
      </c>
      <c r="O184" s="4">
        <f>IF(O183=0,IF(C184="t/p",1,0),IF(C184="t/p",O183+1,0))</f>
        <v>5</v>
      </c>
      <c r="P184" s="3">
        <f>IF(AND(N184&gt;=$AD$36,N185=0),1,0)</f>
        <v>0</v>
      </c>
      <c r="Q184" s="2">
        <f>IF(AND(O184&gt;=$AD$35,O185=0),1,0)</f>
        <v>0</v>
      </c>
      <c r="R184" s="3">
        <f>IF(AND(N184&gt;0,ISODD(D184)),1,0)</f>
        <v>0</v>
      </c>
      <c r="S184" s="2">
        <f>IF(AND(O184&gt;0,ISEVEN(D184)),1,0)</f>
        <v>1</v>
      </c>
      <c r="T184" s="1">
        <f>IF(AND(N183&gt;0,N184&gt;0),IF(OR(AND(R183=0,R184=1),AND(R183=1,R184=0)),1,0),0)</f>
        <v>0</v>
      </c>
      <c r="U184" s="1">
        <f>IF(AND(O183&gt;0,O184&gt;0),IF(OR(AND(S183=0,S184=1),AND(S183=1,S184=0)),1,0),0)</f>
        <v>1</v>
      </c>
    </row>
    <row r="185" spans="1:21">
      <c r="A185" s="9">
        <v>947</v>
      </c>
      <c r="B185" s="10" t="s">
        <v>3556</v>
      </c>
      <c r="C185" s="9" t="s">
        <v>0</v>
      </c>
      <c r="D185" s="9">
        <v>379</v>
      </c>
      <c r="E185" s="9">
        <v>1</v>
      </c>
      <c r="F185" s="9">
        <v>1.3027</v>
      </c>
      <c r="G185" s="9">
        <v>1.3051999999999999</v>
      </c>
      <c r="H185" s="9">
        <v>1.3027</v>
      </c>
      <c r="I185" s="9">
        <v>5</v>
      </c>
      <c r="J185" s="9">
        <v>4723.49</v>
      </c>
      <c r="K185" s="8" t="str">
        <f>RIGHT(B185,5)</f>
        <v>19:58</v>
      </c>
      <c r="L185" s="7" t="str">
        <f>TEXT(K185,"hh")</f>
        <v>19</v>
      </c>
      <c r="M185" s="6">
        <f>IF(C185="close",IF(I185&gt;=0,1,IF(I185&lt;0,2)),0)</f>
        <v>0</v>
      </c>
      <c r="N185" s="5">
        <f>IF(N184=0,IF(C185="s/l",1,0),IF(C185="s/l",N184+1,0))</f>
        <v>0</v>
      </c>
      <c r="O185" s="4">
        <f>IF(O184=0,IF(C185="t/p",1,0),IF(C185="t/p",O184+1,0))</f>
        <v>6</v>
      </c>
      <c r="P185" s="3">
        <f>IF(AND(N185&gt;=$AD$36,N186=0),1,0)</f>
        <v>0</v>
      </c>
      <c r="Q185" s="2">
        <f>IF(AND(O185&gt;=$AD$35,O186=0),1,0)</f>
        <v>0</v>
      </c>
      <c r="R185" s="3">
        <f>IF(AND(N185&gt;0,ISODD(D185)),1,0)</f>
        <v>0</v>
      </c>
      <c r="S185" s="2">
        <f>IF(AND(O185&gt;0,ISEVEN(D185)),1,0)</f>
        <v>0</v>
      </c>
      <c r="T185" s="1">
        <f>IF(AND(N184&gt;0,N185&gt;0),IF(OR(AND(R184=0,R185=1),AND(R184=1,R185=0)),1,0),0)</f>
        <v>0</v>
      </c>
      <c r="U185" s="1">
        <f>IF(AND(O184&gt;0,O185&gt;0),IF(OR(AND(S184=0,S185=1),AND(S184=1,S185=0)),1,0),0)</f>
        <v>1</v>
      </c>
    </row>
    <row r="186" spans="1:21">
      <c r="A186" s="9">
        <v>956</v>
      </c>
      <c r="B186" s="10" t="s">
        <v>3555</v>
      </c>
      <c r="C186" s="9" t="s">
        <v>0</v>
      </c>
      <c r="D186" s="9">
        <v>384</v>
      </c>
      <c r="E186" s="9">
        <v>1</v>
      </c>
      <c r="F186" s="9">
        <v>1.302</v>
      </c>
      <c r="G186" s="9">
        <v>1.2995000000000001</v>
      </c>
      <c r="H186" s="9">
        <v>1.302</v>
      </c>
      <c r="I186" s="9">
        <v>5</v>
      </c>
      <c r="J186" s="9">
        <v>4728.49</v>
      </c>
      <c r="K186" s="8" t="str">
        <f>RIGHT(B186,5)</f>
        <v>20:36</v>
      </c>
      <c r="L186" s="7" t="str">
        <f>TEXT(K186,"hh")</f>
        <v>20</v>
      </c>
      <c r="M186" s="6">
        <f>IF(C186="close",IF(I186&gt;=0,1,IF(I186&lt;0,2)),0)</f>
        <v>0</v>
      </c>
      <c r="N186" s="5">
        <f>IF(N185=0,IF(C186="s/l",1,0),IF(C186="s/l",N185+1,0))</f>
        <v>0</v>
      </c>
      <c r="O186" s="4">
        <f>IF(O185=0,IF(C186="t/p",1,0),IF(C186="t/p",O185+1,0))</f>
        <v>7</v>
      </c>
      <c r="P186" s="3">
        <f>IF(AND(N186&gt;=$AD$36,N187=0),1,0)</f>
        <v>0</v>
      </c>
      <c r="Q186" s="2">
        <f>IF(AND(O186&gt;=$AD$35,O187=0),1,0)</f>
        <v>0</v>
      </c>
      <c r="R186" s="3">
        <f>IF(AND(N186&gt;0,ISODD(D186)),1,0)</f>
        <v>0</v>
      </c>
      <c r="S186" s="2">
        <f>IF(AND(O186&gt;0,ISEVEN(D186)),1,0)</f>
        <v>1</v>
      </c>
      <c r="T186" s="1">
        <f>IF(AND(N185&gt;0,N186&gt;0),IF(OR(AND(R185=0,R186=1),AND(R185=1,R186=0)),1,0),0)</f>
        <v>0</v>
      </c>
      <c r="U186" s="1">
        <f>IF(AND(O185&gt;0,O186&gt;0),IF(OR(AND(S185=0,S186=1),AND(S185=1,S186=0)),1,0),0)</f>
        <v>1</v>
      </c>
    </row>
    <row r="187" spans="1:21">
      <c r="A187" s="9">
        <v>961</v>
      </c>
      <c r="B187" s="10" t="s">
        <v>3554</v>
      </c>
      <c r="C187" s="9" t="s">
        <v>0</v>
      </c>
      <c r="D187" s="9">
        <v>385</v>
      </c>
      <c r="E187" s="9">
        <v>1</v>
      </c>
      <c r="F187" s="9">
        <v>1.3017000000000001</v>
      </c>
      <c r="G187" s="9">
        <v>1.3042</v>
      </c>
      <c r="H187" s="9">
        <v>1.3017000000000001</v>
      </c>
      <c r="I187" s="9">
        <v>5</v>
      </c>
      <c r="J187" s="9">
        <v>4733.49</v>
      </c>
      <c r="K187" s="8" t="str">
        <f>RIGHT(B187,5)</f>
        <v>21:10</v>
      </c>
      <c r="L187" s="7" t="str">
        <f>TEXT(K187,"hh")</f>
        <v>21</v>
      </c>
      <c r="M187" s="6">
        <f>IF(C187="close",IF(I187&gt;=0,1,IF(I187&lt;0,2)),0)</f>
        <v>0</v>
      </c>
      <c r="N187" s="5">
        <f>IF(N186=0,IF(C187="s/l",1,0),IF(C187="s/l",N186+1,0))</f>
        <v>0</v>
      </c>
      <c r="O187" s="4">
        <f>IF(O186=0,IF(C187="t/p",1,0),IF(C187="t/p",O186+1,0))</f>
        <v>8</v>
      </c>
      <c r="P187" s="3">
        <f>IF(AND(N187&gt;=$AD$36,N188=0),1,0)</f>
        <v>0</v>
      </c>
      <c r="Q187" s="2">
        <f>IF(AND(O187&gt;=$AD$35,O188=0),1,0)</f>
        <v>0</v>
      </c>
      <c r="R187" s="3">
        <f>IF(AND(N187&gt;0,ISODD(D187)),1,0)</f>
        <v>0</v>
      </c>
      <c r="S187" s="2">
        <f>IF(AND(O187&gt;0,ISEVEN(D187)),1,0)</f>
        <v>0</v>
      </c>
      <c r="T187" s="1">
        <f>IF(AND(N186&gt;0,N187&gt;0),IF(OR(AND(R186=0,R187=1),AND(R186=1,R187=0)),1,0),0)</f>
        <v>0</v>
      </c>
      <c r="U187" s="1">
        <f>IF(AND(O186&gt;0,O187&gt;0),IF(OR(AND(S186=0,S187=1),AND(S186=1,S187=0)),1,0),0)</f>
        <v>1</v>
      </c>
    </row>
    <row r="188" spans="1:21">
      <c r="A188" s="9">
        <v>966</v>
      </c>
      <c r="B188" s="10" t="s">
        <v>3553</v>
      </c>
      <c r="C188" s="9" t="s">
        <v>0</v>
      </c>
      <c r="D188" s="9">
        <v>388</v>
      </c>
      <c r="E188" s="9">
        <v>1</v>
      </c>
      <c r="F188" s="9">
        <v>1.3021</v>
      </c>
      <c r="G188" s="9">
        <v>1.2996000000000001</v>
      </c>
      <c r="H188" s="9">
        <v>1.3021</v>
      </c>
      <c r="I188" s="9">
        <v>5</v>
      </c>
      <c r="J188" s="9">
        <v>4738.49</v>
      </c>
      <c r="K188" s="8" t="str">
        <f>RIGHT(B188,5)</f>
        <v>21:45</v>
      </c>
      <c r="L188" s="7" t="str">
        <f>TEXT(K188,"hh")</f>
        <v>21</v>
      </c>
      <c r="M188" s="6">
        <f>IF(C188="close",IF(I188&gt;=0,1,IF(I188&lt;0,2)),0)</f>
        <v>0</v>
      </c>
      <c r="N188" s="5">
        <f>IF(N187=0,IF(C188="s/l",1,0),IF(C188="s/l",N187+1,0))</f>
        <v>0</v>
      </c>
      <c r="O188" s="4">
        <f>IF(O187=0,IF(C188="t/p",1,0),IF(C188="t/p",O187+1,0))</f>
        <v>9</v>
      </c>
      <c r="P188" s="3">
        <f>IF(AND(N188&gt;=$AD$36,N189=0),1,0)</f>
        <v>0</v>
      </c>
      <c r="Q188" s="2">
        <f>IF(AND(O188&gt;=$AD$35,O189=0),1,0)</f>
        <v>0</v>
      </c>
      <c r="R188" s="3">
        <f>IF(AND(N188&gt;0,ISODD(D188)),1,0)</f>
        <v>0</v>
      </c>
      <c r="S188" s="2">
        <f>IF(AND(O188&gt;0,ISEVEN(D188)),1,0)</f>
        <v>1</v>
      </c>
      <c r="T188" s="1">
        <f>IF(AND(N187&gt;0,N188&gt;0),IF(OR(AND(R187=0,R188=1),AND(R187=1,R188=0)),1,0),0)</f>
        <v>0</v>
      </c>
      <c r="U188" s="1">
        <f>IF(AND(O187&gt;0,O188&gt;0),IF(OR(AND(S187=0,S188=1),AND(S187=1,S188=0)),1,0),0)</f>
        <v>1</v>
      </c>
    </row>
    <row r="189" spans="1:21">
      <c r="A189" s="9">
        <v>971</v>
      </c>
      <c r="B189" s="10" t="s">
        <v>3552</v>
      </c>
      <c r="C189" s="9" t="s">
        <v>0</v>
      </c>
      <c r="D189" s="9">
        <v>389</v>
      </c>
      <c r="E189" s="9">
        <v>1</v>
      </c>
      <c r="F189" s="9">
        <v>1.3018000000000001</v>
      </c>
      <c r="G189" s="9">
        <v>1.3043</v>
      </c>
      <c r="H189" s="9">
        <v>1.3018000000000001</v>
      </c>
      <c r="I189" s="9">
        <v>5</v>
      </c>
      <c r="J189" s="9">
        <v>4743.49</v>
      </c>
      <c r="K189" s="8" t="str">
        <f>RIGHT(B189,5)</f>
        <v>22:02</v>
      </c>
      <c r="L189" s="7" t="str">
        <f>TEXT(K189,"hh")</f>
        <v>22</v>
      </c>
      <c r="M189" s="6">
        <f>IF(C189="close",IF(I189&gt;=0,1,IF(I189&lt;0,2)),0)</f>
        <v>0</v>
      </c>
      <c r="N189" s="5">
        <f>IF(N188=0,IF(C189="s/l",1,0),IF(C189="s/l",N188+1,0))</f>
        <v>0</v>
      </c>
      <c r="O189" s="4">
        <f>IF(O188=0,IF(C189="t/p",1,0),IF(C189="t/p",O188+1,0))</f>
        <v>10</v>
      </c>
      <c r="P189" s="3">
        <f>IF(AND(N189&gt;=$AD$36,N190=0),1,0)</f>
        <v>0</v>
      </c>
      <c r="Q189" s="2">
        <f>IF(AND(O189&gt;=$AD$35,O190=0),1,0)</f>
        <v>0</v>
      </c>
      <c r="R189" s="3">
        <f>IF(AND(N189&gt;0,ISODD(D189)),1,0)</f>
        <v>0</v>
      </c>
      <c r="S189" s="2">
        <f>IF(AND(O189&gt;0,ISEVEN(D189)),1,0)</f>
        <v>0</v>
      </c>
      <c r="T189" s="1">
        <f>IF(AND(N188&gt;0,N189&gt;0),IF(OR(AND(R188=0,R189=1),AND(R188=1,R189=0)),1,0),0)</f>
        <v>0</v>
      </c>
      <c r="U189" s="1">
        <f>IF(AND(O188&gt;0,O189&gt;0),IF(OR(AND(S188=0,S189=1),AND(S188=1,S189=0)),1,0),0)</f>
        <v>1</v>
      </c>
    </row>
    <row r="190" spans="1:21">
      <c r="A190" s="9">
        <v>976</v>
      </c>
      <c r="B190" s="10" t="s">
        <v>3551</v>
      </c>
      <c r="C190" s="9" t="s">
        <v>0</v>
      </c>
      <c r="D190" s="9">
        <v>392</v>
      </c>
      <c r="E190" s="9">
        <v>1</v>
      </c>
      <c r="F190" s="9">
        <v>1.3021</v>
      </c>
      <c r="G190" s="9">
        <v>1.2996000000000001</v>
      </c>
      <c r="H190" s="9">
        <v>1.3021</v>
      </c>
      <c r="I190" s="9">
        <v>5</v>
      </c>
      <c r="J190" s="9">
        <v>4748.49</v>
      </c>
      <c r="K190" s="8" t="str">
        <f>RIGHT(B190,5)</f>
        <v>22:10</v>
      </c>
      <c r="L190" s="7" t="str">
        <f>TEXT(K190,"hh")</f>
        <v>22</v>
      </c>
      <c r="M190" s="6">
        <f>IF(C190="close",IF(I190&gt;=0,1,IF(I190&lt;0,2)),0)</f>
        <v>0</v>
      </c>
      <c r="N190" s="5">
        <f>IF(N189=0,IF(C190="s/l",1,0),IF(C190="s/l",N189+1,0))</f>
        <v>0</v>
      </c>
      <c r="O190" s="4">
        <f>IF(O189=0,IF(C190="t/p",1,0),IF(C190="t/p",O189+1,0))</f>
        <v>11</v>
      </c>
      <c r="P190" s="3">
        <f>IF(AND(N190&gt;=$AD$36,N191=0),1,0)</f>
        <v>0</v>
      </c>
      <c r="Q190" s="2">
        <f>IF(AND(O190&gt;=$AD$35,O191=0),1,0)</f>
        <v>0</v>
      </c>
      <c r="R190" s="3">
        <f>IF(AND(N190&gt;0,ISODD(D190)),1,0)</f>
        <v>0</v>
      </c>
      <c r="S190" s="2">
        <f>IF(AND(O190&gt;0,ISEVEN(D190)),1,0)</f>
        <v>1</v>
      </c>
      <c r="T190" s="1">
        <f>IF(AND(N189&gt;0,N190&gt;0),IF(OR(AND(R189=0,R190=1),AND(R189=1,R190=0)),1,0),0)</f>
        <v>0</v>
      </c>
      <c r="U190" s="1">
        <f>IF(AND(O189&gt;0,O190&gt;0),IF(OR(AND(S189=0,S190=1),AND(S189=1,S190=0)),1,0),0)</f>
        <v>1</v>
      </c>
    </row>
    <row r="191" spans="1:21">
      <c r="A191" s="9">
        <v>981</v>
      </c>
      <c r="B191" s="10" t="s">
        <v>3550</v>
      </c>
      <c r="C191" s="9" t="s">
        <v>0</v>
      </c>
      <c r="D191" s="9">
        <v>382</v>
      </c>
      <c r="E191" s="9">
        <v>1</v>
      </c>
      <c r="F191" s="9">
        <v>1.3029999999999999</v>
      </c>
      <c r="G191" s="9">
        <v>1.3005</v>
      </c>
      <c r="H191" s="9">
        <v>1.3029999999999999</v>
      </c>
      <c r="I191" s="9">
        <v>5.0999999999999996</v>
      </c>
      <c r="J191" s="9">
        <v>4753.59</v>
      </c>
      <c r="K191" s="8" t="str">
        <f>RIGHT(B191,5)</f>
        <v>00:43</v>
      </c>
      <c r="L191" s="7" t="str">
        <f>TEXT(K191,"hh")</f>
        <v>00</v>
      </c>
      <c r="M191" s="6">
        <f>IF(C191="close",IF(I191&gt;=0,1,IF(I191&lt;0,2)),0)</f>
        <v>0</v>
      </c>
      <c r="N191" s="5">
        <f>IF(N190=0,IF(C191="s/l",1,0),IF(C191="s/l",N190+1,0))</f>
        <v>0</v>
      </c>
      <c r="O191" s="4">
        <f>IF(O190=0,IF(C191="t/p",1,0),IF(C191="t/p",O190+1,0))</f>
        <v>12</v>
      </c>
      <c r="P191" s="3">
        <f>IF(AND(N191&gt;=$AD$36,N192=0),1,0)</f>
        <v>0</v>
      </c>
      <c r="Q191" s="2">
        <f>IF(AND(O191&gt;=$AD$35,O192=0),1,0)</f>
        <v>1</v>
      </c>
      <c r="R191" s="3">
        <f>IF(AND(N191&gt;0,ISODD(D191)),1,0)</f>
        <v>0</v>
      </c>
      <c r="S191" s="2">
        <f>IF(AND(O191&gt;0,ISEVEN(D191)),1,0)</f>
        <v>1</v>
      </c>
      <c r="T191" s="1">
        <f>IF(AND(N190&gt;0,N191&gt;0),IF(OR(AND(R190=0,R191=1),AND(R190=1,R191=0)),1,0),0)</f>
        <v>0</v>
      </c>
      <c r="U191" s="1">
        <f>IF(AND(O190&gt;0,O191&gt;0),IF(OR(AND(S190=0,S191=1),AND(S190=1,S191=0)),1,0),0)</f>
        <v>0</v>
      </c>
    </row>
    <row r="192" spans="1:21">
      <c r="A192" s="9">
        <v>986</v>
      </c>
      <c r="B192" s="10" t="s">
        <v>3549</v>
      </c>
      <c r="C192" s="9" t="s">
        <v>3</v>
      </c>
      <c r="D192" s="9">
        <v>393</v>
      </c>
      <c r="E192" s="9">
        <v>1</v>
      </c>
      <c r="F192" s="9">
        <v>1.3042</v>
      </c>
      <c r="G192" s="9">
        <v>1.3042</v>
      </c>
      <c r="H192" s="9">
        <v>1.3017000000000001</v>
      </c>
      <c r="I192" s="9">
        <v>-20.37</v>
      </c>
      <c r="J192" s="9">
        <v>4733.22</v>
      </c>
      <c r="K192" s="8" t="str">
        <f>RIGHT(B192,5)</f>
        <v>00:54</v>
      </c>
      <c r="L192" s="7" t="str">
        <f>TEXT(K192,"hh")</f>
        <v>00</v>
      </c>
      <c r="M192" s="6">
        <f>IF(C192="close",IF(I192&gt;=0,1,IF(I192&lt;0,2)),0)</f>
        <v>0</v>
      </c>
      <c r="N192" s="5">
        <f>IF(N191=0,IF(C192="s/l",1,0),IF(C192="s/l",N191+1,0))</f>
        <v>1</v>
      </c>
      <c r="O192" s="4">
        <f>IF(O191=0,IF(C192="t/p",1,0),IF(C192="t/p",O191+1,0))</f>
        <v>0</v>
      </c>
      <c r="P192" s="3">
        <f>IF(AND(N192&gt;=$AD$36,N193=0),1,0)</f>
        <v>0</v>
      </c>
      <c r="Q192" s="2">
        <f>IF(AND(O192&gt;=$AD$35,O193=0),1,0)</f>
        <v>0</v>
      </c>
      <c r="R192" s="3">
        <f>IF(AND(N192&gt;0,ISODD(D192)),1,0)</f>
        <v>1</v>
      </c>
      <c r="S192" s="2">
        <f>IF(AND(O192&gt;0,ISEVEN(D192)),1,0)</f>
        <v>0</v>
      </c>
      <c r="T192" s="1">
        <f>IF(AND(N191&gt;0,N192&gt;0),IF(OR(AND(R191=0,R192=1),AND(R191=1,R192=0)),1,0),0)</f>
        <v>0</v>
      </c>
      <c r="U192" s="1">
        <f>IF(AND(O191&gt;0,O192&gt;0),IF(OR(AND(S191=0,S192=1),AND(S191=1,S192=0)),1,0),0)</f>
        <v>0</v>
      </c>
    </row>
    <row r="193" spans="1:21">
      <c r="A193" s="9">
        <v>987</v>
      </c>
      <c r="B193" s="10" t="s">
        <v>1782</v>
      </c>
      <c r="C193" s="9" t="s">
        <v>54</v>
      </c>
      <c r="D193" s="9">
        <v>395</v>
      </c>
      <c r="E193" s="9">
        <v>1</v>
      </c>
      <c r="F193" s="9">
        <v>1.3039000000000001</v>
      </c>
      <c r="G193" s="9">
        <v>1.3051999999999999</v>
      </c>
      <c r="H193" s="9">
        <v>1.3027</v>
      </c>
      <c r="I193" s="9">
        <v>-7</v>
      </c>
      <c r="J193" s="9">
        <v>4726.22</v>
      </c>
      <c r="K193" s="8" t="str">
        <f>RIGHT(B193,5)</f>
        <v>01:00</v>
      </c>
      <c r="L193" s="7" t="str">
        <f>TEXT(K193,"hh")</f>
        <v>01</v>
      </c>
      <c r="M193" s="6">
        <f>IF(C193="close",IF(I193&gt;=0,1,IF(I193&lt;0,2)),0)</f>
        <v>2</v>
      </c>
      <c r="N193" s="5">
        <f>IF(N192=0,IF(C193="s/l",1,0),IF(C193="s/l",N192+1,0))</f>
        <v>0</v>
      </c>
      <c r="O193" s="4">
        <f>IF(O192=0,IF(C193="t/p",1,0),IF(C193="t/p",O192+1,0))</f>
        <v>0</v>
      </c>
      <c r="P193" s="3">
        <f>IF(AND(N193&gt;=$AD$36,N194=0),1,0)</f>
        <v>0</v>
      </c>
      <c r="Q193" s="2">
        <f>IF(AND(O193&gt;=$AD$35,O194=0),1,0)</f>
        <v>0</v>
      </c>
      <c r="R193" s="3">
        <f>IF(AND(N193&gt;0,ISODD(D193)),1,0)</f>
        <v>0</v>
      </c>
      <c r="S193" s="2">
        <f>IF(AND(O193&gt;0,ISEVEN(D193)),1,0)</f>
        <v>0</v>
      </c>
      <c r="T193" s="1">
        <f>IF(AND(N192&gt;0,N193&gt;0),IF(OR(AND(R192=0,R193=1),AND(R192=1,R193=0)),1,0),0)</f>
        <v>0</v>
      </c>
      <c r="U193" s="1">
        <f>IF(AND(O192&gt;0,O193&gt;0),IF(OR(AND(S192=0,S193=1),AND(S192=1,S193=0)),1,0),0)</f>
        <v>0</v>
      </c>
    </row>
    <row r="194" spans="1:21">
      <c r="A194" s="9">
        <v>996</v>
      </c>
      <c r="B194" s="10" t="s">
        <v>1781</v>
      </c>
      <c r="C194" s="9" t="s">
        <v>0</v>
      </c>
      <c r="D194" s="9">
        <v>400</v>
      </c>
      <c r="E194" s="9">
        <v>1</v>
      </c>
      <c r="F194" s="9">
        <v>1.3043</v>
      </c>
      <c r="G194" s="9">
        <v>1.3018000000000001</v>
      </c>
      <c r="H194" s="9">
        <v>1.3043</v>
      </c>
      <c r="I194" s="9">
        <v>5</v>
      </c>
      <c r="J194" s="9">
        <v>4731.22</v>
      </c>
      <c r="K194" s="8" t="str">
        <f>RIGHT(B194,5)</f>
        <v>04:49</v>
      </c>
      <c r="L194" s="7" t="str">
        <f>TEXT(K194,"hh")</f>
        <v>04</v>
      </c>
      <c r="M194" s="6">
        <f>IF(C194="close",IF(I194&gt;=0,1,IF(I194&lt;0,2)),0)</f>
        <v>0</v>
      </c>
      <c r="N194" s="5">
        <f>IF(N193=0,IF(C194="s/l",1,0),IF(C194="s/l",N193+1,0))</f>
        <v>0</v>
      </c>
      <c r="O194" s="4">
        <f>IF(O193=0,IF(C194="t/p",1,0),IF(C194="t/p",O193+1,0))</f>
        <v>1</v>
      </c>
      <c r="P194" s="3">
        <f>IF(AND(N194&gt;=$AD$36,N195=0),1,0)</f>
        <v>0</v>
      </c>
      <c r="Q194" s="2">
        <f>IF(AND(O194&gt;=$AD$35,O195=0),1,0)</f>
        <v>0</v>
      </c>
      <c r="R194" s="3">
        <f>IF(AND(N194&gt;0,ISODD(D194)),1,0)</f>
        <v>0</v>
      </c>
      <c r="S194" s="2">
        <f>IF(AND(O194&gt;0,ISEVEN(D194)),1,0)</f>
        <v>1</v>
      </c>
      <c r="T194" s="1">
        <f>IF(AND(N193&gt;0,N194&gt;0),IF(OR(AND(R193=0,R194=1),AND(R193=1,R194=0)),1,0),0)</f>
        <v>0</v>
      </c>
      <c r="U194" s="1">
        <f>IF(AND(O193&gt;0,O194&gt;0),IF(OR(AND(S193=0,S194=1),AND(S193=1,S194=0)),1,0),0)</f>
        <v>0</v>
      </c>
    </row>
    <row r="195" spans="1:21">
      <c r="A195" s="9">
        <v>1001</v>
      </c>
      <c r="B195" s="10" t="s">
        <v>1780</v>
      </c>
      <c r="C195" s="9" t="s">
        <v>0</v>
      </c>
      <c r="D195" s="9">
        <v>401</v>
      </c>
      <c r="E195" s="9">
        <v>1</v>
      </c>
      <c r="F195" s="9">
        <v>1.304</v>
      </c>
      <c r="G195" s="9">
        <v>1.3065</v>
      </c>
      <c r="H195" s="9">
        <v>1.304</v>
      </c>
      <c r="I195" s="9">
        <v>5</v>
      </c>
      <c r="J195" s="9">
        <v>4736.22</v>
      </c>
      <c r="K195" s="8" t="str">
        <f>RIGHT(B195,5)</f>
        <v>05:04</v>
      </c>
      <c r="L195" s="7" t="str">
        <f>TEXT(K195,"hh")</f>
        <v>05</v>
      </c>
      <c r="M195" s="6">
        <f>IF(C195="close",IF(I195&gt;=0,1,IF(I195&lt;0,2)),0)</f>
        <v>0</v>
      </c>
      <c r="N195" s="5">
        <f>IF(N194=0,IF(C195="s/l",1,0),IF(C195="s/l",N194+1,0))</f>
        <v>0</v>
      </c>
      <c r="O195" s="4">
        <f>IF(O194=0,IF(C195="t/p",1,0),IF(C195="t/p",O194+1,0))</f>
        <v>2</v>
      </c>
      <c r="P195" s="3">
        <f>IF(AND(N195&gt;=$AD$36,N196=0),1,0)</f>
        <v>0</v>
      </c>
      <c r="Q195" s="2">
        <f>IF(AND(O195&gt;=$AD$35,O196=0),1,0)</f>
        <v>0</v>
      </c>
      <c r="R195" s="3">
        <f>IF(AND(N195&gt;0,ISODD(D195)),1,0)</f>
        <v>0</v>
      </c>
      <c r="S195" s="2">
        <f>IF(AND(O195&gt;0,ISEVEN(D195)),1,0)</f>
        <v>0</v>
      </c>
      <c r="T195" s="1">
        <f>IF(AND(N194&gt;0,N195&gt;0),IF(OR(AND(R194=0,R195=1),AND(R194=1,R195=0)),1,0),0)</f>
        <v>0</v>
      </c>
      <c r="U195" s="1">
        <f>IF(AND(O194&gt;0,O195&gt;0),IF(OR(AND(S194=0,S195=1),AND(S194=1,S195=0)),1,0),0)</f>
        <v>1</v>
      </c>
    </row>
    <row r="196" spans="1:21">
      <c r="A196" s="9">
        <v>1006</v>
      </c>
      <c r="B196" s="10" t="s">
        <v>1779</v>
      </c>
      <c r="C196" s="9" t="s">
        <v>0</v>
      </c>
      <c r="D196" s="9">
        <v>404</v>
      </c>
      <c r="E196" s="9">
        <v>1</v>
      </c>
      <c r="F196" s="9">
        <v>1.3043</v>
      </c>
      <c r="G196" s="9">
        <v>1.3018000000000001</v>
      </c>
      <c r="H196" s="9">
        <v>1.3043</v>
      </c>
      <c r="I196" s="9">
        <v>5</v>
      </c>
      <c r="J196" s="9">
        <v>4741.22</v>
      </c>
      <c r="K196" s="8" t="str">
        <f>RIGHT(B196,5)</f>
        <v>08:39</v>
      </c>
      <c r="L196" s="7" t="str">
        <f>TEXT(K196,"hh")</f>
        <v>08</v>
      </c>
      <c r="M196" s="6">
        <f>IF(C196="close",IF(I196&gt;=0,1,IF(I196&lt;0,2)),0)</f>
        <v>0</v>
      </c>
      <c r="N196" s="5">
        <f>IF(N195=0,IF(C196="s/l",1,0),IF(C196="s/l",N195+1,0))</f>
        <v>0</v>
      </c>
      <c r="O196" s="4">
        <f>IF(O195=0,IF(C196="t/p",1,0),IF(C196="t/p",O195+1,0))</f>
        <v>3</v>
      </c>
      <c r="P196" s="3">
        <f>IF(AND(N196&gt;=$AD$36,N197=0),1,0)</f>
        <v>0</v>
      </c>
      <c r="Q196" s="2">
        <f>IF(AND(O196&gt;=$AD$35,O197=0),1,0)</f>
        <v>0</v>
      </c>
      <c r="R196" s="3">
        <f>IF(AND(N196&gt;0,ISODD(D196)),1,0)</f>
        <v>0</v>
      </c>
      <c r="S196" s="2">
        <f>IF(AND(O196&gt;0,ISEVEN(D196)),1,0)</f>
        <v>1</v>
      </c>
      <c r="T196" s="1">
        <f>IF(AND(N195&gt;0,N196&gt;0),IF(OR(AND(R195=0,R196=1),AND(R195=1,R196=0)),1,0),0)</f>
        <v>0</v>
      </c>
      <c r="U196" s="1">
        <f>IF(AND(O195&gt;0,O196&gt;0),IF(OR(AND(S195=0,S196=1),AND(S195=1,S196=0)),1,0),0)</f>
        <v>1</v>
      </c>
    </row>
    <row r="197" spans="1:21">
      <c r="A197" s="9">
        <v>1011</v>
      </c>
      <c r="B197" s="10" t="s">
        <v>1778</v>
      </c>
      <c r="C197" s="9" t="s">
        <v>0</v>
      </c>
      <c r="D197" s="9">
        <v>405</v>
      </c>
      <c r="E197" s="9">
        <v>1</v>
      </c>
      <c r="F197" s="9">
        <v>1.304</v>
      </c>
      <c r="G197" s="9">
        <v>1.3065</v>
      </c>
      <c r="H197" s="9">
        <v>1.304</v>
      </c>
      <c r="I197" s="9">
        <v>5</v>
      </c>
      <c r="J197" s="9">
        <v>4746.22</v>
      </c>
      <c r="K197" s="8" t="str">
        <f>RIGHT(B197,5)</f>
        <v>09:00</v>
      </c>
      <c r="L197" s="7" t="str">
        <f>TEXT(K197,"hh")</f>
        <v>09</v>
      </c>
      <c r="M197" s="6">
        <f>IF(C197="close",IF(I197&gt;=0,1,IF(I197&lt;0,2)),0)</f>
        <v>0</v>
      </c>
      <c r="N197" s="5">
        <f>IF(N196=0,IF(C197="s/l",1,0),IF(C197="s/l",N196+1,0))</f>
        <v>0</v>
      </c>
      <c r="O197" s="4">
        <f>IF(O196=0,IF(C197="t/p",1,0),IF(C197="t/p",O196+1,0))</f>
        <v>4</v>
      </c>
      <c r="P197" s="3">
        <f>IF(AND(N197&gt;=$AD$36,N198=0),1,0)</f>
        <v>0</v>
      </c>
      <c r="Q197" s="2">
        <f>IF(AND(O197&gt;=$AD$35,O198=0),1,0)</f>
        <v>0</v>
      </c>
      <c r="R197" s="3">
        <f>IF(AND(N197&gt;0,ISODD(D197)),1,0)</f>
        <v>0</v>
      </c>
      <c r="S197" s="2">
        <f>IF(AND(O197&gt;0,ISEVEN(D197)),1,0)</f>
        <v>0</v>
      </c>
      <c r="T197" s="1">
        <f>IF(AND(N196&gt;0,N197&gt;0),IF(OR(AND(R196=0,R197=1),AND(R196=1,R197=0)),1,0),0)</f>
        <v>0</v>
      </c>
      <c r="U197" s="1">
        <f>IF(AND(O196&gt;0,O197&gt;0),IF(OR(AND(S196=0,S197=1),AND(S196=1,S197=0)),1,0),0)</f>
        <v>1</v>
      </c>
    </row>
    <row r="198" spans="1:21">
      <c r="A198" s="9">
        <v>1020</v>
      </c>
      <c r="B198" s="10" t="s">
        <v>1777</v>
      </c>
      <c r="C198" s="9" t="s">
        <v>0</v>
      </c>
      <c r="D198" s="9">
        <v>410</v>
      </c>
      <c r="E198" s="9">
        <v>1</v>
      </c>
      <c r="F198" s="9">
        <v>1.3032999999999999</v>
      </c>
      <c r="G198" s="9">
        <v>1.3008</v>
      </c>
      <c r="H198" s="9">
        <v>1.3032999999999999</v>
      </c>
      <c r="I198" s="9">
        <v>5</v>
      </c>
      <c r="J198" s="9">
        <v>4751.22</v>
      </c>
      <c r="K198" s="8" t="str">
        <f>RIGHT(B198,5)</f>
        <v>11:03</v>
      </c>
      <c r="L198" s="7" t="str">
        <f>TEXT(K198,"hh")</f>
        <v>11</v>
      </c>
      <c r="M198" s="6">
        <f>IF(C198="close",IF(I198&gt;=0,1,IF(I198&lt;0,2)),0)</f>
        <v>0</v>
      </c>
      <c r="N198" s="5">
        <f>IF(N197=0,IF(C198="s/l",1,0),IF(C198="s/l",N197+1,0))</f>
        <v>0</v>
      </c>
      <c r="O198" s="4">
        <f>IF(O197=0,IF(C198="t/p",1,0),IF(C198="t/p",O197+1,0))</f>
        <v>5</v>
      </c>
      <c r="P198" s="3">
        <f>IF(AND(N198&gt;=$AD$36,N199=0),1,0)</f>
        <v>0</v>
      </c>
      <c r="Q198" s="2">
        <f>IF(AND(O198&gt;=$AD$35,O199=0),1,0)</f>
        <v>0</v>
      </c>
      <c r="R198" s="3">
        <f>IF(AND(N198&gt;0,ISODD(D198)),1,0)</f>
        <v>0</v>
      </c>
      <c r="S198" s="2">
        <f>IF(AND(O198&gt;0,ISEVEN(D198)),1,0)</f>
        <v>1</v>
      </c>
      <c r="T198" s="1">
        <f>IF(AND(N197&gt;0,N198&gt;0),IF(OR(AND(R197=0,R198=1),AND(R197=1,R198=0)),1,0),0)</f>
        <v>0</v>
      </c>
      <c r="U198" s="1">
        <f>IF(AND(O197&gt;0,O198&gt;0),IF(OR(AND(S197=0,S198=1),AND(S197=1,S198=0)),1,0),0)</f>
        <v>1</v>
      </c>
    </row>
    <row r="199" spans="1:21">
      <c r="A199" s="9">
        <v>1025</v>
      </c>
      <c r="B199" s="10" t="s">
        <v>1776</v>
      </c>
      <c r="C199" s="9" t="s">
        <v>0</v>
      </c>
      <c r="D199" s="9">
        <v>411</v>
      </c>
      <c r="E199" s="9">
        <v>1</v>
      </c>
      <c r="F199" s="9">
        <v>1.3029999999999999</v>
      </c>
      <c r="G199" s="9">
        <v>1.3055000000000001</v>
      </c>
      <c r="H199" s="9">
        <v>1.3029999999999999</v>
      </c>
      <c r="I199" s="9">
        <v>5</v>
      </c>
      <c r="J199" s="9">
        <v>4756.22</v>
      </c>
      <c r="K199" s="8" t="str">
        <f>RIGHT(B199,5)</f>
        <v>12:20</v>
      </c>
      <c r="L199" s="7" t="str">
        <f>TEXT(K199,"hh")</f>
        <v>12</v>
      </c>
      <c r="M199" s="6">
        <f>IF(C199="close",IF(I199&gt;=0,1,IF(I199&lt;0,2)),0)</f>
        <v>0</v>
      </c>
      <c r="N199" s="5">
        <f>IF(N198=0,IF(C199="s/l",1,0),IF(C199="s/l",N198+1,0))</f>
        <v>0</v>
      </c>
      <c r="O199" s="4">
        <f>IF(O198=0,IF(C199="t/p",1,0),IF(C199="t/p",O198+1,0))</f>
        <v>6</v>
      </c>
      <c r="P199" s="3">
        <f>IF(AND(N199&gt;=$AD$36,N200=0),1,0)</f>
        <v>0</v>
      </c>
      <c r="Q199" s="2">
        <f>IF(AND(O199&gt;=$AD$35,O200=0),1,0)</f>
        <v>1</v>
      </c>
      <c r="R199" s="3">
        <f>IF(AND(N199&gt;0,ISODD(D199)),1,0)</f>
        <v>0</v>
      </c>
      <c r="S199" s="2">
        <f>IF(AND(O199&gt;0,ISEVEN(D199)),1,0)</f>
        <v>0</v>
      </c>
      <c r="T199" s="1">
        <f>IF(AND(N198&gt;0,N199&gt;0),IF(OR(AND(R198=0,R199=1),AND(R198=1,R199=0)),1,0),0)</f>
        <v>0</v>
      </c>
      <c r="U199" s="1">
        <f>IF(AND(O198&gt;0,O199&gt;0),IF(OR(AND(S198=0,S199=1),AND(S198=1,S199=0)),1,0),0)</f>
        <v>1</v>
      </c>
    </row>
    <row r="200" spans="1:21">
      <c r="A200" s="9">
        <v>1030</v>
      </c>
      <c r="B200" s="10" t="s">
        <v>1775</v>
      </c>
      <c r="C200" s="9" t="s">
        <v>3</v>
      </c>
      <c r="D200" s="9">
        <v>408</v>
      </c>
      <c r="E200" s="9">
        <v>1</v>
      </c>
      <c r="F200" s="9">
        <v>1.3018000000000001</v>
      </c>
      <c r="G200" s="9">
        <v>1.3018000000000001</v>
      </c>
      <c r="H200" s="9">
        <v>1.3043</v>
      </c>
      <c r="I200" s="9">
        <v>-20</v>
      </c>
      <c r="J200" s="9">
        <v>4736.22</v>
      </c>
      <c r="K200" s="8" t="str">
        <f>RIGHT(B200,5)</f>
        <v>12:44</v>
      </c>
      <c r="L200" s="7" t="str">
        <f>TEXT(K200,"hh")</f>
        <v>12</v>
      </c>
      <c r="M200" s="6">
        <f>IF(C200="close",IF(I200&gt;=0,1,IF(I200&lt;0,2)),0)</f>
        <v>0</v>
      </c>
      <c r="N200" s="5">
        <f>IF(N199=0,IF(C200="s/l",1,0),IF(C200="s/l",N199+1,0))</f>
        <v>1</v>
      </c>
      <c r="O200" s="4">
        <f>IF(O199=0,IF(C200="t/p",1,0),IF(C200="t/p",O199+1,0))</f>
        <v>0</v>
      </c>
      <c r="P200" s="3">
        <f>IF(AND(N200&gt;=$AD$36,N201=0),1,0)</f>
        <v>0</v>
      </c>
      <c r="Q200" s="2">
        <f>IF(AND(O200&gt;=$AD$35,O201=0),1,0)</f>
        <v>0</v>
      </c>
      <c r="R200" s="3">
        <f>IF(AND(N200&gt;0,ISODD(D200)),1,0)</f>
        <v>0</v>
      </c>
      <c r="S200" s="2">
        <f>IF(AND(O200&gt;0,ISEVEN(D200)),1,0)</f>
        <v>0</v>
      </c>
      <c r="T200" s="1">
        <f>IF(AND(N199&gt;0,N200&gt;0),IF(OR(AND(R199=0,R200=1),AND(R199=1,R200=0)),1,0),0)</f>
        <v>0</v>
      </c>
      <c r="U200" s="1">
        <f>IF(AND(O199&gt;0,O200&gt;0),IF(OR(AND(S199=0,S200=1),AND(S199=1,S200=0)),1,0),0)</f>
        <v>0</v>
      </c>
    </row>
    <row r="201" spans="1:21">
      <c r="A201" s="9">
        <v>1035</v>
      </c>
      <c r="B201" s="10" t="s">
        <v>1774</v>
      </c>
      <c r="C201" s="9" t="s">
        <v>0</v>
      </c>
      <c r="D201" s="9">
        <v>416</v>
      </c>
      <c r="E201" s="9">
        <v>1</v>
      </c>
      <c r="F201" s="9">
        <v>1.3023</v>
      </c>
      <c r="G201" s="9">
        <v>1.2998000000000001</v>
      </c>
      <c r="H201" s="9">
        <v>1.3023</v>
      </c>
      <c r="I201" s="9">
        <v>5</v>
      </c>
      <c r="J201" s="9">
        <v>4741.22</v>
      </c>
      <c r="K201" s="8" t="str">
        <f>RIGHT(B201,5)</f>
        <v>13:16</v>
      </c>
      <c r="L201" s="7" t="str">
        <f>TEXT(K201,"hh")</f>
        <v>13</v>
      </c>
      <c r="M201" s="6">
        <f>IF(C201="close",IF(I201&gt;=0,1,IF(I201&lt;0,2)),0)</f>
        <v>0</v>
      </c>
      <c r="N201" s="5">
        <f>IF(N200=0,IF(C201="s/l",1,0),IF(C201="s/l",N200+1,0))</f>
        <v>0</v>
      </c>
      <c r="O201" s="4">
        <f>IF(O200=0,IF(C201="t/p",1,0),IF(C201="t/p",O200+1,0))</f>
        <v>1</v>
      </c>
      <c r="P201" s="3">
        <f>IF(AND(N201&gt;=$AD$36,N202=0),1,0)</f>
        <v>0</v>
      </c>
      <c r="Q201" s="2">
        <f>IF(AND(O201&gt;=$AD$35,O202=0),1,0)</f>
        <v>0</v>
      </c>
      <c r="R201" s="3">
        <f>IF(AND(N201&gt;0,ISODD(D201)),1,0)</f>
        <v>0</v>
      </c>
      <c r="S201" s="2">
        <f>IF(AND(O201&gt;0,ISEVEN(D201)),1,0)</f>
        <v>1</v>
      </c>
      <c r="T201" s="1">
        <f>IF(AND(N200&gt;0,N201&gt;0),IF(OR(AND(R200=0,R201=1),AND(R200=1,R201=0)),1,0),0)</f>
        <v>0</v>
      </c>
      <c r="U201" s="1">
        <f>IF(AND(O200&gt;0,O201&gt;0),IF(OR(AND(S200=0,S201=1),AND(S200=1,S201=0)),1,0),0)</f>
        <v>0</v>
      </c>
    </row>
    <row r="202" spans="1:21">
      <c r="A202" s="9">
        <v>1036</v>
      </c>
      <c r="B202" s="10" t="s">
        <v>3548</v>
      </c>
      <c r="C202" s="9" t="s">
        <v>3</v>
      </c>
      <c r="D202" s="9">
        <v>414</v>
      </c>
      <c r="E202" s="9">
        <v>1</v>
      </c>
      <c r="F202" s="9">
        <v>1.3008</v>
      </c>
      <c r="G202" s="9">
        <v>1.3008</v>
      </c>
      <c r="H202" s="9">
        <v>1.3032999999999999</v>
      </c>
      <c r="I202" s="9">
        <v>-20</v>
      </c>
      <c r="J202" s="9">
        <v>4721.22</v>
      </c>
      <c r="K202" s="8" t="str">
        <f>RIGHT(B202,5)</f>
        <v>13:38</v>
      </c>
      <c r="L202" s="7" t="str">
        <f>TEXT(K202,"hh")</f>
        <v>13</v>
      </c>
      <c r="M202" s="6">
        <f>IF(C202="close",IF(I202&gt;=0,1,IF(I202&lt;0,2)),0)</f>
        <v>0</v>
      </c>
      <c r="N202" s="5">
        <f>IF(N201=0,IF(C202="s/l",1,0),IF(C202="s/l",N201+1,0))</f>
        <v>1</v>
      </c>
      <c r="O202" s="4">
        <f>IF(O201=0,IF(C202="t/p",1,0),IF(C202="t/p",O201+1,0))</f>
        <v>0</v>
      </c>
      <c r="P202" s="3">
        <f>IF(AND(N202&gt;=$AD$36,N203=0),1,0)</f>
        <v>0</v>
      </c>
      <c r="Q202" s="2">
        <f>IF(AND(O202&gt;=$AD$35,O203=0),1,0)</f>
        <v>0</v>
      </c>
      <c r="R202" s="3">
        <f>IF(AND(N202&gt;0,ISODD(D202)),1,0)</f>
        <v>0</v>
      </c>
      <c r="S202" s="2">
        <f>IF(AND(O202&gt;0,ISEVEN(D202)),1,0)</f>
        <v>0</v>
      </c>
      <c r="T202" s="1">
        <f>IF(AND(N201&gt;0,N202&gt;0),IF(OR(AND(R201=0,R202=1),AND(R201=1,R202=0)),1,0),0)</f>
        <v>0</v>
      </c>
      <c r="U202" s="1">
        <f>IF(AND(O201&gt;0,O202&gt;0),IF(OR(AND(S201=0,S202=1),AND(S201=1,S202=0)),1,0),0)</f>
        <v>0</v>
      </c>
    </row>
    <row r="203" spans="1:21">
      <c r="A203" s="9">
        <v>1041</v>
      </c>
      <c r="B203" s="10" t="s">
        <v>3547</v>
      </c>
      <c r="C203" s="9" t="s">
        <v>0</v>
      </c>
      <c r="D203" s="9">
        <v>417</v>
      </c>
      <c r="E203" s="9">
        <v>1</v>
      </c>
      <c r="F203" s="9">
        <v>1.302</v>
      </c>
      <c r="G203" s="9">
        <v>1.3045</v>
      </c>
      <c r="H203" s="9">
        <v>1.302</v>
      </c>
      <c r="I203" s="9">
        <v>5</v>
      </c>
      <c r="J203" s="9">
        <v>4726.22</v>
      </c>
      <c r="K203" s="8" t="str">
        <f>RIGHT(B203,5)</f>
        <v>14:41</v>
      </c>
      <c r="L203" s="7" t="str">
        <f>TEXT(K203,"hh")</f>
        <v>14</v>
      </c>
      <c r="M203" s="6">
        <f>IF(C203="close",IF(I203&gt;=0,1,IF(I203&lt;0,2)),0)</f>
        <v>0</v>
      </c>
      <c r="N203" s="5">
        <f>IF(N202=0,IF(C203="s/l",1,0),IF(C203="s/l",N202+1,0))</f>
        <v>0</v>
      </c>
      <c r="O203" s="4">
        <f>IF(O202=0,IF(C203="t/p",1,0),IF(C203="t/p",O202+1,0))</f>
        <v>1</v>
      </c>
      <c r="P203" s="3">
        <f>IF(AND(N203&gt;=$AD$36,N204=0),1,0)</f>
        <v>0</v>
      </c>
      <c r="Q203" s="2">
        <f>IF(AND(O203&gt;=$AD$35,O204=0),1,0)</f>
        <v>0</v>
      </c>
      <c r="R203" s="3">
        <f>IF(AND(N203&gt;0,ISODD(D203)),1,0)</f>
        <v>0</v>
      </c>
      <c r="S203" s="2">
        <f>IF(AND(O203&gt;0,ISEVEN(D203)),1,0)</f>
        <v>0</v>
      </c>
      <c r="T203" s="1">
        <f>IF(AND(N202&gt;0,N203&gt;0),IF(OR(AND(R202=0,R203=1),AND(R202=1,R203=0)),1,0),0)</f>
        <v>0</v>
      </c>
      <c r="U203" s="1">
        <f>IF(AND(O202&gt;0,O203&gt;0),IF(OR(AND(S202=0,S203=1),AND(S202=1,S203=0)),1,0),0)</f>
        <v>0</v>
      </c>
    </row>
    <row r="204" spans="1:21">
      <c r="A204" s="9">
        <v>1050</v>
      </c>
      <c r="B204" s="10" t="s">
        <v>1771</v>
      </c>
      <c r="C204" s="9" t="s">
        <v>0</v>
      </c>
      <c r="D204" s="9">
        <v>422</v>
      </c>
      <c r="E204" s="9">
        <v>1</v>
      </c>
      <c r="F204" s="9">
        <v>1.3010999999999999</v>
      </c>
      <c r="G204" s="9">
        <v>1.2986</v>
      </c>
      <c r="H204" s="9">
        <v>1.3010999999999999</v>
      </c>
      <c r="I204" s="9">
        <v>5</v>
      </c>
      <c r="J204" s="9">
        <v>4731.22</v>
      </c>
      <c r="K204" s="8" t="str">
        <f>RIGHT(B204,5)</f>
        <v>15:11</v>
      </c>
      <c r="L204" s="7" t="str">
        <f>TEXT(K204,"hh")</f>
        <v>15</v>
      </c>
      <c r="M204" s="6">
        <f>IF(C204="close",IF(I204&gt;=0,1,IF(I204&lt;0,2)),0)</f>
        <v>0</v>
      </c>
      <c r="N204" s="5">
        <f>IF(N203=0,IF(C204="s/l",1,0),IF(C204="s/l",N203+1,0))</f>
        <v>0</v>
      </c>
      <c r="O204" s="4">
        <f>IF(O203=0,IF(C204="t/p",1,0),IF(C204="t/p",O203+1,0))</f>
        <v>2</v>
      </c>
      <c r="P204" s="3">
        <f>IF(AND(N204&gt;=$AD$36,N205=0),1,0)</f>
        <v>0</v>
      </c>
      <c r="Q204" s="2">
        <f>IF(AND(O204&gt;=$AD$35,O205=0),1,0)</f>
        <v>0</v>
      </c>
      <c r="R204" s="3">
        <f>IF(AND(N204&gt;0,ISODD(D204)),1,0)</f>
        <v>0</v>
      </c>
      <c r="S204" s="2">
        <f>IF(AND(O204&gt;0,ISEVEN(D204)),1,0)</f>
        <v>1</v>
      </c>
      <c r="T204" s="1">
        <f>IF(AND(N203&gt;0,N204&gt;0),IF(OR(AND(R203=0,R204=1),AND(R203=1,R204=0)),1,0),0)</f>
        <v>0</v>
      </c>
      <c r="U204" s="1">
        <f>IF(AND(O203&gt;0,O204&gt;0),IF(OR(AND(S203=0,S204=1),AND(S203=1,S204=0)),1,0),0)</f>
        <v>1</v>
      </c>
    </row>
    <row r="205" spans="1:21">
      <c r="A205" s="9">
        <v>1055</v>
      </c>
      <c r="B205" s="10" t="s">
        <v>1770</v>
      </c>
      <c r="C205" s="9" t="s">
        <v>0</v>
      </c>
      <c r="D205" s="9">
        <v>423</v>
      </c>
      <c r="E205" s="9">
        <v>1</v>
      </c>
      <c r="F205" s="9">
        <v>1.3008</v>
      </c>
      <c r="G205" s="9">
        <v>1.3032999999999999</v>
      </c>
      <c r="H205" s="9">
        <v>1.3008</v>
      </c>
      <c r="I205" s="9">
        <v>5</v>
      </c>
      <c r="J205" s="9">
        <v>4736.22</v>
      </c>
      <c r="K205" s="8" t="str">
        <f>RIGHT(B205,5)</f>
        <v>15:48</v>
      </c>
      <c r="L205" s="7" t="str">
        <f>TEXT(K205,"hh")</f>
        <v>15</v>
      </c>
      <c r="M205" s="6">
        <f>IF(C205="close",IF(I205&gt;=0,1,IF(I205&lt;0,2)),0)</f>
        <v>0</v>
      </c>
      <c r="N205" s="5">
        <f>IF(N204=0,IF(C205="s/l",1,0),IF(C205="s/l",N204+1,0))</f>
        <v>0</v>
      </c>
      <c r="O205" s="4">
        <f>IF(O204=0,IF(C205="t/p",1,0),IF(C205="t/p",O204+1,0))</f>
        <v>3</v>
      </c>
      <c r="P205" s="3">
        <f>IF(AND(N205&gt;=$AD$36,N206=0),1,0)</f>
        <v>0</v>
      </c>
      <c r="Q205" s="2">
        <f>IF(AND(O205&gt;=$AD$35,O206=0),1,0)</f>
        <v>0</v>
      </c>
      <c r="R205" s="3">
        <f>IF(AND(N205&gt;0,ISODD(D205)),1,0)</f>
        <v>0</v>
      </c>
      <c r="S205" s="2">
        <f>IF(AND(O205&gt;0,ISEVEN(D205)),1,0)</f>
        <v>0</v>
      </c>
      <c r="T205" s="1">
        <f>IF(AND(N204&gt;0,N205&gt;0),IF(OR(AND(R204=0,R205=1),AND(R204=1,R205=0)),1,0),0)</f>
        <v>0</v>
      </c>
      <c r="U205" s="1">
        <f>IF(AND(O204&gt;0,O205&gt;0),IF(OR(AND(S204=0,S205=1),AND(S204=1,S205=0)),1,0),0)</f>
        <v>1</v>
      </c>
    </row>
    <row r="206" spans="1:21">
      <c r="A206" s="9">
        <v>1060</v>
      </c>
      <c r="B206" s="10" t="s">
        <v>1769</v>
      </c>
      <c r="C206" s="9" t="s">
        <v>3</v>
      </c>
      <c r="D206" s="9">
        <v>420</v>
      </c>
      <c r="E206" s="9">
        <v>1</v>
      </c>
      <c r="F206" s="9">
        <v>1.2998000000000001</v>
      </c>
      <c r="G206" s="9">
        <v>1.2998000000000001</v>
      </c>
      <c r="H206" s="9">
        <v>1.3023</v>
      </c>
      <c r="I206" s="9">
        <v>-20</v>
      </c>
      <c r="J206" s="9">
        <v>4716.22</v>
      </c>
      <c r="K206" s="8" t="str">
        <f>RIGHT(B206,5)</f>
        <v>15:49</v>
      </c>
      <c r="L206" s="7" t="str">
        <f>TEXT(K206,"hh")</f>
        <v>15</v>
      </c>
      <c r="M206" s="6">
        <f>IF(C206="close",IF(I206&gt;=0,1,IF(I206&lt;0,2)),0)</f>
        <v>0</v>
      </c>
      <c r="N206" s="5">
        <f>IF(N205=0,IF(C206="s/l",1,0),IF(C206="s/l",N205+1,0))</f>
        <v>1</v>
      </c>
      <c r="O206" s="4">
        <f>IF(O205=0,IF(C206="t/p",1,0),IF(C206="t/p",O205+1,0))</f>
        <v>0</v>
      </c>
      <c r="P206" s="3">
        <f>IF(AND(N206&gt;=$AD$36,N207=0),1,0)</f>
        <v>0</v>
      </c>
      <c r="Q206" s="2">
        <f>IF(AND(O206&gt;=$AD$35,O207=0),1,0)</f>
        <v>0</v>
      </c>
      <c r="R206" s="3">
        <f>IF(AND(N206&gt;0,ISODD(D206)),1,0)</f>
        <v>0</v>
      </c>
      <c r="S206" s="2">
        <f>IF(AND(O206&gt;0,ISEVEN(D206)),1,0)</f>
        <v>0</v>
      </c>
      <c r="T206" s="1">
        <f>IF(AND(N205&gt;0,N206&gt;0),IF(OR(AND(R205=0,R206=1),AND(R205=1,R206=0)),1,0),0)</f>
        <v>0</v>
      </c>
      <c r="U206" s="1">
        <f>IF(AND(O205&gt;0,O206&gt;0),IF(OR(AND(S205=0,S206=1),AND(S205=1,S206=0)),1,0),0)</f>
        <v>0</v>
      </c>
    </row>
    <row r="207" spans="1:21">
      <c r="A207" s="9">
        <v>1065</v>
      </c>
      <c r="B207" s="10" t="s">
        <v>1768</v>
      </c>
      <c r="C207" s="9" t="s">
        <v>0</v>
      </c>
      <c r="D207" s="9">
        <v>428</v>
      </c>
      <c r="E207" s="9">
        <v>1</v>
      </c>
      <c r="F207" s="9">
        <v>1.3</v>
      </c>
      <c r="G207" s="9">
        <v>1.2975000000000001</v>
      </c>
      <c r="H207" s="9">
        <v>1.3</v>
      </c>
      <c r="I207" s="9">
        <v>5</v>
      </c>
      <c r="J207" s="9">
        <v>4721.22</v>
      </c>
      <c r="K207" s="8" t="str">
        <f>RIGHT(B207,5)</f>
        <v>16:59</v>
      </c>
      <c r="L207" s="7" t="str">
        <f>TEXT(K207,"hh")</f>
        <v>16</v>
      </c>
      <c r="M207" s="6">
        <f>IF(C207="close",IF(I207&gt;=0,1,IF(I207&lt;0,2)),0)</f>
        <v>0</v>
      </c>
      <c r="N207" s="5">
        <f>IF(N206=0,IF(C207="s/l",1,0),IF(C207="s/l",N206+1,0))</f>
        <v>0</v>
      </c>
      <c r="O207" s="4">
        <f>IF(O206=0,IF(C207="t/p",1,0),IF(C207="t/p",O206+1,0))</f>
        <v>1</v>
      </c>
      <c r="P207" s="3">
        <f>IF(AND(N207&gt;=$AD$36,N208=0),1,0)</f>
        <v>0</v>
      </c>
      <c r="Q207" s="2">
        <f>IF(AND(O207&gt;=$AD$35,O208=0),1,0)</f>
        <v>0</v>
      </c>
      <c r="R207" s="3">
        <f>IF(AND(N207&gt;0,ISODD(D207)),1,0)</f>
        <v>0</v>
      </c>
      <c r="S207" s="2">
        <f>IF(AND(O207&gt;0,ISEVEN(D207)),1,0)</f>
        <v>1</v>
      </c>
      <c r="T207" s="1">
        <f>IF(AND(N206&gt;0,N207&gt;0),IF(OR(AND(R206=0,R207=1),AND(R206=1,R207=0)),1,0),0)</f>
        <v>0</v>
      </c>
      <c r="U207" s="1">
        <f>IF(AND(O206&gt;0,O207&gt;0),IF(OR(AND(S206=0,S207=1),AND(S206=1,S207=0)),1,0),0)</f>
        <v>0</v>
      </c>
    </row>
    <row r="208" spans="1:21">
      <c r="A208" s="9">
        <v>1070</v>
      </c>
      <c r="B208" s="10" t="s">
        <v>3546</v>
      </c>
      <c r="C208" s="9" t="s">
        <v>0</v>
      </c>
      <c r="D208" s="9">
        <v>429</v>
      </c>
      <c r="E208" s="9">
        <v>1</v>
      </c>
      <c r="F208" s="9">
        <v>1.2997000000000001</v>
      </c>
      <c r="G208" s="9">
        <v>1.3022</v>
      </c>
      <c r="H208" s="9">
        <v>1.2997000000000001</v>
      </c>
      <c r="I208" s="9">
        <v>5</v>
      </c>
      <c r="J208" s="9">
        <v>4726.22</v>
      </c>
      <c r="K208" s="8" t="str">
        <f>RIGHT(B208,5)</f>
        <v>17:14</v>
      </c>
      <c r="L208" s="7" t="str">
        <f>TEXT(K208,"hh")</f>
        <v>17</v>
      </c>
      <c r="M208" s="6">
        <f>IF(C208="close",IF(I208&gt;=0,1,IF(I208&lt;0,2)),0)</f>
        <v>0</v>
      </c>
      <c r="N208" s="5">
        <f>IF(N207=0,IF(C208="s/l",1,0),IF(C208="s/l",N207+1,0))</f>
        <v>0</v>
      </c>
      <c r="O208" s="4">
        <f>IF(O207=0,IF(C208="t/p",1,0),IF(C208="t/p",O207+1,0))</f>
        <v>2</v>
      </c>
      <c r="P208" s="3">
        <f>IF(AND(N208&gt;=$AD$36,N209=0),1,0)</f>
        <v>0</v>
      </c>
      <c r="Q208" s="2">
        <f>IF(AND(O208&gt;=$AD$35,O209=0),1,0)</f>
        <v>0</v>
      </c>
      <c r="R208" s="3">
        <f>IF(AND(N208&gt;0,ISODD(D208)),1,0)</f>
        <v>0</v>
      </c>
      <c r="S208" s="2">
        <f>IF(AND(O208&gt;0,ISEVEN(D208)),1,0)</f>
        <v>0</v>
      </c>
      <c r="T208" s="1">
        <f>IF(AND(N207&gt;0,N208&gt;0),IF(OR(AND(R207=0,R208=1),AND(R207=1,R208=0)),1,0),0)</f>
        <v>0</v>
      </c>
      <c r="U208" s="1">
        <f>IF(AND(O207&gt;0,O208&gt;0),IF(OR(AND(S207=0,S208=1),AND(S207=1,S208=0)),1,0),0)</f>
        <v>1</v>
      </c>
    </row>
    <row r="209" spans="1:21">
      <c r="A209" s="9">
        <v>1075</v>
      </c>
      <c r="B209" s="10" t="s">
        <v>3545</v>
      </c>
      <c r="C209" s="9" t="s">
        <v>0</v>
      </c>
      <c r="D209" s="9">
        <v>432</v>
      </c>
      <c r="E209" s="9">
        <v>1</v>
      </c>
      <c r="F209" s="9">
        <v>1.3001</v>
      </c>
      <c r="G209" s="9">
        <v>1.2976000000000001</v>
      </c>
      <c r="H209" s="9">
        <v>1.3001</v>
      </c>
      <c r="I209" s="9">
        <v>5</v>
      </c>
      <c r="J209" s="9">
        <v>4731.22</v>
      </c>
      <c r="K209" s="8" t="str">
        <f>RIGHT(B209,5)</f>
        <v>17:35</v>
      </c>
      <c r="L209" s="7" t="str">
        <f>TEXT(K209,"hh")</f>
        <v>17</v>
      </c>
      <c r="M209" s="6">
        <f>IF(C209="close",IF(I209&gt;=0,1,IF(I209&lt;0,2)),0)</f>
        <v>0</v>
      </c>
      <c r="N209" s="5">
        <f>IF(N208=0,IF(C209="s/l",1,0),IF(C209="s/l",N208+1,0))</f>
        <v>0</v>
      </c>
      <c r="O209" s="4">
        <f>IF(O208=0,IF(C209="t/p",1,0),IF(C209="t/p",O208+1,0))</f>
        <v>3</v>
      </c>
      <c r="P209" s="3">
        <f>IF(AND(N209&gt;=$AD$36,N210=0),1,0)</f>
        <v>0</v>
      </c>
      <c r="Q209" s="2">
        <f>IF(AND(O209&gt;=$AD$35,O210=0),1,0)</f>
        <v>0</v>
      </c>
      <c r="R209" s="3">
        <f>IF(AND(N209&gt;0,ISODD(D209)),1,0)</f>
        <v>0</v>
      </c>
      <c r="S209" s="2">
        <f>IF(AND(O209&gt;0,ISEVEN(D209)),1,0)</f>
        <v>1</v>
      </c>
      <c r="T209" s="1">
        <f>IF(AND(N208&gt;0,N209&gt;0),IF(OR(AND(R208=0,R209=1),AND(R208=1,R209=0)),1,0),0)</f>
        <v>0</v>
      </c>
      <c r="U209" s="1">
        <f>IF(AND(O208&gt;0,O209&gt;0),IF(OR(AND(S208=0,S209=1),AND(S208=1,S209=0)),1,0),0)</f>
        <v>1</v>
      </c>
    </row>
    <row r="210" spans="1:21">
      <c r="A210" s="9">
        <v>1076</v>
      </c>
      <c r="B210" s="10" t="s">
        <v>3544</v>
      </c>
      <c r="C210" s="9" t="s">
        <v>3</v>
      </c>
      <c r="D210" s="9">
        <v>426</v>
      </c>
      <c r="E210" s="9">
        <v>1</v>
      </c>
      <c r="F210" s="9">
        <v>1.2986</v>
      </c>
      <c r="G210" s="9">
        <v>1.2986</v>
      </c>
      <c r="H210" s="9">
        <v>1.3010999999999999</v>
      </c>
      <c r="I210" s="9">
        <v>-20</v>
      </c>
      <c r="J210" s="9">
        <v>4711.22</v>
      </c>
      <c r="K210" s="8" t="str">
        <f>RIGHT(B210,5)</f>
        <v>17:50</v>
      </c>
      <c r="L210" s="7" t="str">
        <f>TEXT(K210,"hh")</f>
        <v>17</v>
      </c>
      <c r="M210" s="6">
        <f>IF(C210="close",IF(I210&gt;=0,1,IF(I210&lt;0,2)),0)</f>
        <v>0</v>
      </c>
      <c r="N210" s="5">
        <f>IF(N209=0,IF(C210="s/l",1,0),IF(C210="s/l",N209+1,0))</f>
        <v>1</v>
      </c>
      <c r="O210" s="4">
        <f>IF(O209=0,IF(C210="t/p",1,0),IF(C210="t/p",O209+1,0))</f>
        <v>0</v>
      </c>
      <c r="P210" s="3">
        <f>IF(AND(N210&gt;=$AD$36,N211=0),1,0)</f>
        <v>0</v>
      </c>
      <c r="Q210" s="2">
        <f>IF(AND(O210&gt;=$AD$35,O211=0),1,0)</f>
        <v>0</v>
      </c>
      <c r="R210" s="3">
        <f>IF(AND(N210&gt;0,ISODD(D210)),1,0)</f>
        <v>0</v>
      </c>
      <c r="S210" s="2">
        <f>IF(AND(O210&gt;0,ISEVEN(D210)),1,0)</f>
        <v>0</v>
      </c>
      <c r="T210" s="1">
        <f>IF(AND(N209&gt;0,N210&gt;0),IF(OR(AND(R209=0,R210=1),AND(R209=1,R210=0)),1,0),0)</f>
        <v>0</v>
      </c>
      <c r="U210" s="1">
        <f>IF(AND(O209&gt;0,O210&gt;0),IF(OR(AND(S209=0,S210=1),AND(S209=1,S210=0)),1,0),0)</f>
        <v>0</v>
      </c>
    </row>
    <row r="211" spans="1:21">
      <c r="A211" s="9">
        <v>1085</v>
      </c>
      <c r="B211" s="10" t="s">
        <v>3543</v>
      </c>
      <c r="C211" s="9" t="s">
        <v>0</v>
      </c>
      <c r="D211" s="9">
        <v>435</v>
      </c>
      <c r="E211" s="9">
        <v>1</v>
      </c>
      <c r="F211" s="9">
        <v>1.3008</v>
      </c>
      <c r="G211" s="9">
        <v>1.3032999999999999</v>
      </c>
      <c r="H211" s="9">
        <v>1.3008</v>
      </c>
      <c r="I211" s="9">
        <v>5</v>
      </c>
      <c r="J211" s="9">
        <v>4716.22</v>
      </c>
      <c r="K211" s="8" t="str">
        <f>RIGHT(B211,5)</f>
        <v>19:40</v>
      </c>
      <c r="L211" s="7" t="str">
        <f>TEXT(K211,"hh")</f>
        <v>19</v>
      </c>
      <c r="M211" s="6">
        <f>IF(C211="close",IF(I211&gt;=0,1,IF(I211&lt;0,2)),0)</f>
        <v>0</v>
      </c>
      <c r="N211" s="5">
        <f>IF(N210=0,IF(C211="s/l",1,0),IF(C211="s/l",N210+1,0))</f>
        <v>0</v>
      </c>
      <c r="O211" s="4">
        <f>IF(O210=0,IF(C211="t/p",1,0),IF(C211="t/p",O210+1,0))</f>
        <v>1</v>
      </c>
      <c r="P211" s="3">
        <f>IF(AND(N211&gt;=$AD$36,N212=0),1,0)</f>
        <v>0</v>
      </c>
      <c r="Q211" s="2">
        <f>IF(AND(O211&gt;=$AD$35,O212=0),1,0)</f>
        <v>0</v>
      </c>
      <c r="R211" s="3">
        <f>IF(AND(N211&gt;0,ISODD(D211)),1,0)</f>
        <v>0</v>
      </c>
      <c r="S211" s="2">
        <f>IF(AND(O211&gt;0,ISEVEN(D211)),1,0)</f>
        <v>0</v>
      </c>
      <c r="T211" s="1">
        <f>IF(AND(N210&gt;0,N211&gt;0),IF(OR(AND(R210=0,R211=1),AND(R210=1,R211=0)),1,0),0)</f>
        <v>0</v>
      </c>
      <c r="U211" s="1">
        <f>IF(AND(O210&gt;0,O211&gt;0),IF(OR(AND(S210=0,S211=1),AND(S210=1,S211=0)),1,0),0)</f>
        <v>0</v>
      </c>
    </row>
    <row r="212" spans="1:21">
      <c r="A212" s="9">
        <v>1090</v>
      </c>
      <c r="B212" s="10" t="s">
        <v>3542</v>
      </c>
      <c r="C212" s="9" t="s">
        <v>0</v>
      </c>
      <c r="D212" s="9">
        <v>433</v>
      </c>
      <c r="E212" s="9">
        <v>1</v>
      </c>
      <c r="F212" s="9">
        <v>1.2998000000000001</v>
      </c>
      <c r="G212" s="9">
        <v>1.3023</v>
      </c>
      <c r="H212" s="9">
        <v>1.2998000000000001</v>
      </c>
      <c r="I212" s="9">
        <v>5</v>
      </c>
      <c r="J212" s="9">
        <v>4721.22</v>
      </c>
      <c r="K212" s="8" t="str">
        <f>RIGHT(B212,5)</f>
        <v>21:06</v>
      </c>
      <c r="L212" s="7" t="str">
        <f>TEXT(K212,"hh")</f>
        <v>21</v>
      </c>
      <c r="M212" s="6">
        <f>IF(C212="close",IF(I212&gt;=0,1,IF(I212&lt;0,2)),0)</f>
        <v>0</v>
      </c>
      <c r="N212" s="5">
        <f>IF(N211=0,IF(C212="s/l",1,0),IF(C212="s/l",N211+1,0))</f>
        <v>0</v>
      </c>
      <c r="O212" s="4">
        <f>IF(O211=0,IF(C212="t/p",1,0),IF(C212="t/p",O211+1,0))</f>
        <v>2</v>
      </c>
      <c r="P212" s="3">
        <f>IF(AND(N212&gt;=$AD$36,N213=0),1,0)</f>
        <v>0</v>
      </c>
      <c r="Q212" s="2">
        <f>IF(AND(O212&gt;=$AD$35,O213=0),1,0)</f>
        <v>0</v>
      </c>
      <c r="R212" s="3">
        <f>IF(AND(N212&gt;0,ISODD(D212)),1,0)</f>
        <v>0</v>
      </c>
      <c r="S212" s="2">
        <f>IF(AND(O212&gt;0,ISEVEN(D212)),1,0)</f>
        <v>0</v>
      </c>
      <c r="T212" s="1">
        <f>IF(AND(N211&gt;0,N212&gt;0),IF(OR(AND(R211=0,R212=1),AND(R211=1,R212=0)),1,0),0)</f>
        <v>0</v>
      </c>
      <c r="U212" s="1">
        <f>IF(AND(O211&gt;0,O212&gt;0),IF(OR(AND(S211=0,S212=1),AND(S211=1,S212=0)),1,0),0)</f>
        <v>0</v>
      </c>
    </row>
    <row r="213" spans="1:21">
      <c r="A213" s="9">
        <v>1095</v>
      </c>
      <c r="B213" s="10" t="s">
        <v>1764</v>
      </c>
      <c r="C213" s="9" t="s">
        <v>54</v>
      </c>
      <c r="D213" s="9">
        <v>440</v>
      </c>
      <c r="E213" s="9">
        <v>1</v>
      </c>
      <c r="F213" s="9">
        <v>1.2991999999999999</v>
      </c>
      <c r="G213" s="9">
        <v>1.2975000000000001</v>
      </c>
      <c r="H213" s="9">
        <v>1.3</v>
      </c>
      <c r="I213" s="9">
        <v>-2.9</v>
      </c>
      <c r="J213" s="9">
        <v>4718.32</v>
      </c>
      <c r="K213" s="8" t="str">
        <f>RIGHT(B213,5)</f>
        <v>01:00</v>
      </c>
      <c r="L213" s="7" t="str">
        <f>TEXT(K213,"hh")</f>
        <v>01</v>
      </c>
      <c r="M213" s="6">
        <f>IF(C213="close",IF(I213&gt;=0,1,IF(I213&lt;0,2)),0)</f>
        <v>2</v>
      </c>
      <c r="N213" s="5">
        <f>IF(N212=0,IF(C213="s/l",1,0),IF(C213="s/l",N212+1,0))</f>
        <v>0</v>
      </c>
      <c r="O213" s="4">
        <f>IF(O212=0,IF(C213="t/p",1,0),IF(C213="t/p",O212+1,0))</f>
        <v>0</v>
      </c>
      <c r="P213" s="3">
        <f>IF(AND(N213&gt;=$AD$36,N214=0),1,0)</f>
        <v>0</v>
      </c>
      <c r="Q213" s="2">
        <f>IF(AND(O213&gt;=$AD$35,O214=0),1,0)</f>
        <v>0</v>
      </c>
      <c r="R213" s="3">
        <f>IF(AND(N213&gt;0,ISODD(D213)),1,0)</f>
        <v>0</v>
      </c>
      <c r="S213" s="2">
        <f>IF(AND(O213&gt;0,ISEVEN(D213)),1,0)</f>
        <v>0</v>
      </c>
      <c r="T213" s="1">
        <f>IF(AND(N212&gt;0,N213&gt;0),IF(OR(AND(R212=0,R213=1),AND(R212=1,R213=0)),1,0),0)</f>
        <v>0</v>
      </c>
      <c r="U213" s="1">
        <f>IF(AND(O212&gt;0,O213&gt;0),IF(OR(AND(S212=0,S213=1),AND(S212=1,S213=0)),1,0),0)</f>
        <v>0</v>
      </c>
    </row>
    <row r="214" spans="1:21">
      <c r="A214" s="9">
        <v>1096</v>
      </c>
      <c r="B214" s="10" t="s">
        <v>1764</v>
      </c>
      <c r="C214" s="9" t="s">
        <v>54</v>
      </c>
      <c r="D214" s="9">
        <v>438</v>
      </c>
      <c r="E214" s="9">
        <v>1</v>
      </c>
      <c r="F214" s="9">
        <v>1.2991999999999999</v>
      </c>
      <c r="G214" s="9">
        <v>1.2986</v>
      </c>
      <c r="H214" s="9">
        <v>1.3010999999999999</v>
      </c>
      <c r="I214" s="9">
        <v>-13.9</v>
      </c>
      <c r="J214" s="9">
        <v>4704.42</v>
      </c>
      <c r="K214" s="8" t="str">
        <f>RIGHT(B214,5)</f>
        <v>01:00</v>
      </c>
      <c r="L214" s="7" t="str">
        <f>TEXT(K214,"hh")</f>
        <v>01</v>
      </c>
      <c r="M214" s="6">
        <f>IF(C214="close",IF(I214&gt;=0,1,IF(I214&lt;0,2)),0)</f>
        <v>2</v>
      </c>
      <c r="N214" s="5">
        <f>IF(N213=0,IF(C214="s/l",1,0),IF(C214="s/l",N213+1,0))</f>
        <v>0</v>
      </c>
      <c r="O214" s="4">
        <f>IF(O213=0,IF(C214="t/p",1,0),IF(C214="t/p",O213+1,0))</f>
        <v>0</v>
      </c>
      <c r="P214" s="3">
        <f>IF(AND(N214&gt;=$AD$36,N215=0),1,0)</f>
        <v>0</v>
      </c>
      <c r="Q214" s="2">
        <f>IF(AND(O214&gt;=$AD$35,O215=0),1,0)</f>
        <v>0</v>
      </c>
      <c r="R214" s="3">
        <f>IF(AND(N214&gt;0,ISODD(D214)),1,0)</f>
        <v>0</v>
      </c>
      <c r="S214" s="2">
        <f>IF(AND(O214&gt;0,ISEVEN(D214)),1,0)</f>
        <v>0</v>
      </c>
      <c r="T214" s="1">
        <f>IF(AND(N213&gt;0,N214&gt;0),IF(OR(AND(R213=0,R214=1),AND(R213=1,R214=0)),1,0),0)</f>
        <v>0</v>
      </c>
      <c r="U214" s="1">
        <f>IF(AND(O213&gt;0,O214&gt;0),IF(OR(AND(S213=0,S214=1),AND(S213=1,S214=0)),1,0),0)</f>
        <v>0</v>
      </c>
    </row>
    <row r="215" spans="1:21">
      <c r="A215" s="9">
        <v>1105</v>
      </c>
      <c r="B215" s="10" t="s">
        <v>1763</v>
      </c>
      <c r="C215" s="9" t="s">
        <v>0</v>
      </c>
      <c r="D215" s="9">
        <v>444</v>
      </c>
      <c r="E215" s="9">
        <v>1</v>
      </c>
      <c r="F215" s="9">
        <v>1.2965</v>
      </c>
      <c r="G215" s="9">
        <v>1.294</v>
      </c>
      <c r="H215" s="9">
        <v>1.2965</v>
      </c>
      <c r="I215" s="9">
        <v>5</v>
      </c>
      <c r="J215" s="9">
        <v>4709.42</v>
      </c>
      <c r="K215" s="8" t="str">
        <f>RIGHT(B215,5)</f>
        <v>02:08</v>
      </c>
      <c r="L215" s="7" t="str">
        <f>TEXT(K215,"hh")</f>
        <v>02</v>
      </c>
      <c r="M215" s="6">
        <f>IF(C215="close",IF(I215&gt;=0,1,IF(I215&lt;0,2)),0)</f>
        <v>0</v>
      </c>
      <c r="N215" s="5">
        <f>IF(N214=0,IF(C215="s/l",1,0),IF(C215="s/l",N214+1,0))</f>
        <v>0</v>
      </c>
      <c r="O215" s="4">
        <f>IF(O214=0,IF(C215="t/p",1,0),IF(C215="t/p",O214+1,0))</f>
        <v>1</v>
      </c>
      <c r="P215" s="3">
        <f>IF(AND(N215&gt;=$AD$36,N216=0),1,0)</f>
        <v>0</v>
      </c>
      <c r="Q215" s="2">
        <f>IF(AND(O215&gt;=$AD$35,O216=0),1,0)</f>
        <v>0</v>
      </c>
      <c r="R215" s="3">
        <f>IF(AND(N215&gt;0,ISODD(D215)),1,0)</f>
        <v>0</v>
      </c>
      <c r="S215" s="2">
        <f>IF(AND(O215&gt;0,ISEVEN(D215)),1,0)</f>
        <v>1</v>
      </c>
      <c r="T215" s="1">
        <f>IF(AND(N214&gt;0,N215&gt;0),IF(OR(AND(R214=0,R215=1),AND(R214=1,R215=0)),1,0),0)</f>
        <v>0</v>
      </c>
      <c r="U215" s="1">
        <f>IF(AND(O214&gt;0,O215&gt;0),IF(OR(AND(S214=0,S215=1),AND(S214=1,S215=0)),1,0),0)</f>
        <v>0</v>
      </c>
    </row>
    <row r="216" spans="1:21">
      <c r="A216" s="9">
        <v>1110</v>
      </c>
      <c r="B216" s="10" t="s">
        <v>1762</v>
      </c>
      <c r="C216" s="9" t="s">
        <v>0</v>
      </c>
      <c r="D216" s="9">
        <v>445</v>
      </c>
      <c r="E216" s="9">
        <v>1</v>
      </c>
      <c r="F216" s="9">
        <v>1.2962</v>
      </c>
      <c r="G216" s="9">
        <v>1.2987</v>
      </c>
      <c r="H216" s="9">
        <v>1.2962</v>
      </c>
      <c r="I216" s="9">
        <v>5</v>
      </c>
      <c r="J216" s="9">
        <v>4714.42</v>
      </c>
      <c r="K216" s="8" t="str">
        <f>RIGHT(B216,5)</f>
        <v>02:48</v>
      </c>
      <c r="L216" s="7" t="str">
        <f>TEXT(K216,"hh")</f>
        <v>02</v>
      </c>
      <c r="M216" s="6">
        <f>IF(C216="close",IF(I216&gt;=0,1,IF(I216&lt;0,2)),0)</f>
        <v>0</v>
      </c>
      <c r="N216" s="5">
        <f>IF(N215=0,IF(C216="s/l",1,0),IF(C216="s/l",N215+1,0))</f>
        <v>0</v>
      </c>
      <c r="O216" s="4">
        <f>IF(O215=0,IF(C216="t/p",1,0),IF(C216="t/p",O215+1,0))</f>
        <v>2</v>
      </c>
      <c r="P216" s="3">
        <f>IF(AND(N216&gt;=$AD$36,N217=0),1,0)</f>
        <v>0</v>
      </c>
      <c r="Q216" s="2">
        <f>IF(AND(O216&gt;=$AD$35,O217=0),1,0)</f>
        <v>0</v>
      </c>
      <c r="R216" s="3">
        <f>IF(AND(N216&gt;0,ISODD(D216)),1,0)</f>
        <v>0</v>
      </c>
      <c r="S216" s="2">
        <f>IF(AND(O216&gt;0,ISEVEN(D216)),1,0)</f>
        <v>0</v>
      </c>
      <c r="T216" s="1">
        <f>IF(AND(N215&gt;0,N216&gt;0),IF(OR(AND(R215=0,R216=1),AND(R215=1,R216=0)),1,0),0)</f>
        <v>0</v>
      </c>
      <c r="U216" s="1">
        <f>IF(AND(O215&gt;0,O216&gt;0),IF(OR(AND(S215=0,S216=1),AND(S215=1,S216=0)),1,0),0)</f>
        <v>1</v>
      </c>
    </row>
    <row r="217" spans="1:21">
      <c r="A217" s="9">
        <v>1115</v>
      </c>
      <c r="B217" s="10" t="s">
        <v>1761</v>
      </c>
      <c r="C217" s="9" t="s">
        <v>0</v>
      </c>
      <c r="D217" s="9">
        <v>448</v>
      </c>
      <c r="E217" s="9">
        <v>1</v>
      </c>
      <c r="F217" s="9">
        <v>1.2965</v>
      </c>
      <c r="G217" s="9">
        <v>1.294</v>
      </c>
      <c r="H217" s="9">
        <v>1.2965</v>
      </c>
      <c r="I217" s="9">
        <v>5</v>
      </c>
      <c r="J217" s="9">
        <v>4719.42</v>
      </c>
      <c r="K217" s="8" t="str">
        <f>RIGHT(B217,5)</f>
        <v>04:35</v>
      </c>
      <c r="L217" s="7" t="str">
        <f>TEXT(K217,"hh")</f>
        <v>04</v>
      </c>
      <c r="M217" s="6">
        <f>IF(C217="close",IF(I217&gt;=0,1,IF(I217&lt;0,2)),0)</f>
        <v>0</v>
      </c>
      <c r="N217" s="5">
        <f>IF(N216=0,IF(C217="s/l",1,0),IF(C217="s/l",N216+1,0))</f>
        <v>0</v>
      </c>
      <c r="O217" s="4">
        <f>IF(O216=0,IF(C217="t/p",1,0),IF(C217="t/p",O216+1,0))</f>
        <v>3</v>
      </c>
      <c r="P217" s="3">
        <f>IF(AND(N217&gt;=$AD$36,N218=0),1,0)</f>
        <v>0</v>
      </c>
      <c r="Q217" s="2">
        <f>IF(AND(O217&gt;=$AD$35,O218=0),1,0)</f>
        <v>0</v>
      </c>
      <c r="R217" s="3">
        <f>IF(AND(N217&gt;0,ISODD(D217)),1,0)</f>
        <v>0</v>
      </c>
      <c r="S217" s="2">
        <f>IF(AND(O217&gt;0,ISEVEN(D217)),1,0)</f>
        <v>1</v>
      </c>
      <c r="T217" s="1">
        <f>IF(AND(N216&gt;0,N217&gt;0),IF(OR(AND(R216=0,R217=1),AND(R216=1,R217=0)),1,0),0)</f>
        <v>0</v>
      </c>
      <c r="U217" s="1">
        <f>IF(AND(O216&gt;0,O217&gt;0),IF(OR(AND(S216=0,S217=1),AND(S216=1,S217=0)),1,0),0)</f>
        <v>1</v>
      </c>
    </row>
    <row r="218" spans="1:21">
      <c r="A218" s="9">
        <v>1124</v>
      </c>
      <c r="B218" s="10" t="s">
        <v>1760</v>
      </c>
      <c r="C218" s="9" t="s">
        <v>3</v>
      </c>
      <c r="D218" s="9">
        <v>449</v>
      </c>
      <c r="E218" s="9">
        <v>1</v>
      </c>
      <c r="F218" s="9">
        <v>1.2987</v>
      </c>
      <c r="G218" s="9">
        <v>1.2987</v>
      </c>
      <c r="H218" s="9">
        <v>1.2962</v>
      </c>
      <c r="I218" s="9">
        <v>-20</v>
      </c>
      <c r="J218" s="9">
        <v>4699.42</v>
      </c>
      <c r="K218" s="8" t="str">
        <f>RIGHT(B218,5)</f>
        <v>06:51</v>
      </c>
      <c r="L218" s="7" t="str">
        <f>TEXT(K218,"hh")</f>
        <v>06</v>
      </c>
      <c r="M218" s="6">
        <f>IF(C218="close",IF(I218&gt;=0,1,IF(I218&lt;0,2)),0)</f>
        <v>0</v>
      </c>
      <c r="N218" s="5">
        <f>IF(N217=0,IF(C218="s/l",1,0),IF(C218="s/l",N217+1,0))</f>
        <v>1</v>
      </c>
      <c r="O218" s="4">
        <f>IF(O217=0,IF(C218="t/p",1,0),IF(C218="t/p",O217+1,0))</f>
        <v>0</v>
      </c>
      <c r="P218" s="3">
        <f>IF(AND(N218&gt;=$AD$36,N219=0),1,0)</f>
        <v>0</v>
      </c>
      <c r="Q218" s="2">
        <f>IF(AND(O218&gt;=$AD$35,O219=0),1,0)</f>
        <v>0</v>
      </c>
      <c r="R218" s="3">
        <f>IF(AND(N218&gt;0,ISODD(D218)),1,0)</f>
        <v>1</v>
      </c>
      <c r="S218" s="2">
        <f>IF(AND(O218&gt;0,ISEVEN(D218)),1,0)</f>
        <v>0</v>
      </c>
      <c r="T218" s="1">
        <f>IF(AND(N217&gt;0,N218&gt;0),IF(OR(AND(R217=0,R218=1),AND(R217=1,R218=0)),1,0),0)</f>
        <v>0</v>
      </c>
      <c r="U218" s="1">
        <f>IF(AND(O217&gt;0,O218&gt;0),IF(OR(AND(S217=0,S218=1),AND(S217=1,S218=0)),1,0),0)</f>
        <v>0</v>
      </c>
    </row>
    <row r="219" spans="1:21">
      <c r="A219" s="9">
        <v>1129</v>
      </c>
      <c r="B219" s="10" t="s">
        <v>1759</v>
      </c>
      <c r="C219" s="9" t="s">
        <v>0</v>
      </c>
      <c r="D219" s="9">
        <v>453</v>
      </c>
      <c r="E219" s="9">
        <v>1</v>
      </c>
      <c r="F219" s="9">
        <v>1.2982</v>
      </c>
      <c r="G219" s="9">
        <v>1.3007</v>
      </c>
      <c r="H219" s="9">
        <v>1.2982</v>
      </c>
      <c r="I219" s="9">
        <v>5</v>
      </c>
      <c r="J219" s="9">
        <v>4704.42</v>
      </c>
      <c r="K219" s="8" t="str">
        <f>RIGHT(B219,5)</f>
        <v>07:13</v>
      </c>
      <c r="L219" s="7" t="str">
        <f>TEXT(K219,"hh")</f>
        <v>07</v>
      </c>
      <c r="M219" s="6">
        <f>IF(C219="close",IF(I219&gt;=0,1,IF(I219&lt;0,2)),0)</f>
        <v>0</v>
      </c>
      <c r="N219" s="5">
        <f>IF(N218=0,IF(C219="s/l",1,0),IF(C219="s/l",N218+1,0))</f>
        <v>0</v>
      </c>
      <c r="O219" s="4">
        <f>IF(O218=0,IF(C219="t/p",1,0),IF(C219="t/p",O218+1,0))</f>
        <v>1</v>
      </c>
      <c r="P219" s="3">
        <f>IF(AND(N219&gt;=$AD$36,N220=0),1,0)</f>
        <v>0</v>
      </c>
      <c r="Q219" s="2">
        <f>IF(AND(O219&gt;=$AD$35,O220=0),1,0)</f>
        <v>0</v>
      </c>
      <c r="R219" s="3">
        <f>IF(AND(N219&gt;0,ISODD(D219)),1,0)</f>
        <v>0</v>
      </c>
      <c r="S219" s="2">
        <f>IF(AND(O219&gt;0,ISEVEN(D219)),1,0)</f>
        <v>0</v>
      </c>
      <c r="T219" s="1">
        <f>IF(AND(N218&gt;0,N219&gt;0),IF(OR(AND(R218=0,R219=1),AND(R218=1,R219=0)),1,0),0)</f>
        <v>0</v>
      </c>
      <c r="U219" s="1">
        <f>IF(AND(O218&gt;0,O219&gt;0),IF(OR(AND(S218=0,S219=1),AND(S218=1,S219=0)),1,0),0)</f>
        <v>0</v>
      </c>
    </row>
    <row r="220" spans="1:21">
      <c r="A220" s="9">
        <v>1134</v>
      </c>
      <c r="B220" s="10" t="s">
        <v>1758</v>
      </c>
      <c r="C220" s="9" t="s">
        <v>0</v>
      </c>
      <c r="D220" s="9">
        <v>456</v>
      </c>
      <c r="E220" s="9">
        <v>1</v>
      </c>
      <c r="F220" s="9">
        <v>1.2985</v>
      </c>
      <c r="G220" s="9">
        <v>1.296</v>
      </c>
      <c r="H220" s="9">
        <v>1.2985</v>
      </c>
      <c r="I220" s="9">
        <v>5</v>
      </c>
      <c r="J220" s="9">
        <v>4709.42</v>
      </c>
      <c r="K220" s="8" t="str">
        <f>RIGHT(B220,5)</f>
        <v>07:59</v>
      </c>
      <c r="L220" s="7" t="str">
        <f>TEXT(K220,"hh")</f>
        <v>07</v>
      </c>
      <c r="M220" s="6">
        <f>IF(C220="close",IF(I220&gt;=0,1,IF(I220&lt;0,2)),0)</f>
        <v>0</v>
      </c>
      <c r="N220" s="5">
        <f>IF(N219=0,IF(C220="s/l",1,0),IF(C220="s/l",N219+1,0))</f>
        <v>0</v>
      </c>
      <c r="O220" s="4">
        <f>IF(O219=0,IF(C220="t/p",1,0),IF(C220="t/p",O219+1,0))</f>
        <v>2</v>
      </c>
      <c r="P220" s="3">
        <f>IF(AND(N220&gt;=$AD$36,N221=0),1,0)</f>
        <v>0</v>
      </c>
      <c r="Q220" s="2">
        <f>IF(AND(O220&gt;=$AD$35,O221=0),1,0)</f>
        <v>0</v>
      </c>
      <c r="R220" s="3">
        <f>IF(AND(N220&gt;0,ISODD(D220)),1,0)</f>
        <v>0</v>
      </c>
      <c r="S220" s="2">
        <f>IF(AND(O220&gt;0,ISEVEN(D220)),1,0)</f>
        <v>1</v>
      </c>
      <c r="T220" s="1">
        <f>IF(AND(N219&gt;0,N220&gt;0),IF(OR(AND(R219=0,R220=1),AND(R219=1,R220=0)),1,0),0)</f>
        <v>0</v>
      </c>
      <c r="U220" s="1">
        <f>IF(AND(O219&gt;0,O220&gt;0),IF(OR(AND(S219=0,S220=1),AND(S219=1,S220=0)),1,0),0)</f>
        <v>1</v>
      </c>
    </row>
    <row r="221" spans="1:21">
      <c r="A221" s="9">
        <v>1139</v>
      </c>
      <c r="B221" s="10" t="s">
        <v>1757</v>
      </c>
      <c r="C221" s="9" t="s">
        <v>3</v>
      </c>
      <c r="D221" s="9">
        <v>451</v>
      </c>
      <c r="E221" s="9">
        <v>1</v>
      </c>
      <c r="F221" s="9">
        <v>1.2997000000000001</v>
      </c>
      <c r="G221" s="9">
        <v>1.2997000000000001</v>
      </c>
      <c r="H221" s="9">
        <v>1.2971999999999999</v>
      </c>
      <c r="I221" s="9">
        <v>-20</v>
      </c>
      <c r="J221" s="9">
        <v>4689.42</v>
      </c>
      <c r="K221" s="8" t="str">
        <f>RIGHT(B221,5)</f>
        <v>08:47</v>
      </c>
      <c r="L221" s="7" t="str">
        <f>TEXT(K221,"hh")</f>
        <v>08</v>
      </c>
      <c r="M221" s="6">
        <f>IF(C221="close",IF(I221&gt;=0,1,IF(I221&lt;0,2)),0)</f>
        <v>0</v>
      </c>
      <c r="N221" s="5">
        <f>IF(N220=0,IF(C221="s/l",1,0),IF(C221="s/l",N220+1,0))</f>
        <v>1</v>
      </c>
      <c r="O221" s="4">
        <f>IF(O220=0,IF(C221="t/p",1,0),IF(C221="t/p",O220+1,0))</f>
        <v>0</v>
      </c>
      <c r="P221" s="3">
        <f>IF(AND(N221&gt;=$AD$36,N222=0),1,0)</f>
        <v>0</v>
      </c>
      <c r="Q221" s="2">
        <f>IF(AND(O221&gt;=$AD$35,O222=0),1,0)</f>
        <v>0</v>
      </c>
      <c r="R221" s="3">
        <f>IF(AND(N221&gt;0,ISODD(D221)),1,0)</f>
        <v>1</v>
      </c>
      <c r="S221" s="2">
        <f>IF(AND(O221&gt;0,ISEVEN(D221)),1,0)</f>
        <v>0</v>
      </c>
      <c r="T221" s="1">
        <f>IF(AND(N220&gt;0,N221&gt;0),IF(OR(AND(R220=0,R221=1),AND(R220=1,R221=0)),1,0),0)</f>
        <v>0</v>
      </c>
      <c r="U221" s="1">
        <f>IF(AND(O220&gt;0,O221&gt;0),IF(OR(AND(S220=0,S221=1),AND(S220=1,S221=0)),1,0),0)</f>
        <v>0</v>
      </c>
    </row>
    <row r="222" spans="1:21">
      <c r="A222" s="9">
        <v>1144</v>
      </c>
      <c r="B222" s="10" t="s">
        <v>1756</v>
      </c>
      <c r="C222" s="9" t="s">
        <v>0</v>
      </c>
      <c r="D222" s="9">
        <v>459</v>
      </c>
      <c r="E222" s="9">
        <v>1</v>
      </c>
      <c r="F222" s="9">
        <v>1.2991999999999999</v>
      </c>
      <c r="G222" s="9">
        <v>1.3017000000000001</v>
      </c>
      <c r="H222" s="9">
        <v>1.2991999999999999</v>
      </c>
      <c r="I222" s="9">
        <v>5</v>
      </c>
      <c r="J222" s="9">
        <v>4694.42</v>
      </c>
      <c r="K222" s="8" t="str">
        <f>RIGHT(B222,5)</f>
        <v>09:23</v>
      </c>
      <c r="L222" s="7" t="str">
        <f>TEXT(K222,"hh")</f>
        <v>09</v>
      </c>
      <c r="M222" s="6">
        <f>IF(C222="close",IF(I222&gt;=0,1,IF(I222&lt;0,2)),0)</f>
        <v>0</v>
      </c>
      <c r="N222" s="5">
        <f>IF(N221=0,IF(C222="s/l",1,0),IF(C222="s/l",N221+1,0))</f>
        <v>0</v>
      </c>
      <c r="O222" s="4">
        <f>IF(O221=0,IF(C222="t/p",1,0),IF(C222="t/p",O221+1,0))</f>
        <v>1</v>
      </c>
      <c r="P222" s="3">
        <f>IF(AND(N222&gt;=$AD$36,N223=0),1,0)</f>
        <v>0</v>
      </c>
      <c r="Q222" s="2">
        <f>IF(AND(O222&gt;=$AD$35,O223=0),1,0)</f>
        <v>0</v>
      </c>
      <c r="R222" s="3">
        <f>IF(AND(N222&gt;0,ISODD(D222)),1,0)</f>
        <v>0</v>
      </c>
      <c r="S222" s="2">
        <f>IF(AND(O222&gt;0,ISEVEN(D222)),1,0)</f>
        <v>0</v>
      </c>
      <c r="T222" s="1">
        <f>IF(AND(N221&gt;0,N222&gt;0),IF(OR(AND(R221=0,R222=1),AND(R221=1,R222=0)),1,0),0)</f>
        <v>0</v>
      </c>
      <c r="U222" s="1">
        <f>IF(AND(O221&gt;0,O222&gt;0),IF(OR(AND(S221=0,S222=1),AND(S221=1,S222=0)),1,0),0)</f>
        <v>0</v>
      </c>
    </row>
    <row r="223" spans="1:21">
      <c r="A223" s="9">
        <v>1149</v>
      </c>
      <c r="B223" s="10" t="s">
        <v>3541</v>
      </c>
      <c r="C223" s="9" t="s">
        <v>0</v>
      </c>
      <c r="D223" s="9">
        <v>457</v>
      </c>
      <c r="E223" s="9">
        <v>1</v>
      </c>
      <c r="F223" s="9">
        <v>1.2982</v>
      </c>
      <c r="G223" s="9">
        <v>1.3007</v>
      </c>
      <c r="H223" s="9">
        <v>1.2982</v>
      </c>
      <c r="I223" s="9">
        <v>5</v>
      </c>
      <c r="J223" s="9">
        <v>4699.42</v>
      </c>
      <c r="K223" s="8" t="str">
        <f>RIGHT(B223,5)</f>
        <v>09:46</v>
      </c>
      <c r="L223" s="7" t="str">
        <f>TEXT(K223,"hh")</f>
        <v>09</v>
      </c>
      <c r="M223" s="6">
        <f>IF(C223="close",IF(I223&gt;=0,1,IF(I223&lt;0,2)),0)</f>
        <v>0</v>
      </c>
      <c r="N223" s="5">
        <f>IF(N222=0,IF(C223="s/l",1,0),IF(C223="s/l",N222+1,0))</f>
        <v>0</v>
      </c>
      <c r="O223" s="4">
        <f>IF(O222=0,IF(C223="t/p",1,0),IF(C223="t/p",O222+1,0))</f>
        <v>2</v>
      </c>
      <c r="P223" s="3">
        <f>IF(AND(N223&gt;=$AD$36,N224=0),1,0)</f>
        <v>0</v>
      </c>
      <c r="Q223" s="2">
        <f>IF(AND(O223&gt;=$AD$35,O224=0),1,0)</f>
        <v>0</v>
      </c>
      <c r="R223" s="3">
        <f>IF(AND(N223&gt;0,ISODD(D223)),1,0)</f>
        <v>0</v>
      </c>
      <c r="S223" s="2">
        <f>IF(AND(O223&gt;0,ISEVEN(D223)),1,0)</f>
        <v>0</v>
      </c>
      <c r="T223" s="1">
        <f>IF(AND(N222&gt;0,N223&gt;0),IF(OR(AND(R222=0,R223=1),AND(R222=1,R223=0)),1,0),0)</f>
        <v>0</v>
      </c>
      <c r="U223" s="1">
        <f>IF(AND(O222&gt;0,O223&gt;0),IF(OR(AND(S222=0,S223=1),AND(S222=1,S223=0)),1,0),0)</f>
        <v>0</v>
      </c>
    </row>
    <row r="224" spans="1:21">
      <c r="A224" s="9">
        <v>1154</v>
      </c>
      <c r="B224" s="10" t="s">
        <v>3540</v>
      </c>
      <c r="C224" s="9" t="s">
        <v>0</v>
      </c>
      <c r="D224" s="9">
        <v>464</v>
      </c>
      <c r="E224" s="9">
        <v>1</v>
      </c>
      <c r="F224" s="9">
        <v>1.2985</v>
      </c>
      <c r="G224" s="9">
        <v>1.296</v>
      </c>
      <c r="H224" s="9">
        <v>1.2985</v>
      </c>
      <c r="I224" s="9">
        <v>5</v>
      </c>
      <c r="J224" s="9">
        <v>4704.42</v>
      </c>
      <c r="K224" s="8" t="str">
        <f>RIGHT(B224,5)</f>
        <v>10:08</v>
      </c>
      <c r="L224" s="7" t="str">
        <f>TEXT(K224,"hh")</f>
        <v>10</v>
      </c>
      <c r="M224" s="6">
        <f>IF(C224="close",IF(I224&gt;=0,1,IF(I224&lt;0,2)),0)</f>
        <v>0</v>
      </c>
      <c r="N224" s="5">
        <f>IF(N223=0,IF(C224="s/l",1,0),IF(C224="s/l",N223+1,0))</f>
        <v>0</v>
      </c>
      <c r="O224" s="4">
        <f>IF(O223=0,IF(C224="t/p",1,0),IF(C224="t/p",O223+1,0))</f>
        <v>3</v>
      </c>
      <c r="P224" s="3">
        <f>IF(AND(N224&gt;=$AD$36,N225=0),1,0)</f>
        <v>0</v>
      </c>
      <c r="Q224" s="2">
        <f>IF(AND(O224&gt;=$AD$35,O225=0),1,0)</f>
        <v>0</v>
      </c>
      <c r="R224" s="3">
        <f>IF(AND(N224&gt;0,ISODD(D224)),1,0)</f>
        <v>0</v>
      </c>
      <c r="S224" s="2">
        <f>IF(AND(O224&gt;0,ISEVEN(D224)),1,0)</f>
        <v>1</v>
      </c>
      <c r="T224" s="1">
        <f>IF(AND(N223&gt;0,N224&gt;0),IF(OR(AND(R223=0,R224=1),AND(R223=1,R224=0)),1,0),0)</f>
        <v>0</v>
      </c>
      <c r="U224" s="1">
        <f>IF(AND(O223&gt;0,O224&gt;0),IF(OR(AND(S223=0,S224=1),AND(S223=1,S224=0)),1,0),0)</f>
        <v>1</v>
      </c>
    </row>
    <row r="225" spans="1:21">
      <c r="A225" s="9">
        <v>1159</v>
      </c>
      <c r="B225" s="10" t="s">
        <v>3539</v>
      </c>
      <c r="C225" s="9" t="s">
        <v>0</v>
      </c>
      <c r="D225" s="9">
        <v>462</v>
      </c>
      <c r="E225" s="9">
        <v>1</v>
      </c>
      <c r="F225" s="9">
        <v>1.2995000000000001</v>
      </c>
      <c r="G225" s="9">
        <v>1.2969999999999999</v>
      </c>
      <c r="H225" s="9">
        <v>1.2995000000000001</v>
      </c>
      <c r="I225" s="9">
        <v>5</v>
      </c>
      <c r="J225" s="9">
        <v>4709.42</v>
      </c>
      <c r="K225" s="8" t="str">
        <f>RIGHT(B225,5)</f>
        <v>11:08</v>
      </c>
      <c r="L225" s="7" t="str">
        <f>TEXT(K225,"hh")</f>
        <v>11</v>
      </c>
      <c r="M225" s="6">
        <f>IF(C225="close",IF(I225&gt;=0,1,IF(I225&lt;0,2)),0)</f>
        <v>0</v>
      </c>
      <c r="N225" s="5">
        <f>IF(N224=0,IF(C225="s/l",1,0),IF(C225="s/l",N224+1,0))</f>
        <v>0</v>
      </c>
      <c r="O225" s="4">
        <f>IF(O224=0,IF(C225="t/p",1,0),IF(C225="t/p",O224+1,0))</f>
        <v>4</v>
      </c>
      <c r="P225" s="3">
        <f>IF(AND(N225&gt;=$AD$36,N226=0),1,0)</f>
        <v>0</v>
      </c>
      <c r="Q225" s="2">
        <f>IF(AND(O225&gt;=$AD$35,O226=0),1,0)</f>
        <v>0</v>
      </c>
      <c r="R225" s="3">
        <f>IF(AND(N225&gt;0,ISODD(D225)),1,0)</f>
        <v>0</v>
      </c>
      <c r="S225" s="2">
        <f>IF(AND(O225&gt;0,ISEVEN(D225)),1,0)</f>
        <v>1</v>
      </c>
      <c r="T225" s="1">
        <f>IF(AND(N224&gt;0,N225&gt;0),IF(OR(AND(R224=0,R225=1),AND(R224=1,R225=0)),1,0),0)</f>
        <v>0</v>
      </c>
      <c r="U225" s="1">
        <f>IF(AND(O224&gt;0,O225&gt;0),IF(OR(AND(S224=0,S225=1),AND(S224=1,S225=0)),1,0),0)</f>
        <v>0</v>
      </c>
    </row>
    <row r="226" spans="1:21">
      <c r="A226" s="9">
        <v>1164</v>
      </c>
      <c r="B226" s="10" t="s">
        <v>3538</v>
      </c>
      <c r="C226" s="9" t="s">
        <v>0</v>
      </c>
      <c r="D226" s="9">
        <v>467</v>
      </c>
      <c r="E226" s="9">
        <v>1</v>
      </c>
      <c r="F226" s="9">
        <v>1.2992999999999999</v>
      </c>
      <c r="G226" s="9">
        <v>1.3018000000000001</v>
      </c>
      <c r="H226" s="9">
        <v>1.2992999999999999</v>
      </c>
      <c r="I226" s="9">
        <v>5</v>
      </c>
      <c r="J226" s="9">
        <v>4714.42</v>
      </c>
      <c r="K226" s="8" t="str">
        <f>RIGHT(B226,5)</f>
        <v>11:31</v>
      </c>
      <c r="L226" s="7" t="str">
        <f>TEXT(K226,"hh")</f>
        <v>11</v>
      </c>
      <c r="M226" s="6">
        <f>IF(C226="close",IF(I226&gt;=0,1,IF(I226&lt;0,2)),0)</f>
        <v>0</v>
      </c>
      <c r="N226" s="5">
        <f>IF(N225=0,IF(C226="s/l",1,0),IF(C226="s/l",N225+1,0))</f>
        <v>0</v>
      </c>
      <c r="O226" s="4">
        <f>IF(O225=0,IF(C226="t/p",1,0),IF(C226="t/p",O225+1,0))</f>
        <v>5</v>
      </c>
      <c r="P226" s="3">
        <f>IF(AND(N226&gt;=$AD$36,N227=0),1,0)</f>
        <v>0</v>
      </c>
      <c r="Q226" s="2">
        <f>IF(AND(O226&gt;=$AD$35,O227=0),1,0)</f>
        <v>0</v>
      </c>
      <c r="R226" s="3">
        <f>IF(AND(N226&gt;0,ISODD(D226)),1,0)</f>
        <v>0</v>
      </c>
      <c r="S226" s="2">
        <f>IF(AND(O226&gt;0,ISEVEN(D226)),1,0)</f>
        <v>0</v>
      </c>
      <c r="T226" s="1">
        <f>IF(AND(N225&gt;0,N226&gt;0),IF(OR(AND(R225=0,R226=1),AND(R225=1,R226=0)),1,0),0)</f>
        <v>0</v>
      </c>
      <c r="U226" s="1">
        <f>IF(AND(O225&gt;0,O226&gt;0),IF(OR(AND(S225=0,S226=1),AND(S225=1,S226=0)),1,0),0)</f>
        <v>1</v>
      </c>
    </row>
    <row r="227" spans="1:21">
      <c r="A227" s="9">
        <v>1169</v>
      </c>
      <c r="B227" s="10" t="s">
        <v>3537</v>
      </c>
      <c r="C227" s="9" t="s">
        <v>0</v>
      </c>
      <c r="D227" s="9">
        <v>470</v>
      </c>
      <c r="E227" s="9">
        <v>1</v>
      </c>
      <c r="F227" s="9">
        <v>1.2997000000000001</v>
      </c>
      <c r="G227" s="9">
        <v>1.2971999999999999</v>
      </c>
      <c r="H227" s="9">
        <v>1.2997000000000001</v>
      </c>
      <c r="I227" s="9">
        <v>5</v>
      </c>
      <c r="J227" s="9">
        <v>4719.42</v>
      </c>
      <c r="K227" s="8" t="str">
        <f>RIGHT(B227,5)</f>
        <v>12:44</v>
      </c>
      <c r="L227" s="7" t="str">
        <f>TEXT(K227,"hh")</f>
        <v>12</v>
      </c>
      <c r="M227" s="6">
        <f>IF(C227="close",IF(I227&gt;=0,1,IF(I227&lt;0,2)),0)</f>
        <v>0</v>
      </c>
      <c r="N227" s="5">
        <f>IF(N226=0,IF(C227="s/l",1,0),IF(C227="s/l",N226+1,0))</f>
        <v>0</v>
      </c>
      <c r="O227" s="4">
        <f>IF(O226=0,IF(C227="t/p",1,0),IF(C227="t/p",O226+1,0))</f>
        <v>6</v>
      </c>
      <c r="P227" s="3">
        <f>IF(AND(N227&gt;=$AD$36,N228=0),1,0)</f>
        <v>0</v>
      </c>
      <c r="Q227" s="2">
        <f>IF(AND(O227&gt;=$AD$35,O228=0),1,0)</f>
        <v>0</v>
      </c>
      <c r="R227" s="3">
        <f>IF(AND(N227&gt;0,ISODD(D227)),1,0)</f>
        <v>0</v>
      </c>
      <c r="S227" s="2">
        <f>IF(AND(O227&gt;0,ISEVEN(D227)),1,0)</f>
        <v>1</v>
      </c>
      <c r="T227" s="1">
        <f>IF(AND(N226&gt;0,N227&gt;0),IF(OR(AND(R226=0,R227=1),AND(R226=1,R227=0)),1,0),0)</f>
        <v>0</v>
      </c>
      <c r="U227" s="1">
        <f>IF(AND(O226&gt;0,O227&gt;0),IF(OR(AND(S226=0,S227=1),AND(S226=1,S227=0)),1,0),0)</f>
        <v>1</v>
      </c>
    </row>
    <row r="228" spans="1:21">
      <c r="A228" s="9">
        <v>1174</v>
      </c>
      <c r="B228" s="10" t="s">
        <v>3536</v>
      </c>
      <c r="C228" s="9" t="s">
        <v>0</v>
      </c>
      <c r="D228" s="9">
        <v>471</v>
      </c>
      <c r="E228" s="9">
        <v>1</v>
      </c>
      <c r="F228" s="9">
        <v>1.2994000000000001</v>
      </c>
      <c r="G228" s="9">
        <v>1.3019000000000001</v>
      </c>
      <c r="H228" s="9">
        <v>1.2994000000000001</v>
      </c>
      <c r="I228" s="9">
        <v>5</v>
      </c>
      <c r="J228" s="9">
        <v>4724.42</v>
      </c>
      <c r="K228" s="8" t="str">
        <f>RIGHT(B228,5)</f>
        <v>13:08</v>
      </c>
      <c r="L228" s="7" t="str">
        <f>TEXT(K228,"hh")</f>
        <v>13</v>
      </c>
      <c r="M228" s="6">
        <f>IF(C228="close",IF(I228&gt;=0,1,IF(I228&lt;0,2)),0)</f>
        <v>0</v>
      </c>
      <c r="N228" s="5">
        <f>IF(N227=0,IF(C228="s/l",1,0),IF(C228="s/l",N227+1,0))</f>
        <v>0</v>
      </c>
      <c r="O228" s="4">
        <f>IF(O227=0,IF(C228="t/p",1,0),IF(C228="t/p",O227+1,0))</f>
        <v>7</v>
      </c>
      <c r="P228" s="3">
        <f>IF(AND(N228&gt;=$AD$36,N229=0),1,0)</f>
        <v>0</v>
      </c>
      <c r="Q228" s="2">
        <f>IF(AND(O228&gt;=$AD$35,O229=0),1,0)</f>
        <v>0</v>
      </c>
      <c r="R228" s="3">
        <f>IF(AND(N228&gt;0,ISODD(D228)),1,0)</f>
        <v>0</v>
      </c>
      <c r="S228" s="2">
        <f>IF(AND(O228&gt;0,ISEVEN(D228)),1,0)</f>
        <v>0</v>
      </c>
      <c r="T228" s="1">
        <f>IF(AND(N227&gt;0,N228&gt;0),IF(OR(AND(R227=0,R228=1),AND(R227=1,R228=0)),1,0),0)</f>
        <v>0</v>
      </c>
      <c r="U228" s="1">
        <f>IF(AND(O227&gt;0,O228&gt;0),IF(OR(AND(S227=0,S228=1),AND(S227=1,S228=0)),1,0),0)</f>
        <v>1</v>
      </c>
    </row>
    <row r="229" spans="1:21">
      <c r="A229" s="9">
        <v>1179</v>
      </c>
      <c r="B229" s="10" t="s">
        <v>3535</v>
      </c>
      <c r="C229" s="9" t="s">
        <v>0</v>
      </c>
      <c r="D229" s="9">
        <v>465</v>
      </c>
      <c r="E229" s="9">
        <v>1</v>
      </c>
      <c r="F229" s="9">
        <v>1.2982</v>
      </c>
      <c r="G229" s="9">
        <v>1.3007</v>
      </c>
      <c r="H229" s="9">
        <v>1.2982</v>
      </c>
      <c r="I229" s="9">
        <v>5</v>
      </c>
      <c r="J229" s="9">
        <v>4729.42</v>
      </c>
      <c r="K229" s="8" t="str">
        <f>RIGHT(B229,5)</f>
        <v>14:30</v>
      </c>
      <c r="L229" s="7" t="str">
        <f>TEXT(K229,"hh")</f>
        <v>14</v>
      </c>
      <c r="M229" s="6">
        <f>IF(C229="close",IF(I229&gt;=0,1,IF(I229&lt;0,2)),0)</f>
        <v>0</v>
      </c>
      <c r="N229" s="5">
        <f>IF(N228=0,IF(C229="s/l",1,0),IF(C229="s/l",N228+1,0))</f>
        <v>0</v>
      </c>
      <c r="O229" s="4">
        <f>IF(O228=0,IF(C229="t/p",1,0),IF(C229="t/p",O228+1,0))</f>
        <v>8</v>
      </c>
      <c r="P229" s="3">
        <f>IF(AND(N229&gt;=$AD$36,N230=0),1,0)</f>
        <v>0</v>
      </c>
      <c r="Q229" s="2">
        <f>IF(AND(O229&gt;=$AD$35,O230=0),1,0)</f>
        <v>1</v>
      </c>
      <c r="R229" s="3">
        <f>IF(AND(N229&gt;0,ISODD(D229)),1,0)</f>
        <v>0</v>
      </c>
      <c r="S229" s="2">
        <f>IF(AND(O229&gt;0,ISEVEN(D229)),1,0)</f>
        <v>0</v>
      </c>
      <c r="T229" s="1">
        <f>IF(AND(N228&gt;0,N229&gt;0),IF(OR(AND(R228=0,R229=1),AND(R228=1,R229=0)),1,0),0)</f>
        <v>0</v>
      </c>
      <c r="U229" s="1">
        <f>IF(AND(O228&gt;0,O229&gt;0),IF(OR(AND(S228=0,S229=1),AND(S228=1,S229=0)),1,0),0)</f>
        <v>0</v>
      </c>
    </row>
    <row r="230" spans="1:21">
      <c r="A230" s="9">
        <v>1184</v>
      </c>
      <c r="B230" s="10" t="s">
        <v>3535</v>
      </c>
      <c r="C230" s="9" t="s">
        <v>3</v>
      </c>
      <c r="D230" s="9">
        <v>474</v>
      </c>
      <c r="E230" s="9">
        <v>1</v>
      </c>
      <c r="F230" s="9">
        <v>1.2971999999999999</v>
      </c>
      <c r="G230" s="9">
        <v>1.2971999999999999</v>
      </c>
      <c r="H230" s="9">
        <v>1.2997000000000001</v>
      </c>
      <c r="I230" s="9">
        <v>-20</v>
      </c>
      <c r="J230" s="9">
        <v>4709.42</v>
      </c>
      <c r="K230" s="8" t="str">
        <f>RIGHT(B230,5)</f>
        <v>14:30</v>
      </c>
      <c r="L230" s="7" t="str">
        <f>TEXT(K230,"hh")</f>
        <v>14</v>
      </c>
      <c r="M230" s="6">
        <f>IF(C230="close",IF(I230&gt;=0,1,IF(I230&lt;0,2)),0)</f>
        <v>0</v>
      </c>
      <c r="N230" s="5">
        <f>IF(N229=0,IF(C230="s/l",1,0),IF(C230="s/l",N229+1,0))</f>
        <v>1</v>
      </c>
      <c r="O230" s="4">
        <f>IF(O229=0,IF(C230="t/p",1,0),IF(C230="t/p",O229+1,0))</f>
        <v>0</v>
      </c>
      <c r="P230" s="3">
        <f>IF(AND(N230&gt;=$AD$36,N231=0),1,0)</f>
        <v>0</v>
      </c>
      <c r="Q230" s="2">
        <f>IF(AND(O230&gt;=$AD$35,O231=0),1,0)</f>
        <v>0</v>
      </c>
      <c r="R230" s="3">
        <f>IF(AND(N230&gt;0,ISODD(D230)),1,0)</f>
        <v>0</v>
      </c>
      <c r="S230" s="2">
        <f>IF(AND(O230&gt;0,ISEVEN(D230)),1,0)</f>
        <v>0</v>
      </c>
      <c r="T230" s="1">
        <f>IF(AND(N229&gt;0,N230&gt;0),IF(OR(AND(R229=0,R230=1),AND(R229=1,R230=0)),1,0),0)</f>
        <v>0</v>
      </c>
      <c r="U230" s="1">
        <f>IF(AND(O229&gt;0,O230&gt;0),IF(OR(AND(S229=0,S230=1),AND(S229=1,S230=0)),1,0),0)</f>
        <v>0</v>
      </c>
    </row>
    <row r="231" spans="1:21">
      <c r="A231" s="9">
        <v>1185</v>
      </c>
      <c r="B231" s="10" t="s">
        <v>3534</v>
      </c>
      <c r="C231" s="9" t="s">
        <v>0</v>
      </c>
      <c r="D231" s="9">
        <v>476</v>
      </c>
      <c r="E231" s="9">
        <v>1</v>
      </c>
      <c r="F231" s="9">
        <v>1.2985</v>
      </c>
      <c r="G231" s="9">
        <v>1.296</v>
      </c>
      <c r="H231" s="9">
        <v>1.2985</v>
      </c>
      <c r="I231" s="9">
        <v>5</v>
      </c>
      <c r="J231" s="9">
        <v>4714.42</v>
      </c>
      <c r="K231" s="8" t="str">
        <f>RIGHT(B231,5)</f>
        <v>14:32</v>
      </c>
      <c r="L231" s="7" t="str">
        <f>TEXT(K231,"hh")</f>
        <v>14</v>
      </c>
      <c r="M231" s="6">
        <f>IF(C231="close",IF(I231&gt;=0,1,IF(I231&lt;0,2)),0)</f>
        <v>0</v>
      </c>
      <c r="N231" s="5">
        <f>IF(N230=0,IF(C231="s/l",1,0),IF(C231="s/l",N230+1,0))</f>
        <v>0</v>
      </c>
      <c r="O231" s="4">
        <f>IF(O230=0,IF(C231="t/p",1,0),IF(C231="t/p",O230+1,0))</f>
        <v>1</v>
      </c>
      <c r="P231" s="3">
        <f>IF(AND(N231&gt;=$AD$36,N232=0),1,0)</f>
        <v>0</v>
      </c>
      <c r="Q231" s="2">
        <f>IF(AND(O231&gt;=$AD$35,O232=0),1,0)</f>
        <v>0</v>
      </c>
      <c r="R231" s="3">
        <f>IF(AND(N231&gt;0,ISODD(D231)),1,0)</f>
        <v>0</v>
      </c>
      <c r="S231" s="2">
        <f>IF(AND(O231&gt;0,ISEVEN(D231)),1,0)</f>
        <v>1</v>
      </c>
      <c r="T231" s="1">
        <f>IF(AND(N230&gt;0,N231&gt;0),IF(OR(AND(R230=0,R231=1),AND(R230=1,R231=0)),1,0),0)</f>
        <v>0</v>
      </c>
      <c r="U231" s="1">
        <f>IF(AND(O230&gt;0,O231&gt;0),IF(OR(AND(S230=0,S231=1),AND(S230=1,S231=0)),1,0),0)</f>
        <v>0</v>
      </c>
    </row>
    <row r="232" spans="1:21">
      <c r="A232" s="9">
        <v>1190</v>
      </c>
      <c r="B232" s="10" t="s">
        <v>3533</v>
      </c>
      <c r="C232" s="9" t="s">
        <v>0</v>
      </c>
      <c r="D232" s="9">
        <v>477</v>
      </c>
      <c r="E232" s="9">
        <v>1</v>
      </c>
      <c r="F232" s="9">
        <v>1.2981</v>
      </c>
      <c r="G232" s="9">
        <v>1.3006</v>
      </c>
      <c r="H232" s="9">
        <v>1.2981</v>
      </c>
      <c r="I232" s="9">
        <v>5</v>
      </c>
      <c r="J232" s="9">
        <v>4719.42</v>
      </c>
      <c r="K232" s="8" t="str">
        <f>RIGHT(B232,5)</f>
        <v>14:33</v>
      </c>
      <c r="L232" s="7" t="str">
        <f>TEXT(K232,"hh")</f>
        <v>14</v>
      </c>
      <c r="M232" s="6">
        <f>IF(C232="close",IF(I232&gt;=0,1,IF(I232&lt;0,2)),0)</f>
        <v>0</v>
      </c>
      <c r="N232" s="5">
        <f>IF(N231=0,IF(C232="s/l",1,0),IF(C232="s/l",N231+1,0))</f>
        <v>0</v>
      </c>
      <c r="O232" s="4">
        <f>IF(O231=0,IF(C232="t/p",1,0),IF(C232="t/p",O231+1,0))</f>
        <v>2</v>
      </c>
      <c r="P232" s="3">
        <f>IF(AND(N232&gt;=$AD$36,N233=0),1,0)</f>
        <v>0</v>
      </c>
      <c r="Q232" s="2">
        <f>IF(AND(O232&gt;=$AD$35,O233=0),1,0)</f>
        <v>0</v>
      </c>
      <c r="R232" s="3">
        <f>IF(AND(N232&gt;0,ISODD(D232)),1,0)</f>
        <v>0</v>
      </c>
      <c r="S232" s="2">
        <f>IF(AND(O232&gt;0,ISEVEN(D232)),1,0)</f>
        <v>0</v>
      </c>
      <c r="T232" s="1">
        <f>IF(AND(N231&gt;0,N232&gt;0),IF(OR(AND(R231=0,R232=1),AND(R231=1,R232=0)),1,0),0)</f>
        <v>0</v>
      </c>
      <c r="U232" s="1">
        <f>IF(AND(O231&gt;0,O232&gt;0),IF(OR(AND(S231=0,S232=1),AND(S231=1,S232=0)),1,0),0)</f>
        <v>1</v>
      </c>
    </row>
    <row r="233" spans="1:21">
      <c r="A233" s="9">
        <v>1199</v>
      </c>
      <c r="B233" s="10" t="s">
        <v>3532</v>
      </c>
      <c r="C233" s="9" t="s">
        <v>0</v>
      </c>
      <c r="D233" s="9">
        <v>482</v>
      </c>
      <c r="E233" s="9">
        <v>1</v>
      </c>
      <c r="F233" s="9">
        <v>1.2974000000000001</v>
      </c>
      <c r="G233" s="9">
        <v>1.2948999999999999</v>
      </c>
      <c r="H233" s="9">
        <v>1.2974000000000001</v>
      </c>
      <c r="I233" s="9">
        <v>5</v>
      </c>
      <c r="J233" s="9">
        <v>4724.42</v>
      </c>
      <c r="K233" s="8" t="str">
        <f>RIGHT(B233,5)</f>
        <v>14:44</v>
      </c>
      <c r="L233" s="7" t="str">
        <f>TEXT(K233,"hh")</f>
        <v>14</v>
      </c>
      <c r="M233" s="6">
        <f>IF(C233="close",IF(I233&gt;=0,1,IF(I233&lt;0,2)),0)</f>
        <v>0</v>
      </c>
      <c r="N233" s="5">
        <f>IF(N232=0,IF(C233="s/l",1,0),IF(C233="s/l",N232+1,0))</f>
        <v>0</v>
      </c>
      <c r="O233" s="4">
        <f>IF(O232=0,IF(C233="t/p",1,0),IF(C233="t/p",O232+1,0))</f>
        <v>3</v>
      </c>
      <c r="P233" s="3">
        <f>IF(AND(N233&gt;=$AD$36,N234=0),1,0)</f>
        <v>0</v>
      </c>
      <c r="Q233" s="2">
        <f>IF(AND(O233&gt;=$AD$35,O234=0),1,0)</f>
        <v>0</v>
      </c>
      <c r="R233" s="3">
        <f>IF(AND(N233&gt;0,ISODD(D233)),1,0)</f>
        <v>0</v>
      </c>
      <c r="S233" s="2">
        <f>IF(AND(O233&gt;0,ISEVEN(D233)),1,0)</f>
        <v>1</v>
      </c>
      <c r="T233" s="1">
        <f>IF(AND(N232&gt;0,N233&gt;0),IF(OR(AND(R232=0,R233=1),AND(R232=1,R233=0)),1,0),0)</f>
        <v>0</v>
      </c>
      <c r="U233" s="1">
        <f>IF(AND(O232&gt;0,O233&gt;0),IF(OR(AND(S232=0,S233=1),AND(S232=1,S233=0)),1,0),0)</f>
        <v>1</v>
      </c>
    </row>
    <row r="234" spans="1:21">
      <c r="A234" s="9">
        <v>1204</v>
      </c>
      <c r="B234" s="10" t="s">
        <v>3531</v>
      </c>
      <c r="C234" s="9" t="s">
        <v>0</v>
      </c>
      <c r="D234" s="9">
        <v>483</v>
      </c>
      <c r="E234" s="9">
        <v>1</v>
      </c>
      <c r="F234" s="9">
        <v>1.2970999999999999</v>
      </c>
      <c r="G234" s="9">
        <v>1.2996000000000001</v>
      </c>
      <c r="H234" s="9">
        <v>1.2970999999999999</v>
      </c>
      <c r="I234" s="9">
        <v>5</v>
      </c>
      <c r="J234" s="9">
        <v>4729.42</v>
      </c>
      <c r="K234" s="8" t="str">
        <f>RIGHT(B234,5)</f>
        <v>15:13</v>
      </c>
      <c r="L234" s="7" t="str">
        <f>TEXT(K234,"hh")</f>
        <v>15</v>
      </c>
      <c r="M234" s="6">
        <f>IF(C234="close",IF(I234&gt;=0,1,IF(I234&lt;0,2)),0)</f>
        <v>0</v>
      </c>
      <c r="N234" s="5">
        <f>IF(N233=0,IF(C234="s/l",1,0),IF(C234="s/l",N233+1,0))</f>
        <v>0</v>
      </c>
      <c r="O234" s="4">
        <f>IF(O233=0,IF(C234="t/p",1,0),IF(C234="t/p",O233+1,0))</f>
        <v>4</v>
      </c>
      <c r="P234" s="3">
        <f>IF(AND(N234&gt;=$AD$36,N235=0),1,0)</f>
        <v>0</v>
      </c>
      <c r="Q234" s="2">
        <f>IF(AND(O234&gt;=$AD$35,O235=0),1,0)</f>
        <v>0</v>
      </c>
      <c r="R234" s="3">
        <f>IF(AND(N234&gt;0,ISODD(D234)),1,0)</f>
        <v>0</v>
      </c>
      <c r="S234" s="2">
        <f>IF(AND(O234&gt;0,ISEVEN(D234)),1,0)</f>
        <v>0</v>
      </c>
      <c r="T234" s="1">
        <f>IF(AND(N233&gt;0,N234&gt;0),IF(OR(AND(R233=0,R234=1),AND(R233=1,R234=0)),1,0),0)</f>
        <v>0</v>
      </c>
      <c r="U234" s="1">
        <f>IF(AND(O233&gt;0,O234&gt;0),IF(OR(AND(S233=0,S234=1),AND(S233=1,S234=0)),1,0),0)</f>
        <v>1</v>
      </c>
    </row>
    <row r="235" spans="1:21">
      <c r="A235" s="9">
        <v>1209</v>
      </c>
      <c r="B235" s="10" t="s">
        <v>3530</v>
      </c>
      <c r="C235" s="9" t="s">
        <v>0</v>
      </c>
      <c r="D235" s="9">
        <v>486</v>
      </c>
      <c r="E235" s="9">
        <v>1</v>
      </c>
      <c r="F235" s="9">
        <v>1.2975000000000001</v>
      </c>
      <c r="G235" s="9">
        <v>1.2949999999999999</v>
      </c>
      <c r="H235" s="9">
        <v>1.2975000000000001</v>
      </c>
      <c r="I235" s="9">
        <v>5</v>
      </c>
      <c r="J235" s="9">
        <v>4734.42</v>
      </c>
      <c r="K235" s="8" t="str">
        <f>RIGHT(B235,5)</f>
        <v>15:37</v>
      </c>
      <c r="L235" s="7" t="str">
        <f>TEXT(K235,"hh")</f>
        <v>15</v>
      </c>
      <c r="M235" s="6">
        <f>IF(C235="close",IF(I235&gt;=0,1,IF(I235&lt;0,2)),0)</f>
        <v>0</v>
      </c>
      <c r="N235" s="5">
        <f>IF(N234=0,IF(C235="s/l",1,0),IF(C235="s/l",N234+1,0))</f>
        <v>0</v>
      </c>
      <c r="O235" s="4">
        <f>IF(O234=0,IF(C235="t/p",1,0),IF(C235="t/p",O234+1,0))</f>
        <v>5</v>
      </c>
      <c r="P235" s="3">
        <f>IF(AND(N235&gt;=$AD$36,N236=0),1,0)</f>
        <v>0</v>
      </c>
      <c r="Q235" s="2">
        <f>IF(AND(O235&gt;=$AD$35,O236=0),1,0)</f>
        <v>1</v>
      </c>
      <c r="R235" s="3">
        <f>IF(AND(N235&gt;0,ISODD(D235)),1,0)</f>
        <v>0</v>
      </c>
      <c r="S235" s="2">
        <f>IF(AND(O235&gt;0,ISEVEN(D235)),1,0)</f>
        <v>1</v>
      </c>
      <c r="T235" s="1">
        <f>IF(AND(N234&gt;0,N235&gt;0),IF(OR(AND(R234=0,R235=1),AND(R234=1,R235=0)),1,0),0)</f>
        <v>0</v>
      </c>
      <c r="U235" s="1">
        <f>IF(AND(O234&gt;0,O235&gt;0),IF(OR(AND(S234=0,S235=1),AND(S234=1,S235=0)),1,0),0)</f>
        <v>1</v>
      </c>
    </row>
    <row r="236" spans="1:21">
      <c r="A236" s="9">
        <v>1210</v>
      </c>
      <c r="B236" s="10" t="s">
        <v>3529</v>
      </c>
      <c r="C236" s="9" t="s">
        <v>3</v>
      </c>
      <c r="D236" s="9">
        <v>480</v>
      </c>
      <c r="E236" s="9">
        <v>1</v>
      </c>
      <c r="F236" s="9">
        <v>1.2959000000000001</v>
      </c>
      <c r="G236" s="9">
        <v>1.2959000000000001</v>
      </c>
      <c r="H236" s="9">
        <v>1.2984</v>
      </c>
      <c r="I236" s="9">
        <v>-20</v>
      </c>
      <c r="J236" s="9">
        <v>4714.42</v>
      </c>
      <c r="K236" s="8" t="str">
        <f>RIGHT(B236,5)</f>
        <v>15:46</v>
      </c>
      <c r="L236" s="7" t="str">
        <f>TEXT(K236,"hh")</f>
        <v>15</v>
      </c>
      <c r="M236" s="6">
        <f>IF(C236="close",IF(I236&gt;=0,1,IF(I236&lt;0,2)),0)</f>
        <v>0</v>
      </c>
      <c r="N236" s="5">
        <f>IF(N235=0,IF(C236="s/l",1,0),IF(C236="s/l",N235+1,0))</f>
        <v>1</v>
      </c>
      <c r="O236" s="4">
        <f>IF(O235=0,IF(C236="t/p",1,0),IF(C236="t/p",O235+1,0))</f>
        <v>0</v>
      </c>
      <c r="P236" s="3">
        <f>IF(AND(N236&gt;=$AD$36,N237=0),1,0)</f>
        <v>0</v>
      </c>
      <c r="Q236" s="2">
        <f>IF(AND(O236&gt;=$AD$35,O237=0),1,0)</f>
        <v>0</v>
      </c>
      <c r="R236" s="3">
        <f>IF(AND(N236&gt;0,ISODD(D236)),1,0)</f>
        <v>0</v>
      </c>
      <c r="S236" s="2">
        <f>IF(AND(O236&gt;0,ISEVEN(D236)),1,0)</f>
        <v>0</v>
      </c>
      <c r="T236" s="1">
        <f>IF(AND(N235&gt;0,N236&gt;0),IF(OR(AND(R235=0,R236=1),AND(R235=1,R236=0)),1,0),0)</f>
        <v>0</v>
      </c>
      <c r="U236" s="1">
        <f>IF(AND(O235&gt;0,O236&gt;0),IF(OR(AND(S235=0,S236=1),AND(S235=1,S236=0)),1,0),0)</f>
        <v>0</v>
      </c>
    </row>
    <row r="237" spans="1:21">
      <c r="A237" s="9">
        <v>1215</v>
      </c>
      <c r="B237" s="10" t="s">
        <v>3528</v>
      </c>
      <c r="C237" s="9" t="s">
        <v>0</v>
      </c>
      <c r="D237" s="9">
        <v>488</v>
      </c>
      <c r="E237" s="9">
        <v>1</v>
      </c>
      <c r="F237" s="9">
        <v>1.2965</v>
      </c>
      <c r="G237" s="9">
        <v>1.294</v>
      </c>
      <c r="H237" s="9">
        <v>1.2965</v>
      </c>
      <c r="I237" s="9">
        <v>5</v>
      </c>
      <c r="J237" s="9">
        <v>4719.42</v>
      </c>
      <c r="K237" s="8" t="str">
        <f>RIGHT(B237,5)</f>
        <v>16:01</v>
      </c>
      <c r="L237" s="7" t="str">
        <f>TEXT(K237,"hh")</f>
        <v>16</v>
      </c>
      <c r="M237" s="6">
        <f>IF(C237="close",IF(I237&gt;=0,1,IF(I237&lt;0,2)),0)</f>
        <v>0</v>
      </c>
      <c r="N237" s="5">
        <f>IF(N236=0,IF(C237="s/l",1,0),IF(C237="s/l",N236+1,0))</f>
        <v>0</v>
      </c>
      <c r="O237" s="4">
        <f>IF(O236=0,IF(C237="t/p",1,0),IF(C237="t/p",O236+1,0))</f>
        <v>1</v>
      </c>
      <c r="P237" s="3">
        <f>IF(AND(N237&gt;=$AD$36,N238=0),1,0)</f>
        <v>0</v>
      </c>
      <c r="Q237" s="2">
        <f>IF(AND(O237&gt;=$AD$35,O238=0),1,0)</f>
        <v>0</v>
      </c>
      <c r="R237" s="3">
        <f>IF(AND(N237&gt;0,ISODD(D237)),1,0)</f>
        <v>0</v>
      </c>
      <c r="S237" s="2">
        <f>IF(AND(O237&gt;0,ISEVEN(D237)),1,0)</f>
        <v>1</v>
      </c>
      <c r="T237" s="1">
        <f>IF(AND(N236&gt;0,N237&gt;0),IF(OR(AND(R236=0,R237=1),AND(R236=1,R237=0)),1,0),0)</f>
        <v>0</v>
      </c>
      <c r="U237" s="1">
        <f>IF(AND(O236&gt;0,O237&gt;0),IF(OR(AND(S236=0,S237=1),AND(S236=1,S237=0)),1,0),0)</f>
        <v>0</v>
      </c>
    </row>
    <row r="238" spans="1:21">
      <c r="A238" s="9">
        <v>1220</v>
      </c>
      <c r="B238" s="10" t="s">
        <v>3527</v>
      </c>
      <c r="C238" s="9" t="s">
        <v>0</v>
      </c>
      <c r="D238" s="9">
        <v>489</v>
      </c>
      <c r="E238" s="9">
        <v>1</v>
      </c>
      <c r="F238" s="9">
        <v>1.2962</v>
      </c>
      <c r="G238" s="9">
        <v>1.2987</v>
      </c>
      <c r="H238" s="9">
        <v>1.2962</v>
      </c>
      <c r="I238" s="9">
        <v>5</v>
      </c>
      <c r="J238" s="9">
        <v>4724.42</v>
      </c>
      <c r="K238" s="8" t="str">
        <f>RIGHT(B238,5)</f>
        <v>16:06</v>
      </c>
      <c r="L238" s="7" t="str">
        <f>TEXT(K238,"hh")</f>
        <v>16</v>
      </c>
      <c r="M238" s="6">
        <f>IF(C238="close",IF(I238&gt;=0,1,IF(I238&lt;0,2)),0)</f>
        <v>0</v>
      </c>
      <c r="N238" s="5">
        <f>IF(N237=0,IF(C238="s/l",1,0),IF(C238="s/l",N237+1,0))</f>
        <v>0</v>
      </c>
      <c r="O238" s="4">
        <f>IF(O237=0,IF(C238="t/p",1,0),IF(C238="t/p",O237+1,0))</f>
        <v>2</v>
      </c>
      <c r="P238" s="3">
        <f>IF(AND(N238&gt;=$AD$36,N239=0),1,0)</f>
        <v>0</v>
      </c>
      <c r="Q238" s="2">
        <f>IF(AND(O238&gt;=$AD$35,O239=0),1,0)</f>
        <v>0</v>
      </c>
      <c r="R238" s="3">
        <f>IF(AND(N238&gt;0,ISODD(D238)),1,0)</f>
        <v>0</v>
      </c>
      <c r="S238" s="2">
        <f>IF(AND(O238&gt;0,ISEVEN(D238)),1,0)</f>
        <v>0</v>
      </c>
      <c r="T238" s="1">
        <f>IF(AND(N237&gt;0,N238&gt;0),IF(OR(AND(R237=0,R238=1),AND(R237=1,R238=0)),1,0),0)</f>
        <v>0</v>
      </c>
      <c r="U238" s="1">
        <f>IF(AND(O237&gt;0,O238&gt;0),IF(OR(AND(S237=0,S238=1),AND(S237=1,S238=0)),1,0),0)</f>
        <v>1</v>
      </c>
    </row>
    <row r="239" spans="1:21">
      <c r="A239" s="9">
        <v>1229</v>
      </c>
      <c r="B239" s="10" t="s">
        <v>3526</v>
      </c>
      <c r="C239" s="9" t="s">
        <v>3</v>
      </c>
      <c r="D239" s="9">
        <v>492</v>
      </c>
      <c r="E239" s="9">
        <v>1</v>
      </c>
      <c r="F239" s="9">
        <v>1.294</v>
      </c>
      <c r="G239" s="9">
        <v>1.294</v>
      </c>
      <c r="H239" s="9">
        <v>1.2965</v>
      </c>
      <c r="I239" s="9">
        <v>-20</v>
      </c>
      <c r="J239" s="9">
        <v>4704.42</v>
      </c>
      <c r="K239" s="8" t="str">
        <f>RIGHT(B239,5)</f>
        <v>16:13</v>
      </c>
      <c r="L239" s="7" t="str">
        <f>TEXT(K239,"hh")</f>
        <v>16</v>
      </c>
      <c r="M239" s="6">
        <f>IF(C239="close",IF(I239&gt;=0,1,IF(I239&lt;0,2)),0)</f>
        <v>0</v>
      </c>
      <c r="N239" s="5">
        <f>IF(N238=0,IF(C239="s/l",1,0),IF(C239="s/l",N238+1,0))</f>
        <v>1</v>
      </c>
      <c r="O239" s="4">
        <f>IF(O238=0,IF(C239="t/p",1,0),IF(C239="t/p",O238+1,0))</f>
        <v>0</v>
      </c>
      <c r="P239" s="3">
        <f>IF(AND(N239&gt;=$AD$36,N240=0),1,0)</f>
        <v>0</v>
      </c>
      <c r="Q239" s="2">
        <f>IF(AND(O239&gt;=$AD$35,O240=0),1,0)</f>
        <v>0</v>
      </c>
      <c r="R239" s="3">
        <f>IF(AND(N239&gt;0,ISODD(D239)),1,0)</f>
        <v>0</v>
      </c>
      <c r="S239" s="2">
        <f>IF(AND(O239&gt;0,ISEVEN(D239)),1,0)</f>
        <v>0</v>
      </c>
      <c r="T239" s="1">
        <f>IF(AND(N238&gt;0,N239&gt;0),IF(OR(AND(R238=0,R239=1),AND(R238=1,R239=0)),1,0),0)</f>
        <v>0</v>
      </c>
      <c r="U239" s="1">
        <f>IF(AND(O238&gt;0,O239&gt;0),IF(OR(AND(S238=0,S239=1),AND(S238=1,S239=0)),1,0),0)</f>
        <v>0</v>
      </c>
    </row>
    <row r="240" spans="1:21">
      <c r="A240" s="9">
        <v>1234</v>
      </c>
      <c r="B240" s="10" t="s">
        <v>3525</v>
      </c>
      <c r="C240" s="9" t="s">
        <v>0</v>
      </c>
      <c r="D240" s="9">
        <v>496</v>
      </c>
      <c r="E240" s="9">
        <v>1</v>
      </c>
      <c r="F240" s="9">
        <v>1.2943</v>
      </c>
      <c r="G240" s="9">
        <v>1.2918000000000001</v>
      </c>
      <c r="H240" s="9">
        <v>1.2943</v>
      </c>
      <c r="I240" s="9">
        <v>5</v>
      </c>
      <c r="J240" s="9">
        <v>4709.42</v>
      </c>
      <c r="K240" s="8" t="str">
        <f>RIGHT(B240,5)</f>
        <v>16:35</v>
      </c>
      <c r="L240" s="7" t="str">
        <f>TEXT(K240,"hh")</f>
        <v>16</v>
      </c>
      <c r="M240" s="6">
        <f>IF(C240="close",IF(I240&gt;=0,1,IF(I240&lt;0,2)),0)</f>
        <v>0</v>
      </c>
      <c r="N240" s="5">
        <f>IF(N239=0,IF(C240="s/l",1,0),IF(C240="s/l",N239+1,0))</f>
        <v>0</v>
      </c>
      <c r="O240" s="4">
        <f>IF(O239=0,IF(C240="t/p",1,0),IF(C240="t/p",O239+1,0))</f>
        <v>1</v>
      </c>
      <c r="P240" s="3">
        <f>IF(AND(N240&gt;=$AD$36,N241=0),1,0)</f>
        <v>0</v>
      </c>
      <c r="Q240" s="2">
        <f>IF(AND(O240&gt;=$AD$35,O241=0),1,0)</f>
        <v>0</v>
      </c>
      <c r="R240" s="3">
        <f>IF(AND(N240&gt;0,ISODD(D240)),1,0)</f>
        <v>0</v>
      </c>
      <c r="S240" s="2">
        <f>IF(AND(O240&gt;0,ISEVEN(D240)),1,0)</f>
        <v>1</v>
      </c>
      <c r="T240" s="1">
        <f>IF(AND(N239&gt;0,N240&gt;0),IF(OR(AND(R239=0,R240=1),AND(R239=1,R240=0)),1,0),0)</f>
        <v>0</v>
      </c>
      <c r="U240" s="1">
        <f>IF(AND(O239&gt;0,O240&gt;0),IF(OR(AND(S239=0,S240=1),AND(S239=1,S240=0)),1,0),0)</f>
        <v>0</v>
      </c>
    </row>
    <row r="241" spans="1:21">
      <c r="A241" s="9">
        <v>1239</v>
      </c>
      <c r="B241" s="10" t="s">
        <v>3524</v>
      </c>
      <c r="C241" s="9" t="s">
        <v>0</v>
      </c>
      <c r="D241" s="9">
        <v>497</v>
      </c>
      <c r="E241" s="9">
        <v>1</v>
      </c>
      <c r="F241" s="9">
        <v>1.2939000000000001</v>
      </c>
      <c r="G241" s="9">
        <v>1.2964</v>
      </c>
      <c r="H241" s="9">
        <v>1.2939000000000001</v>
      </c>
      <c r="I241" s="9">
        <v>5</v>
      </c>
      <c r="J241" s="9">
        <v>4714.42</v>
      </c>
      <c r="K241" s="8" t="str">
        <f>RIGHT(B241,5)</f>
        <v>18:00</v>
      </c>
      <c r="L241" s="7" t="str">
        <f>TEXT(K241,"hh")</f>
        <v>18</v>
      </c>
      <c r="M241" s="6">
        <f>IF(C241="close",IF(I241&gt;=0,1,IF(I241&lt;0,2)),0)</f>
        <v>0</v>
      </c>
      <c r="N241" s="5">
        <f>IF(N240=0,IF(C241="s/l",1,0),IF(C241="s/l",N240+1,0))</f>
        <v>0</v>
      </c>
      <c r="O241" s="4">
        <f>IF(O240=0,IF(C241="t/p",1,0),IF(C241="t/p",O240+1,0))</f>
        <v>2</v>
      </c>
      <c r="P241" s="3">
        <f>IF(AND(N241&gt;=$AD$36,N242=0),1,0)</f>
        <v>0</v>
      </c>
      <c r="Q241" s="2">
        <f>IF(AND(O241&gt;=$AD$35,O242=0),1,0)</f>
        <v>0</v>
      </c>
      <c r="R241" s="3">
        <f>IF(AND(N241&gt;0,ISODD(D241)),1,0)</f>
        <v>0</v>
      </c>
      <c r="S241" s="2">
        <f>IF(AND(O241&gt;0,ISEVEN(D241)),1,0)</f>
        <v>0</v>
      </c>
      <c r="T241" s="1">
        <f>IF(AND(N240&gt;0,N241&gt;0),IF(OR(AND(R240=0,R241=1),AND(R240=1,R241=0)),1,0),0)</f>
        <v>0</v>
      </c>
      <c r="U241" s="1">
        <f>IF(AND(O240&gt;0,O241&gt;0),IF(OR(AND(S240=0,S241=1),AND(S240=1,S241=0)),1,0),0)</f>
        <v>1</v>
      </c>
    </row>
    <row r="242" spans="1:21">
      <c r="A242" s="9">
        <v>1244</v>
      </c>
      <c r="B242" s="10" t="s">
        <v>3523</v>
      </c>
      <c r="C242" s="9" t="s">
        <v>3</v>
      </c>
      <c r="D242" s="9">
        <v>494</v>
      </c>
      <c r="E242" s="9">
        <v>1</v>
      </c>
      <c r="F242" s="9">
        <v>1.2928999999999999</v>
      </c>
      <c r="G242" s="9">
        <v>1.2928999999999999</v>
      </c>
      <c r="H242" s="9">
        <v>1.2954000000000001</v>
      </c>
      <c r="I242" s="9">
        <v>-20</v>
      </c>
      <c r="J242" s="9">
        <v>4694.42</v>
      </c>
      <c r="K242" s="8" t="str">
        <f>RIGHT(B242,5)</f>
        <v>21:51</v>
      </c>
      <c r="L242" s="7" t="str">
        <f>TEXT(K242,"hh")</f>
        <v>21</v>
      </c>
      <c r="M242" s="6">
        <f>IF(C242="close",IF(I242&gt;=0,1,IF(I242&lt;0,2)),0)</f>
        <v>0</v>
      </c>
      <c r="N242" s="5">
        <f>IF(N241=0,IF(C242="s/l",1,0),IF(C242="s/l",N241+1,0))</f>
        <v>1</v>
      </c>
      <c r="O242" s="4">
        <f>IF(O241=0,IF(C242="t/p",1,0),IF(C242="t/p",O241+1,0))</f>
        <v>0</v>
      </c>
      <c r="P242" s="3">
        <f>IF(AND(N242&gt;=$AD$36,N243=0),1,0)</f>
        <v>0</v>
      </c>
      <c r="Q242" s="2">
        <f>IF(AND(O242&gt;=$AD$35,O243=0),1,0)</f>
        <v>0</v>
      </c>
      <c r="R242" s="3">
        <f>IF(AND(N242&gt;0,ISODD(D242)),1,0)</f>
        <v>0</v>
      </c>
      <c r="S242" s="2">
        <f>IF(AND(O242&gt;0,ISEVEN(D242)),1,0)</f>
        <v>0</v>
      </c>
      <c r="T242" s="1">
        <f>IF(AND(N241&gt;0,N242&gt;0),IF(OR(AND(R241=0,R242=1),AND(R241=1,R242=0)),1,0),0)</f>
        <v>0</v>
      </c>
      <c r="U242" s="1">
        <f>IF(AND(O241&gt;0,O242&gt;0),IF(OR(AND(S241=0,S242=1),AND(S241=1,S242=0)),1,0),0)</f>
        <v>0</v>
      </c>
    </row>
    <row r="243" spans="1:21">
      <c r="A243" s="9">
        <v>1245</v>
      </c>
      <c r="B243" s="10" t="s">
        <v>3522</v>
      </c>
      <c r="C243" s="9" t="s">
        <v>54</v>
      </c>
      <c r="D243" s="9">
        <v>500</v>
      </c>
      <c r="E243" s="9">
        <v>1</v>
      </c>
      <c r="F243" s="9">
        <v>1.2935000000000001</v>
      </c>
      <c r="G243" s="9">
        <v>1.2918000000000001</v>
      </c>
      <c r="H243" s="9">
        <v>1.2943</v>
      </c>
      <c r="I243" s="9">
        <v>-2.7</v>
      </c>
      <c r="J243" s="9">
        <v>4691.72</v>
      </c>
      <c r="K243" s="8" t="str">
        <f>RIGHT(B243,5)</f>
        <v>01:01</v>
      </c>
      <c r="L243" s="7" t="str">
        <f>TEXT(K243,"hh")</f>
        <v>01</v>
      </c>
      <c r="M243" s="6">
        <f>IF(C243="close",IF(I243&gt;=0,1,IF(I243&lt;0,2)),0)</f>
        <v>2</v>
      </c>
      <c r="N243" s="5">
        <f>IF(N242=0,IF(C243="s/l",1,0),IF(C243="s/l",N242+1,0))</f>
        <v>0</v>
      </c>
      <c r="O243" s="4">
        <f>IF(O242=0,IF(C243="t/p",1,0),IF(C243="t/p",O242+1,0))</f>
        <v>0</v>
      </c>
      <c r="P243" s="3">
        <f>IF(AND(N243&gt;=$AD$36,N244=0),1,0)</f>
        <v>0</v>
      </c>
      <c r="Q243" s="2">
        <f>IF(AND(O243&gt;=$AD$35,O244=0),1,0)</f>
        <v>0</v>
      </c>
      <c r="R243" s="3">
        <f>IF(AND(N243&gt;0,ISODD(D243)),1,0)</f>
        <v>0</v>
      </c>
      <c r="S243" s="2">
        <f>IF(AND(O243&gt;0,ISEVEN(D243)),1,0)</f>
        <v>0</v>
      </c>
      <c r="T243" s="1">
        <f>IF(AND(N242&gt;0,N243&gt;0),IF(OR(AND(R242=0,R243=1),AND(R242=1,R243=0)),1,0),0)</f>
        <v>0</v>
      </c>
      <c r="U243" s="1">
        <f>IF(AND(O242&gt;0,O243&gt;0),IF(OR(AND(S242=0,S243=1),AND(S242=1,S243=0)),1,0),0)</f>
        <v>0</v>
      </c>
    </row>
    <row r="244" spans="1:21">
      <c r="A244" s="9">
        <v>1254</v>
      </c>
      <c r="B244" s="10" t="s">
        <v>1751</v>
      </c>
      <c r="C244" s="9" t="s">
        <v>0</v>
      </c>
      <c r="D244" s="9">
        <v>503</v>
      </c>
      <c r="E244" s="9">
        <v>1</v>
      </c>
      <c r="F244" s="9">
        <v>1.2950999999999999</v>
      </c>
      <c r="G244" s="9">
        <v>1.2976000000000001</v>
      </c>
      <c r="H244" s="9">
        <v>1.2950999999999999</v>
      </c>
      <c r="I244" s="9">
        <v>5</v>
      </c>
      <c r="J244" s="9">
        <v>4696.72</v>
      </c>
      <c r="K244" s="8" t="str">
        <f>RIGHT(B244,5)</f>
        <v>08:23</v>
      </c>
      <c r="L244" s="7" t="str">
        <f>TEXT(K244,"hh")</f>
        <v>08</v>
      </c>
      <c r="M244" s="6">
        <f>IF(C244="close",IF(I244&gt;=0,1,IF(I244&lt;0,2)),0)</f>
        <v>0</v>
      </c>
      <c r="N244" s="5">
        <f>IF(N243=0,IF(C244="s/l",1,0),IF(C244="s/l",N243+1,0))</f>
        <v>0</v>
      </c>
      <c r="O244" s="4">
        <f>IF(O243=0,IF(C244="t/p",1,0),IF(C244="t/p",O243+1,0))</f>
        <v>1</v>
      </c>
      <c r="P244" s="3">
        <f>IF(AND(N244&gt;=$AD$36,N245=0),1,0)</f>
        <v>0</v>
      </c>
      <c r="Q244" s="2">
        <f>IF(AND(O244&gt;=$AD$35,O245=0),1,0)</f>
        <v>0</v>
      </c>
      <c r="R244" s="3">
        <f>IF(AND(N244&gt;0,ISODD(D244)),1,0)</f>
        <v>0</v>
      </c>
      <c r="S244" s="2">
        <f>IF(AND(O244&gt;0,ISEVEN(D244)),1,0)</f>
        <v>0</v>
      </c>
      <c r="T244" s="1">
        <f>IF(AND(N243&gt;0,N244&gt;0),IF(OR(AND(R243=0,R244=1),AND(R243=1,R244=0)),1,0),0)</f>
        <v>0</v>
      </c>
      <c r="U244" s="1">
        <f>IF(AND(O243&gt;0,O244&gt;0),IF(OR(AND(S243=0,S244=1),AND(S243=1,S244=0)),1,0),0)</f>
        <v>0</v>
      </c>
    </row>
    <row r="245" spans="1:21">
      <c r="A245" s="9">
        <v>1259</v>
      </c>
      <c r="B245" s="10" t="s">
        <v>1750</v>
      </c>
      <c r="C245" s="9" t="s">
        <v>0</v>
      </c>
      <c r="D245" s="9">
        <v>506</v>
      </c>
      <c r="E245" s="9">
        <v>1</v>
      </c>
      <c r="F245" s="9">
        <v>1.2954000000000001</v>
      </c>
      <c r="G245" s="9">
        <v>1.2928999999999999</v>
      </c>
      <c r="H245" s="9">
        <v>1.2954000000000001</v>
      </c>
      <c r="I245" s="9">
        <v>5</v>
      </c>
      <c r="J245" s="9">
        <v>4701.72</v>
      </c>
      <c r="K245" s="8" t="str">
        <f>RIGHT(B245,5)</f>
        <v>08:35</v>
      </c>
      <c r="L245" s="7" t="str">
        <f>TEXT(K245,"hh")</f>
        <v>08</v>
      </c>
      <c r="M245" s="6">
        <f>IF(C245="close",IF(I245&gt;=0,1,IF(I245&lt;0,2)),0)</f>
        <v>0</v>
      </c>
      <c r="N245" s="5">
        <f>IF(N244=0,IF(C245="s/l",1,0),IF(C245="s/l",N244+1,0))</f>
        <v>0</v>
      </c>
      <c r="O245" s="4">
        <f>IF(O244=0,IF(C245="t/p",1,0),IF(C245="t/p",O244+1,0))</f>
        <v>2</v>
      </c>
      <c r="P245" s="3">
        <f>IF(AND(N245&gt;=$AD$36,N246=0),1,0)</f>
        <v>0</v>
      </c>
      <c r="Q245" s="2">
        <f>IF(AND(O245&gt;=$AD$35,O246=0),1,0)</f>
        <v>0</v>
      </c>
      <c r="R245" s="3">
        <f>IF(AND(N245&gt;0,ISODD(D245)),1,0)</f>
        <v>0</v>
      </c>
      <c r="S245" s="2">
        <f>IF(AND(O245&gt;0,ISEVEN(D245)),1,0)</f>
        <v>1</v>
      </c>
      <c r="T245" s="1">
        <f>IF(AND(N244&gt;0,N245&gt;0),IF(OR(AND(R244=0,R245=1),AND(R244=1,R245=0)),1,0),0)</f>
        <v>0</v>
      </c>
      <c r="U245" s="1">
        <f>IF(AND(O244&gt;0,O245&gt;0),IF(OR(AND(S244=0,S245=1),AND(S244=1,S245=0)),1,0),0)</f>
        <v>1</v>
      </c>
    </row>
    <row r="246" spans="1:21">
      <c r="A246" s="9">
        <v>1268</v>
      </c>
      <c r="B246" s="10" t="s">
        <v>1749</v>
      </c>
      <c r="C246" s="9" t="s">
        <v>0</v>
      </c>
      <c r="D246" s="9">
        <v>509</v>
      </c>
      <c r="E246" s="9">
        <v>1</v>
      </c>
      <c r="F246" s="9">
        <v>1.296</v>
      </c>
      <c r="G246" s="9">
        <v>1.2985</v>
      </c>
      <c r="H246" s="9">
        <v>1.296</v>
      </c>
      <c r="I246" s="9">
        <v>5</v>
      </c>
      <c r="J246" s="9">
        <v>4706.72</v>
      </c>
      <c r="K246" s="8" t="str">
        <f>RIGHT(B246,5)</f>
        <v>09:20</v>
      </c>
      <c r="L246" s="7" t="str">
        <f>TEXT(K246,"hh")</f>
        <v>09</v>
      </c>
      <c r="M246" s="6">
        <f>IF(C246="close",IF(I246&gt;=0,1,IF(I246&lt;0,2)),0)</f>
        <v>0</v>
      </c>
      <c r="N246" s="5">
        <f>IF(N245=0,IF(C246="s/l",1,0),IF(C246="s/l",N245+1,0))</f>
        <v>0</v>
      </c>
      <c r="O246" s="4">
        <f>IF(O245=0,IF(C246="t/p",1,0),IF(C246="t/p",O245+1,0))</f>
        <v>3</v>
      </c>
      <c r="P246" s="3">
        <f>IF(AND(N246&gt;=$AD$36,N247=0),1,0)</f>
        <v>0</v>
      </c>
      <c r="Q246" s="2">
        <f>IF(AND(O246&gt;=$AD$35,O247=0),1,0)</f>
        <v>0</v>
      </c>
      <c r="R246" s="3">
        <f>IF(AND(N246&gt;0,ISODD(D246)),1,0)</f>
        <v>0</v>
      </c>
      <c r="S246" s="2">
        <f>IF(AND(O246&gt;0,ISEVEN(D246)),1,0)</f>
        <v>0</v>
      </c>
      <c r="T246" s="1">
        <f>IF(AND(N245&gt;0,N246&gt;0),IF(OR(AND(R245=0,R246=1),AND(R245=1,R246=0)),1,0),0)</f>
        <v>0</v>
      </c>
      <c r="U246" s="1">
        <f>IF(AND(O245&gt;0,O246&gt;0),IF(OR(AND(S245=0,S246=1),AND(S245=1,S246=0)),1,0),0)</f>
        <v>1</v>
      </c>
    </row>
    <row r="247" spans="1:21">
      <c r="A247" s="9">
        <v>1273</v>
      </c>
      <c r="B247" s="10" t="s">
        <v>1748</v>
      </c>
      <c r="C247" s="9" t="s">
        <v>0</v>
      </c>
      <c r="D247" s="9">
        <v>512</v>
      </c>
      <c r="E247" s="9">
        <v>1</v>
      </c>
      <c r="F247" s="9">
        <v>1.2963</v>
      </c>
      <c r="G247" s="9">
        <v>1.2938000000000001</v>
      </c>
      <c r="H247" s="9">
        <v>1.2963</v>
      </c>
      <c r="I247" s="9">
        <v>5</v>
      </c>
      <c r="J247" s="9">
        <v>4711.72</v>
      </c>
      <c r="K247" s="8" t="str">
        <f>RIGHT(B247,5)</f>
        <v>09:48</v>
      </c>
      <c r="L247" s="7" t="str">
        <f>TEXT(K247,"hh")</f>
        <v>09</v>
      </c>
      <c r="M247" s="6">
        <f>IF(C247="close",IF(I247&gt;=0,1,IF(I247&lt;0,2)),0)</f>
        <v>0</v>
      </c>
      <c r="N247" s="5">
        <f>IF(N246=0,IF(C247="s/l",1,0),IF(C247="s/l",N246+1,0))</f>
        <v>0</v>
      </c>
      <c r="O247" s="4">
        <f>IF(O246=0,IF(C247="t/p",1,0),IF(C247="t/p",O246+1,0))</f>
        <v>4</v>
      </c>
      <c r="P247" s="3">
        <f>IF(AND(N247&gt;=$AD$36,N248=0),1,0)</f>
        <v>0</v>
      </c>
      <c r="Q247" s="2">
        <f>IF(AND(O247&gt;=$AD$35,O248=0),1,0)</f>
        <v>1</v>
      </c>
      <c r="R247" s="3">
        <f>IF(AND(N247&gt;0,ISODD(D247)),1,0)</f>
        <v>0</v>
      </c>
      <c r="S247" s="2">
        <f>IF(AND(O247&gt;0,ISEVEN(D247)),1,0)</f>
        <v>1</v>
      </c>
      <c r="T247" s="1">
        <f>IF(AND(N246&gt;0,N247&gt;0),IF(OR(AND(R246=0,R247=1),AND(R246=1,R247=0)),1,0),0)</f>
        <v>0</v>
      </c>
      <c r="U247" s="1">
        <f>IF(AND(O246&gt;0,O247&gt;0),IF(OR(AND(S246=0,S247=1),AND(S246=1,S247=0)),1,0),0)</f>
        <v>1</v>
      </c>
    </row>
    <row r="248" spans="1:21">
      <c r="A248" s="9">
        <v>1278</v>
      </c>
      <c r="B248" s="10" t="s">
        <v>1747</v>
      </c>
      <c r="C248" s="9" t="s">
        <v>3</v>
      </c>
      <c r="D248" s="9">
        <v>507</v>
      </c>
      <c r="E248" s="9">
        <v>1</v>
      </c>
      <c r="F248" s="9">
        <v>1.2975000000000001</v>
      </c>
      <c r="G248" s="9">
        <v>1.2975000000000001</v>
      </c>
      <c r="H248" s="9">
        <v>1.2949999999999999</v>
      </c>
      <c r="I248" s="9">
        <v>-20</v>
      </c>
      <c r="J248" s="9">
        <v>4691.72</v>
      </c>
      <c r="K248" s="8" t="str">
        <f>RIGHT(B248,5)</f>
        <v>10:01</v>
      </c>
      <c r="L248" s="7" t="str">
        <f>TEXT(K248,"hh")</f>
        <v>10</v>
      </c>
      <c r="M248" s="6">
        <f>IF(C248="close",IF(I248&gt;=0,1,IF(I248&lt;0,2)),0)</f>
        <v>0</v>
      </c>
      <c r="N248" s="5">
        <f>IF(N247=0,IF(C248="s/l",1,0),IF(C248="s/l",N247+1,0))</f>
        <v>1</v>
      </c>
      <c r="O248" s="4">
        <f>IF(O247=0,IF(C248="t/p",1,0),IF(C248="t/p",O247+1,0))</f>
        <v>0</v>
      </c>
      <c r="P248" s="3">
        <f>IF(AND(N248&gt;=$AD$36,N249=0),1,0)</f>
        <v>0</v>
      </c>
      <c r="Q248" s="2">
        <f>IF(AND(O248&gt;=$AD$35,O249=0),1,0)</f>
        <v>0</v>
      </c>
      <c r="R248" s="3">
        <f>IF(AND(N248&gt;0,ISODD(D248)),1,0)</f>
        <v>1</v>
      </c>
      <c r="S248" s="2">
        <f>IF(AND(O248&gt;0,ISEVEN(D248)),1,0)</f>
        <v>0</v>
      </c>
      <c r="T248" s="1">
        <f>IF(AND(N247&gt;0,N248&gt;0),IF(OR(AND(R247=0,R248=1),AND(R247=1,R248=0)),1,0),0)</f>
        <v>0</v>
      </c>
      <c r="U248" s="1">
        <f>IF(AND(O247&gt;0,O248&gt;0),IF(OR(AND(S247=0,S248=1),AND(S247=1,S248=0)),1,0),0)</f>
        <v>0</v>
      </c>
    </row>
    <row r="249" spans="1:21">
      <c r="A249" s="9">
        <v>1283</v>
      </c>
      <c r="B249" s="10" t="s">
        <v>3521</v>
      </c>
      <c r="C249" s="9" t="s">
        <v>0</v>
      </c>
      <c r="D249" s="9">
        <v>515</v>
      </c>
      <c r="E249" s="9">
        <v>1</v>
      </c>
      <c r="F249" s="9">
        <v>1.2968999999999999</v>
      </c>
      <c r="G249" s="9">
        <v>1.2994000000000001</v>
      </c>
      <c r="H249" s="9">
        <v>1.2968999999999999</v>
      </c>
      <c r="I249" s="9">
        <v>5</v>
      </c>
      <c r="J249" s="9">
        <v>4696.72</v>
      </c>
      <c r="K249" s="8" t="str">
        <f>RIGHT(B249,5)</f>
        <v>10:58</v>
      </c>
      <c r="L249" s="7" t="str">
        <f>TEXT(K249,"hh")</f>
        <v>10</v>
      </c>
      <c r="M249" s="6">
        <f>IF(C249="close",IF(I249&gt;=0,1,IF(I249&lt;0,2)),0)</f>
        <v>0</v>
      </c>
      <c r="N249" s="5">
        <f>IF(N248=0,IF(C249="s/l",1,0),IF(C249="s/l",N248+1,0))</f>
        <v>0</v>
      </c>
      <c r="O249" s="4">
        <f>IF(O248=0,IF(C249="t/p",1,0),IF(C249="t/p",O248+1,0))</f>
        <v>1</v>
      </c>
      <c r="P249" s="3">
        <f>IF(AND(N249&gt;=$AD$36,N250=0),1,0)</f>
        <v>0</v>
      </c>
      <c r="Q249" s="2">
        <f>IF(AND(O249&gt;=$AD$35,O250=0),1,0)</f>
        <v>0</v>
      </c>
      <c r="R249" s="3">
        <f>IF(AND(N249&gt;0,ISODD(D249)),1,0)</f>
        <v>0</v>
      </c>
      <c r="S249" s="2">
        <f>IF(AND(O249&gt;0,ISEVEN(D249)),1,0)</f>
        <v>0</v>
      </c>
      <c r="T249" s="1">
        <f>IF(AND(N248&gt;0,N249&gt;0),IF(OR(AND(R248=0,R249=1),AND(R248=1,R249=0)),1,0),0)</f>
        <v>0</v>
      </c>
      <c r="U249" s="1">
        <f>IF(AND(O248&gt;0,O249&gt;0),IF(OR(AND(S248=0,S249=1),AND(S248=1,S249=0)),1,0),0)</f>
        <v>0</v>
      </c>
    </row>
    <row r="250" spans="1:21">
      <c r="A250" s="9">
        <v>1288</v>
      </c>
      <c r="B250" s="10" t="s">
        <v>3520</v>
      </c>
      <c r="C250" s="9" t="s">
        <v>0</v>
      </c>
      <c r="D250" s="9">
        <v>518</v>
      </c>
      <c r="E250" s="9">
        <v>1</v>
      </c>
      <c r="F250" s="9">
        <v>1.2971999999999999</v>
      </c>
      <c r="G250" s="9">
        <v>1.2947</v>
      </c>
      <c r="H250" s="9">
        <v>1.2971999999999999</v>
      </c>
      <c r="I250" s="9">
        <v>5</v>
      </c>
      <c r="J250" s="9">
        <v>4701.72</v>
      </c>
      <c r="K250" s="8" t="str">
        <f>RIGHT(B250,5)</f>
        <v>11:13</v>
      </c>
      <c r="L250" s="7" t="str">
        <f>TEXT(K250,"hh")</f>
        <v>11</v>
      </c>
      <c r="M250" s="6">
        <f>IF(C250="close",IF(I250&gt;=0,1,IF(I250&lt;0,2)),0)</f>
        <v>0</v>
      </c>
      <c r="N250" s="5">
        <f>IF(N249=0,IF(C250="s/l",1,0),IF(C250="s/l",N249+1,0))</f>
        <v>0</v>
      </c>
      <c r="O250" s="4">
        <f>IF(O249=0,IF(C250="t/p",1,0),IF(C250="t/p",O249+1,0))</f>
        <v>2</v>
      </c>
      <c r="P250" s="3">
        <f>IF(AND(N250&gt;=$AD$36,N251=0),1,0)</f>
        <v>0</v>
      </c>
      <c r="Q250" s="2">
        <f>IF(AND(O250&gt;=$AD$35,O251=0),1,0)</f>
        <v>0</v>
      </c>
      <c r="R250" s="3">
        <f>IF(AND(N250&gt;0,ISODD(D250)),1,0)</f>
        <v>0</v>
      </c>
      <c r="S250" s="2">
        <f>IF(AND(O250&gt;0,ISEVEN(D250)),1,0)</f>
        <v>1</v>
      </c>
      <c r="T250" s="1">
        <f>IF(AND(N249&gt;0,N250&gt;0),IF(OR(AND(R249=0,R250=1),AND(R249=1,R250=0)),1,0),0)</f>
        <v>0</v>
      </c>
      <c r="U250" s="1">
        <f>IF(AND(O249&gt;0,O250&gt;0),IF(OR(AND(S249=0,S250=1),AND(S249=1,S250=0)),1,0),0)</f>
        <v>1</v>
      </c>
    </row>
    <row r="251" spans="1:21">
      <c r="A251" s="9">
        <v>1293</v>
      </c>
      <c r="B251" s="10" t="s">
        <v>3519</v>
      </c>
      <c r="C251" s="9" t="s">
        <v>0</v>
      </c>
      <c r="D251" s="9">
        <v>519</v>
      </c>
      <c r="E251" s="9">
        <v>1</v>
      </c>
      <c r="F251" s="9">
        <v>1.2968999999999999</v>
      </c>
      <c r="G251" s="9">
        <v>1.2994000000000001</v>
      </c>
      <c r="H251" s="9">
        <v>1.2968999999999999</v>
      </c>
      <c r="I251" s="9">
        <v>5</v>
      </c>
      <c r="J251" s="9">
        <v>4706.72</v>
      </c>
      <c r="K251" s="8" t="str">
        <f>RIGHT(B251,5)</f>
        <v>11:43</v>
      </c>
      <c r="L251" s="7" t="str">
        <f>TEXT(K251,"hh")</f>
        <v>11</v>
      </c>
      <c r="M251" s="6">
        <f>IF(C251="close",IF(I251&gt;=0,1,IF(I251&lt;0,2)),0)</f>
        <v>0</v>
      </c>
      <c r="N251" s="5">
        <f>IF(N250=0,IF(C251="s/l",1,0),IF(C251="s/l",N250+1,0))</f>
        <v>0</v>
      </c>
      <c r="O251" s="4">
        <f>IF(O250=0,IF(C251="t/p",1,0),IF(C251="t/p",O250+1,0))</f>
        <v>3</v>
      </c>
      <c r="P251" s="3">
        <f>IF(AND(N251&gt;=$AD$36,N252=0),1,0)</f>
        <v>0</v>
      </c>
      <c r="Q251" s="2">
        <f>IF(AND(O251&gt;=$AD$35,O252=0),1,0)</f>
        <v>0</v>
      </c>
      <c r="R251" s="3">
        <f>IF(AND(N251&gt;0,ISODD(D251)),1,0)</f>
        <v>0</v>
      </c>
      <c r="S251" s="2">
        <f>IF(AND(O251&gt;0,ISEVEN(D251)),1,0)</f>
        <v>0</v>
      </c>
      <c r="T251" s="1">
        <f>IF(AND(N250&gt;0,N251&gt;0),IF(OR(AND(R250=0,R251=1),AND(R250=1,R251=0)),1,0),0)</f>
        <v>0</v>
      </c>
      <c r="U251" s="1">
        <f>IF(AND(O250&gt;0,O251&gt;0),IF(OR(AND(S250=0,S251=1),AND(S250=1,S251=0)),1,0),0)</f>
        <v>1</v>
      </c>
    </row>
    <row r="252" spans="1:21">
      <c r="A252" s="9">
        <v>1298</v>
      </c>
      <c r="B252" s="10" t="s">
        <v>3518</v>
      </c>
      <c r="C252" s="9" t="s">
        <v>0</v>
      </c>
      <c r="D252" s="9">
        <v>522</v>
      </c>
      <c r="E252" s="9">
        <v>1</v>
      </c>
      <c r="F252" s="9">
        <v>1.2971999999999999</v>
      </c>
      <c r="G252" s="9">
        <v>1.2947</v>
      </c>
      <c r="H252" s="9">
        <v>1.2971999999999999</v>
      </c>
      <c r="I252" s="9">
        <v>5</v>
      </c>
      <c r="J252" s="9">
        <v>4711.72</v>
      </c>
      <c r="K252" s="8" t="str">
        <f>RIGHT(B252,5)</f>
        <v>13:00</v>
      </c>
      <c r="L252" s="7" t="str">
        <f>TEXT(K252,"hh")</f>
        <v>13</v>
      </c>
      <c r="M252" s="6">
        <f>IF(C252="close",IF(I252&gt;=0,1,IF(I252&lt;0,2)),0)</f>
        <v>0</v>
      </c>
      <c r="N252" s="5">
        <f>IF(N251=0,IF(C252="s/l",1,0),IF(C252="s/l",N251+1,0))</f>
        <v>0</v>
      </c>
      <c r="O252" s="4">
        <f>IF(O251=0,IF(C252="t/p",1,0),IF(C252="t/p",O251+1,0))</f>
        <v>4</v>
      </c>
      <c r="P252" s="3">
        <f>IF(AND(N252&gt;=$AD$36,N253=0),1,0)</f>
        <v>0</v>
      </c>
      <c r="Q252" s="2">
        <f>IF(AND(O252&gt;=$AD$35,O253=0),1,0)</f>
        <v>1</v>
      </c>
      <c r="R252" s="3">
        <f>IF(AND(N252&gt;0,ISODD(D252)),1,0)</f>
        <v>0</v>
      </c>
      <c r="S252" s="2">
        <f>IF(AND(O252&gt;0,ISEVEN(D252)),1,0)</f>
        <v>1</v>
      </c>
      <c r="T252" s="1">
        <f>IF(AND(N251&gt;0,N252&gt;0),IF(OR(AND(R251=0,R252=1),AND(R251=1,R252=0)),1,0),0)</f>
        <v>0</v>
      </c>
      <c r="U252" s="1">
        <f>IF(AND(O251&gt;0,O252&gt;0),IF(OR(AND(S251=0,S252=1),AND(S251=1,S252=0)),1,0),0)</f>
        <v>1</v>
      </c>
    </row>
    <row r="253" spans="1:21">
      <c r="A253" s="9">
        <v>1303</v>
      </c>
      <c r="B253" s="10" t="s">
        <v>3518</v>
      </c>
      <c r="C253" s="9" t="s">
        <v>3</v>
      </c>
      <c r="D253" s="9">
        <v>513</v>
      </c>
      <c r="E253" s="9">
        <v>1</v>
      </c>
      <c r="F253" s="9">
        <v>1.2984</v>
      </c>
      <c r="G253" s="9">
        <v>1.2984</v>
      </c>
      <c r="H253" s="9">
        <v>1.2959000000000001</v>
      </c>
      <c r="I253" s="9">
        <v>-20</v>
      </c>
      <c r="J253" s="9">
        <v>4691.72</v>
      </c>
      <c r="K253" s="8" t="str">
        <f>RIGHT(B253,5)</f>
        <v>13:00</v>
      </c>
      <c r="L253" s="7" t="str">
        <f>TEXT(K253,"hh")</f>
        <v>13</v>
      </c>
      <c r="M253" s="6">
        <f>IF(C253="close",IF(I253&gt;=0,1,IF(I253&lt;0,2)),0)</f>
        <v>0</v>
      </c>
      <c r="N253" s="5">
        <f>IF(N252=0,IF(C253="s/l",1,0),IF(C253="s/l",N252+1,0))</f>
        <v>1</v>
      </c>
      <c r="O253" s="4">
        <f>IF(O252=0,IF(C253="t/p",1,0),IF(C253="t/p",O252+1,0))</f>
        <v>0</v>
      </c>
      <c r="P253" s="3">
        <f>IF(AND(N253&gt;=$AD$36,N254=0),1,0)</f>
        <v>0</v>
      </c>
      <c r="Q253" s="2">
        <f>IF(AND(O253&gt;=$AD$35,O254=0),1,0)</f>
        <v>0</v>
      </c>
      <c r="R253" s="3">
        <f>IF(AND(N253&gt;0,ISODD(D253)),1,0)</f>
        <v>1</v>
      </c>
      <c r="S253" s="2">
        <f>IF(AND(O253&gt;0,ISEVEN(D253)),1,0)</f>
        <v>0</v>
      </c>
      <c r="T253" s="1">
        <f>IF(AND(N252&gt;0,N253&gt;0),IF(OR(AND(R252=0,R253=1),AND(R252=1,R253=0)),1,0),0)</f>
        <v>0</v>
      </c>
      <c r="U253" s="1">
        <f>IF(AND(O252&gt;0,O253&gt;0),IF(OR(AND(S252=0,S253=1),AND(S252=1,S253=0)),1,0),0)</f>
        <v>0</v>
      </c>
    </row>
    <row r="254" spans="1:21">
      <c r="A254" s="9">
        <v>1308</v>
      </c>
      <c r="B254" s="10" t="s">
        <v>1745</v>
      </c>
      <c r="C254" s="9" t="s">
        <v>3</v>
      </c>
      <c r="D254" s="9">
        <v>523</v>
      </c>
      <c r="E254" s="9">
        <v>1</v>
      </c>
      <c r="F254" s="9">
        <v>1.2994000000000001</v>
      </c>
      <c r="G254" s="9">
        <v>1.2994000000000001</v>
      </c>
      <c r="H254" s="9">
        <v>1.2968999999999999</v>
      </c>
      <c r="I254" s="9">
        <v>-20</v>
      </c>
      <c r="J254" s="9">
        <v>4671.72</v>
      </c>
      <c r="K254" s="8" t="str">
        <f>RIGHT(B254,5)</f>
        <v>13:06</v>
      </c>
      <c r="L254" s="7" t="str">
        <f>TEXT(K254,"hh")</f>
        <v>13</v>
      </c>
      <c r="M254" s="6">
        <f>IF(C254="close",IF(I254&gt;=0,1,IF(I254&lt;0,2)),0)</f>
        <v>0</v>
      </c>
      <c r="N254" s="5">
        <f>IF(N253=0,IF(C254="s/l",1,0),IF(C254="s/l",N253+1,0))</f>
        <v>2</v>
      </c>
      <c r="O254" s="4">
        <f>IF(O253=0,IF(C254="t/p",1,0),IF(C254="t/p",O253+1,0))</f>
        <v>0</v>
      </c>
      <c r="P254" s="3">
        <f>IF(AND(N254&gt;=$AD$36,N255=0),1,0)</f>
        <v>1</v>
      </c>
      <c r="Q254" s="2">
        <f>IF(AND(O254&gt;=$AD$35,O255=0),1,0)</f>
        <v>0</v>
      </c>
      <c r="R254" s="3">
        <f>IF(AND(N254&gt;0,ISODD(D254)),1,0)</f>
        <v>1</v>
      </c>
      <c r="S254" s="2">
        <f>IF(AND(O254&gt;0,ISEVEN(D254)),1,0)</f>
        <v>0</v>
      </c>
      <c r="T254" s="1">
        <f>IF(AND(N253&gt;0,N254&gt;0),IF(OR(AND(R253=0,R254=1),AND(R253=1,R254=0)),1,0),0)</f>
        <v>0</v>
      </c>
      <c r="U254" s="1">
        <f>IF(AND(O253&gt;0,O254&gt;0),IF(OR(AND(S253=0,S254=1),AND(S253=1,S254=0)),1,0),0)</f>
        <v>0</v>
      </c>
    </row>
    <row r="255" spans="1:21">
      <c r="A255" s="9">
        <v>1313</v>
      </c>
      <c r="B255" s="10" t="s">
        <v>3517</v>
      </c>
      <c r="C255" s="9" t="s">
        <v>0</v>
      </c>
      <c r="D255" s="9">
        <v>527</v>
      </c>
      <c r="E255" s="9">
        <v>1</v>
      </c>
      <c r="F255" s="9">
        <v>1.2989999999999999</v>
      </c>
      <c r="G255" s="9">
        <v>1.3015000000000001</v>
      </c>
      <c r="H255" s="9">
        <v>1.2989999999999999</v>
      </c>
      <c r="I255" s="9">
        <v>5</v>
      </c>
      <c r="J255" s="9">
        <v>4676.72</v>
      </c>
      <c r="K255" s="8" t="str">
        <f>RIGHT(B255,5)</f>
        <v>13:08</v>
      </c>
      <c r="L255" s="7" t="str">
        <f>TEXT(K255,"hh")</f>
        <v>13</v>
      </c>
      <c r="M255" s="6">
        <f>IF(C255="close",IF(I255&gt;=0,1,IF(I255&lt;0,2)),0)</f>
        <v>0</v>
      </c>
      <c r="N255" s="5">
        <f>IF(N254=0,IF(C255="s/l",1,0),IF(C255="s/l",N254+1,0))</f>
        <v>0</v>
      </c>
      <c r="O255" s="4">
        <f>IF(O254=0,IF(C255="t/p",1,0),IF(C255="t/p",O254+1,0))</f>
        <v>1</v>
      </c>
      <c r="P255" s="3">
        <f>IF(AND(N255&gt;=$AD$36,N256=0),1,0)</f>
        <v>0</v>
      </c>
      <c r="Q255" s="2">
        <f>IF(AND(O255&gt;=$AD$35,O256=0),1,0)</f>
        <v>0</v>
      </c>
      <c r="R255" s="3">
        <f>IF(AND(N255&gt;0,ISODD(D255)),1,0)</f>
        <v>0</v>
      </c>
      <c r="S255" s="2">
        <f>IF(AND(O255&gt;0,ISEVEN(D255)),1,0)</f>
        <v>0</v>
      </c>
      <c r="T255" s="1">
        <f>IF(AND(N254&gt;0,N255&gt;0),IF(OR(AND(R254=0,R255=1),AND(R254=1,R255=0)),1,0),0)</f>
        <v>0</v>
      </c>
      <c r="U255" s="1">
        <f>IF(AND(O254&gt;0,O255&gt;0),IF(OR(AND(S254=0,S255=1),AND(S254=1,S255=0)),1,0),0)</f>
        <v>0</v>
      </c>
    </row>
    <row r="256" spans="1:21">
      <c r="A256" s="9">
        <v>1318</v>
      </c>
      <c r="B256" s="10" t="s">
        <v>3516</v>
      </c>
      <c r="C256" s="9" t="s">
        <v>0</v>
      </c>
      <c r="D256" s="9">
        <v>530</v>
      </c>
      <c r="E256" s="9">
        <v>1</v>
      </c>
      <c r="F256" s="9">
        <v>1.2992999999999999</v>
      </c>
      <c r="G256" s="9">
        <v>1.2968</v>
      </c>
      <c r="H256" s="9">
        <v>1.2992999999999999</v>
      </c>
      <c r="I256" s="9">
        <v>5</v>
      </c>
      <c r="J256" s="9">
        <v>4681.72</v>
      </c>
      <c r="K256" s="8" t="str">
        <f>RIGHT(B256,5)</f>
        <v>13:10</v>
      </c>
      <c r="L256" s="7" t="str">
        <f>TEXT(K256,"hh")</f>
        <v>13</v>
      </c>
      <c r="M256" s="6">
        <f>IF(C256="close",IF(I256&gt;=0,1,IF(I256&lt;0,2)),0)</f>
        <v>0</v>
      </c>
      <c r="N256" s="5">
        <f>IF(N255=0,IF(C256="s/l",1,0),IF(C256="s/l",N255+1,0))</f>
        <v>0</v>
      </c>
      <c r="O256" s="4">
        <f>IF(O255=0,IF(C256="t/p",1,0),IF(C256="t/p",O255+1,0))</f>
        <v>2</v>
      </c>
      <c r="P256" s="3">
        <f>IF(AND(N256&gt;=$AD$36,N257=0),1,0)</f>
        <v>0</v>
      </c>
      <c r="Q256" s="2">
        <f>IF(AND(O256&gt;=$AD$35,O257=0),1,0)</f>
        <v>0</v>
      </c>
      <c r="R256" s="3">
        <f>IF(AND(N256&gt;0,ISODD(D256)),1,0)</f>
        <v>0</v>
      </c>
      <c r="S256" s="2">
        <f>IF(AND(O256&gt;0,ISEVEN(D256)),1,0)</f>
        <v>1</v>
      </c>
      <c r="T256" s="1">
        <f>IF(AND(N255&gt;0,N256&gt;0),IF(OR(AND(R255=0,R256=1),AND(R255=1,R256=0)),1,0),0)</f>
        <v>0</v>
      </c>
      <c r="U256" s="1">
        <f>IF(AND(O255&gt;0,O256&gt;0),IF(OR(AND(S255=0,S256=1),AND(S255=1,S256=0)),1,0),0)</f>
        <v>1</v>
      </c>
    </row>
    <row r="257" spans="1:21">
      <c r="A257" s="9">
        <v>1323</v>
      </c>
      <c r="B257" s="10" t="s">
        <v>3515</v>
      </c>
      <c r="C257" s="9" t="s">
        <v>3</v>
      </c>
      <c r="D257" s="9">
        <v>525</v>
      </c>
      <c r="E257" s="9">
        <v>1</v>
      </c>
      <c r="F257" s="9">
        <v>1.3005</v>
      </c>
      <c r="G257" s="9">
        <v>1.3005</v>
      </c>
      <c r="H257" s="9">
        <v>1.298</v>
      </c>
      <c r="I257" s="9">
        <v>-20</v>
      </c>
      <c r="J257" s="9">
        <v>4661.72</v>
      </c>
      <c r="K257" s="8" t="str">
        <f>RIGHT(B257,5)</f>
        <v>13:11</v>
      </c>
      <c r="L257" s="7" t="str">
        <f>TEXT(K257,"hh")</f>
        <v>13</v>
      </c>
      <c r="M257" s="6">
        <f>IF(C257="close",IF(I257&gt;=0,1,IF(I257&lt;0,2)),0)</f>
        <v>0</v>
      </c>
      <c r="N257" s="5">
        <f>IF(N256=0,IF(C257="s/l",1,0),IF(C257="s/l",N256+1,0))</f>
        <v>1</v>
      </c>
      <c r="O257" s="4">
        <f>IF(O256=0,IF(C257="t/p",1,0),IF(C257="t/p",O256+1,0))</f>
        <v>0</v>
      </c>
      <c r="P257" s="3">
        <f>IF(AND(N257&gt;=$AD$36,N258=0),1,0)</f>
        <v>0</v>
      </c>
      <c r="Q257" s="2">
        <f>IF(AND(O257&gt;=$AD$35,O258=0),1,0)</f>
        <v>0</v>
      </c>
      <c r="R257" s="3">
        <f>IF(AND(N257&gt;0,ISODD(D257)),1,0)</f>
        <v>1</v>
      </c>
      <c r="S257" s="2">
        <f>IF(AND(O257&gt;0,ISEVEN(D257)),1,0)</f>
        <v>0</v>
      </c>
      <c r="T257" s="1">
        <f>IF(AND(N256&gt;0,N257&gt;0),IF(OR(AND(R256=0,R257=1),AND(R256=1,R257=0)),1,0),0)</f>
        <v>0</v>
      </c>
      <c r="U257" s="1">
        <f>IF(AND(O256&gt;0,O257&gt;0),IF(OR(AND(S256=0,S257=1),AND(S256=1,S257=0)),1,0),0)</f>
        <v>0</v>
      </c>
    </row>
    <row r="258" spans="1:21">
      <c r="A258" s="9">
        <v>1328</v>
      </c>
      <c r="B258" s="10" t="s">
        <v>1744</v>
      </c>
      <c r="C258" s="9" t="s">
        <v>3</v>
      </c>
      <c r="D258" s="9">
        <v>531</v>
      </c>
      <c r="E258" s="9">
        <v>1</v>
      </c>
      <c r="F258" s="9">
        <v>1.3015000000000001</v>
      </c>
      <c r="G258" s="9">
        <v>1.3015000000000001</v>
      </c>
      <c r="H258" s="9">
        <v>1.2989999999999999</v>
      </c>
      <c r="I258" s="9">
        <v>-20</v>
      </c>
      <c r="J258" s="9">
        <v>4641.72</v>
      </c>
      <c r="K258" s="8" t="str">
        <f>RIGHT(B258,5)</f>
        <v>13:12</v>
      </c>
      <c r="L258" s="7" t="str">
        <f>TEXT(K258,"hh")</f>
        <v>13</v>
      </c>
      <c r="M258" s="6">
        <f>IF(C258="close",IF(I258&gt;=0,1,IF(I258&lt;0,2)),0)</f>
        <v>0</v>
      </c>
      <c r="N258" s="5">
        <f>IF(N257=0,IF(C258="s/l",1,0),IF(C258="s/l",N257+1,0))</f>
        <v>2</v>
      </c>
      <c r="O258" s="4">
        <f>IF(O257=0,IF(C258="t/p",1,0),IF(C258="t/p",O257+1,0))</f>
        <v>0</v>
      </c>
      <c r="P258" s="3">
        <f>IF(AND(N258&gt;=$AD$36,N259=0),1,0)</f>
        <v>1</v>
      </c>
      <c r="Q258" s="2">
        <f>IF(AND(O258&gt;=$AD$35,O259=0),1,0)</f>
        <v>0</v>
      </c>
      <c r="R258" s="3">
        <f>IF(AND(N258&gt;0,ISODD(D258)),1,0)</f>
        <v>1</v>
      </c>
      <c r="S258" s="2">
        <f>IF(AND(O258&gt;0,ISEVEN(D258)),1,0)</f>
        <v>0</v>
      </c>
      <c r="T258" s="1">
        <f>IF(AND(N257&gt;0,N258&gt;0),IF(OR(AND(R257=0,R258=1),AND(R257=1,R258=0)),1,0),0)</f>
        <v>0</v>
      </c>
      <c r="U258" s="1">
        <f>IF(AND(O257&gt;0,O258&gt;0),IF(OR(AND(S257=0,S258=1),AND(S257=1,S258=0)),1,0),0)</f>
        <v>0</v>
      </c>
    </row>
    <row r="259" spans="1:21">
      <c r="A259" s="9">
        <v>1329</v>
      </c>
      <c r="B259" s="10" t="s">
        <v>3514</v>
      </c>
      <c r="C259" s="9" t="s">
        <v>0</v>
      </c>
      <c r="D259" s="9">
        <v>533</v>
      </c>
      <c r="E259" s="9">
        <v>1</v>
      </c>
      <c r="F259" s="9">
        <v>1.3</v>
      </c>
      <c r="G259" s="9">
        <v>1.3025</v>
      </c>
      <c r="H259" s="9">
        <v>1.3</v>
      </c>
      <c r="I259" s="9">
        <v>5</v>
      </c>
      <c r="J259" s="9">
        <v>4646.72</v>
      </c>
      <c r="K259" s="8" t="str">
        <f>RIGHT(B259,5)</f>
        <v>13:19</v>
      </c>
      <c r="L259" s="7" t="str">
        <f>TEXT(K259,"hh")</f>
        <v>13</v>
      </c>
      <c r="M259" s="6">
        <f>IF(C259="close",IF(I259&gt;=0,1,IF(I259&lt;0,2)),0)</f>
        <v>0</v>
      </c>
      <c r="N259" s="5">
        <f>IF(N258=0,IF(C259="s/l",1,0),IF(C259="s/l",N258+1,0))</f>
        <v>0</v>
      </c>
      <c r="O259" s="4">
        <f>IF(O258=0,IF(C259="t/p",1,0),IF(C259="t/p",O258+1,0))</f>
        <v>1</v>
      </c>
      <c r="P259" s="3">
        <f>IF(AND(N259&gt;=$AD$36,N260=0),1,0)</f>
        <v>0</v>
      </c>
      <c r="Q259" s="2">
        <f>IF(AND(O259&gt;=$AD$35,O260=0),1,0)</f>
        <v>0</v>
      </c>
      <c r="R259" s="3">
        <f>IF(AND(N259&gt;0,ISODD(D259)),1,0)</f>
        <v>0</v>
      </c>
      <c r="S259" s="2">
        <f>IF(AND(O259&gt;0,ISEVEN(D259)),1,0)</f>
        <v>0</v>
      </c>
      <c r="T259" s="1">
        <f>IF(AND(N258&gt;0,N259&gt;0),IF(OR(AND(R258=0,R259=1),AND(R258=1,R259=0)),1,0),0)</f>
        <v>0</v>
      </c>
      <c r="U259" s="1">
        <f>IF(AND(O258&gt;0,O259&gt;0),IF(OR(AND(S258=0,S259=1),AND(S258=1,S259=0)),1,0),0)</f>
        <v>0</v>
      </c>
    </row>
    <row r="260" spans="1:21">
      <c r="A260" s="9">
        <v>1338</v>
      </c>
      <c r="B260" s="10" t="s">
        <v>3513</v>
      </c>
      <c r="C260" s="9" t="s">
        <v>3</v>
      </c>
      <c r="D260" s="9">
        <v>536</v>
      </c>
      <c r="E260" s="9">
        <v>1</v>
      </c>
      <c r="F260" s="9">
        <v>1.2978000000000001</v>
      </c>
      <c r="G260" s="9">
        <v>1.2978000000000001</v>
      </c>
      <c r="H260" s="9">
        <v>1.3003</v>
      </c>
      <c r="I260" s="9">
        <v>-20</v>
      </c>
      <c r="J260" s="9">
        <v>4626.72</v>
      </c>
      <c r="K260" s="8" t="str">
        <f>RIGHT(B260,5)</f>
        <v>13:25</v>
      </c>
      <c r="L260" s="7" t="str">
        <f>TEXT(K260,"hh")</f>
        <v>13</v>
      </c>
      <c r="M260" s="6">
        <f>IF(C260="close",IF(I260&gt;=0,1,IF(I260&lt;0,2)),0)</f>
        <v>0</v>
      </c>
      <c r="N260" s="5">
        <f>IF(N259=0,IF(C260="s/l",1,0),IF(C260="s/l",N259+1,0))</f>
        <v>1</v>
      </c>
      <c r="O260" s="4">
        <f>IF(O259=0,IF(C260="t/p",1,0),IF(C260="t/p",O259+1,0))</f>
        <v>0</v>
      </c>
      <c r="P260" s="3">
        <f>IF(AND(N260&gt;=$AD$36,N261=0),1,0)</f>
        <v>0</v>
      </c>
      <c r="Q260" s="2">
        <f>IF(AND(O260&gt;=$AD$35,O261=0),1,0)</f>
        <v>0</v>
      </c>
      <c r="R260" s="3">
        <f>IF(AND(N260&gt;0,ISODD(D260)),1,0)</f>
        <v>0</v>
      </c>
      <c r="S260" s="2">
        <f>IF(AND(O260&gt;0,ISEVEN(D260)),1,0)</f>
        <v>0</v>
      </c>
      <c r="T260" s="1">
        <f>IF(AND(N259&gt;0,N260&gt;0),IF(OR(AND(R259=0,R260=1),AND(R259=1,R260=0)),1,0),0)</f>
        <v>0</v>
      </c>
      <c r="U260" s="1">
        <f>IF(AND(O259&gt;0,O260&gt;0),IF(OR(AND(S259=0,S260=1),AND(S259=1,S260=0)),1,0),0)</f>
        <v>0</v>
      </c>
    </row>
    <row r="261" spans="1:21">
      <c r="A261" s="9">
        <v>1343</v>
      </c>
      <c r="B261" s="10" t="s">
        <v>3512</v>
      </c>
      <c r="C261" s="9" t="s">
        <v>3</v>
      </c>
      <c r="D261" s="9">
        <v>538</v>
      </c>
      <c r="E261" s="9">
        <v>1</v>
      </c>
      <c r="F261" s="9">
        <v>1.2968</v>
      </c>
      <c r="G261" s="9">
        <v>1.2968</v>
      </c>
      <c r="H261" s="9">
        <v>1.2992999999999999</v>
      </c>
      <c r="I261" s="9">
        <v>-20</v>
      </c>
      <c r="J261" s="9">
        <v>4606.72</v>
      </c>
      <c r="K261" s="8" t="str">
        <f>RIGHT(B261,5)</f>
        <v>13:28</v>
      </c>
      <c r="L261" s="7" t="str">
        <f>TEXT(K261,"hh")</f>
        <v>13</v>
      </c>
      <c r="M261" s="6">
        <f>IF(C261="close",IF(I261&gt;=0,1,IF(I261&lt;0,2)),0)</f>
        <v>0</v>
      </c>
      <c r="N261" s="5">
        <f>IF(N260=0,IF(C261="s/l",1,0),IF(C261="s/l",N260+1,0))</f>
        <v>2</v>
      </c>
      <c r="O261" s="4">
        <f>IF(O260=0,IF(C261="t/p",1,0),IF(C261="t/p",O260+1,0))</f>
        <v>0</v>
      </c>
      <c r="P261" s="3">
        <f>IF(AND(N261&gt;=$AD$36,N262=0),1,0)</f>
        <v>1</v>
      </c>
      <c r="Q261" s="2">
        <f>IF(AND(O261&gt;=$AD$35,O262=0),1,0)</f>
        <v>0</v>
      </c>
      <c r="R261" s="3">
        <f>IF(AND(N261&gt;0,ISODD(D261)),1,0)</f>
        <v>0</v>
      </c>
      <c r="S261" s="2">
        <f>IF(AND(O261&gt;0,ISEVEN(D261)),1,0)</f>
        <v>0</v>
      </c>
      <c r="T261" s="1">
        <f>IF(AND(N260&gt;0,N261&gt;0),IF(OR(AND(R260=0,R261=1),AND(R260=1,R261=0)),1,0),0)</f>
        <v>0</v>
      </c>
      <c r="U261" s="1">
        <f>IF(AND(O260&gt;0,O261&gt;0),IF(OR(AND(S260=0,S261=1),AND(S260=1,S261=0)),1,0),0)</f>
        <v>0</v>
      </c>
    </row>
    <row r="262" spans="1:21">
      <c r="A262" s="9">
        <v>1348</v>
      </c>
      <c r="B262" s="10" t="s">
        <v>3511</v>
      </c>
      <c r="C262" s="9" t="s">
        <v>0</v>
      </c>
      <c r="D262" s="9">
        <v>542</v>
      </c>
      <c r="E262" s="9">
        <v>1</v>
      </c>
      <c r="F262" s="9">
        <v>1.2972999999999999</v>
      </c>
      <c r="G262" s="9">
        <v>1.2948</v>
      </c>
      <c r="H262" s="9">
        <v>1.2972999999999999</v>
      </c>
      <c r="I262" s="9">
        <v>5</v>
      </c>
      <c r="J262" s="9">
        <v>4611.72</v>
      </c>
      <c r="K262" s="8" t="str">
        <f>RIGHT(B262,5)</f>
        <v>13:29</v>
      </c>
      <c r="L262" s="7" t="str">
        <f>TEXT(K262,"hh")</f>
        <v>13</v>
      </c>
      <c r="M262" s="6">
        <f>IF(C262="close",IF(I262&gt;=0,1,IF(I262&lt;0,2)),0)</f>
        <v>0</v>
      </c>
      <c r="N262" s="5">
        <f>IF(N261=0,IF(C262="s/l",1,0),IF(C262="s/l",N261+1,0))</f>
        <v>0</v>
      </c>
      <c r="O262" s="4">
        <f>IF(O261=0,IF(C262="t/p",1,0),IF(C262="t/p",O261+1,0))</f>
        <v>1</v>
      </c>
      <c r="P262" s="3">
        <f>IF(AND(N262&gt;=$AD$36,N263=0),1,0)</f>
        <v>0</v>
      </c>
      <c r="Q262" s="2">
        <f>IF(AND(O262&gt;=$AD$35,O263=0),1,0)</f>
        <v>0</v>
      </c>
      <c r="R262" s="3">
        <f>IF(AND(N262&gt;0,ISODD(D262)),1,0)</f>
        <v>0</v>
      </c>
      <c r="S262" s="2">
        <f>IF(AND(O262&gt;0,ISEVEN(D262)),1,0)</f>
        <v>1</v>
      </c>
      <c r="T262" s="1">
        <f>IF(AND(N261&gt;0,N262&gt;0),IF(OR(AND(R261=0,R262=1),AND(R261=1,R262=0)),1,0),0)</f>
        <v>0</v>
      </c>
      <c r="U262" s="1">
        <f>IF(AND(O261&gt;0,O262&gt;0),IF(OR(AND(S261=0,S262=1),AND(S261=1,S262=0)),1,0),0)</f>
        <v>0</v>
      </c>
    </row>
    <row r="263" spans="1:21">
      <c r="A263" s="9">
        <v>1353</v>
      </c>
      <c r="B263" s="10" t="s">
        <v>1739</v>
      </c>
      <c r="C263" s="9" t="s">
        <v>0</v>
      </c>
      <c r="D263" s="9">
        <v>540</v>
      </c>
      <c r="E263" s="9">
        <v>1</v>
      </c>
      <c r="F263" s="9">
        <v>1.2983</v>
      </c>
      <c r="G263" s="9">
        <v>1.2958000000000001</v>
      </c>
      <c r="H263" s="9">
        <v>1.2983</v>
      </c>
      <c r="I263" s="9">
        <v>5</v>
      </c>
      <c r="J263" s="9">
        <v>4616.72</v>
      </c>
      <c r="K263" s="8" t="str">
        <f>RIGHT(B263,5)</f>
        <v>13:39</v>
      </c>
      <c r="L263" s="7" t="str">
        <f>TEXT(K263,"hh")</f>
        <v>13</v>
      </c>
      <c r="M263" s="6">
        <f>IF(C263="close",IF(I263&gt;=0,1,IF(I263&lt;0,2)),0)</f>
        <v>0</v>
      </c>
      <c r="N263" s="5">
        <f>IF(N262=0,IF(C263="s/l",1,0),IF(C263="s/l",N262+1,0))</f>
        <v>0</v>
      </c>
      <c r="O263" s="4">
        <f>IF(O262=0,IF(C263="t/p",1,0),IF(C263="t/p",O262+1,0))</f>
        <v>2</v>
      </c>
      <c r="P263" s="3">
        <f>IF(AND(N263&gt;=$AD$36,N264=0),1,0)</f>
        <v>0</v>
      </c>
      <c r="Q263" s="2">
        <f>IF(AND(O263&gt;=$AD$35,O264=0),1,0)</f>
        <v>0</v>
      </c>
      <c r="R263" s="3">
        <f>IF(AND(N263&gt;0,ISODD(D263)),1,0)</f>
        <v>0</v>
      </c>
      <c r="S263" s="2">
        <f>IF(AND(O263&gt;0,ISEVEN(D263)),1,0)</f>
        <v>1</v>
      </c>
      <c r="T263" s="1">
        <f>IF(AND(N262&gt;0,N263&gt;0),IF(OR(AND(R262=0,R263=1),AND(R262=1,R263=0)),1,0),0)</f>
        <v>0</v>
      </c>
      <c r="U263" s="1">
        <f>IF(AND(O262&gt;0,O263&gt;0),IF(OR(AND(S262=0,S263=1),AND(S262=1,S263=0)),1,0),0)</f>
        <v>0</v>
      </c>
    </row>
    <row r="264" spans="1:21">
      <c r="A264" s="9">
        <v>1358</v>
      </c>
      <c r="B264" s="10" t="s">
        <v>3510</v>
      </c>
      <c r="C264" s="9" t="s">
        <v>0</v>
      </c>
      <c r="D264" s="9">
        <v>545</v>
      </c>
      <c r="E264" s="9">
        <v>1</v>
      </c>
      <c r="F264" s="9">
        <v>1.298</v>
      </c>
      <c r="G264" s="9">
        <v>1.3005</v>
      </c>
      <c r="H264" s="9">
        <v>1.298</v>
      </c>
      <c r="I264" s="9">
        <v>5</v>
      </c>
      <c r="J264" s="9">
        <v>4621.72</v>
      </c>
      <c r="K264" s="8" t="str">
        <f>RIGHT(B264,5)</f>
        <v>13:43</v>
      </c>
      <c r="L264" s="7" t="str">
        <f>TEXT(K264,"hh")</f>
        <v>13</v>
      </c>
      <c r="M264" s="6">
        <f>IF(C264="close",IF(I264&gt;=0,1,IF(I264&lt;0,2)),0)</f>
        <v>0</v>
      </c>
      <c r="N264" s="5">
        <f>IF(N263=0,IF(C264="s/l",1,0),IF(C264="s/l",N263+1,0))</f>
        <v>0</v>
      </c>
      <c r="O264" s="4">
        <f>IF(O263=0,IF(C264="t/p",1,0),IF(C264="t/p",O263+1,0))</f>
        <v>3</v>
      </c>
      <c r="P264" s="3">
        <f>IF(AND(N264&gt;=$AD$36,N265=0),1,0)</f>
        <v>0</v>
      </c>
      <c r="Q264" s="2">
        <f>IF(AND(O264&gt;=$AD$35,O265=0),1,0)</f>
        <v>0</v>
      </c>
      <c r="R264" s="3">
        <f>IF(AND(N264&gt;0,ISODD(D264)),1,0)</f>
        <v>0</v>
      </c>
      <c r="S264" s="2">
        <f>IF(AND(O264&gt;0,ISEVEN(D264)),1,0)</f>
        <v>0</v>
      </c>
      <c r="T264" s="1">
        <f>IF(AND(N263&gt;0,N264&gt;0),IF(OR(AND(R263=0,R264=1),AND(R263=1,R264=0)),1,0),0)</f>
        <v>0</v>
      </c>
      <c r="U264" s="1">
        <f>IF(AND(O263&gt;0,O264&gt;0),IF(OR(AND(S263=0,S264=1),AND(S263=1,S264=0)),1,0),0)</f>
        <v>1</v>
      </c>
    </row>
    <row r="265" spans="1:21">
      <c r="A265" s="9">
        <v>1363</v>
      </c>
      <c r="B265" s="10" t="s">
        <v>1738</v>
      </c>
      <c r="C265" s="9" t="s">
        <v>0</v>
      </c>
      <c r="D265" s="9">
        <v>548</v>
      </c>
      <c r="E265" s="9">
        <v>1</v>
      </c>
      <c r="F265" s="9">
        <v>1.2983</v>
      </c>
      <c r="G265" s="9">
        <v>1.2958000000000001</v>
      </c>
      <c r="H265" s="9">
        <v>1.2983</v>
      </c>
      <c r="I265" s="9">
        <v>5</v>
      </c>
      <c r="J265" s="9">
        <v>4626.72</v>
      </c>
      <c r="K265" s="8" t="str">
        <f>RIGHT(B265,5)</f>
        <v>13:49</v>
      </c>
      <c r="L265" s="7" t="str">
        <f>TEXT(K265,"hh")</f>
        <v>13</v>
      </c>
      <c r="M265" s="6">
        <f>IF(C265="close",IF(I265&gt;=0,1,IF(I265&lt;0,2)),0)</f>
        <v>0</v>
      </c>
      <c r="N265" s="5">
        <f>IF(N264=0,IF(C265="s/l",1,0),IF(C265="s/l",N264+1,0))</f>
        <v>0</v>
      </c>
      <c r="O265" s="4">
        <f>IF(O264=0,IF(C265="t/p",1,0),IF(C265="t/p",O264+1,0))</f>
        <v>4</v>
      </c>
      <c r="P265" s="3">
        <f>IF(AND(N265&gt;=$AD$36,N266=0),1,0)</f>
        <v>0</v>
      </c>
      <c r="Q265" s="2">
        <f>IF(AND(O265&gt;=$AD$35,O266=0),1,0)</f>
        <v>1</v>
      </c>
      <c r="R265" s="3">
        <f>IF(AND(N265&gt;0,ISODD(D265)),1,0)</f>
        <v>0</v>
      </c>
      <c r="S265" s="2">
        <f>IF(AND(O265&gt;0,ISEVEN(D265)),1,0)</f>
        <v>1</v>
      </c>
      <c r="T265" s="1">
        <f>IF(AND(N264&gt;0,N265&gt;0),IF(OR(AND(R264=0,R265=1),AND(R264=1,R265=0)),1,0),0)</f>
        <v>0</v>
      </c>
      <c r="U265" s="1">
        <f>IF(AND(O264&gt;0,O265&gt;0),IF(OR(AND(S264=0,S265=1),AND(S264=1,S265=0)),1,0),0)</f>
        <v>1</v>
      </c>
    </row>
    <row r="266" spans="1:21">
      <c r="A266" s="9">
        <v>1368</v>
      </c>
      <c r="B266" s="10" t="s">
        <v>1738</v>
      </c>
      <c r="C266" s="9" t="s">
        <v>3</v>
      </c>
      <c r="D266" s="9">
        <v>543</v>
      </c>
      <c r="E266" s="9">
        <v>1</v>
      </c>
      <c r="F266" s="9">
        <v>1.2995000000000001</v>
      </c>
      <c r="G266" s="9">
        <v>1.2995000000000001</v>
      </c>
      <c r="H266" s="9">
        <v>1.2969999999999999</v>
      </c>
      <c r="I266" s="9">
        <v>-20</v>
      </c>
      <c r="J266" s="9">
        <v>4606.72</v>
      </c>
      <c r="K266" s="8" t="str">
        <f>RIGHT(B266,5)</f>
        <v>13:49</v>
      </c>
      <c r="L266" s="7" t="str">
        <f>TEXT(K266,"hh")</f>
        <v>13</v>
      </c>
      <c r="M266" s="6">
        <f>IF(C266="close",IF(I266&gt;=0,1,IF(I266&lt;0,2)),0)</f>
        <v>0</v>
      </c>
      <c r="N266" s="5">
        <f>IF(N265=0,IF(C266="s/l",1,0),IF(C266="s/l",N265+1,0))</f>
        <v>1</v>
      </c>
      <c r="O266" s="4">
        <f>IF(O265=0,IF(C266="t/p",1,0),IF(C266="t/p",O265+1,0))</f>
        <v>0</v>
      </c>
      <c r="P266" s="3">
        <f>IF(AND(N266&gt;=$AD$36,N267=0),1,0)</f>
        <v>0</v>
      </c>
      <c r="Q266" s="2">
        <f>IF(AND(O266&gt;=$AD$35,O267=0),1,0)</f>
        <v>0</v>
      </c>
      <c r="R266" s="3">
        <f>IF(AND(N266&gt;0,ISODD(D266)),1,0)</f>
        <v>1</v>
      </c>
      <c r="S266" s="2">
        <f>IF(AND(O266&gt;0,ISEVEN(D266)),1,0)</f>
        <v>0</v>
      </c>
      <c r="T266" s="1">
        <f>IF(AND(N265&gt;0,N266&gt;0),IF(OR(AND(R265=0,R266=1),AND(R265=1,R266=0)),1,0),0)</f>
        <v>0</v>
      </c>
      <c r="U266" s="1">
        <f>IF(AND(O265&gt;0,O266&gt;0),IF(OR(AND(S265=0,S266=1),AND(S265=1,S266=0)),1,0),0)</f>
        <v>0</v>
      </c>
    </row>
    <row r="267" spans="1:21">
      <c r="A267" s="9">
        <v>1373</v>
      </c>
      <c r="B267" s="10" t="s">
        <v>1736</v>
      </c>
      <c r="C267" s="9" t="s">
        <v>0</v>
      </c>
      <c r="D267" s="9">
        <v>551</v>
      </c>
      <c r="E267" s="9">
        <v>1</v>
      </c>
      <c r="F267" s="9">
        <v>1.2989999999999999</v>
      </c>
      <c r="G267" s="9">
        <v>1.3015000000000001</v>
      </c>
      <c r="H267" s="9">
        <v>1.2989999999999999</v>
      </c>
      <c r="I267" s="9">
        <v>5</v>
      </c>
      <c r="J267" s="9">
        <v>4611.72</v>
      </c>
      <c r="K267" s="8" t="str">
        <f>RIGHT(B267,5)</f>
        <v>13:51</v>
      </c>
      <c r="L267" s="7" t="str">
        <f>TEXT(K267,"hh")</f>
        <v>13</v>
      </c>
      <c r="M267" s="6">
        <f>IF(C267="close",IF(I267&gt;=0,1,IF(I267&lt;0,2)),0)</f>
        <v>0</v>
      </c>
      <c r="N267" s="5">
        <f>IF(N266=0,IF(C267="s/l",1,0),IF(C267="s/l",N266+1,0))</f>
        <v>0</v>
      </c>
      <c r="O267" s="4">
        <f>IF(O266=0,IF(C267="t/p",1,0),IF(C267="t/p",O266+1,0))</f>
        <v>1</v>
      </c>
      <c r="P267" s="3">
        <f>IF(AND(N267&gt;=$AD$36,N268=0),1,0)</f>
        <v>0</v>
      </c>
      <c r="Q267" s="2">
        <f>IF(AND(O267&gt;=$AD$35,O268=0),1,0)</f>
        <v>0</v>
      </c>
      <c r="R267" s="3">
        <f>IF(AND(N267&gt;0,ISODD(D267)),1,0)</f>
        <v>0</v>
      </c>
      <c r="S267" s="2">
        <f>IF(AND(O267&gt;0,ISEVEN(D267)),1,0)</f>
        <v>0</v>
      </c>
      <c r="T267" s="1">
        <f>IF(AND(N266&gt;0,N267&gt;0),IF(OR(AND(R266=0,R267=1),AND(R266=1,R267=0)),1,0),0)</f>
        <v>0</v>
      </c>
      <c r="U267" s="1">
        <f>IF(AND(O266&gt;0,O267&gt;0),IF(OR(AND(S266=0,S267=1),AND(S266=1,S267=0)),1,0),0)</f>
        <v>0</v>
      </c>
    </row>
    <row r="268" spans="1:21">
      <c r="A268" s="9">
        <v>1378</v>
      </c>
      <c r="B268" s="10" t="s">
        <v>3509</v>
      </c>
      <c r="C268" s="9" t="s">
        <v>0</v>
      </c>
      <c r="D268" s="9">
        <v>549</v>
      </c>
      <c r="E268" s="9">
        <v>1</v>
      </c>
      <c r="F268" s="9">
        <v>1.298</v>
      </c>
      <c r="G268" s="9">
        <v>1.3005</v>
      </c>
      <c r="H268" s="9">
        <v>1.298</v>
      </c>
      <c r="I268" s="9">
        <v>5</v>
      </c>
      <c r="J268" s="9">
        <v>4616.72</v>
      </c>
      <c r="K268" s="8" t="str">
        <f>RIGHT(B268,5)</f>
        <v>13:54</v>
      </c>
      <c r="L268" s="7" t="str">
        <f>TEXT(K268,"hh")</f>
        <v>13</v>
      </c>
      <c r="M268" s="6">
        <f>IF(C268="close",IF(I268&gt;=0,1,IF(I268&lt;0,2)),0)</f>
        <v>0</v>
      </c>
      <c r="N268" s="5">
        <f>IF(N267=0,IF(C268="s/l",1,0),IF(C268="s/l",N267+1,0))</f>
        <v>0</v>
      </c>
      <c r="O268" s="4">
        <f>IF(O267=0,IF(C268="t/p",1,0),IF(C268="t/p",O267+1,0))</f>
        <v>2</v>
      </c>
      <c r="P268" s="3">
        <f>IF(AND(N268&gt;=$AD$36,N269=0),1,0)</f>
        <v>0</v>
      </c>
      <c r="Q268" s="2">
        <f>IF(AND(O268&gt;=$AD$35,O269=0),1,0)</f>
        <v>0</v>
      </c>
      <c r="R268" s="3">
        <f>IF(AND(N268&gt;0,ISODD(D268)),1,0)</f>
        <v>0</v>
      </c>
      <c r="S268" s="2">
        <f>IF(AND(O268&gt;0,ISEVEN(D268)),1,0)</f>
        <v>0</v>
      </c>
      <c r="T268" s="1">
        <f>IF(AND(N267&gt;0,N268&gt;0),IF(OR(AND(R267=0,R268=1),AND(R267=1,R268=0)),1,0),0)</f>
        <v>0</v>
      </c>
      <c r="U268" s="1">
        <f>IF(AND(O267&gt;0,O268&gt;0),IF(OR(AND(S267=0,S268=1),AND(S267=1,S268=0)),1,0),0)</f>
        <v>0</v>
      </c>
    </row>
    <row r="269" spans="1:21">
      <c r="A269" s="9">
        <v>1383</v>
      </c>
      <c r="B269" s="10" t="s">
        <v>1732</v>
      </c>
      <c r="C269" s="9" t="s">
        <v>3</v>
      </c>
      <c r="D269" s="9">
        <v>554</v>
      </c>
      <c r="E269" s="9">
        <v>1</v>
      </c>
      <c r="F269" s="9">
        <v>1.2968</v>
      </c>
      <c r="G269" s="9">
        <v>1.2968</v>
      </c>
      <c r="H269" s="9">
        <v>1.2992999999999999</v>
      </c>
      <c r="I269" s="9">
        <v>-20</v>
      </c>
      <c r="J269" s="9">
        <v>4596.72</v>
      </c>
      <c r="K269" s="8" t="str">
        <f>RIGHT(B269,5)</f>
        <v>14:37</v>
      </c>
      <c r="L269" s="7" t="str">
        <f>TEXT(K269,"hh")</f>
        <v>14</v>
      </c>
      <c r="M269" s="6">
        <f>IF(C269="close",IF(I269&gt;=0,1,IF(I269&lt;0,2)),0)</f>
        <v>0</v>
      </c>
      <c r="N269" s="5">
        <f>IF(N268=0,IF(C269="s/l",1,0),IF(C269="s/l",N268+1,0))</f>
        <v>1</v>
      </c>
      <c r="O269" s="4">
        <f>IF(O268=0,IF(C269="t/p",1,0),IF(C269="t/p",O268+1,0))</f>
        <v>0</v>
      </c>
      <c r="P269" s="3">
        <f>IF(AND(N269&gt;=$AD$36,N270=0),1,0)</f>
        <v>0</v>
      </c>
      <c r="Q269" s="2">
        <f>IF(AND(O269&gt;=$AD$35,O270=0),1,0)</f>
        <v>0</v>
      </c>
      <c r="R269" s="3">
        <f>IF(AND(N269&gt;0,ISODD(D269)),1,0)</f>
        <v>0</v>
      </c>
      <c r="S269" s="2">
        <f>IF(AND(O269&gt;0,ISEVEN(D269)),1,0)</f>
        <v>0</v>
      </c>
      <c r="T269" s="1">
        <f>IF(AND(N268&gt;0,N269&gt;0),IF(OR(AND(R268=0,R269=1),AND(R268=1,R269=0)),1,0),0)</f>
        <v>0</v>
      </c>
      <c r="U269" s="1">
        <f>IF(AND(O268&gt;0,O269&gt;0),IF(OR(AND(S268=0,S269=1),AND(S268=1,S269=0)),1,0),0)</f>
        <v>0</v>
      </c>
    </row>
    <row r="270" spans="1:21">
      <c r="A270" s="9">
        <v>1388</v>
      </c>
      <c r="B270" s="10" t="s">
        <v>1731</v>
      </c>
      <c r="C270" s="9" t="s">
        <v>3</v>
      </c>
      <c r="D270" s="9">
        <v>556</v>
      </c>
      <c r="E270" s="9">
        <v>1</v>
      </c>
      <c r="F270" s="9">
        <v>1.2958000000000001</v>
      </c>
      <c r="G270" s="9">
        <v>1.2958000000000001</v>
      </c>
      <c r="H270" s="9">
        <v>1.2983</v>
      </c>
      <c r="I270" s="9">
        <v>-20</v>
      </c>
      <c r="J270" s="9">
        <v>4576.72</v>
      </c>
      <c r="K270" s="8" t="str">
        <f>RIGHT(B270,5)</f>
        <v>14:38</v>
      </c>
      <c r="L270" s="7" t="str">
        <f>TEXT(K270,"hh")</f>
        <v>14</v>
      </c>
      <c r="M270" s="6">
        <f>IF(C270="close",IF(I270&gt;=0,1,IF(I270&lt;0,2)),0)</f>
        <v>0</v>
      </c>
      <c r="N270" s="5">
        <f>IF(N269=0,IF(C270="s/l",1,0),IF(C270="s/l",N269+1,0))</f>
        <v>2</v>
      </c>
      <c r="O270" s="4">
        <f>IF(O269=0,IF(C270="t/p",1,0),IF(C270="t/p",O269+1,0))</f>
        <v>0</v>
      </c>
      <c r="P270" s="3">
        <f>IF(AND(N270&gt;=$AD$36,N271=0),1,0)</f>
        <v>0</v>
      </c>
      <c r="Q270" s="2">
        <f>IF(AND(O270&gt;=$AD$35,O271=0),1,0)</f>
        <v>0</v>
      </c>
      <c r="R270" s="3">
        <f>IF(AND(N270&gt;0,ISODD(D270)),1,0)</f>
        <v>0</v>
      </c>
      <c r="S270" s="2">
        <f>IF(AND(O270&gt;0,ISEVEN(D270)),1,0)</f>
        <v>0</v>
      </c>
      <c r="T270" s="1">
        <f>IF(AND(N269&gt;0,N270&gt;0),IF(OR(AND(R269=0,R270=1),AND(R269=1,R270=0)),1,0),0)</f>
        <v>0</v>
      </c>
      <c r="U270" s="1">
        <f>IF(AND(O269&gt;0,O270&gt;0),IF(OR(AND(S269=0,S270=1),AND(S269=1,S270=0)),1,0),0)</f>
        <v>0</v>
      </c>
    </row>
    <row r="271" spans="1:21">
      <c r="A271" s="9">
        <v>1393</v>
      </c>
      <c r="B271" s="10" t="s">
        <v>1730</v>
      </c>
      <c r="C271" s="9" t="s">
        <v>3</v>
      </c>
      <c r="D271" s="9">
        <v>558</v>
      </c>
      <c r="E271" s="9">
        <v>1</v>
      </c>
      <c r="F271" s="9">
        <v>1.2947</v>
      </c>
      <c r="G271" s="9">
        <v>1.2947</v>
      </c>
      <c r="H271" s="9">
        <v>1.2971999999999999</v>
      </c>
      <c r="I271" s="9">
        <v>-20</v>
      </c>
      <c r="J271" s="9">
        <v>4556.72</v>
      </c>
      <c r="K271" s="8" t="str">
        <f>RIGHT(B271,5)</f>
        <v>14:41</v>
      </c>
      <c r="L271" s="7" t="str">
        <f>TEXT(K271,"hh")</f>
        <v>14</v>
      </c>
      <c r="M271" s="6">
        <f>IF(C271="close",IF(I271&gt;=0,1,IF(I271&lt;0,2)),0)</f>
        <v>0</v>
      </c>
      <c r="N271" s="5">
        <f>IF(N270=0,IF(C271="s/l",1,0),IF(C271="s/l",N270+1,0))</f>
        <v>3</v>
      </c>
      <c r="O271" s="4">
        <f>IF(O270=0,IF(C271="t/p",1,0),IF(C271="t/p",O270+1,0))</f>
        <v>0</v>
      </c>
      <c r="P271" s="3">
        <f>IF(AND(N271&gt;=$AD$36,N272=0),1,0)</f>
        <v>0</v>
      </c>
      <c r="Q271" s="2">
        <f>IF(AND(O271&gt;=$AD$35,O272=0),1,0)</f>
        <v>0</v>
      </c>
      <c r="R271" s="3">
        <f>IF(AND(N271&gt;0,ISODD(D271)),1,0)</f>
        <v>0</v>
      </c>
      <c r="S271" s="2">
        <f>IF(AND(O271&gt;0,ISEVEN(D271)),1,0)</f>
        <v>0</v>
      </c>
      <c r="T271" s="1">
        <f>IF(AND(N270&gt;0,N271&gt;0),IF(OR(AND(R270=0,R271=1),AND(R270=1,R271=0)),1,0),0)</f>
        <v>0</v>
      </c>
      <c r="U271" s="1">
        <f>IF(AND(O270&gt;0,O271&gt;0),IF(OR(AND(S270=0,S271=1),AND(S270=1,S271=0)),1,0),0)</f>
        <v>0</v>
      </c>
    </row>
    <row r="272" spans="1:21">
      <c r="A272" s="9">
        <v>1398</v>
      </c>
      <c r="B272" s="10" t="s">
        <v>1727</v>
      </c>
      <c r="C272" s="9" t="s">
        <v>3</v>
      </c>
      <c r="D272" s="9">
        <v>560</v>
      </c>
      <c r="E272" s="9">
        <v>1</v>
      </c>
      <c r="F272" s="9">
        <v>1.2937000000000001</v>
      </c>
      <c r="G272" s="9">
        <v>1.2937000000000001</v>
      </c>
      <c r="H272" s="9">
        <v>1.2962</v>
      </c>
      <c r="I272" s="9">
        <v>-20</v>
      </c>
      <c r="J272" s="9">
        <v>4536.72</v>
      </c>
      <c r="K272" s="8" t="str">
        <f>RIGHT(B272,5)</f>
        <v>14:51</v>
      </c>
      <c r="L272" s="7" t="str">
        <f>TEXT(K272,"hh")</f>
        <v>14</v>
      </c>
      <c r="M272" s="6">
        <f>IF(C272="close",IF(I272&gt;=0,1,IF(I272&lt;0,2)),0)</f>
        <v>0</v>
      </c>
      <c r="N272" s="5">
        <f>IF(N271=0,IF(C272="s/l",1,0),IF(C272="s/l",N271+1,0))</f>
        <v>4</v>
      </c>
      <c r="O272" s="4">
        <f>IF(O271=0,IF(C272="t/p",1,0),IF(C272="t/p",O271+1,0))</f>
        <v>0</v>
      </c>
      <c r="P272" s="3">
        <f>IF(AND(N272&gt;=$AD$36,N273=0),1,0)</f>
        <v>0</v>
      </c>
      <c r="Q272" s="2">
        <f>IF(AND(O272&gt;=$AD$35,O273=0),1,0)</f>
        <v>0</v>
      </c>
      <c r="R272" s="3">
        <f>IF(AND(N272&gt;0,ISODD(D272)),1,0)</f>
        <v>0</v>
      </c>
      <c r="S272" s="2">
        <f>IF(AND(O272&gt;0,ISEVEN(D272)),1,0)</f>
        <v>0</v>
      </c>
      <c r="T272" s="1">
        <f>IF(AND(N271&gt;0,N272&gt;0),IF(OR(AND(R271=0,R272=1),AND(R271=1,R272=0)),1,0),0)</f>
        <v>0</v>
      </c>
      <c r="U272" s="1">
        <f>IF(AND(O271&gt;0,O272&gt;0),IF(OR(AND(S271=0,S272=1),AND(S271=1,S272=0)),1,0),0)</f>
        <v>0</v>
      </c>
    </row>
    <row r="273" spans="1:21">
      <c r="A273" s="9">
        <v>1403</v>
      </c>
      <c r="B273" s="10" t="s">
        <v>1727</v>
      </c>
      <c r="C273" s="9" t="s">
        <v>3</v>
      </c>
      <c r="D273" s="9">
        <v>562</v>
      </c>
      <c r="E273" s="9">
        <v>1</v>
      </c>
      <c r="F273" s="9">
        <v>1.2926</v>
      </c>
      <c r="G273" s="9">
        <v>1.2926</v>
      </c>
      <c r="H273" s="9">
        <v>1.2950999999999999</v>
      </c>
      <c r="I273" s="9">
        <v>-20</v>
      </c>
      <c r="J273" s="9">
        <v>4516.72</v>
      </c>
      <c r="K273" s="8" t="str">
        <f>RIGHT(B273,5)</f>
        <v>14:51</v>
      </c>
      <c r="L273" s="7" t="str">
        <f>TEXT(K273,"hh")</f>
        <v>14</v>
      </c>
      <c r="M273" s="6">
        <f>IF(C273="close",IF(I273&gt;=0,1,IF(I273&lt;0,2)),0)</f>
        <v>0</v>
      </c>
      <c r="N273" s="5">
        <f>IF(N272=0,IF(C273="s/l",1,0),IF(C273="s/l",N272+1,0))</f>
        <v>5</v>
      </c>
      <c r="O273" s="4">
        <f>IF(O272=0,IF(C273="t/p",1,0),IF(C273="t/p",O272+1,0))</f>
        <v>0</v>
      </c>
      <c r="P273" s="3">
        <f>IF(AND(N273&gt;=$AD$36,N274=0),1,0)</f>
        <v>1</v>
      </c>
      <c r="Q273" s="2">
        <f>IF(AND(O273&gt;=$AD$35,O274=0),1,0)</f>
        <v>0</v>
      </c>
      <c r="R273" s="3">
        <f>IF(AND(N273&gt;0,ISODD(D273)),1,0)</f>
        <v>0</v>
      </c>
      <c r="S273" s="2">
        <f>IF(AND(O273&gt;0,ISEVEN(D273)),1,0)</f>
        <v>0</v>
      </c>
      <c r="T273" s="1">
        <f>IF(AND(N272&gt;0,N273&gt;0),IF(OR(AND(R272=0,R273=1),AND(R272=1,R273=0)),1,0),0)</f>
        <v>0</v>
      </c>
      <c r="U273" s="1">
        <f>IF(AND(O272&gt;0,O273&gt;0),IF(OR(AND(S272=0,S273=1),AND(S272=1,S273=0)),1,0),0)</f>
        <v>0</v>
      </c>
    </row>
    <row r="274" spans="1:21">
      <c r="A274" s="9">
        <v>1404</v>
      </c>
      <c r="B274" s="10" t="s">
        <v>3508</v>
      </c>
      <c r="C274" s="9" t="s">
        <v>0</v>
      </c>
      <c r="D274" s="9">
        <v>564</v>
      </c>
      <c r="E274" s="9">
        <v>1</v>
      </c>
      <c r="F274" s="9">
        <v>1.2941</v>
      </c>
      <c r="G274" s="9">
        <v>1.2916000000000001</v>
      </c>
      <c r="H274" s="9">
        <v>1.2941</v>
      </c>
      <c r="I274" s="9">
        <v>5</v>
      </c>
      <c r="J274" s="9">
        <v>4521.72</v>
      </c>
      <c r="K274" s="8" t="str">
        <f>RIGHT(B274,5)</f>
        <v>14:53</v>
      </c>
      <c r="L274" s="7" t="str">
        <f>TEXT(K274,"hh")</f>
        <v>14</v>
      </c>
      <c r="M274" s="6">
        <f>IF(C274="close",IF(I274&gt;=0,1,IF(I274&lt;0,2)),0)</f>
        <v>0</v>
      </c>
      <c r="N274" s="5">
        <f>IF(N273=0,IF(C274="s/l",1,0),IF(C274="s/l",N273+1,0))</f>
        <v>0</v>
      </c>
      <c r="O274" s="4">
        <f>IF(O273=0,IF(C274="t/p",1,0),IF(C274="t/p",O273+1,0))</f>
        <v>1</v>
      </c>
      <c r="P274" s="3">
        <f>IF(AND(N274&gt;=$AD$36,N275=0),1,0)</f>
        <v>0</v>
      </c>
      <c r="Q274" s="2">
        <f>IF(AND(O274&gt;=$AD$35,O275=0),1,0)</f>
        <v>0</v>
      </c>
      <c r="R274" s="3">
        <f>IF(AND(N274&gt;0,ISODD(D274)),1,0)</f>
        <v>0</v>
      </c>
      <c r="S274" s="2">
        <f>IF(AND(O274&gt;0,ISEVEN(D274)),1,0)</f>
        <v>1</v>
      </c>
      <c r="T274" s="1">
        <f>IF(AND(N273&gt;0,N274&gt;0),IF(OR(AND(R273=0,R274=1),AND(R273=1,R274=0)),1,0),0)</f>
        <v>0</v>
      </c>
      <c r="U274" s="1">
        <f>IF(AND(O273&gt;0,O274&gt;0),IF(OR(AND(S273=0,S274=1),AND(S273=1,S274=0)),1,0),0)</f>
        <v>0</v>
      </c>
    </row>
    <row r="275" spans="1:21">
      <c r="A275" s="9">
        <v>1409</v>
      </c>
      <c r="B275" s="10" t="s">
        <v>3507</v>
      </c>
      <c r="C275" s="9" t="s">
        <v>0</v>
      </c>
      <c r="D275" s="9">
        <v>565</v>
      </c>
      <c r="E275" s="9">
        <v>1</v>
      </c>
      <c r="F275" s="9">
        <v>1.2938000000000001</v>
      </c>
      <c r="G275" s="9">
        <v>1.2963</v>
      </c>
      <c r="H275" s="9">
        <v>1.2938000000000001</v>
      </c>
      <c r="I275" s="9">
        <v>5</v>
      </c>
      <c r="J275" s="9">
        <v>4526.72</v>
      </c>
      <c r="K275" s="8" t="str">
        <f>RIGHT(B275,5)</f>
        <v>14:57</v>
      </c>
      <c r="L275" s="7" t="str">
        <f>TEXT(K275,"hh")</f>
        <v>14</v>
      </c>
      <c r="M275" s="6">
        <f>IF(C275="close",IF(I275&gt;=0,1,IF(I275&lt;0,2)),0)</f>
        <v>0</v>
      </c>
      <c r="N275" s="5">
        <f>IF(N274=0,IF(C275="s/l",1,0),IF(C275="s/l",N274+1,0))</f>
        <v>0</v>
      </c>
      <c r="O275" s="4">
        <f>IF(O274=0,IF(C275="t/p",1,0),IF(C275="t/p",O274+1,0))</f>
        <v>2</v>
      </c>
      <c r="P275" s="3">
        <f>IF(AND(N275&gt;=$AD$36,N276=0),1,0)</f>
        <v>0</v>
      </c>
      <c r="Q275" s="2">
        <f>IF(AND(O275&gt;=$AD$35,O276=0),1,0)</f>
        <v>0</v>
      </c>
      <c r="R275" s="3">
        <f>IF(AND(N275&gt;0,ISODD(D275)),1,0)</f>
        <v>0</v>
      </c>
      <c r="S275" s="2">
        <f>IF(AND(O275&gt;0,ISEVEN(D275)),1,0)</f>
        <v>0</v>
      </c>
      <c r="T275" s="1">
        <f>IF(AND(N274&gt;0,N275&gt;0),IF(OR(AND(R274=0,R275=1),AND(R274=1,R275=0)),1,0),0)</f>
        <v>0</v>
      </c>
      <c r="U275" s="1">
        <f>IF(AND(O274&gt;0,O275&gt;0),IF(OR(AND(S274=0,S275=1),AND(S274=1,S275=0)),1,0),0)</f>
        <v>1</v>
      </c>
    </row>
    <row r="276" spans="1:21">
      <c r="A276" s="9">
        <v>1414</v>
      </c>
      <c r="B276" s="10" t="s">
        <v>3506</v>
      </c>
      <c r="C276" s="9" t="s">
        <v>0</v>
      </c>
      <c r="D276" s="9">
        <v>568</v>
      </c>
      <c r="E276" s="9">
        <v>1</v>
      </c>
      <c r="F276" s="9">
        <v>1.2941</v>
      </c>
      <c r="G276" s="9">
        <v>1.2916000000000001</v>
      </c>
      <c r="H276" s="9">
        <v>1.2941</v>
      </c>
      <c r="I276" s="9">
        <v>5</v>
      </c>
      <c r="J276" s="9">
        <v>4531.72</v>
      </c>
      <c r="K276" s="8" t="str">
        <f>RIGHT(B276,5)</f>
        <v>15:05</v>
      </c>
      <c r="L276" s="7" t="str">
        <f>TEXT(K276,"hh")</f>
        <v>15</v>
      </c>
      <c r="M276" s="6">
        <f>IF(C276="close",IF(I276&gt;=0,1,IF(I276&lt;0,2)),0)</f>
        <v>0</v>
      </c>
      <c r="N276" s="5">
        <f>IF(N275=0,IF(C276="s/l",1,0),IF(C276="s/l",N275+1,0))</f>
        <v>0</v>
      </c>
      <c r="O276" s="4">
        <f>IF(O275=0,IF(C276="t/p",1,0),IF(C276="t/p",O275+1,0))</f>
        <v>3</v>
      </c>
      <c r="P276" s="3">
        <f>IF(AND(N276&gt;=$AD$36,N277=0),1,0)</f>
        <v>0</v>
      </c>
      <c r="Q276" s="2">
        <f>IF(AND(O276&gt;=$AD$35,O277=0),1,0)</f>
        <v>0</v>
      </c>
      <c r="R276" s="3">
        <f>IF(AND(N276&gt;0,ISODD(D276)),1,0)</f>
        <v>0</v>
      </c>
      <c r="S276" s="2">
        <f>IF(AND(O276&gt;0,ISEVEN(D276)),1,0)</f>
        <v>1</v>
      </c>
      <c r="T276" s="1">
        <f>IF(AND(N275&gt;0,N276&gt;0),IF(OR(AND(R275=0,R276=1),AND(R275=1,R276=0)),1,0),0)</f>
        <v>0</v>
      </c>
      <c r="U276" s="1">
        <f>IF(AND(O275&gt;0,O276&gt;0),IF(OR(AND(S275=0,S276=1),AND(S275=1,S276=0)),1,0),0)</f>
        <v>1</v>
      </c>
    </row>
    <row r="277" spans="1:21">
      <c r="A277" s="9">
        <v>1419</v>
      </c>
      <c r="B277" s="10" t="s">
        <v>1724</v>
      </c>
      <c r="C277" s="9" t="s">
        <v>0</v>
      </c>
      <c r="D277" s="9">
        <v>569</v>
      </c>
      <c r="E277" s="9">
        <v>1</v>
      </c>
      <c r="F277" s="9">
        <v>1.2938000000000001</v>
      </c>
      <c r="G277" s="9">
        <v>1.2963</v>
      </c>
      <c r="H277" s="9">
        <v>1.2938000000000001</v>
      </c>
      <c r="I277" s="9">
        <v>5</v>
      </c>
      <c r="J277" s="9">
        <v>4536.72</v>
      </c>
      <c r="K277" s="8" t="str">
        <f>RIGHT(B277,5)</f>
        <v>15:11</v>
      </c>
      <c r="L277" s="7" t="str">
        <f>TEXT(K277,"hh")</f>
        <v>15</v>
      </c>
      <c r="M277" s="6">
        <f>IF(C277="close",IF(I277&gt;=0,1,IF(I277&lt;0,2)),0)</f>
        <v>0</v>
      </c>
      <c r="N277" s="5">
        <f>IF(N276=0,IF(C277="s/l",1,0),IF(C277="s/l",N276+1,0))</f>
        <v>0</v>
      </c>
      <c r="O277" s="4">
        <f>IF(O276=0,IF(C277="t/p",1,0),IF(C277="t/p",O276+1,0))</f>
        <v>4</v>
      </c>
      <c r="P277" s="3">
        <f>IF(AND(N277&gt;=$AD$36,N278=0),1,0)</f>
        <v>0</v>
      </c>
      <c r="Q277" s="2">
        <f>IF(AND(O277&gt;=$AD$35,O278=0),1,0)</f>
        <v>1</v>
      </c>
      <c r="R277" s="3">
        <f>IF(AND(N277&gt;0,ISODD(D277)),1,0)</f>
        <v>0</v>
      </c>
      <c r="S277" s="2">
        <f>IF(AND(O277&gt;0,ISEVEN(D277)),1,0)</f>
        <v>0</v>
      </c>
      <c r="T277" s="1">
        <f>IF(AND(N276&gt;0,N277&gt;0),IF(OR(AND(R276=0,R277=1),AND(R276=1,R277=0)),1,0),0)</f>
        <v>0</v>
      </c>
      <c r="U277" s="1">
        <f>IF(AND(O276&gt;0,O277&gt;0),IF(OR(AND(S276=0,S277=1),AND(S276=1,S277=0)),1,0),0)</f>
        <v>1</v>
      </c>
    </row>
    <row r="278" spans="1:21">
      <c r="A278" s="9">
        <v>1428</v>
      </c>
      <c r="B278" s="10" t="s">
        <v>1723</v>
      </c>
      <c r="C278" s="9" t="s">
        <v>3</v>
      </c>
      <c r="D278" s="9">
        <v>572</v>
      </c>
      <c r="E278" s="9">
        <v>1</v>
      </c>
      <c r="F278" s="9">
        <v>1.2917000000000001</v>
      </c>
      <c r="G278" s="9">
        <v>1.2917000000000001</v>
      </c>
      <c r="H278" s="9">
        <v>1.2942</v>
      </c>
      <c r="I278" s="9">
        <v>-20</v>
      </c>
      <c r="J278" s="9">
        <v>4516.72</v>
      </c>
      <c r="K278" s="8" t="str">
        <f>RIGHT(B278,5)</f>
        <v>15:20</v>
      </c>
      <c r="L278" s="7" t="str">
        <f>TEXT(K278,"hh")</f>
        <v>15</v>
      </c>
      <c r="M278" s="6">
        <f>IF(C278="close",IF(I278&gt;=0,1,IF(I278&lt;0,2)),0)</f>
        <v>0</v>
      </c>
      <c r="N278" s="5">
        <f>IF(N277=0,IF(C278="s/l",1,0),IF(C278="s/l",N277+1,0))</f>
        <v>1</v>
      </c>
      <c r="O278" s="4">
        <f>IF(O277=0,IF(C278="t/p",1,0),IF(C278="t/p",O277+1,0))</f>
        <v>0</v>
      </c>
      <c r="P278" s="3">
        <f>IF(AND(N278&gt;=$AD$36,N279=0),1,0)</f>
        <v>0</v>
      </c>
      <c r="Q278" s="2">
        <f>IF(AND(O278&gt;=$AD$35,O279=0),1,0)</f>
        <v>0</v>
      </c>
      <c r="R278" s="3">
        <f>IF(AND(N278&gt;0,ISODD(D278)),1,0)</f>
        <v>0</v>
      </c>
      <c r="S278" s="2">
        <f>IF(AND(O278&gt;0,ISEVEN(D278)),1,0)</f>
        <v>0</v>
      </c>
      <c r="T278" s="1">
        <f>IF(AND(N277&gt;0,N278&gt;0),IF(OR(AND(R277=0,R278=1),AND(R277=1,R278=0)),1,0),0)</f>
        <v>0</v>
      </c>
      <c r="U278" s="1">
        <f>IF(AND(O277&gt;0,O278&gt;0),IF(OR(AND(S277=0,S278=1),AND(S277=1,S278=0)),1,0),0)</f>
        <v>0</v>
      </c>
    </row>
    <row r="279" spans="1:21">
      <c r="A279" s="9">
        <v>1433</v>
      </c>
      <c r="B279" s="10" t="s">
        <v>1722</v>
      </c>
      <c r="C279" s="9" t="s">
        <v>0</v>
      </c>
      <c r="D279" s="9">
        <v>576</v>
      </c>
      <c r="E279" s="9">
        <v>1</v>
      </c>
      <c r="F279" s="9">
        <v>1.2922</v>
      </c>
      <c r="G279" s="9">
        <v>1.2897000000000001</v>
      </c>
      <c r="H279" s="9">
        <v>1.2922</v>
      </c>
      <c r="I279" s="9">
        <v>5</v>
      </c>
      <c r="J279" s="9">
        <v>4521.72</v>
      </c>
      <c r="K279" s="8" t="str">
        <f>RIGHT(B279,5)</f>
        <v>15:27</v>
      </c>
      <c r="L279" s="7" t="str">
        <f>TEXT(K279,"hh")</f>
        <v>15</v>
      </c>
      <c r="M279" s="6">
        <f>IF(C279="close",IF(I279&gt;=0,1,IF(I279&lt;0,2)),0)</f>
        <v>0</v>
      </c>
      <c r="N279" s="5">
        <f>IF(N278=0,IF(C279="s/l",1,0),IF(C279="s/l",N278+1,0))</f>
        <v>0</v>
      </c>
      <c r="O279" s="4">
        <f>IF(O278=0,IF(C279="t/p",1,0),IF(C279="t/p",O278+1,0))</f>
        <v>1</v>
      </c>
      <c r="P279" s="3">
        <f>IF(AND(N279&gt;=$AD$36,N280=0),1,0)</f>
        <v>0</v>
      </c>
      <c r="Q279" s="2">
        <f>IF(AND(O279&gt;=$AD$35,O280=0),1,0)</f>
        <v>0</v>
      </c>
      <c r="R279" s="3">
        <f>IF(AND(N279&gt;0,ISODD(D279)),1,0)</f>
        <v>0</v>
      </c>
      <c r="S279" s="2">
        <f>IF(AND(O279&gt;0,ISEVEN(D279)),1,0)</f>
        <v>1</v>
      </c>
      <c r="T279" s="1">
        <f>IF(AND(N278&gt;0,N279&gt;0),IF(OR(AND(R278=0,R279=1),AND(R278=1,R279=0)),1,0),0)</f>
        <v>0</v>
      </c>
      <c r="U279" s="1">
        <f>IF(AND(O278&gt;0,O279&gt;0),IF(OR(AND(S278=0,S279=1),AND(S278=1,S279=0)),1,0),0)</f>
        <v>0</v>
      </c>
    </row>
    <row r="280" spans="1:21">
      <c r="A280" s="9">
        <v>1438</v>
      </c>
      <c r="B280" s="10" t="s">
        <v>1721</v>
      </c>
      <c r="C280" s="9" t="s">
        <v>0</v>
      </c>
      <c r="D280" s="9">
        <v>574</v>
      </c>
      <c r="E280" s="9">
        <v>1</v>
      </c>
      <c r="F280" s="9">
        <v>1.2931999999999999</v>
      </c>
      <c r="G280" s="9">
        <v>1.2907</v>
      </c>
      <c r="H280" s="9">
        <v>1.2931999999999999</v>
      </c>
      <c r="I280" s="9">
        <v>5</v>
      </c>
      <c r="J280" s="9">
        <v>4526.72</v>
      </c>
      <c r="K280" s="8" t="str">
        <f>RIGHT(B280,5)</f>
        <v>15:52</v>
      </c>
      <c r="L280" s="7" t="str">
        <f>TEXT(K280,"hh")</f>
        <v>15</v>
      </c>
      <c r="M280" s="6">
        <f>IF(C280="close",IF(I280&gt;=0,1,IF(I280&lt;0,2)),0)</f>
        <v>0</v>
      </c>
      <c r="N280" s="5">
        <f>IF(N279=0,IF(C280="s/l",1,0),IF(C280="s/l",N279+1,0))</f>
        <v>0</v>
      </c>
      <c r="O280" s="4">
        <f>IF(O279=0,IF(C280="t/p",1,0),IF(C280="t/p",O279+1,0))</f>
        <v>2</v>
      </c>
      <c r="P280" s="3">
        <f>IF(AND(N280&gt;=$AD$36,N281=0),1,0)</f>
        <v>0</v>
      </c>
      <c r="Q280" s="2">
        <f>IF(AND(O280&gt;=$AD$35,O281=0),1,0)</f>
        <v>0</v>
      </c>
      <c r="R280" s="3">
        <f>IF(AND(N280&gt;0,ISODD(D280)),1,0)</f>
        <v>0</v>
      </c>
      <c r="S280" s="2">
        <f>IF(AND(O280&gt;0,ISEVEN(D280)),1,0)</f>
        <v>1</v>
      </c>
      <c r="T280" s="1">
        <f>IF(AND(N279&gt;0,N280&gt;0),IF(OR(AND(R279=0,R280=1),AND(R279=1,R280=0)),1,0),0)</f>
        <v>0</v>
      </c>
      <c r="U280" s="1">
        <f>IF(AND(O279&gt;0,O280&gt;0),IF(OR(AND(S279=0,S280=1),AND(S279=1,S280=0)),1,0),0)</f>
        <v>0</v>
      </c>
    </row>
    <row r="281" spans="1:21">
      <c r="A281" s="9">
        <v>1439</v>
      </c>
      <c r="B281" s="10" t="s">
        <v>1720</v>
      </c>
      <c r="C281" s="9" t="s">
        <v>0</v>
      </c>
      <c r="D281" s="9">
        <v>577</v>
      </c>
      <c r="E281" s="9">
        <v>1</v>
      </c>
      <c r="F281" s="9">
        <v>1.2919</v>
      </c>
      <c r="G281" s="9">
        <v>1.2944</v>
      </c>
      <c r="H281" s="9">
        <v>1.2919</v>
      </c>
      <c r="I281" s="9">
        <v>5</v>
      </c>
      <c r="J281" s="9">
        <v>4531.72</v>
      </c>
      <c r="K281" s="8" t="str">
        <f>RIGHT(B281,5)</f>
        <v>16:00</v>
      </c>
      <c r="L281" s="7" t="str">
        <f>TEXT(K281,"hh")</f>
        <v>16</v>
      </c>
      <c r="M281" s="6">
        <f>IF(C281="close",IF(I281&gt;=0,1,IF(I281&lt;0,2)),0)</f>
        <v>0</v>
      </c>
      <c r="N281" s="5">
        <f>IF(N280=0,IF(C281="s/l",1,0),IF(C281="s/l",N280+1,0))</f>
        <v>0</v>
      </c>
      <c r="O281" s="4">
        <f>IF(O280=0,IF(C281="t/p",1,0),IF(C281="t/p",O280+1,0))</f>
        <v>3</v>
      </c>
      <c r="P281" s="3">
        <f>IF(AND(N281&gt;=$AD$36,N282=0),1,0)</f>
        <v>0</v>
      </c>
      <c r="Q281" s="2">
        <f>IF(AND(O281&gt;=$AD$35,O282=0),1,0)</f>
        <v>0</v>
      </c>
      <c r="R281" s="3">
        <f>IF(AND(N281&gt;0,ISODD(D281)),1,0)</f>
        <v>0</v>
      </c>
      <c r="S281" s="2">
        <f>IF(AND(O281&gt;0,ISEVEN(D281)),1,0)</f>
        <v>0</v>
      </c>
      <c r="T281" s="1">
        <f>IF(AND(N280&gt;0,N281&gt;0),IF(OR(AND(R280=0,R281=1),AND(R280=1,R281=0)),1,0),0)</f>
        <v>0</v>
      </c>
      <c r="U281" s="1">
        <f>IF(AND(O280&gt;0,O281&gt;0),IF(OR(AND(S280=0,S281=1),AND(S280=1,S281=0)),1,0),0)</f>
        <v>1</v>
      </c>
    </row>
    <row r="282" spans="1:21">
      <c r="A282" s="9">
        <v>1448</v>
      </c>
      <c r="B282" s="10" t="s">
        <v>3505</v>
      </c>
      <c r="C282" s="9" t="s">
        <v>3</v>
      </c>
      <c r="D282" s="9">
        <v>580</v>
      </c>
      <c r="E282" s="9">
        <v>1</v>
      </c>
      <c r="F282" s="9">
        <v>1.2899</v>
      </c>
      <c r="G282" s="9">
        <v>1.2899</v>
      </c>
      <c r="H282" s="9">
        <v>1.2924</v>
      </c>
      <c r="I282" s="9">
        <v>-20</v>
      </c>
      <c r="J282" s="9">
        <v>4511.72</v>
      </c>
      <c r="K282" s="8" t="str">
        <f>RIGHT(B282,5)</f>
        <v>16:12</v>
      </c>
      <c r="L282" s="7" t="str">
        <f>TEXT(K282,"hh")</f>
        <v>16</v>
      </c>
      <c r="M282" s="6">
        <f>IF(C282="close",IF(I282&gt;=0,1,IF(I282&lt;0,2)),0)</f>
        <v>0</v>
      </c>
      <c r="N282" s="5">
        <f>IF(N281=0,IF(C282="s/l",1,0),IF(C282="s/l",N281+1,0))</f>
        <v>1</v>
      </c>
      <c r="O282" s="4">
        <f>IF(O281=0,IF(C282="t/p",1,0),IF(C282="t/p",O281+1,0))</f>
        <v>0</v>
      </c>
      <c r="P282" s="3">
        <f>IF(AND(N282&gt;=$AD$36,N283=0),1,0)</f>
        <v>0</v>
      </c>
      <c r="Q282" s="2">
        <f>IF(AND(O282&gt;=$AD$35,O283=0),1,0)</f>
        <v>0</v>
      </c>
      <c r="R282" s="3">
        <f>IF(AND(N282&gt;0,ISODD(D282)),1,0)</f>
        <v>0</v>
      </c>
      <c r="S282" s="2">
        <f>IF(AND(O282&gt;0,ISEVEN(D282)),1,0)</f>
        <v>0</v>
      </c>
      <c r="T282" s="1">
        <f>IF(AND(N281&gt;0,N282&gt;0),IF(OR(AND(R281=0,R282=1),AND(R281=1,R282=0)),1,0),0)</f>
        <v>0</v>
      </c>
      <c r="U282" s="1">
        <f>IF(AND(O281&gt;0,O282&gt;0),IF(OR(AND(S281=0,S282=1),AND(S281=1,S282=0)),1,0),0)</f>
        <v>0</v>
      </c>
    </row>
    <row r="283" spans="1:21">
      <c r="A283" s="9">
        <v>1453</v>
      </c>
      <c r="B283" s="10" t="s">
        <v>1718</v>
      </c>
      <c r="C283" s="9" t="s">
        <v>0</v>
      </c>
      <c r="D283" s="9">
        <v>584</v>
      </c>
      <c r="E283" s="9">
        <v>1</v>
      </c>
      <c r="F283" s="9">
        <v>1.2904</v>
      </c>
      <c r="G283" s="9">
        <v>1.2879</v>
      </c>
      <c r="H283" s="9">
        <v>1.2904</v>
      </c>
      <c r="I283" s="9">
        <v>5</v>
      </c>
      <c r="J283" s="9">
        <v>4516.72</v>
      </c>
      <c r="K283" s="8" t="str">
        <f>RIGHT(B283,5)</f>
        <v>16:25</v>
      </c>
      <c r="L283" s="7" t="str">
        <f>TEXT(K283,"hh")</f>
        <v>16</v>
      </c>
      <c r="M283" s="6">
        <f>IF(C283="close",IF(I283&gt;=0,1,IF(I283&lt;0,2)),0)</f>
        <v>0</v>
      </c>
      <c r="N283" s="5">
        <f>IF(N282=0,IF(C283="s/l",1,0),IF(C283="s/l",N282+1,0))</f>
        <v>0</v>
      </c>
      <c r="O283" s="4">
        <f>IF(O282=0,IF(C283="t/p",1,0),IF(C283="t/p",O282+1,0))</f>
        <v>1</v>
      </c>
      <c r="P283" s="3">
        <f>IF(AND(N283&gt;=$AD$36,N284=0),1,0)</f>
        <v>0</v>
      </c>
      <c r="Q283" s="2">
        <f>IF(AND(O283&gt;=$AD$35,O284=0),1,0)</f>
        <v>0</v>
      </c>
      <c r="R283" s="3">
        <f>IF(AND(N283&gt;0,ISODD(D283)),1,0)</f>
        <v>0</v>
      </c>
      <c r="S283" s="2">
        <f>IF(AND(O283&gt;0,ISEVEN(D283)),1,0)</f>
        <v>1</v>
      </c>
      <c r="T283" s="1">
        <f>IF(AND(N282&gt;0,N283&gt;0),IF(OR(AND(R282=0,R283=1),AND(R282=1,R283=0)),1,0),0)</f>
        <v>0</v>
      </c>
      <c r="U283" s="1">
        <f>IF(AND(O282&gt;0,O283&gt;0),IF(OR(AND(S282=0,S283=1),AND(S282=1,S283=0)),1,0),0)</f>
        <v>0</v>
      </c>
    </row>
    <row r="284" spans="1:21">
      <c r="A284" s="9">
        <v>1454</v>
      </c>
      <c r="B284" s="10" t="s">
        <v>1717</v>
      </c>
      <c r="C284" s="9" t="s">
        <v>3</v>
      </c>
      <c r="D284" s="9">
        <v>582</v>
      </c>
      <c r="E284" s="9">
        <v>1</v>
      </c>
      <c r="F284" s="9">
        <v>1.2888999999999999</v>
      </c>
      <c r="G284" s="9">
        <v>1.2888999999999999</v>
      </c>
      <c r="H284" s="9">
        <v>1.2914000000000001</v>
      </c>
      <c r="I284" s="9">
        <v>-20</v>
      </c>
      <c r="J284" s="9">
        <v>4496.72</v>
      </c>
      <c r="K284" s="8" t="str">
        <f>RIGHT(B284,5)</f>
        <v>16:30</v>
      </c>
      <c r="L284" s="7" t="str">
        <f>TEXT(K284,"hh")</f>
        <v>16</v>
      </c>
      <c r="M284" s="6">
        <f>IF(C284="close",IF(I284&gt;=0,1,IF(I284&lt;0,2)),0)</f>
        <v>0</v>
      </c>
      <c r="N284" s="5">
        <f>IF(N283=0,IF(C284="s/l",1,0),IF(C284="s/l",N283+1,0))</f>
        <v>1</v>
      </c>
      <c r="O284" s="4">
        <f>IF(O283=0,IF(C284="t/p",1,0),IF(C284="t/p",O283+1,0))</f>
        <v>0</v>
      </c>
      <c r="P284" s="3">
        <f>IF(AND(N284&gt;=$AD$36,N285=0),1,0)</f>
        <v>0</v>
      </c>
      <c r="Q284" s="2">
        <f>IF(AND(O284&gt;=$AD$35,O285=0),1,0)</f>
        <v>0</v>
      </c>
      <c r="R284" s="3">
        <f>IF(AND(N284&gt;0,ISODD(D284)),1,0)</f>
        <v>0</v>
      </c>
      <c r="S284" s="2">
        <f>IF(AND(O284&gt;0,ISEVEN(D284)),1,0)</f>
        <v>0</v>
      </c>
      <c r="T284" s="1">
        <f>IF(AND(N283&gt;0,N284&gt;0),IF(OR(AND(R283=0,R284=1),AND(R283=1,R284=0)),1,0),0)</f>
        <v>0</v>
      </c>
      <c r="U284" s="1">
        <f>IF(AND(O283&gt;0,O284&gt;0),IF(OR(AND(S283=0,S284=1),AND(S283=1,S284=0)),1,0),0)</f>
        <v>0</v>
      </c>
    </row>
    <row r="285" spans="1:21">
      <c r="A285" s="9">
        <v>1459</v>
      </c>
      <c r="B285" s="10" t="s">
        <v>1716</v>
      </c>
      <c r="C285" s="9" t="s">
        <v>0</v>
      </c>
      <c r="D285" s="9">
        <v>586</v>
      </c>
      <c r="E285" s="9">
        <v>1</v>
      </c>
      <c r="F285" s="9">
        <v>1.2894000000000001</v>
      </c>
      <c r="G285" s="9">
        <v>1.2868999999999999</v>
      </c>
      <c r="H285" s="9">
        <v>1.2894000000000001</v>
      </c>
      <c r="I285" s="9">
        <v>5</v>
      </c>
      <c r="J285" s="9">
        <v>4501.72</v>
      </c>
      <c r="K285" s="8" t="str">
        <f>RIGHT(B285,5)</f>
        <v>16:33</v>
      </c>
      <c r="L285" s="7" t="str">
        <f>TEXT(K285,"hh")</f>
        <v>16</v>
      </c>
      <c r="M285" s="6">
        <f>IF(C285="close",IF(I285&gt;=0,1,IF(I285&lt;0,2)),0)</f>
        <v>0</v>
      </c>
      <c r="N285" s="5">
        <f>IF(N284=0,IF(C285="s/l",1,0),IF(C285="s/l",N284+1,0))</f>
        <v>0</v>
      </c>
      <c r="O285" s="4">
        <f>IF(O284=0,IF(C285="t/p",1,0),IF(C285="t/p",O284+1,0))</f>
        <v>1</v>
      </c>
      <c r="P285" s="3">
        <f>IF(AND(N285&gt;=$AD$36,N286=0),1,0)</f>
        <v>0</v>
      </c>
      <c r="Q285" s="2">
        <f>IF(AND(O285&gt;=$AD$35,O286=0),1,0)</f>
        <v>0</v>
      </c>
      <c r="R285" s="3">
        <f>IF(AND(N285&gt;0,ISODD(D285)),1,0)</f>
        <v>0</v>
      </c>
      <c r="S285" s="2">
        <f>IF(AND(O285&gt;0,ISEVEN(D285)),1,0)</f>
        <v>1</v>
      </c>
      <c r="T285" s="1">
        <f>IF(AND(N284&gt;0,N285&gt;0),IF(OR(AND(R284=0,R285=1),AND(R284=1,R285=0)),1,0),0)</f>
        <v>0</v>
      </c>
      <c r="U285" s="1">
        <f>IF(AND(O284&gt;0,O285&gt;0),IF(OR(AND(S284=0,S285=1),AND(S284=1,S285=0)),1,0),0)</f>
        <v>0</v>
      </c>
    </row>
    <row r="286" spans="1:21">
      <c r="A286" s="9">
        <v>1468</v>
      </c>
      <c r="B286" s="10" t="s">
        <v>1715</v>
      </c>
      <c r="C286" s="9" t="s">
        <v>0</v>
      </c>
      <c r="D286" s="9">
        <v>589</v>
      </c>
      <c r="E286" s="9">
        <v>1</v>
      </c>
      <c r="F286" s="9">
        <v>1.2901</v>
      </c>
      <c r="G286" s="9">
        <v>1.2926</v>
      </c>
      <c r="H286" s="9">
        <v>1.2901</v>
      </c>
      <c r="I286" s="9">
        <v>5</v>
      </c>
      <c r="J286" s="9">
        <v>4506.72</v>
      </c>
      <c r="K286" s="8" t="str">
        <f>RIGHT(B286,5)</f>
        <v>19:04</v>
      </c>
      <c r="L286" s="7" t="str">
        <f>TEXT(K286,"hh")</f>
        <v>19</v>
      </c>
      <c r="M286" s="6">
        <f>IF(C286="close",IF(I286&gt;=0,1,IF(I286&lt;0,2)),0)</f>
        <v>0</v>
      </c>
      <c r="N286" s="5">
        <f>IF(N285=0,IF(C286="s/l",1,0),IF(C286="s/l",N285+1,0))</f>
        <v>0</v>
      </c>
      <c r="O286" s="4">
        <f>IF(O285=0,IF(C286="t/p",1,0),IF(C286="t/p",O285+1,0))</f>
        <v>2</v>
      </c>
      <c r="P286" s="3">
        <f>IF(AND(N286&gt;=$AD$36,N287=0),1,0)</f>
        <v>0</v>
      </c>
      <c r="Q286" s="2">
        <f>IF(AND(O286&gt;=$AD$35,O287=0),1,0)</f>
        <v>0</v>
      </c>
      <c r="R286" s="3">
        <f>IF(AND(N286&gt;0,ISODD(D286)),1,0)</f>
        <v>0</v>
      </c>
      <c r="S286" s="2">
        <f>IF(AND(O286&gt;0,ISEVEN(D286)),1,0)</f>
        <v>0</v>
      </c>
      <c r="T286" s="1">
        <f>IF(AND(N285&gt;0,N286&gt;0),IF(OR(AND(R285=0,R286=1),AND(R285=1,R286=0)),1,0),0)</f>
        <v>0</v>
      </c>
      <c r="U286" s="1">
        <f>IF(AND(O285&gt;0,O286&gt;0),IF(OR(AND(S285=0,S286=1),AND(S285=1,S286=0)),1,0),0)</f>
        <v>1</v>
      </c>
    </row>
    <row r="287" spans="1:21">
      <c r="A287" s="9">
        <v>1473</v>
      </c>
      <c r="B287" s="10" t="s">
        <v>1714</v>
      </c>
      <c r="C287" s="9" t="s">
        <v>0</v>
      </c>
      <c r="D287" s="9">
        <v>587</v>
      </c>
      <c r="E287" s="9">
        <v>1</v>
      </c>
      <c r="F287" s="9">
        <v>1.2890999999999999</v>
      </c>
      <c r="G287" s="9">
        <v>1.2916000000000001</v>
      </c>
      <c r="H287" s="9">
        <v>1.2890999999999999</v>
      </c>
      <c r="I287" s="9">
        <v>5</v>
      </c>
      <c r="J287" s="9">
        <v>4511.72</v>
      </c>
      <c r="K287" s="8" t="str">
        <f>RIGHT(B287,5)</f>
        <v>19:47</v>
      </c>
      <c r="L287" s="7" t="str">
        <f>TEXT(K287,"hh")</f>
        <v>19</v>
      </c>
      <c r="M287" s="6">
        <f>IF(C287="close",IF(I287&gt;=0,1,IF(I287&lt;0,2)),0)</f>
        <v>0</v>
      </c>
      <c r="N287" s="5">
        <f>IF(N286=0,IF(C287="s/l",1,0),IF(C287="s/l",N286+1,0))</f>
        <v>0</v>
      </c>
      <c r="O287" s="4">
        <f>IF(O286=0,IF(C287="t/p",1,0),IF(C287="t/p",O286+1,0))</f>
        <v>3</v>
      </c>
      <c r="P287" s="3">
        <f>IF(AND(N287&gt;=$AD$36,N288=0),1,0)</f>
        <v>0</v>
      </c>
      <c r="Q287" s="2">
        <f>IF(AND(O287&gt;=$AD$35,O288=0),1,0)</f>
        <v>0</v>
      </c>
      <c r="R287" s="3">
        <f>IF(AND(N287&gt;0,ISODD(D287)),1,0)</f>
        <v>0</v>
      </c>
      <c r="S287" s="2">
        <f>IF(AND(O287&gt;0,ISEVEN(D287)),1,0)</f>
        <v>0</v>
      </c>
      <c r="T287" s="1">
        <f>IF(AND(N286&gt;0,N287&gt;0),IF(OR(AND(R286=0,R287=1),AND(R286=1,R287=0)),1,0),0)</f>
        <v>0</v>
      </c>
      <c r="U287" s="1">
        <f>IF(AND(O286&gt;0,O287&gt;0),IF(OR(AND(S286=0,S287=1),AND(S286=1,S287=0)),1,0),0)</f>
        <v>0</v>
      </c>
    </row>
    <row r="288" spans="1:21">
      <c r="A288" s="9">
        <v>1478</v>
      </c>
      <c r="B288" s="10" t="s">
        <v>3504</v>
      </c>
      <c r="C288" s="9" t="s">
        <v>0</v>
      </c>
      <c r="D288" s="9">
        <v>594</v>
      </c>
      <c r="E288" s="9">
        <v>1</v>
      </c>
      <c r="F288" s="9">
        <v>1.2894000000000001</v>
      </c>
      <c r="G288" s="9">
        <v>1.2868999999999999</v>
      </c>
      <c r="H288" s="9">
        <v>1.2894000000000001</v>
      </c>
      <c r="I288" s="9">
        <v>5</v>
      </c>
      <c r="J288" s="9">
        <v>4516.72</v>
      </c>
      <c r="K288" s="8" t="str">
        <f>RIGHT(B288,5)</f>
        <v>20:00</v>
      </c>
      <c r="L288" s="7" t="str">
        <f>TEXT(K288,"hh")</f>
        <v>20</v>
      </c>
      <c r="M288" s="6">
        <f>IF(C288="close",IF(I288&gt;=0,1,IF(I288&lt;0,2)),0)</f>
        <v>0</v>
      </c>
      <c r="N288" s="5">
        <f>IF(N287=0,IF(C288="s/l",1,0),IF(C288="s/l",N287+1,0))</f>
        <v>0</v>
      </c>
      <c r="O288" s="4">
        <f>IF(O287=0,IF(C288="t/p",1,0),IF(C288="t/p",O287+1,0))</f>
        <v>4</v>
      </c>
      <c r="P288" s="3">
        <f>IF(AND(N288&gt;=$AD$36,N289=0),1,0)</f>
        <v>0</v>
      </c>
      <c r="Q288" s="2">
        <f>IF(AND(O288&gt;=$AD$35,O289=0),1,0)</f>
        <v>0</v>
      </c>
      <c r="R288" s="3">
        <f>IF(AND(N288&gt;0,ISODD(D288)),1,0)</f>
        <v>0</v>
      </c>
      <c r="S288" s="2">
        <f>IF(AND(O288&gt;0,ISEVEN(D288)),1,0)</f>
        <v>1</v>
      </c>
      <c r="T288" s="1">
        <f>IF(AND(N287&gt;0,N288&gt;0),IF(OR(AND(R287=0,R288=1),AND(R287=1,R288=0)),1,0),0)</f>
        <v>0</v>
      </c>
      <c r="U288" s="1">
        <f>IF(AND(O287&gt;0,O288&gt;0),IF(OR(AND(S287=0,S288=1),AND(S287=1,S288=0)),1,0),0)</f>
        <v>1</v>
      </c>
    </row>
    <row r="289" spans="1:21">
      <c r="A289" s="9">
        <v>1483</v>
      </c>
      <c r="B289" s="10" t="s">
        <v>1713</v>
      </c>
      <c r="C289" s="9" t="s">
        <v>0</v>
      </c>
      <c r="D289" s="9">
        <v>595</v>
      </c>
      <c r="E289" s="9">
        <v>1</v>
      </c>
      <c r="F289" s="9">
        <v>1.2890999999999999</v>
      </c>
      <c r="G289" s="9">
        <v>1.2916000000000001</v>
      </c>
      <c r="H289" s="9">
        <v>1.2890999999999999</v>
      </c>
      <c r="I289" s="9">
        <v>5</v>
      </c>
      <c r="J289" s="9">
        <v>4521.72</v>
      </c>
      <c r="K289" s="8" t="str">
        <f>RIGHT(B289,5)</f>
        <v>20:07</v>
      </c>
      <c r="L289" s="7" t="str">
        <f>TEXT(K289,"hh")</f>
        <v>20</v>
      </c>
      <c r="M289" s="6">
        <f>IF(C289="close",IF(I289&gt;=0,1,IF(I289&lt;0,2)),0)</f>
        <v>0</v>
      </c>
      <c r="N289" s="5">
        <f>IF(N288=0,IF(C289="s/l",1,0),IF(C289="s/l",N288+1,0))</f>
        <v>0</v>
      </c>
      <c r="O289" s="4">
        <f>IF(O288=0,IF(C289="t/p",1,0),IF(C289="t/p",O288+1,0))</f>
        <v>5</v>
      </c>
      <c r="P289" s="3">
        <f>IF(AND(N289&gt;=$AD$36,N290=0),1,0)</f>
        <v>0</v>
      </c>
      <c r="Q289" s="2">
        <f>IF(AND(O289&gt;=$AD$35,O290=0),1,0)</f>
        <v>0</v>
      </c>
      <c r="R289" s="3">
        <f>IF(AND(N289&gt;0,ISODD(D289)),1,0)</f>
        <v>0</v>
      </c>
      <c r="S289" s="2">
        <f>IF(AND(O289&gt;0,ISEVEN(D289)),1,0)</f>
        <v>0</v>
      </c>
      <c r="T289" s="1">
        <f>IF(AND(N288&gt;0,N289&gt;0),IF(OR(AND(R288=0,R289=1),AND(R288=1,R289=0)),1,0),0)</f>
        <v>0</v>
      </c>
      <c r="U289" s="1">
        <f>IF(AND(O288&gt;0,O289&gt;0),IF(OR(AND(S288=0,S289=1),AND(S288=1,S289=0)),1,0),0)</f>
        <v>1</v>
      </c>
    </row>
    <row r="290" spans="1:21">
      <c r="A290" s="9">
        <v>1488</v>
      </c>
      <c r="B290" s="10" t="s">
        <v>3503</v>
      </c>
      <c r="C290" s="9" t="s">
        <v>0</v>
      </c>
      <c r="D290" s="9">
        <v>598</v>
      </c>
      <c r="E290" s="9">
        <v>1</v>
      </c>
      <c r="F290" s="9">
        <v>1.2894000000000001</v>
      </c>
      <c r="G290" s="9">
        <v>1.2868999999999999</v>
      </c>
      <c r="H290" s="9">
        <v>1.2894000000000001</v>
      </c>
      <c r="I290" s="9">
        <v>5</v>
      </c>
      <c r="J290" s="9">
        <v>4526.72</v>
      </c>
      <c r="K290" s="8" t="str">
        <f>RIGHT(B290,5)</f>
        <v>20:39</v>
      </c>
      <c r="L290" s="7" t="str">
        <f>TEXT(K290,"hh")</f>
        <v>20</v>
      </c>
      <c r="M290" s="6">
        <f>IF(C290="close",IF(I290&gt;=0,1,IF(I290&lt;0,2)),0)</f>
        <v>0</v>
      </c>
      <c r="N290" s="5">
        <f>IF(N289=0,IF(C290="s/l",1,0),IF(C290="s/l",N289+1,0))</f>
        <v>0</v>
      </c>
      <c r="O290" s="4">
        <f>IF(O289=0,IF(C290="t/p",1,0),IF(C290="t/p",O289+1,0))</f>
        <v>6</v>
      </c>
      <c r="P290" s="3">
        <f>IF(AND(N290&gt;=$AD$36,N291=0),1,0)</f>
        <v>0</v>
      </c>
      <c r="Q290" s="2">
        <f>IF(AND(O290&gt;=$AD$35,O291=0),1,0)</f>
        <v>0</v>
      </c>
      <c r="R290" s="3">
        <f>IF(AND(N290&gt;0,ISODD(D290)),1,0)</f>
        <v>0</v>
      </c>
      <c r="S290" s="2">
        <f>IF(AND(O290&gt;0,ISEVEN(D290)),1,0)</f>
        <v>1</v>
      </c>
      <c r="T290" s="1">
        <f>IF(AND(N289&gt;0,N290&gt;0),IF(OR(AND(R289=0,R290=1),AND(R289=1,R290=0)),1,0),0)</f>
        <v>0</v>
      </c>
      <c r="U290" s="1">
        <f>IF(AND(O289&gt;0,O290&gt;0),IF(OR(AND(S289=0,S290=1),AND(S289=1,S290=0)),1,0),0)</f>
        <v>1</v>
      </c>
    </row>
    <row r="291" spans="1:21">
      <c r="A291" s="9">
        <v>1493</v>
      </c>
      <c r="B291" s="10" t="s">
        <v>3502</v>
      </c>
      <c r="C291" s="9" t="s">
        <v>0</v>
      </c>
      <c r="D291" s="9">
        <v>599</v>
      </c>
      <c r="E291" s="9">
        <v>1</v>
      </c>
      <c r="F291" s="9">
        <v>1.2890999999999999</v>
      </c>
      <c r="G291" s="9">
        <v>1.2916000000000001</v>
      </c>
      <c r="H291" s="9">
        <v>1.2890999999999999</v>
      </c>
      <c r="I291" s="9">
        <v>5</v>
      </c>
      <c r="J291" s="9">
        <v>4531.72</v>
      </c>
      <c r="K291" s="8" t="str">
        <f>RIGHT(B291,5)</f>
        <v>22:38</v>
      </c>
      <c r="L291" s="7" t="str">
        <f>TEXT(K291,"hh")</f>
        <v>22</v>
      </c>
      <c r="M291" s="6">
        <f>IF(C291="close",IF(I291&gt;=0,1,IF(I291&lt;0,2)),0)</f>
        <v>0</v>
      </c>
      <c r="N291" s="5">
        <f>IF(N290=0,IF(C291="s/l",1,0),IF(C291="s/l",N290+1,0))</f>
        <v>0</v>
      </c>
      <c r="O291" s="4">
        <f>IF(O290=0,IF(C291="t/p",1,0),IF(C291="t/p",O290+1,0))</f>
        <v>7</v>
      </c>
      <c r="P291" s="3">
        <f>IF(AND(N291&gt;=$AD$36,N292=0),1,0)</f>
        <v>0</v>
      </c>
      <c r="Q291" s="2">
        <f>IF(AND(O291&gt;=$AD$35,O292=0),1,0)</f>
        <v>0</v>
      </c>
      <c r="R291" s="3">
        <f>IF(AND(N291&gt;0,ISODD(D291)),1,0)</f>
        <v>0</v>
      </c>
      <c r="S291" s="2">
        <f>IF(AND(O291&gt;0,ISEVEN(D291)),1,0)</f>
        <v>0</v>
      </c>
      <c r="T291" s="1">
        <f>IF(AND(N290&gt;0,N291&gt;0),IF(OR(AND(R290=0,R291=1),AND(R290=1,R291=0)),1,0),0)</f>
        <v>0</v>
      </c>
      <c r="U291" s="1">
        <f>IF(AND(O290&gt;0,O291&gt;0),IF(OR(AND(S290=0,S291=1),AND(S290=1,S291=0)),1,0),0)</f>
        <v>1</v>
      </c>
    </row>
    <row r="292" spans="1:21">
      <c r="A292" s="9">
        <v>1498</v>
      </c>
      <c r="B292" s="10" t="s">
        <v>3501</v>
      </c>
      <c r="C292" s="9" t="s">
        <v>0</v>
      </c>
      <c r="D292" s="9">
        <v>602</v>
      </c>
      <c r="E292" s="9">
        <v>1</v>
      </c>
      <c r="F292" s="9">
        <v>1.2894000000000001</v>
      </c>
      <c r="G292" s="9">
        <v>1.2868999999999999</v>
      </c>
      <c r="H292" s="9">
        <v>1.2894000000000001</v>
      </c>
      <c r="I292" s="9">
        <v>5</v>
      </c>
      <c r="J292" s="9">
        <v>4536.72</v>
      </c>
      <c r="K292" s="8" t="str">
        <f>RIGHT(B292,5)</f>
        <v>23:11</v>
      </c>
      <c r="L292" s="7" t="str">
        <f>TEXT(K292,"hh")</f>
        <v>23</v>
      </c>
      <c r="M292" s="6">
        <f>IF(C292="close",IF(I292&gt;=0,1,IF(I292&lt;0,2)),0)</f>
        <v>0</v>
      </c>
      <c r="N292" s="5">
        <f>IF(N291=0,IF(C292="s/l",1,0),IF(C292="s/l",N291+1,0))</f>
        <v>0</v>
      </c>
      <c r="O292" s="4">
        <f>IF(O291=0,IF(C292="t/p",1,0),IF(C292="t/p",O291+1,0))</f>
        <v>8</v>
      </c>
      <c r="P292" s="3">
        <f>IF(AND(N292&gt;=$AD$36,N293=0),1,0)</f>
        <v>0</v>
      </c>
      <c r="Q292" s="2">
        <f>IF(AND(O292&gt;=$AD$35,O293=0),1,0)</f>
        <v>0</v>
      </c>
      <c r="R292" s="3">
        <f>IF(AND(N292&gt;0,ISODD(D292)),1,0)</f>
        <v>0</v>
      </c>
      <c r="S292" s="2">
        <f>IF(AND(O292&gt;0,ISEVEN(D292)),1,0)</f>
        <v>1</v>
      </c>
      <c r="T292" s="1">
        <f>IF(AND(N291&gt;0,N292&gt;0),IF(OR(AND(R291=0,R292=1),AND(R291=1,R292=0)),1,0),0)</f>
        <v>0</v>
      </c>
      <c r="U292" s="1">
        <f>IF(AND(O291&gt;0,O292&gt;0),IF(OR(AND(S291=0,S292=1),AND(S291=1,S292=0)),1,0),0)</f>
        <v>1</v>
      </c>
    </row>
    <row r="293" spans="1:21">
      <c r="A293" s="9">
        <v>1503</v>
      </c>
      <c r="B293" s="10" t="s">
        <v>3500</v>
      </c>
      <c r="C293" s="9" t="s">
        <v>0</v>
      </c>
      <c r="D293" s="9">
        <v>603</v>
      </c>
      <c r="E293" s="9">
        <v>1</v>
      </c>
      <c r="F293" s="9">
        <v>1.2889999999999999</v>
      </c>
      <c r="G293" s="9">
        <v>1.2915000000000001</v>
      </c>
      <c r="H293" s="9">
        <v>1.2889999999999999</v>
      </c>
      <c r="I293" s="9">
        <v>4.63</v>
      </c>
      <c r="J293" s="9">
        <v>4541.3500000000004</v>
      </c>
      <c r="K293" s="8" t="str">
        <f>RIGHT(B293,5)</f>
        <v>00:15</v>
      </c>
      <c r="L293" s="7" t="str">
        <f>TEXT(K293,"hh")</f>
        <v>00</v>
      </c>
      <c r="M293" s="6">
        <f>IF(C293="close",IF(I293&gt;=0,1,IF(I293&lt;0,2)),0)</f>
        <v>0</v>
      </c>
      <c r="N293" s="5">
        <f>IF(N292=0,IF(C293="s/l",1,0),IF(C293="s/l",N292+1,0))</f>
        <v>0</v>
      </c>
      <c r="O293" s="4">
        <f>IF(O292=0,IF(C293="t/p",1,0),IF(C293="t/p",O292+1,0))</f>
        <v>9</v>
      </c>
      <c r="P293" s="3">
        <f>IF(AND(N293&gt;=$AD$36,N294=0),1,0)</f>
        <v>0</v>
      </c>
      <c r="Q293" s="2">
        <f>IF(AND(O293&gt;=$AD$35,O294=0),1,0)</f>
        <v>1</v>
      </c>
      <c r="R293" s="3">
        <f>IF(AND(N293&gt;0,ISODD(D293)),1,0)</f>
        <v>0</v>
      </c>
      <c r="S293" s="2">
        <f>IF(AND(O293&gt;0,ISEVEN(D293)),1,0)</f>
        <v>0</v>
      </c>
      <c r="T293" s="1">
        <f>IF(AND(N292&gt;0,N293&gt;0),IF(OR(AND(R292=0,R293=1),AND(R292=1,R293=0)),1,0),0)</f>
        <v>0</v>
      </c>
      <c r="U293" s="1">
        <f>IF(AND(O292&gt;0,O293&gt;0),IF(OR(AND(S292=0,S293=1),AND(S292=1,S293=0)),1,0),0)</f>
        <v>1</v>
      </c>
    </row>
    <row r="294" spans="1:21">
      <c r="A294" s="9">
        <v>1508</v>
      </c>
      <c r="B294" s="10" t="s">
        <v>1712</v>
      </c>
      <c r="C294" s="9" t="s">
        <v>54</v>
      </c>
      <c r="D294" s="9">
        <v>606</v>
      </c>
      <c r="E294" s="9">
        <v>1</v>
      </c>
      <c r="F294" s="9">
        <v>1.2889999999999999</v>
      </c>
      <c r="G294" s="9">
        <v>1.2867999999999999</v>
      </c>
      <c r="H294" s="9">
        <v>1.2892999999999999</v>
      </c>
      <c r="I294" s="9">
        <v>2</v>
      </c>
      <c r="J294" s="9">
        <v>4543.3500000000004</v>
      </c>
      <c r="K294" s="8" t="str">
        <f>RIGHT(B294,5)</f>
        <v>01:00</v>
      </c>
      <c r="L294" s="7" t="str">
        <f>TEXT(K294,"hh")</f>
        <v>01</v>
      </c>
      <c r="M294" s="6">
        <f>IF(C294="close",IF(I294&gt;=0,1,IF(I294&lt;0,2)),0)</f>
        <v>1</v>
      </c>
      <c r="N294" s="5">
        <f>IF(N293=0,IF(C294="s/l",1,0),IF(C294="s/l",N293+1,0))</f>
        <v>0</v>
      </c>
      <c r="O294" s="4">
        <f>IF(O293=0,IF(C294="t/p",1,0),IF(C294="t/p",O293+1,0))</f>
        <v>0</v>
      </c>
      <c r="P294" s="3">
        <f>IF(AND(N294&gt;=$AD$36,N295=0),1,0)</f>
        <v>0</v>
      </c>
      <c r="Q294" s="2">
        <f>IF(AND(O294&gt;=$AD$35,O295=0),1,0)</f>
        <v>0</v>
      </c>
      <c r="R294" s="3">
        <f>IF(AND(N294&gt;0,ISODD(D294)),1,0)</f>
        <v>0</v>
      </c>
      <c r="S294" s="2">
        <f>IF(AND(O294&gt;0,ISEVEN(D294)),1,0)</f>
        <v>0</v>
      </c>
      <c r="T294" s="1">
        <f>IF(AND(N293&gt;0,N294&gt;0),IF(OR(AND(R293=0,R294=1),AND(R293=1,R294=0)),1,0),0)</f>
        <v>0</v>
      </c>
      <c r="U294" s="1">
        <f>IF(AND(O293&gt;0,O294&gt;0),IF(OR(AND(S293=0,S294=1),AND(S293=1,S294=0)),1,0),0)</f>
        <v>0</v>
      </c>
    </row>
    <row r="295" spans="1:21">
      <c r="A295" s="9">
        <v>1509</v>
      </c>
      <c r="B295" s="10" t="s">
        <v>1712</v>
      </c>
      <c r="C295" s="9" t="s">
        <v>54</v>
      </c>
      <c r="D295" s="9">
        <v>592</v>
      </c>
      <c r="E295" s="9">
        <v>1</v>
      </c>
      <c r="F295" s="9">
        <v>1.2889999999999999</v>
      </c>
      <c r="G295" s="9">
        <v>1.2879</v>
      </c>
      <c r="H295" s="9">
        <v>1.2904</v>
      </c>
      <c r="I295" s="9">
        <v>-8.9</v>
      </c>
      <c r="J295" s="9">
        <v>4534.45</v>
      </c>
      <c r="K295" s="8" t="str">
        <f>RIGHT(B295,5)</f>
        <v>01:00</v>
      </c>
      <c r="L295" s="7" t="str">
        <f>TEXT(K295,"hh")</f>
        <v>01</v>
      </c>
      <c r="M295" s="6">
        <f>IF(C295="close",IF(I295&gt;=0,1,IF(I295&lt;0,2)),0)</f>
        <v>2</v>
      </c>
      <c r="N295" s="5">
        <f>IF(N294=0,IF(C295="s/l",1,0),IF(C295="s/l",N294+1,0))</f>
        <v>0</v>
      </c>
      <c r="O295" s="4">
        <f>IF(O294=0,IF(C295="t/p",1,0),IF(C295="t/p",O294+1,0))</f>
        <v>0</v>
      </c>
      <c r="P295" s="3">
        <f>IF(AND(N295&gt;=$AD$36,N296=0),1,0)</f>
        <v>0</v>
      </c>
      <c r="Q295" s="2">
        <f>IF(AND(O295&gt;=$AD$35,O296=0),1,0)</f>
        <v>0</v>
      </c>
      <c r="R295" s="3">
        <f>IF(AND(N295&gt;0,ISODD(D295)),1,0)</f>
        <v>0</v>
      </c>
      <c r="S295" s="2">
        <f>IF(AND(O295&gt;0,ISEVEN(D295)),1,0)</f>
        <v>0</v>
      </c>
      <c r="T295" s="1">
        <f>IF(AND(N294&gt;0,N295&gt;0),IF(OR(AND(R294=0,R295=1),AND(R294=1,R295=0)),1,0),0)</f>
        <v>0</v>
      </c>
      <c r="U295" s="1">
        <f>IF(AND(O294&gt;0,O295&gt;0),IF(OR(AND(S294=0,S295=1),AND(S294=1,S295=0)),1,0),0)</f>
        <v>0</v>
      </c>
    </row>
    <row r="296" spans="1:21">
      <c r="A296" s="9">
        <v>1522</v>
      </c>
      <c r="B296" s="10" t="s">
        <v>1711</v>
      </c>
      <c r="C296" s="9" t="s">
        <v>0</v>
      </c>
      <c r="D296" s="9">
        <v>611</v>
      </c>
      <c r="E296" s="9">
        <v>1</v>
      </c>
      <c r="F296" s="9">
        <v>1.2898000000000001</v>
      </c>
      <c r="G296" s="9">
        <v>1.2923</v>
      </c>
      <c r="H296" s="9">
        <v>1.2898000000000001</v>
      </c>
      <c r="I296" s="9">
        <v>5</v>
      </c>
      <c r="J296" s="9">
        <v>4539.45</v>
      </c>
      <c r="K296" s="8" t="str">
        <f>RIGHT(B296,5)</f>
        <v>03:33</v>
      </c>
      <c r="L296" s="7" t="str">
        <f>TEXT(K296,"hh")</f>
        <v>03</v>
      </c>
      <c r="M296" s="6">
        <f>IF(C296="close",IF(I296&gt;=0,1,IF(I296&lt;0,2)),0)</f>
        <v>0</v>
      </c>
      <c r="N296" s="5">
        <f>IF(N295=0,IF(C296="s/l",1,0),IF(C296="s/l",N295+1,0))</f>
        <v>0</v>
      </c>
      <c r="O296" s="4">
        <f>IF(O295=0,IF(C296="t/p",1,0),IF(C296="t/p",O295+1,0))</f>
        <v>1</v>
      </c>
      <c r="P296" s="3">
        <f>IF(AND(N296&gt;=$AD$36,N297=0),1,0)</f>
        <v>0</v>
      </c>
      <c r="Q296" s="2">
        <f>IF(AND(O296&gt;=$AD$35,O297=0),1,0)</f>
        <v>0</v>
      </c>
      <c r="R296" s="3">
        <f>IF(AND(N296&gt;0,ISODD(D296)),1,0)</f>
        <v>0</v>
      </c>
      <c r="S296" s="2">
        <f>IF(AND(O296&gt;0,ISEVEN(D296)),1,0)</f>
        <v>0</v>
      </c>
      <c r="T296" s="1">
        <f>IF(AND(N295&gt;0,N296&gt;0),IF(OR(AND(R295=0,R296=1),AND(R295=1,R296=0)),1,0),0)</f>
        <v>0</v>
      </c>
      <c r="U296" s="1">
        <f>IF(AND(O295&gt;0,O296&gt;0),IF(OR(AND(S295=0,S296=1),AND(S295=1,S296=0)),1,0),0)</f>
        <v>0</v>
      </c>
    </row>
    <row r="297" spans="1:21">
      <c r="A297" s="9">
        <v>1527</v>
      </c>
      <c r="B297" s="10" t="s">
        <v>1710</v>
      </c>
      <c r="C297" s="9" t="s">
        <v>0</v>
      </c>
      <c r="D297" s="9">
        <v>614</v>
      </c>
      <c r="E297" s="9">
        <v>1</v>
      </c>
      <c r="F297" s="9">
        <v>1.2901</v>
      </c>
      <c r="G297" s="9">
        <v>1.2876000000000001</v>
      </c>
      <c r="H297" s="9">
        <v>1.2901</v>
      </c>
      <c r="I297" s="9">
        <v>5</v>
      </c>
      <c r="J297" s="9">
        <v>4544.45</v>
      </c>
      <c r="K297" s="8" t="str">
        <f>RIGHT(B297,5)</f>
        <v>03:52</v>
      </c>
      <c r="L297" s="7" t="str">
        <f>TEXT(K297,"hh")</f>
        <v>03</v>
      </c>
      <c r="M297" s="6">
        <f>IF(C297="close",IF(I297&gt;=0,1,IF(I297&lt;0,2)),0)</f>
        <v>0</v>
      </c>
      <c r="N297" s="5">
        <f>IF(N296=0,IF(C297="s/l",1,0),IF(C297="s/l",N296+1,0))</f>
        <v>0</v>
      </c>
      <c r="O297" s="4">
        <f>IF(O296=0,IF(C297="t/p",1,0),IF(C297="t/p",O296+1,0))</f>
        <v>2</v>
      </c>
      <c r="P297" s="3">
        <f>IF(AND(N297&gt;=$AD$36,N298=0),1,0)</f>
        <v>0</v>
      </c>
      <c r="Q297" s="2">
        <f>IF(AND(O297&gt;=$AD$35,O298=0),1,0)</f>
        <v>0</v>
      </c>
      <c r="R297" s="3">
        <f>IF(AND(N297&gt;0,ISODD(D297)),1,0)</f>
        <v>0</v>
      </c>
      <c r="S297" s="2">
        <f>IF(AND(O297&gt;0,ISEVEN(D297)),1,0)</f>
        <v>1</v>
      </c>
      <c r="T297" s="1">
        <f>IF(AND(N296&gt;0,N297&gt;0),IF(OR(AND(R296=0,R297=1),AND(R296=1,R297=0)),1,0),0)</f>
        <v>0</v>
      </c>
      <c r="U297" s="1">
        <f>IF(AND(O296&gt;0,O297&gt;0),IF(OR(AND(S296=0,S297=1),AND(S296=1,S297=0)),1,0),0)</f>
        <v>1</v>
      </c>
    </row>
    <row r="298" spans="1:21">
      <c r="A298" s="9">
        <v>1532</v>
      </c>
      <c r="B298" s="10" t="s">
        <v>3499</v>
      </c>
      <c r="C298" s="9" t="s">
        <v>0</v>
      </c>
      <c r="D298" s="9">
        <v>615</v>
      </c>
      <c r="E298" s="9">
        <v>1</v>
      </c>
      <c r="F298" s="9">
        <v>1.2898000000000001</v>
      </c>
      <c r="G298" s="9">
        <v>1.2923</v>
      </c>
      <c r="H298" s="9">
        <v>1.2898000000000001</v>
      </c>
      <c r="I298" s="9">
        <v>5</v>
      </c>
      <c r="J298" s="9">
        <v>4549.45</v>
      </c>
      <c r="K298" s="8" t="str">
        <f>RIGHT(B298,5)</f>
        <v>06:47</v>
      </c>
      <c r="L298" s="7" t="str">
        <f>TEXT(K298,"hh")</f>
        <v>06</v>
      </c>
      <c r="M298" s="6">
        <f>IF(C298="close",IF(I298&gt;=0,1,IF(I298&lt;0,2)),0)</f>
        <v>0</v>
      </c>
      <c r="N298" s="5">
        <f>IF(N297=0,IF(C298="s/l",1,0),IF(C298="s/l",N297+1,0))</f>
        <v>0</v>
      </c>
      <c r="O298" s="4">
        <f>IF(O297=0,IF(C298="t/p",1,0),IF(C298="t/p",O297+1,0))</f>
        <v>3</v>
      </c>
      <c r="P298" s="3">
        <f>IF(AND(N298&gt;=$AD$36,N299=0),1,0)</f>
        <v>0</v>
      </c>
      <c r="Q298" s="2">
        <f>IF(AND(O298&gt;=$AD$35,O299=0),1,0)</f>
        <v>0</v>
      </c>
      <c r="R298" s="3">
        <f>IF(AND(N298&gt;0,ISODD(D298)),1,0)</f>
        <v>0</v>
      </c>
      <c r="S298" s="2">
        <f>IF(AND(O298&gt;0,ISEVEN(D298)),1,0)</f>
        <v>0</v>
      </c>
      <c r="T298" s="1">
        <f>IF(AND(N297&gt;0,N298&gt;0),IF(OR(AND(R297=0,R298=1),AND(R297=1,R298=0)),1,0),0)</f>
        <v>0</v>
      </c>
      <c r="U298" s="1">
        <f>IF(AND(O297&gt;0,O298&gt;0),IF(OR(AND(S297=0,S298=1),AND(S297=1,S298=0)),1,0),0)</f>
        <v>1</v>
      </c>
    </row>
    <row r="299" spans="1:21">
      <c r="A299" s="9">
        <v>1537</v>
      </c>
      <c r="B299" s="10" t="s">
        <v>3498</v>
      </c>
      <c r="C299" s="9" t="s">
        <v>0</v>
      </c>
      <c r="D299" s="9">
        <v>618</v>
      </c>
      <c r="E299" s="9">
        <v>1</v>
      </c>
      <c r="F299" s="9">
        <v>1.2903</v>
      </c>
      <c r="G299" s="9">
        <v>1.2878000000000001</v>
      </c>
      <c r="H299" s="9">
        <v>1.2903</v>
      </c>
      <c r="I299" s="9">
        <v>5</v>
      </c>
      <c r="J299" s="9">
        <v>4554.45</v>
      </c>
      <c r="K299" s="8" t="str">
        <f>RIGHT(B299,5)</f>
        <v>07:05</v>
      </c>
      <c r="L299" s="7" t="str">
        <f>TEXT(K299,"hh")</f>
        <v>07</v>
      </c>
      <c r="M299" s="6">
        <f>IF(C299="close",IF(I299&gt;=0,1,IF(I299&lt;0,2)),0)</f>
        <v>0</v>
      </c>
      <c r="N299" s="5">
        <f>IF(N298=0,IF(C299="s/l",1,0),IF(C299="s/l",N298+1,0))</f>
        <v>0</v>
      </c>
      <c r="O299" s="4">
        <f>IF(O298=0,IF(C299="t/p",1,0),IF(C299="t/p",O298+1,0))</f>
        <v>4</v>
      </c>
      <c r="P299" s="3">
        <f>IF(AND(N299&gt;=$AD$36,N300=0),1,0)</f>
        <v>0</v>
      </c>
      <c r="Q299" s="2">
        <f>IF(AND(O299&gt;=$AD$35,O300=0),1,0)</f>
        <v>1</v>
      </c>
      <c r="R299" s="3">
        <f>IF(AND(N299&gt;0,ISODD(D299)),1,0)</f>
        <v>0</v>
      </c>
      <c r="S299" s="2">
        <f>IF(AND(O299&gt;0,ISEVEN(D299)),1,0)</f>
        <v>1</v>
      </c>
      <c r="T299" s="1">
        <f>IF(AND(N298&gt;0,N299&gt;0),IF(OR(AND(R298=0,R299=1),AND(R298=1,R299=0)),1,0),0)</f>
        <v>0</v>
      </c>
      <c r="U299" s="1">
        <f>IF(AND(O298&gt;0,O299&gt;0),IF(OR(AND(S298=0,S299=1),AND(S298=1,S299=0)),1,0),0)</f>
        <v>1</v>
      </c>
    </row>
    <row r="300" spans="1:21">
      <c r="A300" s="9">
        <v>1542</v>
      </c>
      <c r="B300" s="10" t="s">
        <v>1709</v>
      </c>
      <c r="C300" s="9" t="s">
        <v>3</v>
      </c>
      <c r="D300" s="9">
        <v>609</v>
      </c>
      <c r="E300" s="9">
        <v>1</v>
      </c>
      <c r="F300" s="9">
        <v>1.2912999999999999</v>
      </c>
      <c r="G300" s="9">
        <v>1.2912999999999999</v>
      </c>
      <c r="H300" s="9">
        <v>1.2887999999999999</v>
      </c>
      <c r="I300" s="9">
        <v>-20</v>
      </c>
      <c r="J300" s="9">
        <v>4534.45</v>
      </c>
      <c r="K300" s="8" t="str">
        <f>RIGHT(B300,5)</f>
        <v>07:53</v>
      </c>
      <c r="L300" s="7" t="str">
        <f>TEXT(K300,"hh")</f>
        <v>07</v>
      </c>
      <c r="M300" s="6">
        <f>IF(C300="close",IF(I300&gt;=0,1,IF(I300&lt;0,2)),0)</f>
        <v>0</v>
      </c>
      <c r="N300" s="5">
        <f>IF(N299=0,IF(C300="s/l",1,0),IF(C300="s/l",N299+1,0))</f>
        <v>1</v>
      </c>
      <c r="O300" s="4">
        <f>IF(O299=0,IF(C300="t/p",1,0),IF(C300="t/p",O299+1,0))</f>
        <v>0</v>
      </c>
      <c r="P300" s="3">
        <f>IF(AND(N300&gt;=$AD$36,N301=0),1,0)</f>
        <v>0</v>
      </c>
      <c r="Q300" s="2">
        <f>IF(AND(O300&gt;=$AD$35,O301=0),1,0)</f>
        <v>0</v>
      </c>
      <c r="R300" s="3">
        <f>IF(AND(N300&gt;0,ISODD(D300)),1,0)</f>
        <v>1</v>
      </c>
      <c r="S300" s="2">
        <f>IF(AND(O300&gt;0,ISEVEN(D300)),1,0)</f>
        <v>0</v>
      </c>
      <c r="T300" s="1">
        <f>IF(AND(N299&gt;0,N300&gt;0),IF(OR(AND(R299=0,R300=1),AND(R299=1,R300=0)),1,0),0)</f>
        <v>0</v>
      </c>
      <c r="U300" s="1">
        <f>IF(AND(O299&gt;0,O300&gt;0),IF(OR(AND(S299=0,S300=1),AND(S299=1,S300=0)),1,0),0)</f>
        <v>0</v>
      </c>
    </row>
    <row r="301" spans="1:21">
      <c r="A301" s="9">
        <v>1547</v>
      </c>
      <c r="B301" s="10" t="s">
        <v>3497</v>
      </c>
      <c r="C301" s="9" t="s">
        <v>0</v>
      </c>
      <c r="D301" s="9">
        <v>621</v>
      </c>
      <c r="E301" s="9">
        <v>1</v>
      </c>
      <c r="F301" s="9">
        <v>1.2910999999999999</v>
      </c>
      <c r="G301" s="9">
        <v>1.2936000000000001</v>
      </c>
      <c r="H301" s="9">
        <v>1.2910999999999999</v>
      </c>
      <c r="I301" s="9">
        <v>5</v>
      </c>
      <c r="J301" s="9">
        <v>4539.45</v>
      </c>
      <c r="K301" s="8" t="str">
        <f>RIGHT(B301,5)</f>
        <v>08:55</v>
      </c>
      <c r="L301" s="7" t="str">
        <f>TEXT(K301,"hh")</f>
        <v>08</v>
      </c>
      <c r="M301" s="6">
        <f>IF(C301="close",IF(I301&gt;=0,1,IF(I301&lt;0,2)),0)</f>
        <v>0</v>
      </c>
      <c r="N301" s="5">
        <f>IF(N300=0,IF(C301="s/l",1,0),IF(C301="s/l",N300+1,0))</f>
        <v>0</v>
      </c>
      <c r="O301" s="4">
        <f>IF(O300=0,IF(C301="t/p",1,0),IF(C301="t/p",O300+1,0))</f>
        <v>1</v>
      </c>
      <c r="P301" s="3">
        <f>IF(AND(N301&gt;=$AD$36,N302=0),1,0)</f>
        <v>0</v>
      </c>
      <c r="Q301" s="2">
        <f>IF(AND(O301&gt;=$AD$35,O302=0),1,0)</f>
        <v>0</v>
      </c>
      <c r="R301" s="3">
        <f>IF(AND(N301&gt;0,ISODD(D301)),1,0)</f>
        <v>0</v>
      </c>
      <c r="S301" s="2">
        <f>IF(AND(O301&gt;0,ISEVEN(D301)),1,0)</f>
        <v>0</v>
      </c>
      <c r="T301" s="1">
        <f>IF(AND(N300&gt;0,N301&gt;0),IF(OR(AND(R300=0,R301=1),AND(R300=1,R301=0)),1,0),0)</f>
        <v>0</v>
      </c>
      <c r="U301" s="1">
        <f>IF(AND(O300&gt;0,O301&gt;0),IF(OR(AND(S300=0,S301=1),AND(S300=1,S301=0)),1,0),0)</f>
        <v>0</v>
      </c>
    </row>
    <row r="302" spans="1:21">
      <c r="A302" s="9">
        <v>1552</v>
      </c>
      <c r="B302" s="10" t="s">
        <v>1706</v>
      </c>
      <c r="C302" s="9" t="s">
        <v>0</v>
      </c>
      <c r="D302" s="9">
        <v>624</v>
      </c>
      <c r="E302" s="9">
        <v>1</v>
      </c>
      <c r="F302" s="9">
        <v>1.2914000000000001</v>
      </c>
      <c r="G302" s="9">
        <v>1.2888999999999999</v>
      </c>
      <c r="H302" s="9">
        <v>1.2914000000000001</v>
      </c>
      <c r="I302" s="9">
        <v>5</v>
      </c>
      <c r="J302" s="9">
        <v>4544.45</v>
      </c>
      <c r="K302" s="8" t="str">
        <f>RIGHT(B302,5)</f>
        <v>10:05</v>
      </c>
      <c r="L302" s="7" t="str">
        <f>TEXT(K302,"hh")</f>
        <v>10</v>
      </c>
      <c r="M302" s="6">
        <f>IF(C302="close",IF(I302&gt;=0,1,IF(I302&lt;0,2)),0)</f>
        <v>0</v>
      </c>
      <c r="N302" s="5">
        <f>IF(N301=0,IF(C302="s/l",1,0),IF(C302="s/l",N301+1,0))</f>
        <v>0</v>
      </c>
      <c r="O302" s="4">
        <f>IF(O301=0,IF(C302="t/p",1,0),IF(C302="t/p",O301+1,0))</f>
        <v>2</v>
      </c>
      <c r="P302" s="3">
        <f>IF(AND(N302&gt;=$AD$36,N303=0),1,0)</f>
        <v>0</v>
      </c>
      <c r="Q302" s="2">
        <f>IF(AND(O302&gt;=$AD$35,O303=0),1,0)</f>
        <v>0</v>
      </c>
      <c r="R302" s="3">
        <f>IF(AND(N302&gt;0,ISODD(D302)),1,0)</f>
        <v>0</v>
      </c>
      <c r="S302" s="2">
        <f>IF(AND(O302&gt;0,ISEVEN(D302)),1,0)</f>
        <v>1</v>
      </c>
      <c r="T302" s="1">
        <f>IF(AND(N301&gt;0,N302&gt;0),IF(OR(AND(R301=0,R302=1),AND(R301=1,R302=0)),1,0),0)</f>
        <v>0</v>
      </c>
      <c r="U302" s="1">
        <f>IF(AND(O301&gt;0,O302&gt;0),IF(OR(AND(S301=0,S302=1),AND(S301=1,S302=0)),1,0),0)</f>
        <v>1</v>
      </c>
    </row>
    <row r="303" spans="1:21">
      <c r="A303" s="9">
        <v>1557</v>
      </c>
      <c r="B303" s="10" t="s">
        <v>1705</v>
      </c>
      <c r="C303" s="9" t="s">
        <v>0</v>
      </c>
      <c r="D303" s="9">
        <v>625</v>
      </c>
      <c r="E303" s="9">
        <v>1</v>
      </c>
      <c r="F303" s="9">
        <v>1.2909999999999999</v>
      </c>
      <c r="G303" s="9">
        <v>1.2935000000000001</v>
      </c>
      <c r="H303" s="9">
        <v>1.2909999999999999</v>
      </c>
      <c r="I303" s="9">
        <v>5</v>
      </c>
      <c r="J303" s="9">
        <v>4549.45</v>
      </c>
      <c r="K303" s="8" t="str">
        <f>RIGHT(B303,5)</f>
        <v>10:29</v>
      </c>
      <c r="L303" s="7" t="str">
        <f>TEXT(K303,"hh")</f>
        <v>10</v>
      </c>
      <c r="M303" s="6">
        <f>IF(C303="close",IF(I303&gt;=0,1,IF(I303&lt;0,2)),0)</f>
        <v>0</v>
      </c>
      <c r="N303" s="5">
        <f>IF(N302=0,IF(C303="s/l",1,0),IF(C303="s/l",N302+1,0))</f>
        <v>0</v>
      </c>
      <c r="O303" s="4">
        <f>IF(O302=0,IF(C303="t/p",1,0),IF(C303="t/p",O302+1,0))</f>
        <v>3</v>
      </c>
      <c r="P303" s="3">
        <f>IF(AND(N303&gt;=$AD$36,N304=0),1,0)</f>
        <v>0</v>
      </c>
      <c r="Q303" s="2">
        <f>IF(AND(O303&gt;=$AD$35,O304=0),1,0)</f>
        <v>0</v>
      </c>
      <c r="R303" s="3">
        <f>IF(AND(N303&gt;0,ISODD(D303)),1,0)</f>
        <v>0</v>
      </c>
      <c r="S303" s="2">
        <f>IF(AND(O303&gt;0,ISEVEN(D303)),1,0)</f>
        <v>0</v>
      </c>
      <c r="T303" s="1">
        <f>IF(AND(N302&gt;0,N303&gt;0),IF(OR(AND(R302=0,R303=1),AND(R302=1,R303=0)),1,0),0)</f>
        <v>0</v>
      </c>
      <c r="U303" s="1">
        <f>IF(AND(O302&gt;0,O303&gt;0),IF(OR(AND(S302=0,S303=1),AND(S302=1,S303=0)),1,0),0)</f>
        <v>1</v>
      </c>
    </row>
    <row r="304" spans="1:21">
      <c r="A304" s="9">
        <v>1562</v>
      </c>
      <c r="B304" s="10" t="s">
        <v>3496</v>
      </c>
      <c r="C304" s="9" t="s">
        <v>0</v>
      </c>
      <c r="D304" s="9">
        <v>619</v>
      </c>
      <c r="E304" s="9">
        <v>1</v>
      </c>
      <c r="F304" s="9">
        <v>1.29</v>
      </c>
      <c r="G304" s="9">
        <v>1.2925</v>
      </c>
      <c r="H304" s="9">
        <v>1.29</v>
      </c>
      <c r="I304" s="9">
        <v>5</v>
      </c>
      <c r="J304" s="9">
        <v>4554.45</v>
      </c>
      <c r="K304" s="8" t="str">
        <f>RIGHT(B304,5)</f>
        <v>12:56</v>
      </c>
      <c r="L304" s="7" t="str">
        <f>TEXT(K304,"hh")</f>
        <v>12</v>
      </c>
      <c r="M304" s="6">
        <f>IF(C304="close",IF(I304&gt;=0,1,IF(I304&lt;0,2)),0)</f>
        <v>0</v>
      </c>
      <c r="N304" s="5">
        <f>IF(N303=0,IF(C304="s/l",1,0),IF(C304="s/l",N303+1,0))</f>
        <v>0</v>
      </c>
      <c r="O304" s="4">
        <f>IF(O303=0,IF(C304="t/p",1,0),IF(C304="t/p",O303+1,0))</f>
        <v>4</v>
      </c>
      <c r="P304" s="3">
        <f>IF(AND(N304&gt;=$AD$36,N305=0),1,0)</f>
        <v>0</v>
      </c>
      <c r="Q304" s="2">
        <f>IF(AND(O304&gt;=$AD$35,O305=0),1,0)</f>
        <v>0</v>
      </c>
      <c r="R304" s="3">
        <f>IF(AND(N304&gt;0,ISODD(D304)),1,0)</f>
        <v>0</v>
      </c>
      <c r="S304" s="2">
        <f>IF(AND(O304&gt;0,ISEVEN(D304)),1,0)</f>
        <v>0</v>
      </c>
      <c r="T304" s="1">
        <f>IF(AND(N303&gt;0,N304&gt;0),IF(OR(AND(R303=0,R304=1),AND(R303=1,R304=0)),1,0),0)</f>
        <v>0</v>
      </c>
      <c r="U304" s="1">
        <f>IF(AND(O303&gt;0,O304&gt;0),IF(OR(AND(S303=0,S304=1),AND(S303=1,S304=0)),1,0),0)</f>
        <v>0</v>
      </c>
    </row>
    <row r="305" spans="1:21">
      <c r="A305" s="9">
        <v>1567</v>
      </c>
      <c r="B305" s="10" t="s">
        <v>1704</v>
      </c>
      <c r="C305" s="9" t="s">
        <v>0</v>
      </c>
      <c r="D305" s="9">
        <v>630</v>
      </c>
      <c r="E305" s="9">
        <v>1</v>
      </c>
      <c r="F305" s="9">
        <v>1.2903</v>
      </c>
      <c r="G305" s="9">
        <v>1.2878000000000001</v>
      </c>
      <c r="H305" s="9">
        <v>1.2903</v>
      </c>
      <c r="I305" s="9">
        <v>5</v>
      </c>
      <c r="J305" s="9">
        <v>4559.45</v>
      </c>
      <c r="K305" s="8" t="str">
        <f>RIGHT(B305,5)</f>
        <v>12:57</v>
      </c>
      <c r="L305" s="7" t="str">
        <f>TEXT(K305,"hh")</f>
        <v>12</v>
      </c>
      <c r="M305" s="6">
        <f>IF(C305="close",IF(I305&gt;=0,1,IF(I305&lt;0,2)),0)</f>
        <v>0</v>
      </c>
      <c r="N305" s="5">
        <f>IF(N304=0,IF(C305="s/l",1,0),IF(C305="s/l",N304+1,0))</f>
        <v>0</v>
      </c>
      <c r="O305" s="4">
        <f>IF(O304=0,IF(C305="t/p",1,0),IF(C305="t/p",O304+1,0))</f>
        <v>5</v>
      </c>
      <c r="P305" s="3">
        <f>IF(AND(N305&gt;=$AD$36,N306=0),1,0)</f>
        <v>0</v>
      </c>
      <c r="Q305" s="2">
        <f>IF(AND(O305&gt;=$AD$35,O306=0),1,0)</f>
        <v>0</v>
      </c>
      <c r="R305" s="3">
        <f>IF(AND(N305&gt;0,ISODD(D305)),1,0)</f>
        <v>0</v>
      </c>
      <c r="S305" s="2">
        <f>IF(AND(O305&gt;0,ISEVEN(D305)),1,0)</f>
        <v>1</v>
      </c>
      <c r="T305" s="1">
        <f>IF(AND(N304&gt;0,N305&gt;0),IF(OR(AND(R304=0,R305=1),AND(R304=1,R305=0)),1,0),0)</f>
        <v>0</v>
      </c>
      <c r="U305" s="1">
        <f>IF(AND(O304&gt;0,O305&gt;0),IF(OR(AND(S304=0,S305=1),AND(S304=1,S305=0)),1,0),0)</f>
        <v>1</v>
      </c>
    </row>
    <row r="306" spans="1:21">
      <c r="A306" s="9">
        <v>1572</v>
      </c>
      <c r="B306" s="10" t="s">
        <v>1703</v>
      </c>
      <c r="C306" s="9" t="s">
        <v>0</v>
      </c>
      <c r="D306" s="9">
        <v>631</v>
      </c>
      <c r="E306" s="9">
        <v>1</v>
      </c>
      <c r="F306" s="9">
        <v>1.29</v>
      </c>
      <c r="G306" s="9">
        <v>1.2925</v>
      </c>
      <c r="H306" s="9">
        <v>1.29</v>
      </c>
      <c r="I306" s="9">
        <v>5</v>
      </c>
      <c r="J306" s="9">
        <v>4564.45</v>
      </c>
      <c r="K306" s="8" t="str">
        <f>RIGHT(B306,5)</f>
        <v>13:49</v>
      </c>
      <c r="L306" s="7" t="str">
        <f>TEXT(K306,"hh")</f>
        <v>13</v>
      </c>
      <c r="M306" s="6">
        <f>IF(C306="close",IF(I306&gt;=0,1,IF(I306&lt;0,2)),0)</f>
        <v>0</v>
      </c>
      <c r="N306" s="5">
        <f>IF(N305=0,IF(C306="s/l",1,0),IF(C306="s/l",N305+1,0))</f>
        <v>0</v>
      </c>
      <c r="O306" s="4">
        <f>IF(O305=0,IF(C306="t/p",1,0),IF(C306="t/p",O305+1,0))</f>
        <v>6</v>
      </c>
      <c r="P306" s="3">
        <f>IF(AND(N306&gt;=$AD$36,N307=0),1,0)</f>
        <v>0</v>
      </c>
      <c r="Q306" s="2">
        <f>IF(AND(O306&gt;=$AD$35,O307=0),1,0)</f>
        <v>1</v>
      </c>
      <c r="R306" s="3">
        <f>IF(AND(N306&gt;0,ISODD(D306)),1,0)</f>
        <v>0</v>
      </c>
      <c r="S306" s="2">
        <f>IF(AND(O306&gt;0,ISEVEN(D306)),1,0)</f>
        <v>0</v>
      </c>
      <c r="T306" s="1">
        <f>IF(AND(N305&gt;0,N306&gt;0),IF(OR(AND(R305=0,R306=1),AND(R305=1,R306=0)),1,0),0)</f>
        <v>0</v>
      </c>
      <c r="U306" s="1">
        <f>IF(AND(O305&gt;0,O306&gt;0),IF(OR(AND(S305=0,S306=1),AND(S305=1,S306=0)),1,0),0)</f>
        <v>1</v>
      </c>
    </row>
    <row r="307" spans="1:21">
      <c r="A307" s="9">
        <v>1577</v>
      </c>
      <c r="B307" s="10" t="s">
        <v>1702</v>
      </c>
      <c r="C307" s="9" t="s">
        <v>3</v>
      </c>
      <c r="D307" s="9">
        <v>628</v>
      </c>
      <c r="E307" s="9">
        <v>1</v>
      </c>
      <c r="F307" s="9">
        <v>1.2887999999999999</v>
      </c>
      <c r="G307" s="9">
        <v>1.2887999999999999</v>
      </c>
      <c r="H307" s="9">
        <v>1.2912999999999999</v>
      </c>
      <c r="I307" s="9">
        <v>-20</v>
      </c>
      <c r="J307" s="9">
        <v>4544.45</v>
      </c>
      <c r="K307" s="8" t="str">
        <f>RIGHT(B307,5)</f>
        <v>13:57</v>
      </c>
      <c r="L307" s="7" t="str">
        <f>TEXT(K307,"hh")</f>
        <v>13</v>
      </c>
      <c r="M307" s="6">
        <f>IF(C307="close",IF(I307&gt;=0,1,IF(I307&lt;0,2)),0)</f>
        <v>0</v>
      </c>
      <c r="N307" s="5">
        <f>IF(N306=0,IF(C307="s/l",1,0),IF(C307="s/l",N306+1,0))</f>
        <v>1</v>
      </c>
      <c r="O307" s="4">
        <f>IF(O306=0,IF(C307="t/p",1,0),IF(C307="t/p",O306+1,0))</f>
        <v>0</v>
      </c>
      <c r="P307" s="3">
        <f>IF(AND(N307&gt;=$AD$36,N308=0),1,0)</f>
        <v>0</v>
      </c>
      <c r="Q307" s="2">
        <f>IF(AND(O307&gt;=$AD$35,O308=0),1,0)</f>
        <v>0</v>
      </c>
      <c r="R307" s="3">
        <f>IF(AND(N307&gt;0,ISODD(D307)),1,0)</f>
        <v>0</v>
      </c>
      <c r="S307" s="2">
        <f>IF(AND(O307&gt;0,ISEVEN(D307)),1,0)</f>
        <v>0</v>
      </c>
      <c r="T307" s="1">
        <f>IF(AND(N306&gt;0,N307&gt;0),IF(OR(AND(R306=0,R307=1),AND(R306=1,R307=0)),1,0),0)</f>
        <v>0</v>
      </c>
      <c r="U307" s="1">
        <f>IF(AND(O306&gt;0,O307&gt;0),IF(OR(AND(S306=0,S307=1),AND(S306=1,S307=0)),1,0),0)</f>
        <v>0</v>
      </c>
    </row>
    <row r="308" spans="1:21">
      <c r="A308" s="9">
        <v>1582</v>
      </c>
      <c r="B308" s="10" t="s">
        <v>1701</v>
      </c>
      <c r="C308" s="9" t="s">
        <v>0</v>
      </c>
      <c r="D308" s="9">
        <v>636</v>
      </c>
      <c r="E308" s="9">
        <v>1</v>
      </c>
      <c r="F308" s="9">
        <v>1.2891999999999999</v>
      </c>
      <c r="G308" s="9">
        <v>1.2867</v>
      </c>
      <c r="H308" s="9">
        <v>1.2891999999999999</v>
      </c>
      <c r="I308" s="9">
        <v>5</v>
      </c>
      <c r="J308" s="9">
        <v>4549.45</v>
      </c>
      <c r="K308" s="8" t="str">
        <f>RIGHT(B308,5)</f>
        <v>14:29</v>
      </c>
      <c r="L308" s="7" t="str">
        <f>TEXT(K308,"hh")</f>
        <v>14</v>
      </c>
      <c r="M308" s="6">
        <f>IF(C308="close",IF(I308&gt;=0,1,IF(I308&lt;0,2)),0)</f>
        <v>0</v>
      </c>
      <c r="N308" s="5">
        <f>IF(N307=0,IF(C308="s/l",1,0),IF(C308="s/l",N307+1,0))</f>
        <v>0</v>
      </c>
      <c r="O308" s="4">
        <f>IF(O307=0,IF(C308="t/p",1,0),IF(C308="t/p",O307+1,0))</f>
        <v>1</v>
      </c>
      <c r="P308" s="3">
        <f>IF(AND(N308&gt;=$AD$36,N309=0),1,0)</f>
        <v>0</v>
      </c>
      <c r="Q308" s="2">
        <f>IF(AND(O308&gt;=$AD$35,O309=0),1,0)</f>
        <v>0</v>
      </c>
      <c r="R308" s="3">
        <f>IF(AND(N308&gt;0,ISODD(D308)),1,0)</f>
        <v>0</v>
      </c>
      <c r="S308" s="2">
        <f>IF(AND(O308&gt;0,ISEVEN(D308)),1,0)</f>
        <v>1</v>
      </c>
      <c r="T308" s="1">
        <f>IF(AND(N307&gt;0,N308&gt;0),IF(OR(AND(R307=0,R308=1),AND(R307=1,R308=0)),1,0),0)</f>
        <v>0</v>
      </c>
      <c r="U308" s="1">
        <f>IF(AND(O307&gt;0,O308&gt;0),IF(OR(AND(S307=0,S308=1),AND(S307=1,S308=0)),1,0),0)</f>
        <v>0</v>
      </c>
    </row>
    <row r="309" spans="1:21">
      <c r="A309" s="9">
        <v>1587</v>
      </c>
      <c r="B309" s="10" t="s">
        <v>1700</v>
      </c>
      <c r="C309" s="9" t="s">
        <v>0</v>
      </c>
      <c r="D309" s="9">
        <v>637</v>
      </c>
      <c r="E309" s="9">
        <v>1</v>
      </c>
      <c r="F309" s="9">
        <v>1.2888999999999999</v>
      </c>
      <c r="G309" s="9">
        <v>1.2914000000000001</v>
      </c>
      <c r="H309" s="9">
        <v>1.2888999999999999</v>
      </c>
      <c r="I309" s="9">
        <v>5</v>
      </c>
      <c r="J309" s="9">
        <v>4554.45</v>
      </c>
      <c r="K309" s="8" t="str">
        <f>RIGHT(B309,5)</f>
        <v>14:30</v>
      </c>
      <c r="L309" s="7" t="str">
        <f>TEXT(K309,"hh")</f>
        <v>14</v>
      </c>
      <c r="M309" s="6">
        <f>IF(C309="close",IF(I309&gt;=0,1,IF(I309&lt;0,2)),0)</f>
        <v>0</v>
      </c>
      <c r="N309" s="5">
        <f>IF(N308=0,IF(C309="s/l",1,0),IF(C309="s/l",N308+1,0))</f>
        <v>0</v>
      </c>
      <c r="O309" s="4">
        <f>IF(O308=0,IF(C309="t/p",1,0),IF(C309="t/p",O308+1,0))</f>
        <v>2</v>
      </c>
      <c r="P309" s="3">
        <f>IF(AND(N309&gt;=$AD$36,N310=0),1,0)</f>
        <v>0</v>
      </c>
      <c r="Q309" s="2">
        <f>IF(AND(O309&gt;=$AD$35,O310=0),1,0)</f>
        <v>0</v>
      </c>
      <c r="R309" s="3">
        <f>IF(AND(N309&gt;0,ISODD(D309)),1,0)</f>
        <v>0</v>
      </c>
      <c r="S309" s="2">
        <f>IF(AND(O309&gt;0,ISEVEN(D309)),1,0)</f>
        <v>0</v>
      </c>
      <c r="T309" s="1">
        <f>IF(AND(N308&gt;0,N309&gt;0),IF(OR(AND(R308=0,R309=1),AND(R308=1,R309=0)),1,0),0)</f>
        <v>0</v>
      </c>
      <c r="U309" s="1">
        <f>IF(AND(O308&gt;0,O309&gt;0),IF(OR(AND(S308=0,S309=1),AND(S308=1,S309=0)),1,0),0)</f>
        <v>1</v>
      </c>
    </row>
    <row r="310" spans="1:21">
      <c r="A310" s="9">
        <v>1592</v>
      </c>
      <c r="B310" s="10" t="s">
        <v>1700</v>
      </c>
      <c r="C310" s="9" t="s">
        <v>3</v>
      </c>
      <c r="D310" s="9">
        <v>634</v>
      </c>
      <c r="E310" s="9">
        <v>1</v>
      </c>
      <c r="F310" s="9">
        <v>1.2878000000000001</v>
      </c>
      <c r="G310" s="9">
        <v>1.2878000000000001</v>
      </c>
      <c r="H310" s="9">
        <v>1.2903</v>
      </c>
      <c r="I310" s="9">
        <v>-20</v>
      </c>
      <c r="J310" s="9">
        <v>4534.45</v>
      </c>
      <c r="K310" s="8" t="str">
        <f>RIGHT(B310,5)</f>
        <v>14:30</v>
      </c>
      <c r="L310" s="7" t="str">
        <f>TEXT(K310,"hh")</f>
        <v>14</v>
      </c>
      <c r="M310" s="6">
        <f>IF(C310="close",IF(I310&gt;=0,1,IF(I310&lt;0,2)),0)</f>
        <v>0</v>
      </c>
      <c r="N310" s="5">
        <f>IF(N309=0,IF(C310="s/l",1,0),IF(C310="s/l",N309+1,0))</f>
        <v>1</v>
      </c>
      <c r="O310" s="4">
        <f>IF(O309=0,IF(C310="t/p",1,0),IF(C310="t/p",O309+1,0))</f>
        <v>0</v>
      </c>
      <c r="P310" s="3">
        <f>IF(AND(N310&gt;=$AD$36,N311=0),1,0)</f>
        <v>0</v>
      </c>
      <c r="Q310" s="2">
        <f>IF(AND(O310&gt;=$AD$35,O311=0),1,0)</f>
        <v>0</v>
      </c>
      <c r="R310" s="3">
        <f>IF(AND(N310&gt;0,ISODD(D310)),1,0)</f>
        <v>0</v>
      </c>
      <c r="S310" s="2">
        <f>IF(AND(O310&gt;0,ISEVEN(D310)),1,0)</f>
        <v>0</v>
      </c>
      <c r="T310" s="1">
        <f>IF(AND(N309&gt;0,N310&gt;0),IF(OR(AND(R309=0,R310=1),AND(R309=1,R310=0)),1,0),0)</f>
        <v>0</v>
      </c>
      <c r="U310" s="1">
        <f>IF(AND(O309&gt;0,O310&gt;0),IF(OR(AND(S309=0,S310=1),AND(S309=1,S310=0)),1,0),0)</f>
        <v>0</v>
      </c>
    </row>
    <row r="311" spans="1:21">
      <c r="A311" s="9">
        <v>1597</v>
      </c>
      <c r="B311" s="10" t="s">
        <v>1700</v>
      </c>
      <c r="C311" s="9" t="s">
        <v>3</v>
      </c>
      <c r="D311" s="9">
        <v>640</v>
      </c>
      <c r="E311" s="9">
        <v>1</v>
      </c>
      <c r="F311" s="9">
        <v>1.2867</v>
      </c>
      <c r="G311" s="9">
        <v>1.2867</v>
      </c>
      <c r="H311" s="9">
        <v>1.2891999999999999</v>
      </c>
      <c r="I311" s="9">
        <v>-20</v>
      </c>
      <c r="J311" s="9">
        <v>4514.45</v>
      </c>
      <c r="K311" s="8" t="str">
        <f>RIGHT(B311,5)</f>
        <v>14:30</v>
      </c>
      <c r="L311" s="7" t="str">
        <f>TEXT(K311,"hh")</f>
        <v>14</v>
      </c>
      <c r="M311" s="6">
        <f>IF(C311="close",IF(I311&gt;=0,1,IF(I311&lt;0,2)),0)</f>
        <v>0</v>
      </c>
      <c r="N311" s="5">
        <f>IF(N310=0,IF(C311="s/l",1,0),IF(C311="s/l",N310+1,0))</f>
        <v>2</v>
      </c>
      <c r="O311" s="4">
        <f>IF(O310=0,IF(C311="t/p",1,0),IF(C311="t/p",O310+1,0))</f>
        <v>0</v>
      </c>
      <c r="P311" s="3">
        <f>IF(AND(N311&gt;=$AD$36,N312=0),1,0)</f>
        <v>1</v>
      </c>
      <c r="Q311" s="2">
        <f>IF(AND(O311&gt;=$AD$35,O312=0),1,0)</f>
        <v>0</v>
      </c>
      <c r="R311" s="3">
        <f>IF(AND(N311&gt;0,ISODD(D311)),1,0)</f>
        <v>0</v>
      </c>
      <c r="S311" s="2">
        <f>IF(AND(O311&gt;0,ISEVEN(D311)),1,0)</f>
        <v>0</v>
      </c>
      <c r="T311" s="1">
        <f>IF(AND(N310&gt;0,N311&gt;0),IF(OR(AND(R310=0,R311=1),AND(R310=1,R311=0)),1,0),0)</f>
        <v>0</v>
      </c>
      <c r="U311" s="1">
        <f>IF(AND(O310&gt;0,O311&gt;0),IF(OR(AND(S310=0,S311=1),AND(S310=1,S311=0)),1,0),0)</f>
        <v>0</v>
      </c>
    </row>
    <row r="312" spans="1:21">
      <c r="A312" s="9">
        <v>1598</v>
      </c>
      <c r="B312" s="10" t="s">
        <v>1699</v>
      </c>
      <c r="C312" s="9" t="s">
        <v>0</v>
      </c>
      <c r="D312" s="9">
        <v>642</v>
      </c>
      <c r="E312" s="9">
        <v>1</v>
      </c>
      <c r="F312" s="9">
        <v>1.288</v>
      </c>
      <c r="G312" s="9">
        <v>1.2855000000000001</v>
      </c>
      <c r="H312" s="9">
        <v>1.288</v>
      </c>
      <c r="I312" s="9">
        <v>5</v>
      </c>
      <c r="J312" s="9">
        <v>4519.45</v>
      </c>
      <c r="K312" s="8" t="str">
        <f>RIGHT(B312,5)</f>
        <v>14:31</v>
      </c>
      <c r="L312" s="7" t="str">
        <f>TEXT(K312,"hh")</f>
        <v>14</v>
      </c>
      <c r="M312" s="6">
        <f>IF(C312="close",IF(I312&gt;=0,1,IF(I312&lt;0,2)),0)</f>
        <v>0</v>
      </c>
      <c r="N312" s="5">
        <f>IF(N311=0,IF(C312="s/l",1,0),IF(C312="s/l",N311+1,0))</f>
        <v>0</v>
      </c>
      <c r="O312" s="4">
        <f>IF(O311=0,IF(C312="t/p",1,0),IF(C312="t/p",O311+1,0))</f>
        <v>1</v>
      </c>
      <c r="P312" s="3">
        <f>IF(AND(N312&gt;=$AD$36,N313=0),1,0)</f>
        <v>0</v>
      </c>
      <c r="Q312" s="2">
        <f>IF(AND(O312&gt;=$AD$35,O313=0),1,0)</f>
        <v>0</v>
      </c>
      <c r="R312" s="3">
        <f>IF(AND(N312&gt;0,ISODD(D312)),1,0)</f>
        <v>0</v>
      </c>
      <c r="S312" s="2">
        <f>IF(AND(O312&gt;0,ISEVEN(D312)),1,0)</f>
        <v>1</v>
      </c>
      <c r="T312" s="1">
        <f>IF(AND(N311&gt;0,N312&gt;0),IF(OR(AND(R311=0,R312=1),AND(R311=1,R312=0)),1,0),0)</f>
        <v>0</v>
      </c>
      <c r="U312" s="1">
        <f>IF(AND(O311&gt;0,O312&gt;0),IF(OR(AND(S311=0,S312=1),AND(S311=1,S312=0)),1,0),0)</f>
        <v>0</v>
      </c>
    </row>
    <row r="313" spans="1:21">
      <c r="A313" s="9">
        <v>1603</v>
      </c>
      <c r="B313" s="10" t="s">
        <v>1698</v>
      </c>
      <c r="C313" s="9" t="s">
        <v>0</v>
      </c>
      <c r="D313" s="9">
        <v>643</v>
      </c>
      <c r="E313" s="9">
        <v>1</v>
      </c>
      <c r="F313" s="9">
        <v>1.2877000000000001</v>
      </c>
      <c r="G313" s="9">
        <v>1.2902</v>
      </c>
      <c r="H313" s="9">
        <v>1.2877000000000001</v>
      </c>
      <c r="I313" s="9">
        <v>5</v>
      </c>
      <c r="J313" s="9">
        <v>4524.45</v>
      </c>
      <c r="K313" s="8" t="str">
        <f>RIGHT(B313,5)</f>
        <v>14:40</v>
      </c>
      <c r="L313" s="7" t="str">
        <f>TEXT(K313,"hh")</f>
        <v>14</v>
      </c>
      <c r="M313" s="6">
        <f>IF(C313="close",IF(I313&gt;=0,1,IF(I313&lt;0,2)),0)</f>
        <v>0</v>
      </c>
      <c r="N313" s="5">
        <f>IF(N312=0,IF(C313="s/l",1,0),IF(C313="s/l",N312+1,0))</f>
        <v>0</v>
      </c>
      <c r="O313" s="4">
        <f>IF(O312=0,IF(C313="t/p",1,0),IF(C313="t/p",O312+1,0))</f>
        <v>2</v>
      </c>
      <c r="P313" s="3">
        <f>IF(AND(N313&gt;=$AD$36,N314=0),1,0)</f>
        <v>0</v>
      </c>
      <c r="Q313" s="2">
        <f>IF(AND(O313&gt;=$AD$35,O314=0),1,0)</f>
        <v>0</v>
      </c>
      <c r="R313" s="3">
        <f>IF(AND(N313&gt;0,ISODD(D313)),1,0)</f>
        <v>0</v>
      </c>
      <c r="S313" s="2">
        <f>IF(AND(O313&gt;0,ISEVEN(D313)),1,0)</f>
        <v>0</v>
      </c>
      <c r="T313" s="1">
        <f>IF(AND(N312&gt;0,N313&gt;0),IF(OR(AND(R312=0,R313=1),AND(R312=1,R313=0)),1,0),0)</f>
        <v>0</v>
      </c>
      <c r="U313" s="1">
        <f>IF(AND(O312&gt;0,O313&gt;0),IF(OR(AND(S312=0,S313=1),AND(S312=1,S313=0)),1,0),0)</f>
        <v>1</v>
      </c>
    </row>
    <row r="314" spans="1:21">
      <c r="A314" s="9">
        <v>1608</v>
      </c>
      <c r="B314" s="10" t="s">
        <v>1697</v>
      </c>
      <c r="C314" s="9" t="s">
        <v>0</v>
      </c>
      <c r="D314" s="9">
        <v>646</v>
      </c>
      <c r="E314" s="9">
        <v>1</v>
      </c>
      <c r="F314" s="9">
        <v>1.2881</v>
      </c>
      <c r="G314" s="9">
        <v>1.2856000000000001</v>
      </c>
      <c r="H314" s="9">
        <v>1.2881</v>
      </c>
      <c r="I314" s="9">
        <v>5</v>
      </c>
      <c r="J314" s="9">
        <v>4529.45</v>
      </c>
      <c r="K314" s="8" t="str">
        <f>RIGHT(B314,5)</f>
        <v>14:50</v>
      </c>
      <c r="L314" s="7" t="str">
        <f>TEXT(K314,"hh")</f>
        <v>14</v>
      </c>
      <c r="M314" s="6">
        <f>IF(C314="close",IF(I314&gt;=0,1,IF(I314&lt;0,2)),0)</f>
        <v>0</v>
      </c>
      <c r="N314" s="5">
        <f>IF(N313=0,IF(C314="s/l",1,0),IF(C314="s/l",N313+1,0))</f>
        <v>0</v>
      </c>
      <c r="O314" s="4">
        <f>IF(O313=0,IF(C314="t/p",1,0),IF(C314="t/p",O313+1,0))</f>
        <v>3</v>
      </c>
      <c r="P314" s="3">
        <f>IF(AND(N314&gt;=$AD$36,N315=0),1,0)</f>
        <v>0</v>
      </c>
      <c r="Q314" s="2">
        <f>IF(AND(O314&gt;=$AD$35,O315=0),1,0)</f>
        <v>0</v>
      </c>
      <c r="R314" s="3">
        <f>IF(AND(N314&gt;0,ISODD(D314)),1,0)</f>
        <v>0</v>
      </c>
      <c r="S314" s="2">
        <f>IF(AND(O314&gt;0,ISEVEN(D314)),1,0)</f>
        <v>1</v>
      </c>
      <c r="T314" s="1">
        <f>IF(AND(N313&gt;0,N314&gt;0),IF(OR(AND(R313=0,R314=1),AND(R313=1,R314=0)),1,0),0)</f>
        <v>0</v>
      </c>
      <c r="U314" s="1">
        <f>IF(AND(O313&gt;0,O314&gt;0),IF(OR(AND(S313=0,S314=1),AND(S313=1,S314=0)),1,0),0)</f>
        <v>1</v>
      </c>
    </row>
    <row r="315" spans="1:21">
      <c r="A315" s="9">
        <v>1617</v>
      </c>
      <c r="B315" s="10" t="s">
        <v>1696</v>
      </c>
      <c r="C315" s="9" t="s">
        <v>3</v>
      </c>
      <c r="D315" s="9">
        <v>647</v>
      </c>
      <c r="E315" s="9">
        <v>1</v>
      </c>
      <c r="F315" s="9">
        <v>1.2903</v>
      </c>
      <c r="G315" s="9">
        <v>1.2903</v>
      </c>
      <c r="H315" s="9">
        <v>1.2878000000000001</v>
      </c>
      <c r="I315" s="9">
        <v>-20</v>
      </c>
      <c r="J315" s="9">
        <v>4509.45</v>
      </c>
      <c r="K315" s="8" t="str">
        <f>RIGHT(B315,5)</f>
        <v>14:58</v>
      </c>
      <c r="L315" s="7" t="str">
        <f>TEXT(K315,"hh")</f>
        <v>14</v>
      </c>
      <c r="M315" s="6">
        <f>IF(C315="close",IF(I315&gt;=0,1,IF(I315&lt;0,2)),0)</f>
        <v>0</v>
      </c>
      <c r="N315" s="5">
        <f>IF(N314=0,IF(C315="s/l",1,0),IF(C315="s/l",N314+1,0))</f>
        <v>1</v>
      </c>
      <c r="O315" s="4">
        <f>IF(O314=0,IF(C315="t/p",1,0),IF(C315="t/p",O314+1,0))</f>
        <v>0</v>
      </c>
      <c r="P315" s="3">
        <f>IF(AND(N315&gt;=$AD$36,N316=0),1,0)</f>
        <v>0</v>
      </c>
      <c r="Q315" s="2">
        <f>IF(AND(O315&gt;=$AD$35,O316=0),1,0)</f>
        <v>0</v>
      </c>
      <c r="R315" s="3">
        <f>IF(AND(N315&gt;0,ISODD(D315)),1,0)</f>
        <v>1</v>
      </c>
      <c r="S315" s="2">
        <f>IF(AND(O315&gt;0,ISEVEN(D315)),1,0)</f>
        <v>0</v>
      </c>
      <c r="T315" s="1">
        <f>IF(AND(N314&gt;0,N315&gt;0),IF(OR(AND(R314=0,R315=1),AND(R314=1,R315=0)),1,0),0)</f>
        <v>0</v>
      </c>
      <c r="U315" s="1">
        <f>IF(AND(O314&gt;0,O315&gt;0),IF(OR(AND(S314=0,S315=1),AND(S314=1,S315=0)),1,0),0)</f>
        <v>0</v>
      </c>
    </row>
    <row r="316" spans="1:21">
      <c r="A316" s="9">
        <v>1622</v>
      </c>
      <c r="B316" s="10" t="s">
        <v>1696</v>
      </c>
      <c r="C316" s="9" t="s">
        <v>3</v>
      </c>
      <c r="D316" s="9">
        <v>649</v>
      </c>
      <c r="E316" s="9">
        <v>1</v>
      </c>
      <c r="F316" s="9">
        <v>1.2912999999999999</v>
      </c>
      <c r="G316" s="9">
        <v>1.2912999999999999</v>
      </c>
      <c r="H316" s="9">
        <v>1.2887999999999999</v>
      </c>
      <c r="I316" s="9">
        <v>-20</v>
      </c>
      <c r="J316" s="9">
        <v>4489.45</v>
      </c>
      <c r="K316" s="8" t="str">
        <f>RIGHT(B316,5)</f>
        <v>14:58</v>
      </c>
      <c r="L316" s="7" t="str">
        <f>TEXT(K316,"hh")</f>
        <v>14</v>
      </c>
      <c r="M316" s="6">
        <f>IF(C316="close",IF(I316&gt;=0,1,IF(I316&lt;0,2)),0)</f>
        <v>0</v>
      </c>
      <c r="N316" s="5">
        <f>IF(N315=0,IF(C316="s/l",1,0),IF(C316="s/l",N315+1,0))</f>
        <v>2</v>
      </c>
      <c r="O316" s="4">
        <f>IF(O315=0,IF(C316="t/p",1,0),IF(C316="t/p",O315+1,0))</f>
        <v>0</v>
      </c>
      <c r="P316" s="3">
        <f>IF(AND(N316&gt;=$AD$36,N317=0),1,0)</f>
        <v>1</v>
      </c>
      <c r="Q316" s="2">
        <f>IF(AND(O316&gt;=$AD$35,O317=0),1,0)</f>
        <v>0</v>
      </c>
      <c r="R316" s="3">
        <f>IF(AND(N316&gt;0,ISODD(D316)),1,0)</f>
        <v>1</v>
      </c>
      <c r="S316" s="2">
        <f>IF(AND(O316&gt;0,ISEVEN(D316)),1,0)</f>
        <v>0</v>
      </c>
      <c r="T316" s="1">
        <f>IF(AND(N315&gt;0,N316&gt;0),IF(OR(AND(R315=0,R316=1),AND(R315=1,R316=0)),1,0),0)</f>
        <v>0</v>
      </c>
      <c r="U316" s="1">
        <f>IF(AND(O315&gt;0,O316&gt;0),IF(OR(AND(S315=0,S316=1),AND(S315=1,S316=0)),1,0),0)</f>
        <v>0</v>
      </c>
    </row>
    <row r="317" spans="1:21">
      <c r="A317" s="9">
        <v>1627</v>
      </c>
      <c r="B317" s="10" t="s">
        <v>1695</v>
      </c>
      <c r="C317" s="9" t="s">
        <v>0</v>
      </c>
      <c r="D317" s="9">
        <v>653</v>
      </c>
      <c r="E317" s="9">
        <v>1</v>
      </c>
      <c r="F317" s="9">
        <v>1.2907999999999999</v>
      </c>
      <c r="G317" s="9">
        <v>1.2932999999999999</v>
      </c>
      <c r="H317" s="9">
        <v>1.2907999999999999</v>
      </c>
      <c r="I317" s="9">
        <v>5</v>
      </c>
      <c r="J317" s="9">
        <v>4494.45</v>
      </c>
      <c r="K317" s="8" t="str">
        <f>RIGHT(B317,5)</f>
        <v>15:00</v>
      </c>
      <c r="L317" s="7" t="str">
        <f>TEXT(K317,"hh")</f>
        <v>15</v>
      </c>
      <c r="M317" s="6">
        <f>IF(C317="close",IF(I317&gt;=0,1,IF(I317&lt;0,2)),0)</f>
        <v>0</v>
      </c>
      <c r="N317" s="5">
        <f>IF(N316=0,IF(C317="s/l",1,0),IF(C317="s/l",N316+1,0))</f>
        <v>0</v>
      </c>
      <c r="O317" s="4">
        <f>IF(O316=0,IF(C317="t/p",1,0),IF(C317="t/p",O316+1,0))</f>
        <v>1</v>
      </c>
      <c r="P317" s="3">
        <f>IF(AND(N317&gt;=$AD$36,N318=0),1,0)</f>
        <v>0</v>
      </c>
      <c r="Q317" s="2">
        <f>IF(AND(O317&gt;=$AD$35,O318=0),1,0)</f>
        <v>0</v>
      </c>
      <c r="R317" s="3">
        <f>IF(AND(N317&gt;0,ISODD(D317)),1,0)</f>
        <v>0</v>
      </c>
      <c r="S317" s="2">
        <f>IF(AND(O317&gt;0,ISEVEN(D317)),1,0)</f>
        <v>0</v>
      </c>
      <c r="T317" s="1">
        <f>IF(AND(N316&gt;0,N317&gt;0),IF(OR(AND(R316=0,R317=1),AND(R316=1,R317=0)),1,0),0)</f>
        <v>0</v>
      </c>
      <c r="U317" s="1">
        <f>IF(AND(O316&gt;0,O317&gt;0),IF(OR(AND(S316=0,S317=1),AND(S316=1,S317=0)),1,0),0)</f>
        <v>0</v>
      </c>
    </row>
    <row r="318" spans="1:21">
      <c r="A318" s="9">
        <v>1632</v>
      </c>
      <c r="B318" s="10" t="s">
        <v>1694</v>
      </c>
      <c r="C318" s="9" t="s">
        <v>0</v>
      </c>
      <c r="D318" s="9">
        <v>656</v>
      </c>
      <c r="E318" s="9">
        <v>1</v>
      </c>
      <c r="F318" s="9">
        <v>1.2910999999999999</v>
      </c>
      <c r="G318" s="9">
        <v>1.2886</v>
      </c>
      <c r="H318" s="9">
        <v>1.2910999999999999</v>
      </c>
      <c r="I318" s="9">
        <v>5</v>
      </c>
      <c r="J318" s="9">
        <v>4499.45</v>
      </c>
      <c r="K318" s="8" t="str">
        <f>RIGHT(B318,5)</f>
        <v>15:04</v>
      </c>
      <c r="L318" s="7" t="str">
        <f>TEXT(K318,"hh")</f>
        <v>15</v>
      </c>
      <c r="M318" s="6">
        <f>IF(C318="close",IF(I318&gt;=0,1,IF(I318&lt;0,2)),0)</f>
        <v>0</v>
      </c>
      <c r="N318" s="5">
        <f>IF(N317=0,IF(C318="s/l",1,0),IF(C318="s/l",N317+1,0))</f>
        <v>0</v>
      </c>
      <c r="O318" s="4">
        <f>IF(O317=0,IF(C318="t/p",1,0),IF(C318="t/p",O317+1,0))</f>
        <v>2</v>
      </c>
      <c r="P318" s="3">
        <f>IF(AND(N318&gt;=$AD$36,N319=0),1,0)</f>
        <v>0</v>
      </c>
      <c r="Q318" s="2">
        <f>IF(AND(O318&gt;=$AD$35,O319=0),1,0)</f>
        <v>0</v>
      </c>
      <c r="R318" s="3">
        <f>IF(AND(N318&gt;0,ISODD(D318)),1,0)</f>
        <v>0</v>
      </c>
      <c r="S318" s="2">
        <f>IF(AND(O318&gt;0,ISEVEN(D318)),1,0)</f>
        <v>1</v>
      </c>
      <c r="T318" s="1">
        <f>IF(AND(N317&gt;0,N318&gt;0),IF(OR(AND(R317=0,R318=1),AND(R317=1,R318=0)),1,0),0)</f>
        <v>0</v>
      </c>
      <c r="U318" s="1">
        <f>IF(AND(O317&gt;0,O318&gt;0),IF(OR(AND(S317=0,S318=1),AND(S317=1,S318=0)),1,0),0)</f>
        <v>1</v>
      </c>
    </row>
    <row r="319" spans="1:21">
      <c r="A319" s="9">
        <v>1637</v>
      </c>
      <c r="B319" s="10" t="s">
        <v>1693</v>
      </c>
      <c r="C319" s="9" t="s">
        <v>3</v>
      </c>
      <c r="D319" s="9">
        <v>651</v>
      </c>
      <c r="E319" s="9">
        <v>1</v>
      </c>
      <c r="F319" s="9">
        <v>1.2923</v>
      </c>
      <c r="G319" s="9">
        <v>1.2923</v>
      </c>
      <c r="H319" s="9">
        <v>1.2898000000000001</v>
      </c>
      <c r="I319" s="9">
        <v>-20</v>
      </c>
      <c r="J319" s="9">
        <v>4479.45</v>
      </c>
      <c r="K319" s="8" t="str">
        <f>RIGHT(B319,5)</f>
        <v>15:06</v>
      </c>
      <c r="L319" s="7" t="str">
        <f>TEXT(K319,"hh")</f>
        <v>15</v>
      </c>
      <c r="M319" s="6">
        <f>IF(C319="close",IF(I319&gt;=0,1,IF(I319&lt;0,2)),0)</f>
        <v>0</v>
      </c>
      <c r="N319" s="5">
        <f>IF(N318=0,IF(C319="s/l",1,0),IF(C319="s/l",N318+1,0))</f>
        <v>1</v>
      </c>
      <c r="O319" s="4">
        <f>IF(O318=0,IF(C319="t/p",1,0),IF(C319="t/p",O318+1,0))</f>
        <v>0</v>
      </c>
      <c r="P319" s="3">
        <f>IF(AND(N319&gt;=$AD$36,N320=0),1,0)</f>
        <v>0</v>
      </c>
      <c r="Q319" s="2">
        <f>IF(AND(O319&gt;=$AD$35,O320=0),1,0)</f>
        <v>0</v>
      </c>
      <c r="R319" s="3">
        <f>IF(AND(N319&gt;0,ISODD(D319)),1,0)</f>
        <v>1</v>
      </c>
      <c r="S319" s="2">
        <f>IF(AND(O319&gt;0,ISEVEN(D319)),1,0)</f>
        <v>0</v>
      </c>
      <c r="T319" s="1">
        <f>IF(AND(N318&gt;0,N319&gt;0),IF(OR(AND(R318=0,R319=1),AND(R318=1,R319=0)),1,0),0)</f>
        <v>0</v>
      </c>
      <c r="U319" s="1">
        <f>IF(AND(O318&gt;0,O319&gt;0),IF(OR(AND(S318=0,S319=1),AND(S318=1,S319=0)),1,0),0)</f>
        <v>0</v>
      </c>
    </row>
    <row r="320" spans="1:21">
      <c r="A320" s="9">
        <v>1642</v>
      </c>
      <c r="B320" s="10" t="s">
        <v>1692</v>
      </c>
      <c r="C320" s="9" t="s">
        <v>0</v>
      </c>
      <c r="D320" s="9">
        <v>659</v>
      </c>
      <c r="E320" s="9">
        <v>1</v>
      </c>
      <c r="F320" s="9">
        <v>1.2919</v>
      </c>
      <c r="G320" s="9">
        <v>1.2944</v>
      </c>
      <c r="H320" s="9">
        <v>1.2919</v>
      </c>
      <c r="I320" s="9">
        <v>5</v>
      </c>
      <c r="J320" s="9">
        <v>4484.45</v>
      </c>
      <c r="K320" s="8" t="str">
        <f>RIGHT(B320,5)</f>
        <v>15:07</v>
      </c>
      <c r="L320" s="7" t="str">
        <f>TEXT(K320,"hh")</f>
        <v>15</v>
      </c>
      <c r="M320" s="6">
        <f>IF(C320="close",IF(I320&gt;=0,1,IF(I320&lt;0,2)),0)</f>
        <v>0</v>
      </c>
      <c r="N320" s="5">
        <f>IF(N319=0,IF(C320="s/l",1,0),IF(C320="s/l",N319+1,0))</f>
        <v>0</v>
      </c>
      <c r="O320" s="4">
        <f>IF(O319=0,IF(C320="t/p",1,0),IF(C320="t/p",O319+1,0))</f>
        <v>1</v>
      </c>
      <c r="P320" s="3">
        <f>IF(AND(N320&gt;=$AD$36,N321=0),1,0)</f>
        <v>0</v>
      </c>
      <c r="Q320" s="2">
        <f>IF(AND(O320&gt;=$AD$35,O321=0),1,0)</f>
        <v>0</v>
      </c>
      <c r="R320" s="3">
        <f>IF(AND(N320&gt;0,ISODD(D320)),1,0)</f>
        <v>0</v>
      </c>
      <c r="S320" s="2">
        <f>IF(AND(O320&gt;0,ISEVEN(D320)),1,0)</f>
        <v>0</v>
      </c>
      <c r="T320" s="1">
        <f>IF(AND(N319&gt;0,N320&gt;0),IF(OR(AND(R319=0,R320=1),AND(R319=1,R320=0)),1,0),0)</f>
        <v>0</v>
      </c>
      <c r="U320" s="1">
        <f>IF(AND(O319&gt;0,O320&gt;0),IF(OR(AND(S319=0,S320=1),AND(S319=1,S320=0)),1,0),0)</f>
        <v>0</v>
      </c>
    </row>
    <row r="321" spans="1:21">
      <c r="A321" s="9">
        <v>1647</v>
      </c>
      <c r="B321" s="10" t="s">
        <v>3495</v>
      </c>
      <c r="C321" s="9" t="s">
        <v>0</v>
      </c>
      <c r="D321" s="9">
        <v>662</v>
      </c>
      <c r="E321" s="9">
        <v>1</v>
      </c>
      <c r="F321" s="9">
        <v>1.2922</v>
      </c>
      <c r="G321" s="9">
        <v>1.2897000000000001</v>
      </c>
      <c r="H321" s="9">
        <v>1.2922</v>
      </c>
      <c r="I321" s="9">
        <v>5</v>
      </c>
      <c r="J321" s="9">
        <v>4489.45</v>
      </c>
      <c r="K321" s="8" t="str">
        <f>RIGHT(B321,5)</f>
        <v>15:25</v>
      </c>
      <c r="L321" s="7" t="str">
        <f>TEXT(K321,"hh")</f>
        <v>15</v>
      </c>
      <c r="M321" s="6">
        <f>IF(C321="close",IF(I321&gt;=0,1,IF(I321&lt;0,2)),0)</f>
        <v>0</v>
      </c>
      <c r="N321" s="5">
        <f>IF(N320=0,IF(C321="s/l",1,0),IF(C321="s/l",N320+1,0))</f>
        <v>0</v>
      </c>
      <c r="O321" s="4">
        <f>IF(O320=0,IF(C321="t/p",1,0),IF(C321="t/p",O320+1,0))</f>
        <v>2</v>
      </c>
      <c r="P321" s="3">
        <f>IF(AND(N321&gt;=$AD$36,N322=0),1,0)</f>
        <v>0</v>
      </c>
      <c r="Q321" s="2">
        <f>IF(AND(O321&gt;=$AD$35,O322=0),1,0)</f>
        <v>0</v>
      </c>
      <c r="R321" s="3">
        <f>IF(AND(N321&gt;0,ISODD(D321)),1,0)</f>
        <v>0</v>
      </c>
      <c r="S321" s="2">
        <f>IF(AND(O321&gt;0,ISEVEN(D321)),1,0)</f>
        <v>1</v>
      </c>
      <c r="T321" s="1">
        <f>IF(AND(N320&gt;0,N321&gt;0),IF(OR(AND(R320=0,R321=1),AND(R320=1,R321=0)),1,0),0)</f>
        <v>0</v>
      </c>
      <c r="U321" s="1">
        <f>IF(AND(O320&gt;0,O321&gt;0),IF(OR(AND(S320=0,S321=1),AND(S320=1,S321=0)),1,0),0)</f>
        <v>1</v>
      </c>
    </row>
    <row r="322" spans="1:21">
      <c r="A322" s="9">
        <v>1652</v>
      </c>
      <c r="B322" s="10" t="s">
        <v>1691</v>
      </c>
      <c r="C322" s="9" t="s">
        <v>0</v>
      </c>
      <c r="D322" s="9">
        <v>663</v>
      </c>
      <c r="E322" s="9">
        <v>1</v>
      </c>
      <c r="F322" s="9">
        <v>1.2918000000000001</v>
      </c>
      <c r="G322" s="9">
        <v>1.2943</v>
      </c>
      <c r="H322" s="9">
        <v>1.2918000000000001</v>
      </c>
      <c r="I322" s="9">
        <v>5</v>
      </c>
      <c r="J322" s="9">
        <v>4494.45</v>
      </c>
      <c r="K322" s="8" t="str">
        <f>RIGHT(B322,5)</f>
        <v>15:33</v>
      </c>
      <c r="L322" s="7" t="str">
        <f>TEXT(K322,"hh")</f>
        <v>15</v>
      </c>
      <c r="M322" s="6">
        <f>IF(C322="close",IF(I322&gt;=0,1,IF(I322&lt;0,2)),0)</f>
        <v>0</v>
      </c>
      <c r="N322" s="5">
        <f>IF(N321=0,IF(C322="s/l",1,0),IF(C322="s/l",N321+1,0))</f>
        <v>0</v>
      </c>
      <c r="O322" s="4">
        <f>IF(O321=0,IF(C322="t/p",1,0),IF(C322="t/p",O321+1,0))</f>
        <v>3</v>
      </c>
      <c r="P322" s="3">
        <f>IF(AND(N322&gt;=$AD$36,N323=0),1,0)</f>
        <v>0</v>
      </c>
      <c r="Q322" s="2">
        <f>IF(AND(O322&gt;=$AD$35,O323=0),1,0)</f>
        <v>0</v>
      </c>
      <c r="R322" s="3">
        <f>IF(AND(N322&gt;0,ISODD(D322)),1,0)</f>
        <v>0</v>
      </c>
      <c r="S322" s="2">
        <f>IF(AND(O322&gt;0,ISEVEN(D322)),1,0)</f>
        <v>0</v>
      </c>
      <c r="T322" s="1">
        <f>IF(AND(N321&gt;0,N322&gt;0),IF(OR(AND(R321=0,R322=1),AND(R321=1,R322=0)),1,0),0)</f>
        <v>0</v>
      </c>
      <c r="U322" s="1">
        <f>IF(AND(O321&gt;0,O322&gt;0),IF(OR(AND(S321=0,S322=1),AND(S321=1,S322=0)),1,0),0)</f>
        <v>1</v>
      </c>
    </row>
    <row r="323" spans="1:21">
      <c r="A323" s="9">
        <v>1653</v>
      </c>
      <c r="B323" s="10" t="s">
        <v>3494</v>
      </c>
      <c r="C323" s="9" t="s">
        <v>3</v>
      </c>
      <c r="D323" s="9">
        <v>657</v>
      </c>
      <c r="E323" s="9">
        <v>1</v>
      </c>
      <c r="F323" s="9">
        <v>1.2932999999999999</v>
      </c>
      <c r="G323" s="9">
        <v>1.2932999999999999</v>
      </c>
      <c r="H323" s="9">
        <v>1.2907999999999999</v>
      </c>
      <c r="I323" s="9">
        <v>-20</v>
      </c>
      <c r="J323" s="9">
        <v>4474.45</v>
      </c>
      <c r="K323" s="8" t="str">
        <f>RIGHT(B323,5)</f>
        <v>15:37</v>
      </c>
      <c r="L323" s="7" t="str">
        <f>TEXT(K323,"hh")</f>
        <v>15</v>
      </c>
      <c r="M323" s="6">
        <f>IF(C323="close",IF(I323&gt;=0,1,IF(I323&lt;0,2)),0)</f>
        <v>0</v>
      </c>
      <c r="N323" s="5">
        <f>IF(N322=0,IF(C323="s/l",1,0),IF(C323="s/l",N322+1,0))</f>
        <v>1</v>
      </c>
      <c r="O323" s="4">
        <f>IF(O322=0,IF(C323="t/p",1,0),IF(C323="t/p",O322+1,0))</f>
        <v>0</v>
      </c>
      <c r="P323" s="3">
        <f>IF(AND(N323&gt;=$AD$36,N324=0),1,0)</f>
        <v>0</v>
      </c>
      <c r="Q323" s="2">
        <f>IF(AND(O323&gt;=$AD$35,O324=0),1,0)</f>
        <v>0</v>
      </c>
      <c r="R323" s="3">
        <f>IF(AND(N323&gt;0,ISODD(D323)),1,0)</f>
        <v>1</v>
      </c>
      <c r="S323" s="2">
        <f>IF(AND(O323&gt;0,ISEVEN(D323)),1,0)</f>
        <v>0</v>
      </c>
      <c r="T323" s="1">
        <f>IF(AND(N322&gt;0,N323&gt;0),IF(OR(AND(R322=0,R323=1),AND(R322=1,R323=0)),1,0),0)</f>
        <v>0</v>
      </c>
      <c r="U323" s="1">
        <f>IF(AND(O322&gt;0,O323&gt;0),IF(OR(AND(S322=0,S323=1),AND(S322=1,S323=0)),1,0),0)</f>
        <v>0</v>
      </c>
    </row>
    <row r="324" spans="1:21">
      <c r="A324" s="9">
        <v>1658</v>
      </c>
      <c r="B324" s="10" t="s">
        <v>1690</v>
      </c>
      <c r="C324" s="9" t="s">
        <v>0</v>
      </c>
      <c r="D324" s="9">
        <v>665</v>
      </c>
      <c r="E324" s="9">
        <v>1</v>
      </c>
      <c r="F324" s="9">
        <v>1.2927999999999999</v>
      </c>
      <c r="G324" s="9">
        <v>1.2952999999999999</v>
      </c>
      <c r="H324" s="9">
        <v>1.2927999999999999</v>
      </c>
      <c r="I324" s="9">
        <v>5</v>
      </c>
      <c r="J324" s="9">
        <v>4479.45</v>
      </c>
      <c r="K324" s="8" t="str">
        <f>RIGHT(B324,5)</f>
        <v>15:40</v>
      </c>
      <c r="L324" s="7" t="str">
        <f>TEXT(K324,"hh")</f>
        <v>15</v>
      </c>
      <c r="M324" s="6">
        <f>IF(C324="close",IF(I324&gt;=0,1,IF(I324&lt;0,2)),0)</f>
        <v>0</v>
      </c>
      <c r="N324" s="5">
        <f>IF(N323=0,IF(C324="s/l",1,0),IF(C324="s/l",N323+1,0))</f>
        <v>0</v>
      </c>
      <c r="O324" s="4">
        <f>IF(O323=0,IF(C324="t/p",1,0),IF(C324="t/p",O323+1,0))</f>
        <v>1</v>
      </c>
      <c r="P324" s="3">
        <f>IF(AND(N324&gt;=$AD$36,N325=0),1,0)</f>
        <v>0</v>
      </c>
      <c r="Q324" s="2">
        <f>IF(AND(O324&gt;=$AD$35,O325=0),1,0)</f>
        <v>0</v>
      </c>
      <c r="R324" s="3">
        <f>IF(AND(N324&gt;0,ISODD(D324)),1,0)</f>
        <v>0</v>
      </c>
      <c r="S324" s="2">
        <f>IF(AND(O324&gt;0,ISEVEN(D324)),1,0)</f>
        <v>0</v>
      </c>
      <c r="T324" s="1">
        <f>IF(AND(N323&gt;0,N324&gt;0),IF(OR(AND(R323=0,R324=1),AND(R323=1,R324=0)),1,0),0)</f>
        <v>0</v>
      </c>
      <c r="U324" s="1">
        <f>IF(AND(O323&gt;0,O324&gt;0),IF(OR(AND(S323=0,S324=1),AND(S323=1,S324=0)),1,0),0)</f>
        <v>0</v>
      </c>
    </row>
    <row r="325" spans="1:21">
      <c r="A325" s="9">
        <v>1663</v>
      </c>
      <c r="B325" s="10" t="s">
        <v>1689</v>
      </c>
      <c r="C325" s="9" t="s">
        <v>0</v>
      </c>
      <c r="D325" s="9">
        <v>668</v>
      </c>
      <c r="E325" s="9">
        <v>1</v>
      </c>
      <c r="F325" s="9">
        <v>1.2930999999999999</v>
      </c>
      <c r="G325" s="9">
        <v>1.2906</v>
      </c>
      <c r="H325" s="9">
        <v>1.2930999999999999</v>
      </c>
      <c r="I325" s="9">
        <v>5</v>
      </c>
      <c r="J325" s="9">
        <v>4484.45</v>
      </c>
      <c r="K325" s="8" t="str">
        <f>RIGHT(B325,5)</f>
        <v>15:48</v>
      </c>
      <c r="L325" s="7" t="str">
        <f>TEXT(K325,"hh")</f>
        <v>15</v>
      </c>
      <c r="M325" s="6">
        <f>IF(C325="close",IF(I325&gt;=0,1,IF(I325&lt;0,2)),0)</f>
        <v>0</v>
      </c>
      <c r="N325" s="5">
        <f>IF(N324=0,IF(C325="s/l",1,0),IF(C325="s/l",N324+1,0))</f>
        <v>0</v>
      </c>
      <c r="O325" s="4">
        <f>IF(O324=0,IF(C325="t/p",1,0),IF(C325="t/p",O324+1,0))</f>
        <v>2</v>
      </c>
      <c r="P325" s="3">
        <f>IF(AND(N325&gt;=$AD$36,N326=0),1,0)</f>
        <v>0</v>
      </c>
      <c r="Q325" s="2">
        <f>IF(AND(O325&gt;=$AD$35,O326=0),1,0)</f>
        <v>0</v>
      </c>
      <c r="R325" s="3">
        <f>IF(AND(N325&gt;0,ISODD(D325)),1,0)</f>
        <v>0</v>
      </c>
      <c r="S325" s="2">
        <f>IF(AND(O325&gt;0,ISEVEN(D325)),1,0)</f>
        <v>1</v>
      </c>
      <c r="T325" s="1">
        <f>IF(AND(N324&gt;0,N325&gt;0),IF(OR(AND(R324=0,R325=1),AND(R324=1,R325=0)),1,0),0)</f>
        <v>0</v>
      </c>
      <c r="U325" s="1">
        <f>IF(AND(O324&gt;0,O325&gt;0),IF(OR(AND(S324=0,S325=1),AND(S324=1,S325=0)),1,0),0)</f>
        <v>1</v>
      </c>
    </row>
    <row r="326" spans="1:21">
      <c r="A326" s="9">
        <v>1668</v>
      </c>
      <c r="B326" s="10" t="s">
        <v>1688</v>
      </c>
      <c r="C326" s="9" t="s">
        <v>0</v>
      </c>
      <c r="D326" s="9">
        <v>669</v>
      </c>
      <c r="E326" s="9">
        <v>1</v>
      </c>
      <c r="F326" s="9">
        <v>1.2927</v>
      </c>
      <c r="G326" s="9">
        <v>1.2951999999999999</v>
      </c>
      <c r="H326" s="9">
        <v>1.2927</v>
      </c>
      <c r="I326" s="9">
        <v>5</v>
      </c>
      <c r="J326" s="9">
        <v>4489.45</v>
      </c>
      <c r="K326" s="8" t="str">
        <f>RIGHT(B326,5)</f>
        <v>15:50</v>
      </c>
      <c r="L326" s="7" t="str">
        <f>TEXT(K326,"hh")</f>
        <v>15</v>
      </c>
      <c r="M326" s="6">
        <f>IF(C326="close",IF(I326&gt;=0,1,IF(I326&lt;0,2)),0)</f>
        <v>0</v>
      </c>
      <c r="N326" s="5">
        <f>IF(N325=0,IF(C326="s/l",1,0),IF(C326="s/l",N325+1,0))</f>
        <v>0</v>
      </c>
      <c r="O326" s="4">
        <f>IF(O325=0,IF(C326="t/p",1,0),IF(C326="t/p",O325+1,0))</f>
        <v>3</v>
      </c>
      <c r="P326" s="3">
        <f>IF(AND(N326&gt;=$AD$36,N327=0),1,0)</f>
        <v>0</v>
      </c>
      <c r="Q326" s="2">
        <f>IF(AND(O326&gt;=$AD$35,O327=0),1,0)</f>
        <v>0</v>
      </c>
      <c r="R326" s="3">
        <f>IF(AND(N326&gt;0,ISODD(D326)),1,0)</f>
        <v>0</v>
      </c>
      <c r="S326" s="2">
        <f>IF(AND(O326&gt;0,ISEVEN(D326)),1,0)</f>
        <v>0</v>
      </c>
      <c r="T326" s="1">
        <f>IF(AND(N325&gt;0,N326&gt;0),IF(OR(AND(R325=0,R326=1),AND(R325=1,R326=0)),1,0),0)</f>
        <v>0</v>
      </c>
      <c r="U326" s="1">
        <f>IF(AND(O325&gt;0,O326&gt;0),IF(OR(AND(S325=0,S326=1),AND(S325=1,S326=0)),1,0),0)</f>
        <v>1</v>
      </c>
    </row>
    <row r="327" spans="1:21">
      <c r="A327" s="9">
        <v>1673</v>
      </c>
      <c r="B327" s="10" t="s">
        <v>1687</v>
      </c>
      <c r="C327" s="9" t="s">
        <v>0</v>
      </c>
      <c r="D327" s="9">
        <v>672</v>
      </c>
      <c r="E327" s="9">
        <v>1</v>
      </c>
      <c r="F327" s="9">
        <v>1.2929999999999999</v>
      </c>
      <c r="G327" s="9">
        <v>1.2905</v>
      </c>
      <c r="H327" s="9">
        <v>1.2929999999999999</v>
      </c>
      <c r="I327" s="9">
        <v>5</v>
      </c>
      <c r="J327" s="9">
        <v>4494.45</v>
      </c>
      <c r="K327" s="8" t="str">
        <f>RIGHT(B327,5)</f>
        <v>16:00</v>
      </c>
      <c r="L327" s="7" t="str">
        <f>TEXT(K327,"hh")</f>
        <v>16</v>
      </c>
      <c r="M327" s="6">
        <f>IF(C327="close",IF(I327&gt;=0,1,IF(I327&lt;0,2)),0)</f>
        <v>0</v>
      </c>
      <c r="N327" s="5">
        <f>IF(N326=0,IF(C327="s/l",1,0),IF(C327="s/l",N326+1,0))</f>
        <v>0</v>
      </c>
      <c r="O327" s="4">
        <f>IF(O326=0,IF(C327="t/p",1,0),IF(C327="t/p",O326+1,0))</f>
        <v>4</v>
      </c>
      <c r="P327" s="3">
        <f>IF(AND(N327&gt;=$AD$36,N328=0),1,0)</f>
        <v>0</v>
      </c>
      <c r="Q327" s="2">
        <f>IF(AND(O327&gt;=$AD$35,O328=0),1,0)</f>
        <v>0</v>
      </c>
      <c r="R327" s="3">
        <f>IF(AND(N327&gt;0,ISODD(D327)),1,0)</f>
        <v>0</v>
      </c>
      <c r="S327" s="2">
        <f>IF(AND(O327&gt;0,ISEVEN(D327)),1,0)</f>
        <v>1</v>
      </c>
      <c r="T327" s="1">
        <f>IF(AND(N326&gt;0,N327&gt;0),IF(OR(AND(R326=0,R327=1),AND(R326=1,R327=0)),1,0),0)</f>
        <v>0</v>
      </c>
      <c r="U327" s="1">
        <f>IF(AND(O326&gt;0,O327&gt;0),IF(OR(AND(S326=0,S327=1),AND(S326=1,S327=0)),1,0),0)</f>
        <v>1</v>
      </c>
    </row>
    <row r="328" spans="1:21">
      <c r="A328" s="9">
        <v>1682</v>
      </c>
      <c r="B328" s="10" t="s">
        <v>1686</v>
      </c>
      <c r="C328" s="9" t="s">
        <v>0</v>
      </c>
      <c r="D328" s="9">
        <v>675</v>
      </c>
      <c r="E328" s="9">
        <v>1</v>
      </c>
      <c r="F328" s="9">
        <v>1.2937000000000001</v>
      </c>
      <c r="G328" s="9">
        <v>1.2962</v>
      </c>
      <c r="H328" s="9">
        <v>1.2937000000000001</v>
      </c>
      <c r="I328" s="9">
        <v>5</v>
      </c>
      <c r="J328" s="9">
        <v>4499.45</v>
      </c>
      <c r="K328" s="8" t="str">
        <f>RIGHT(B328,5)</f>
        <v>16:02</v>
      </c>
      <c r="L328" s="7" t="str">
        <f>TEXT(K328,"hh")</f>
        <v>16</v>
      </c>
      <c r="M328" s="6">
        <f>IF(C328="close",IF(I328&gt;=0,1,IF(I328&lt;0,2)),0)</f>
        <v>0</v>
      </c>
      <c r="N328" s="5">
        <f>IF(N327=0,IF(C328="s/l",1,0),IF(C328="s/l",N327+1,0))</f>
        <v>0</v>
      </c>
      <c r="O328" s="4">
        <f>IF(O327=0,IF(C328="t/p",1,0),IF(C328="t/p",O327+1,0))</f>
        <v>5</v>
      </c>
      <c r="P328" s="3">
        <f>IF(AND(N328&gt;=$AD$36,N329=0),1,0)</f>
        <v>0</v>
      </c>
      <c r="Q328" s="2">
        <f>IF(AND(O328&gt;=$AD$35,O329=0),1,0)</f>
        <v>0</v>
      </c>
      <c r="R328" s="3">
        <f>IF(AND(N328&gt;0,ISODD(D328)),1,0)</f>
        <v>0</v>
      </c>
      <c r="S328" s="2">
        <f>IF(AND(O328&gt;0,ISEVEN(D328)),1,0)</f>
        <v>0</v>
      </c>
      <c r="T328" s="1">
        <f>IF(AND(N327&gt;0,N328&gt;0),IF(OR(AND(R327=0,R328=1),AND(R327=1,R328=0)),1,0),0)</f>
        <v>0</v>
      </c>
      <c r="U328" s="1">
        <f>IF(AND(O327&gt;0,O328&gt;0),IF(OR(AND(S327=0,S328=1),AND(S327=1,S328=0)),1,0),0)</f>
        <v>1</v>
      </c>
    </row>
    <row r="329" spans="1:21">
      <c r="A329" s="9">
        <v>1687</v>
      </c>
      <c r="B329" s="10" t="s">
        <v>1685</v>
      </c>
      <c r="C329" s="9" t="s">
        <v>0</v>
      </c>
      <c r="D329" s="9">
        <v>673</v>
      </c>
      <c r="E329" s="9">
        <v>1</v>
      </c>
      <c r="F329" s="9">
        <v>1.2927</v>
      </c>
      <c r="G329" s="9">
        <v>1.2951999999999999</v>
      </c>
      <c r="H329" s="9">
        <v>1.2927</v>
      </c>
      <c r="I329" s="9">
        <v>5</v>
      </c>
      <c r="J329" s="9">
        <v>4504.45</v>
      </c>
      <c r="K329" s="8" t="str">
        <f>RIGHT(B329,5)</f>
        <v>16:05</v>
      </c>
      <c r="L329" s="7" t="str">
        <f>TEXT(K329,"hh")</f>
        <v>16</v>
      </c>
      <c r="M329" s="6">
        <f>IF(C329="close",IF(I329&gt;=0,1,IF(I329&lt;0,2)),0)</f>
        <v>0</v>
      </c>
      <c r="N329" s="5">
        <f>IF(N328=0,IF(C329="s/l",1,0),IF(C329="s/l",N328+1,0))</f>
        <v>0</v>
      </c>
      <c r="O329" s="4">
        <f>IF(O328=0,IF(C329="t/p",1,0),IF(C329="t/p",O328+1,0))</f>
        <v>6</v>
      </c>
      <c r="P329" s="3">
        <f>IF(AND(N329&gt;=$AD$36,N330=0),1,0)</f>
        <v>0</v>
      </c>
      <c r="Q329" s="2">
        <f>IF(AND(O329&gt;=$AD$35,O330=0),1,0)</f>
        <v>0</v>
      </c>
      <c r="R329" s="3">
        <f>IF(AND(N329&gt;0,ISODD(D329)),1,0)</f>
        <v>0</v>
      </c>
      <c r="S329" s="2">
        <f>IF(AND(O329&gt;0,ISEVEN(D329)),1,0)</f>
        <v>0</v>
      </c>
      <c r="T329" s="1">
        <f>IF(AND(N328&gt;0,N329&gt;0),IF(OR(AND(R328=0,R329=1),AND(R328=1,R329=0)),1,0),0)</f>
        <v>0</v>
      </c>
      <c r="U329" s="1">
        <f>IF(AND(O328&gt;0,O329&gt;0),IF(OR(AND(S328=0,S329=1),AND(S328=1,S329=0)),1,0),0)</f>
        <v>0</v>
      </c>
    </row>
    <row r="330" spans="1:21">
      <c r="A330" s="9">
        <v>1692</v>
      </c>
      <c r="B330" s="10" t="s">
        <v>3493</v>
      </c>
      <c r="C330" s="9" t="s">
        <v>0</v>
      </c>
      <c r="D330" s="9">
        <v>680</v>
      </c>
      <c r="E330" s="9">
        <v>1</v>
      </c>
      <c r="F330" s="9">
        <v>1.2929999999999999</v>
      </c>
      <c r="G330" s="9">
        <v>1.2905</v>
      </c>
      <c r="H330" s="9">
        <v>1.2929999999999999</v>
      </c>
      <c r="I330" s="9">
        <v>5</v>
      </c>
      <c r="J330" s="9">
        <v>4509.45</v>
      </c>
      <c r="K330" s="8" t="str">
        <f>RIGHT(B330,5)</f>
        <v>16:17</v>
      </c>
      <c r="L330" s="7" t="str">
        <f>TEXT(K330,"hh")</f>
        <v>16</v>
      </c>
      <c r="M330" s="6">
        <f>IF(C330="close",IF(I330&gt;=0,1,IF(I330&lt;0,2)),0)</f>
        <v>0</v>
      </c>
      <c r="N330" s="5">
        <f>IF(N329=0,IF(C330="s/l",1,0),IF(C330="s/l",N329+1,0))</f>
        <v>0</v>
      </c>
      <c r="O330" s="4">
        <f>IF(O329=0,IF(C330="t/p",1,0),IF(C330="t/p",O329+1,0))</f>
        <v>7</v>
      </c>
      <c r="P330" s="3">
        <f>IF(AND(N330&gt;=$AD$36,N331=0),1,0)</f>
        <v>0</v>
      </c>
      <c r="Q330" s="2">
        <f>IF(AND(O330&gt;=$AD$35,O331=0),1,0)</f>
        <v>0</v>
      </c>
      <c r="R330" s="3">
        <f>IF(AND(N330&gt;0,ISODD(D330)),1,0)</f>
        <v>0</v>
      </c>
      <c r="S330" s="2">
        <f>IF(AND(O330&gt;0,ISEVEN(D330)),1,0)</f>
        <v>1</v>
      </c>
      <c r="T330" s="1">
        <f>IF(AND(N329&gt;0,N330&gt;0),IF(OR(AND(R329=0,R330=1),AND(R329=1,R330=0)),1,0),0)</f>
        <v>0</v>
      </c>
      <c r="U330" s="1">
        <f>IF(AND(O329&gt;0,O330&gt;0),IF(OR(AND(S329=0,S330=1),AND(S329=1,S330=0)),1,0),0)</f>
        <v>1</v>
      </c>
    </row>
    <row r="331" spans="1:21">
      <c r="A331" s="9">
        <v>1697</v>
      </c>
      <c r="B331" s="10" t="s">
        <v>1684</v>
      </c>
      <c r="C331" s="9" t="s">
        <v>0</v>
      </c>
      <c r="D331" s="9">
        <v>678</v>
      </c>
      <c r="E331" s="9">
        <v>1</v>
      </c>
      <c r="F331" s="9">
        <v>1.294</v>
      </c>
      <c r="G331" s="9">
        <v>1.2915000000000001</v>
      </c>
      <c r="H331" s="9">
        <v>1.294</v>
      </c>
      <c r="I331" s="9">
        <v>5</v>
      </c>
      <c r="J331" s="9">
        <v>4514.45</v>
      </c>
      <c r="K331" s="8" t="str">
        <f>RIGHT(B331,5)</f>
        <v>16:20</v>
      </c>
      <c r="L331" s="7" t="str">
        <f>TEXT(K331,"hh")</f>
        <v>16</v>
      </c>
      <c r="M331" s="6">
        <f>IF(C331="close",IF(I331&gt;=0,1,IF(I331&lt;0,2)),0)</f>
        <v>0</v>
      </c>
      <c r="N331" s="5">
        <f>IF(N330=0,IF(C331="s/l",1,0),IF(C331="s/l",N330+1,0))</f>
        <v>0</v>
      </c>
      <c r="O331" s="4">
        <f>IF(O330=0,IF(C331="t/p",1,0),IF(C331="t/p",O330+1,0))</f>
        <v>8</v>
      </c>
      <c r="P331" s="3">
        <f>IF(AND(N331&gt;=$AD$36,N332=0),1,0)</f>
        <v>0</v>
      </c>
      <c r="Q331" s="2">
        <f>IF(AND(O331&gt;=$AD$35,O332=0),1,0)</f>
        <v>0</v>
      </c>
      <c r="R331" s="3">
        <f>IF(AND(N331&gt;0,ISODD(D331)),1,0)</f>
        <v>0</v>
      </c>
      <c r="S331" s="2">
        <f>IF(AND(O331&gt;0,ISEVEN(D331)),1,0)</f>
        <v>1</v>
      </c>
      <c r="T331" s="1">
        <f>IF(AND(N330&gt;0,N331&gt;0),IF(OR(AND(R330=0,R331=1),AND(R330=1,R331=0)),1,0),0)</f>
        <v>0</v>
      </c>
      <c r="U331" s="1">
        <f>IF(AND(O330&gt;0,O331&gt;0),IF(OR(AND(S330=0,S331=1),AND(S330=1,S331=0)),1,0),0)</f>
        <v>0</v>
      </c>
    </row>
    <row r="332" spans="1:21">
      <c r="A332" s="9">
        <v>1698</v>
      </c>
      <c r="B332" s="10" t="s">
        <v>1682</v>
      </c>
      <c r="C332" s="9" t="s">
        <v>0</v>
      </c>
      <c r="D332" s="9">
        <v>681</v>
      </c>
      <c r="E332" s="9">
        <v>1</v>
      </c>
      <c r="F332" s="9">
        <v>1.2927</v>
      </c>
      <c r="G332" s="9">
        <v>1.2951999999999999</v>
      </c>
      <c r="H332" s="9">
        <v>1.2927</v>
      </c>
      <c r="I332" s="9">
        <v>5</v>
      </c>
      <c r="J332" s="9">
        <v>4519.45</v>
      </c>
      <c r="K332" s="8" t="str">
        <f>RIGHT(B332,5)</f>
        <v>17:00</v>
      </c>
      <c r="L332" s="7" t="str">
        <f>TEXT(K332,"hh")</f>
        <v>17</v>
      </c>
      <c r="M332" s="6">
        <f>IF(C332="close",IF(I332&gt;=0,1,IF(I332&lt;0,2)),0)</f>
        <v>0</v>
      </c>
      <c r="N332" s="5">
        <f>IF(N331=0,IF(C332="s/l",1,0),IF(C332="s/l",N331+1,0))</f>
        <v>0</v>
      </c>
      <c r="O332" s="4">
        <f>IF(O331=0,IF(C332="t/p",1,0),IF(C332="t/p",O331+1,0))</f>
        <v>9</v>
      </c>
      <c r="P332" s="3">
        <f>IF(AND(N332&gt;=$AD$36,N333=0),1,0)</f>
        <v>0</v>
      </c>
      <c r="Q332" s="2">
        <f>IF(AND(O332&gt;=$AD$35,O333=0),1,0)</f>
        <v>0</v>
      </c>
      <c r="R332" s="3">
        <f>IF(AND(N332&gt;0,ISODD(D332)),1,0)</f>
        <v>0</v>
      </c>
      <c r="S332" s="2">
        <f>IF(AND(O332&gt;0,ISEVEN(D332)),1,0)</f>
        <v>0</v>
      </c>
      <c r="T332" s="1">
        <f>IF(AND(N331&gt;0,N332&gt;0),IF(OR(AND(R331=0,R332=1),AND(R331=1,R332=0)),1,0),0)</f>
        <v>0</v>
      </c>
      <c r="U332" s="1">
        <f>IF(AND(O331&gt;0,O332&gt;0),IF(OR(AND(S331=0,S332=1),AND(S331=1,S332=0)),1,0),0)</f>
        <v>1</v>
      </c>
    </row>
    <row r="333" spans="1:21">
      <c r="A333" s="9">
        <v>1703</v>
      </c>
      <c r="B333" s="10" t="s">
        <v>3492</v>
      </c>
      <c r="C333" s="9" t="s">
        <v>0</v>
      </c>
      <c r="D333" s="9">
        <v>684</v>
      </c>
      <c r="E333" s="9">
        <v>1</v>
      </c>
      <c r="F333" s="9">
        <v>1.2929999999999999</v>
      </c>
      <c r="G333" s="9">
        <v>1.2905</v>
      </c>
      <c r="H333" s="9">
        <v>1.2929999999999999</v>
      </c>
      <c r="I333" s="9">
        <v>5</v>
      </c>
      <c r="J333" s="9">
        <v>4524.45</v>
      </c>
      <c r="K333" s="8" t="str">
        <f>RIGHT(B333,5)</f>
        <v>18:12</v>
      </c>
      <c r="L333" s="7" t="str">
        <f>TEXT(K333,"hh")</f>
        <v>18</v>
      </c>
      <c r="M333" s="6">
        <f>IF(C333="close",IF(I333&gt;=0,1,IF(I333&lt;0,2)),0)</f>
        <v>0</v>
      </c>
      <c r="N333" s="5">
        <f>IF(N332=0,IF(C333="s/l",1,0),IF(C333="s/l",N332+1,0))</f>
        <v>0</v>
      </c>
      <c r="O333" s="4">
        <f>IF(O332=0,IF(C333="t/p",1,0),IF(C333="t/p",O332+1,0))</f>
        <v>10</v>
      </c>
      <c r="P333" s="3">
        <f>IF(AND(N333&gt;=$AD$36,N334=0),1,0)</f>
        <v>0</v>
      </c>
      <c r="Q333" s="2">
        <f>IF(AND(O333&gt;=$AD$35,O334=0),1,0)</f>
        <v>0</v>
      </c>
      <c r="R333" s="3">
        <f>IF(AND(N333&gt;0,ISODD(D333)),1,0)</f>
        <v>0</v>
      </c>
      <c r="S333" s="2">
        <f>IF(AND(O333&gt;0,ISEVEN(D333)),1,0)</f>
        <v>1</v>
      </c>
      <c r="T333" s="1">
        <f>IF(AND(N332&gt;0,N333&gt;0),IF(OR(AND(R332=0,R333=1),AND(R332=1,R333=0)),1,0),0)</f>
        <v>0</v>
      </c>
      <c r="U333" s="1">
        <f>IF(AND(O332&gt;0,O333&gt;0),IF(OR(AND(S332=0,S333=1),AND(S332=1,S333=0)),1,0),0)</f>
        <v>1</v>
      </c>
    </row>
    <row r="334" spans="1:21">
      <c r="A334" s="9">
        <v>1708</v>
      </c>
      <c r="B334" s="10" t="s">
        <v>3491</v>
      </c>
      <c r="C334" s="9" t="s">
        <v>0</v>
      </c>
      <c r="D334" s="9">
        <v>686</v>
      </c>
      <c r="E334" s="9">
        <v>1</v>
      </c>
      <c r="F334" s="9">
        <v>1.292</v>
      </c>
      <c r="G334" s="9">
        <v>1.2895000000000001</v>
      </c>
      <c r="H334" s="9">
        <v>1.292</v>
      </c>
      <c r="I334" s="9">
        <v>5</v>
      </c>
      <c r="J334" s="9">
        <v>4529.45</v>
      </c>
      <c r="K334" s="8" t="str">
        <f>RIGHT(B334,5)</f>
        <v>21:14</v>
      </c>
      <c r="L334" s="7" t="str">
        <f>TEXT(K334,"hh")</f>
        <v>21</v>
      </c>
      <c r="M334" s="6">
        <f>IF(C334="close",IF(I334&gt;=0,1,IF(I334&lt;0,2)),0)</f>
        <v>0</v>
      </c>
      <c r="N334" s="5">
        <f>IF(N333=0,IF(C334="s/l",1,0),IF(C334="s/l",N333+1,0))</f>
        <v>0</v>
      </c>
      <c r="O334" s="4">
        <f>IF(O333=0,IF(C334="t/p",1,0),IF(C334="t/p",O333+1,0))</f>
        <v>11</v>
      </c>
      <c r="P334" s="3">
        <f>IF(AND(N334&gt;=$AD$36,N335=0),1,0)</f>
        <v>0</v>
      </c>
      <c r="Q334" s="2">
        <f>IF(AND(O334&gt;=$AD$35,O335=0),1,0)</f>
        <v>1</v>
      </c>
      <c r="R334" s="3">
        <f>IF(AND(N334&gt;0,ISODD(D334)),1,0)</f>
        <v>0</v>
      </c>
      <c r="S334" s="2">
        <f>IF(AND(O334&gt;0,ISEVEN(D334)),1,0)</f>
        <v>1</v>
      </c>
      <c r="T334" s="1">
        <f>IF(AND(N333&gt;0,N334&gt;0),IF(OR(AND(R333=0,R334=1),AND(R333=1,R334=0)),1,0),0)</f>
        <v>0</v>
      </c>
      <c r="U334" s="1">
        <f>IF(AND(O333&gt;0,O334&gt;0),IF(OR(AND(S333=0,S334=1),AND(S333=1,S334=0)),1,0),0)</f>
        <v>0</v>
      </c>
    </row>
    <row r="335" spans="1:21">
      <c r="A335" s="9">
        <v>1713</v>
      </c>
      <c r="B335" s="10" t="s">
        <v>3490</v>
      </c>
      <c r="C335" s="9" t="s">
        <v>54</v>
      </c>
      <c r="D335" s="9">
        <v>687</v>
      </c>
      <c r="E335" s="9">
        <v>1</v>
      </c>
      <c r="F335" s="9">
        <v>1.2929999999999999</v>
      </c>
      <c r="G335" s="9">
        <v>1.2941</v>
      </c>
      <c r="H335" s="9">
        <v>1.2916000000000001</v>
      </c>
      <c r="I335" s="9">
        <v>-9.3699999999999992</v>
      </c>
      <c r="J335" s="9">
        <v>4520.08</v>
      </c>
      <c r="K335" s="8" t="str">
        <f>RIGHT(B335,5)</f>
        <v>00:00</v>
      </c>
      <c r="L335" s="7" t="str">
        <f>TEXT(K335,"hh")</f>
        <v>00</v>
      </c>
      <c r="M335" s="6">
        <f>IF(C335="close",IF(I335&gt;=0,1,IF(I335&lt;0,2)),0)</f>
        <v>2</v>
      </c>
      <c r="N335" s="5">
        <f>IF(N334=0,IF(C335="s/l",1,0),IF(C335="s/l",N334+1,0))</f>
        <v>0</v>
      </c>
      <c r="O335" s="4">
        <f>IF(O334=0,IF(C335="t/p",1,0),IF(C335="t/p",O334+1,0))</f>
        <v>0</v>
      </c>
      <c r="P335" s="3">
        <f>IF(AND(N335&gt;=$AD$36,N336=0),1,0)</f>
        <v>0</v>
      </c>
      <c r="Q335" s="2">
        <f>IF(AND(O335&gt;=$AD$35,O336=0),1,0)</f>
        <v>0</v>
      </c>
      <c r="R335" s="3">
        <f>IF(AND(N335&gt;0,ISODD(D335)),1,0)</f>
        <v>0</v>
      </c>
      <c r="S335" s="2">
        <f>IF(AND(O335&gt;0,ISEVEN(D335)),1,0)</f>
        <v>0</v>
      </c>
      <c r="T335" s="1">
        <f>IF(AND(N334&gt;0,N335&gt;0),IF(OR(AND(R334=0,R335=1),AND(R334=1,R335=0)),1,0),0)</f>
        <v>0</v>
      </c>
      <c r="U335" s="1">
        <f>IF(AND(O334&gt;0,O335&gt;0),IF(OR(AND(S334=0,S335=1),AND(S334=1,S335=0)),1,0),0)</f>
        <v>0</v>
      </c>
    </row>
    <row r="336" spans="1:21">
      <c r="A336" s="9">
        <v>1726</v>
      </c>
      <c r="B336" s="10" t="s">
        <v>1681</v>
      </c>
      <c r="C336" s="9" t="s">
        <v>0</v>
      </c>
      <c r="D336" s="9">
        <v>693</v>
      </c>
      <c r="E336" s="9">
        <v>1</v>
      </c>
      <c r="F336" s="9">
        <v>1.2930999999999999</v>
      </c>
      <c r="G336" s="9">
        <v>1.2956000000000001</v>
      </c>
      <c r="H336" s="9">
        <v>1.2930999999999999</v>
      </c>
      <c r="I336" s="9">
        <v>5</v>
      </c>
      <c r="J336" s="9">
        <v>4525.08</v>
      </c>
      <c r="K336" s="8" t="str">
        <f>RIGHT(B336,5)</f>
        <v>07:22</v>
      </c>
      <c r="L336" s="7" t="str">
        <f>TEXT(K336,"hh")</f>
        <v>07</v>
      </c>
      <c r="M336" s="6">
        <f>IF(C336="close",IF(I336&gt;=0,1,IF(I336&lt;0,2)),0)</f>
        <v>0</v>
      </c>
      <c r="N336" s="5">
        <f>IF(N335=0,IF(C336="s/l",1,0),IF(C336="s/l",N335+1,0))</f>
        <v>0</v>
      </c>
      <c r="O336" s="4">
        <f>IF(O335=0,IF(C336="t/p",1,0),IF(C336="t/p",O335+1,0))</f>
        <v>1</v>
      </c>
      <c r="P336" s="3">
        <f>IF(AND(N336&gt;=$AD$36,N337=0),1,0)</f>
        <v>0</v>
      </c>
      <c r="Q336" s="2">
        <f>IF(AND(O336&gt;=$AD$35,O337=0),1,0)</f>
        <v>0</v>
      </c>
      <c r="R336" s="3">
        <f>IF(AND(N336&gt;0,ISODD(D336)),1,0)</f>
        <v>0</v>
      </c>
      <c r="S336" s="2">
        <f>IF(AND(O336&gt;0,ISEVEN(D336)),1,0)</f>
        <v>0</v>
      </c>
      <c r="T336" s="1">
        <f>IF(AND(N335&gt;0,N336&gt;0),IF(OR(AND(R335=0,R336=1),AND(R335=1,R336=0)),1,0),0)</f>
        <v>0</v>
      </c>
      <c r="U336" s="1">
        <f>IF(AND(O335&gt;0,O336&gt;0),IF(OR(AND(S335=0,S336=1),AND(S335=1,S336=0)),1,0),0)</f>
        <v>0</v>
      </c>
    </row>
    <row r="337" spans="1:21">
      <c r="A337" s="9">
        <v>1731</v>
      </c>
      <c r="B337" s="10" t="s">
        <v>1680</v>
      </c>
      <c r="C337" s="9" t="s">
        <v>0</v>
      </c>
      <c r="D337" s="9">
        <v>696</v>
      </c>
      <c r="E337" s="9">
        <v>1</v>
      </c>
      <c r="F337" s="9">
        <v>1.2934000000000001</v>
      </c>
      <c r="G337" s="9">
        <v>1.2908999999999999</v>
      </c>
      <c r="H337" s="9">
        <v>1.2934000000000001</v>
      </c>
      <c r="I337" s="9">
        <v>5</v>
      </c>
      <c r="J337" s="9">
        <v>4530.08</v>
      </c>
      <c r="K337" s="8" t="str">
        <f>RIGHT(B337,5)</f>
        <v>08:18</v>
      </c>
      <c r="L337" s="7" t="str">
        <f>TEXT(K337,"hh")</f>
        <v>08</v>
      </c>
      <c r="M337" s="6">
        <f>IF(C337="close",IF(I337&gt;=0,1,IF(I337&lt;0,2)),0)</f>
        <v>0</v>
      </c>
      <c r="N337" s="5">
        <f>IF(N336=0,IF(C337="s/l",1,0),IF(C337="s/l",N336+1,0))</f>
        <v>0</v>
      </c>
      <c r="O337" s="4">
        <f>IF(O336=0,IF(C337="t/p",1,0),IF(C337="t/p",O336+1,0))</f>
        <v>2</v>
      </c>
      <c r="P337" s="3">
        <f>IF(AND(N337&gt;=$AD$36,N338=0),1,0)</f>
        <v>0</v>
      </c>
      <c r="Q337" s="2">
        <f>IF(AND(O337&gt;=$AD$35,O338=0),1,0)</f>
        <v>0</v>
      </c>
      <c r="R337" s="3">
        <f>IF(AND(N337&gt;0,ISODD(D337)),1,0)</f>
        <v>0</v>
      </c>
      <c r="S337" s="2">
        <f>IF(AND(O337&gt;0,ISEVEN(D337)),1,0)</f>
        <v>1</v>
      </c>
      <c r="T337" s="1">
        <f>IF(AND(N336&gt;0,N337&gt;0),IF(OR(AND(R336=0,R337=1),AND(R336=1,R337=0)),1,0),0)</f>
        <v>0</v>
      </c>
      <c r="U337" s="1">
        <f>IF(AND(O336&gt;0,O337&gt;0),IF(OR(AND(S336=0,S337=1),AND(S336=1,S337=0)),1,0),0)</f>
        <v>1</v>
      </c>
    </row>
    <row r="338" spans="1:21">
      <c r="A338" s="9">
        <v>1736</v>
      </c>
      <c r="B338" s="10" t="s">
        <v>3489</v>
      </c>
      <c r="C338" s="9" t="s">
        <v>0</v>
      </c>
      <c r="D338" s="9">
        <v>697</v>
      </c>
      <c r="E338" s="9">
        <v>1</v>
      </c>
      <c r="F338" s="9">
        <v>1.2930999999999999</v>
      </c>
      <c r="G338" s="9">
        <v>1.2956000000000001</v>
      </c>
      <c r="H338" s="9">
        <v>1.2930999999999999</v>
      </c>
      <c r="I338" s="9">
        <v>5</v>
      </c>
      <c r="J338" s="9">
        <v>4535.08</v>
      </c>
      <c r="K338" s="8" t="str">
        <f>RIGHT(B338,5)</f>
        <v>08:28</v>
      </c>
      <c r="L338" s="7" t="str">
        <f>TEXT(K338,"hh")</f>
        <v>08</v>
      </c>
      <c r="M338" s="6">
        <f>IF(C338="close",IF(I338&gt;=0,1,IF(I338&lt;0,2)),0)</f>
        <v>0</v>
      </c>
      <c r="N338" s="5">
        <f>IF(N337=0,IF(C338="s/l",1,0),IF(C338="s/l",N337+1,0))</f>
        <v>0</v>
      </c>
      <c r="O338" s="4">
        <f>IF(O337=0,IF(C338="t/p",1,0),IF(C338="t/p",O337+1,0))</f>
        <v>3</v>
      </c>
      <c r="P338" s="3">
        <f>IF(AND(N338&gt;=$AD$36,N339=0),1,0)</f>
        <v>0</v>
      </c>
      <c r="Q338" s="2">
        <f>IF(AND(O338&gt;=$AD$35,O339=0),1,0)</f>
        <v>0</v>
      </c>
      <c r="R338" s="3">
        <f>IF(AND(N338&gt;0,ISODD(D338)),1,0)</f>
        <v>0</v>
      </c>
      <c r="S338" s="2">
        <f>IF(AND(O338&gt;0,ISEVEN(D338)),1,0)</f>
        <v>0</v>
      </c>
      <c r="T338" s="1">
        <f>IF(AND(N337&gt;0,N338&gt;0),IF(OR(AND(R337=0,R338=1),AND(R337=1,R338=0)),1,0),0)</f>
        <v>0</v>
      </c>
      <c r="U338" s="1">
        <f>IF(AND(O337&gt;0,O338&gt;0),IF(OR(AND(S337=0,S338=1),AND(S337=1,S338=0)),1,0),0)</f>
        <v>1</v>
      </c>
    </row>
    <row r="339" spans="1:21">
      <c r="A339" s="9">
        <v>1737</v>
      </c>
      <c r="B339" s="10" t="s">
        <v>1679</v>
      </c>
      <c r="C339" s="9" t="s">
        <v>3</v>
      </c>
      <c r="D339" s="9">
        <v>691</v>
      </c>
      <c r="E339" s="9">
        <v>1</v>
      </c>
      <c r="F339" s="9">
        <v>1.2946</v>
      </c>
      <c r="G339" s="9">
        <v>1.2946</v>
      </c>
      <c r="H339" s="9">
        <v>1.2921</v>
      </c>
      <c r="I339" s="9">
        <v>-20</v>
      </c>
      <c r="J339" s="9">
        <v>4515.08</v>
      </c>
      <c r="K339" s="8" t="str">
        <f>RIGHT(B339,5)</f>
        <v>08:42</v>
      </c>
      <c r="L339" s="7" t="str">
        <f>TEXT(K339,"hh")</f>
        <v>08</v>
      </c>
      <c r="M339" s="6">
        <f>IF(C339="close",IF(I339&gt;=0,1,IF(I339&lt;0,2)),0)</f>
        <v>0</v>
      </c>
      <c r="N339" s="5">
        <f>IF(N338=0,IF(C339="s/l",1,0),IF(C339="s/l",N338+1,0))</f>
        <v>1</v>
      </c>
      <c r="O339" s="4">
        <f>IF(O338=0,IF(C339="t/p",1,0),IF(C339="t/p",O338+1,0))</f>
        <v>0</v>
      </c>
      <c r="P339" s="3">
        <f>IF(AND(N339&gt;=$AD$36,N340=0),1,0)</f>
        <v>0</v>
      </c>
      <c r="Q339" s="2">
        <f>IF(AND(O339&gt;=$AD$35,O340=0),1,0)</f>
        <v>0</v>
      </c>
      <c r="R339" s="3">
        <f>IF(AND(N339&gt;0,ISODD(D339)),1,0)</f>
        <v>1</v>
      </c>
      <c r="S339" s="2">
        <f>IF(AND(O339&gt;0,ISEVEN(D339)),1,0)</f>
        <v>0</v>
      </c>
      <c r="T339" s="1">
        <f>IF(AND(N338&gt;0,N339&gt;0),IF(OR(AND(R338=0,R339=1),AND(R338=1,R339=0)),1,0),0)</f>
        <v>0</v>
      </c>
      <c r="U339" s="1">
        <f>IF(AND(O338&gt;0,O339&gt;0),IF(OR(AND(S338=0,S339=1),AND(S338=1,S339=0)),1,0),0)</f>
        <v>0</v>
      </c>
    </row>
    <row r="340" spans="1:21">
      <c r="A340" s="9">
        <v>1742</v>
      </c>
      <c r="B340" s="10" t="s">
        <v>1678</v>
      </c>
      <c r="C340" s="9" t="s">
        <v>0</v>
      </c>
      <c r="D340" s="9">
        <v>699</v>
      </c>
      <c r="E340" s="9">
        <v>1</v>
      </c>
      <c r="F340" s="9">
        <v>1.2941</v>
      </c>
      <c r="G340" s="9">
        <v>1.2966</v>
      </c>
      <c r="H340" s="9">
        <v>1.2941</v>
      </c>
      <c r="I340" s="9">
        <v>5</v>
      </c>
      <c r="J340" s="9">
        <v>4520.08</v>
      </c>
      <c r="K340" s="8" t="str">
        <f>RIGHT(B340,5)</f>
        <v>09:02</v>
      </c>
      <c r="L340" s="7" t="str">
        <f>TEXT(K340,"hh")</f>
        <v>09</v>
      </c>
      <c r="M340" s="6">
        <f>IF(C340="close",IF(I340&gt;=0,1,IF(I340&lt;0,2)),0)</f>
        <v>0</v>
      </c>
      <c r="N340" s="5">
        <f>IF(N339=0,IF(C340="s/l",1,0),IF(C340="s/l",N339+1,0))</f>
        <v>0</v>
      </c>
      <c r="O340" s="4">
        <f>IF(O339=0,IF(C340="t/p",1,0),IF(C340="t/p",O339+1,0))</f>
        <v>1</v>
      </c>
      <c r="P340" s="3">
        <f>IF(AND(N340&gt;=$AD$36,N341=0),1,0)</f>
        <v>0</v>
      </c>
      <c r="Q340" s="2">
        <f>IF(AND(O340&gt;=$AD$35,O341=0),1,0)</f>
        <v>0</v>
      </c>
      <c r="R340" s="3">
        <f>IF(AND(N340&gt;0,ISODD(D340)),1,0)</f>
        <v>0</v>
      </c>
      <c r="S340" s="2">
        <f>IF(AND(O340&gt;0,ISEVEN(D340)),1,0)</f>
        <v>0</v>
      </c>
      <c r="T340" s="1">
        <f>IF(AND(N339&gt;0,N340&gt;0),IF(OR(AND(R339=0,R340=1),AND(R339=1,R340=0)),1,0),0)</f>
        <v>0</v>
      </c>
      <c r="U340" s="1">
        <f>IF(AND(O339&gt;0,O340&gt;0),IF(OR(AND(S339=0,S340=1),AND(S339=1,S340=0)),1,0),0)</f>
        <v>0</v>
      </c>
    </row>
    <row r="341" spans="1:21">
      <c r="A341" s="9">
        <v>1747</v>
      </c>
      <c r="B341" s="10" t="s">
        <v>3488</v>
      </c>
      <c r="C341" s="9" t="s">
        <v>0</v>
      </c>
      <c r="D341" s="9">
        <v>702</v>
      </c>
      <c r="E341" s="9">
        <v>1</v>
      </c>
      <c r="F341" s="9">
        <v>1.2944</v>
      </c>
      <c r="G341" s="9">
        <v>1.2919</v>
      </c>
      <c r="H341" s="9">
        <v>1.2944</v>
      </c>
      <c r="I341" s="9">
        <v>5</v>
      </c>
      <c r="J341" s="9">
        <v>4525.08</v>
      </c>
      <c r="K341" s="8" t="str">
        <f>RIGHT(B341,5)</f>
        <v>10:03</v>
      </c>
      <c r="L341" s="7" t="str">
        <f>TEXT(K341,"hh")</f>
        <v>10</v>
      </c>
      <c r="M341" s="6">
        <f>IF(C341="close",IF(I341&gt;=0,1,IF(I341&lt;0,2)),0)</f>
        <v>0</v>
      </c>
      <c r="N341" s="5">
        <f>IF(N340=0,IF(C341="s/l",1,0),IF(C341="s/l",N340+1,0))</f>
        <v>0</v>
      </c>
      <c r="O341" s="4">
        <f>IF(O340=0,IF(C341="t/p",1,0),IF(C341="t/p",O340+1,0))</f>
        <v>2</v>
      </c>
      <c r="P341" s="3">
        <f>IF(AND(N341&gt;=$AD$36,N342=0),1,0)</f>
        <v>0</v>
      </c>
      <c r="Q341" s="2">
        <f>IF(AND(O341&gt;=$AD$35,O342=0),1,0)</f>
        <v>0</v>
      </c>
      <c r="R341" s="3">
        <f>IF(AND(N341&gt;0,ISODD(D341)),1,0)</f>
        <v>0</v>
      </c>
      <c r="S341" s="2">
        <f>IF(AND(O341&gt;0,ISEVEN(D341)),1,0)</f>
        <v>1</v>
      </c>
      <c r="T341" s="1">
        <f>IF(AND(N340&gt;0,N341&gt;0),IF(OR(AND(R340=0,R341=1),AND(R340=1,R341=0)),1,0),0)</f>
        <v>0</v>
      </c>
      <c r="U341" s="1">
        <f>IF(AND(O340&gt;0,O341&gt;0),IF(OR(AND(S340=0,S341=1),AND(S340=1,S341=0)),1,0),0)</f>
        <v>1</v>
      </c>
    </row>
    <row r="342" spans="1:21">
      <c r="A342" s="9">
        <v>1752</v>
      </c>
      <c r="B342" s="10" t="s">
        <v>3487</v>
      </c>
      <c r="C342" s="9" t="s">
        <v>0</v>
      </c>
      <c r="D342" s="9">
        <v>703</v>
      </c>
      <c r="E342" s="9">
        <v>1</v>
      </c>
      <c r="F342" s="9">
        <v>1.294</v>
      </c>
      <c r="G342" s="9">
        <v>1.2965</v>
      </c>
      <c r="H342" s="9">
        <v>1.294</v>
      </c>
      <c r="I342" s="9">
        <v>5</v>
      </c>
      <c r="J342" s="9">
        <v>4530.08</v>
      </c>
      <c r="K342" s="8" t="str">
        <f>RIGHT(B342,5)</f>
        <v>11:38</v>
      </c>
      <c r="L342" s="7" t="str">
        <f>TEXT(K342,"hh")</f>
        <v>11</v>
      </c>
      <c r="M342" s="6">
        <f>IF(C342="close",IF(I342&gt;=0,1,IF(I342&lt;0,2)),0)</f>
        <v>0</v>
      </c>
      <c r="N342" s="5">
        <f>IF(N341=0,IF(C342="s/l",1,0),IF(C342="s/l",N341+1,0))</f>
        <v>0</v>
      </c>
      <c r="O342" s="4">
        <f>IF(O341=0,IF(C342="t/p",1,0),IF(C342="t/p",O341+1,0))</f>
        <v>3</v>
      </c>
      <c r="P342" s="3">
        <f>IF(AND(N342&gt;=$AD$36,N343=0),1,0)</f>
        <v>0</v>
      </c>
      <c r="Q342" s="2">
        <f>IF(AND(O342&gt;=$AD$35,O343=0),1,0)</f>
        <v>0</v>
      </c>
      <c r="R342" s="3">
        <f>IF(AND(N342&gt;0,ISODD(D342)),1,0)</f>
        <v>0</v>
      </c>
      <c r="S342" s="2">
        <f>IF(AND(O342&gt;0,ISEVEN(D342)),1,0)</f>
        <v>0</v>
      </c>
      <c r="T342" s="1">
        <f>IF(AND(N341&gt;0,N342&gt;0),IF(OR(AND(R341=0,R342=1),AND(R341=1,R342=0)),1,0),0)</f>
        <v>0</v>
      </c>
      <c r="U342" s="1">
        <f>IF(AND(O341&gt;0,O342&gt;0),IF(OR(AND(S341=0,S342=1),AND(S341=1,S342=0)),1,0),0)</f>
        <v>1</v>
      </c>
    </row>
    <row r="343" spans="1:21">
      <c r="A343" s="9">
        <v>1757</v>
      </c>
      <c r="B343" s="10" t="s">
        <v>3486</v>
      </c>
      <c r="C343" s="9" t="s">
        <v>0</v>
      </c>
      <c r="D343" s="9">
        <v>706</v>
      </c>
      <c r="E343" s="9">
        <v>1</v>
      </c>
      <c r="F343" s="9">
        <v>1.2943</v>
      </c>
      <c r="G343" s="9">
        <v>1.2918000000000001</v>
      </c>
      <c r="H343" s="9">
        <v>1.2943</v>
      </c>
      <c r="I343" s="9">
        <v>5</v>
      </c>
      <c r="J343" s="9">
        <v>4535.08</v>
      </c>
      <c r="K343" s="8" t="str">
        <f>RIGHT(B343,5)</f>
        <v>14:57</v>
      </c>
      <c r="L343" s="7" t="str">
        <f>TEXT(K343,"hh")</f>
        <v>14</v>
      </c>
      <c r="M343" s="6">
        <f>IF(C343="close",IF(I343&gt;=0,1,IF(I343&lt;0,2)),0)</f>
        <v>0</v>
      </c>
      <c r="N343" s="5">
        <f>IF(N342=0,IF(C343="s/l",1,0),IF(C343="s/l",N342+1,0))</f>
        <v>0</v>
      </c>
      <c r="O343" s="4">
        <f>IF(O342=0,IF(C343="t/p",1,0),IF(C343="t/p",O342+1,0))</f>
        <v>4</v>
      </c>
      <c r="P343" s="3">
        <f>IF(AND(N343&gt;=$AD$36,N344=0),1,0)</f>
        <v>0</v>
      </c>
      <c r="Q343" s="2">
        <f>IF(AND(O343&gt;=$AD$35,O344=0),1,0)</f>
        <v>0</v>
      </c>
      <c r="R343" s="3">
        <f>IF(AND(N343&gt;0,ISODD(D343)),1,0)</f>
        <v>0</v>
      </c>
      <c r="S343" s="2">
        <f>IF(AND(O343&gt;0,ISEVEN(D343)),1,0)</f>
        <v>1</v>
      </c>
      <c r="T343" s="1">
        <f>IF(AND(N342&gt;0,N343&gt;0),IF(OR(AND(R342=0,R343=1),AND(R342=1,R343=0)),1,0),0)</f>
        <v>0</v>
      </c>
      <c r="U343" s="1">
        <f>IF(AND(O342&gt;0,O343&gt;0),IF(OR(AND(S342=0,S343=1),AND(S342=1,S343=0)),1,0),0)</f>
        <v>1</v>
      </c>
    </row>
    <row r="344" spans="1:21">
      <c r="A344" s="9">
        <v>1762</v>
      </c>
      <c r="B344" s="10" t="s">
        <v>3485</v>
      </c>
      <c r="C344" s="9" t="s">
        <v>0</v>
      </c>
      <c r="D344" s="9">
        <v>707</v>
      </c>
      <c r="E344" s="9">
        <v>1</v>
      </c>
      <c r="F344" s="9">
        <v>1.294</v>
      </c>
      <c r="G344" s="9">
        <v>1.2965</v>
      </c>
      <c r="H344" s="9">
        <v>1.294</v>
      </c>
      <c r="I344" s="9">
        <v>5</v>
      </c>
      <c r="J344" s="9">
        <v>4540.08</v>
      </c>
      <c r="K344" s="8" t="str">
        <f>RIGHT(B344,5)</f>
        <v>15:47</v>
      </c>
      <c r="L344" s="7" t="str">
        <f>TEXT(K344,"hh")</f>
        <v>15</v>
      </c>
      <c r="M344" s="6">
        <f>IF(C344="close",IF(I344&gt;=0,1,IF(I344&lt;0,2)),0)</f>
        <v>0</v>
      </c>
      <c r="N344" s="5">
        <f>IF(N343=0,IF(C344="s/l",1,0),IF(C344="s/l",N343+1,0))</f>
        <v>0</v>
      </c>
      <c r="O344" s="4">
        <f>IF(O343=0,IF(C344="t/p",1,0),IF(C344="t/p",O343+1,0))</f>
        <v>5</v>
      </c>
      <c r="P344" s="3">
        <f>IF(AND(N344&gt;=$AD$36,N345=0),1,0)</f>
        <v>0</v>
      </c>
      <c r="Q344" s="2">
        <f>IF(AND(O344&gt;=$AD$35,O345=0),1,0)</f>
        <v>0</v>
      </c>
      <c r="R344" s="3">
        <f>IF(AND(N344&gt;0,ISODD(D344)),1,0)</f>
        <v>0</v>
      </c>
      <c r="S344" s="2">
        <f>IF(AND(O344&gt;0,ISEVEN(D344)),1,0)</f>
        <v>0</v>
      </c>
      <c r="T344" s="1">
        <f>IF(AND(N343&gt;0,N344&gt;0),IF(OR(AND(R343=0,R344=1),AND(R343=1,R344=0)),1,0),0)</f>
        <v>0</v>
      </c>
      <c r="U344" s="1">
        <f>IF(AND(O343&gt;0,O344&gt;0),IF(OR(AND(S343=0,S344=1),AND(S343=1,S344=0)),1,0),0)</f>
        <v>1</v>
      </c>
    </row>
    <row r="345" spans="1:21">
      <c r="A345" s="9">
        <v>1771</v>
      </c>
      <c r="B345" s="10" t="s">
        <v>3484</v>
      </c>
      <c r="C345" s="9" t="s">
        <v>0</v>
      </c>
      <c r="D345" s="9">
        <v>712</v>
      </c>
      <c r="E345" s="9">
        <v>1</v>
      </c>
      <c r="F345" s="9">
        <v>1.2931999999999999</v>
      </c>
      <c r="G345" s="9">
        <v>1.2907</v>
      </c>
      <c r="H345" s="9">
        <v>1.2931999999999999</v>
      </c>
      <c r="I345" s="9">
        <v>5</v>
      </c>
      <c r="J345" s="9">
        <v>4545.08</v>
      </c>
      <c r="K345" s="8" t="str">
        <f>RIGHT(B345,5)</f>
        <v>20:57</v>
      </c>
      <c r="L345" s="7" t="str">
        <f>TEXT(K345,"hh")</f>
        <v>20</v>
      </c>
      <c r="M345" s="6">
        <f>IF(C345="close",IF(I345&gt;=0,1,IF(I345&lt;0,2)),0)</f>
        <v>0</v>
      </c>
      <c r="N345" s="5">
        <f>IF(N344=0,IF(C345="s/l",1,0),IF(C345="s/l",N344+1,0))</f>
        <v>0</v>
      </c>
      <c r="O345" s="4">
        <f>IF(O344=0,IF(C345="t/p",1,0),IF(C345="t/p",O344+1,0))</f>
        <v>6</v>
      </c>
      <c r="P345" s="3">
        <f>IF(AND(N345&gt;=$AD$36,N346=0),1,0)</f>
        <v>0</v>
      </c>
      <c r="Q345" s="2">
        <f>IF(AND(O345&gt;=$AD$35,O346=0),1,0)</f>
        <v>0</v>
      </c>
      <c r="R345" s="3">
        <f>IF(AND(N345&gt;0,ISODD(D345)),1,0)</f>
        <v>0</v>
      </c>
      <c r="S345" s="2">
        <f>IF(AND(O345&gt;0,ISEVEN(D345)),1,0)</f>
        <v>1</v>
      </c>
      <c r="T345" s="1">
        <f>IF(AND(N344&gt;0,N345&gt;0),IF(OR(AND(R344=0,R345=1),AND(R344=1,R345=0)),1,0),0)</f>
        <v>0</v>
      </c>
      <c r="U345" s="1">
        <f>IF(AND(O344&gt;0,O345&gt;0),IF(OR(AND(S344=0,S345=1),AND(S344=1,S345=0)),1,0),0)</f>
        <v>1</v>
      </c>
    </row>
    <row r="346" spans="1:21">
      <c r="A346" s="9">
        <v>1776</v>
      </c>
      <c r="B346" s="10" t="s">
        <v>3483</v>
      </c>
      <c r="C346" s="9" t="s">
        <v>0</v>
      </c>
      <c r="D346" s="9">
        <v>713</v>
      </c>
      <c r="E346" s="9">
        <v>1</v>
      </c>
      <c r="F346" s="9">
        <v>1.2928999999999999</v>
      </c>
      <c r="G346" s="9">
        <v>1.2954000000000001</v>
      </c>
      <c r="H346" s="9">
        <v>1.2928999999999999</v>
      </c>
      <c r="I346" s="9">
        <v>5</v>
      </c>
      <c r="J346" s="9">
        <v>4550.08</v>
      </c>
      <c r="K346" s="8" t="str">
        <f>RIGHT(B346,5)</f>
        <v>23:56</v>
      </c>
      <c r="L346" s="7" t="str">
        <f>TEXT(K346,"hh")</f>
        <v>23</v>
      </c>
      <c r="M346" s="6">
        <f>IF(C346="close",IF(I346&gt;=0,1,IF(I346&lt;0,2)),0)</f>
        <v>0</v>
      </c>
      <c r="N346" s="5">
        <f>IF(N345=0,IF(C346="s/l",1,0),IF(C346="s/l",N345+1,0))</f>
        <v>0</v>
      </c>
      <c r="O346" s="4">
        <f>IF(O345=0,IF(C346="t/p",1,0),IF(C346="t/p",O345+1,0))</f>
        <v>7</v>
      </c>
      <c r="P346" s="3">
        <f>IF(AND(N346&gt;=$AD$36,N347=0),1,0)</f>
        <v>0</v>
      </c>
      <c r="Q346" s="2">
        <f>IF(AND(O346&gt;=$AD$35,O347=0),1,0)</f>
        <v>0</v>
      </c>
      <c r="R346" s="3">
        <f>IF(AND(N346&gt;0,ISODD(D346)),1,0)</f>
        <v>0</v>
      </c>
      <c r="S346" s="2">
        <f>IF(AND(O346&gt;0,ISEVEN(D346)),1,0)</f>
        <v>0</v>
      </c>
      <c r="T346" s="1">
        <f>IF(AND(N345&gt;0,N346&gt;0),IF(OR(AND(R345=0,R346=1),AND(R345=1,R346=0)),1,0),0)</f>
        <v>0</v>
      </c>
      <c r="U346" s="1">
        <f>IF(AND(O345&gt;0,O346&gt;0),IF(OR(AND(S345=0,S346=1),AND(S345=1,S346=0)),1,0),0)</f>
        <v>1</v>
      </c>
    </row>
    <row r="347" spans="1:21">
      <c r="A347" s="9">
        <v>1781</v>
      </c>
      <c r="B347" s="10" t="s">
        <v>3482</v>
      </c>
      <c r="C347" s="9" t="s">
        <v>0</v>
      </c>
      <c r="D347" s="9">
        <v>716</v>
      </c>
      <c r="E347" s="9">
        <v>1</v>
      </c>
      <c r="F347" s="9">
        <v>1.2934000000000001</v>
      </c>
      <c r="G347" s="9">
        <v>1.2908999999999999</v>
      </c>
      <c r="H347" s="9">
        <v>1.2934000000000001</v>
      </c>
      <c r="I347" s="9">
        <v>5</v>
      </c>
      <c r="J347" s="9">
        <v>4555.08</v>
      </c>
      <c r="K347" s="8" t="str">
        <f>RIGHT(B347,5)</f>
        <v>23:57</v>
      </c>
      <c r="L347" s="7" t="str">
        <f>TEXT(K347,"hh")</f>
        <v>23</v>
      </c>
      <c r="M347" s="6">
        <f>IF(C347="close",IF(I347&gt;=0,1,IF(I347&lt;0,2)),0)</f>
        <v>0</v>
      </c>
      <c r="N347" s="5">
        <f>IF(N346=0,IF(C347="s/l",1,0),IF(C347="s/l",N346+1,0))</f>
        <v>0</v>
      </c>
      <c r="O347" s="4">
        <f>IF(O346=0,IF(C347="t/p",1,0),IF(C347="t/p",O346+1,0))</f>
        <v>8</v>
      </c>
      <c r="P347" s="3">
        <f>IF(AND(N347&gt;=$AD$36,N348=0),1,0)</f>
        <v>0</v>
      </c>
      <c r="Q347" s="2">
        <f>IF(AND(O347&gt;=$AD$35,O348=0),1,0)</f>
        <v>1</v>
      </c>
      <c r="R347" s="3">
        <f>IF(AND(N347&gt;0,ISODD(D347)),1,0)</f>
        <v>0</v>
      </c>
      <c r="S347" s="2">
        <f>IF(AND(O347&gt;0,ISEVEN(D347)),1,0)</f>
        <v>1</v>
      </c>
      <c r="T347" s="1">
        <f>IF(AND(N346&gt;0,N347&gt;0),IF(OR(AND(R346=0,R347=1),AND(R346=1,R347=0)),1,0),0)</f>
        <v>0</v>
      </c>
      <c r="U347" s="1">
        <f>IF(AND(O346&gt;0,O347&gt;0),IF(OR(AND(S346=0,S347=1),AND(S346=1,S347=0)),1,0),0)</f>
        <v>1</v>
      </c>
    </row>
    <row r="348" spans="1:21">
      <c r="A348" s="9">
        <v>1786</v>
      </c>
      <c r="B348" s="10" t="s">
        <v>3481</v>
      </c>
      <c r="C348" s="9" t="s">
        <v>54</v>
      </c>
      <c r="D348" s="9">
        <v>717</v>
      </c>
      <c r="E348" s="9">
        <v>1</v>
      </c>
      <c r="F348" s="9">
        <v>1.2936000000000001</v>
      </c>
      <c r="G348" s="9">
        <v>1.2956000000000001</v>
      </c>
      <c r="H348" s="9">
        <v>1.2930999999999999</v>
      </c>
      <c r="I348" s="9">
        <v>0</v>
      </c>
      <c r="J348" s="9">
        <v>4555.08</v>
      </c>
      <c r="K348" s="8" t="str">
        <f>RIGHT(B348,5)</f>
        <v>01:00</v>
      </c>
      <c r="L348" s="7" t="str">
        <f>TEXT(K348,"hh")</f>
        <v>01</v>
      </c>
      <c r="M348" s="6">
        <f>IF(C348="close",IF(I348&gt;=0,1,IF(I348&lt;0,2)),0)</f>
        <v>1</v>
      </c>
      <c r="N348" s="5">
        <f>IF(N347=0,IF(C348="s/l",1,0),IF(C348="s/l",N347+1,0))</f>
        <v>0</v>
      </c>
      <c r="O348" s="4">
        <f>IF(O347=0,IF(C348="t/p",1,0),IF(C348="t/p",O347+1,0))</f>
        <v>0</v>
      </c>
      <c r="P348" s="3">
        <f>IF(AND(N348&gt;=$AD$36,N349=0),1,0)</f>
        <v>0</v>
      </c>
      <c r="Q348" s="2">
        <f>IF(AND(O348&gt;=$AD$35,O349=0),1,0)</f>
        <v>0</v>
      </c>
      <c r="R348" s="3">
        <f>IF(AND(N348&gt;0,ISODD(D348)),1,0)</f>
        <v>0</v>
      </c>
      <c r="S348" s="2">
        <f>IF(AND(O348&gt;0,ISEVEN(D348)),1,0)</f>
        <v>0</v>
      </c>
      <c r="T348" s="1">
        <f>IF(AND(N347&gt;0,N348&gt;0),IF(OR(AND(R347=0,R348=1),AND(R347=1,R348=0)),1,0),0)</f>
        <v>0</v>
      </c>
      <c r="U348" s="1">
        <f>IF(AND(O347&gt;0,O348&gt;0),IF(OR(AND(S347=0,S348=1),AND(S347=1,S348=0)),1,0),0)</f>
        <v>0</v>
      </c>
    </row>
    <row r="349" spans="1:21">
      <c r="A349" s="9">
        <v>1787</v>
      </c>
      <c r="B349" s="10" t="s">
        <v>3481</v>
      </c>
      <c r="C349" s="9" t="s">
        <v>54</v>
      </c>
      <c r="D349" s="9">
        <v>710</v>
      </c>
      <c r="E349" s="9">
        <v>1</v>
      </c>
      <c r="F349" s="9">
        <v>1.2932999999999999</v>
      </c>
      <c r="G349" s="9">
        <v>1.2918000000000001</v>
      </c>
      <c r="H349" s="9">
        <v>1.2943</v>
      </c>
      <c r="I349" s="9">
        <v>-4.9000000000000004</v>
      </c>
      <c r="J349" s="9">
        <v>4550.18</v>
      </c>
      <c r="K349" s="8" t="str">
        <f>RIGHT(B349,5)</f>
        <v>01:00</v>
      </c>
      <c r="L349" s="7" t="str">
        <f>TEXT(K349,"hh")</f>
        <v>01</v>
      </c>
      <c r="M349" s="6">
        <f>IF(C349="close",IF(I349&gt;=0,1,IF(I349&lt;0,2)),0)</f>
        <v>2</v>
      </c>
      <c r="N349" s="5">
        <f>IF(N348=0,IF(C349="s/l",1,0),IF(C349="s/l",N348+1,0))</f>
        <v>0</v>
      </c>
      <c r="O349" s="4">
        <f>IF(O348=0,IF(C349="t/p",1,0),IF(C349="t/p",O348+1,0))</f>
        <v>0</v>
      </c>
      <c r="P349" s="3">
        <f>IF(AND(N349&gt;=$AD$36,N350=0),1,0)</f>
        <v>0</v>
      </c>
      <c r="Q349" s="2">
        <f>IF(AND(O349&gt;=$AD$35,O350=0),1,0)</f>
        <v>0</v>
      </c>
      <c r="R349" s="3">
        <f>IF(AND(N349&gt;0,ISODD(D349)),1,0)</f>
        <v>0</v>
      </c>
      <c r="S349" s="2">
        <f>IF(AND(O349&gt;0,ISEVEN(D349)),1,0)</f>
        <v>0</v>
      </c>
      <c r="T349" s="1">
        <f>IF(AND(N348&gt;0,N349&gt;0),IF(OR(AND(R348=0,R349=1),AND(R348=1,R349=0)),1,0),0)</f>
        <v>0</v>
      </c>
      <c r="U349" s="1">
        <f>IF(AND(O348&gt;0,O349&gt;0),IF(OR(AND(S348=0,S349=1),AND(S348=1,S349=0)),1,0),0)</f>
        <v>0</v>
      </c>
    </row>
    <row r="350" spans="1:21">
      <c r="A350" s="9">
        <v>1796</v>
      </c>
      <c r="B350" s="10" t="s">
        <v>1664</v>
      </c>
      <c r="C350" s="9" t="s">
        <v>0</v>
      </c>
      <c r="D350" s="9">
        <v>721</v>
      </c>
      <c r="E350" s="9">
        <v>1</v>
      </c>
      <c r="F350" s="9">
        <v>1.2930999999999999</v>
      </c>
      <c r="G350" s="9">
        <v>1.2956000000000001</v>
      </c>
      <c r="H350" s="9">
        <v>1.2930999999999999</v>
      </c>
      <c r="I350" s="9">
        <v>5</v>
      </c>
      <c r="J350" s="9">
        <v>4555.18</v>
      </c>
      <c r="K350" s="8" t="str">
        <f>RIGHT(B350,5)</f>
        <v>05:02</v>
      </c>
      <c r="L350" s="7" t="str">
        <f>TEXT(K350,"hh")</f>
        <v>05</v>
      </c>
      <c r="M350" s="6">
        <f>IF(C350="close",IF(I350&gt;=0,1,IF(I350&lt;0,2)),0)</f>
        <v>0</v>
      </c>
      <c r="N350" s="5">
        <f>IF(N349=0,IF(C350="s/l",1,0),IF(C350="s/l",N349+1,0))</f>
        <v>0</v>
      </c>
      <c r="O350" s="4">
        <f>IF(O349=0,IF(C350="t/p",1,0),IF(C350="t/p",O349+1,0))</f>
        <v>1</v>
      </c>
      <c r="P350" s="3">
        <f>IF(AND(N350&gt;=$AD$36,N351=0),1,0)</f>
        <v>0</v>
      </c>
      <c r="Q350" s="2">
        <f>IF(AND(O350&gt;=$AD$35,O351=0),1,0)</f>
        <v>0</v>
      </c>
      <c r="R350" s="3">
        <f>IF(AND(N350&gt;0,ISODD(D350)),1,0)</f>
        <v>0</v>
      </c>
      <c r="S350" s="2">
        <f>IF(AND(O350&gt;0,ISEVEN(D350)),1,0)</f>
        <v>0</v>
      </c>
      <c r="T350" s="1">
        <f>IF(AND(N349&gt;0,N350&gt;0),IF(OR(AND(R349=0,R350=1),AND(R349=1,R350=0)),1,0),0)</f>
        <v>0</v>
      </c>
      <c r="U350" s="1">
        <f>IF(AND(O349&gt;0,O350&gt;0),IF(OR(AND(S349=0,S350=1),AND(S349=1,S350=0)),1,0),0)</f>
        <v>0</v>
      </c>
    </row>
    <row r="351" spans="1:21">
      <c r="A351" s="9">
        <v>1805</v>
      </c>
      <c r="B351" s="10" t="s">
        <v>1663</v>
      </c>
      <c r="C351" s="9" t="s">
        <v>3</v>
      </c>
      <c r="D351" s="9">
        <v>723</v>
      </c>
      <c r="E351" s="9">
        <v>1</v>
      </c>
      <c r="F351" s="9">
        <v>1.2966</v>
      </c>
      <c r="G351" s="9">
        <v>1.2966</v>
      </c>
      <c r="H351" s="9">
        <v>1.2941</v>
      </c>
      <c r="I351" s="9">
        <v>-20</v>
      </c>
      <c r="J351" s="9">
        <v>4535.18</v>
      </c>
      <c r="K351" s="8" t="str">
        <f>RIGHT(B351,5)</f>
        <v>08:06</v>
      </c>
      <c r="L351" s="7" t="str">
        <f>TEXT(K351,"hh")</f>
        <v>08</v>
      </c>
      <c r="M351" s="6">
        <f>IF(C351="close",IF(I351&gt;=0,1,IF(I351&lt;0,2)),0)</f>
        <v>0</v>
      </c>
      <c r="N351" s="5">
        <f>IF(N350=0,IF(C351="s/l",1,0),IF(C351="s/l",N350+1,0))</f>
        <v>1</v>
      </c>
      <c r="O351" s="4">
        <f>IF(O350=0,IF(C351="t/p",1,0),IF(C351="t/p",O350+1,0))</f>
        <v>0</v>
      </c>
      <c r="P351" s="3">
        <f>IF(AND(N351&gt;=$AD$36,N352=0),1,0)</f>
        <v>0</v>
      </c>
      <c r="Q351" s="2">
        <f>IF(AND(O351&gt;=$AD$35,O352=0),1,0)</f>
        <v>0</v>
      </c>
      <c r="R351" s="3">
        <f>IF(AND(N351&gt;0,ISODD(D351)),1,0)</f>
        <v>1</v>
      </c>
      <c r="S351" s="2">
        <f>IF(AND(O351&gt;0,ISEVEN(D351)),1,0)</f>
        <v>0</v>
      </c>
      <c r="T351" s="1">
        <f>IF(AND(N350&gt;0,N351&gt;0),IF(OR(AND(R350=0,R351=1),AND(R350=1,R351=0)),1,0),0)</f>
        <v>0</v>
      </c>
      <c r="U351" s="1">
        <f>IF(AND(O350&gt;0,O351&gt;0),IF(OR(AND(S350=0,S351=1),AND(S350=1,S351=0)),1,0),0)</f>
        <v>0</v>
      </c>
    </row>
    <row r="352" spans="1:21">
      <c r="A352" s="9">
        <v>1806</v>
      </c>
      <c r="B352" s="10" t="s">
        <v>1662</v>
      </c>
      <c r="C352" s="9" t="s">
        <v>0</v>
      </c>
      <c r="D352" s="9">
        <v>725</v>
      </c>
      <c r="E352" s="9">
        <v>1</v>
      </c>
      <c r="F352" s="9">
        <v>1.2951999999999999</v>
      </c>
      <c r="G352" s="9">
        <v>1.2977000000000001</v>
      </c>
      <c r="H352" s="9">
        <v>1.2951999999999999</v>
      </c>
      <c r="I352" s="9">
        <v>5</v>
      </c>
      <c r="J352" s="9">
        <v>4540.18</v>
      </c>
      <c r="K352" s="8" t="str">
        <f>RIGHT(B352,5)</f>
        <v>08:25</v>
      </c>
      <c r="L352" s="7" t="str">
        <f>TEXT(K352,"hh")</f>
        <v>08</v>
      </c>
      <c r="M352" s="6">
        <f>IF(C352="close",IF(I352&gt;=0,1,IF(I352&lt;0,2)),0)</f>
        <v>0</v>
      </c>
      <c r="N352" s="5">
        <f>IF(N351=0,IF(C352="s/l",1,0),IF(C352="s/l",N351+1,0))</f>
        <v>0</v>
      </c>
      <c r="O352" s="4">
        <f>IF(O351=0,IF(C352="t/p",1,0),IF(C352="t/p",O351+1,0))</f>
        <v>1</v>
      </c>
      <c r="P352" s="3">
        <f>IF(AND(N352&gt;=$AD$36,N353=0),1,0)</f>
        <v>0</v>
      </c>
      <c r="Q352" s="2">
        <f>IF(AND(O352&gt;=$AD$35,O353=0),1,0)</f>
        <v>0</v>
      </c>
      <c r="R352" s="3">
        <f>IF(AND(N352&gt;0,ISODD(D352)),1,0)</f>
        <v>0</v>
      </c>
      <c r="S352" s="2">
        <f>IF(AND(O352&gt;0,ISEVEN(D352)),1,0)</f>
        <v>0</v>
      </c>
      <c r="T352" s="1">
        <f>IF(AND(N351&gt;0,N352&gt;0),IF(OR(AND(R351=0,R352=1),AND(R351=1,R352=0)),1,0),0)</f>
        <v>0</v>
      </c>
      <c r="U352" s="1">
        <f>IF(AND(O351&gt;0,O352&gt;0),IF(OR(AND(S351=0,S352=1),AND(S351=1,S352=0)),1,0),0)</f>
        <v>0</v>
      </c>
    </row>
    <row r="353" spans="1:21">
      <c r="A353" s="9">
        <v>1811</v>
      </c>
      <c r="B353" s="10" t="s">
        <v>1661</v>
      </c>
      <c r="C353" s="9" t="s">
        <v>0</v>
      </c>
      <c r="D353" s="9">
        <v>727</v>
      </c>
      <c r="E353" s="9">
        <v>1</v>
      </c>
      <c r="F353" s="9">
        <v>1.2962</v>
      </c>
      <c r="G353" s="9">
        <v>1.2987</v>
      </c>
      <c r="H353" s="9">
        <v>1.2962</v>
      </c>
      <c r="I353" s="9">
        <v>5</v>
      </c>
      <c r="J353" s="9">
        <v>4545.18</v>
      </c>
      <c r="K353" s="8" t="str">
        <f>RIGHT(B353,5)</f>
        <v>09:03</v>
      </c>
      <c r="L353" s="7" t="str">
        <f>TEXT(K353,"hh")</f>
        <v>09</v>
      </c>
      <c r="M353" s="6">
        <f>IF(C353="close",IF(I353&gt;=0,1,IF(I353&lt;0,2)),0)</f>
        <v>0</v>
      </c>
      <c r="N353" s="5">
        <f>IF(N352=0,IF(C353="s/l",1,0),IF(C353="s/l",N352+1,0))</f>
        <v>0</v>
      </c>
      <c r="O353" s="4">
        <f>IF(O352=0,IF(C353="t/p",1,0),IF(C353="t/p",O352+1,0))</f>
        <v>2</v>
      </c>
      <c r="P353" s="3">
        <f>IF(AND(N353&gt;=$AD$36,N354=0),1,0)</f>
        <v>0</v>
      </c>
      <c r="Q353" s="2">
        <f>IF(AND(O353&gt;=$AD$35,O354=0),1,0)</f>
        <v>0</v>
      </c>
      <c r="R353" s="3">
        <f>IF(AND(N353&gt;0,ISODD(D353)),1,0)</f>
        <v>0</v>
      </c>
      <c r="S353" s="2">
        <f>IF(AND(O353&gt;0,ISEVEN(D353)),1,0)</f>
        <v>0</v>
      </c>
      <c r="T353" s="1">
        <f>IF(AND(N352&gt;0,N353&gt;0),IF(OR(AND(R352=0,R353=1),AND(R352=1,R353=0)),1,0),0)</f>
        <v>0</v>
      </c>
      <c r="U353" s="1">
        <f>IF(AND(O352&gt;0,O353&gt;0),IF(OR(AND(S352=0,S353=1),AND(S352=1,S353=0)),1,0),0)</f>
        <v>0</v>
      </c>
    </row>
    <row r="354" spans="1:21">
      <c r="A354" s="9">
        <v>1816</v>
      </c>
      <c r="B354" s="10" t="s">
        <v>1660</v>
      </c>
      <c r="C354" s="9" t="s">
        <v>0</v>
      </c>
      <c r="D354" s="9">
        <v>730</v>
      </c>
      <c r="E354" s="9">
        <v>1</v>
      </c>
      <c r="F354" s="9">
        <v>1.2965</v>
      </c>
      <c r="G354" s="9">
        <v>1.294</v>
      </c>
      <c r="H354" s="9">
        <v>1.2965</v>
      </c>
      <c r="I354" s="9">
        <v>5</v>
      </c>
      <c r="J354" s="9">
        <v>4550.18</v>
      </c>
      <c r="K354" s="8" t="str">
        <f>RIGHT(B354,5)</f>
        <v>10:21</v>
      </c>
      <c r="L354" s="7" t="str">
        <f>TEXT(K354,"hh")</f>
        <v>10</v>
      </c>
      <c r="M354" s="6">
        <f>IF(C354="close",IF(I354&gt;=0,1,IF(I354&lt;0,2)),0)</f>
        <v>0</v>
      </c>
      <c r="N354" s="5">
        <f>IF(N353=0,IF(C354="s/l",1,0),IF(C354="s/l",N353+1,0))</f>
        <v>0</v>
      </c>
      <c r="O354" s="4">
        <f>IF(O353=0,IF(C354="t/p",1,0),IF(C354="t/p",O353+1,0))</f>
        <v>3</v>
      </c>
      <c r="P354" s="3">
        <f>IF(AND(N354&gt;=$AD$36,N355=0),1,0)</f>
        <v>0</v>
      </c>
      <c r="Q354" s="2">
        <f>IF(AND(O354&gt;=$AD$35,O355=0),1,0)</f>
        <v>0</v>
      </c>
      <c r="R354" s="3">
        <f>IF(AND(N354&gt;0,ISODD(D354)),1,0)</f>
        <v>0</v>
      </c>
      <c r="S354" s="2">
        <f>IF(AND(O354&gt;0,ISEVEN(D354)),1,0)</f>
        <v>1</v>
      </c>
      <c r="T354" s="1">
        <f>IF(AND(N353&gt;0,N354&gt;0),IF(OR(AND(R353=0,R354=1),AND(R353=1,R354=0)),1,0),0)</f>
        <v>0</v>
      </c>
      <c r="U354" s="1">
        <f>IF(AND(O353&gt;0,O354&gt;0),IF(OR(AND(S353=0,S354=1),AND(S353=1,S354=0)),1,0),0)</f>
        <v>1</v>
      </c>
    </row>
    <row r="355" spans="1:21">
      <c r="A355" s="9">
        <v>1825</v>
      </c>
      <c r="B355" s="10" t="s">
        <v>1659</v>
      </c>
      <c r="C355" s="9" t="s">
        <v>0</v>
      </c>
      <c r="D355" s="9">
        <v>733</v>
      </c>
      <c r="E355" s="9">
        <v>1</v>
      </c>
      <c r="F355" s="9">
        <v>1.2970999999999999</v>
      </c>
      <c r="G355" s="9">
        <v>1.2996000000000001</v>
      </c>
      <c r="H355" s="9">
        <v>1.2970999999999999</v>
      </c>
      <c r="I355" s="9">
        <v>5</v>
      </c>
      <c r="J355" s="9">
        <v>4555.18</v>
      </c>
      <c r="K355" s="8" t="str">
        <f>RIGHT(B355,5)</f>
        <v>11:01</v>
      </c>
      <c r="L355" s="7" t="str">
        <f>TEXT(K355,"hh")</f>
        <v>11</v>
      </c>
      <c r="M355" s="6">
        <f>IF(C355="close",IF(I355&gt;=0,1,IF(I355&lt;0,2)),0)</f>
        <v>0</v>
      </c>
      <c r="N355" s="5">
        <f>IF(N354=0,IF(C355="s/l",1,0),IF(C355="s/l",N354+1,0))</f>
        <v>0</v>
      </c>
      <c r="O355" s="4">
        <f>IF(O354=0,IF(C355="t/p",1,0),IF(C355="t/p",O354+1,0))</f>
        <v>4</v>
      </c>
      <c r="P355" s="3">
        <f>IF(AND(N355&gt;=$AD$36,N356=0),1,0)</f>
        <v>0</v>
      </c>
      <c r="Q355" s="2">
        <f>IF(AND(O355&gt;=$AD$35,O356=0),1,0)</f>
        <v>0</v>
      </c>
      <c r="R355" s="3">
        <f>IF(AND(N355&gt;0,ISODD(D355)),1,0)</f>
        <v>0</v>
      </c>
      <c r="S355" s="2">
        <f>IF(AND(O355&gt;0,ISEVEN(D355)),1,0)</f>
        <v>0</v>
      </c>
      <c r="T355" s="1">
        <f>IF(AND(N354&gt;0,N355&gt;0),IF(OR(AND(R354=0,R355=1),AND(R354=1,R355=0)),1,0),0)</f>
        <v>0</v>
      </c>
      <c r="U355" s="1">
        <f>IF(AND(O354&gt;0,O355&gt;0),IF(OR(AND(S354=0,S355=1),AND(S354=1,S355=0)),1,0),0)</f>
        <v>1</v>
      </c>
    </row>
    <row r="356" spans="1:21">
      <c r="A356" s="9">
        <v>1830</v>
      </c>
      <c r="B356" s="10" t="s">
        <v>1658</v>
      </c>
      <c r="C356" s="9" t="s">
        <v>0</v>
      </c>
      <c r="D356" s="9">
        <v>736</v>
      </c>
      <c r="E356" s="9">
        <v>1</v>
      </c>
      <c r="F356" s="9">
        <v>1.2975000000000001</v>
      </c>
      <c r="G356" s="9">
        <v>1.2949999999999999</v>
      </c>
      <c r="H356" s="9">
        <v>1.2975000000000001</v>
      </c>
      <c r="I356" s="9">
        <v>5</v>
      </c>
      <c r="J356" s="9">
        <v>4560.18</v>
      </c>
      <c r="K356" s="8" t="str">
        <f>RIGHT(B356,5)</f>
        <v>11:16</v>
      </c>
      <c r="L356" s="7" t="str">
        <f>TEXT(K356,"hh")</f>
        <v>11</v>
      </c>
      <c r="M356" s="6">
        <f>IF(C356="close",IF(I356&gt;=0,1,IF(I356&lt;0,2)),0)</f>
        <v>0</v>
      </c>
      <c r="N356" s="5">
        <f>IF(N355=0,IF(C356="s/l",1,0),IF(C356="s/l",N355+1,0))</f>
        <v>0</v>
      </c>
      <c r="O356" s="4">
        <f>IF(O355=0,IF(C356="t/p",1,0),IF(C356="t/p",O355+1,0))</f>
        <v>5</v>
      </c>
      <c r="P356" s="3">
        <f>IF(AND(N356&gt;=$AD$36,N357=0),1,0)</f>
        <v>0</v>
      </c>
      <c r="Q356" s="2">
        <f>IF(AND(O356&gt;=$AD$35,O357=0),1,0)</f>
        <v>1</v>
      </c>
      <c r="R356" s="3">
        <f>IF(AND(N356&gt;0,ISODD(D356)),1,0)</f>
        <v>0</v>
      </c>
      <c r="S356" s="2">
        <f>IF(AND(O356&gt;0,ISEVEN(D356)),1,0)</f>
        <v>1</v>
      </c>
      <c r="T356" s="1">
        <f>IF(AND(N355&gt;0,N356&gt;0),IF(OR(AND(R355=0,R356=1),AND(R355=1,R356=0)),1,0),0)</f>
        <v>0</v>
      </c>
      <c r="U356" s="1">
        <f>IF(AND(O355&gt;0,O356&gt;0),IF(OR(AND(S355=0,S356=1),AND(S355=1,S356=0)),1,0),0)</f>
        <v>1</v>
      </c>
    </row>
    <row r="357" spans="1:21">
      <c r="A357" s="9">
        <v>1835</v>
      </c>
      <c r="B357" s="10" t="s">
        <v>1657</v>
      </c>
      <c r="C357" s="9" t="s">
        <v>3</v>
      </c>
      <c r="D357" s="9">
        <v>731</v>
      </c>
      <c r="E357" s="9">
        <v>1</v>
      </c>
      <c r="F357" s="9">
        <v>1.2986</v>
      </c>
      <c r="G357" s="9">
        <v>1.2986</v>
      </c>
      <c r="H357" s="9">
        <v>1.2961</v>
      </c>
      <c r="I357" s="9">
        <v>-20</v>
      </c>
      <c r="J357" s="9">
        <v>4540.18</v>
      </c>
      <c r="K357" s="8" t="str">
        <f>RIGHT(B357,5)</f>
        <v>11:21</v>
      </c>
      <c r="L357" s="7" t="str">
        <f>TEXT(K357,"hh")</f>
        <v>11</v>
      </c>
      <c r="M357" s="6">
        <f>IF(C357="close",IF(I357&gt;=0,1,IF(I357&lt;0,2)),0)</f>
        <v>0</v>
      </c>
      <c r="N357" s="5">
        <f>IF(N356=0,IF(C357="s/l",1,0),IF(C357="s/l",N356+1,0))</f>
        <v>1</v>
      </c>
      <c r="O357" s="4">
        <f>IF(O356=0,IF(C357="t/p",1,0),IF(C357="t/p",O356+1,0))</f>
        <v>0</v>
      </c>
      <c r="P357" s="3">
        <f>IF(AND(N357&gt;=$AD$36,N358=0),1,0)</f>
        <v>0</v>
      </c>
      <c r="Q357" s="2">
        <f>IF(AND(O357&gt;=$AD$35,O358=0),1,0)</f>
        <v>0</v>
      </c>
      <c r="R357" s="3">
        <f>IF(AND(N357&gt;0,ISODD(D357)),1,0)</f>
        <v>1</v>
      </c>
      <c r="S357" s="2">
        <f>IF(AND(O357&gt;0,ISEVEN(D357)),1,0)</f>
        <v>0</v>
      </c>
      <c r="T357" s="1">
        <f>IF(AND(N356&gt;0,N357&gt;0),IF(OR(AND(R356=0,R357=1),AND(R356=1,R357=0)),1,0),0)</f>
        <v>0</v>
      </c>
      <c r="U357" s="1">
        <f>IF(AND(O356&gt;0,O357&gt;0),IF(OR(AND(S356=0,S357=1),AND(S356=1,S357=0)),1,0),0)</f>
        <v>0</v>
      </c>
    </row>
    <row r="358" spans="1:21">
      <c r="A358" s="9">
        <v>1840</v>
      </c>
      <c r="B358" s="10" t="s">
        <v>1656</v>
      </c>
      <c r="C358" s="9" t="s">
        <v>0</v>
      </c>
      <c r="D358" s="9">
        <v>739</v>
      </c>
      <c r="E358" s="9">
        <v>1</v>
      </c>
      <c r="F358" s="9">
        <v>1.2982</v>
      </c>
      <c r="G358" s="9">
        <v>1.3007</v>
      </c>
      <c r="H358" s="9">
        <v>1.2982</v>
      </c>
      <c r="I358" s="9">
        <v>5</v>
      </c>
      <c r="J358" s="9">
        <v>4545.18</v>
      </c>
      <c r="K358" s="8" t="str">
        <f>RIGHT(B358,5)</f>
        <v>11:44</v>
      </c>
      <c r="L358" s="7" t="str">
        <f>TEXT(K358,"hh")</f>
        <v>11</v>
      </c>
      <c r="M358" s="6">
        <f>IF(C358="close",IF(I358&gt;=0,1,IF(I358&lt;0,2)),0)</f>
        <v>0</v>
      </c>
      <c r="N358" s="5">
        <f>IF(N357=0,IF(C358="s/l",1,0),IF(C358="s/l",N357+1,0))</f>
        <v>0</v>
      </c>
      <c r="O358" s="4">
        <f>IF(O357=0,IF(C358="t/p",1,0),IF(C358="t/p",O357+1,0))</f>
        <v>1</v>
      </c>
      <c r="P358" s="3">
        <f>IF(AND(N358&gt;=$AD$36,N359=0),1,0)</f>
        <v>0</v>
      </c>
      <c r="Q358" s="2">
        <f>IF(AND(O358&gt;=$AD$35,O359=0),1,0)</f>
        <v>0</v>
      </c>
      <c r="R358" s="3">
        <f>IF(AND(N358&gt;0,ISODD(D358)),1,0)</f>
        <v>0</v>
      </c>
      <c r="S358" s="2">
        <f>IF(AND(O358&gt;0,ISEVEN(D358)),1,0)</f>
        <v>0</v>
      </c>
      <c r="T358" s="1">
        <f>IF(AND(N357&gt;0,N358&gt;0),IF(OR(AND(R357=0,R358=1),AND(R357=1,R358=0)),1,0),0)</f>
        <v>0</v>
      </c>
      <c r="U358" s="1">
        <f>IF(AND(O357&gt;0,O358&gt;0),IF(OR(AND(S357=0,S358=1),AND(S357=1,S358=0)),1,0),0)</f>
        <v>0</v>
      </c>
    </row>
    <row r="359" spans="1:21">
      <c r="A359" s="9">
        <v>1845</v>
      </c>
      <c r="B359" s="10" t="s">
        <v>3480</v>
      </c>
      <c r="C359" s="9" t="s">
        <v>0</v>
      </c>
      <c r="D359" s="9">
        <v>737</v>
      </c>
      <c r="E359" s="9">
        <v>1</v>
      </c>
      <c r="F359" s="9">
        <v>1.2971999999999999</v>
      </c>
      <c r="G359" s="9">
        <v>1.2997000000000001</v>
      </c>
      <c r="H359" s="9">
        <v>1.2971999999999999</v>
      </c>
      <c r="I359" s="9">
        <v>5</v>
      </c>
      <c r="J359" s="9">
        <v>4550.18</v>
      </c>
      <c r="K359" s="8" t="str">
        <f>RIGHT(B359,5)</f>
        <v>13:03</v>
      </c>
      <c r="L359" s="7" t="str">
        <f>TEXT(K359,"hh")</f>
        <v>13</v>
      </c>
      <c r="M359" s="6">
        <f>IF(C359="close",IF(I359&gt;=0,1,IF(I359&lt;0,2)),0)</f>
        <v>0</v>
      </c>
      <c r="N359" s="5">
        <f>IF(N358=0,IF(C359="s/l",1,0),IF(C359="s/l",N358+1,0))</f>
        <v>0</v>
      </c>
      <c r="O359" s="4">
        <f>IF(O358=0,IF(C359="t/p",1,0),IF(C359="t/p",O358+1,0))</f>
        <v>2</v>
      </c>
      <c r="P359" s="3">
        <f>IF(AND(N359&gt;=$AD$36,N360=0),1,0)</f>
        <v>0</v>
      </c>
      <c r="Q359" s="2">
        <f>IF(AND(O359&gt;=$AD$35,O360=0),1,0)</f>
        <v>0</v>
      </c>
      <c r="R359" s="3">
        <f>IF(AND(N359&gt;0,ISODD(D359)),1,0)</f>
        <v>0</v>
      </c>
      <c r="S359" s="2">
        <f>IF(AND(O359&gt;0,ISEVEN(D359)),1,0)</f>
        <v>0</v>
      </c>
      <c r="T359" s="1">
        <f>IF(AND(N358&gt;0,N359&gt;0),IF(OR(AND(R358=0,R359=1),AND(R358=1,R359=0)),1,0),0)</f>
        <v>0</v>
      </c>
      <c r="U359" s="1">
        <f>IF(AND(O358&gt;0,O359&gt;0),IF(OR(AND(S358=0,S359=1),AND(S358=1,S359=0)),1,0),0)</f>
        <v>0</v>
      </c>
    </row>
    <row r="360" spans="1:21">
      <c r="A360" s="9">
        <v>1850</v>
      </c>
      <c r="B360" s="10" t="s">
        <v>3479</v>
      </c>
      <c r="C360" s="9" t="s">
        <v>3</v>
      </c>
      <c r="D360" s="9">
        <v>742</v>
      </c>
      <c r="E360" s="9">
        <v>1</v>
      </c>
      <c r="F360" s="9">
        <v>1.2961</v>
      </c>
      <c r="G360" s="9">
        <v>1.2961</v>
      </c>
      <c r="H360" s="9">
        <v>1.2986</v>
      </c>
      <c r="I360" s="9">
        <v>-20</v>
      </c>
      <c r="J360" s="9">
        <v>4530.18</v>
      </c>
      <c r="K360" s="8" t="str">
        <f>RIGHT(B360,5)</f>
        <v>13:39</v>
      </c>
      <c r="L360" s="7" t="str">
        <f>TEXT(K360,"hh")</f>
        <v>13</v>
      </c>
      <c r="M360" s="6">
        <f>IF(C360="close",IF(I360&gt;=0,1,IF(I360&lt;0,2)),0)</f>
        <v>0</v>
      </c>
      <c r="N360" s="5">
        <f>IF(N359=0,IF(C360="s/l",1,0),IF(C360="s/l",N359+1,0))</f>
        <v>1</v>
      </c>
      <c r="O360" s="4">
        <f>IF(O359=0,IF(C360="t/p",1,0),IF(C360="t/p",O359+1,0))</f>
        <v>0</v>
      </c>
      <c r="P360" s="3">
        <f>IF(AND(N360&gt;=$AD$36,N361=0),1,0)</f>
        <v>0</v>
      </c>
      <c r="Q360" s="2">
        <f>IF(AND(O360&gt;=$AD$35,O361=0),1,0)</f>
        <v>0</v>
      </c>
      <c r="R360" s="3">
        <f>IF(AND(N360&gt;0,ISODD(D360)),1,0)</f>
        <v>0</v>
      </c>
      <c r="S360" s="2">
        <f>IF(AND(O360&gt;0,ISEVEN(D360)),1,0)</f>
        <v>0</v>
      </c>
      <c r="T360" s="1">
        <f>IF(AND(N359&gt;0,N360&gt;0),IF(OR(AND(R359=0,R360=1),AND(R359=1,R360=0)),1,0),0)</f>
        <v>0</v>
      </c>
      <c r="U360" s="1">
        <f>IF(AND(O359&gt;0,O360&gt;0),IF(OR(AND(S359=0,S360=1),AND(S359=1,S360=0)),1,0),0)</f>
        <v>0</v>
      </c>
    </row>
    <row r="361" spans="1:21">
      <c r="A361" s="9">
        <v>1855</v>
      </c>
      <c r="B361" s="10" t="s">
        <v>1655</v>
      </c>
      <c r="C361" s="9" t="s">
        <v>3</v>
      </c>
      <c r="D361" s="9">
        <v>744</v>
      </c>
      <c r="E361" s="9">
        <v>1</v>
      </c>
      <c r="F361" s="9">
        <v>1.2950999999999999</v>
      </c>
      <c r="G361" s="9">
        <v>1.2950999999999999</v>
      </c>
      <c r="H361" s="9">
        <v>1.2976000000000001</v>
      </c>
      <c r="I361" s="9">
        <v>-20</v>
      </c>
      <c r="J361" s="9">
        <v>4510.18</v>
      </c>
      <c r="K361" s="8" t="str">
        <f>RIGHT(B361,5)</f>
        <v>14:14</v>
      </c>
      <c r="L361" s="7" t="str">
        <f>TEXT(K361,"hh")</f>
        <v>14</v>
      </c>
      <c r="M361" s="6">
        <f>IF(C361="close",IF(I361&gt;=0,1,IF(I361&lt;0,2)),0)</f>
        <v>0</v>
      </c>
      <c r="N361" s="5">
        <f>IF(N360=0,IF(C361="s/l",1,0),IF(C361="s/l",N360+1,0))</f>
        <v>2</v>
      </c>
      <c r="O361" s="4">
        <f>IF(O360=0,IF(C361="t/p",1,0),IF(C361="t/p",O360+1,0))</f>
        <v>0</v>
      </c>
      <c r="P361" s="3">
        <f>IF(AND(N361&gt;=$AD$36,N362=0),1,0)</f>
        <v>0</v>
      </c>
      <c r="Q361" s="2">
        <f>IF(AND(O361&gt;=$AD$35,O362=0),1,0)</f>
        <v>0</v>
      </c>
      <c r="R361" s="3">
        <f>IF(AND(N361&gt;0,ISODD(D361)),1,0)</f>
        <v>0</v>
      </c>
      <c r="S361" s="2">
        <f>IF(AND(O361&gt;0,ISEVEN(D361)),1,0)</f>
        <v>0</v>
      </c>
      <c r="T361" s="1">
        <f>IF(AND(N360&gt;0,N361&gt;0),IF(OR(AND(R360=0,R361=1),AND(R360=1,R361=0)),1,0),0)</f>
        <v>0</v>
      </c>
      <c r="U361" s="1">
        <f>IF(AND(O360&gt;0,O361&gt;0),IF(OR(AND(S360=0,S361=1),AND(S360=1,S361=0)),1,0),0)</f>
        <v>0</v>
      </c>
    </row>
    <row r="362" spans="1:21">
      <c r="A362" s="9">
        <v>1860</v>
      </c>
      <c r="B362" s="10" t="s">
        <v>1654</v>
      </c>
      <c r="C362" s="9" t="s">
        <v>3</v>
      </c>
      <c r="D362" s="9">
        <v>746</v>
      </c>
      <c r="E362" s="9">
        <v>1</v>
      </c>
      <c r="F362" s="9">
        <v>1.2941</v>
      </c>
      <c r="G362" s="9">
        <v>1.2941</v>
      </c>
      <c r="H362" s="9">
        <v>1.2966</v>
      </c>
      <c r="I362" s="9">
        <v>-20</v>
      </c>
      <c r="J362" s="9">
        <v>4490.18</v>
      </c>
      <c r="K362" s="8" t="str">
        <f>RIGHT(B362,5)</f>
        <v>14:22</v>
      </c>
      <c r="L362" s="7" t="str">
        <f>TEXT(K362,"hh")</f>
        <v>14</v>
      </c>
      <c r="M362" s="6">
        <f>IF(C362="close",IF(I362&gt;=0,1,IF(I362&lt;0,2)),0)</f>
        <v>0</v>
      </c>
      <c r="N362" s="5">
        <f>IF(N361=0,IF(C362="s/l",1,0),IF(C362="s/l",N361+1,0))</f>
        <v>3</v>
      </c>
      <c r="O362" s="4">
        <f>IF(O361=0,IF(C362="t/p",1,0),IF(C362="t/p",O361+1,0))</f>
        <v>0</v>
      </c>
      <c r="P362" s="3">
        <f>IF(AND(N362&gt;=$AD$36,N363=0),1,0)</f>
        <v>1</v>
      </c>
      <c r="Q362" s="2">
        <f>IF(AND(O362&gt;=$AD$35,O363=0),1,0)</f>
        <v>0</v>
      </c>
      <c r="R362" s="3">
        <f>IF(AND(N362&gt;0,ISODD(D362)),1,0)</f>
        <v>0</v>
      </c>
      <c r="S362" s="2">
        <f>IF(AND(O362&gt;0,ISEVEN(D362)),1,0)</f>
        <v>0</v>
      </c>
      <c r="T362" s="1">
        <f>IF(AND(N361&gt;0,N362&gt;0),IF(OR(AND(R361=0,R362=1),AND(R361=1,R362=0)),1,0),0)</f>
        <v>0</v>
      </c>
      <c r="U362" s="1">
        <f>IF(AND(O361&gt;0,O362&gt;0),IF(OR(AND(S361=0,S362=1),AND(S361=1,S362=0)),1,0),0)</f>
        <v>0</v>
      </c>
    </row>
    <row r="363" spans="1:21">
      <c r="A363" s="9">
        <v>1861</v>
      </c>
      <c r="B363" s="10" t="s">
        <v>3478</v>
      </c>
      <c r="C363" s="9" t="s">
        <v>0</v>
      </c>
      <c r="D363" s="9">
        <v>748</v>
      </c>
      <c r="E363" s="9">
        <v>1</v>
      </c>
      <c r="F363" s="9">
        <v>1.2956000000000001</v>
      </c>
      <c r="G363" s="9">
        <v>1.2930999999999999</v>
      </c>
      <c r="H363" s="9">
        <v>1.2956000000000001</v>
      </c>
      <c r="I363" s="9">
        <v>5</v>
      </c>
      <c r="J363" s="9">
        <v>4495.18</v>
      </c>
      <c r="K363" s="8" t="str">
        <f>RIGHT(B363,5)</f>
        <v>14:33</v>
      </c>
      <c r="L363" s="7" t="str">
        <f>TEXT(K363,"hh")</f>
        <v>14</v>
      </c>
      <c r="M363" s="6">
        <f>IF(C363="close",IF(I363&gt;=0,1,IF(I363&lt;0,2)),0)</f>
        <v>0</v>
      </c>
      <c r="N363" s="5">
        <f>IF(N362=0,IF(C363="s/l",1,0),IF(C363="s/l",N362+1,0))</f>
        <v>0</v>
      </c>
      <c r="O363" s="4">
        <f>IF(O362=0,IF(C363="t/p",1,0),IF(C363="t/p",O362+1,0))</f>
        <v>1</v>
      </c>
      <c r="P363" s="3">
        <f>IF(AND(N363&gt;=$AD$36,N364=0),1,0)</f>
        <v>0</v>
      </c>
      <c r="Q363" s="2">
        <f>IF(AND(O363&gt;=$AD$35,O364=0),1,0)</f>
        <v>0</v>
      </c>
      <c r="R363" s="3">
        <f>IF(AND(N363&gt;0,ISODD(D363)),1,0)</f>
        <v>0</v>
      </c>
      <c r="S363" s="2">
        <f>IF(AND(O363&gt;0,ISEVEN(D363)),1,0)</f>
        <v>1</v>
      </c>
      <c r="T363" s="1">
        <f>IF(AND(N362&gt;0,N363&gt;0),IF(OR(AND(R362=0,R363=1),AND(R362=1,R363=0)),1,0),0)</f>
        <v>0</v>
      </c>
      <c r="U363" s="1">
        <f>IF(AND(O362&gt;0,O363&gt;0),IF(OR(AND(S362=0,S363=1),AND(S362=1,S363=0)),1,0),0)</f>
        <v>0</v>
      </c>
    </row>
    <row r="364" spans="1:21">
      <c r="A364" s="9">
        <v>1866</v>
      </c>
      <c r="B364" s="10" t="s">
        <v>3477</v>
      </c>
      <c r="C364" s="9" t="s">
        <v>0</v>
      </c>
      <c r="D364" s="9">
        <v>749</v>
      </c>
      <c r="E364" s="9">
        <v>1</v>
      </c>
      <c r="F364" s="9">
        <v>1.2952999999999999</v>
      </c>
      <c r="G364" s="9">
        <v>1.2978000000000001</v>
      </c>
      <c r="H364" s="9">
        <v>1.2952999999999999</v>
      </c>
      <c r="I364" s="9">
        <v>5</v>
      </c>
      <c r="J364" s="9">
        <v>4500.18</v>
      </c>
      <c r="K364" s="8" t="str">
        <f>RIGHT(B364,5)</f>
        <v>14:56</v>
      </c>
      <c r="L364" s="7" t="str">
        <f>TEXT(K364,"hh")</f>
        <v>14</v>
      </c>
      <c r="M364" s="6">
        <f>IF(C364="close",IF(I364&gt;=0,1,IF(I364&lt;0,2)),0)</f>
        <v>0</v>
      </c>
      <c r="N364" s="5">
        <f>IF(N363=0,IF(C364="s/l",1,0),IF(C364="s/l",N363+1,0))</f>
        <v>0</v>
      </c>
      <c r="O364" s="4">
        <f>IF(O363=0,IF(C364="t/p",1,0),IF(C364="t/p",O363+1,0))</f>
        <v>2</v>
      </c>
      <c r="P364" s="3">
        <f>IF(AND(N364&gt;=$AD$36,N365=0),1,0)</f>
        <v>0</v>
      </c>
      <c r="Q364" s="2">
        <f>IF(AND(O364&gt;=$AD$35,O365=0),1,0)</f>
        <v>0</v>
      </c>
      <c r="R364" s="3">
        <f>IF(AND(N364&gt;0,ISODD(D364)),1,0)</f>
        <v>0</v>
      </c>
      <c r="S364" s="2">
        <f>IF(AND(O364&gt;0,ISEVEN(D364)),1,0)</f>
        <v>0</v>
      </c>
      <c r="T364" s="1">
        <f>IF(AND(N363&gt;0,N364&gt;0),IF(OR(AND(R363=0,R364=1),AND(R363=1,R364=0)),1,0),0)</f>
        <v>0</v>
      </c>
      <c r="U364" s="1">
        <f>IF(AND(O363&gt;0,O364&gt;0),IF(OR(AND(S363=0,S364=1),AND(S363=1,S364=0)),1,0),0)</f>
        <v>1</v>
      </c>
    </row>
    <row r="365" spans="1:21">
      <c r="A365" s="9">
        <v>1871</v>
      </c>
      <c r="B365" s="10" t="s">
        <v>1651</v>
      </c>
      <c r="C365" s="9" t="s">
        <v>0</v>
      </c>
      <c r="D365" s="9">
        <v>752</v>
      </c>
      <c r="E365" s="9">
        <v>1</v>
      </c>
      <c r="F365" s="9">
        <v>1.2956000000000001</v>
      </c>
      <c r="G365" s="9">
        <v>1.2930999999999999</v>
      </c>
      <c r="H365" s="9">
        <v>1.2956000000000001</v>
      </c>
      <c r="I365" s="9">
        <v>5</v>
      </c>
      <c r="J365" s="9">
        <v>4505.18</v>
      </c>
      <c r="K365" s="8" t="str">
        <f>RIGHT(B365,5)</f>
        <v>15:06</v>
      </c>
      <c r="L365" s="7" t="str">
        <f>TEXT(K365,"hh")</f>
        <v>15</v>
      </c>
      <c r="M365" s="6">
        <f>IF(C365="close",IF(I365&gt;=0,1,IF(I365&lt;0,2)),0)</f>
        <v>0</v>
      </c>
      <c r="N365" s="5">
        <f>IF(N364=0,IF(C365="s/l",1,0),IF(C365="s/l",N364+1,0))</f>
        <v>0</v>
      </c>
      <c r="O365" s="4">
        <f>IF(O364=0,IF(C365="t/p",1,0),IF(C365="t/p",O364+1,0))</f>
        <v>3</v>
      </c>
      <c r="P365" s="3">
        <f>IF(AND(N365&gt;=$AD$36,N366=0),1,0)</f>
        <v>0</v>
      </c>
      <c r="Q365" s="2">
        <f>IF(AND(O365&gt;=$AD$35,O366=0),1,0)</f>
        <v>0</v>
      </c>
      <c r="R365" s="3">
        <f>IF(AND(N365&gt;0,ISODD(D365)),1,0)</f>
        <v>0</v>
      </c>
      <c r="S365" s="2">
        <f>IF(AND(O365&gt;0,ISEVEN(D365)),1,0)</f>
        <v>1</v>
      </c>
      <c r="T365" s="1">
        <f>IF(AND(N364&gt;0,N365&gt;0),IF(OR(AND(R364=0,R365=1),AND(R364=1,R365=0)),1,0),0)</f>
        <v>0</v>
      </c>
      <c r="U365" s="1">
        <f>IF(AND(O364&gt;0,O365&gt;0),IF(OR(AND(S364=0,S365=1),AND(S364=1,S365=0)),1,0),0)</f>
        <v>1</v>
      </c>
    </row>
    <row r="366" spans="1:21">
      <c r="A366" s="9">
        <v>1876</v>
      </c>
      <c r="B366" s="10" t="s">
        <v>3476</v>
      </c>
      <c r="C366" s="9" t="s">
        <v>0</v>
      </c>
      <c r="D366" s="9">
        <v>753</v>
      </c>
      <c r="E366" s="9">
        <v>1</v>
      </c>
      <c r="F366" s="9">
        <v>1.2952999999999999</v>
      </c>
      <c r="G366" s="9">
        <v>1.2978000000000001</v>
      </c>
      <c r="H366" s="9">
        <v>1.2952999999999999</v>
      </c>
      <c r="I366" s="9">
        <v>5</v>
      </c>
      <c r="J366" s="9">
        <v>4510.18</v>
      </c>
      <c r="K366" s="8" t="str">
        <f>RIGHT(B366,5)</f>
        <v>15:20</v>
      </c>
      <c r="L366" s="7" t="str">
        <f>TEXT(K366,"hh")</f>
        <v>15</v>
      </c>
      <c r="M366" s="6">
        <f>IF(C366="close",IF(I366&gt;=0,1,IF(I366&lt;0,2)),0)</f>
        <v>0</v>
      </c>
      <c r="N366" s="5">
        <f>IF(N365=0,IF(C366="s/l",1,0),IF(C366="s/l",N365+1,0))</f>
        <v>0</v>
      </c>
      <c r="O366" s="4">
        <f>IF(O365=0,IF(C366="t/p",1,0),IF(C366="t/p",O365+1,0))</f>
        <v>4</v>
      </c>
      <c r="P366" s="3">
        <f>IF(AND(N366&gt;=$AD$36,N367=0),1,0)</f>
        <v>0</v>
      </c>
      <c r="Q366" s="2">
        <f>IF(AND(O366&gt;=$AD$35,O367=0),1,0)</f>
        <v>1</v>
      </c>
      <c r="R366" s="3">
        <f>IF(AND(N366&gt;0,ISODD(D366)),1,0)</f>
        <v>0</v>
      </c>
      <c r="S366" s="2">
        <f>IF(AND(O366&gt;0,ISEVEN(D366)),1,0)</f>
        <v>0</v>
      </c>
      <c r="T366" s="1">
        <f>IF(AND(N365&gt;0,N366&gt;0),IF(OR(AND(R365=0,R366=1),AND(R365=1,R366=0)),1,0),0)</f>
        <v>0</v>
      </c>
      <c r="U366" s="1">
        <f>IF(AND(O365&gt;0,O366&gt;0),IF(OR(AND(S365=0,S366=1),AND(S365=1,S366=0)),1,0),0)</f>
        <v>1</v>
      </c>
    </row>
    <row r="367" spans="1:21">
      <c r="A367" s="9">
        <v>1885</v>
      </c>
      <c r="B367" s="10" t="s">
        <v>3475</v>
      </c>
      <c r="C367" s="9" t="s">
        <v>3</v>
      </c>
      <c r="D367" s="9">
        <v>756</v>
      </c>
      <c r="E367" s="9">
        <v>1</v>
      </c>
      <c r="F367" s="9">
        <v>1.2931999999999999</v>
      </c>
      <c r="G367" s="9">
        <v>1.2931999999999999</v>
      </c>
      <c r="H367" s="9">
        <v>1.2957000000000001</v>
      </c>
      <c r="I367" s="9">
        <v>-20</v>
      </c>
      <c r="J367" s="9">
        <v>4490.18</v>
      </c>
      <c r="K367" s="8" t="str">
        <f>RIGHT(B367,5)</f>
        <v>15:27</v>
      </c>
      <c r="L367" s="7" t="str">
        <f>TEXT(K367,"hh")</f>
        <v>15</v>
      </c>
      <c r="M367" s="6">
        <f>IF(C367="close",IF(I367&gt;=0,1,IF(I367&lt;0,2)),0)</f>
        <v>0</v>
      </c>
      <c r="N367" s="5">
        <f>IF(N366=0,IF(C367="s/l",1,0),IF(C367="s/l",N366+1,0))</f>
        <v>1</v>
      </c>
      <c r="O367" s="4">
        <f>IF(O366=0,IF(C367="t/p",1,0),IF(C367="t/p",O366+1,0))</f>
        <v>0</v>
      </c>
      <c r="P367" s="3">
        <f>IF(AND(N367&gt;=$AD$36,N368=0),1,0)</f>
        <v>0</v>
      </c>
      <c r="Q367" s="2">
        <f>IF(AND(O367&gt;=$AD$35,O368=0),1,0)</f>
        <v>0</v>
      </c>
      <c r="R367" s="3">
        <f>IF(AND(N367&gt;0,ISODD(D367)),1,0)</f>
        <v>0</v>
      </c>
      <c r="S367" s="2">
        <f>IF(AND(O367&gt;0,ISEVEN(D367)),1,0)</f>
        <v>0</v>
      </c>
      <c r="T367" s="1">
        <f>IF(AND(N366&gt;0,N367&gt;0),IF(OR(AND(R366=0,R367=1),AND(R366=1,R367=0)),1,0),0)</f>
        <v>0</v>
      </c>
      <c r="U367" s="1">
        <f>IF(AND(O366&gt;0,O367&gt;0),IF(OR(AND(S366=0,S367=1),AND(S366=1,S367=0)),1,0),0)</f>
        <v>0</v>
      </c>
    </row>
    <row r="368" spans="1:21">
      <c r="A368" s="9">
        <v>1890</v>
      </c>
      <c r="B368" s="10" t="s">
        <v>3474</v>
      </c>
      <c r="C368" s="9" t="s">
        <v>0</v>
      </c>
      <c r="D368" s="9">
        <v>760</v>
      </c>
      <c r="E368" s="9">
        <v>1</v>
      </c>
      <c r="F368" s="9">
        <v>1.2937000000000001</v>
      </c>
      <c r="G368" s="9">
        <v>1.2911999999999999</v>
      </c>
      <c r="H368" s="9">
        <v>1.2937000000000001</v>
      </c>
      <c r="I368" s="9">
        <v>5</v>
      </c>
      <c r="J368" s="9">
        <v>4495.18</v>
      </c>
      <c r="K368" s="8" t="str">
        <f>RIGHT(B368,5)</f>
        <v>16:05</v>
      </c>
      <c r="L368" s="7" t="str">
        <f>TEXT(K368,"hh")</f>
        <v>16</v>
      </c>
      <c r="M368" s="6">
        <f>IF(C368="close",IF(I368&gt;=0,1,IF(I368&lt;0,2)),0)</f>
        <v>0</v>
      </c>
      <c r="N368" s="5">
        <f>IF(N367=0,IF(C368="s/l",1,0),IF(C368="s/l",N367+1,0))</f>
        <v>0</v>
      </c>
      <c r="O368" s="4">
        <f>IF(O367=0,IF(C368="t/p",1,0),IF(C368="t/p",O367+1,0))</f>
        <v>1</v>
      </c>
      <c r="P368" s="3">
        <f>IF(AND(N368&gt;=$AD$36,N369=0),1,0)</f>
        <v>0</v>
      </c>
      <c r="Q368" s="2">
        <f>IF(AND(O368&gt;=$AD$35,O369=0),1,0)</f>
        <v>0</v>
      </c>
      <c r="R368" s="3">
        <f>IF(AND(N368&gt;0,ISODD(D368)),1,0)</f>
        <v>0</v>
      </c>
      <c r="S368" s="2">
        <f>IF(AND(O368&gt;0,ISEVEN(D368)),1,0)</f>
        <v>1</v>
      </c>
      <c r="T368" s="1">
        <f>IF(AND(N367&gt;0,N368&gt;0),IF(OR(AND(R367=0,R368=1),AND(R367=1,R368=0)),1,0),0)</f>
        <v>0</v>
      </c>
      <c r="U368" s="1">
        <f>IF(AND(O367&gt;0,O368&gt;0),IF(OR(AND(S367=0,S368=1),AND(S367=1,S368=0)),1,0),0)</f>
        <v>0</v>
      </c>
    </row>
    <row r="369" spans="1:21">
      <c r="A369" s="9">
        <v>1895</v>
      </c>
      <c r="B369" s="10" t="s">
        <v>3473</v>
      </c>
      <c r="C369" s="9" t="s">
        <v>0</v>
      </c>
      <c r="D369" s="9">
        <v>761</v>
      </c>
      <c r="E369" s="9">
        <v>1</v>
      </c>
      <c r="F369" s="9">
        <v>1.2934000000000001</v>
      </c>
      <c r="G369" s="9">
        <v>1.2959000000000001</v>
      </c>
      <c r="H369" s="9">
        <v>1.2934000000000001</v>
      </c>
      <c r="I369" s="9">
        <v>5</v>
      </c>
      <c r="J369" s="9">
        <v>4500.18</v>
      </c>
      <c r="K369" s="8" t="str">
        <f>RIGHT(B369,5)</f>
        <v>16:33</v>
      </c>
      <c r="L369" s="7" t="str">
        <f>TEXT(K369,"hh")</f>
        <v>16</v>
      </c>
      <c r="M369" s="6">
        <f>IF(C369="close",IF(I369&gt;=0,1,IF(I369&lt;0,2)),0)</f>
        <v>0</v>
      </c>
      <c r="N369" s="5">
        <f>IF(N368=0,IF(C369="s/l",1,0),IF(C369="s/l",N368+1,0))</f>
        <v>0</v>
      </c>
      <c r="O369" s="4">
        <f>IF(O368=0,IF(C369="t/p",1,0),IF(C369="t/p",O368+1,0))</f>
        <v>2</v>
      </c>
      <c r="P369" s="3">
        <f>IF(AND(N369&gt;=$AD$36,N370=0),1,0)</f>
        <v>0</v>
      </c>
      <c r="Q369" s="2">
        <f>IF(AND(O369&gt;=$AD$35,O370=0),1,0)</f>
        <v>0</v>
      </c>
      <c r="R369" s="3">
        <f>IF(AND(N369&gt;0,ISODD(D369)),1,0)</f>
        <v>0</v>
      </c>
      <c r="S369" s="2">
        <f>IF(AND(O369&gt;0,ISEVEN(D369)),1,0)</f>
        <v>0</v>
      </c>
      <c r="T369" s="1">
        <f>IF(AND(N368&gt;0,N369&gt;0),IF(OR(AND(R368=0,R369=1),AND(R368=1,R369=0)),1,0),0)</f>
        <v>0</v>
      </c>
      <c r="U369" s="1">
        <f>IF(AND(O368&gt;0,O369&gt;0),IF(OR(AND(S368=0,S369=1),AND(S368=1,S369=0)),1,0),0)</f>
        <v>1</v>
      </c>
    </row>
    <row r="370" spans="1:21">
      <c r="A370" s="9">
        <v>1900</v>
      </c>
      <c r="B370" s="10" t="s">
        <v>3472</v>
      </c>
      <c r="C370" s="9" t="s">
        <v>3</v>
      </c>
      <c r="D370" s="9">
        <v>758</v>
      </c>
      <c r="E370" s="9">
        <v>1</v>
      </c>
      <c r="F370" s="9">
        <v>1.2922</v>
      </c>
      <c r="G370" s="9">
        <v>1.2922</v>
      </c>
      <c r="H370" s="9">
        <v>1.2947</v>
      </c>
      <c r="I370" s="9">
        <v>-20</v>
      </c>
      <c r="J370" s="9">
        <v>4480.18</v>
      </c>
      <c r="K370" s="8" t="str">
        <f>RIGHT(B370,5)</f>
        <v>16:38</v>
      </c>
      <c r="L370" s="7" t="str">
        <f>TEXT(K370,"hh")</f>
        <v>16</v>
      </c>
      <c r="M370" s="6">
        <f>IF(C370="close",IF(I370&gt;=0,1,IF(I370&lt;0,2)),0)</f>
        <v>0</v>
      </c>
      <c r="N370" s="5">
        <f>IF(N369=0,IF(C370="s/l",1,0),IF(C370="s/l",N369+1,0))</f>
        <v>1</v>
      </c>
      <c r="O370" s="4">
        <f>IF(O369=0,IF(C370="t/p",1,0),IF(C370="t/p",O369+1,0))</f>
        <v>0</v>
      </c>
      <c r="P370" s="3">
        <f>IF(AND(N370&gt;=$AD$36,N371=0),1,0)</f>
        <v>0</v>
      </c>
      <c r="Q370" s="2">
        <f>IF(AND(O370&gt;=$AD$35,O371=0),1,0)</f>
        <v>0</v>
      </c>
      <c r="R370" s="3">
        <f>IF(AND(N370&gt;0,ISODD(D370)),1,0)</f>
        <v>0</v>
      </c>
      <c r="S370" s="2">
        <f>IF(AND(O370&gt;0,ISEVEN(D370)),1,0)</f>
        <v>0</v>
      </c>
      <c r="T370" s="1">
        <f>IF(AND(N369&gt;0,N370&gt;0),IF(OR(AND(R369=0,R370=1),AND(R369=1,R370=0)),1,0),0)</f>
        <v>0</v>
      </c>
      <c r="U370" s="1">
        <f>IF(AND(O369&gt;0,O370&gt;0),IF(OR(AND(S369=0,S370=1),AND(S369=1,S370=0)),1,0),0)</f>
        <v>0</v>
      </c>
    </row>
    <row r="371" spans="1:21">
      <c r="A371" s="9">
        <v>1905</v>
      </c>
      <c r="B371" s="10" t="s">
        <v>3471</v>
      </c>
      <c r="C371" s="9" t="s">
        <v>0</v>
      </c>
      <c r="D371" s="9">
        <v>766</v>
      </c>
      <c r="E371" s="9">
        <v>1</v>
      </c>
      <c r="F371" s="9">
        <v>1.2927</v>
      </c>
      <c r="G371" s="9">
        <v>1.2902</v>
      </c>
      <c r="H371" s="9">
        <v>1.2927</v>
      </c>
      <c r="I371" s="9">
        <v>5</v>
      </c>
      <c r="J371" s="9">
        <v>4485.18</v>
      </c>
      <c r="K371" s="8" t="str">
        <f>RIGHT(B371,5)</f>
        <v>16:41</v>
      </c>
      <c r="L371" s="7" t="str">
        <f>TEXT(K371,"hh")</f>
        <v>16</v>
      </c>
      <c r="M371" s="6">
        <f>IF(C371="close",IF(I371&gt;=0,1,IF(I371&lt;0,2)),0)</f>
        <v>0</v>
      </c>
      <c r="N371" s="5">
        <f>IF(N370=0,IF(C371="s/l",1,0),IF(C371="s/l",N370+1,0))</f>
        <v>0</v>
      </c>
      <c r="O371" s="4">
        <f>IF(O370=0,IF(C371="t/p",1,0),IF(C371="t/p",O370+1,0))</f>
        <v>1</v>
      </c>
      <c r="P371" s="3">
        <f>IF(AND(N371&gt;=$AD$36,N372=0),1,0)</f>
        <v>0</v>
      </c>
      <c r="Q371" s="2">
        <f>IF(AND(O371&gt;=$AD$35,O372=0),1,0)</f>
        <v>0</v>
      </c>
      <c r="R371" s="3">
        <f>IF(AND(N371&gt;0,ISODD(D371)),1,0)</f>
        <v>0</v>
      </c>
      <c r="S371" s="2">
        <f>IF(AND(O371&gt;0,ISEVEN(D371)),1,0)</f>
        <v>1</v>
      </c>
      <c r="T371" s="1">
        <f>IF(AND(N370&gt;0,N371&gt;0),IF(OR(AND(R370=0,R371=1),AND(R370=1,R371=0)),1,0),0)</f>
        <v>0</v>
      </c>
      <c r="U371" s="1">
        <f>IF(AND(O370&gt;0,O371&gt;0),IF(OR(AND(S370=0,S371=1),AND(S370=1,S371=0)),1,0),0)</f>
        <v>0</v>
      </c>
    </row>
    <row r="372" spans="1:21">
      <c r="A372" s="9">
        <v>1910</v>
      </c>
      <c r="B372" s="10" t="s">
        <v>3470</v>
      </c>
      <c r="C372" s="9" t="s">
        <v>0</v>
      </c>
      <c r="D372" s="9">
        <v>764</v>
      </c>
      <c r="E372" s="9">
        <v>1</v>
      </c>
      <c r="F372" s="9">
        <v>1.2937000000000001</v>
      </c>
      <c r="G372" s="9">
        <v>1.2911999999999999</v>
      </c>
      <c r="H372" s="9">
        <v>1.2937000000000001</v>
      </c>
      <c r="I372" s="9">
        <v>5</v>
      </c>
      <c r="J372" s="9">
        <v>4490.18</v>
      </c>
      <c r="K372" s="8" t="str">
        <f>RIGHT(B372,5)</f>
        <v>17:23</v>
      </c>
      <c r="L372" s="7" t="str">
        <f>TEXT(K372,"hh")</f>
        <v>17</v>
      </c>
      <c r="M372" s="6">
        <f>IF(C372="close",IF(I372&gt;=0,1,IF(I372&lt;0,2)),0)</f>
        <v>0</v>
      </c>
      <c r="N372" s="5">
        <f>IF(N371=0,IF(C372="s/l",1,0),IF(C372="s/l",N371+1,0))</f>
        <v>0</v>
      </c>
      <c r="O372" s="4">
        <f>IF(O371=0,IF(C372="t/p",1,0),IF(C372="t/p",O371+1,0))</f>
        <v>2</v>
      </c>
      <c r="P372" s="3">
        <f>IF(AND(N372&gt;=$AD$36,N373=0),1,0)</f>
        <v>0</v>
      </c>
      <c r="Q372" s="2">
        <f>IF(AND(O372&gt;=$AD$35,O373=0),1,0)</f>
        <v>0</v>
      </c>
      <c r="R372" s="3">
        <f>IF(AND(N372&gt;0,ISODD(D372)),1,0)</f>
        <v>0</v>
      </c>
      <c r="S372" s="2">
        <f>IF(AND(O372&gt;0,ISEVEN(D372)),1,0)</f>
        <v>1</v>
      </c>
      <c r="T372" s="1">
        <f>IF(AND(N371&gt;0,N372&gt;0),IF(OR(AND(R371=0,R372=1),AND(R371=1,R372=0)),1,0),0)</f>
        <v>0</v>
      </c>
      <c r="U372" s="1">
        <f>IF(AND(O371&gt;0,O372&gt;0),IF(OR(AND(S371=0,S372=1),AND(S371=1,S372=0)),1,0),0)</f>
        <v>0</v>
      </c>
    </row>
    <row r="373" spans="1:21">
      <c r="A373" s="9">
        <v>1915</v>
      </c>
      <c r="B373" s="10" t="s">
        <v>3469</v>
      </c>
      <c r="C373" s="9" t="s">
        <v>0</v>
      </c>
      <c r="D373" s="9">
        <v>769</v>
      </c>
      <c r="E373" s="9">
        <v>1</v>
      </c>
      <c r="F373" s="9">
        <v>1.2934000000000001</v>
      </c>
      <c r="G373" s="9">
        <v>1.2959000000000001</v>
      </c>
      <c r="H373" s="9">
        <v>1.2934000000000001</v>
      </c>
      <c r="I373" s="9">
        <v>5</v>
      </c>
      <c r="J373" s="9">
        <v>4495.18</v>
      </c>
      <c r="K373" s="8" t="str">
        <f>RIGHT(B373,5)</f>
        <v>17:36</v>
      </c>
      <c r="L373" s="7" t="str">
        <f>TEXT(K373,"hh")</f>
        <v>17</v>
      </c>
      <c r="M373" s="6">
        <f>IF(C373="close",IF(I373&gt;=0,1,IF(I373&lt;0,2)),0)</f>
        <v>0</v>
      </c>
      <c r="N373" s="5">
        <f>IF(N372=0,IF(C373="s/l",1,0),IF(C373="s/l",N372+1,0))</f>
        <v>0</v>
      </c>
      <c r="O373" s="4">
        <f>IF(O372=0,IF(C373="t/p",1,0),IF(C373="t/p",O372+1,0))</f>
        <v>3</v>
      </c>
      <c r="P373" s="3">
        <f>IF(AND(N373&gt;=$AD$36,N374=0),1,0)</f>
        <v>0</v>
      </c>
      <c r="Q373" s="2">
        <f>IF(AND(O373&gt;=$AD$35,O374=0),1,0)</f>
        <v>0</v>
      </c>
      <c r="R373" s="3">
        <f>IF(AND(N373&gt;0,ISODD(D373)),1,0)</f>
        <v>0</v>
      </c>
      <c r="S373" s="2">
        <f>IF(AND(O373&gt;0,ISEVEN(D373)),1,0)</f>
        <v>0</v>
      </c>
      <c r="T373" s="1">
        <f>IF(AND(N372&gt;0,N373&gt;0),IF(OR(AND(R372=0,R373=1),AND(R372=1,R373=0)),1,0),0)</f>
        <v>0</v>
      </c>
      <c r="U373" s="1">
        <f>IF(AND(O372&gt;0,O373&gt;0),IF(OR(AND(S372=0,S373=1),AND(S372=1,S373=0)),1,0),0)</f>
        <v>1</v>
      </c>
    </row>
    <row r="374" spans="1:21">
      <c r="A374" s="9">
        <v>1920</v>
      </c>
      <c r="B374" s="10" t="s">
        <v>3468</v>
      </c>
      <c r="C374" s="9" t="s">
        <v>0</v>
      </c>
      <c r="D374" s="9">
        <v>767</v>
      </c>
      <c r="E374" s="9">
        <v>1</v>
      </c>
      <c r="F374" s="9">
        <v>1.2924</v>
      </c>
      <c r="G374" s="9">
        <v>1.2948999999999999</v>
      </c>
      <c r="H374" s="9">
        <v>1.2924</v>
      </c>
      <c r="I374" s="9">
        <v>5</v>
      </c>
      <c r="J374" s="9">
        <v>4500.18</v>
      </c>
      <c r="K374" s="8" t="str">
        <f>RIGHT(B374,5)</f>
        <v>17:49</v>
      </c>
      <c r="L374" s="7" t="str">
        <f>TEXT(K374,"hh")</f>
        <v>17</v>
      </c>
      <c r="M374" s="6">
        <f>IF(C374="close",IF(I374&gt;=0,1,IF(I374&lt;0,2)),0)</f>
        <v>0</v>
      </c>
      <c r="N374" s="5">
        <f>IF(N373=0,IF(C374="s/l",1,0),IF(C374="s/l",N373+1,0))</f>
        <v>0</v>
      </c>
      <c r="O374" s="4">
        <f>IF(O373=0,IF(C374="t/p",1,0),IF(C374="t/p",O373+1,0))</f>
        <v>4</v>
      </c>
      <c r="P374" s="3">
        <f>IF(AND(N374&gt;=$AD$36,N375=0),1,0)</f>
        <v>0</v>
      </c>
      <c r="Q374" s="2">
        <f>IF(AND(O374&gt;=$AD$35,O375=0),1,0)</f>
        <v>1</v>
      </c>
      <c r="R374" s="3">
        <f>IF(AND(N374&gt;0,ISODD(D374)),1,0)</f>
        <v>0</v>
      </c>
      <c r="S374" s="2">
        <f>IF(AND(O374&gt;0,ISEVEN(D374)),1,0)</f>
        <v>0</v>
      </c>
      <c r="T374" s="1">
        <f>IF(AND(N373&gt;0,N374&gt;0),IF(OR(AND(R373=0,R374=1),AND(R373=1,R374=0)),1,0),0)</f>
        <v>0</v>
      </c>
      <c r="U374" s="1">
        <f>IF(AND(O373&gt;0,O374&gt;0),IF(OR(AND(S373=0,S374=1),AND(S373=1,S374=0)),1,0),0)</f>
        <v>0</v>
      </c>
    </row>
    <row r="375" spans="1:21">
      <c r="A375" s="9">
        <v>1925</v>
      </c>
      <c r="B375" s="10" t="s">
        <v>3467</v>
      </c>
      <c r="C375" s="9" t="s">
        <v>3</v>
      </c>
      <c r="D375" s="9">
        <v>772</v>
      </c>
      <c r="E375" s="9">
        <v>1</v>
      </c>
      <c r="F375" s="9">
        <v>1.2911999999999999</v>
      </c>
      <c r="G375" s="9">
        <v>1.2911999999999999</v>
      </c>
      <c r="H375" s="9">
        <v>1.2937000000000001</v>
      </c>
      <c r="I375" s="9">
        <v>-20</v>
      </c>
      <c r="J375" s="9">
        <v>4480.18</v>
      </c>
      <c r="K375" s="8" t="str">
        <f>RIGHT(B375,5)</f>
        <v>17:50</v>
      </c>
      <c r="L375" s="7" t="str">
        <f>TEXT(K375,"hh")</f>
        <v>17</v>
      </c>
      <c r="M375" s="6">
        <f>IF(C375="close",IF(I375&gt;=0,1,IF(I375&lt;0,2)),0)</f>
        <v>0</v>
      </c>
      <c r="N375" s="5">
        <f>IF(N374=0,IF(C375="s/l",1,0),IF(C375="s/l",N374+1,0))</f>
        <v>1</v>
      </c>
      <c r="O375" s="4">
        <f>IF(O374=0,IF(C375="t/p",1,0),IF(C375="t/p",O374+1,0))</f>
        <v>0</v>
      </c>
      <c r="P375" s="3">
        <f>IF(AND(N375&gt;=$AD$36,N376=0),1,0)</f>
        <v>0</v>
      </c>
      <c r="Q375" s="2">
        <f>IF(AND(O375&gt;=$AD$35,O376=0),1,0)</f>
        <v>0</v>
      </c>
      <c r="R375" s="3">
        <f>IF(AND(N375&gt;0,ISODD(D375)),1,0)</f>
        <v>0</v>
      </c>
      <c r="S375" s="2">
        <f>IF(AND(O375&gt;0,ISEVEN(D375)),1,0)</f>
        <v>0</v>
      </c>
      <c r="T375" s="1">
        <f>IF(AND(N374&gt;0,N375&gt;0),IF(OR(AND(R374=0,R375=1),AND(R374=1,R375=0)),1,0),0)</f>
        <v>0</v>
      </c>
      <c r="U375" s="1">
        <f>IF(AND(O374&gt;0,O375&gt;0),IF(OR(AND(S374=0,S375=1),AND(S374=1,S375=0)),1,0),0)</f>
        <v>0</v>
      </c>
    </row>
    <row r="376" spans="1:21">
      <c r="A376" s="9">
        <v>1930</v>
      </c>
      <c r="B376" s="10" t="s">
        <v>3466</v>
      </c>
      <c r="C376" s="9" t="s">
        <v>0</v>
      </c>
      <c r="D376" s="9">
        <v>776</v>
      </c>
      <c r="E376" s="9">
        <v>1</v>
      </c>
      <c r="F376" s="9">
        <v>1.2916000000000001</v>
      </c>
      <c r="G376" s="9">
        <v>1.2890999999999999</v>
      </c>
      <c r="H376" s="9">
        <v>1.2916000000000001</v>
      </c>
      <c r="I376" s="9">
        <v>5</v>
      </c>
      <c r="J376" s="9">
        <v>4485.18</v>
      </c>
      <c r="K376" s="8" t="str">
        <f>RIGHT(B376,5)</f>
        <v>18:12</v>
      </c>
      <c r="L376" s="7" t="str">
        <f>TEXT(K376,"hh")</f>
        <v>18</v>
      </c>
      <c r="M376" s="6">
        <f>IF(C376="close",IF(I376&gt;=0,1,IF(I376&lt;0,2)),0)</f>
        <v>0</v>
      </c>
      <c r="N376" s="5">
        <f>IF(N375=0,IF(C376="s/l",1,0),IF(C376="s/l",N375+1,0))</f>
        <v>0</v>
      </c>
      <c r="O376" s="4">
        <f>IF(O375=0,IF(C376="t/p",1,0),IF(C376="t/p",O375+1,0))</f>
        <v>1</v>
      </c>
      <c r="P376" s="3">
        <f>IF(AND(N376&gt;=$AD$36,N377=0),1,0)</f>
        <v>0</v>
      </c>
      <c r="Q376" s="2">
        <f>IF(AND(O376&gt;=$AD$35,O377=0),1,0)</f>
        <v>0</v>
      </c>
      <c r="R376" s="3">
        <f>IF(AND(N376&gt;0,ISODD(D376)),1,0)</f>
        <v>0</v>
      </c>
      <c r="S376" s="2">
        <f>IF(AND(O376&gt;0,ISEVEN(D376)),1,0)</f>
        <v>1</v>
      </c>
      <c r="T376" s="1">
        <f>IF(AND(N375&gt;0,N376&gt;0),IF(OR(AND(R375=0,R376=1),AND(R375=1,R376=0)),1,0),0)</f>
        <v>0</v>
      </c>
      <c r="U376" s="1">
        <f>IF(AND(O375&gt;0,O376&gt;0),IF(OR(AND(S375=0,S376=1),AND(S375=1,S376=0)),1,0),0)</f>
        <v>0</v>
      </c>
    </row>
    <row r="377" spans="1:21">
      <c r="A377" s="9">
        <v>1935</v>
      </c>
      <c r="B377" s="10" t="s">
        <v>3465</v>
      </c>
      <c r="C377" s="9" t="s">
        <v>0</v>
      </c>
      <c r="D377" s="9">
        <v>777</v>
      </c>
      <c r="E377" s="9">
        <v>1</v>
      </c>
      <c r="F377" s="9">
        <v>1.2912999999999999</v>
      </c>
      <c r="G377" s="9">
        <v>1.2938000000000001</v>
      </c>
      <c r="H377" s="9">
        <v>1.2912999999999999</v>
      </c>
      <c r="I377" s="9">
        <v>5</v>
      </c>
      <c r="J377" s="9">
        <v>4490.18</v>
      </c>
      <c r="K377" s="8" t="str">
        <f>RIGHT(B377,5)</f>
        <v>19:53</v>
      </c>
      <c r="L377" s="7" t="str">
        <f>TEXT(K377,"hh")</f>
        <v>19</v>
      </c>
      <c r="M377" s="6">
        <f>IF(C377="close",IF(I377&gt;=0,1,IF(I377&lt;0,2)),0)</f>
        <v>0</v>
      </c>
      <c r="N377" s="5">
        <f>IF(N376=0,IF(C377="s/l",1,0),IF(C377="s/l",N376+1,0))</f>
        <v>0</v>
      </c>
      <c r="O377" s="4">
        <f>IF(O376=0,IF(C377="t/p",1,0),IF(C377="t/p",O376+1,0))</f>
        <v>2</v>
      </c>
      <c r="P377" s="3">
        <f>IF(AND(N377&gt;=$AD$36,N378=0),1,0)</f>
        <v>0</v>
      </c>
      <c r="Q377" s="2">
        <f>IF(AND(O377&gt;=$AD$35,O378=0),1,0)</f>
        <v>0</v>
      </c>
      <c r="R377" s="3">
        <f>IF(AND(N377&gt;0,ISODD(D377)),1,0)</f>
        <v>0</v>
      </c>
      <c r="S377" s="2">
        <f>IF(AND(O377&gt;0,ISEVEN(D377)),1,0)</f>
        <v>0</v>
      </c>
      <c r="T377" s="1">
        <f>IF(AND(N376&gt;0,N377&gt;0),IF(OR(AND(R376=0,R377=1),AND(R376=1,R377=0)),1,0),0)</f>
        <v>0</v>
      </c>
      <c r="U377" s="1">
        <f>IF(AND(O376&gt;0,O377&gt;0),IF(OR(AND(S376=0,S377=1),AND(S376=1,S377=0)),1,0),0)</f>
        <v>1</v>
      </c>
    </row>
    <row r="378" spans="1:21">
      <c r="A378" s="9">
        <v>1940</v>
      </c>
      <c r="B378" s="10" t="s">
        <v>3464</v>
      </c>
      <c r="C378" s="9" t="s">
        <v>0</v>
      </c>
      <c r="D378" s="9">
        <v>780</v>
      </c>
      <c r="E378" s="9">
        <v>1</v>
      </c>
      <c r="F378" s="9">
        <v>1.2916000000000001</v>
      </c>
      <c r="G378" s="9">
        <v>1.2890999999999999</v>
      </c>
      <c r="H378" s="9">
        <v>1.2916000000000001</v>
      </c>
      <c r="I378" s="9">
        <v>5</v>
      </c>
      <c r="J378" s="9">
        <v>4495.18</v>
      </c>
      <c r="K378" s="8" t="str">
        <f>RIGHT(B378,5)</f>
        <v>20:07</v>
      </c>
      <c r="L378" s="7" t="str">
        <f>TEXT(K378,"hh")</f>
        <v>20</v>
      </c>
      <c r="M378" s="6">
        <f>IF(C378="close",IF(I378&gt;=0,1,IF(I378&lt;0,2)),0)</f>
        <v>0</v>
      </c>
      <c r="N378" s="5">
        <f>IF(N377=0,IF(C378="s/l",1,0),IF(C378="s/l",N377+1,0))</f>
        <v>0</v>
      </c>
      <c r="O378" s="4">
        <f>IF(O377=0,IF(C378="t/p",1,0),IF(C378="t/p",O377+1,0))</f>
        <v>3</v>
      </c>
      <c r="P378" s="3">
        <f>IF(AND(N378&gt;=$AD$36,N379=0),1,0)</f>
        <v>0</v>
      </c>
      <c r="Q378" s="2">
        <f>IF(AND(O378&gt;=$AD$35,O379=0),1,0)</f>
        <v>0</v>
      </c>
      <c r="R378" s="3">
        <f>IF(AND(N378&gt;0,ISODD(D378)),1,0)</f>
        <v>0</v>
      </c>
      <c r="S378" s="2">
        <f>IF(AND(O378&gt;0,ISEVEN(D378)),1,0)</f>
        <v>1</v>
      </c>
      <c r="T378" s="1">
        <f>IF(AND(N377&gt;0,N378&gt;0),IF(OR(AND(R377=0,R378=1),AND(R377=1,R378=0)),1,0),0)</f>
        <v>0</v>
      </c>
      <c r="U378" s="1">
        <f>IF(AND(O377&gt;0,O378&gt;0),IF(OR(AND(S377=0,S378=1),AND(S377=1,S378=0)),1,0),0)</f>
        <v>1</v>
      </c>
    </row>
    <row r="379" spans="1:21">
      <c r="A379" s="9">
        <v>1945</v>
      </c>
      <c r="B379" s="10" t="s">
        <v>3463</v>
      </c>
      <c r="C379" s="9" t="s">
        <v>0</v>
      </c>
      <c r="D379" s="9">
        <v>781</v>
      </c>
      <c r="E379" s="9">
        <v>1</v>
      </c>
      <c r="F379" s="9">
        <v>1.2912999999999999</v>
      </c>
      <c r="G379" s="9">
        <v>1.2938000000000001</v>
      </c>
      <c r="H379" s="9">
        <v>1.2912999999999999</v>
      </c>
      <c r="I379" s="9">
        <v>5</v>
      </c>
      <c r="J379" s="9">
        <v>4500.18</v>
      </c>
      <c r="K379" s="8" t="str">
        <f>RIGHT(B379,5)</f>
        <v>23:09</v>
      </c>
      <c r="L379" s="7" t="str">
        <f>TEXT(K379,"hh")</f>
        <v>23</v>
      </c>
      <c r="M379" s="6">
        <f>IF(C379="close",IF(I379&gt;=0,1,IF(I379&lt;0,2)),0)</f>
        <v>0</v>
      </c>
      <c r="N379" s="5">
        <f>IF(N378=0,IF(C379="s/l",1,0),IF(C379="s/l",N378+1,0))</f>
        <v>0</v>
      </c>
      <c r="O379" s="4">
        <f>IF(O378=0,IF(C379="t/p",1,0),IF(C379="t/p",O378+1,0))</f>
        <v>4</v>
      </c>
      <c r="P379" s="3">
        <f>IF(AND(N379&gt;=$AD$36,N380=0),1,0)</f>
        <v>0</v>
      </c>
      <c r="Q379" s="2">
        <f>IF(AND(O379&gt;=$AD$35,O380=0),1,0)</f>
        <v>1</v>
      </c>
      <c r="R379" s="3">
        <f>IF(AND(N379&gt;0,ISODD(D379)),1,0)</f>
        <v>0</v>
      </c>
      <c r="S379" s="2">
        <f>IF(AND(O379&gt;0,ISEVEN(D379)),1,0)</f>
        <v>0</v>
      </c>
      <c r="T379" s="1">
        <f>IF(AND(N378&gt;0,N379&gt;0),IF(OR(AND(R378=0,R379=1),AND(R378=1,R379=0)),1,0),0)</f>
        <v>0</v>
      </c>
      <c r="U379" s="1">
        <f>IF(AND(O378&gt;0,O379&gt;0),IF(OR(AND(S378=0,S379=1),AND(S378=1,S379=0)),1,0),0)</f>
        <v>1</v>
      </c>
    </row>
    <row r="380" spans="1:21">
      <c r="A380" s="9">
        <v>1946</v>
      </c>
      <c r="B380" s="10" t="s">
        <v>3462</v>
      </c>
      <c r="C380" s="9" t="s">
        <v>54</v>
      </c>
      <c r="D380" s="9">
        <v>774</v>
      </c>
      <c r="E380" s="9">
        <v>1</v>
      </c>
      <c r="F380" s="9">
        <v>1.2915000000000001</v>
      </c>
      <c r="G380" s="9">
        <v>1.2902</v>
      </c>
      <c r="H380" s="9">
        <v>1.2927</v>
      </c>
      <c r="I380" s="9">
        <v>-6.9</v>
      </c>
      <c r="J380" s="9">
        <v>4493.28</v>
      </c>
      <c r="K380" s="8" t="str">
        <f>RIGHT(B380,5)</f>
        <v>01:00</v>
      </c>
      <c r="L380" s="7" t="str">
        <f>TEXT(K380,"hh")</f>
        <v>01</v>
      </c>
      <c r="M380" s="6">
        <f>IF(C380="close",IF(I380&gt;=0,1,IF(I380&lt;0,2)),0)</f>
        <v>2</v>
      </c>
      <c r="N380" s="5">
        <f>IF(N379=0,IF(C380="s/l",1,0),IF(C380="s/l",N379+1,0))</f>
        <v>0</v>
      </c>
      <c r="O380" s="4">
        <f>IF(O379=0,IF(C380="t/p",1,0),IF(C380="t/p",O379+1,0))</f>
        <v>0</v>
      </c>
      <c r="P380" s="3">
        <f>IF(AND(N380&gt;=$AD$36,N381=0),1,0)</f>
        <v>0</v>
      </c>
      <c r="Q380" s="2">
        <f>IF(AND(O380&gt;=$AD$35,O381=0),1,0)</f>
        <v>0</v>
      </c>
      <c r="R380" s="3">
        <f>IF(AND(N380&gt;0,ISODD(D380)),1,0)</f>
        <v>0</v>
      </c>
      <c r="S380" s="2">
        <f>IF(AND(O380&gt;0,ISEVEN(D380)),1,0)</f>
        <v>0</v>
      </c>
      <c r="T380" s="1">
        <f>IF(AND(N379&gt;0,N380&gt;0),IF(OR(AND(R379=0,R380=1),AND(R379=1,R380=0)),1,0),0)</f>
        <v>0</v>
      </c>
      <c r="U380" s="1">
        <f>IF(AND(O379&gt;0,O380&gt;0),IF(OR(AND(S379=0,S380=1),AND(S379=1,S380=0)),1,0),0)</f>
        <v>0</v>
      </c>
    </row>
    <row r="381" spans="1:21">
      <c r="A381" s="9">
        <v>1955</v>
      </c>
      <c r="B381" s="10" t="s">
        <v>1649</v>
      </c>
      <c r="C381" s="9" t="s">
        <v>0</v>
      </c>
      <c r="D381" s="9">
        <v>786</v>
      </c>
      <c r="E381" s="9">
        <v>1</v>
      </c>
      <c r="F381" s="9">
        <v>1.292</v>
      </c>
      <c r="G381" s="9">
        <v>1.2895000000000001</v>
      </c>
      <c r="H381" s="9">
        <v>1.292</v>
      </c>
      <c r="I381" s="9">
        <v>5</v>
      </c>
      <c r="J381" s="9">
        <v>4498.28</v>
      </c>
      <c r="K381" s="8" t="str">
        <f>RIGHT(B381,5)</f>
        <v>03:22</v>
      </c>
      <c r="L381" s="7" t="str">
        <f>TEXT(K381,"hh")</f>
        <v>03</v>
      </c>
      <c r="M381" s="6">
        <f>IF(C381="close",IF(I381&gt;=0,1,IF(I381&lt;0,2)),0)</f>
        <v>0</v>
      </c>
      <c r="N381" s="5">
        <f>IF(N380=0,IF(C381="s/l",1,0),IF(C381="s/l",N380+1,0))</f>
        <v>0</v>
      </c>
      <c r="O381" s="4">
        <f>IF(O380=0,IF(C381="t/p",1,0),IF(C381="t/p",O380+1,0))</f>
        <v>1</v>
      </c>
      <c r="P381" s="3">
        <f>IF(AND(N381&gt;=$AD$36,N382=0),1,0)</f>
        <v>0</v>
      </c>
      <c r="Q381" s="2">
        <f>IF(AND(O381&gt;=$AD$35,O382=0),1,0)</f>
        <v>0</v>
      </c>
      <c r="R381" s="3">
        <f>IF(AND(N381&gt;0,ISODD(D381)),1,0)</f>
        <v>0</v>
      </c>
      <c r="S381" s="2">
        <f>IF(AND(O381&gt;0,ISEVEN(D381)),1,0)</f>
        <v>1</v>
      </c>
      <c r="T381" s="1">
        <f>IF(AND(N380&gt;0,N381&gt;0),IF(OR(AND(R380=0,R381=1),AND(R380=1,R381=0)),1,0),0)</f>
        <v>0</v>
      </c>
      <c r="U381" s="1">
        <f>IF(AND(O380&gt;0,O381&gt;0),IF(OR(AND(S380=0,S381=1),AND(S380=1,S381=0)),1,0),0)</f>
        <v>0</v>
      </c>
    </row>
    <row r="382" spans="1:21">
      <c r="A382" s="9">
        <v>1964</v>
      </c>
      <c r="B382" s="10" t="s">
        <v>1648</v>
      </c>
      <c r="C382" s="9" t="s">
        <v>3</v>
      </c>
      <c r="D382" s="9">
        <v>787</v>
      </c>
      <c r="E382" s="9">
        <v>1</v>
      </c>
      <c r="F382" s="9">
        <v>1.2942</v>
      </c>
      <c r="G382" s="9">
        <v>1.2942</v>
      </c>
      <c r="H382" s="9">
        <v>1.2917000000000001</v>
      </c>
      <c r="I382" s="9">
        <v>-20</v>
      </c>
      <c r="J382" s="9">
        <v>4478.28</v>
      </c>
      <c r="K382" s="8" t="str">
        <f>RIGHT(B382,5)</f>
        <v>07:52</v>
      </c>
      <c r="L382" s="7" t="str">
        <f>TEXT(K382,"hh")</f>
        <v>07</v>
      </c>
      <c r="M382" s="6">
        <f>IF(C382="close",IF(I382&gt;=0,1,IF(I382&lt;0,2)),0)</f>
        <v>0</v>
      </c>
      <c r="N382" s="5">
        <f>IF(N381=0,IF(C382="s/l",1,0),IF(C382="s/l",N381+1,0))</f>
        <v>1</v>
      </c>
      <c r="O382" s="4">
        <f>IF(O381=0,IF(C382="t/p",1,0),IF(C382="t/p",O381+1,0))</f>
        <v>0</v>
      </c>
      <c r="P382" s="3">
        <f>IF(AND(N382&gt;=$AD$36,N383=0),1,0)</f>
        <v>0</v>
      </c>
      <c r="Q382" s="2">
        <f>IF(AND(O382&gt;=$AD$35,O383=0),1,0)</f>
        <v>0</v>
      </c>
      <c r="R382" s="3">
        <f>IF(AND(N382&gt;0,ISODD(D382)),1,0)</f>
        <v>1</v>
      </c>
      <c r="S382" s="2">
        <f>IF(AND(O382&gt;0,ISEVEN(D382)),1,0)</f>
        <v>0</v>
      </c>
      <c r="T382" s="1">
        <f>IF(AND(N381&gt;0,N382&gt;0),IF(OR(AND(R381=0,R382=1),AND(R381=1,R382=0)),1,0),0)</f>
        <v>0</v>
      </c>
      <c r="U382" s="1">
        <f>IF(AND(O381&gt;0,O382&gt;0),IF(OR(AND(S381=0,S382=1),AND(S381=1,S382=0)),1,0),0)</f>
        <v>0</v>
      </c>
    </row>
    <row r="383" spans="1:21">
      <c r="A383" s="9">
        <v>1965</v>
      </c>
      <c r="B383" s="10" t="s">
        <v>1647</v>
      </c>
      <c r="C383" s="9" t="s">
        <v>0</v>
      </c>
      <c r="D383" s="9">
        <v>789</v>
      </c>
      <c r="E383" s="9">
        <v>1</v>
      </c>
      <c r="F383" s="9">
        <v>1.2928999999999999</v>
      </c>
      <c r="G383" s="9">
        <v>1.2954000000000001</v>
      </c>
      <c r="H383" s="9">
        <v>1.2928999999999999</v>
      </c>
      <c r="I383" s="9">
        <v>5</v>
      </c>
      <c r="J383" s="9">
        <v>4483.28</v>
      </c>
      <c r="K383" s="8" t="str">
        <f>RIGHT(B383,5)</f>
        <v>08:02</v>
      </c>
      <c r="L383" s="7" t="str">
        <f>TEXT(K383,"hh")</f>
        <v>08</v>
      </c>
      <c r="M383" s="6">
        <f>IF(C383="close",IF(I383&gt;=0,1,IF(I383&lt;0,2)),0)</f>
        <v>0</v>
      </c>
      <c r="N383" s="5">
        <f>IF(N382=0,IF(C383="s/l",1,0),IF(C383="s/l",N382+1,0))</f>
        <v>0</v>
      </c>
      <c r="O383" s="4">
        <f>IF(O382=0,IF(C383="t/p",1,0),IF(C383="t/p",O382+1,0))</f>
        <v>1</v>
      </c>
      <c r="P383" s="3">
        <f>IF(AND(N383&gt;=$AD$36,N384=0),1,0)</f>
        <v>0</v>
      </c>
      <c r="Q383" s="2">
        <f>IF(AND(O383&gt;=$AD$35,O384=0),1,0)</f>
        <v>0</v>
      </c>
      <c r="R383" s="3">
        <f>IF(AND(N383&gt;0,ISODD(D383)),1,0)</f>
        <v>0</v>
      </c>
      <c r="S383" s="2">
        <f>IF(AND(O383&gt;0,ISEVEN(D383)),1,0)</f>
        <v>0</v>
      </c>
      <c r="T383" s="1">
        <f>IF(AND(N382&gt;0,N383&gt;0),IF(OR(AND(R382=0,R383=1),AND(R382=1,R383=0)),1,0),0)</f>
        <v>0</v>
      </c>
      <c r="U383" s="1">
        <f>IF(AND(O382&gt;0,O383&gt;0),IF(OR(AND(S382=0,S383=1),AND(S382=1,S383=0)),1,0),0)</f>
        <v>0</v>
      </c>
    </row>
    <row r="384" spans="1:21">
      <c r="A384" s="9">
        <v>1970</v>
      </c>
      <c r="B384" s="10" t="s">
        <v>1646</v>
      </c>
      <c r="C384" s="9" t="s">
        <v>0</v>
      </c>
      <c r="D384" s="9">
        <v>792</v>
      </c>
      <c r="E384" s="9">
        <v>1</v>
      </c>
      <c r="F384" s="9">
        <v>1.2931999999999999</v>
      </c>
      <c r="G384" s="9">
        <v>1.2907</v>
      </c>
      <c r="H384" s="9">
        <v>1.2931999999999999</v>
      </c>
      <c r="I384" s="9">
        <v>5</v>
      </c>
      <c r="J384" s="9">
        <v>4488.28</v>
      </c>
      <c r="K384" s="8" t="str">
        <f>RIGHT(B384,5)</f>
        <v>09:35</v>
      </c>
      <c r="L384" s="7" t="str">
        <f>TEXT(K384,"hh")</f>
        <v>09</v>
      </c>
      <c r="M384" s="6">
        <f>IF(C384="close",IF(I384&gt;=0,1,IF(I384&lt;0,2)),0)</f>
        <v>0</v>
      </c>
      <c r="N384" s="5">
        <f>IF(N383=0,IF(C384="s/l",1,0),IF(C384="s/l",N383+1,0))</f>
        <v>0</v>
      </c>
      <c r="O384" s="4">
        <f>IF(O383=0,IF(C384="t/p",1,0),IF(C384="t/p",O383+1,0))</f>
        <v>2</v>
      </c>
      <c r="P384" s="3">
        <f>IF(AND(N384&gt;=$AD$36,N385=0),1,0)</f>
        <v>0</v>
      </c>
      <c r="Q384" s="2">
        <f>IF(AND(O384&gt;=$AD$35,O385=0),1,0)</f>
        <v>0</v>
      </c>
      <c r="R384" s="3">
        <f>IF(AND(N384&gt;0,ISODD(D384)),1,0)</f>
        <v>0</v>
      </c>
      <c r="S384" s="2">
        <f>IF(AND(O384&gt;0,ISEVEN(D384)),1,0)</f>
        <v>1</v>
      </c>
      <c r="T384" s="1">
        <f>IF(AND(N383&gt;0,N384&gt;0),IF(OR(AND(R383=0,R384=1),AND(R383=1,R384=0)),1,0),0)</f>
        <v>0</v>
      </c>
      <c r="U384" s="1">
        <f>IF(AND(O383&gt;0,O384&gt;0),IF(OR(AND(S383=0,S384=1),AND(S383=1,S384=0)),1,0),0)</f>
        <v>1</v>
      </c>
    </row>
    <row r="385" spans="1:21">
      <c r="A385" s="9">
        <v>1975</v>
      </c>
      <c r="B385" s="10" t="s">
        <v>1645</v>
      </c>
      <c r="C385" s="9" t="s">
        <v>0</v>
      </c>
      <c r="D385" s="9">
        <v>794</v>
      </c>
      <c r="E385" s="9">
        <v>1</v>
      </c>
      <c r="F385" s="9">
        <v>1.2922</v>
      </c>
      <c r="G385" s="9">
        <v>1.2897000000000001</v>
      </c>
      <c r="H385" s="9">
        <v>1.2922</v>
      </c>
      <c r="I385" s="9">
        <v>5</v>
      </c>
      <c r="J385" s="9">
        <v>4493.28</v>
      </c>
      <c r="K385" s="8" t="str">
        <f>RIGHT(B385,5)</f>
        <v>11:52</v>
      </c>
      <c r="L385" s="7" t="str">
        <f>TEXT(K385,"hh")</f>
        <v>11</v>
      </c>
      <c r="M385" s="6">
        <f>IF(C385="close",IF(I385&gt;=0,1,IF(I385&lt;0,2)),0)</f>
        <v>0</v>
      </c>
      <c r="N385" s="5">
        <f>IF(N384=0,IF(C385="s/l",1,0),IF(C385="s/l",N384+1,0))</f>
        <v>0</v>
      </c>
      <c r="O385" s="4">
        <f>IF(O384=0,IF(C385="t/p",1,0),IF(C385="t/p",O384+1,0))</f>
        <v>3</v>
      </c>
      <c r="P385" s="3">
        <f>IF(AND(N385&gt;=$AD$36,N386=0),1,0)</f>
        <v>0</v>
      </c>
      <c r="Q385" s="2">
        <f>IF(AND(O385&gt;=$AD$35,O386=0),1,0)</f>
        <v>0</v>
      </c>
      <c r="R385" s="3">
        <f>IF(AND(N385&gt;0,ISODD(D385)),1,0)</f>
        <v>0</v>
      </c>
      <c r="S385" s="2">
        <f>IF(AND(O385&gt;0,ISEVEN(D385)),1,0)</f>
        <v>1</v>
      </c>
      <c r="T385" s="1">
        <f>IF(AND(N384&gt;0,N385&gt;0),IF(OR(AND(R384=0,R385=1),AND(R384=1,R385=0)),1,0),0)</f>
        <v>0</v>
      </c>
      <c r="U385" s="1">
        <f>IF(AND(O384&gt;0,O385&gt;0),IF(OR(AND(S384=0,S385=1),AND(S384=1,S385=0)),1,0),0)</f>
        <v>0</v>
      </c>
    </row>
    <row r="386" spans="1:21">
      <c r="A386" s="9">
        <v>1980</v>
      </c>
      <c r="B386" s="10" t="s">
        <v>1644</v>
      </c>
      <c r="C386" s="9" t="s">
        <v>0</v>
      </c>
      <c r="D386" s="9">
        <v>795</v>
      </c>
      <c r="E386" s="9">
        <v>1</v>
      </c>
      <c r="F386" s="9">
        <v>1.2919</v>
      </c>
      <c r="G386" s="9">
        <v>1.2944</v>
      </c>
      <c r="H386" s="9">
        <v>1.2919</v>
      </c>
      <c r="I386" s="9">
        <v>5</v>
      </c>
      <c r="J386" s="9">
        <v>4498.28</v>
      </c>
      <c r="K386" s="8" t="str">
        <f>RIGHT(B386,5)</f>
        <v>12:24</v>
      </c>
      <c r="L386" s="7" t="str">
        <f>TEXT(K386,"hh")</f>
        <v>12</v>
      </c>
      <c r="M386" s="6">
        <f>IF(C386="close",IF(I386&gt;=0,1,IF(I386&lt;0,2)),0)</f>
        <v>0</v>
      </c>
      <c r="N386" s="5">
        <f>IF(N385=0,IF(C386="s/l",1,0),IF(C386="s/l",N385+1,0))</f>
        <v>0</v>
      </c>
      <c r="O386" s="4">
        <f>IF(O385=0,IF(C386="t/p",1,0),IF(C386="t/p",O385+1,0))</f>
        <v>4</v>
      </c>
      <c r="P386" s="3">
        <f>IF(AND(N386&gt;=$AD$36,N387=0),1,0)</f>
        <v>0</v>
      </c>
      <c r="Q386" s="2">
        <f>IF(AND(O386&gt;=$AD$35,O387=0),1,0)</f>
        <v>0</v>
      </c>
      <c r="R386" s="3">
        <f>IF(AND(N386&gt;0,ISODD(D386)),1,0)</f>
        <v>0</v>
      </c>
      <c r="S386" s="2">
        <f>IF(AND(O386&gt;0,ISEVEN(D386)),1,0)</f>
        <v>0</v>
      </c>
      <c r="T386" s="1">
        <f>IF(AND(N385&gt;0,N386&gt;0),IF(OR(AND(R385=0,R386=1),AND(R385=1,R386=0)),1,0),0)</f>
        <v>0</v>
      </c>
      <c r="U386" s="1">
        <f>IF(AND(O385&gt;0,O386&gt;0),IF(OR(AND(S385=0,S386=1),AND(S385=1,S386=0)),1,0),0)</f>
        <v>1</v>
      </c>
    </row>
    <row r="387" spans="1:21">
      <c r="A387" s="9">
        <v>1989</v>
      </c>
      <c r="B387" s="10" t="s">
        <v>1643</v>
      </c>
      <c r="C387" s="9" t="s">
        <v>0</v>
      </c>
      <c r="D387" s="9">
        <v>800</v>
      </c>
      <c r="E387" s="9">
        <v>1</v>
      </c>
      <c r="F387" s="9">
        <v>1.2911999999999999</v>
      </c>
      <c r="G387" s="9">
        <v>1.2887</v>
      </c>
      <c r="H387" s="9">
        <v>1.2911999999999999</v>
      </c>
      <c r="I387" s="9">
        <v>5</v>
      </c>
      <c r="J387" s="9">
        <v>4503.28</v>
      </c>
      <c r="K387" s="8" t="str">
        <f>RIGHT(B387,5)</f>
        <v>14:19</v>
      </c>
      <c r="L387" s="7" t="str">
        <f>TEXT(K387,"hh")</f>
        <v>14</v>
      </c>
      <c r="M387" s="6">
        <f>IF(C387="close",IF(I387&gt;=0,1,IF(I387&lt;0,2)),0)</f>
        <v>0</v>
      </c>
      <c r="N387" s="5">
        <f>IF(N386=0,IF(C387="s/l",1,0),IF(C387="s/l",N386+1,0))</f>
        <v>0</v>
      </c>
      <c r="O387" s="4">
        <f>IF(O386=0,IF(C387="t/p",1,0),IF(C387="t/p",O386+1,0))</f>
        <v>5</v>
      </c>
      <c r="P387" s="3">
        <f>IF(AND(N387&gt;=$AD$36,N388=0),1,0)</f>
        <v>0</v>
      </c>
      <c r="Q387" s="2">
        <f>IF(AND(O387&gt;=$AD$35,O388=0),1,0)</f>
        <v>0</v>
      </c>
      <c r="R387" s="3">
        <f>IF(AND(N387&gt;0,ISODD(D387)),1,0)</f>
        <v>0</v>
      </c>
      <c r="S387" s="2">
        <f>IF(AND(O387&gt;0,ISEVEN(D387)),1,0)</f>
        <v>1</v>
      </c>
      <c r="T387" s="1">
        <f>IF(AND(N386&gt;0,N387&gt;0),IF(OR(AND(R386=0,R387=1),AND(R386=1,R387=0)),1,0),0)</f>
        <v>0</v>
      </c>
      <c r="U387" s="1">
        <f>IF(AND(O386&gt;0,O387&gt;0),IF(OR(AND(S386=0,S387=1),AND(S386=1,S387=0)),1,0),0)</f>
        <v>1</v>
      </c>
    </row>
    <row r="388" spans="1:21">
      <c r="A388" s="9">
        <v>1994</v>
      </c>
      <c r="B388" s="10" t="s">
        <v>1642</v>
      </c>
      <c r="C388" s="9" t="s">
        <v>0</v>
      </c>
      <c r="D388" s="9">
        <v>801</v>
      </c>
      <c r="E388" s="9">
        <v>1</v>
      </c>
      <c r="F388" s="9">
        <v>1.2908999999999999</v>
      </c>
      <c r="G388" s="9">
        <v>1.2934000000000001</v>
      </c>
      <c r="H388" s="9">
        <v>1.2908999999999999</v>
      </c>
      <c r="I388" s="9">
        <v>5</v>
      </c>
      <c r="J388" s="9">
        <v>4508.28</v>
      </c>
      <c r="K388" s="8" t="str">
        <f>RIGHT(B388,5)</f>
        <v>14:30</v>
      </c>
      <c r="L388" s="7" t="str">
        <f>TEXT(K388,"hh")</f>
        <v>14</v>
      </c>
      <c r="M388" s="6">
        <f>IF(C388="close",IF(I388&gt;=0,1,IF(I388&lt;0,2)),0)</f>
        <v>0</v>
      </c>
      <c r="N388" s="5">
        <f>IF(N387=0,IF(C388="s/l",1,0),IF(C388="s/l",N387+1,0))</f>
        <v>0</v>
      </c>
      <c r="O388" s="4">
        <f>IF(O387=0,IF(C388="t/p",1,0),IF(C388="t/p",O387+1,0))</f>
        <v>6</v>
      </c>
      <c r="P388" s="3">
        <f>IF(AND(N388&gt;=$AD$36,N389=0),1,0)</f>
        <v>0</v>
      </c>
      <c r="Q388" s="2">
        <f>IF(AND(O388&gt;=$AD$35,O389=0),1,0)</f>
        <v>1</v>
      </c>
      <c r="R388" s="3">
        <f>IF(AND(N388&gt;0,ISODD(D388)),1,0)</f>
        <v>0</v>
      </c>
      <c r="S388" s="2">
        <f>IF(AND(O388&gt;0,ISEVEN(D388)),1,0)</f>
        <v>0</v>
      </c>
      <c r="T388" s="1">
        <f>IF(AND(N387&gt;0,N388&gt;0),IF(OR(AND(R387=0,R388=1),AND(R387=1,R388=0)),1,0),0)</f>
        <v>0</v>
      </c>
      <c r="U388" s="1">
        <f>IF(AND(O387&gt;0,O388&gt;0),IF(OR(AND(S387=0,S388=1),AND(S387=1,S388=0)),1,0),0)</f>
        <v>1</v>
      </c>
    </row>
    <row r="389" spans="1:21">
      <c r="A389" s="9">
        <v>1999</v>
      </c>
      <c r="B389" s="10" t="s">
        <v>1641</v>
      </c>
      <c r="C389" s="9" t="s">
        <v>3</v>
      </c>
      <c r="D389" s="9">
        <v>798</v>
      </c>
      <c r="E389" s="9">
        <v>1</v>
      </c>
      <c r="F389" s="9">
        <v>1.2897000000000001</v>
      </c>
      <c r="G389" s="9">
        <v>1.2897000000000001</v>
      </c>
      <c r="H389" s="9">
        <v>1.2922</v>
      </c>
      <c r="I389" s="9">
        <v>-20</v>
      </c>
      <c r="J389" s="9">
        <v>4488.28</v>
      </c>
      <c r="K389" s="8" t="str">
        <f>RIGHT(B389,5)</f>
        <v>14:31</v>
      </c>
      <c r="L389" s="7" t="str">
        <f>TEXT(K389,"hh")</f>
        <v>14</v>
      </c>
      <c r="M389" s="6">
        <f>IF(C389="close",IF(I389&gt;=0,1,IF(I389&lt;0,2)),0)</f>
        <v>0</v>
      </c>
      <c r="N389" s="5">
        <f>IF(N388=0,IF(C389="s/l",1,0),IF(C389="s/l",N388+1,0))</f>
        <v>1</v>
      </c>
      <c r="O389" s="4">
        <f>IF(O388=0,IF(C389="t/p",1,0),IF(C389="t/p",O388+1,0))</f>
        <v>0</v>
      </c>
      <c r="P389" s="3">
        <f>IF(AND(N389&gt;=$AD$36,N390=0),1,0)</f>
        <v>0</v>
      </c>
      <c r="Q389" s="2">
        <f>IF(AND(O389&gt;=$AD$35,O390=0),1,0)</f>
        <v>0</v>
      </c>
      <c r="R389" s="3">
        <f>IF(AND(N389&gt;0,ISODD(D389)),1,0)</f>
        <v>0</v>
      </c>
      <c r="S389" s="2">
        <f>IF(AND(O389&gt;0,ISEVEN(D389)),1,0)</f>
        <v>0</v>
      </c>
      <c r="T389" s="1">
        <f>IF(AND(N388&gt;0,N389&gt;0),IF(OR(AND(R388=0,R389=1),AND(R388=1,R389=0)),1,0),0)</f>
        <v>0</v>
      </c>
      <c r="U389" s="1">
        <f>IF(AND(O388&gt;0,O389&gt;0),IF(OR(AND(S388=0,S389=1),AND(S388=1,S389=0)),1,0),0)</f>
        <v>0</v>
      </c>
    </row>
    <row r="390" spans="1:21">
      <c r="A390" s="9">
        <v>2000</v>
      </c>
      <c r="B390" s="10" t="s">
        <v>3461</v>
      </c>
      <c r="C390" s="9" t="s">
        <v>0</v>
      </c>
      <c r="D390" s="9">
        <v>804</v>
      </c>
      <c r="E390" s="9">
        <v>1</v>
      </c>
      <c r="F390" s="9">
        <v>1.2911999999999999</v>
      </c>
      <c r="G390" s="9">
        <v>1.2887</v>
      </c>
      <c r="H390" s="9">
        <v>1.2911999999999999</v>
      </c>
      <c r="I390" s="9">
        <v>5</v>
      </c>
      <c r="J390" s="9">
        <v>4493.28</v>
      </c>
      <c r="K390" s="8" t="str">
        <f>RIGHT(B390,5)</f>
        <v>14:36</v>
      </c>
      <c r="L390" s="7" t="str">
        <f>TEXT(K390,"hh")</f>
        <v>14</v>
      </c>
      <c r="M390" s="6">
        <f>IF(C390="close",IF(I390&gt;=0,1,IF(I390&lt;0,2)),0)</f>
        <v>0</v>
      </c>
      <c r="N390" s="5">
        <f>IF(N389=0,IF(C390="s/l",1,0),IF(C390="s/l",N389+1,0))</f>
        <v>0</v>
      </c>
      <c r="O390" s="4">
        <f>IF(O389=0,IF(C390="t/p",1,0),IF(C390="t/p",O389+1,0))</f>
        <v>1</v>
      </c>
      <c r="P390" s="3">
        <f>IF(AND(N390&gt;=$AD$36,N391=0),1,0)</f>
        <v>0</v>
      </c>
      <c r="Q390" s="2">
        <f>IF(AND(O390&gt;=$AD$35,O391=0),1,0)</f>
        <v>0</v>
      </c>
      <c r="R390" s="3">
        <f>IF(AND(N390&gt;0,ISODD(D390)),1,0)</f>
        <v>0</v>
      </c>
      <c r="S390" s="2">
        <f>IF(AND(O390&gt;0,ISEVEN(D390)),1,0)</f>
        <v>1</v>
      </c>
      <c r="T390" s="1">
        <f>IF(AND(N389&gt;0,N390&gt;0),IF(OR(AND(R389=0,R390=1),AND(R389=1,R390=0)),1,0),0)</f>
        <v>0</v>
      </c>
      <c r="U390" s="1">
        <f>IF(AND(O389&gt;0,O390&gt;0),IF(OR(AND(S389=0,S390=1),AND(S389=1,S390=0)),1,0),0)</f>
        <v>0</v>
      </c>
    </row>
    <row r="391" spans="1:21">
      <c r="A391" s="9">
        <v>2009</v>
      </c>
      <c r="B391" s="10" t="s">
        <v>3460</v>
      </c>
      <c r="C391" s="9" t="s">
        <v>0</v>
      </c>
      <c r="D391" s="9">
        <v>807</v>
      </c>
      <c r="E391" s="9">
        <v>1</v>
      </c>
      <c r="F391" s="9">
        <v>1.2919</v>
      </c>
      <c r="G391" s="9">
        <v>1.2944</v>
      </c>
      <c r="H391" s="9">
        <v>1.2919</v>
      </c>
      <c r="I391" s="9">
        <v>5</v>
      </c>
      <c r="J391" s="9">
        <v>4498.28</v>
      </c>
      <c r="K391" s="8" t="str">
        <f>RIGHT(B391,5)</f>
        <v>15:02</v>
      </c>
      <c r="L391" s="7" t="str">
        <f>TEXT(K391,"hh")</f>
        <v>15</v>
      </c>
      <c r="M391" s="6">
        <f>IF(C391="close",IF(I391&gt;=0,1,IF(I391&lt;0,2)),0)</f>
        <v>0</v>
      </c>
      <c r="N391" s="5">
        <f>IF(N390=0,IF(C391="s/l",1,0),IF(C391="s/l",N390+1,0))</f>
        <v>0</v>
      </c>
      <c r="O391" s="4">
        <f>IF(O390=0,IF(C391="t/p",1,0),IF(C391="t/p",O390+1,0))</f>
        <v>2</v>
      </c>
      <c r="P391" s="3">
        <f>IF(AND(N391&gt;=$AD$36,N392=0),1,0)</f>
        <v>0</v>
      </c>
      <c r="Q391" s="2">
        <f>IF(AND(O391&gt;=$AD$35,O392=0),1,0)</f>
        <v>0</v>
      </c>
      <c r="R391" s="3">
        <f>IF(AND(N391&gt;0,ISODD(D391)),1,0)</f>
        <v>0</v>
      </c>
      <c r="S391" s="2">
        <f>IF(AND(O391&gt;0,ISEVEN(D391)),1,0)</f>
        <v>0</v>
      </c>
      <c r="T391" s="1">
        <f>IF(AND(N390&gt;0,N391&gt;0),IF(OR(AND(R390=0,R391=1),AND(R390=1,R391=0)),1,0),0)</f>
        <v>0</v>
      </c>
      <c r="U391" s="1">
        <f>IF(AND(O390&gt;0,O391&gt;0),IF(OR(AND(S390=0,S391=1),AND(S390=1,S391=0)),1,0),0)</f>
        <v>1</v>
      </c>
    </row>
    <row r="392" spans="1:21">
      <c r="A392" s="9">
        <v>2014</v>
      </c>
      <c r="B392" s="10" t="s">
        <v>3459</v>
      </c>
      <c r="C392" s="9" t="s">
        <v>0</v>
      </c>
      <c r="D392" s="9">
        <v>805</v>
      </c>
      <c r="E392" s="9">
        <v>1</v>
      </c>
      <c r="F392" s="9">
        <v>1.2908999999999999</v>
      </c>
      <c r="G392" s="9">
        <v>1.2934000000000001</v>
      </c>
      <c r="H392" s="9">
        <v>1.2908999999999999</v>
      </c>
      <c r="I392" s="9">
        <v>5</v>
      </c>
      <c r="J392" s="9">
        <v>4503.28</v>
      </c>
      <c r="K392" s="8" t="str">
        <f>RIGHT(B392,5)</f>
        <v>15:15</v>
      </c>
      <c r="L392" s="7" t="str">
        <f>TEXT(K392,"hh")</f>
        <v>15</v>
      </c>
      <c r="M392" s="6">
        <f>IF(C392="close",IF(I392&gt;=0,1,IF(I392&lt;0,2)),0)</f>
        <v>0</v>
      </c>
      <c r="N392" s="5">
        <f>IF(N391=0,IF(C392="s/l",1,0),IF(C392="s/l",N391+1,0))</f>
        <v>0</v>
      </c>
      <c r="O392" s="4">
        <f>IF(O391=0,IF(C392="t/p",1,0),IF(C392="t/p",O391+1,0))</f>
        <v>3</v>
      </c>
      <c r="P392" s="3">
        <f>IF(AND(N392&gt;=$AD$36,N393=0),1,0)</f>
        <v>0</v>
      </c>
      <c r="Q392" s="2">
        <f>IF(AND(O392&gt;=$AD$35,O393=0),1,0)</f>
        <v>0</v>
      </c>
      <c r="R392" s="3">
        <f>IF(AND(N392&gt;0,ISODD(D392)),1,0)</f>
        <v>0</v>
      </c>
      <c r="S392" s="2">
        <f>IF(AND(O392&gt;0,ISEVEN(D392)),1,0)</f>
        <v>0</v>
      </c>
      <c r="T392" s="1">
        <f>IF(AND(N391&gt;0,N392&gt;0),IF(OR(AND(R391=0,R392=1),AND(R391=1,R392=0)),1,0),0)</f>
        <v>0</v>
      </c>
      <c r="U392" s="1">
        <f>IF(AND(O391&gt;0,O392&gt;0),IF(OR(AND(S391=0,S392=1),AND(S391=1,S392=0)),1,0),0)</f>
        <v>0</v>
      </c>
    </row>
    <row r="393" spans="1:21">
      <c r="A393" s="9">
        <v>2019</v>
      </c>
      <c r="B393" s="10" t="s">
        <v>3458</v>
      </c>
      <c r="C393" s="9" t="s">
        <v>0</v>
      </c>
      <c r="D393" s="9">
        <v>812</v>
      </c>
      <c r="E393" s="9">
        <v>1</v>
      </c>
      <c r="F393" s="9">
        <v>1.2910999999999999</v>
      </c>
      <c r="G393" s="9">
        <v>1.2886</v>
      </c>
      <c r="H393" s="9">
        <v>1.2910999999999999</v>
      </c>
      <c r="I393" s="9">
        <v>5</v>
      </c>
      <c r="J393" s="9">
        <v>4508.28</v>
      </c>
      <c r="K393" s="8" t="str">
        <f>RIGHT(B393,5)</f>
        <v>15:21</v>
      </c>
      <c r="L393" s="7" t="str">
        <f>TEXT(K393,"hh")</f>
        <v>15</v>
      </c>
      <c r="M393" s="6">
        <f>IF(C393="close",IF(I393&gt;=0,1,IF(I393&lt;0,2)),0)</f>
        <v>0</v>
      </c>
      <c r="N393" s="5">
        <f>IF(N392=0,IF(C393="s/l",1,0),IF(C393="s/l",N392+1,0))</f>
        <v>0</v>
      </c>
      <c r="O393" s="4">
        <f>IF(O392=0,IF(C393="t/p",1,0),IF(C393="t/p",O392+1,0))</f>
        <v>4</v>
      </c>
      <c r="P393" s="3">
        <f>IF(AND(N393&gt;=$AD$36,N394=0),1,0)</f>
        <v>0</v>
      </c>
      <c r="Q393" s="2">
        <f>IF(AND(O393&gt;=$AD$35,O394=0),1,0)</f>
        <v>0</v>
      </c>
      <c r="R393" s="3">
        <f>IF(AND(N393&gt;0,ISODD(D393)),1,0)</f>
        <v>0</v>
      </c>
      <c r="S393" s="2">
        <f>IF(AND(O393&gt;0,ISEVEN(D393)),1,0)</f>
        <v>1</v>
      </c>
      <c r="T393" s="1">
        <f>IF(AND(N392&gt;0,N393&gt;0),IF(OR(AND(R392=0,R393=1),AND(R392=1,R393=0)),1,0),0)</f>
        <v>0</v>
      </c>
      <c r="U393" s="1">
        <f>IF(AND(O392&gt;0,O393&gt;0),IF(OR(AND(S392=0,S393=1),AND(S392=1,S393=0)),1,0),0)</f>
        <v>1</v>
      </c>
    </row>
    <row r="394" spans="1:21">
      <c r="A394" s="9">
        <v>2024</v>
      </c>
      <c r="B394" s="10" t="s">
        <v>3457</v>
      </c>
      <c r="C394" s="9" t="s">
        <v>0</v>
      </c>
      <c r="D394" s="9">
        <v>810</v>
      </c>
      <c r="E394" s="9">
        <v>1</v>
      </c>
      <c r="F394" s="9">
        <v>1.2922</v>
      </c>
      <c r="G394" s="9">
        <v>1.2897000000000001</v>
      </c>
      <c r="H394" s="9">
        <v>1.2922</v>
      </c>
      <c r="I394" s="9">
        <v>5</v>
      </c>
      <c r="J394" s="9">
        <v>4513.28</v>
      </c>
      <c r="K394" s="8" t="str">
        <f>RIGHT(B394,5)</f>
        <v>15:25</v>
      </c>
      <c r="L394" s="7" t="str">
        <f>TEXT(K394,"hh")</f>
        <v>15</v>
      </c>
      <c r="M394" s="6">
        <f>IF(C394="close",IF(I394&gt;=0,1,IF(I394&lt;0,2)),0)</f>
        <v>0</v>
      </c>
      <c r="N394" s="5">
        <f>IF(N393=0,IF(C394="s/l",1,0),IF(C394="s/l",N393+1,0))</f>
        <v>0</v>
      </c>
      <c r="O394" s="4">
        <f>IF(O393=0,IF(C394="t/p",1,0),IF(C394="t/p",O393+1,0))</f>
        <v>5</v>
      </c>
      <c r="P394" s="3">
        <f>IF(AND(N394&gt;=$AD$36,N395=0),1,0)</f>
        <v>0</v>
      </c>
      <c r="Q394" s="2">
        <f>IF(AND(O394&gt;=$AD$35,O395=0),1,0)</f>
        <v>1</v>
      </c>
      <c r="R394" s="3">
        <f>IF(AND(N394&gt;0,ISODD(D394)),1,0)</f>
        <v>0</v>
      </c>
      <c r="S394" s="2">
        <f>IF(AND(O394&gt;0,ISEVEN(D394)),1,0)</f>
        <v>1</v>
      </c>
      <c r="T394" s="1">
        <f>IF(AND(N393&gt;0,N394&gt;0),IF(OR(AND(R393=0,R394=1),AND(R393=1,R394=0)),1,0),0)</f>
        <v>0</v>
      </c>
      <c r="U394" s="1">
        <f>IF(AND(O393&gt;0,O394&gt;0),IF(OR(AND(S393=0,S394=1),AND(S393=1,S394=0)),1,0),0)</f>
        <v>0</v>
      </c>
    </row>
    <row r="395" spans="1:21">
      <c r="A395" s="9">
        <v>2029</v>
      </c>
      <c r="B395" s="10" t="s">
        <v>3456</v>
      </c>
      <c r="C395" s="9" t="s">
        <v>3</v>
      </c>
      <c r="D395" s="9">
        <v>813</v>
      </c>
      <c r="E395" s="9">
        <v>1</v>
      </c>
      <c r="F395" s="9">
        <v>1.2932999999999999</v>
      </c>
      <c r="G395" s="9">
        <v>1.2932999999999999</v>
      </c>
      <c r="H395" s="9">
        <v>1.2907999999999999</v>
      </c>
      <c r="I395" s="9">
        <v>-20</v>
      </c>
      <c r="J395" s="9">
        <v>4493.28</v>
      </c>
      <c r="K395" s="8" t="str">
        <f>RIGHT(B395,5)</f>
        <v>15:46</v>
      </c>
      <c r="L395" s="7" t="str">
        <f>TEXT(K395,"hh")</f>
        <v>15</v>
      </c>
      <c r="M395" s="6">
        <f>IF(C395="close",IF(I395&gt;=0,1,IF(I395&lt;0,2)),0)</f>
        <v>0</v>
      </c>
      <c r="N395" s="5">
        <f>IF(N394=0,IF(C395="s/l",1,0),IF(C395="s/l",N394+1,0))</f>
        <v>1</v>
      </c>
      <c r="O395" s="4">
        <f>IF(O394=0,IF(C395="t/p",1,0),IF(C395="t/p",O394+1,0))</f>
        <v>0</v>
      </c>
      <c r="P395" s="3">
        <f>IF(AND(N395&gt;=$AD$36,N396=0),1,0)</f>
        <v>0</v>
      </c>
      <c r="Q395" s="2">
        <f>IF(AND(O395&gt;=$AD$35,O396=0),1,0)</f>
        <v>0</v>
      </c>
      <c r="R395" s="3">
        <f>IF(AND(N395&gt;0,ISODD(D395)),1,0)</f>
        <v>1</v>
      </c>
      <c r="S395" s="2">
        <f>IF(AND(O395&gt;0,ISEVEN(D395)),1,0)</f>
        <v>0</v>
      </c>
      <c r="T395" s="1">
        <f>IF(AND(N394&gt;0,N395&gt;0),IF(OR(AND(R394=0,R395=1),AND(R394=1,R395=0)),1,0),0)</f>
        <v>0</v>
      </c>
      <c r="U395" s="1">
        <f>IF(AND(O394&gt;0,O395&gt;0),IF(OR(AND(S394=0,S395=1),AND(S394=1,S395=0)),1,0),0)</f>
        <v>0</v>
      </c>
    </row>
    <row r="396" spans="1:21">
      <c r="A396" s="9">
        <v>2034</v>
      </c>
      <c r="B396" s="10" t="s">
        <v>3455</v>
      </c>
      <c r="C396" s="9" t="s">
        <v>0</v>
      </c>
      <c r="D396" s="9">
        <v>817</v>
      </c>
      <c r="E396" s="9">
        <v>1</v>
      </c>
      <c r="F396" s="9">
        <v>1.2928999999999999</v>
      </c>
      <c r="G396" s="9">
        <v>1.2954000000000001</v>
      </c>
      <c r="H396" s="9">
        <v>1.2928999999999999</v>
      </c>
      <c r="I396" s="9">
        <v>5</v>
      </c>
      <c r="J396" s="9">
        <v>4498.28</v>
      </c>
      <c r="K396" s="8" t="str">
        <f>RIGHT(B396,5)</f>
        <v>16:05</v>
      </c>
      <c r="L396" s="7" t="str">
        <f>TEXT(K396,"hh")</f>
        <v>16</v>
      </c>
      <c r="M396" s="6">
        <f>IF(C396="close",IF(I396&gt;=0,1,IF(I396&lt;0,2)),0)</f>
        <v>0</v>
      </c>
      <c r="N396" s="5">
        <f>IF(N395=0,IF(C396="s/l",1,0),IF(C396="s/l",N395+1,0))</f>
        <v>0</v>
      </c>
      <c r="O396" s="4">
        <f>IF(O395=0,IF(C396="t/p",1,0),IF(C396="t/p",O395+1,0))</f>
        <v>1</v>
      </c>
      <c r="P396" s="3">
        <f>IF(AND(N396&gt;=$AD$36,N397=0),1,0)</f>
        <v>0</v>
      </c>
      <c r="Q396" s="2">
        <f>IF(AND(O396&gt;=$AD$35,O397=0),1,0)</f>
        <v>0</v>
      </c>
      <c r="R396" s="3">
        <f>IF(AND(N396&gt;0,ISODD(D396)),1,0)</f>
        <v>0</v>
      </c>
      <c r="S396" s="2">
        <f>IF(AND(O396&gt;0,ISEVEN(D396)),1,0)</f>
        <v>0</v>
      </c>
      <c r="T396" s="1">
        <f>IF(AND(N395&gt;0,N396&gt;0),IF(OR(AND(R395=0,R396=1),AND(R395=1,R396=0)),1,0),0)</f>
        <v>0</v>
      </c>
      <c r="U396" s="1">
        <f>IF(AND(O395&gt;0,O396&gt;0),IF(OR(AND(S395=0,S396=1),AND(S395=1,S396=0)),1,0),0)</f>
        <v>0</v>
      </c>
    </row>
    <row r="397" spans="1:21">
      <c r="A397" s="9">
        <v>2039</v>
      </c>
      <c r="B397" s="10" t="s">
        <v>3454</v>
      </c>
      <c r="C397" s="9" t="s">
        <v>0</v>
      </c>
      <c r="D397" s="9">
        <v>820</v>
      </c>
      <c r="E397" s="9">
        <v>1</v>
      </c>
      <c r="F397" s="9">
        <v>1.2931999999999999</v>
      </c>
      <c r="G397" s="9">
        <v>1.2907</v>
      </c>
      <c r="H397" s="9">
        <v>1.2931999999999999</v>
      </c>
      <c r="I397" s="9">
        <v>5</v>
      </c>
      <c r="J397" s="9">
        <v>4503.28</v>
      </c>
      <c r="K397" s="8" t="str">
        <f>RIGHT(B397,5)</f>
        <v>16:16</v>
      </c>
      <c r="L397" s="7" t="str">
        <f>TEXT(K397,"hh")</f>
        <v>16</v>
      </c>
      <c r="M397" s="6">
        <f>IF(C397="close",IF(I397&gt;=0,1,IF(I397&lt;0,2)),0)</f>
        <v>0</v>
      </c>
      <c r="N397" s="5">
        <f>IF(N396=0,IF(C397="s/l",1,0),IF(C397="s/l",N396+1,0))</f>
        <v>0</v>
      </c>
      <c r="O397" s="4">
        <f>IF(O396=0,IF(C397="t/p",1,0),IF(C397="t/p",O396+1,0))</f>
        <v>2</v>
      </c>
      <c r="P397" s="3">
        <f>IF(AND(N397&gt;=$AD$36,N398=0),1,0)</f>
        <v>0</v>
      </c>
      <c r="Q397" s="2">
        <f>IF(AND(O397&gt;=$AD$35,O398=0),1,0)</f>
        <v>0</v>
      </c>
      <c r="R397" s="3">
        <f>IF(AND(N397&gt;0,ISODD(D397)),1,0)</f>
        <v>0</v>
      </c>
      <c r="S397" s="2">
        <f>IF(AND(O397&gt;0,ISEVEN(D397)),1,0)</f>
        <v>1</v>
      </c>
      <c r="T397" s="1">
        <f>IF(AND(N396&gt;0,N397&gt;0),IF(OR(AND(R396=0,R397=1),AND(R396=1,R397=0)),1,0),0)</f>
        <v>0</v>
      </c>
      <c r="U397" s="1">
        <f>IF(AND(O396&gt;0,O397&gt;0),IF(OR(AND(S396=0,S397=1),AND(S396=1,S397=0)),1,0),0)</f>
        <v>1</v>
      </c>
    </row>
    <row r="398" spans="1:21">
      <c r="A398" s="9">
        <v>2044</v>
      </c>
      <c r="B398" s="10" t="s">
        <v>3453</v>
      </c>
      <c r="C398" s="9" t="s">
        <v>3</v>
      </c>
      <c r="D398" s="9">
        <v>815</v>
      </c>
      <c r="E398" s="9">
        <v>1</v>
      </c>
      <c r="F398" s="9">
        <v>1.2944</v>
      </c>
      <c r="G398" s="9">
        <v>1.2944</v>
      </c>
      <c r="H398" s="9">
        <v>1.2919</v>
      </c>
      <c r="I398" s="9">
        <v>-20</v>
      </c>
      <c r="J398" s="9">
        <v>4483.28</v>
      </c>
      <c r="K398" s="8" t="str">
        <f>RIGHT(B398,5)</f>
        <v>16:31</v>
      </c>
      <c r="L398" s="7" t="str">
        <f>TEXT(K398,"hh")</f>
        <v>16</v>
      </c>
      <c r="M398" s="6">
        <f>IF(C398="close",IF(I398&gt;=0,1,IF(I398&lt;0,2)),0)</f>
        <v>0</v>
      </c>
      <c r="N398" s="5">
        <f>IF(N397=0,IF(C398="s/l",1,0),IF(C398="s/l",N397+1,0))</f>
        <v>1</v>
      </c>
      <c r="O398" s="4">
        <f>IF(O397=0,IF(C398="t/p",1,0),IF(C398="t/p",O397+1,0))</f>
        <v>0</v>
      </c>
      <c r="P398" s="3">
        <f>IF(AND(N398&gt;=$AD$36,N399=0),1,0)</f>
        <v>0</v>
      </c>
      <c r="Q398" s="2">
        <f>IF(AND(O398&gt;=$AD$35,O399=0),1,0)</f>
        <v>0</v>
      </c>
      <c r="R398" s="3">
        <f>IF(AND(N398&gt;0,ISODD(D398)),1,0)</f>
        <v>1</v>
      </c>
      <c r="S398" s="2">
        <f>IF(AND(O398&gt;0,ISEVEN(D398)),1,0)</f>
        <v>0</v>
      </c>
      <c r="T398" s="1">
        <f>IF(AND(N397&gt;0,N398&gt;0),IF(OR(AND(R397=0,R398=1),AND(R397=1,R398=0)),1,0),0)</f>
        <v>0</v>
      </c>
      <c r="U398" s="1">
        <f>IF(AND(O397&gt;0,O398&gt;0),IF(OR(AND(S397=0,S398=1),AND(S397=1,S398=0)),1,0),0)</f>
        <v>0</v>
      </c>
    </row>
    <row r="399" spans="1:21">
      <c r="A399" s="9">
        <v>2049</v>
      </c>
      <c r="B399" s="10" t="s">
        <v>3452</v>
      </c>
      <c r="C399" s="9" t="s">
        <v>0</v>
      </c>
      <c r="D399" s="9">
        <v>823</v>
      </c>
      <c r="E399" s="9">
        <v>1</v>
      </c>
      <c r="F399" s="9">
        <v>1.2939000000000001</v>
      </c>
      <c r="G399" s="9">
        <v>1.2964</v>
      </c>
      <c r="H399" s="9">
        <v>1.2939000000000001</v>
      </c>
      <c r="I399" s="9">
        <v>5</v>
      </c>
      <c r="J399" s="9">
        <v>4488.28</v>
      </c>
      <c r="K399" s="8" t="str">
        <f>RIGHT(B399,5)</f>
        <v>16:37</v>
      </c>
      <c r="L399" s="7" t="str">
        <f>TEXT(K399,"hh")</f>
        <v>16</v>
      </c>
      <c r="M399" s="6">
        <f>IF(C399="close",IF(I399&gt;=0,1,IF(I399&lt;0,2)),0)</f>
        <v>0</v>
      </c>
      <c r="N399" s="5">
        <f>IF(N398=0,IF(C399="s/l",1,0),IF(C399="s/l",N398+1,0))</f>
        <v>0</v>
      </c>
      <c r="O399" s="4">
        <f>IF(O398=0,IF(C399="t/p",1,0),IF(C399="t/p",O398+1,0))</f>
        <v>1</v>
      </c>
      <c r="P399" s="3">
        <f>IF(AND(N399&gt;=$AD$36,N400=0),1,0)</f>
        <v>0</v>
      </c>
      <c r="Q399" s="2">
        <f>IF(AND(O399&gt;=$AD$35,O400=0),1,0)</f>
        <v>0</v>
      </c>
      <c r="R399" s="3">
        <f>IF(AND(N399&gt;0,ISODD(D399)),1,0)</f>
        <v>0</v>
      </c>
      <c r="S399" s="2">
        <f>IF(AND(O399&gt;0,ISEVEN(D399)),1,0)</f>
        <v>0</v>
      </c>
      <c r="T399" s="1">
        <f>IF(AND(N398&gt;0,N399&gt;0),IF(OR(AND(R398=0,R399=1),AND(R398=1,R399=0)),1,0),0)</f>
        <v>0</v>
      </c>
      <c r="U399" s="1">
        <f>IF(AND(O398&gt;0,O399&gt;0),IF(OR(AND(S398=0,S399=1),AND(S398=1,S399=0)),1,0),0)</f>
        <v>0</v>
      </c>
    </row>
    <row r="400" spans="1:21">
      <c r="A400" s="9">
        <v>2054</v>
      </c>
      <c r="B400" s="10" t="s">
        <v>3451</v>
      </c>
      <c r="C400" s="9" t="s">
        <v>0</v>
      </c>
      <c r="D400" s="9">
        <v>826</v>
      </c>
      <c r="E400" s="9">
        <v>1</v>
      </c>
      <c r="F400" s="9">
        <v>1.2942</v>
      </c>
      <c r="G400" s="9">
        <v>1.2917000000000001</v>
      </c>
      <c r="H400" s="9">
        <v>1.2942</v>
      </c>
      <c r="I400" s="9">
        <v>5</v>
      </c>
      <c r="J400" s="9">
        <v>4493.28</v>
      </c>
      <c r="K400" s="8" t="str">
        <f>RIGHT(B400,5)</f>
        <v>16:53</v>
      </c>
      <c r="L400" s="7" t="str">
        <f>TEXT(K400,"hh")</f>
        <v>16</v>
      </c>
      <c r="M400" s="6">
        <f>IF(C400="close",IF(I400&gt;=0,1,IF(I400&lt;0,2)),0)</f>
        <v>0</v>
      </c>
      <c r="N400" s="5">
        <f>IF(N399=0,IF(C400="s/l",1,0),IF(C400="s/l",N399+1,0))</f>
        <v>0</v>
      </c>
      <c r="O400" s="4">
        <f>IF(O399=0,IF(C400="t/p",1,0),IF(C400="t/p",O399+1,0))</f>
        <v>2</v>
      </c>
      <c r="P400" s="3">
        <f>IF(AND(N400&gt;=$AD$36,N401=0),1,0)</f>
        <v>0</v>
      </c>
      <c r="Q400" s="2">
        <f>IF(AND(O400&gt;=$AD$35,O401=0),1,0)</f>
        <v>0</v>
      </c>
      <c r="R400" s="3">
        <f>IF(AND(N400&gt;0,ISODD(D400)),1,0)</f>
        <v>0</v>
      </c>
      <c r="S400" s="2">
        <f>IF(AND(O400&gt;0,ISEVEN(D400)),1,0)</f>
        <v>1</v>
      </c>
      <c r="T400" s="1">
        <f>IF(AND(N399&gt;0,N400&gt;0),IF(OR(AND(R399=0,R400=1),AND(R399=1,R400=0)),1,0),0)</f>
        <v>0</v>
      </c>
      <c r="U400" s="1">
        <f>IF(AND(O399&gt;0,O400&gt;0),IF(OR(AND(S399=0,S400=1),AND(S399=1,S400=0)),1,0),0)</f>
        <v>1</v>
      </c>
    </row>
    <row r="401" spans="1:21">
      <c r="A401" s="9">
        <v>2059</v>
      </c>
      <c r="B401" s="10" t="s">
        <v>3450</v>
      </c>
      <c r="C401" s="9" t="s">
        <v>0</v>
      </c>
      <c r="D401" s="9">
        <v>827</v>
      </c>
      <c r="E401" s="9">
        <v>1</v>
      </c>
      <c r="F401" s="9">
        <v>1.2939000000000001</v>
      </c>
      <c r="G401" s="9">
        <v>1.2964</v>
      </c>
      <c r="H401" s="9">
        <v>1.2939000000000001</v>
      </c>
      <c r="I401" s="9">
        <v>5</v>
      </c>
      <c r="J401" s="9">
        <v>4498.28</v>
      </c>
      <c r="K401" s="8" t="str">
        <f>RIGHT(B401,5)</f>
        <v>17:18</v>
      </c>
      <c r="L401" s="7" t="str">
        <f>TEXT(K401,"hh")</f>
        <v>17</v>
      </c>
      <c r="M401" s="6">
        <f>IF(C401="close",IF(I401&gt;=0,1,IF(I401&lt;0,2)),0)</f>
        <v>0</v>
      </c>
      <c r="N401" s="5">
        <f>IF(N400=0,IF(C401="s/l",1,0),IF(C401="s/l",N400+1,0))</f>
        <v>0</v>
      </c>
      <c r="O401" s="4">
        <f>IF(O400=0,IF(C401="t/p",1,0),IF(C401="t/p",O400+1,0))</f>
        <v>3</v>
      </c>
      <c r="P401" s="3">
        <f>IF(AND(N401&gt;=$AD$36,N402=0),1,0)</f>
        <v>0</v>
      </c>
      <c r="Q401" s="2">
        <f>IF(AND(O401&gt;=$AD$35,O402=0),1,0)</f>
        <v>0</v>
      </c>
      <c r="R401" s="3">
        <f>IF(AND(N401&gt;0,ISODD(D401)),1,0)</f>
        <v>0</v>
      </c>
      <c r="S401" s="2">
        <f>IF(AND(O401&gt;0,ISEVEN(D401)),1,0)</f>
        <v>0</v>
      </c>
      <c r="T401" s="1">
        <f>IF(AND(N400&gt;0,N401&gt;0),IF(OR(AND(R400=0,R401=1),AND(R400=1,R401=0)),1,0),0)</f>
        <v>0</v>
      </c>
      <c r="U401" s="1">
        <f>IF(AND(O400&gt;0,O401&gt;0),IF(OR(AND(S400=0,S401=1),AND(S400=1,S401=0)),1,0),0)</f>
        <v>1</v>
      </c>
    </row>
    <row r="402" spans="1:21">
      <c r="A402" s="9">
        <v>2064</v>
      </c>
      <c r="B402" s="10" t="s">
        <v>3449</v>
      </c>
      <c r="C402" s="9" t="s">
        <v>0</v>
      </c>
      <c r="D402" s="9">
        <v>830</v>
      </c>
      <c r="E402" s="9">
        <v>1</v>
      </c>
      <c r="F402" s="9">
        <v>1.2943</v>
      </c>
      <c r="G402" s="9">
        <v>1.2918000000000001</v>
      </c>
      <c r="H402" s="9">
        <v>1.2943</v>
      </c>
      <c r="I402" s="9">
        <v>5</v>
      </c>
      <c r="J402" s="9">
        <v>4503.28</v>
      </c>
      <c r="K402" s="8" t="str">
        <f>RIGHT(B402,5)</f>
        <v>17:50</v>
      </c>
      <c r="L402" s="7" t="str">
        <f>TEXT(K402,"hh")</f>
        <v>17</v>
      </c>
      <c r="M402" s="6">
        <f>IF(C402="close",IF(I402&gt;=0,1,IF(I402&lt;0,2)),0)</f>
        <v>0</v>
      </c>
      <c r="N402" s="5">
        <f>IF(N401=0,IF(C402="s/l",1,0),IF(C402="s/l",N401+1,0))</f>
        <v>0</v>
      </c>
      <c r="O402" s="4">
        <f>IF(O401=0,IF(C402="t/p",1,0),IF(C402="t/p",O401+1,0))</f>
        <v>4</v>
      </c>
      <c r="P402" s="3">
        <f>IF(AND(N402&gt;=$AD$36,N403=0),1,0)</f>
        <v>0</v>
      </c>
      <c r="Q402" s="2">
        <f>IF(AND(O402&gt;=$AD$35,O403=0),1,0)</f>
        <v>0</v>
      </c>
      <c r="R402" s="3">
        <f>IF(AND(N402&gt;0,ISODD(D402)),1,0)</f>
        <v>0</v>
      </c>
      <c r="S402" s="2">
        <f>IF(AND(O402&gt;0,ISEVEN(D402)),1,0)</f>
        <v>1</v>
      </c>
      <c r="T402" s="1">
        <f>IF(AND(N401&gt;0,N402&gt;0),IF(OR(AND(R401=0,R402=1),AND(R401=1,R402=0)),1,0),0)</f>
        <v>0</v>
      </c>
      <c r="U402" s="1">
        <f>IF(AND(O401&gt;0,O402&gt;0),IF(OR(AND(S401=0,S402=1),AND(S401=1,S402=0)),1,0),0)</f>
        <v>1</v>
      </c>
    </row>
    <row r="403" spans="1:21">
      <c r="A403" s="9">
        <v>2069</v>
      </c>
      <c r="B403" s="10" t="s">
        <v>3448</v>
      </c>
      <c r="C403" s="9" t="s">
        <v>0</v>
      </c>
      <c r="D403" s="9">
        <v>831</v>
      </c>
      <c r="E403" s="9">
        <v>1</v>
      </c>
      <c r="F403" s="9">
        <v>1.294</v>
      </c>
      <c r="G403" s="9">
        <v>1.2965</v>
      </c>
      <c r="H403" s="9">
        <v>1.294</v>
      </c>
      <c r="I403" s="9">
        <v>5</v>
      </c>
      <c r="J403" s="9">
        <v>4508.28</v>
      </c>
      <c r="K403" s="8" t="str">
        <f>RIGHT(B403,5)</f>
        <v>18:07</v>
      </c>
      <c r="L403" s="7" t="str">
        <f>TEXT(K403,"hh")</f>
        <v>18</v>
      </c>
      <c r="M403" s="6">
        <f>IF(C403="close",IF(I403&gt;=0,1,IF(I403&lt;0,2)),0)</f>
        <v>0</v>
      </c>
      <c r="N403" s="5">
        <f>IF(N402=0,IF(C403="s/l",1,0),IF(C403="s/l",N402+1,0))</f>
        <v>0</v>
      </c>
      <c r="O403" s="4">
        <f>IF(O402=0,IF(C403="t/p",1,0),IF(C403="t/p",O402+1,0))</f>
        <v>5</v>
      </c>
      <c r="P403" s="3">
        <f>IF(AND(N403&gt;=$AD$36,N404=0),1,0)</f>
        <v>0</v>
      </c>
      <c r="Q403" s="2">
        <f>IF(AND(O403&gt;=$AD$35,O404=0),1,0)</f>
        <v>0</v>
      </c>
      <c r="R403" s="3">
        <f>IF(AND(N403&gt;0,ISODD(D403)),1,0)</f>
        <v>0</v>
      </c>
      <c r="S403" s="2">
        <f>IF(AND(O403&gt;0,ISEVEN(D403)),1,0)</f>
        <v>0</v>
      </c>
      <c r="T403" s="1">
        <f>IF(AND(N402&gt;0,N403&gt;0),IF(OR(AND(R402=0,R403=1),AND(R402=1,R403=0)),1,0),0)</f>
        <v>0</v>
      </c>
      <c r="U403" s="1">
        <f>IF(AND(O402&gt;0,O403&gt;0),IF(OR(AND(S402=0,S403=1),AND(S402=1,S403=0)),1,0),0)</f>
        <v>1</v>
      </c>
    </row>
    <row r="404" spans="1:21">
      <c r="A404" s="9">
        <v>2074</v>
      </c>
      <c r="B404" s="10" t="s">
        <v>3447</v>
      </c>
      <c r="C404" s="9" t="s">
        <v>0</v>
      </c>
      <c r="D404" s="9">
        <v>834</v>
      </c>
      <c r="E404" s="9">
        <v>1</v>
      </c>
      <c r="F404" s="9">
        <v>1.2943</v>
      </c>
      <c r="G404" s="9">
        <v>1.2918000000000001</v>
      </c>
      <c r="H404" s="9">
        <v>1.2943</v>
      </c>
      <c r="I404" s="9">
        <v>5</v>
      </c>
      <c r="J404" s="9">
        <v>4513.28</v>
      </c>
      <c r="K404" s="8" t="str">
        <f>RIGHT(B404,5)</f>
        <v>20:00</v>
      </c>
      <c r="L404" s="7" t="str">
        <f>TEXT(K404,"hh")</f>
        <v>20</v>
      </c>
      <c r="M404" s="6">
        <f>IF(C404="close",IF(I404&gt;=0,1,IF(I404&lt;0,2)),0)</f>
        <v>0</v>
      </c>
      <c r="N404" s="5">
        <f>IF(N403=0,IF(C404="s/l",1,0),IF(C404="s/l",N403+1,0))</f>
        <v>0</v>
      </c>
      <c r="O404" s="4">
        <f>IF(O403=0,IF(C404="t/p",1,0),IF(C404="t/p",O403+1,0))</f>
        <v>6</v>
      </c>
      <c r="P404" s="3">
        <f>IF(AND(N404&gt;=$AD$36,N405=0),1,0)</f>
        <v>0</v>
      </c>
      <c r="Q404" s="2">
        <f>IF(AND(O404&gt;=$AD$35,O405=0),1,0)</f>
        <v>0</v>
      </c>
      <c r="R404" s="3">
        <f>IF(AND(N404&gt;0,ISODD(D404)),1,0)</f>
        <v>0</v>
      </c>
      <c r="S404" s="2">
        <f>IF(AND(O404&gt;0,ISEVEN(D404)),1,0)</f>
        <v>1</v>
      </c>
      <c r="T404" s="1">
        <f>IF(AND(N403&gt;0,N404&gt;0),IF(OR(AND(R403=0,R404=1),AND(R403=1,R404=0)),1,0),0)</f>
        <v>0</v>
      </c>
      <c r="U404" s="1">
        <f>IF(AND(O403&gt;0,O404&gt;0),IF(OR(AND(S403=0,S404=1),AND(S403=1,S404=0)),1,0),0)</f>
        <v>1</v>
      </c>
    </row>
    <row r="405" spans="1:21">
      <c r="A405" s="9">
        <v>2079</v>
      </c>
      <c r="B405" s="10" t="s">
        <v>3446</v>
      </c>
      <c r="C405" s="9" t="s">
        <v>0</v>
      </c>
      <c r="D405" s="9">
        <v>835</v>
      </c>
      <c r="E405" s="9">
        <v>1</v>
      </c>
      <c r="F405" s="9">
        <v>1.294</v>
      </c>
      <c r="G405" s="9">
        <v>1.2965</v>
      </c>
      <c r="H405" s="9">
        <v>1.294</v>
      </c>
      <c r="I405" s="9">
        <v>5</v>
      </c>
      <c r="J405" s="9">
        <v>4518.28</v>
      </c>
      <c r="K405" s="8" t="str">
        <f>RIGHT(B405,5)</f>
        <v>20:07</v>
      </c>
      <c r="L405" s="7" t="str">
        <f>TEXT(K405,"hh")</f>
        <v>20</v>
      </c>
      <c r="M405" s="6">
        <f>IF(C405="close",IF(I405&gt;=0,1,IF(I405&lt;0,2)),0)</f>
        <v>0</v>
      </c>
      <c r="N405" s="5">
        <f>IF(N404=0,IF(C405="s/l",1,0),IF(C405="s/l",N404+1,0))</f>
        <v>0</v>
      </c>
      <c r="O405" s="4">
        <f>IF(O404=0,IF(C405="t/p",1,0),IF(C405="t/p",O404+1,0))</f>
        <v>7</v>
      </c>
      <c r="P405" s="3">
        <f>IF(AND(N405&gt;=$AD$36,N406=0),1,0)</f>
        <v>0</v>
      </c>
      <c r="Q405" s="2">
        <f>IF(AND(O405&gt;=$AD$35,O406=0),1,0)</f>
        <v>0</v>
      </c>
      <c r="R405" s="3">
        <f>IF(AND(N405&gt;0,ISODD(D405)),1,0)</f>
        <v>0</v>
      </c>
      <c r="S405" s="2">
        <f>IF(AND(O405&gt;0,ISEVEN(D405)),1,0)</f>
        <v>0</v>
      </c>
      <c r="T405" s="1">
        <f>IF(AND(N404&gt;0,N405&gt;0),IF(OR(AND(R404=0,R405=1),AND(R404=1,R405=0)),1,0),0)</f>
        <v>0</v>
      </c>
      <c r="U405" s="1">
        <f>IF(AND(O404&gt;0,O405&gt;0),IF(OR(AND(S404=0,S405=1),AND(S404=1,S405=0)),1,0),0)</f>
        <v>1</v>
      </c>
    </row>
    <row r="406" spans="1:21">
      <c r="A406" s="9">
        <v>2084</v>
      </c>
      <c r="B406" s="10" t="s">
        <v>3445</v>
      </c>
      <c r="C406" s="9" t="s">
        <v>0</v>
      </c>
      <c r="D406" s="9">
        <v>821</v>
      </c>
      <c r="E406" s="9">
        <v>1</v>
      </c>
      <c r="F406" s="9">
        <v>1.2928999999999999</v>
      </c>
      <c r="G406" s="9">
        <v>1.2954000000000001</v>
      </c>
      <c r="H406" s="9">
        <v>1.2928999999999999</v>
      </c>
      <c r="I406" s="9">
        <v>5</v>
      </c>
      <c r="J406" s="9">
        <v>4523.28</v>
      </c>
      <c r="K406" s="8" t="str">
        <f>RIGHT(B406,5)</f>
        <v>20:27</v>
      </c>
      <c r="L406" s="7" t="str">
        <f>TEXT(K406,"hh")</f>
        <v>20</v>
      </c>
      <c r="M406" s="6">
        <f>IF(C406="close",IF(I406&gt;=0,1,IF(I406&lt;0,2)),0)</f>
        <v>0</v>
      </c>
      <c r="N406" s="5">
        <f>IF(N405=0,IF(C406="s/l",1,0),IF(C406="s/l",N405+1,0))</f>
        <v>0</v>
      </c>
      <c r="O406" s="4">
        <f>IF(O405=0,IF(C406="t/p",1,0),IF(C406="t/p",O405+1,0))</f>
        <v>8</v>
      </c>
      <c r="P406" s="3">
        <f>IF(AND(N406&gt;=$AD$36,N407=0),1,0)</f>
        <v>0</v>
      </c>
      <c r="Q406" s="2">
        <f>IF(AND(O406&gt;=$AD$35,O407=0),1,0)</f>
        <v>0</v>
      </c>
      <c r="R406" s="3">
        <f>IF(AND(N406&gt;0,ISODD(D406)),1,0)</f>
        <v>0</v>
      </c>
      <c r="S406" s="2">
        <f>IF(AND(O406&gt;0,ISEVEN(D406)),1,0)</f>
        <v>0</v>
      </c>
      <c r="T406" s="1">
        <f>IF(AND(N405&gt;0,N406&gt;0),IF(OR(AND(R405=0,R406=1),AND(R405=1,R406=0)),1,0),0)</f>
        <v>0</v>
      </c>
      <c r="U406" s="1">
        <f>IF(AND(O405&gt;0,O406&gt;0),IF(OR(AND(S405=0,S406=1),AND(S405=1,S406=0)),1,0),0)</f>
        <v>0</v>
      </c>
    </row>
    <row r="407" spans="1:21">
      <c r="A407" s="9">
        <v>2089</v>
      </c>
      <c r="B407" s="10" t="s">
        <v>3444</v>
      </c>
      <c r="C407" s="9" t="s">
        <v>0</v>
      </c>
      <c r="D407" s="9">
        <v>840</v>
      </c>
      <c r="E407" s="9">
        <v>1</v>
      </c>
      <c r="F407" s="9">
        <v>1.2932999999999999</v>
      </c>
      <c r="G407" s="9">
        <v>1.2907999999999999</v>
      </c>
      <c r="H407" s="9">
        <v>1.2932999999999999</v>
      </c>
      <c r="I407" s="9">
        <v>5</v>
      </c>
      <c r="J407" s="9">
        <v>4528.28</v>
      </c>
      <c r="K407" s="8" t="str">
        <f>RIGHT(B407,5)</f>
        <v>21:39</v>
      </c>
      <c r="L407" s="7" t="str">
        <f>TEXT(K407,"hh")</f>
        <v>21</v>
      </c>
      <c r="M407" s="6">
        <f>IF(C407="close",IF(I407&gt;=0,1,IF(I407&lt;0,2)),0)</f>
        <v>0</v>
      </c>
      <c r="N407" s="5">
        <f>IF(N406=0,IF(C407="s/l",1,0),IF(C407="s/l",N406+1,0))</f>
        <v>0</v>
      </c>
      <c r="O407" s="4">
        <f>IF(O406=0,IF(C407="t/p",1,0),IF(C407="t/p",O406+1,0))</f>
        <v>9</v>
      </c>
      <c r="P407" s="3">
        <f>IF(AND(N407&gt;=$AD$36,N408=0),1,0)</f>
        <v>0</v>
      </c>
      <c r="Q407" s="2">
        <f>IF(AND(O407&gt;=$AD$35,O408=0),1,0)</f>
        <v>0</v>
      </c>
      <c r="R407" s="3">
        <f>IF(AND(N407&gt;0,ISODD(D407)),1,0)</f>
        <v>0</v>
      </c>
      <c r="S407" s="2">
        <f>IF(AND(O407&gt;0,ISEVEN(D407)),1,0)</f>
        <v>1</v>
      </c>
      <c r="T407" s="1">
        <f>IF(AND(N406&gt;0,N407&gt;0),IF(OR(AND(R406=0,R407=1),AND(R406=1,R407=0)),1,0),0)</f>
        <v>0</v>
      </c>
      <c r="U407" s="1">
        <f>IF(AND(O406&gt;0,O407&gt;0),IF(OR(AND(S406=0,S407=1),AND(S406=1,S407=0)),1,0),0)</f>
        <v>1</v>
      </c>
    </row>
    <row r="408" spans="1:21">
      <c r="A408" s="9">
        <v>2094</v>
      </c>
      <c r="B408" s="10" t="s">
        <v>3443</v>
      </c>
      <c r="C408" s="9" t="s">
        <v>0</v>
      </c>
      <c r="D408" s="9">
        <v>838</v>
      </c>
      <c r="E408" s="9">
        <v>1</v>
      </c>
      <c r="F408" s="9">
        <v>1.2943</v>
      </c>
      <c r="G408" s="9">
        <v>1.2918000000000001</v>
      </c>
      <c r="H408" s="9">
        <v>1.2943</v>
      </c>
      <c r="I408" s="9">
        <v>5</v>
      </c>
      <c r="J408" s="9">
        <v>4533.28</v>
      </c>
      <c r="K408" s="8" t="str">
        <f>RIGHT(B408,5)</f>
        <v>22:38</v>
      </c>
      <c r="L408" s="7" t="str">
        <f>TEXT(K408,"hh")</f>
        <v>22</v>
      </c>
      <c r="M408" s="6">
        <f>IF(C408="close",IF(I408&gt;=0,1,IF(I408&lt;0,2)),0)</f>
        <v>0</v>
      </c>
      <c r="N408" s="5">
        <f>IF(N407=0,IF(C408="s/l",1,0),IF(C408="s/l",N407+1,0))</f>
        <v>0</v>
      </c>
      <c r="O408" s="4">
        <f>IF(O407=0,IF(C408="t/p",1,0),IF(C408="t/p",O407+1,0))</f>
        <v>10</v>
      </c>
      <c r="P408" s="3">
        <f>IF(AND(N408&gt;=$AD$36,N409=0),1,0)</f>
        <v>0</v>
      </c>
      <c r="Q408" s="2">
        <f>IF(AND(O408&gt;=$AD$35,O409=0),1,0)</f>
        <v>0</v>
      </c>
      <c r="R408" s="3">
        <f>IF(AND(N408&gt;0,ISODD(D408)),1,0)</f>
        <v>0</v>
      </c>
      <c r="S408" s="2">
        <f>IF(AND(O408&gt;0,ISEVEN(D408)),1,0)</f>
        <v>1</v>
      </c>
      <c r="T408" s="1">
        <f>IF(AND(N407&gt;0,N408&gt;0),IF(OR(AND(R407=0,R408=1),AND(R407=1,R408=0)),1,0),0)</f>
        <v>0</v>
      </c>
      <c r="U408" s="1">
        <f>IF(AND(O407&gt;0,O408&gt;0),IF(OR(AND(S407=0,S408=1),AND(S407=1,S408=0)),1,0),0)</f>
        <v>0</v>
      </c>
    </row>
    <row r="409" spans="1:21">
      <c r="A409" s="9">
        <v>2099</v>
      </c>
      <c r="B409" s="10" t="s">
        <v>3442</v>
      </c>
      <c r="C409" s="9" t="s">
        <v>0</v>
      </c>
      <c r="D409" s="9">
        <v>843</v>
      </c>
      <c r="E409" s="9">
        <v>1</v>
      </c>
      <c r="F409" s="9">
        <v>1.2941</v>
      </c>
      <c r="G409" s="9">
        <v>1.2966</v>
      </c>
      <c r="H409" s="9">
        <v>1.2941</v>
      </c>
      <c r="I409" s="9">
        <v>5</v>
      </c>
      <c r="J409" s="9">
        <v>4538.28</v>
      </c>
      <c r="K409" s="8" t="str">
        <f>RIGHT(B409,5)</f>
        <v>22:41</v>
      </c>
      <c r="L409" s="7" t="str">
        <f>TEXT(K409,"hh")</f>
        <v>22</v>
      </c>
      <c r="M409" s="6">
        <f>IF(C409="close",IF(I409&gt;=0,1,IF(I409&lt;0,2)),0)</f>
        <v>0</v>
      </c>
      <c r="N409" s="5">
        <f>IF(N408=0,IF(C409="s/l",1,0),IF(C409="s/l",N408+1,0))</f>
        <v>0</v>
      </c>
      <c r="O409" s="4">
        <f>IF(O408=0,IF(C409="t/p",1,0),IF(C409="t/p",O408+1,0))</f>
        <v>11</v>
      </c>
      <c r="P409" s="3">
        <f>IF(AND(N409&gt;=$AD$36,N410=0),1,0)</f>
        <v>0</v>
      </c>
      <c r="Q409" s="2">
        <f>IF(AND(O409&gt;=$AD$35,O410=0),1,0)</f>
        <v>0</v>
      </c>
      <c r="R409" s="3">
        <f>IF(AND(N409&gt;0,ISODD(D409)),1,0)</f>
        <v>0</v>
      </c>
      <c r="S409" s="2">
        <f>IF(AND(O409&gt;0,ISEVEN(D409)),1,0)</f>
        <v>0</v>
      </c>
      <c r="T409" s="1">
        <f>IF(AND(N408&gt;0,N409&gt;0),IF(OR(AND(R408=0,R409=1),AND(R408=1,R409=0)),1,0),0)</f>
        <v>0</v>
      </c>
      <c r="U409" s="1">
        <f>IF(AND(O408&gt;0,O409&gt;0),IF(OR(AND(S408=0,S409=1),AND(S408=1,S409=0)),1,0),0)</f>
        <v>1</v>
      </c>
    </row>
    <row r="410" spans="1:21">
      <c r="A410" s="9">
        <v>2104</v>
      </c>
      <c r="B410" s="10" t="s">
        <v>3442</v>
      </c>
      <c r="C410" s="9" t="s">
        <v>0</v>
      </c>
      <c r="D410" s="9">
        <v>846</v>
      </c>
      <c r="E410" s="9">
        <v>1</v>
      </c>
      <c r="F410" s="9">
        <v>1.2946</v>
      </c>
      <c r="G410" s="9">
        <v>1.2921</v>
      </c>
      <c r="H410" s="9">
        <v>1.2946</v>
      </c>
      <c r="I410" s="9">
        <v>5</v>
      </c>
      <c r="J410" s="9">
        <v>4543.28</v>
      </c>
      <c r="K410" s="8" t="str">
        <f>RIGHT(B410,5)</f>
        <v>22:41</v>
      </c>
      <c r="L410" s="7" t="str">
        <f>TEXT(K410,"hh")</f>
        <v>22</v>
      </c>
      <c r="M410" s="6">
        <f>IF(C410="close",IF(I410&gt;=0,1,IF(I410&lt;0,2)),0)</f>
        <v>0</v>
      </c>
      <c r="N410" s="5">
        <f>IF(N409=0,IF(C410="s/l",1,0),IF(C410="s/l",N409+1,0))</f>
        <v>0</v>
      </c>
      <c r="O410" s="4">
        <f>IF(O409=0,IF(C410="t/p",1,0),IF(C410="t/p",O409+1,0))</f>
        <v>12</v>
      </c>
      <c r="P410" s="3">
        <f>IF(AND(N410&gt;=$AD$36,N411=0),1,0)</f>
        <v>0</v>
      </c>
      <c r="Q410" s="2">
        <f>IF(AND(O410&gt;=$AD$35,O411=0),1,0)</f>
        <v>0</v>
      </c>
      <c r="R410" s="3">
        <f>IF(AND(N410&gt;0,ISODD(D410)),1,0)</f>
        <v>0</v>
      </c>
      <c r="S410" s="2">
        <f>IF(AND(O410&gt;0,ISEVEN(D410)),1,0)</f>
        <v>1</v>
      </c>
      <c r="T410" s="1">
        <f>IF(AND(N409&gt;0,N410&gt;0),IF(OR(AND(R409=0,R410=1),AND(R409=1,R410=0)),1,0),0)</f>
        <v>0</v>
      </c>
      <c r="U410" s="1">
        <f>IF(AND(O409&gt;0,O410&gt;0),IF(OR(AND(S409=0,S410=1),AND(S409=1,S410=0)),1,0),0)</f>
        <v>1</v>
      </c>
    </row>
    <row r="411" spans="1:21">
      <c r="A411" s="9">
        <v>2109</v>
      </c>
      <c r="B411" s="10" t="s">
        <v>3441</v>
      </c>
      <c r="C411" s="9" t="s">
        <v>0</v>
      </c>
      <c r="D411" s="9">
        <v>847</v>
      </c>
      <c r="E411" s="9">
        <v>1</v>
      </c>
      <c r="F411" s="9">
        <v>1.294</v>
      </c>
      <c r="G411" s="9">
        <v>1.2965</v>
      </c>
      <c r="H411" s="9">
        <v>1.294</v>
      </c>
      <c r="I411" s="9">
        <v>5</v>
      </c>
      <c r="J411" s="9">
        <v>4548.28</v>
      </c>
      <c r="K411" s="8" t="str">
        <f>RIGHT(B411,5)</f>
        <v>22:42</v>
      </c>
      <c r="L411" s="7" t="str">
        <f>TEXT(K411,"hh")</f>
        <v>22</v>
      </c>
      <c r="M411" s="6">
        <f>IF(C411="close",IF(I411&gt;=0,1,IF(I411&lt;0,2)),0)</f>
        <v>0</v>
      </c>
      <c r="N411" s="5">
        <f>IF(N410=0,IF(C411="s/l",1,0),IF(C411="s/l",N410+1,0))</f>
        <v>0</v>
      </c>
      <c r="O411" s="4">
        <f>IF(O410=0,IF(C411="t/p",1,0),IF(C411="t/p",O410+1,0))</f>
        <v>13</v>
      </c>
      <c r="P411" s="3">
        <f>IF(AND(N411&gt;=$AD$36,N412=0),1,0)</f>
        <v>0</v>
      </c>
      <c r="Q411" s="2">
        <f>IF(AND(O411&gt;=$AD$35,O412=0),1,0)</f>
        <v>0</v>
      </c>
      <c r="R411" s="3">
        <f>IF(AND(N411&gt;0,ISODD(D411)),1,0)</f>
        <v>0</v>
      </c>
      <c r="S411" s="2">
        <f>IF(AND(O411&gt;0,ISEVEN(D411)),1,0)</f>
        <v>0</v>
      </c>
      <c r="T411" s="1">
        <f>IF(AND(N410&gt;0,N411&gt;0),IF(OR(AND(R410=0,R411=1),AND(R410=1,R411=0)),1,0),0)</f>
        <v>0</v>
      </c>
      <c r="U411" s="1">
        <f>IF(AND(O410&gt;0,O411&gt;0),IF(OR(AND(S410=0,S411=1),AND(S410=1,S411=0)),1,0),0)</f>
        <v>1</v>
      </c>
    </row>
    <row r="412" spans="1:21">
      <c r="A412" s="9">
        <v>2114</v>
      </c>
      <c r="B412" s="10" t="s">
        <v>3440</v>
      </c>
      <c r="C412" s="9" t="s">
        <v>0</v>
      </c>
      <c r="D412" s="9">
        <v>850</v>
      </c>
      <c r="E412" s="9">
        <v>1</v>
      </c>
      <c r="F412" s="9">
        <v>1.2944</v>
      </c>
      <c r="G412" s="9">
        <v>1.2919</v>
      </c>
      <c r="H412" s="9">
        <v>1.2944</v>
      </c>
      <c r="I412" s="9">
        <v>5</v>
      </c>
      <c r="J412" s="9">
        <v>4553.28</v>
      </c>
      <c r="K412" s="8" t="str">
        <f>RIGHT(B412,5)</f>
        <v>22:46</v>
      </c>
      <c r="L412" s="7" t="str">
        <f>TEXT(K412,"hh")</f>
        <v>22</v>
      </c>
      <c r="M412" s="6">
        <f>IF(C412="close",IF(I412&gt;=0,1,IF(I412&lt;0,2)),0)</f>
        <v>0</v>
      </c>
      <c r="N412" s="5">
        <f>IF(N411=0,IF(C412="s/l",1,0),IF(C412="s/l",N411+1,0))</f>
        <v>0</v>
      </c>
      <c r="O412" s="4">
        <f>IF(O411=0,IF(C412="t/p",1,0),IF(C412="t/p",O411+1,0))</f>
        <v>14</v>
      </c>
      <c r="P412" s="3">
        <f>IF(AND(N412&gt;=$AD$36,N413=0),1,0)</f>
        <v>0</v>
      </c>
      <c r="Q412" s="2">
        <f>IF(AND(O412&gt;=$AD$35,O413=0),1,0)</f>
        <v>0</v>
      </c>
      <c r="R412" s="3">
        <f>IF(AND(N412&gt;0,ISODD(D412)),1,0)</f>
        <v>0</v>
      </c>
      <c r="S412" s="2">
        <f>IF(AND(O412&gt;0,ISEVEN(D412)),1,0)</f>
        <v>1</v>
      </c>
      <c r="T412" s="1">
        <f>IF(AND(N411&gt;0,N412&gt;0),IF(OR(AND(R411=0,R412=1),AND(R411=1,R412=0)),1,0),0)</f>
        <v>0</v>
      </c>
      <c r="U412" s="1">
        <f>IF(AND(O411&gt;0,O412&gt;0),IF(OR(AND(S411=0,S412=1),AND(S411=1,S412=0)),1,0),0)</f>
        <v>1</v>
      </c>
    </row>
    <row r="413" spans="1:21">
      <c r="A413" s="9">
        <v>2119</v>
      </c>
      <c r="B413" s="10" t="s">
        <v>3439</v>
      </c>
      <c r="C413" s="9" t="s">
        <v>0</v>
      </c>
      <c r="D413" s="9">
        <v>851</v>
      </c>
      <c r="E413" s="9">
        <v>1</v>
      </c>
      <c r="F413" s="9">
        <v>1.2941</v>
      </c>
      <c r="G413" s="9">
        <v>1.2966</v>
      </c>
      <c r="H413" s="9">
        <v>1.2941</v>
      </c>
      <c r="I413" s="9">
        <v>5</v>
      </c>
      <c r="J413" s="9">
        <v>4558.28</v>
      </c>
      <c r="K413" s="8" t="str">
        <f>RIGHT(B413,5)</f>
        <v>23:41</v>
      </c>
      <c r="L413" s="7" t="str">
        <f>TEXT(K413,"hh")</f>
        <v>23</v>
      </c>
      <c r="M413" s="6">
        <f>IF(C413="close",IF(I413&gt;=0,1,IF(I413&lt;0,2)),0)</f>
        <v>0</v>
      </c>
      <c r="N413" s="5">
        <f>IF(N412=0,IF(C413="s/l",1,0),IF(C413="s/l",N412+1,0))</f>
        <v>0</v>
      </c>
      <c r="O413" s="4">
        <f>IF(O412=0,IF(C413="t/p",1,0),IF(C413="t/p",O412+1,0))</f>
        <v>15</v>
      </c>
      <c r="P413" s="3">
        <f>IF(AND(N413&gt;=$AD$36,N414=0),1,0)</f>
        <v>0</v>
      </c>
      <c r="Q413" s="2">
        <f>IF(AND(O413&gt;=$AD$35,O414=0),1,0)</f>
        <v>1</v>
      </c>
      <c r="R413" s="3">
        <f>IF(AND(N413&gt;0,ISODD(D413)),1,0)</f>
        <v>0</v>
      </c>
      <c r="S413" s="2">
        <f>IF(AND(O413&gt;0,ISEVEN(D413)),1,0)</f>
        <v>0</v>
      </c>
      <c r="T413" s="1">
        <f>IF(AND(N412&gt;0,N413&gt;0),IF(OR(AND(R412=0,R413=1),AND(R412=1,R413=0)),1,0),0)</f>
        <v>0</v>
      </c>
      <c r="U413" s="1">
        <f>IF(AND(O412&gt;0,O413&gt;0),IF(OR(AND(S412=0,S413=1),AND(S412=1,S413=0)),1,0),0)</f>
        <v>1</v>
      </c>
    </row>
    <row r="414" spans="1:21">
      <c r="A414" s="9">
        <v>2124</v>
      </c>
      <c r="B414" s="10" t="s">
        <v>3438</v>
      </c>
      <c r="C414" s="9" t="s">
        <v>54</v>
      </c>
      <c r="D414" s="9">
        <v>854</v>
      </c>
      <c r="E414" s="9">
        <v>1</v>
      </c>
      <c r="F414" s="9">
        <v>1.2935000000000001</v>
      </c>
      <c r="G414" s="9">
        <v>1.2919</v>
      </c>
      <c r="H414" s="9">
        <v>1.2944</v>
      </c>
      <c r="I414" s="9">
        <v>-3.7</v>
      </c>
      <c r="J414" s="9">
        <v>4554.58</v>
      </c>
      <c r="K414" s="8" t="str">
        <f>RIGHT(B414,5)</f>
        <v>01:01</v>
      </c>
      <c r="L414" s="7" t="str">
        <f>TEXT(K414,"hh")</f>
        <v>01</v>
      </c>
      <c r="M414" s="6">
        <f>IF(C414="close",IF(I414&gt;=0,1,IF(I414&lt;0,2)),0)</f>
        <v>2</v>
      </c>
      <c r="N414" s="5">
        <f>IF(N413=0,IF(C414="s/l",1,0),IF(C414="s/l",N413+1,0))</f>
        <v>0</v>
      </c>
      <c r="O414" s="4">
        <f>IF(O413=0,IF(C414="t/p",1,0),IF(C414="t/p",O413+1,0))</f>
        <v>0</v>
      </c>
      <c r="P414" s="3">
        <f>IF(AND(N414&gt;=$AD$36,N415=0),1,0)</f>
        <v>0</v>
      </c>
      <c r="Q414" s="2">
        <f>IF(AND(O414&gt;=$AD$35,O415=0),1,0)</f>
        <v>0</v>
      </c>
      <c r="R414" s="3">
        <f>IF(AND(N414&gt;0,ISODD(D414)),1,0)</f>
        <v>0</v>
      </c>
      <c r="S414" s="2">
        <f>IF(AND(O414&gt;0,ISEVEN(D414)),1,0)</f>
        <v>0</v>
      </c>
      <c r="T414" s="1">
        <f>IF(AND(N413&gt;0,N414&gt;0),IF(OR(AND(R413=0,R414=1),AND(R413=1,R414=0)),1,0),0)</f>
        <v>0</v>
      </c>
      <c r="U414" s="1">
        <f>IF(AND(O413&gt;0,O414&gt;0),IF(OR(AND(S413=0,S414=1),AND(S413=1,S414=0)),1,0),0)</f>
        <v>0</v>
      </c>
    </row>
    <row r="415" spans="1:21">
      <c r="A415" s="9">
        <v>2125</v>
      </c>
      <c r="B415" s="10" t="s">
        <v>3438</v>
      </c>
      <c r="C415" s="9" t="s">
        <v>54</v>
      </c>
      <c r="D415" s="9">
        <v>841</v>
      </c>
      <c r="E415" s="9">
        <v>1</v>
      </c>
      <c r="F415" s="9">
        <v>1.2938000000000001</v>
      </c>
      <c r="G415" s="9">
        <v>1.2955000000000001</v>
      </c>
      <c r="H415" s="9">
        <v>1.2929999999999999</v>
      </c>
      <c r="I415" s="9">
        <v>-4.1100000000000003</v>
      </c>
      <c r="J415" s="9">
        <v>4550.47</v>
      </c>
      <c r="K415" s="8" t="str">
        <f>RIGHT(B415,5)</f>
        <v>01:01</v>
      </c>
      <c r="L415" s="7" t="str">
        <f>TEXT(K415,"hh")</f>
        <v>01</v>
      </c>
      <c r="M415" s="6">
        <f>IF(C415="close",IF(I415&gt;=0,1,IF(I415&lt;0,2)),0)</f>
        <v>2</v>
      </c>
      <c r="N415" s="5">
        <f>IF(N414=0,IF(C415="s/l",1,0),IF(C415="s/l",N414+1,0))</f>
        <v>0</v>
      </c>
      <c r="O415" s="4">
        <f>IF(O414=0,IF(C415="t/p",1,0),IF(C415="t/p",O414+1,0))</f>
        <v>0</v>
      </c>
      <c r="P415" s="3">
        <f>IF(AND(N415&gt;=$AD$36,N416=0),1,0)</f>
        <v>0</v>
      </c>
      <c r="Q415" s="2">
        <f>IF(AND(O415&gt;=$AD$35,O416=0),1,0)</f>
        <v>0</v>
      </c>
      <c r="R415" s="3">
        <f>IF(AND(N415&gt;0,ISODD(D415)),1,0)</f>
        <v>0</v>
      </c>
      <c r="S415" s="2">
        <f>IF(AND(O415&gt;0,ISEVEN(D415)),1,0)</f>
        <v>0</v>
      </c>
      <c r="T415" s="1">
        <f>IF(AND(N414&gt;0,N415&gt;0),IF(OR(AND(R414=0,R415=1),AND(R414=1,R415=0)),1,0),0)</f>
        <v>0</v>
      </c>
      <c r="U415" s="1">
        <f>IF(AND(O414&gt;0,O415&gt;0),IF(OR(AND(S414=0,S415=1),AND(S414=1,S415=0)),1,0),0)</f>
        <v>0</v>
      </c>
    </row>
    <row r="416" spans="1:21">
      <c r="A416" s="9">
        <v>2138</v>
      </c>
      <c r="B416" s="10" t="s">
        <v>1640</v>
      </c>
      <c r="C416" s="9" t="s">
        <v>3</v>
      </c>
      <c r="D416" s="9">
        <v>857</v>
      </c>
      <c r="E416" s="9">
        <v>1</v>
      </c>
      <c r="F416" s="9">
        <v>1.2964</v>
      </c>
      <c r="G416" s="9">
        <v>1.2964</v>
      </c>
      <c r="H416" s="9">
        <v>1.2939000000000001</v>
      </c>
      <c r="I416" s="9">
        <v>-20</v>
      </c>
      <c r="J416" s="9">
        <v>4530.47</v>
      </c>
      <c r="K416" s="8" t="str">
        <f>RIGHT(B416,5)</f>
        <v>04:04</v>
      </c>
      <c r="L416" s="7" t="str">
        <f>TEXT(K416,"hh")</f>
        <v>04</v>
      </c>
      <c r="M416" s="6">
        <f>IF(C416="close",IF(I416&gt;=0,1,IF(I416&lt;0,2)),0)</f>
        <v>0</v>
      </c>
      <c r="N416" s="5">
        <f>IF(N415=0,IF(C416="s/l",1,0),IF(C416="s/l",N415+1,0))</f>
        <v>1</v>
      </c>
      <c r="O416" s="4">
        <f>IF(O415=0,IF(C416="t/p",1,0),IF(C416="t/p",O415+1,0))</f>
        <v>0</v>
      </c>
      <c r="P416" s="3">
        <f>IF(AND(N416&gt;=$AD$36,N417=0),1,0)</f>
        <v>0</v>
      </c>
      <c r="Q416" s="2">
        <f>IF(AND(O416&gt;=$AD$35,O417=0),1,0)</f>
        <v>0</v>
      </c>
      <c r="R416" s="3">
        <f>IF(AND(N416&gt;0,ISODD(D416)),1,0)</f>
        <v>1</v>
      </c>
      <c r="S416" s="2">
        <f>IF(AND(O416&gt;0,ISEVEN(D416)),1,0)</f>
        <v>0</v>
      </c>
      <c r="T416" s="1">
        <f>IF(AND(N415&gt;0,N416&gt;0),IF(OR(AND(R415=0,R416=1),AND(R415=1,R416=0)),1,0),0)</f>
        <v>0</v>
      </c>
      <c r="U416" s="1">
        <f>IF(AND(O415&gt;0,O416&gt;0),IF(OR(AND(S415=0,S416=1),AND(S415=1,S416=0)),1,0),0)</f>
        <v>0</v>
      </c>
    </row>
    <row r="417" spans="1:21">
      <c r="A417" s="9">
        <v>2143</v>
      </c>
      <c r="B417" s="10" t="s">
        <v>1639</v>
      </c>
      <c r="C417" s="9" t="s">
        <v>3</v>
      </c>
      <c r="D417" s="9">
        <v>859</v>
      </c>
      <c r="E417" s="9">
        <v>1</v>
      </c>
      <c r="F417" s="9">
        <v>1.2974000000000001</v>
      </c>
      <c r="G417" s="9">
        <v>1.2974000000000001</v>
      </c>
      <c r="H417" s="9">
        <v>1.2948999999999999</v>
      </c>
      <c r="I417" s="9">
        <v>-20</v>
      </c>
      <c r="J417" s="9">
        <v>4510.47</v>
      </c>
      <c r="K417" s="8" t="str">
        <f>RIGHT(B417,5)</f>
        <v>04:56</v>
      </c>
      <c r="L417" s="7" t="str">
        <f>TEXT(K417,"hh")</f>
        <v>04</v>
      </c>
      <c r="M417" s="6">
        <f>IF(C417="close",IF(I417&gt;=0,1,IF(I417&lt;0,2)),0)</f>
        <v>0</v>
      </c>
      <c r="N417" s="5">
        <f>IF(N416=0,IF(C417="s/l",1,0),IF(C417="s/l",N416+1,0))</f>
        <v>2</v>
      </c>
      <c r="O417" s="4">
        <f>IF(O416=0,IF(C417="t/p",1,0),IF(C417="t/p",O416+1,0))</f>
        <v>0</v>
      </c>
      <c r="P417" s="3">
        <f>IF(AND(N417&gt;=$AD$36,N418=0),1,0)</f>
        <v>1</v>
      </c>
      <c r="Q417" s="2">
        <f>IF(AND(O417&gt;=$AD$35,O418=0),1,0)</f>
        <v>0</v>
      </c>
      <c r="R417" s="3">
        <f>IF(AND(N417&gt;0,ISODD(D417)),1,0)</f>
        <v>1</v>
      </c>
      <c r="S417" s="2">
        <f>IF(AND(O417&gt;0,ISEVEN(D417)),1,0)</f>
        <v>0</v>
      </c>
      <c r="T417" s="1">
        <f>IF(AND(N416&gt;0,N417&gt;0),IF(OR(AND(R416=0,R417=1),AND(R416=1,R417=0)),1,0),0)</f>
        <v>0</v>
      </c>
      <c r="U417" s="1">
        <f>IF(AND(O416&gt;0,O417&gt;0),IF(OR(AND(S416=0,S417=1),AND(S416=1,S417=0)),1,0),0)</f>
        <v>0</v>
      </c>
    </row>
    <row r="418" spans="1:21">
      <c r="A418" s="9">
        <v>2144</v>
      </c>
      <c r="B418" s="10" t="s">
        <v>1638</v>
      </c>
      <c r="C418" s="9" t="s">
        <v>0</v>
      </c>
      <c r="D418" s="9">
        <v>861</v>
      </c>
      <c r="E418" s="9">
        <v>1</v>
      </c>
      <c r="F418" s="9">
        <v>1.296</v>
      </c>
      <c r="G418" s="9">
        <v>1.2985</v>
      </c>
      <c r="H418" s="9">
        <v>1.296</v>
      </c>
      <c r="I418" s="9">
        <v>5</v>
      </c>
      <c r="J418" s="9">
        <v>4515.47</v>
      </c>
      <c r="K418" s="8" t="str">
        <f>RIGHT(B418,5)</f>
        <v>07:09</v>
      </c>
      <c r="L418" s="7" t="str">
        <f>TEXT(K418,"hh")</f>
        <v>07</v>
      </c>
      <c r="M418" s="6">
        <f>IF(C418="close",IF(I418&gt;=0,1,IF(I418&lt;0,2)),0)</f>
        <v>0</v>
      </c>
      <c r="N418" s="5">
        <f>IF(N417=0,IF(C418="s/l",1,0),IF(C418="s/l",N417+1,0))</f>
        <v>0</v>
      </c>
      <c r="O418" s="4">
        <f>IF(O417=0,IF(C418="t/p",1,0),IF(C418="t/p",O417+1,0))</f>
        <v>1</v>
      </c>
      <c r="P418" s="3">
        <f>IF(AND(N418&gt;=$AD$36,N419=0),1,0)</f>
        <v>0</v>
      </c>
      <c r="Q418" s="2">
        <f>IF(AND(O418&gt;=$AD$35,O419=0),1,0)</f>
        <v>0</v>
      </c>
      <c r="R418" s="3">
        <f>IF(AND(N418&gt;0,ISODD(D418)),1,0)</f>
        <v>0</v>
      </c>
      <c r="S418" s="2">
        <f>IF(AND(O418&gt;0,ISEVEN(D418)),1,0)</f>
        <v>0</v>
      </c>
      <c r="T418" s="1">
        <f>IF(AND(N417&gt;0,N418&gt;0),IF(OR(AND(R417=0,R418=1),AND(R417=1,R418=0)),1,0),0)</f>
        <v>0</v>
      </c>
      <c r="U418" s="1">
        <f>IF(AND(O417&gt;0,O418&gt;0),IF(OR(AND(S417=0,S418=1),AND(S417=1,S418=0)),1,0),0)</f>
        <v>0</v>
      </c>
    </row>
    <row r="419" spans="1:21">
      <c r="A419" s="9">
        <v>2149</v>
      </c>
      <c r="B419" s="10" t="s">
        <v>1637</v>
      </c>
      <c r="C419" s="9" t="s">
        <v>0</v>
      </c>
      <c r="D419" s="9">
        <v>864</v>
      </c>
      <c r="E419" s="9">
        <v>1</v>
      </c>
      <c r="F419" s="9">
        <v>1.2964</v>
      </c>
      <c r="G419" s="9">
        <v>1.2939000000000001</v>
      </c>
      <c r="H419" s="9">
        <v>1.2964</v>
      </c>
      <c r="I419" s="9">
        <v>5</v>
      </c>
      <c r="J419" s="9">
        <v>4520.47</v>
      </c>
      <c r="K419" s="8" t="str">
        <f>RIGHT(B419,5)</f>
        <v>08:27</v>
      </c>
      <c r="L419" s="7" t="str">
        <f>TEXT(K419,"hh")</f>
        <v>08</v>
      </c>
      <c r="M419" s="6">
        <f>IF(C419="close",IF(I419&gt;=0,1,IF(I419&lt;0,2)),0)</f>
        <v>0</v>
      </c>
      <c r="N419" s="5">
        <f>IF(N418=0,IF(C419="s/l",1,0),IF(C419="s/l",N418+1,0))</f>
        <v>0</v>
      </c>
      <c r="O419" s="4">
        <f>IF(O418=0,IF(C419="t/p",1,0),IF(C419="t/p",O418+1,0))</f>
        <v>2</v>
      </c>
      <c r="P419" s="3">
        <f>IF(AND(N419&gt;=$AD$36,N420=0),1,0)</f>
        <v>0</v>
      </c>
      <c r="Q419" s="2">
        <f>IF(AND(O419&gt;=$AD$35,O420=0),1,0)</f>
        <v>0</v>
      </c>
      <c r="R419" s="3">
        <f>IF(AND(N419&gt;0,ISODD(D419)),1,0)</f>
        <v>0</v>
      </c>
      <c r="S419" s="2">
        <f>IF(AND(O419&gt;0,ISEVEN(D419)),1,0)</f>
        <v>1</v>
      </c>
      <c r="T419" s="1">
        <f>IF(AND(N418&gt;0,N419&gt;0),IF(OR(AND(R418=0,R419=1),AND(R418=1,R419=0)),1,0),0)</f>
        <v>0</v>
      </c>
      <c r="U419" s="1">
        <f>IF(AND(O418&gt;0,O419&gt;0),IF(OR(AND(S418=0,S419=1),AND(S418=1,S419=0)),1,0),0)</f>
        <v>1</v>
      </c>
    </row>
    <row r="420" spans="1:21">
      <c r="A420" s="9">
        <v>2154</v>
      </c>
      <c r="B420" s="10" t="s">
        <v>1636</v>
      </c>
      <c r="C420" s="9" t="s">
        <v>0</v>
      </c>
      <c r="D420" s="9">
        <v>865</v>
      </c>
      <c r="E420" s="9">
        <v>1</v>
      </c>
      <c r="F420" s="9">
        <v>1.2961</v>
      </c>
      <c r="G420" s="9">
        <v>1.2986</v>
      </c>
      <c r="H420" s="9">
        <v>1.2961</v>
      </c>
      <c r="I420" s="9">
        <v>5</v>
      </c>
      <c r="J420" s="9">
        <v>4525.47</v>
      </c>
      <c r="K420" s="8" t="str">
        <f>RIGHT(B420,5)</f>
        <v>09:01</v>
      </c>
      <c r="L420" s="7" t="str">
        <f>TEXT(K420,"hh")</f>
        <v>09</v>
      </c>
      <c r="M420" s="6">
        <f>IF(C420="close",IF(I420&gt;=0,1,IF(I420&lt;0,2)),0)</f>
        <v>0</v>
      </c>
      <c r="N420" s="5">
        <f>IF(N419=0,IF(C420="s/l",1,0),IF(C420="s/l",N419+1,0))</f>
        <v>0</v>
      </c>
      <c r="O420" s="4">
        <f>IF(O419=0,IF(C420="t/p",1,0),IF(C420="t/p",O419+1,0))</f>
        <v>3</v>
      </c>
      <c r="P420" s="3">
        <f>IF(AND(N420&gt;=$AD$36,N421=0),1,0)</f>
        <v>0</v>
      </c>
      <c r="Q420" s="2">
        <f>IF(AND(O420&gt;=$AD$35,O421=0),1,0)</f>
        <v>0</v>
      </c>
      <c r="R420" s="3">
        <f>IF(AND(N420&gt;0,ISODD(D420)),1,0)</f>
        <v>0</v>
      </c>
      <c r="S420" s="2">
        <f>IF(AND(O420&gt;0,ISEVEN(D420)),1,0)</f>
        <v>0</v>
      </c>
      <c r="T420" s="1">
        <f>IF(AND(N419&gt;0,N420&gt;0),IF(OR(AND(R419=0,R420=1),AND(R419=1,R420=0)),1,0),0)</f>
        <v>0</v>
      </c>
      <c r="U420" s="1">
        <f>IF(AND(O419&gt;0,O420&gt;0),IF(OR(AND(S419=0,S420=1),AND(S419=1,S420=0)),1,0),0)</f>
        <v>1</v>
      </c>
    </row>
    <row r="421" spans="1:21">
      <c r="A421" s="9">
        <v>2159</v>
      </c>
      <c r="B421" s="10" t="s">
        <v>1635</v>
      </c>
      <c r="C421" s="9" t="s">
        <v>0</v>
      </c>
      <c r="D421" s="9">
        <v>868</v>
      </c>
      <c r="E421" s="9">
        <v>1</v>
      </c>
      <c r="F421" s="9">
        <v>1.2964</v>
      </c>
      <c r="G421" s="9">
        <v>1.2939000000000001</v>
      </c>
      <c r="H421" s="9">
        <v>1.2964</v>
      </c>
      <c r="I421" s="9">
        <v>5</v>
      </c>
      <c r="J421" s="9">
        <v>4530.47</v>
      </c>
      <c r="K421" s="8" t="str">
        <f>RIGHT(B421,5)</f>
        <v>09:07</v>
      </c>
      <c r="L421" s="7" t="str">
        <f>TEXT(K421,"hh")</f>
        <v>09</v>
      </c>
      <c r="M421" s="6">
        <f>IF(C421="close",IF(I421&gt;=0,1,IF(I421&lt;0,2)),0)</f>
        <v>0</v>
      </c>
      <c r="N421" s="5">
        <f>IF(N420=0,IF(C421="s/l",1,0),IF(C421="s/l",N420+1,0))</f>
        <v>0</v>
      </c>
      <c r="O421" s="4">
        <f>IF(O420=0,IF(C421="t/p",1,0),IF(C421="t/p",O420+1,0))</f>
        <v>4</v>
      </c>
      <c r="P421" s="3">
        <f>IF(AND(N421&gt;=$AD$36,N422=0),1,0)</f>
        <v>0</v>
      </c>
      <c r="Q421" s="2">
        <f>IF(AND(O421&gt;=$AD$35,O422=0),1,0)</f>
        <v>0</v>
      </c>
      <c r="R421" s="3">
        <f>IF(AND(N421&gt;0,ISODD(D421)),1,0)</f>
        <v>0</v>
      </c>
      <c r="S421" s="2">
        <f>IF(AND(O421&gt;0,ISEVEN(D421)),1,0)</f>
        <v>1</v>
      </c>
      <c r="T421" s="1">
        <f>IF(AND(N420&gt;0,N421&gt;0),IF(OR(AND(R420=0,R421=1),AND(R420=1,R421=0)),1,0),0)</f>
        <v>0</v>
      </c>
      <c r="U421" s="1">
        <f>IF(AND(O420&gt;0,O421&gt;0),IF(OR(AND(S420=0,S421=1),AND(S420=1,S421=0)),1,0),0)</f>
        <v>1</v>
      </c>
    </row>
    <row r="422" spans="1:21">
      <c r="A422" s="9">
        <v>2164</v>
      </c>
      <c r="B422" s="10" t="s">
        <v>1634</v>
      </c>
      <c r="C422" s="9" t="s">
        <v>0</v>
      </c>
      <c r="D422" s="9">
        <v>869</v>
      </c>
      <c r="E422" s="9">
        <v>1</v>
      </c>
      <c r="F422" s="9">
        <v>1.2961</v>
      </c>
      <c r="G422" s="9">
        <v>1.2986</v>
      </c>
      <c r="H422" s="9">
        <v>1.2961</v>
      </c>
      <c r="I422" s="9">
        <v>5</v>
      </c>
      <c r="J422" s="9">
        <v>4535.47</v>
      </c>
      <c r="K422" s="8" t="str">
        <f>RIGHT(B422,5)</f>
        <v>09:45</v>
      </c>
      <c r="L422" s="7" t="str">
        <f>TEXT(K422,"hh")</f>
        <v>09</v>
      </c>
      <c r="M422" s="6">
        <f>IF(C422="close",IF(I422&gt;=0,1,IF(I422&lt;0,2)),0)</f>
        <v>0</v>
      </c>
      <c r="N422" s="5">
        <f>IF(N421=0,IF(C422="s/l",1,0),IF(C422="s/l",N421+1,0))</f>
        <v>0</v>
      </c>
      <c r="O422" s="4">
        <f>IF(O421=0,IF(C422="t/p",1,0),IF(C422="t/p",O421+1,0))</f>
        <v>5</v>
      </c>
      <c r="P422" s="3">
        <f>IF(AND(N422&gt;=$AD$36,N423=0),1,0)</f>
        <v>0</v>
      </c>
      <c r="Q422" s="2">
        <f>IF(AND(O422&gt;=$AD$35,O423=0),1,0)</f>
        <v>0</v>
      </c>
      <c r="R422" s="3">
        <f>IF(AND(N422&gt;0,ISODD(D422)),1,0)</f>
        <v>0</v>
      </c>
      <c r="S422" s="2">
        <f>IF(AND(O422&gt;0,ISEVEN(D422)),1,0)</f>
        <v>0</v>
      </c>
      <c r="T422" s="1">
        <f>IF(AND(N421&gt;0,N422&gt;0),IF(OR(AND(R421=0,R422=1),AND(R421=1,R422=0)),1,0),0)</f>
        <v>0</v>
      </c>
      <c r="U422" s="1">
        <f>IF(AND(O421&gt;0,O422&gt;0),IF(OR(AND(S421=0,S422=1),AND(S421=1,S422=0)),1,0),0)</f>
        <v>1</v>
      </c>
    </row>
    <row r="423" spans="1:21">
      <c r="A423" s="9">
        <v>2173</v>
      </c>
      <c r="B423" s="10" t="s">
        <v>1633</v>
      </c>
      <c r="C423" s="9" t="s">
        <v>0</v>
      </c>
      <c r="D423" s="9">
        <v>874</v>
      </c>
      <c r="E423" s="9">
        <v>1</v>
      </c>
      <c r="F423" s="9">
        <v>1.2952999999999999</v>
      </c>
      <c r="G423" s="9">
        <v>1.2927999999999999</v>
      </c>
      <c r="H423" s="9">
        <v>1.2952999999999999</v>
      </c>
      <c r="I423" s="9">
        <v>5</v>
      </c>
      <c r="J423" s="9">
        <v>4540.47</v>
      </c>
      <c r="K423" s="8" t="str">
        <f>RIGHT(B423,5)</f>
        <v>10:36</v>
      </c>
      <c r="L423" s="7" t="str">
        <f>TEXT(K423,"hh")</f>
        <v>10</v>
      </c>
      <c r="M423" s="6">
        <f>IF(C423="close",IF(I423&gt;=0,1,IF(I423&lt;0,2)),0)</f>
        <v>0</v>
      </c>
      <c r="N423" s="5">
        <f>IF(N422=0,IF(C423="s/l",1,0),IF(C423="s/l",N422+1,0))</f>
        <v>0</v>
      </c>
      <c r="O423" s="4">
        <f>IF(O422=0,IF(C423="t/p",1,0),IF(C423="t/p",O422+1,0))</f>
        <v>6</v>
      </c>
      <c r="P423" s="3">
        <f>IF(AND(N423&gt;=$AD$36,N424=0),1,0)</f>
        <v>0</v>
      </c>
      <c r="Q423" s="2">
        <f>IF(AND(O423&gt;=$AD$35,O424=0),1,0)</f>
        <v>0</v>
      </c>
      <c r="R423" s="3">
        <f>IF(AND(N423&gt;0,ISODD(D423)),1,0)</f>
        <v>0</v>
      </c>
      <c r="S423" s="2">
        <f>IF(AND(O423&gt;0,ISEVEN(D423)),1,0)</f>
        <v>1</v>
      </c>
      <c r="T423" s="1">
        <f>IF(AND(N422&gt;0,N423&gt;0),IF(OR(AND(R422=0,R423=1),AND(R422=1,R423=0)),1,0),0)</f>
        <v>0</v>
      </c>
      <c r="U423" s="1">
        <f>IF(AND(O422&gt;0,O423&gt;0),IF(OR(AND(S422=0,S423=1),AND(S422=1,S423=0)),1,0),0)</f>
        <v>1</v>
      </c>
    </row>
    <row r="424" spans="1:21">
      <c r="A424" s="9">
        <v>2178</v>
      </c>
      <c r="B424" s="10" t="s">
        <v>1632</v>
      </c>
      <c r="C424" s="9" t="s">
        <v>0</v>
      </c>
      <c r="D424" s="9">
        <v>875</v>
      </c>
      <c r="E424" s="9">
        <v>1</v>
      </c>
      <c r="F424" s="9">
        <v>1.2949999999999999</v>
      </c>
      <c r="G424" s="9">
        <v>1.2975000000000001</v>
      </c>
      <c r="H424" s="9">
        <v>1.2949999999999999</v>
      </c>
      <c r="I424" s="9">
        <v>5</v>
      </c>
      <c r="J424" s="9">
        <v>4545.47</v>
      </c>
      <c r="K424" s="8" t="str">
        <f>RIGHT(B424,5)</f>
        <v>10:55</v>
      </c>
      <c r="L424" s="7" t="str">
        <f>TEXT(K424,"hh")</f>
        <v>10</v>
      </c>
      <c r="M424" s="6">
        <f>IF(C424="close",IF(I424&gt;=0,1,IF(I424&lt;0,2)),0)</f>
        <v>0</v>
      </c>
      <c r="N424" s="5">
        <f>IF(N423=0,IF(C424="s/l",1,0),IF(C424="s/l",N423+1,0))</f>
        <v>0</v>
      </c>
      <c r="O424" s="4">
        <f>IF(O423=0,IF(C424="t/p",1,0),IF(C424="t/p",O423+1,0))</f>
        <v>7</v>
      </c>
      <c r="P424" s="3">
        <f>IF(AND(N424&gt;=$AD$36,N425=0),1,0)</f>
        <v>0</v>
      </c>
      <c r="Q424" s="2">
        <f>IF(AND(O424&gt;=$AD$35,O425=0),1,0)</f>
        <v>1</v>
      </c>
      <c r="R424" s="3">
        <f>IF(AND(N424&gt;0,ISODD(D424)),1,0)</f>
        <v>0</v>
      </c>
      <c r="S424" s="2">
        <f>IF(AND(O424&gt;0,ISEVEN(D424)),1,0)</f>
        <v>0</v>
      </c>
      <c r="T424" s="1">
        <f>IF(AND(N423&gt;0,N424&gt;0),IF(OR(AND(R423=0,R424=1),AND(R423=1,R424=0)),1,0),0)</f>
        <v>0</v>
      </c>
      <c r="U424" s="1">
        <f>IF(AND(O423&gt;0,O424&gt;0),IF(OR(AND(S423=0,S424=1),AND(S423=1,S424=0)),1,0),0)</f>
        <v>1</v>
      </c>
    </row>
    <row r="425" spans="1:21">
      <c r="A425" s="9">
        <v>2183</v>
      </c>
      <c r="B425" s="10" t="s">
        <v>1631</v>
      </c>
      <c r="C425" s="9" t="s">
        <v>3</v>
      </c>
      <c r="D425" s="9">
        <v>872</v>
      </c>
      <c r="E425" s="9">
        <v>1</v>
      </c>
      <c r="F425" s="9">
        <v>1.2939000000000001</v>
      </c>
      <c r="G425" s="9">
        <v>1.2939000000000001</v>
      </c>
      <c r="H425" s="9">
        <v>1.2964</v>
      </c>
      <c r="I425" s="9">
        <v>-20</v>
      </c>
      <c r="J425" s="9">
        <v>4525.47</v>
      </c>
      <c r="K425" s="8" t="str">
        <f>RIGHT(B425,5)</f>
        <v>11:13</v>
      </c>
      <c r="L425" s="7" t="str">
        <f>TEXT(K425,"hh")</f>
        <v>11</v>
      </c>
      <c r="M425" s="6">
        <f>IF(C425="close",IF(I425&gt;=0,1,IF(I425&lt;0,2)),0)</f>
        <v>0</v>
      </c>
      <c r="N425" s="5">
        <f>IF(N424=0,IF(C425="s/l",1,0),IF(C425="s/l",N424+1,0))</f>
        <v>1</v>
      </c>
      <c r="O425" s="4">
        <f>IF(O424=0,IF(C425="t/p",1,0),IF(C425="t/p",O424+1,0))</f>
        <v>0</v>
      </c>
      <c r="P425" s="3">
        <f>IF(AND(N425&gt;=$AD$36,N426=0),1,0)</f>
        <v>0</v>
      </c>
      <c r="Q425" s="2">
        <f>IF(AND(O425&gt;=$AD$35,O426=0),1,0)</f>
        <v>0</v>
      </c>
      <c r="R425" s="3">
        <f>IF(AND(N425&gt;0,ISODD(D425)),1,0)</f>
        <v>0</v>
      </c>
      <c r="S425" s="2">
        <f>IF(AND(O425&gt;0,ISEVEN(D425)),1,0)</f>
        <v>0</v>
      </c>
      <c r="T425" s="1">
        <f>IF(AND(N424&gt;0,N425&gt;0),IF(OR(AND(R424=0,R425=1),AND(R424=1,R425=0)),1,0),0)</f>
        <v>0</v>
      </c>
      <c r="U425" s="1">
        <f>IF(AND(O424&gt;0,O425&gt;0),IF(OR(AND(S424=0,S425=1),AND(S424=1,S425=0)),1,0),0)</f>
        <v>0</v>
      </c>
    </row>
    <row r="426" spans="1:21">
      <c r="A426" s="9">
        <v>2188</v>
      </c>
      <c r="B426" s="10" t="s">
        <v>1630</v>
      </c>
      <c r="C426" s="9" t="s">
        <v>0</v>
      </c>
      <c r="D426" s="9">
        <v>880</v>
      </c>
      <c r="E426" s="9">
        <v>1</v>
      </c>
      <c r="F426" s="9">
        <v>1.2943</v>
      </c>
      <c r="G426" s="9">
        <v>1.2918000000000001</v>
      </c>
      <c r="H426" s="9">
        <v>1.2943</v>
      </c>
      <c r="I426" s="9">
        <v>5</v>
      </c>
      <c r="J426" s="9">
        <v>4530.47</v>
      </c>
      <c r="K426" s="8" t="str">
        <f>RIGHT(B426,5)</f>
        <v>12:04</v>
      </c>
      <c r="L426" s="7" t="str">
        <f>TEXT(K426,"hh")</f>
        <v>12</v>
      </c>
      <c r="M426" s="6">
        <f>IF(C426="close",IF(I426&gt;=0,1,IF(I426&lt;0,2)),0)</f>
        <v>0</v>
      </c>
      <c r="N426" s="5">
        <f>IF(N425=0,IF(C426="s/l",1,0),IF(C426="s/l",N425+1,0))</f>
        <v>0</v>
      </c>
      <c r="O426" s="4">
        <f>IF(O425=0,IF(C426="t/p",1,0),IF(C426="t/p",O425+1,0))</f>
        <v>1</v>
      </c>
      <c r="P426" s="3">
        <f>IF(AND(N426&gt;=$AD$36,N427=0),1,0)</f>
        <v>0</v>
      </c>
      <c r="Q426" s="2">
        <f>IF(AND(O426&gt;=$AD$35,O427=0),1,0)</f>
        <v>0</v>
      </c>
      <c r="R426" s="3">
        <f>IF(AND(N426&gt;0,ISODD(D426)),1,0)</f>
        <v>0</v>
      </c>
      <c r="S426" s="2">
        <f>IF(AND(O426&gt;0,ISEVEN(D426)),1,0)</f>
        <v>1</v>
      </c>
      <c r="T426" s="1">
        <f>IF(AND(N425&gt;0,N426&gt;0),IF(OR(AND(R425=0,R426=1),AND(R425=1,R426=0)),1,0),0)</f>
        <v>0</v>
      </c>
      <c r="U426" s="1">
        <f>IF(AND(O425&gt;0,O426&gt;0),IF(OR(AND(S425=0,S426=1),AND(S425=1,S426=0)),1,0),0)</f>
        <v>0</v>
      </c>
    </row>
    <row r="427" spans="1:21">
      <c r="A427" s="9">
        <v>2193</v>
      </c>
      <c r="B427" s="10" t="s">
        <v>3437</v>
      </c>
      <c r="C427" s="9" t="s">
        <v>0</v>
      </c>
      <c r="D427" s="9">
        <v>881</v>
      </c>
      <c r="E427" s="9">
        <v>1</v>
      </c>
      <c r="F427" s="9">
        <v>1.294</v>
      </c>
      <c r="G427" s="9">
        <v>1.2965</v>
      </c>
      <c r="H427" s="9">
        <v>1.294</v>
      </c>
      <c r="I427" s="9">
        <v>5</v>
      </c>
      <c r="J427" s="9">
        <v>4535.47</v>
      </c>
      <c r="K427" s="8" t="str">
        <f>RIGHT(B427,5)</f>
        <v>12:59</v>
      </c>
      <c r="L427" s="7" t="str">
        <f>TEXT(K427,"hh")</f>
        <v>12</v>
      </c>
      <c r="M427" s="6">
        <f>IF(C427="close",IF(I427&gt;=0,1,IF(I427&lt;0,2)),0)</f>
        <v>0</v>
      </c>
      <c r="N427" s="5">
        <f>IF(N426=0,IF(C427="s/l",1,0),IF(C427="s/l",N426+1,0))</f>
        <v>0</v>
      </c>
      <c r="O427" s="4">
        <f>IF(O426=0,IF(C427="t/p",1,0),IF(C427="t/p",O426+1,0))</f>
        <v>2</v>
      </c>
      <c r="P427" s="3">
        <f>IF(AND(N427&gt;=$AD$36,N428=0),1,0)</f>
        <v>0</v>
      </c>
      <c r="Q427" s="2">
        <f>IF(AND(O427&gt;=$AD$35,O428=0),1,0)</f>
        <v>0</v>
      </c>
      <c r="R427" s="3">
        <f>IF(AND(N427&gt;0,ISODD(D427)),1,0)</f>
        <v>0</v>
      </c>
      <c r="S427" s="2">
        <f>IF(AND(O427&gt;0,ISEVEN(D427)),1,0)</f>
        <v>0</v>
      </c>
      <c r="T427" s="1">
        <f>IF(AND(N426&gt;0,N427&gt;0),IF(OR(AND(R426=0,R427=1),AND(R426=1,R427=0)),1,0),0)</f>
        <v>0</v>
      </c>
      <c r="U427" s="1">
        <f>IF(AND(O426&gt;0,O427&gt;0),IF(OR(AND(S426=0,S427=1),AND(S426=1,S427=0)),1,0),0)</f>
        <v>1</v>
      </c>
    </row>
    <row r="428" spans="1:21">
      <c r="A428" s="9">
        <v>2198</v>
      </c>
      <c r="B428" s="10" t="s">
        <v>3436</v>
      </c>
      <c r="C428" s="9" t="s">
        <v>3</v>
      </c>
      <c r="D428" s="9">
        <v>878</v>
      </c>
      <c r="E428" s="9">
        <v>1</v>
      </c>
      <c r="F428" s="9">
        <v>1.2927999999999999</v>
      </c>
      <c r="G428" s="9">
        <v>1.2927999999999999</v>
      </c>
      <c r="H428" s="9">
        <v>1.2952999999999999</v>
      </c>
      <c r="I428" s="9">
        <v>-20</v>
      </c>
      <c r="J428" s="9">
        <v>4515.47</v>
      </c>
      <c r="K428" s="8" t="str">
        <f>RIGHT(B428,5)</f>
        <v>13:04</v>
      </c>
      <c r="L428" s="7" t="str">
        <f>TEXT(K428,"hh")</f>
        <v>13</v>
      </c>
      <c r="M428" s="6">
        <f>IF(C428="close",IF(I428&gt;=0,1,IF(I428&lt;0,2)),0)</f>
        <v>0</v>
      </c>
      <c r="N428" s="5">
        <f>IF(N427=0,IF(C428="s/l",1,0),IF(C428="s/l",N427+1,0))</f>
        <v>1</v>
      </c>
      <c r="O428" s="4">
        <f>IF(O427=0,IF(C428="t/p",1,0),IF(C428="t/p",O427+1,0))</f>
        <v>0</v>
      </c>
      <c r="P428" s="3">
        <f>IF(AND(N428&gt;=$AD$36,N429=0),1,0)</f>
        <v>0</v>
      </c>
      <c r="Q428" s="2">
        <f>IF(AND(O428&gt;=$AD$35,O429=0),1,0)</f>
        <v>0</v>
      </c>
      <c r="R428" s="3">
        <f>IF(AND(N428&gt;0,ISODD(D428)),1,0)</f>
        <v>0</v>
      </c>
      <c r="S428" s="2">
        <f>IF(AND(O428&gt;0,ISEVEN(D428)),1,0)</f>
        <v>0</v>
      </c>
      <c r="T428" s="1">
        <f>IF(AND(N427&gt;0,N428&gt;0),IF(OR(AND(R427=0,R428=1),AND(R427=1,R428=0)),1,0),0)</f>
        <v>0</v>
      </c>
      <c r="U428" s="1">
        <f>IF(AND(O427&gt;0,O428&gt;0),IF(OR(AND(S427=0,S428=1),AND(S427=1,S428=0)),1,0),0)</f>
        <v>0</v>
      </c>
    </row>
    <row r="429" spans="1:21">
      <c r="A429" s="9">
        <v>2203</v>
      </c>
      <c r="B429" s="10" t="s">
        <v>3435</v>
      </c>
      <c r="C429" s="9" t="s">
        <v>3</v>
      </c>
      <c r="D429" s="9">
        <v>884</v>
      </c>
      <c r="E429" s="9">
        <v>1</v>
      </c>
      <c r="F429" s="9">
        <v>1.2918000000000001</v>
      </c>
      <c r="G429" s="9">
        <v>1.2918000000000001</v>
      </c>
      <c r="H429" s="9">
        <v>1.2943</v>
      </c>
      <c r="I429" s="9">
        <v>-20</v>
      </c>
      <c r="J429" s="9">
        <v>4495.47</v>
      </c>
      <c r="K429" s="8" t="str">
        <f>RIGHT(B429,5)</f>
        <v>13:12</v>
      </c>
      <c r="L429" s="7" t="str">
        <f>TEXT(K429,"hh")</f>
        <v>13</v>
      </c>
      <c r="M429" s="6">
        <f>IF(C429="close",IF(I429&gt;=0,1,IF(I429&lt;0,2)),0)</f>
        <v>0</v>
      </c>
      <c r="N429" s="5">
        <f>IF(N428=0,IF(C429="s/l",1,0),IF(C429="s/l",N428+1,0))</f>
        <v>2</v>
      </c>
      <c r="O429" s="4">
        <f>IF(O428=0,IF(C429="t/p",1,0),IF(C429="t/p",O428+1,0))</f>
        <v>0</v>
      </c>
      <c r="P429" s="3">
        <f>IF(AND(N429&gt;=$AD$36,N430=0),1,0)</f>
        <v>1</v>
      </c>
      <c r="Q429" s="2">
        <f>IF(AND(O429&gt;=$AD$35,O430=0),1,0)</f>
        <v>0</v>
      </c>
      <c r="R429" s="3">
        <f>IF(AND(N429&gt;0,ISODD(D429)),1,0)</f>
        <v>0</v>
      </c>
      <c r="S429" s="2">
        <f>IF(AND(O429&gt;0,ISEVEN(D429)),1,0)</f>
        <v>0</v>
      </c>
      <c r="T429" s="1">
        <f>IF(AND(N428&gt;0,N429&gt;0),IF(OR(AND(R428=0,R429=1),AND(R428=1,R429=0)),1,0),0)</f>
        <v>0</v>
      </c>
      <c r="U429" s="1">
        <f>IF(AND(O428&gt;0,O429&gt;0),IF(OR(AND(S428=0,S429=1),AND(S428=1,S429=0)),1,0),0)</f>
        <v>0</v>
      </c>
    </row>
    <row r="430" spans="1:21">
      <c r="A430" s="9">
        <v>2208</v>
      </c>
      <c r="B430" s="10" t="s">
        <v>3434</v>
      </c>
      <c r="C430" s="9" t="s">
        <v>0</v>
      </c>
      <c r="D430" s="9">
        <v>888</v>
      </c>
      <c r="E430" s="9">
        <v>1</v>
      </c>
      <c r="F430" s="9">
        <v>1.2922</v>
      </c>
      <c r="G430" s="9">
        <v>1.2897000000000001</v>
      </c>
      <c r="H430" s="9">
        <v>1.2922</v>
      </c>
      <c r="I430" s="9">
        <v>5</v>
      </c>
      <c r="J430" s="9">
        <v>4500.47</v>
      </c>
      <c r="K430" s="8" t="str">
        <f>RIGHT(B430,5)</f>
        <v>13:35</v>
      </c>
      <c r="L430" s="7" t="str">
        <f>TEXT(K430,"hh")</f>
        <v>13</v>
      </c>
      <c r="M430" s="6">
        <f>IF(C430="close",IF(I430&gt;=0,1,IF(I430&lt;0,2)),0)</f>
        <v>0</v>
      </c>
      <c r="N430" s="5">
        <f>IF(N429=0,IF(C430="s/l",1,0),IF(C430="s/l",N429+1,0))</f>
        <v>0</v>
      </c>
      <c r="O430" s="4">
        <f>IF(O429=0,IF(C430="t/p",1,0),IF(C430="t/p",O429+1,0))</f>
        <v>1</v>
      </c>
      <c r="P430" s="3">
        <f>IF(AND(N430&gt;=$AD$36,N431=0),1,0)</f>
        <v>0</v>
      </c>
      <c r="Q430" s="2">
        <f>IF(AND(O430&gt;=$AD$35,O431=0),1,0)</f>
        <v>0</v>
      </c>
      <c r="R430" s="3">
        <f>IF(AND(N430&gt;0,ISODD(D430)),1,0)</f>
        <v>0</v>
      </c>
      <c r="S430" s="2">
        <f>IF(AND(O430&gt;0,ISEVEN(D430)),1,0)</f>
        <v>1</v>
      </c>
      <c r="T430" s="1">
        <f>IF(AND(N429&gt;0,N430&gt;0),IF(OR(AND(R429=0,R430=1),AND(R429=1,R430=0)),1,0),0)</f>
        <v>0</v>
      </c>
      <c r="U430" s="1">
        <f>IF(AND(O429&gt;0,O430&gt;0),IF(OR(AND(S429=0,S430=1),AND(S429=1,S430=0)),1,0),0)</f>
        <v>0</v>
      </c>
    </row>
    <row r="431" spans="1:21">
      <c r="A431" s="9">
        <v>2213</v>
      </c>
      <c r="B431" s="10" t="s">
        <v>1628</v>
      </c>
      <c r="C431" s="9" t="s">
        <v>0</v>
      </c>
      <c r="D431" s="9">
        <v>889</v>
      </c>
      <c r="E431" s="9">
        <v>1</v>
      </c>
      <c r="F431" s="9">
        <v>1.2918000000000001</v>
      </c>
      <c r="G431" s="9">
        <v>1.2943</v>
      </c>
      <c r="H431" s="9">
        <v>1.2918000000000001</v>
      </c>
      <c r="I431" s="9">
        <v>5</v>
      </c>
      <c r="J431" s="9">
        <v>4505.47</v>
      </c>
      <c r="K431" s="8" t="str">
        <f>RIGHT(B431,5)</f>
        <v>14:30</v>
      </c>
      <c r="L431" s="7" t="str">
        <f>TEXT(K431,"hh")</f>
        <v>14</v>
      </c>
      <c r="M431" s="6">
        <f>IF(C431="close",IF(I431&gt;=0,1,IF(I431&lt;0,2)),0)</f>
        <v>0</v>
      </c>
      <c r="N431" s="5">
        <f>IF(N430=0,IF(C431="s/l",1,0),IF(C431="s/l",N430+1,0))</f>
        <v>0</v>
      </c>
      <c r="O431" s="4">
        <f>IF(O430=0,IF(C431="t/p",1,0),IF(C431="t/p",O430+1,0))</f>
        <v>2</v>
      </c>
      <c r="P431" s="3">
        <f>IF(AND(N431&gt;=$AD$36,N432=0),1,0)</f>
        <v>0</v>
      </c>
      <c r="Q431" s="2">
        <f>IF(AND(O431&gt;=$AD$35,O432=0),1,0)</f>
        <v>0</v>
      </c>
      <c r="R431" s="3">
        <f>IF(AND(N431&gt;0,ISODD(D431)),1,0)</f>
        <v>0</v>
      </c>
      <c r="S431" s="2">
        <f>IF(AND(O431&gt;0,ISEVEN(D431)),1,0)</f>
        <v>0</v>
      </c>
      <c r="T431" s="1">
        <f>IF(AND(N430&gt;0,N431&gt;0),IF(OR(AND(R430=0,R431=1),AND(R430=1,R431=0)),1,0),0)</f>
        <v>0</v>
      </c>
      <c r="U431" s="1">
        <f>IF(AND(O430&gt;0,O431&gt;0),IF(OR(AND(S430=0,S431=1),AND(S430=1,S431=0)),1,0),0)</f>
        <v>1</v>
      </c>
    </row>
    <row r="432" spans="1:21">
      <c r="A432" s="9">
        <v>2218</v>
      </c>
      <c r="B432" s="10" t="s">
        <v>1628</v>
      </c>
      <c r="C432" s="9" t="s">
        <v>3</v>
      </c>
      <c r="D432" s="9">
        <v>886</v>
      </c>
      <c r="E432" s="9">
        <v>1</v>
      </c>
      <c r="F432" s="9">
        <v>1.2907</v>
      </c>
      <c r="G432" s="9">
        <v>1.2907</v>
      </c>
      <c r="H432" s="9">
        <v>1.2931999999999999</v>
      </c>
      <c r="I432" s="9">
        <v>-20</v>
      </c>
      <c r="J432" s="9">
        <v>4485.47</v>
      </c>
      <c r="K432" s="8" t="str">
        <f>RIGHT(B432,5)</f>
        <v>14:30</v>
      </c>
      <c r="L432" s="7" t="str">
        <f>TEXT(K432,"hh")</f>
        <v>14</v>
      </c>
      <c r="M432" s="6">
        <f>IF(C432="close",IF(I432&gt;=0,1,IF(I432&lt;0,2)),0)</f>
        <v>0</v>
      </c>
      <c r="N432" s="5">
        <f>IF(N431=0,IF(C432="s/l",1,0),IF(C432="s/l",N431+1,0))</f>
        <v>1</v>
      </c>
      <c r="O432" s="4">
        <f>IF(O431=0,IF(C432="t/p",1,0),IF(C432="t/p",O431+1,0))</f>
        <v>0</v>
      </c>
      <c r="P432" s="3">
        <f>IF(AND(N432&gt;=$AD$36,N433=0),1,0)</f>
        <v>0</v>
      </c>
      <c r="Q432" s="2">
        <f>IF(AND(O432&gt;=$AD$35,O433=0),1,0)</f>
        <v>0</v>
      </c>
      <c r="R432" s="3">
        <f>IF(AND(N432&gt;0,ISODD(D432)),1,0)</f>
        <v>0</v>
      </c>
      <c r="S432" s="2">
        <f>IF(AND(O432&gt;0,ISEVEN(D432)),1,0)</f>
        <v>0</v>
      </c>
      <c r="T432" s="1">
        <f>IF(AND(N431&gt;0,N432&gt;0),IF(OR(AND(R431=0,R432=1),AND(R431=1,R432=0)),1,0),0)</f>
        <v>0</v>
      </c>
      <c r="U432" s="1">
        <f>IF(AND(O431&gt;0,O432&gt;0),IF(OR(AND(S431=0,S432=1),AND(S431=1,S432=0)),1,0),0)</f>
        <v>0</v>
      </c>
    </row>
    <row r="433" spans="1:21">
      <c r="A433" s="9">
        <v>2223</v>
      </c>
      <c r="B433" s="10" t="s">
        <v>3433</v>
      </c>
      <c r="C433" s="9" t="s">
        <v>0</v>
      </c>
      <c r="D433" s="9">
        <v>894</v>
      </c>
      <c r="E433" s="9">
        <v>1</v>
      </c>
      <c r="F433" s="9">
        <v>1.2910999999999999</v>
      </c>
      <c r="G433" s="9">
        <v>1.2886</v>
      </c>
      <c r="H433" s="9">
        <v>1.2910999999999999</v>
      </c>
      <c r="I433" s="9">
        <v>5</v>
      </c>
      <c r="J433" s="9">
        <v>4490.47</v>
      </c>
      <c r="K433" s="8" t="str">
        <f>RIGHT(B433,5)</f>
        <v>14:31</v>
      </c>
      <c r="L433" s="7" t="str">
        <f>TEXT(K433,"hh")</f>
        <v>14</v>
      </c>
      <c r="M433" s="6">
        <f>IF(C433="close",IF(I433&gt;=0,1,IF(I433&lt;0,2)),0)</f>
        <v>0</v>
      </c>
      <c r="N433" s="5">
        <f>IF(N432=0,IF(C433="s/l",1,0),IF(C433="s/l",N432+1,0))</f>
        <v>0</v>
      </c>
      <c r="O433" s="4">
        <f>IF(O432=0,IF(C433="t/p",1,0),IF(C433="t/p",O432+1,0))</f>
        <v>1</v>
      </c>
      <c r="P433" s="3">
        <f>IF(AND(N433&gt;=$AD$36,N434=0),1,0)</f>
        <v>0</v>
      </c>
      <c r="Q433" s="2">
        <f>IF(AND(O433&gt;=$AD$35,O434=0),1,0)</f>
        <v>0</v>
      </c>
      <c r="R433" s="3">
        <f>IF(AND(N433&gt;0,ISODD(D433)),1,0)</f>
        <v>0</v>
      </c>
      <c r="S433" s="2">
        <f>IF(AND(O433&gt;0,ISEVEN(D433)),1,0)</f>
        <v>1</v>
      </c>
      <c r="T433" s="1">
        <f>IF(AND(N432&gt;0,N433&gt;0),IF(OR(AND(R432=0,R433=1),AND(R432=1,R433=0)),1,0),0)</f>
        <v>0</v>
      </c>
      <c r="U433" s="1">
        <f>IF(AND(O432&gt;0,O433&gt;0),IF(OR(AND(S432=0,S433=1),AND(S432=1,S433=0)),1,0),0)</f>
        <v>0</v>
      </c>
    </row>
    <row r="434" spans="1:21">
      <c r="A434" s="9">
        <v>2228</v>
      </c>
      <c r="B434" s="10" t="s">
        <v>3432</v>
      </c>
      <c r="C434" s="9" t="s">
        <v>0</v>
      </c>
      <c r="D434" s="9">
        <v>895</v>
      </c>
      <c r="E434" s="9">
        <v>1</v>
      </c>
      <c r="F434" s="9">
        <v>1.2907</v>
      </c>
      <c r="G434" s="9">
        <v>1.2931999999999999</v>
      </c>
      <c r="H434" s="9">
        <v>1.2907</v>
      </c>
      <c r="I434" s="9">
        <v>5</v>
      </c>
      <c r="J434" s="9">
        <v>4495.47</v>
      </c>
      <c r="K434" s="8" t="str">
        <f>RIGHT(B434,5)</f>
        <v>14:34</v>
      </c>
      <c r="L434" s="7" t="str">
        <f>TEXT(K434,"hh")</f>
        <v>14</v>
      </c>
      <c r="M434" s="6">
        <f>IF(C434="close",IF(I434&gt;=0,1,IF(I434&lt;0,2)),0)</f>
        <v>0</v>
      </c>
      <c r="N434" s="5">
        <f>IF(N433=0,IF(C434="s/l",1,0),IF(C434="s/l",N433+1,0))</f>
        <v>0</v>
      </c>
      <c r="O434" s="4">
        <f>IF(O433=0,IF(C434="t/p",1,0),IF(C434="t/p",O433+1,0))</f>
        <v>2</v>
      </c>
      <c r="P434" s="3">
        <f>IF(AND(N434&gt;=$AD$36,N435=0),1,0)</f>
        <v>0</v>
      </c>
      <c r="Q434" s="2">
        <f>IF(AND(O434&gt;=$AD$35,O435=0),1,0)</f>
        <v>0</v>
      </c>
      <c r="R434" s="3">
        <f>IF(AND(N434&gt;0,ISODD(D434)),1,0)</f>
        <v>0</v>
      </c>
      <c r="S434" s="2">
        <f>IF(AND(O434&gt;0,ISEVEN(D434)),1,0)</f>
        <v>0</v>
      </c>
      <c r="T434" s="1">
        <f>IF(AND(N433&gt;0,N434&gt;0),IF(OR(AND(R433=0,R434=1),AND(R433=1,R434=0)),1,0),0)</f>
        <v>0</v>
      </c>
      <c r="U434" s="1">
        <f>IF(AND(O433&gt;0,O434&gt;0),IF(OR(AND(S433=0,S434=1),AND(S433=1,S434=0)),1,0),0)</f>
        <v>1</v>
      </c>
    </row>
    <row r="435" spans="1:21">
      <c r="A435" s="9">
        <v>2233</v>
      </c>
      <c r="B435" s="10" t="s">
        <v>3431</v>
      </c>
      <c r="C435" s="9" t="s">
        <v>3</v>
      </c>
      <c r="D435" s="9">
        <v>892</v>
      </c>
      <c r="E435" s="9">
        <v>1</v>
      </c>
      <c r="F435" s="9">
        <v>1.2896000000000001</v>
      </c>
      <c r="G435" s="9">
        <v>1.2896000000000001</v>
      </c>
      <c r="H435" s="9">
        <v>1.2921</v>
      </c>
      <c r="I435" s="9">
        <v>-20</v>
      </c>
      <c r="J435" s="9">
        <v>4475.47</v>
      </c>
      <c r="K435" s="8" t="str">
        <f>RIGHT(B435,5)</f>
        <v>14:35</v>
      </c>
      <c r="L435" s="7" t="str">
        <f>TEXT(K435,"hh")</f>
        <v>14</v>
      </c>
      <c r="M435" s="6">
        <f>IF(C435="close",IF(I435&gt;=0,1,IF(I435&lt;0,2)),0)</f>
        <v>0</v>
      </c>
      <c r="N435" s="5">
        <f>IF(N434=0,IF(C435="s/l",1,0),IF(C435="s/l",N434+1,0))</f>
        <v>1</v>
      </c>
      <c r="O435" s="4">
        <f>IF(O434=0,IF(C435="t/p",1,0),IF(C435="t/p",O434+1,0))</f>
        <v>0</v>
      </c>
      <c r="P435" s="3">
        <f>IF(AND(N435&gt;=$AD$36,N436=0),1,0)</f>
        <v>0</v>
      </c>
      <c r="Q435" s="2">
        <f>IF(AND(O435&gt;=$AD$35,O436=0),1,0)</f>
        <v>0</v>
      </c>
      <c r="R435" s="3">
        <f>IF(AND(N435&gt;0,ISODD(D435)),1,0)</f>
        <v>0</v>
      </c>
      <c r="S435" s="2">
        <f>IF(AND(O435&gt;0,ISEVEN(D435)),1,0)</f>
        <v>0</v>
      </c>
      <c r="T435" s="1">
        <f>IF(AND(N434&gt;0,N435&gt;0),IF(OR(AND(R434=0,R435=1),AND(R434=1,R435=0)),1,0),0)</f>
        <v>0</v>
      </c>
      <c r="U435" s="1">
        <f>IF(AND(O434&gt;0,O435&gt;0),IF(OR(AND(S434=0,S435=1),AND(S434=1,S435=0)),1,0),0)</f>
        <v>0</v>
      </c>
    </row>
    <row r="436" spans="1:21">
      <c r="A436" s="9">
        <v>2234</v>
      </c>
      <c r="B436" s="10" t="s">
        <v>3430</v>
      </c>
      <c r="C436" s="9" t="s">
        <v>0</v>
      </c>
      <c r="D436" s="9">
        <v>898</v>
      </c>
      <c r="E436" s="9">
        <v>1</v>
      </c>
      <c r="F436" s="9">
        <v>1.2909999999999999</v>
      </c>
      <c r="G436" s="9">
        <v>1.2885</v>
      </c>
      <c r="H436" s="9">
        <v>1.2909999999999999</v>
      </c>
      <c r="I436" s="9">
        <v>5</v>
      </c>
      <c r="J436" s="9">
        <v>4480.47</v>
      </c>
      <c r="K436" s="8" t="str">
        <f>RIGHT(B436,5)</f>
        <v>14:44</v>
      </c>
      <c r="L436" s="7" t="str">
        <f>TEXT(K436,"hh")</f>
        <v>14</v>
      </c>
      <c r="M436" s="6">
        <f>IF(C436="close",IF(I436&gt;=0,1,IF(I436&lt;0,2)),0)</f>
        <v>0</v>
      </c>
      <c r="N436" s="5">
        <f>IF(N435=0,IF(C436="s/l",1,0),IF(C436="s/l",N435+1,0))</f>
        <v>0</v>
      </c>
      <c r="O436" s="4">
        <f>IF(O435=0,IF(C436="t/p",1,0),IF(C436="t/p",O435+1,0))</f>
        <v>1</v>
      </c>
      <c r="P436" s="3">
        <f>IF(AND(N436&gt;=$AD$36,N437=0),1,0)</f>
        <v>0</v>
      </c>
      <c r="Q436" s="2">
        <f>IF(AND(O436&gt;=$AD$35,O437=0),1,0)</f>
        <v>0</v>
      </c>
      <c r="R436" s="3">
        <f>IF(AND(N436&gt;0,ISODD(D436)),1,0)</f>
        <v>0</v>
      </c>
      <c r="S436" s="2">
        <f>IF(AND(O436&gt;0,ISEVEN(D436)),1,0)</f>
        <v>1</v>
      </c>
      <c r="T436" s="1">
        <f>IF(AND(N435&gt;0,N436&gt;0),IF(OR(AND(R435=0,R436=1),AND(R435=1,R436=0)),1,0),0)</f>
        <v>0</v>
      </c>
      <c r="U436" s="1">
        <f>IF(AND(O435&gt;0,O436&gt;0),IF(OR(AND(S435=0,S436=1),AND(S435=1,S436=0)),1,0),0)</f>
        <v>0</v>
      </c>
    </row>
    <row r="437" spans="1:21">
      <c r="A437" s="9">
        <v>2243</v>
      </c>
      <c r="B437" s="10" t="s">
        <v>3429</v>
      </c>
      <c r="C437" s="9" t="s">
        <v>3</v>
      </c>
      <c r="D437" s="9">
        <v>899</v>
      </c>
      <c r="E437" s="9">
        <v>1</v>
      </c>
      <c r="F437" s="9">
        <v>1.2931999999999999</v>
      </c>
      <c r="G437" s="9">
        <v>1.2931999999999999</v>
      </c>
      <c r="H437" s="9">
        <v>1.2907</v>
      </c>
      <c r="I437" s="9">
        <v>-20</v>
      </c>
      <c r="J437" s="9">
        <v>4460.47</v>
      </c>
      <c r="K437" s="8" t="str">
        <f>RIGHT(B437,5)</f>
        <v>15:21</v>
      </c>
      <c r="L437" s="7" t="str">
        <f>TEXT(K437,"hh")</f>
        <v>15</v>
      </c>
      <c r="M437" s="6">
        <f>IF(C437="close",IF(I437&gt;=0,1,IF(I437&lt;0,2)),0)</f>
        <v>0</v>
      </c>
      <c r="N437" s="5">
        <f>IF(N436=0,IF(C437="s/l",1,0),IF(C437="s/l",N436+1,0))</f>
        <v>1</v>
      </c>
      <c r="O437" s="4">
        <f>IF(O436=0,IF(C437="t/p",1,0),IF(C437="t/p",O436+1,0))</f>
        <v>0</v>
      </c>
      <c r="P437" s="3">
        <f>IF(AND(N437&gt;=$AD$36,N438=0),1,0)</f>
        <v>0</v>
      </c>
      <c r="Q437" s="2">
        <f>IF(AND(O437&gt;=$AD$35,O438=0),1,0)</f>
        <v>0</v>
      </c>
      <c r="R437" s="3">
        <f>IF(AND(N437&gt;0,ISODD(D437)),1,0)</f>
        <v>1</v>
      </c>
      <c r="S437" s="2">
        <f>IF(AND(O437&gt;0,ISEVEN(D437)),1,0)</f>
        <v>0</v>
      </c>
      <c r="T437" s="1">
        <f>IF(AND(N436&gt;0,N437&gt;0),IF(OR(AND(R436=0,R437=1),AND(R436=1,R437=0)),1,0),0)</f>
        <v>0</v>
      </c>
      <c r="U437" s="1">
        <f>IF(AND(O436&gt;0,O437&gt;0),IF(OR(AND(S436=0,S437=1),AND(S436=1,S437=0)),1,0),0)</f>
        <v>0</v>
      </c>
    </row>
    <row r="438" spans="1:21">
      <c r="A438" s="9">
        <v>2248</v>
      </c>
      <c r="B438" s="10" t="s">
        <v>1624</v>
      </c>
      <c r="C438" s="9" t="s">
        <v>3</v>
      </c>
      <c r="D438" s="9">
        <v>901</v>
      </c>
      <c r="E438" s="9">
        <v>1</v>
      </c>
      <c r="F438" s="9">
        <v>1.2942</v>
      </c>
      <c r="G438" s="9">
        <v>1.2942</v>
      </c>
      <c r="H438" s="9">
        <v>1.2917000000000001</v>
      </c>
      <c r="I438" s="9">
        <v>-20</v>
      </c>
      <c r="J438" s="9">
        <v>4440.47</v>
      </c>
      <c r="K438" s="8" t="str">
        <f>RIGHT(B438,5)</f>
        <v>15:22</v>
      </c>
      <c r="L438" s="7" t="str">
        <f>TEXT(K438,"hh")</f>
        <v>15</v>
      </c>
      <c r="M438" s="6">
        <f>IF(C438="close",IF(I438&gt;=0,1,IF(I438&lt;0,2)),0)</f>
        <v>0</v>
      </c>
      <c r="N438" s="5">
        <f>IF(N437=0,IF(C438="s/l",1,0),IF(C438="s/l",N437+1,0))</f>
        <v>2</v>
      </c>
      <c r="O438" s="4">
        <f>IF(O437=0,IF(C438="t/p",1,0),IF(C438="t/p",O437+1,0))</f>
        <v>0</v>
      </c>
      <c r="P438" s="3">
        <f>IF(AND(N438&gt;=$AD$36,N439=0),1,0)</f>
        <v>0</v>
      </c>
      <c r="Q438" s="2">
        <f>IF(AND(O438&gt;=$AD$35,O439=0),1,0)</f>
        <v>0</v>
      </c>
      <c r="R438" s="3">
        <f>IF(AND(N438&gt;0,ISODD(D438)),1,0)</f>
        <v>1</v>
      </c>
      <c r="S438" s="2">
        <f>IF(AND(O438&gt;0,ISEVEN(D438)),1,0)</f>
        <v>0</v>
      </c>
      <c r="T438" s="1">
        <f>IF(AND(N437&gt;0,N438&gt;0),IF(OR(AND(R437=0,R438=1),AND(R437=1,R438=0)),1,0),0)</f>
        <v>0</v>
      </c>
      <c r="U438" s="1">
        <f>IF(AND(O437&gt;0,O438&gt;0),IF(OR(AND(S437=0,S438=1),AND(S437=1,S438=0)),1,0),0)</f>
        <v>0</v>
      </c>
    </row>
    <row r="439" spans="1:21">
      <c r="A439" s="9">
        <v>2253</v>
      </c>
      <c r="B439" s="10" t="s">
        <v>1623</v>
      </c>
      <c r="C439" s="9" t="s">
        <v>3</v>
      </c>
      <c r="D439" s="9">
        <v>903</v>
      </c>
      <c r="E439" s="9">
        <v>1</v>
      </c>
      <c r="F439" s="9">
        <v>1.2951999999999999</v>
      </c>
      <c r="G439" s="9">
        <v>1.2951999999999999</v>
      </c>
      <c r="H439" s="9">
        <v>1.2927</v>
      </c>
      <c r="I439" s="9">
        <v>-20</v>
      </c>
      <c r="J439" s="9">
        <v>4420.47</v>
      </c>
      <c r="K439" s="8" t="str">
        <f>RIGHT(B439,5)</f>
        <v>15:33</v>
      </c>
      <c r="L439" s="7" t="str">
        <f>TEXT(K439,"hh")</f>
        <v>15</v>
      </c>
      <c r="M439" s="6">
        <f>IF(C439="close",IF(I439&gt;=0,1,IF(I439&lt;0,2)),0)</f>
        <v>0</v>
      </c>
      <c r="N439" s="5">
        <f>IF(N438=0,IF(C439="s/l",1,0),IF(C439="s/l",N438+1,0))</f>
        <v>3</v>
      </c>
      <c r="O439" s="4">
        <f>IF(O438=0,IF(C439="t/p",1,0),IF(C439="t/p",O438+1,0))</f>
        <v>0</v>
      </c>
      <c r="P439" s="3">
        <f>IF(AND(N439&gt;=$AD$36,N440=0),1,0)</f>
        <v>0</v>
      </c>
      <c r="Q439" s="2">
        <f>IF(AND(O439&gt;=$AD$35,O440=0),1,0)</f>
        <v>0</v>
      </c>
      <c r="R439" s="3">
        <f>IF(AND(N439&gt;0,ISODD(D439)),1,0)</f>
        <v>1</v>
      </c>
      <c r="S439" s="2">
        <f>IF(AND(O439&gt;0,ISEVEN(D439)),1,0)</f>
        <v>0</v>
      </c>
      <c r="T439" s="1">
        <f>IF(AND(N438&gt;0,N439&gt;0),IF(OR(AND(R438=0,R439=1),AND(R438=1,R439=0)),1,0),0)</f>
        <v>0</v>
      </c>
      <c r="U439" s="1">
        <f>IF(AND(O438&gt;0,O439&gt;0),IF(OR(AND(S438=0,S439=1),AND(S438=1,S439=0)),1,0),0)</f>
        <v>0</v>
      </c>
    </row>
    <row r="440" spans="1:21">
      <c r="A440" s="9">
        <v>2258</v>
      </c>
      <c r="B440" s="10" t="s">
        <v>1622</v>
      </c>
      <c r="C440" s="9" t="s">
        <v>3</v>
      </c>
      <c r="D440" s="9">
        <v>905</v>
      </c>
      <c r="E440" s="9">
        <v>1</v>
      </c>
      <c r="F440" s="9">
        <v>1.2962</v>
      </c>
      <c r="G440" s="9">
        <v>1.2962</v>
      </c>
      <c r="H440" s="9">
        <v>1.2937000000000001</v>
      </c>
      <c r="I440" s="9">
        <v>-20</v>
      </c>
      <c r="J440" s="9">
        <v>4400.47</v>
      </c>
      <c r="K440" s="8" t="str">
        <f>RIGHT(B440,5)</f>
        <v>15:35</v>
      </c>
      <c r="L440" s="7" t="str">
        <f>TEXT(K440,"hh")</f>
        <v>15</v>
      </c>
      <c r="M440" s="6">
        <f>IF(C440="close",IF(I440&gt;=0,1,IF(I440&lt;0,2)),0)</f>
        <v>0</v>
      </c>
      <c r="N440" s="5">
        <f>IF(N439=0,IF(C440="s/l",1,0),IF(C440="s/l",N439+1,0))</f>
        <v>4</v>
      </c>
      <c r="O440" s="4">
        <f>IF(O439=0,IF(C440="t/p",1,0),IF(C440="t/p",O439+1,0))</f>
        <v>0</v>
      </c>
      <c r="P440" s="3">
        <f>IF(AND(N440&gt;=$AD$36,N441=0),1,0)</f>
        <v>1</v>
      </c>
      <c r="Q440" s="2">
        <f>IF(AND(O440&gt;=$AD$35,O441=0),1,0)</f>
        <v>0</v>
      </c>
      <c r="R440" s="3">
        <f>IF(AND(N440&gt;0,ISODD(D440)),1,0)</f>
        <v>1</v>
      </c>
      <c r="S440" s="2">
        <f>IF(AND(O440&gt;0,ISEVEN(D440)),1,0)</f>
        <v>0</v>
      </c>
      <c r="T440" s="1">
        <f>IF(AND(N439&gt;0,N440&gt;0),IF(OR(AND(R439=0,R440=1),AND(R439=1,R440=0)),1,0),0)</f>
        <v>0</v>
      </c>
      <c r="U440" s="1">
        <f>IF(AND(O439&gt;0,O440&gt;0),IF(OR(AND(S439=0,S440=1),AND(S439=1,S440=0)),1,0),0)</f>
        <v>0</v>
      </c>
    </row>
    <row r="441" spans="1:21">
      <c r="A441" s="9">
        <v>2259</v>
      </c>
      <c r="B441" s="10" t="s">
        <v>3428</v>
      </c>
      <c r="C441" s="9" t="s">
        <v>0</v>
      </c>
      <c r="D441" s="9">
        <v>907</v>
      </c>
      <c r="E441" s="9">
        <v>1</v>
      </c>
      <c r="F441" s="9">
        <v>1.2948</v>
      </c>
      <c r="G441" s="9">
        <v>1.2972999999999999</v>
      </c>
      <c r="H441" s="9">
        <v>1.2948</v>
      </c>
      <c r="I441" s="9">
        <v>5</v>
      </c>
      <c r="J441" s="9">
        <v>4405.47</v>
      </c>
      <c r="K441" s="8" t="str">
        <f>RIGHT(B441,5)</f>
        <v>15:39</v>
      </c>
      <c r="L441" s="7" t="str">
        <f>TEXT(K441,"hh")</f>
        <v>15</v>
      </c>
      <c r="M441" s="6">
        <f>IF(C441="close",IF(I441&gt;=0,1,IF(I441&lt;0,2)),0)</f>
        <v>0</v>
      </c>
      <c r="N441" s="5">
        <f>IF(N440=0,IF(C441="s/l",1,0),IF(C441="s/l",N440+1,0))</f>
        <v>0</v>
      </c>
      <c r="O441" s="4">
        <f>IF(O440=0,IF(C441="t/p",1,0),IF(C441="t/p",O440+1,0))</f>
        <v>1</v>
      </c>
      <c r="P441" s="3">
        <f>IF(AND(N441&gt;=$AD$36,N442=0),1,0)</f>
        <v>0</v>
      </c>
      <c r="Q441" s="2">
        <f>IF(AND(O441&gt;=$AD$35,O442=0),1,0)</f>
        <v>0</v>
      </c>
      <c r="R441" s="3">
        <f>IF(AND(N441&gt;0,ISODD(D441)),1,0)</f>
        <v>0</v>
      </c>
      <c r="S441" s="2">
        <f>IF(AND(O441&gt;0,ISEVEN(D441)),1,0)</f>
        <v>0</v>
      </c>
      <c r="T441" s="1">
        <f>IF(AND(N440&gt;0,N441&gt;0),IF(OR(AND(R440=0,R441=1),AND(R440=1,R441=0)),1,0),0)</f>
        <v>0</v>
      </c>
      <c r="U441" s="1">
        <f>IF(AND(O440&gt;0,O441&gt;0),IF(OR(AND(S440=0,S441=1),AND(S440=1,S441=0)),1,0),0)</f>
        <v>0</v>
      </c>
    </row>
    <row r="442" spans="1:21">
      <c r="A442" s="9">
        <v>2268</v>
      </c>
      <c r="B442" s="10" t="s">
        <v>3427</v>
      </c>
      <c r="C442" s="9" t="s">
        <v>0</v>
      </c>
      <c r="D442" s="9">
        <v>912</v>
      </c>
      <c r="E442" s="9">
        <v>1</v>
      </c>
      <c r="F442" s="9">
        <v>1.2941</v>
      </c>
      <c r="G442" s="9">
        <v>1.2916000000000001</v>
      </c>
      <c r="H442" s="9">
        <v>1.2941</v>
      </c>
      <c r="I442" s="9">
        <v>5</v>
      </c>
      <c r="J442" s="9">
        <v>4410.47</v>
      </c>
      <c r="K442" s="8" t="str">
        <f>RIGHT(B442,5)</f>
        <v>16:00</v>
      </c>
      <c r="L442" s="7" t="str">
        <f>TEXT(K442,"hh")</f>
        <v>16</v>
      </c>
      <c r="M442" s="6">
        <f>IF(C442="close",IF(I442&gt;=0,1,IF(I442&lt;0,2)),0)</f>
        <v>0</v>
      </c>
      <c r="N442" s="5">
        <f>IF(N441=0,IF(C442="s/l",1,0),IF(C442="s/l",N441+1,0))</f>
        <v>0</v>
      </c>
      <c r="O442" s="4">
        <f>IF(O441=0,IF(C442="t/p",1,0),IF(C442="t/p",O441+1,0))</f>
        <v>2</v>
      </c>
      <c r="P442" s="3">
        <f>IF(AND(N442&gt;=$AD$36,N443=0),1,0)</f>
        <v>0</v>
      </c>
      <c r="Q442" s="2">
        <f>IF(AND(O442&gt;=$AD$35,O443=0),1,0)</f>
        <v>0</v>
      </c>
      <c r="R442" s="3">
        <f>IF(AND(N442&gt;0,ISODD(D442)),1,0)</f>
        <v>0</v>
      </c>
      <c r="S442" s="2">
        <f>IF(AND(O442&gt;0,ISEVEN(D442)),1,0)</f>
        <v>1</v>
      </c>
      <c r="T442" s="1">
        <f>IF(AND(N441&gt;0,N442&gt;0),IF(OR(AND(R441=0,R442=1),AND(R441=1,R442=0)),1,0),0)</f>
        <v>0</v>
      </c>
      <c r="U442" s="1">
        <f>IF(AND(O441&gt;0,O442&gt;0),IF(OR(AND(S441=0,S442=1),AND(S441=1,S442=0)),1,0),0)</f>
        <v>1</v>
      </c>
    </row>
    <row r="443" spans="1:21">
      <c r="A443" s="9">
        <v>2273</v>
      </c>
      <c r="B443" s="10" t="s">
        <v>1619</v>
      </c>
      <c r="C443" s="9" t="s">
        <v>0</v>
      </c>
      <c r="D443" s="9">
        <v>910</v>
      </c>
      <c r="E443" s="9">
        <v>1</v>
      </c>
      <c r="F443" s="9">
        <v>1.2950999999999999</v>
      </c>
      <c r="G443" s="9">
        <v>1.2926</v>
      </c>
      <c r="H443" s="9">
        <v>1.2950999999999999</v>
      </c>
      <c r="I443" s="9">
        <v>5</v>
      </c>
      <c r="J443" s="9">
        <v>4415.47</v>
      </c>
      <c r="K443" s="8" t="str">
        <f>RIGHT(B443,5)</f>
        <v>16:16</v>
      </c>
      <c r="L443" s="7" t="str">
        <f>TEXT(K443,"hh")</f>
        <v>16</v>
      </c>
      <c r="M443" s="6">
        <f>IF(C443="close",IF(I443&gt;=0,1,IF(I443&lt;0,2)),0)</f>
        <v>0</v>
      </c>
      <c r="N443" s="5">
        <f>IF(N442=0,IF(C443="s/l",1,0),IF(C443="s/l",N442+1,0))</f>
        <v>0</v>
      </c>
      <c r="O443" s="4">
        <f>IF(O442=0,IF(C443="t/p",1,0),IF(C443="t/p",O442+1,0))</f>
        <v>3</v>
      </c>
      <c r="P443" s="3">
        <f>IF(AND(N443&gt;=$AD$36,N444=0),1,0)</f>
        <v>0</v>
      </c>
      <c r="Q443" s="2">
        <f>IF(AND(O443&gt;=$AD$35,O444=0),1,0)</f>
        <v>0</v>
      </c>
      <c r="R443" s="3">
        <f>IF(AND(N443&gt;0,ISODD(D443)),1,0)</f>
        <v>0</v>
      </c>
      <c r="S443" s="2">
        <f>IF(AND(O443&gt;0,ISEVEN(D443)),1,0)</f>
        <v>1</v>
      </c>
      <c r="T443" s="1">
        <f>IF(AND(N442&gt;0,N443&gt;0),IF(OR(AND(R442=0,R443=1),AND(R442=1,R443=0)),1,0),0)</f>
        <v>0</v>
      </c>
      <c r="U443" s="1">
        <f>IF(AND(O442&gt;0,O443&gt;0),IF(OR(AND(S442=0,S443=1),AND(S442=1,S443=0)),1,0),0)</f>
        <v>0</v>
      </c>
    </row>
    <row r="444" spans="1:21">
      <c r="A444" s="9">
        <v>2278</v>
      </c>
      <c r="B444" s="10" t="s">
        <v>3426</v>
      </c>
      <c r="C444" s="9" t="s">
        <v>3</v>
      </c>
      <c r="D444" s="9">
        <v>913</v>
      </c>
      <c r="E444" s="9">
        <v>1</v>
      </c>
      <c r="F444" s="9">
        <v>1.2963</v>
      </c>
      <c r="G444" s="9">
        <v>1.2963</v>
      </c>
      <c r="H444" s="9">
        <v>1.2938000000000001</v>
      </c>
      <c r="I444" s="9">
        <v>-20</v>
      </c>
      <c r="J444" s="9">
        <v>4395.47</v>
      </c>
      <c r="K444" s="8" t="str">
        <f>RIGHT(B444,5)</f>
        <v>16:18</v>
      </c>
      <c r="L444" s="7" t="str">
        <f>TEXT(K444,"hh")</f>
        <v>16</v>
      </c>
      <c r="M444" s="6">
        <f>IF(C444="close",IF(I444&gt;=0,1,IF(I444&lt;0,2)),0)</f>
        <v>0</v>
      </c>
      <c r="N444" s="5">
        <f>IF(N443=0,IF(C444="s/l",1,0),IF(C444="s/l",N443+1,0))</f>
        <v>1</v>
      </c>
      <c r="O444" s="4">
        <f>IF(O443=0,IF(C444="t/p",1,0),IF(C444="t/p",O443+1,0))</f>
        <v>0</v>
      </c>
      <c r="P444" s="3">
        <f>IF(AND(N444&gt;=$AD$36,N445=0),1,0)</f>
        <v>0</v>
      </c>
      <c r="Q444" s="2">
        <f>IF(AND(O444&gt;=$AD$35,O445=0),1,0)</f>
        <v>0</v>
      </c>
      <c r="R444" s="3">
        <f>IF(AND(N444&gt;0,ISODD(D444)),1,0)</f>
        <v>1</v>
      </c>
      <c r="S444" s="2">
        <f>IF(AND(O444&gt;0,ISEVEN(D444)),1,0)</f>
        <v>0</v>
      </c>
      <c r="T444" s="1">
        <f>IF(AND(N443&gt;0,N444&gt;0),IF(OR(AND(R443=0,R444=1),AND(R443=1,R444=0)),1,0),0)</f>
        <v>0</v>
      </c>
      <c r="U444" s="1">
        <f>IF(AND(O443&gt;0,O444&gt;0),IF(OR(AND(S443=0,S444=1),AND(S443=1,S444=0)),1,0),0)</f>
        <v>0</v>
      </c>
    </row>
    <row r="445" spans="1:21">
      <c r="A445" s="9">
        <v>2279</v>
      </c>
      <c r="B445" s="10" t="s">
        <v>3425</v>
      </c>
      <c r="C445" s="9" t="s">
        <v>0</v>
      </c>
      <c r="D445" s="9">
        <v>915</v>
      </c>
      <c r="E445" s="9">
        <v>1</v>
      </c>
      <c r="F445" s="9">
        <v>1.2948</v>
      </c>
      <c r="G445" s="9">
        <v>1.2972999999999999</v>
      </c>
      <c r="H445" s="9">
        <v>1.2948</v>
      </c>
      <c r="I445" s="9">
        <v>5</v>
      </c>
      <c r="J445" s="9">
        <v>4400.47</v>
      </c>
      <c r="K445" s="8" t="str">
        <f>RIGHT(B445,5)</f>
        <v>16:31</v>
      </c>
      <c r="L445" s="7" t="str">
        <f>TEXT(K445,"hh")</f>
        <v>16</v>
      </c>
      <c r="M445" s="6">
        <f>IF(C445="close",IF(I445&gt;=0,1,IF(I445&lt;0,2)),0)</f>
        <v>0</v>
      </c>
      <c r="N445" s="5">
        <f>IF(N444=0,IF(C445="s/l",1,0),IF(C445="s/l",N444+1,0))</f>
        <v>0</v>
      </c>
      <c r="O445" s="4">
        <f>IF(O444=0,IF(C445="t/p",1,0),IF(C445="t/p",O444+1,0))</f>
        <v>1</v>
      </c>
      <c r="P445" s="3">
        <f>IF(AND(N445&gt;=$AD$36,N446=0),1,0)</f>
        <v>0</v>
      </c>
      <c r="Q445" s="2">
        <f>IF(AND(O445&gt;=$AD$35,O446=0),1,0)</f>
        <v>0</v>
      </c>
      <c r="R445" s="3">
        <f>IF(AND(N445&gt;0,ISODD(D445)),1,0)</f>
        <v>0</v>
      </c>
      <c r="S445" s="2">
        <f>IF(AND(O445&gt;0,ISEVEN(D445)),1,0)</f>
        <v>0</v>
      </c>
      <c r="T445" s="1">
        <f>IF(AND(N444&gt;0,N445&gt;0),IF(OR(AND(R444=0,R445=1),AND(R444=1,R445=0)),1,0),0)</f>
        <v>0</v>
      </c>
      <c r="U445" s="1">
        <f>IF(AND(O444&gt;0,O445&gt;0),IF(OR(AND(S444=0,S445=1),AND(S444=1,S445=0)),1,0),0)</f>
        <v>0</v>
      </c>
    </row>
    <row r="446" spans="1:21">
      <c r="A446" s="9">
        <v>2284</v>
      </c>
      <c r="B446" s="10" t="s">
        <v>3424</v>
      </c>
      <c r="C446" s="9" t="s">
        <v>0</v>
      </c>
      <c r="D446" s="9">
        <v>918</v>
      </c>
      <c r="E446" s="9">
        <v>1</v>
      </c>
      <c r="F446" s="9">
        <v>1.2950999999999999</v>
      </c>
      <c r="G446" s="9">
        <v>1.2926</v>
      </c>
      <c r="H446" s="9">
        <v>1.2950999999999999</v>
      </c>
      <c r="I446" s="9">
        <v>5</v>
      </c>
      <c r="J446" s="9">
        <v>4405.47</v>
      </c>
      <c r="K446" s="8" t="str">
        <f>RIGHT(B446,5)</f>
        <v>16:48</v>
      </c>
      <c r="L446" s="7" t="str">
        <f>TEXT(K446,"hh")</f>
        <v>16</v>
      </c>
      <c r="M446" s="6">
        <f>IF(C446="close",IF(I446&gt;=0,1,IF(I446&lt;0,2)),0)</f>
        <v>0</v>
      </c>
      <c r="N446" s="5">
        <f>IF(N445=0,IF(C446="s/l",1,0),IF(C446="s/l",N445+1,0))</f>
        <v>0</v>
      </c>
      <c r="O446" s="4">
        <f>IF(O445=0,IF(C446="t/p",1,0),IF(C446="t/p",O445+1,0))</f>
        <v>2</v>
      </c>
      <c r="P446" s="3">
        <f>IF(AND(N446&gt;=$AD$36,N447=0),1,0)</f>
        <v>0</v>
      </c>
      <c r="Q446" s="2">
        <f>IF(AND(O446&gt;=$AD$35,O447=0),1,0)</f>
        <v>0</v>
      </c>
      <c r="R446" s="3">
        <f>IF(AND(N446&gt;0,ISODD(D446)),1,0)</f>
        <v>0</v>
      </c>
      <c r="S446" s="2">
        <f>IF(AND(O446&gt;0,ISEVEN(D446)),1,0)</f>
        <v>1</v>
      </c>
      <c r="T446" s="1">
        <f>IF(AND(N445&gt;0,N446&gt;0),IF(OR(AND(R445=0,R446=1),AND(R445=1,R446=0)),1,0),0)</f>
        <v>0</v>
      </c>
      <c r="U446" s="1">
        <f>IF(AND(O445&gt;0,O446&gt;0),IF(OR(AND(S445=0,S446=1),AND(S445=1,S446=0)),1,0),0)</f>
        <v>1</v>
      </c>
    </row>
    <row r="447" spans="1:21">
      <c r="A447" s="9">
        <v>2289</v>
      </c>
      <c r="B447" s="10" t="s">
        <v>1615</v>
      </c>
      <c r="C447" s="9" t="s">
        <v>0</v>
      </c>
      <c r="D447" s="9">
        <v>919</v>
      </c>
      <c r="E447" s="9">
        <v>1</v>
      </c>
      <c r="F447" s="9">
        <v>1.2948</v>
      </c>
      <c r="G447" s="9">
        <v>1.2972999999999999</v>
      </c>
      <c r="H447" s="9">
        <v>1.2948</v>
      </c>
      <c r="I447" s="9">
        <v>5</v>
      </c>
      <c r="J447" s="9">
        <v>4410.47</v>
      </c>
      <c r="K447" s="8" t="str">
        <f>RIGHT(B447,5)</f>
        <v>16:59</v>
      </c>
      <c r="L447" s="7" t="str">
        <f>TEXT(K447,"hh")</f>
        <v>16</v>
      </c>
      <c r="M447" s="6">
        <f>IF(C447="close",IF(I447&gt;=0,1,IF(I447&lt;0,2)),0)</f>
        <v>0</v>
      </c>
      <c r="N447" s="5">
        <f>IF(N446=0,IF(C447="s/l",1,0),IF(C447="s/l",N446+1,0))</f>
        <v>0</v>
      </c>
      <c r="O447" s="4">
        <f>IF(O446=0,IF(C447="t/p",1,0),IF(C447="t/p",O446+1,0))</f>
        <v>3</v>
      </c>
      <c r="P447" s="3">
        <f>IF(AND(N447&gt;=$AD$36,N448=0),1,0)</f>
        <v>0</v>
      </c>
      <c r="Q447" s="2">
        <f>IF(AND(O447&gt;=$AD$35,O448=0),1,0)</f>
        <v>0</v>
      </c>
      <c r="R447" s="3">
        <f>IF(AND(N447&gt;0,ISODD(D447)),1,0)</f>
        <v>0</v>
      </c>
      <c r="S447" s="2">
        <f>IF(AND(O447&gt;0,ISEVEN(D447)),1,0)</f>
        <v>0</v>
      </c>
      <c r="T447" s="1">
        <f>IF(AND(N446&gt;0,N447&gt;0),IF(OR(AND(R446=0,R447=1),AND(R446=1,R447=0)),1,0),0)</f>
        <v>0</v>
      </c>
      <c r="U447" s="1">
        <f>IF(AND(O446&gt;0,O447&gt;0),IF(OR(AND(S446=0,S447=1),AND(S446=1,S447=0)),1,0),0)</f>
        <v>1</v>
      </c>
    </row>
    <row r="448" spans="1:21">
      <c r="A448" s="9">
        <v>2294</v>
      </c>
      <c r="B448" s="10" t="s">
        <v>3423</v>
      </c>
      <c r="C448" s="9" t="s">
        <v>0</v>
      </c>
      <c r="D448" s="9">
        <v>922</v>
      </c>
      <c r="E448" s="9">
        <v>1</v>
      </c>
      <c r="F448" s="9">
        <v>1.2950999999999999</v>
      </c>
      <c r="G448" s="9">
        <v>1.2926</v>
      </c>
      <c r="H448" s="9">
        <v>1.2950999999999999</v>
      </c>
      <c r="I448" s="9">
        <v>5</v>
      </c>
      <c r="J448" s="9">
        <v>4415.47</v>
      </c>
      <c r="K448" s="8" t="str">
        <f>RIGHT(B448,5)</f>
        <v>17:21</v>
      </c>
      <c r="L448" s="7" t="str">
        <f>TEXT(K448,"hh")</f>
        <v>17</v>
      </c>
      <c r="M448" s="6">
        <f>IF(C448="close",IF(I448&gt;=0,1,IF(I448&lt;0,2)),0)</f>
        <v>0</v>
      </c>
      <c r="N448" s="5">
        <f>IF(N447=0,IF(C448="s/l",1,0),IF(C448="s/l",N447+1,0))</f>
        <v>0</v>
      </c>
      <c r="O448" s="4">
        <f>IF(O447=0,IF(C448="t/p",1,0),IF(C448="t/p",O447+1,0))</f>
        <v>4</v>
      </c>
      <c r="P448" s="3">
        <f>IF(AND(N448&gt;=$AD$36,N449=0),1,0)</f>
        <v>0</v>
      </c>
      <c r="Q448" s="2">
        <f>IF(AND(O448&gt;=$AD$35,O449=0),1,0)</f>
        <v>0</v>
      </c>
      <c r="R448" s="3">
        <f>IF(AND(N448&gt;0,ISODD(D448)),1,0)</f>
        <v>0</v>
      </c>
      <c r="S448" s="2">
        <f>IF(AND(O448&gt;0,ISEVEN(D448)),1,0)</f>
        <v>1</v>
      </c>
      <c r="T448" s="1">
        <f>IF(AND(N447&gt;0,N448&gt;0),IF(OR(AND(R447=0,R448=1),AND(R447=1,R448=0)),1,0),0)</f>
        <v>0</v>
      </c>
      <c r="U448" s="1">
        <f>IF(AND(O447&gt;0,O448&gt;0),IF(OR(AND(S447=0,S448=1),AND(S447=1,S448=0)),1,0),0)</f>
        <v>1</v>
      </c>
    </row>
    <row r="449" spans="1:21">
      <c r="A449" s="9">
        <v>2299</v>
      </c>
      <c r="B449" s="10" t="s">
        <v>3422</v>
      </c>
      <c r="C449" s="9" t="s">
        <v>0</v>
      </c>
      <c r="D449" s="9">
        <v>923</v>
      </c>
      <c r="E449" s="9">
        <v>1</v>
      </c>
      <c r="F449" s="9">
        <v>1.2947</v>
      </c>
      <c r="G449" s="9">
        <v>1.2971999999999999</v>
      </c>
      <c r="H449" s="9">
        <v>1.2947</v>
      </c>
      <c r="I449" s="9">
        <v>5</v>
      </c>
      <c r="J449" s="9">
        <v>4420.47</v>
      </c>
      <c r="K449" s="8" t="str">
        <f>RIGHT(B449,5)</f>
        <v>17:30</v>
      </c>
      <c r="L449" s="7" t="str">
        <f>TEXT(K449,"hh")</f>
        <v>17</v>
      </c>
      <c r="M449" s="6">
        <f>IF(C449="close",IF(I449&gt;=0,1,IF(I449&lt;0,2)),0)</f>
        <v>0</v>
      </c>
      <c r="N449" s="5">
        <f>IF(N448=0,IF(C449="s/l",1,0),IF(C449="s/l",N448+1,0))</f>
        <v>0</v>
      </c>
      <c r="O449" s="4">
        <f>IF(O448=0,IF(C449="t/p",1,0),IF(C449="t/p",O448+1,0))</f>
        <v>5</v>
      </c>
      <c r="P449" s="3">
        <f>IF(AND(N449&gt;=$AD$36,N450=0),1,0)</f>
        <v>0</v>
      </c>
      <c r="Q449" s="2">
        <f>IF(AND(O449&gt;=$AD$35,O450=0),1,0)</f>
        <v>0</v>
      </c>
      <c r="R449" s="3">
        <f>IF(AND(N449&gt;0,ISODD(D449)),1,0)</f>
        <v>0</v>
      </c>
      <c r="S449" s="2">
        <f>IF(AND(O449&gt;0,ISEVEN(D449)),1,0)</f>
        <v>0</v>
      </c>
      <c r="T449" s="1">
        <f>IF(AND(N448&gt;0,N449&gt;0),IF(OR(AND(R448=0,R449=1),AND(R448=1,R449=0)),1,0),0)</f>
        <v>0</v>
      </c>
      <c r="U449" s="1">
        <f>IF(AND(O448&gt;0,O449&gt;0),IF(OR(AND(S448=0,S449=1),AND(S448=1,S449=0)),1,0),0)</f>
        <v>1</v>
      </c>
    </row>
    <row r="450" spans="1:21">
      <c r="A450" s="9">
        <v>2308</v>
      </c>
      <c r="B450" s="10" t="s">
        <v>1614</v>
      </c>
      <c r="C450" s="9" t="s">
        <v>0</v>
      </c>
      <c r="D450" s="9">
        <v>928</v>
      </c>
      <c r="E450" s="9">
        <v>1</v>
      </c>
      <c r="F450" s="9">
        <v>1.294</v>
      </c>
      <c r="G450" s="9">
        <v>1.2915000000000001</v>
      </c>
      <c r="H450" s="9">
        <v>1.294</v>
      </c>
      <c r="I450" s="9">
        <v>5</v>
      </c>
      <c r="J450" s="9">
        <v>4425.47</v>
      </c>
      <c r="K450" s="8" t="str">
        <f>RIGHT(B450,5)</f>
        <v>18:00</v>
      </c>
      <c r="L450" s="7" t="str">
        <f>TEXT(K450,"hh")</f>
        <v>18</v>
      </c>
      <c r="M450" s="6">
        <f>IF(C450="close",IF(I450&gt;=0,1,IF(I450&lt;0,2)),0)</f>
        <v>0</v>
      </c>
      <c r="N450" s="5">
        <f>IF(N449=0,IF(C450="s/l",1,0),IF(C450="s/l",N449+1,0))</f>
        <v>0</v>
      </c>
      <c r="O450" s="4">
        <f>IF(O449=0,IF(C450="t/p",1,0),IF(C450="t/p",O449+1,0))</f>
        <v>6</v>
      </c>
      <c r="P450" s="3">
        <f>IF(AND(N450&gt;=$AD$36,N451=0),1,0)</f>
        <v>0</v>
      </c>
      <c r="Q450" s="2">
        <f>IF(AND(O450&gt;=$AD$35,O451=0),1,0)</f>
        <v>0</v>
      </c>
      <c r="R450" s="3">
        <f>IF(AND(N450&gt;0,ISODD(D450)),1,0)</f>
        <v>0</v>
      </c>
      <c r="S450" s="2">
        <f>IF(AND(O450&gt;0,ISEVEN(D450)),1,0)</f>
        <v>1</v>
      </c>
      <c r="T450" s="1">
        <f>IF(AND(N449&gt;0,N450&gt;0),IF(OR(AND(R449=0,R450=1),AND(R449=1,R450=0)),1,0),0)</f>
        <v>0</v>
      </c>
      <c r="U450" s="1">
        <f>IF(AND(O449&gt;0,O450&gt;0),IF(OR(AND(S449=0,S450=1),AND(S449=1,S450=0)),1,0),0)</f>
        <v>1</v>
      </c>
    </row>
    <row r="451" spans="1:21">
      <c r="A451" s="9">
        <v>2313</v>
      </c>
      <c r="B451" s="10" t="s">
        <v>3421</v>
      </c>
      <c r="C451" s="9" t="s">
        <v>0</v>
      </c>
      <c r="D451" s="9">
        <v>926</v>
      </c>
      <c r="E451" s="9">
        <v>1</v>
      </c>
      <c r="F451" s="9">
        <v>1.2949999999999999</v>
      </c>
      <c r="G451" s="9">
        <v>1.2925</v>
      </c>
      <c r="H451" s="9">
        <v>1.2949999999999999</v>
      </c>
      <c r="I451" s="9">
        <v>5</v>
      </c>
      <c r="J451" s="9">
        <v>4430.47</v>
      </c>
      <c r="K451" s="8" t="str">
        <f>RIGHT(B451,5)</f>
        <v>18:06</v>
      </c>
      <c r="L451" s="7" t="str">
        <f>TEXT(K451,"hh")</f>
        <v>18</v>
      </c>
      <c r="M451" s="6">
        <f>IF(C451="close",IF(I451&gt;=0,1,IF(I451&lt;0,2)),0)</f>
        <v>0</v>
      </c>
      <c r="N451" s="5">
        <f>IF(N450=0,IF(C451="s/l",1,0),IF(C451="s/l",N450+1,0))</f>
        <v>0</v>
      </c>
      <c r="O451" s="4">
        <f>IF(O450=0,IF(C451="t/p",1,0),IF(C451="t/p",O450+1,0))</f>
        <v>7</v>
      </c>
      <c r="P451" s="3">
        <f>IF(AND(N451&gt;=$AD$36,N452=0),1,0)</f>
        <v>0</v>
      </c>
      <c r="Q451" s="2">
        <f>IF(AND(O451&gt;=$AD$35,O452=0),1,0)</f>
        <v>0</v>
      </c>
      <c r="R451" s="3">
        <f>IF(AND(N451&gt;0,ISODD(D451)),1,0)</f>
        <v>0</v>
      </c>
      <c r="S451" s="2">
        <f>IF(AND(O451&gt;0,ISEVEN(D451)),1,0)</f>
        <v>1</v>
      </c>
      <c r="T451" s="1">
        <f>IF(AND(N450&gt;0,N451&gt;0),IF(OR(AND(R450=0,R451=1),AND(R450=1,R451=0)),1,0),0)</f>
        <v>0</v>
      </c>
      <c r="U451" s="1">
        <f>IF(AND(O450&gt;0,O451&gt;0),IF(OR(AND(S450=0,S451=1),AND(S450=1,S451=0)),1,0),0)</f>
        <v>0</v>
      </c>
    </row>
    <row r="452" spans="1:21">
      <c r="A452" s="9">
        <v>2318</v>
      </c>
      <c r="B452" s="10" t="s">
        <v>3420</v>
      </c>
      <c r="C452" s="9" t="s">
        <v>0</v>
      </c>
      <c r="D452" s="9">
        <v>931</v>
      </c>
      <c r="E452" s="9">
        <v>1</v>
      </c>
      <c r="F452" s="9">
        <v>1.2947</v>
      </c>
      <c r="G452" s="9">
        <v>1.2971999999999999</v>
      </c>
      <c r="H452" s="9">
        <v>1.2947</v>
      </c>
      <c r="I452" s="9">
        <v>5</v>
      </c>
      <c r="J452" s="9">
        <v>4435.47</v>
      </c>
      <c r="K452" s="8" t="str">
        <f>RIGHT(B452,5)</f>
        <v>19:19</v>
      </c>
      <c r="L452" s="7" t="str">
        <f>TEXT(K452,"hh")</f>
        <v>19</v>
      </c>
      <c r="M452" s="6">
        <f>IF(C452="close",IF(I452&gt;=0,1,IF(I452&lt;0,2)),0)</f>
        <v>0</v>
      </c>
      <c r="N452" s="5">
        <f>IF(N451=0,IF(C452="s/l",1,0),IF(C452="s/l",N451+1,0))</f>
        <v>0</v>
      </c>
      <c r="O452" s="4">
        <f>IF(O451=0,IF(C452="t/p",1,0),IF(C452="t/p",O451+1,0))</f>
        <v>8</v>
      </c>
      <c r="P452" s="3">
        <f>IF(AND(N452&gt;=$AD$36,N453=0),1,0)</f>
        <v>0</v>
      </c>
      <c r="Q452" s="2">
        <f>IF(AND(O452&gt;=$AD$35,O453=0),1,0)</f>
        <v>0</v>
      </c>
      <c r="R452" s="3">
        <f>IF(AND(N452&gt;0,ISODD(D452)),1,0)</f>
        <v>0</v>
      </c>
      <c r="S452" s="2">
        <f>IF(AND(O452&gt;0,ISEVEN(D452)),1,0)</f>
        <v>0</v>
      </c>
      <c r="T452" s="1">
        <f>IF(AND(N451&gt;0,N452&gt;0),IF(OR(AND(R451=0,R452=1),AND(R451=1,R452=0)),1,0),0)</f>
        <v>0</v>
      </c>
      <c r="U452" s="1">
        <f>IF(AND(O451&gt;0,O452&gt;0),IF(OR(AND(S451=0,S452=1),AND(S451=1,S452=0)),1,0),0)</f>
        <v>1</v>
      </c>
    </row>
    <row r="453" spans="1:21">
      <c r="A453" s="9">
        <v>2323</v>
      </c>
      <c r="B453" s="10" t="s">
        <v>3419</v>
      </c>
      <c r="C453" s="9" t="s">
        <v>0</v>
      </c>
      <c r="D453" s="9">
        <v>934</v>
      </c>
      <c r="E453" s="9">
        <v>1</v>
      </c>
      <c r="F453" s="9">
        <v>1.2950999999999999</v>
      </c>
      <c r="G453" s="9">
        <v>1.2926</v>
      </c>
      <c r="H453" s="9">
        <v>1.2950999999999999</v>
      </c>
      <c r="I453" s="9">
        <v>5</v>
      </c>
      <c r="J453" s="9">
        <v>4440.47</v>
      </c>
      <c r="K453" s="8" t="str">
        <f>RIGHT(B453,5)</f>
        <v>20:07</v>
      </c>
      <c r="L453" s="7" t="str">
        <f>TEXT(K453,"hh")</f>
        <v>20</v>
      </c>
      <c r="M453" s="6">
        <f>IF(C453="close",IF(I453&gt;=0,1,IF(I453&lt;0,2)),0)</f>
        <v>0</v>
      </c>
      <c r="N453" s="5">
        <f>IF(N452=0,IF(C453="s/l",1,0),IF(C453="s/l",N452+1,0))</f>
        <v>0</v>
      </c>
      <c r="O453" s="4">
        <f>IF(O452=0,IF(C453="t/p",1,0),IF(C453="t/p",O452+1,0))</f>
        <v>9</v>
      </c>
      <c r="P453" s="3">
        <f>IF(AND(N453&gt;=$AD$36,N454=0),1,0)</f>
        <v>0</v>
      </c>
      <c r="Q453" s="2">
        <f>IF(AND(O453&gt;=$AD$35,O454=0),1,0)</f>
        <v>1</v>
      </c>
      <c r="R453" s="3">
        <f>IF(AND(N453&gt;0,ISODD(D453)),1,0)</f>
        <v>0</v>
      </c>
      <c r="S453" s="2">
        <f>IF(AND(O453&gt;0,ISEVEN(D453)),1,0)</f>
        <v>1</v>
      </c>
      <c r="T453" s="1">
        <f>IF(AND(N452&gt;0,N453&gt;0),IF(OR(AND(R452=0,R453=1),AND(R452=1,R453=0)),1,0),0)</f>
        <v>0</v>
      </c>
      <c r="U453" s="1">
        <f>IF(AND(O452&gt;0,O453&gt;0),IF(OR(AND(S452=0,S453=1),AND(S452=1,S453=0)),1,0),0)</f>
        <v>1</v>
      </c>
    </row>
    <row r="454" spans="1:21">
      <c r="A454" s="9">
        <v>2328</v>
      </c>
      <c r="B454" s="10" t="s">
        <v>3418</v>
      </c>
      <c r="C454" s="9" t="s">
        <v>3</v>
      </c>
      <c r="D454" s="9">
        <v>929</v>
      </c>
      <c r="E454" s="9">
        <v>1</v>
      </c>
      <c r="F454" s="9">
        <v>1.2962</v>
      </c>
      <c r="G454" s="9">
        <v>1.2962</v>
      </c>
      <c r="H454" s="9">
        <v>1.2937000000000001</v>
      </c>
      <c r="I454" s="9">
        <v>-20</v>
      </c>
      <c r="J454" s="9">
        <v>4420.47</v>
      </c>
      <c r="K454" s="8" t="str">
        <f>RIGHT(B454,5)</f>
        <v>20:50</v>
      </c>
      <c r="L454" s="7" t="str">
        <f>TEXT(K454,"hh")</f>
        <v>20</v>
      </c>
      <c r="M454" s="6">
        <f>IF(C454="close",IF(I454&gt;=0,1,IF(I454&lt;0,2)),0)</f>
        <v>0</v>
      </c>
      <c r="N454" s="5">
        <f>IF(N453=0,IF(C454="s/l",1,0),IF(C454="s/l",N453+1,0))</f>
        <v>1</v>
      </c>
      <c r="O454" s="4">
        <f>IF(O453=0,IF(C454="t/p",1,0),IF(C454="t/p",O453+1,0))</f>
        <v>0</v>
      </c>
      <c r="P454" s="3">
        <f>IF(AND(N454&gt;=$AD$36,N455=0),1,0)</f>
        <v>0</v>
      </c>
      <c r="Q454" s="2">
        <f>IF(AND(O454&gt;=$AD$35,O455=0),1,0)</f>
        <v>0</v>
      </c>
      <c r="R454" s="3">
        <f>IF(AND(N454&gt;0,ISODD(D454)),1,0)</f>
        <v>1</v>
      </c>
      <c r="S454" s="2">
        <f>IF(AND(O454&gt;0,ISEVEN(D454)),1,0)</f>
        <v>0</v>
      </c>
      <c r="T454" s="1">
        <f>IF(AND(N453&gt;0,N454&gt;0),IF(OR(AND(R453=0,R454=1),AND(R453=1,R454=0)),1,0),0)</f>
        <v>0</v>
      </c>
      <c r="U454" s="1">
        <f>IF(AND(O453&gt;0,O454&gt;0),IF(OR(AND(S453=0,S454=1),AND(S453=1,S454=0)),1,0),0)</f>
        <v>0</v>
      </c>
    </row>
    <row r="455" spans="1:21">
      <c r="A455" s="9">
        <v>2333</v>
      </c>
      <c r="B455" s="10" t="s">
        <v>3417</v>
      </c>
      <c r="C455" s="9" t="s">
        <v>0</v>
      </c>
      <c r="D455" s="9">
        <v>937</v>
      </c>
      <c r="E455" s="9">
        <v>1</v>
      </c>
      <c r="F455" s="9">
        <v>1.2958000000000001</v>
      </c>
      <c r="G455" s="9">
        <v>1.2983</v>
      </c>
      <c r="H455" s="9">
        <v>1.2958000000000001</v>
      </c>
      <c r="I455" s="9">
        <v>5</v>
      </c>
      <c r="J455" s="9">
        <v>4425.47</v>
      </c>
      <c r="K455" s="8" t="str">
        <f>RIGHT(B455,5)</f>
        <v>22:17</v>
      </c>
      <c r="L455" s="7" t="str">
        <f>TEXT(K455,"hh")</f>
        <v>22</v>
      </c>
      <c r="M455" s="6">
        <f>IF(C455="close",IF(I455&gt;=0,1,IF(I455&lt;0,2)),0)</f>
        <v>0</v>
      </c>
      <c r="N455" s="5">
        <f>IF(N454=0,IF(C455="s/l",1,0),IF(C455="s/l",N454+1,0))</f>
        <v>0</v>
      </c>
      <c r="O455" s="4">
        <f>IF(O454=0,IF(C455="t/p",1,0),IF(C455="t/p",O454+1,0))</f>
        <v>1</v>
      </c>
      <c r="P455" s="3">
        <f>IF(AND(N455&gt;=$AD$36,N456=0),1,0)</f>
        <v>0</v>
      </c>
      <c r="Q455" s="2">
        <f>IF(AND(O455&gt;=$AD$35,O456=0),1,0)</f>
        <v>0</v>
      </c>
      <c r="R455" s="3">
        <f>IF(AND(N455&gt;0,ISODD(D455)),1,0)</f>
        <v>0</v>
      </c>
      <c r="S455" s="2">
        <f>IF(AND(O455&gt;0,ISEVEN(D455)),1,0)</f>
        <v>0</v>
      </c>
      <c r="T455" s="1">
        <f>IF(AND(N454&gt;0,N455&gt;0),IF(OR(AND(R454=0,R455=1),AND(R454=1,R455=0)),1,0),0)</f>
        <v>0</v>
      </c>
      <c r="U455" s="1">
        <f>IF(AND(O454&gt;0,O455&gt;0),IF(OR(AND(S454=0,S455=1),AND(S454=1,S455=0)),1,0),0)</f>
        <v>0</v>
      </c>
    </row>
    <row r="456" spans="1:21">
      <c r="A456" s="9">
        <v>2338</v>
      </c>
      <c r="B456" s="10" t="s">
        <v>3416</v>
      </c>
      <c r="C456" s="9" t="s">
        <v>0</v>
      </c>
      <c r="D456" s="9">
        <v>940</v>
      </c>
      <c r="E456" s="9">
        <v>1</v>
      </c>
      <c r="F456" s="9">
        <v>1.2962</v>
      </c>
      <c r="G456" s="9">
        <v>1.2937000000000001</v>
      </c>
      <c r="H456" s="9">
        <v>1.2962</v>
      </c>
      <c r="I456" s="9">
        <v>5</v>
      </c>
      <c r="J456" s="9">
        <v>4430.47</v>
      </c>
      <c r="K456" s="8" t="str">
        <f>RIGHT(B456,5)</f>
        <v>22:33</v>
      </c>
      <c r="L456" s="7" t="str">
        <f>TEXT(K456,"hh")</f>
        <v>22</v>
      </c>
      <c r="M456" s="6">
        <f>IF(C456="close",IF(I456&gt;=0,1,IF(I456&lt;0,2)),0)</f>
        <v>0</v>
      </c>
      <c r="N456" s="5">
        <f>IF(N455=0,IF(C456="s/l",1,0),IF(C456="s/l",N455+1,0))</f>
        <v>0</v>
      </c>
      <c r="O456" s="4">
        <f>IF(O455=0,IF(C456="t/p",1,0),IF(C456="t/p",O455+1,0))</f>
        <v>2</v>
      </c>
      <c r="P456" s="3">
        <f>IF(AND(N456&gt;=$AD$36,N457=0),1,0)</f>
        <v>0</v>
      </c>
      <c r="Q456" s="2">
        <f>IF(AND(O456&gt;=$AD$35,O457=0),1,0)</f>
        <v>0</v>
      </c>
      <c r="R456" s="3">
        <f>IF(AND(N456&gt;0,ISODD(D456)),1,0)</f>
        <v>0</v>
      </c>
      <c r="S456" s="2">
        <f>IF(AND(O456&gt;0,ISEVEN(D456)),1,0)</f>
        <v>1</v>
      </c>
      <c r="T456" s="1">
        <f>IF(AND(N455&gt;0,N456&gt;0),IF(OR(AND(R455=0,R456=1),AND(R455=1,R456=0)),1,0),0)</f>
        <v>0</v>
      </c>
      <c r="U456" s="1">
        <f>IF(AND(O455&gt;0,O456&gt;0),IF(OR(AND(S455=0,S456=1),AND(S455=1,S456=0)),1,0),0)</f>
        <v>1</v>
      </c>
    </row>
    <row r="457" spans="1:21">
      <c r="A457" s="9">
        <v>2343</v>
      </c>
      <c r="B457" s="10" t="s">
        <v>1607</v>
      </c>
      <c r="C457" s="9" t="s">
        <v>54</v>
      </c>
      <c r="D457" s="9">
        <v>941</v>
      </c>
      <c r="E457" s="9">
        <v>1</v>
      </c>
      <c r="F457" s="9">
        <v>1.296</v>
      </c>
      <c r="G457" s="9">
        <v>1.2982</v>
      </c>
      <c r="H457" s="9">
        <v>1.2957000000000001</v>
      </c>
      <c r="I457" s="9">
        <v>1.63</v>
      </c>
      <c r="J457" s="9">
        <v>4432.1000000000004</v>
      </c>
      <c r="K457" s="8" t="str">
        <f>RIGHT(B457,5)</f>
        <v>01:01</v>
      </c>
      <c r="L457" s="7" t="str">
        <f>TEXT(K457,"hh")</f>
        <v>01</v>
      </c>
      <c r="M457" s="6">
        <f>IF(C457="close",IF(I457&gt;=0,1,IF(I457&lt;0,2)),0)</f>
        <v>1</v>
      </c>
      <c r="N457" s="5">
        <f>IF(N456=0,IF(C457="s/l",1,0),IF(C457="s/l",N456+1,0))</f>
        <v>0</v>
      </c>
      <c r="O457" s="4">
        <f>IF(O456=0,IF(C457="t/p",1,0),IF(C457="t/p",O456+1,0))</f>
        <v>0</v>
      </c>
      <c r="P457" s="3">
        <f>IF(AND(N457&gt;=$AD$36,N458=0),1,0)</f>
        <v>0</v>
      </c>
      <c r="Q457" s="2">
        <f>IF(AND(O457&gt;=$AD$35,O458=0),1,0)</f>
        <v>0</v>
      </c>
      <c r="R457" s="3">
        <f>IF(AND(N457&gt;0,ISODD(D457)),1,0)</f>
        <v>0</v>
      </c>
      <c r="S457" s="2">
        <f>IF(AND(O457&gt;0,ISEVEN(D457)),1,0)</f>
        <v>0</v>
      </c>
      <c r="T457" s="1">
        <f>IF(AND(N456&gt;0,N457&gt;0),IF(OR(AND(R456=0,R457=1),AND(R456=1,R457=0)),1,0),0)</f>
        <v>0</v>
      </c>
      <c r="U457" s="1">
        <f>IF(AND(O456&gt;0,O457&gt;0),IF(OR(AND(S456=0,S457=1),AND(S456=1,S457=0)),1,0),0)</f>
        <v>0</v>
      </c>
    </row>
    <row r="458" spans="1:21">
      <c r="A458" s="9">
        <v>2344</v>
      </c>
      <c r="B458" s="10" t="s">
        <v>1607</v>
      </c>
      <c r="C458" s="9" t="s">
        <v>54</v>
      </c>
      <c r="D458" s="9">
        <v>935</v>
      </c>
      <c r="E458" s="9">
        <v>1</v>
      </c>
      <c r="F458" s="9">
        <v>1.296</v>
      </c>
      <c r="G458" s="9">
        <v>1.2972999999999999</v>
      </c>
      <c r="H458" s="9">
        <v>1.2948</v>
      </c>
      <c r="I458" s="9">
        <v>-7.37</v>
      </c>
      <c r="J458" s="9">
        <v>4424.7299999999996</v>
      </c>
      <c r="K458" s="8" t="str">
        <f>RIGHT(B458,5)</f>
        <v>01:01</v>
      </c>
      <c r="L458" s="7" t="str">
        <f>TEXT(K458,"hh")</f>
        <v>01</v>
      </c>
      <c r="M458" s="6">
        <f>IF(C458="close",IF(I458&gt;=0,1,IF(I458&lt;0,2)),0)</f>
        <v>2</v>
      </c>
      <c r="N458" s="5">
        <f>IF(N457=0,IF(C458="s/l",1,0),IF(C458="s/l",N457+1,0))</f>
        <v>0</v>
      </c>
      <c r="O458" s="4">
        <f>IF(O457=0,IF(C458="t/p",1,0),IF(C458="t/p",O457+1,0))</f>
        <v>0</v>
      </c>
      <c r="P458" s="3">
        <f>IF(AND(N458&gt;=$AD$36,N459=0),1,0)</f>
        <v>0</v>
      </c>
      <c r="Q458" s="2">
        <f>IF(AND(O458&gt;=$AD$35,O459=0),1,0)</f>
        <v>0</v>
      </c>
      <c r="R458" s="3">
        <f>IF(AND(N458&gt;0,ISODD(D458)),1,0)</f>
        <v>0</v>
      </c>
      <c r="S458" s="2">
        <f>IF(AND(O458&gt;0,ISEVEN(D458)),1,0)</f>
        <v>0</v>
      </c>
      <c r="T458" s="1">
        <f>IF(AND(N457&gt;0,N458&gt;0),IF(OR(AND(R457=0,R458=1),AND(R457=1,R458=0)),1,0),0)</f>
        <v>0</v>
      </c>
      <c r="U458" s="1">
        <f>IF(AND(O457&gt;0,O458&gt;0),IF(OR(AND(S457=0,S458=1),AND(S457=1,S458=0)),1,0),0)</f>
        <v>0</v>
      </c>
    </row>
    <row r="459" spans="1:21">
      <c r="A459" s="9">
        <v>2357</v>
      </c>
      <c r="B459" s="10" t="s">
        <v>1606</v>
      </c>
      <c r="C459" s="9" t="s">
        <v>0</v>
      </c>
      <c r="D459" s="9">
        <v>947</v>
      </c>
      <c r="E459" s="9">
        <v>1</v>
      </c>
      <c r="F459" s="9">
        <v>1.2979000000000001</v>
      </c>
      <c r="G459" s="9">
        <v>1.3004</v>
      </c>
      <c r="H459" s="9">
        <v>1.2979000000000001</v>
      </c>
      <c r="I459" s="9">
        <v>5</v>
      </c>
      <c r="J459" s="9">
        <v>4429.7299999999996</v>
      </c>
      <c r="K459" s="8" t="str">
        <f>RIGHT(B459,5)</f>
        <v>04:12</v>
      </c>
      <c r="L459" s="7" t="str">
        <f>TEXT(K459,"hh")</f>
        <v>04</v>
      </c>
      <c r="M459" s="6">
        <f>IF(C459="close",IF(I459&gt;=0,1,IF(I459&lt;0,2)),0)</f>
        <v>0</v>
      </c>
      <c r="N459" s="5">
        <f>IF(N458=0,IF(C459="s/l",1,0),IF(C459="s/l",N458+1,0))</f>
        <v>0</v>
      </c>
      <c r="O459" s="4">
        <f>IF(O458=0,IF(C459="t/p",1,0),IF(C459="t/p",O458+1,0))</f>
        <v>1</v>
      </c>
      <c r="P459" s="3">
        <f>IF(AND(N459&gt;=$AD$36,N460=0),1,0)</f>
        <v>0</v>
      </c>
      <c r="Q459" s="2">
        <f>IF(AND(O459&gt;=$AD$35,O460=0),1,0)</f>
        <v>0</v>
      </c>
      <c r="R459" s="3">
        <f>IF(AND(N459&gt;0,ISODD(D459)),1,0)</f>
        <v>0</v>
      </c>
      <c r="S459" s="2">
        <f>IF(AND(O459&gt;0,ISEVEN(D459)),1,0)</f>
        <v>0</v>
      </c>
      <c r="T459" s="1">
        <f>IF(AND(N458&gt;0,N459&gt;0),IF(OR(AND(R458=0,R459=1),AND(R458=1,R459=0)),1,0),0)</f>
        <v>0</v>
      </c>
      <c r="U459" s="1">
        <f>IF(AND(O458&gt;0,O459&gt;0),IF(OR(AND(S458=0,S459=1),AND(S458=1,S459=0)),1,0),0)</f>
        <v>0</v>
      </c>
    </row>
    <row r="460" spans="1:21">
      <c r="A460" s="9">
        <v>2362</v>
      </c>
      <c r="B460" s="10" t="s">
        <v>1605</v>
      </c>
      <c r="C460" s="9" t="s">
        <v>0</v>
      </c>
      <c r="D460" s="9">
        <v>950</v>
      </c>
      <c r="E460" s="9">
        <v>1</v>
      </c>
      <c r="F460" s="9">
        <v>1.2982</v>
      </c>
      <c r="G460" s="9">
        <v>1.2957000000000001</v>
      </c>
      <c r="H460" s="9">
        <v>1.2982</v>
      </c>
      <c r="I460" s="9">
        <v>5</v>
      </c>
      <c r="J460" s="9">
        <v>4434.7299999999996</v>
      </c>
      <c r="K460" s="8" t="str">
        <f>RIGHT(B460,5)</f>
        <v>04:26</v>
      </c>
      <c r="L460" s="7" t="str">
        <f>TEXT(K460,"hh")</f>
        <v>04</v>
      </c>
      <c r="M460" s="6">
        <f>IF(C460="close",IF(I460&gt;=0,1,IF(I460&lt;0,2)),0)</f>
        <v>0</v>
      </c>
      <c r="N460" s="5">
        <f>IF(N459=0,IF(C460="s/l",1,0),IF(C460="s/l",N459+1,0))</f>
        <v>0</v>
      </c>
      <c r="O460" s="4">
        <f>IF(O459=0,IF(C460="t/p",1,0),IF(C460="t/p",O459+1,0))</f>
        <v>2</v>
      </c>
      <c r="P460" s="3">
        <f>IF(AND(N460&gt;=$AD$36,N461=0),1,0)</f>
        <v>0</v>
      </c>
      <c r="Q460" s="2">
        <f>IF(AND(O460&gt;=$AD$35,O461=0),1,0)</f>
        <v>0</v>
      </c>
      <c r="R460" s="3">
        <f>IF(AND(N460&gt;0,ISODD(D460)),1,0)</f>
        <v>0</v>
      </c>
      <c r="S460" s="2">
        <f>IF(AND(O460&gt;0,ISEVEN(D460)),1,0)</f>
        <v>1</v>
      </c>
      <c r="T460" s="1">
        <f>IF(AND(N459&gt;0,N460&gt;0),IF(OR(AND(R459=0,R460=1),AND(R459=1,R460=0)),1,0),0)</f>
        <v>0</v>
      </c>
      <c r="U460" s="1">
        <f>IF(AND(O459&gt;0,O460&gt;0),IF(OR(AND(S459=0,S460=1),AND(S459=1,S460=0)),1,0),0)</f>
        <v>1</v>
      </c>
    </row>
    <row r="461" spans="1:21">
      <c r="A461" s="9">
        <v>2367</v>
      </c>
      <c r="B461" s="10" t="s">
        <v>1604</v>
      </c>
      <c r="C461" s="9" t="s">
        <v>3</v>
      </c>
      <c r="D461" s="9">
        <v>945</v>
      </c>
      <c r="E461" s="9">
        <v>1</v>
      </c>
      <c r="F461" s="9">
        <v>1.2992999999999999</v>
      </c>
      <c r="G461" s="9">
        <v>1.2992999999999999</v>
      </c>
      <c r="H461" s="9">
        <v>1.2968</v>
      </c>
      <c r="I461" s="9">
        <v>-20</v>
      </c>
      <c r="J461" s="9">
        <v>4414.7299999999996</v>
      </c>
      <c r="K461" s="8" t="str">
        <f>RIGHT(B461,5)</f>
        <v>04:55</v>
      </c>
      <c r="L461" s="7" t="str">
        <f>TEXT(K461,"hh")</f>
        <v>04</v>
      </c>
      <c r="M461" s="6">
        <f>IF(C461="close",IF(I461&gt;=0,1,IF(I461&lt;0,2)),0)</f>
        <v>0</v>
      </c>
      <c r="N461" s="5">
        <f>IF(N460=0,IF(C461="s/l",1,0),IF(C461="s/l",N460+1,0))</f>
        <v>1</v>
      </c>
      <c r="O461" s="4">
        <f>IF(O460=0,IF(C461="t/p",1,0),IF(C461="t/p",O460+1,0))</f>
        <v>0</v>
      </c>
      <c r="P461" s="3">
        <f>IF(AND(N461&gt;=$AD$36,N462=0),1,0)</f>
        <v>0</v>
      </c>
      <c r="Q461" s="2">
        <f>IF(AND(O461&gt;=$AD$35,O462=0),1,0)</f>
        <v>0</v>
      </c>
      <c r="R461" s="3">
        <f>IF(AND(N461&gt;0,ISODD(D461)),1,0)</f>
        <v>1</v>
      </c>
      <c r="S461" s="2">
        <f>IF(AND(O461&gt;0,ISEVEN(D461)),1,0)</f>
        <v>0</v>
      </c>
      <c r="T461" s="1">
        <f>IF(AND(N460&gt;0,N461&gt;0),IF(OR(AND(R460=0,R461=1),AND(R460=1,R461=0)),1,0),0)</f>
        <v>0</v>
      </c>
      <c r="U461" s="1">
        <f>IF(AND(O460&gt;0,O461&gt;0),IF(OR(AND(S460=0,S461=1),AND(S460=1,S461=0)),1,0),0)</f>
        <v>0</v>
      </c>
    </row>
    <row r="462" spans="1:21">
      <c r="A462" s="9">
        <v>2372</v>
      </c>
      <c r="B462" s="10" t="s">
        <v>1603</v>
      </c>
      <c r="C462" s="9" t="s">
        <v>0</v>
      </c>
      <c r="D462" s="9">
        <v>953</v>
      </c>
      <c r="E462" s="9">
        <v>1</v>
      </c>
      <c r="F462" s="9">
        <v>1.2988999999999999</v>
      </c>
      <c r="G462" s="9">
        <v>1.3013999999999999</v>
      </c>
      <c r="H462" s="9">
        <v>1.2988999999999999</v>
      </c>
      <c r="I462" s="9">
        <v>5</v>
      </c>
      <c r="J462" s="9">
        <v>4419.7299999999996</v>
      </c>
      <c r="K462" s="8" t="str">
        <f>RIGHT(B462,5)</f>
        <v>07:12</v>
      </c>
      <c r="L462" s="7" t="str">
        <f>TEXT(K462,"hh")</f>
        <v>07</v>
      </c>
      <c r="M462" s="6">
        <f>IF(C462="close",IF(I462&gt;=0,1,IF(I462&lt;0,2)),0)</f>
        <v>0</v>
      </c>
      <c r="N462" s="5">
        <f>IF(N461=0,IF(C462="s/l",1,0),IF(C462="s/l",N461+1,0))</f>
        <v>0</v>
      </c>
      <c r="O462" s="4">
        <f>IF(O461=0,IF(C462="t/p",1,0),IF(C462="t/p",O461+1,0))</f>
        <v>1</v>
      </c>
      <c r="P462" s="3">
        <f>IF(AND(N462&gt;=$AD$36,N463=0),1,0)</f>
        <v>0</v>
      </c>
      <c r="Q462" s="2">
        <f>IF(AND(O462&gt;=$AD$35,O463=0),1,0)</f>
        <v>0</v>
      </c>
      <c r="R462" s="3">
        <f>IF(AND(N462&gt;0,ISODD(D462)),1,0)</f>
        <v>0</v>
      </c>
      <c r="S462" s="2">
        <f>IF(AND(O462&gt;0,ISEVEN(D462)),1,0)</f>
        <v>0</v>
      </c>
      <c r="T462" s="1">
        <f>IF(AND(N461&gt;0,N462&gt;0),IF(OR(AND(R461=0,R462=1),AND(R461=1,R462=0)),1,0),0)</f>
        <v>0</v>
      </c>
      <c r="U462" s="1">
        <f>IF(AND(O461&gt;0,O462&gt;0),IF(OR(AND(S461=0,S462=1),AND(S461=1,S462=0)),1,0),0)</f>
        <v>0</v>
      </c>
    </row>
    <row r="463" spans="1:21">
      <c r="A463" s="9">
        <v>2377</v>
      </c>
      <c r="B463" s="10" t="s">
        <v>3415</v>
      </c>
      <c r="C463" s="9" t="s">
        <v>0</v>
      </c>
      <c r="D463" s="9">
        <v>956</v>
      </c>
      <c r="E463" s="9">
        <v>1</v>
      </c>
      <c r="F463" s="9">
        <v>1.2991999999999999</v>
      </c>
      <c r="G463" s="9">
        <v>1.2967</v>
      </c>
      <c r="H463" s="9">
        <v>1.2991999999999999</v>
      </c>
      <c r="I463" s="9">
        <v>5</v>
      </c>
      <c r="J463" s="9">
        <v>4424.7299999999996</v>
      </c>
      <c r="K463" s="8" t="str">
        <f>RIGHT(B463,5)</f>
        <v>07:28</v>
      </c>
      <c r="L463" s="7" t="str">
        <f>TEXT(K463,"hh")</f>
        <v>07</v>
      </c>
      <c r="M463" s="6">
        <f>IF(C463="close",IF(I463&gt;=0,1,IF(I463&lt;0,2)),0)</f>
        <v>0</v>
      </c>
      <c r="N463" s="5">
        <f>IF(N462=0,IF(C463="s/l",1,0),IF(C463="s/l",N462+1,0))</f>
        <v>0</v>
      </c>
      <c r="O463" s="4">
        <f>IF(O462=0,IF(C463="t/p",1,0),IF(C463="t/p",O462+1,0))</f>
        <v>2</v>
      </c>
      <c r="P463" s="3">
        <f>IF(AND(N463&gt;=$AD$36,N464=0),1,0)</f>
        <v>0</v>
      </c>
      <c r="Q463" s="2">
        <f>IF(AND(O463&gt;=$AD$35,O464=0),1,0)</f>
        <v>0</v>
      </c>
      <c r="R463" s="3">
        <f>IF(AND(N463&gt;0,ISODD(D463)),1,0)</f>
        <v>0</v>
      </c>
      <c r="S463" s="2">
        <f>IF(AND(O463&gt;0,ISEVEN(D463)),1,0)</f>
        <v>1</v>
      </c>
      <c r="T463" s="1">
        <f>IF(AND(N462&gt;0,N463&gt;0),IF(OR(AND(R462=0,R463=1),AND(R462=1,R463=0)),1,0),0)</f>
        <v>0</v>
      </c>
      <c r="U463" s="1">
        <f>IF(AND(O462&gt;0,O463&gt;0),IF(OR(AND(S462=0,S463=1),AND(S462=1,S463=0)),1,0),0)</f>
        <v>1</v>
      </c>
    </row>
    <row r="464" spans="1:21">
      <c r="A464" s="9">
        <v>2382</v>
      </c>
      <c r="B464" s="10" t="s">
        <v>3414</v>
      </c>
      <c r="C464" s="9" t="s">
        <v>0</v>
      </c>
      <c r="D464" s="9">
        <v>957</v>
      </c>
      <c r="E464" s="9">
        <v>1</v>
      </c>
      <c r="F464" s="9">
        <v>1.2988999999999999</v>
      </c>
      <c r="G464" s="9">
        <v>1.3013999999999999</v>
      </c>
      <c r="H464" s="9">
        <v>1.2988999999999999</v>
      </c>
      <c r="I464" s="9">
        <v>5</v>
      </c>
      <c r="J464" s="9">
        <v>4429.7299999999996</v>
      </c>
      <c r="K464" s="8" t="str">
        <f>RIGHT(B464,5)</f>
        <v>07:37</v>
      </c>
      <c r="L464" s="7" t="str">
        <f>TEXT(K464,"hh")</f>
        <v>07</v>
      </c>
      <c r="M464" s="6">
        <f>IF(C464="close",IF(I464&gt;=0,1,IF(I464&lt;0,2)),0)</f>
        <v>0</v>
      </c>
      <c r="N464" s="5">
        <f>IF(N463=0,IF(C464="s/l",1,0),IF(C464="s/l",N463+1,0))</f>
        <v>0</v>
      </c>
      <c r="O464" s="4">
        <f>IF(O463=0,IF(C464="t/p",1,0),IF(C464="t/p",O463+1,0))</f>
        <v>3</v>
      </c>
      <c r="P464" s="3">
        <f>IF(AND(N464&gt;=$AD$36,N465=0),1,0)</f>
        <v>0</v>
      </c>
      <c r="Q464" s="2">
        <f>IF(AND(O464&gt;=$AD$35,O465=0),1,0)</f>
        <v>0</v>
      </c>
      <c r="R464" s="3">
        <f>IF(AND(N464&gt;0,ISODD(D464)),1,0)</f>
        <v>0</v>
      </c>
      <c r="S464" s="2">
        <f>IF(AND(O464&gt;0,ISEVEN(D464)),1,0)</f>
        <v>0</v>
      </c>
      <c r="T464" s="1">
        <f>IF(AND(N463&gt;0,N464&gt;0),IF(OR(AND(R463=0,R464=1),AND(R463=1,R464=0)),1,0),0)</f>
        <v>0</v>
      </c>
      <c r="U464" s="1">
        <f>IF(AND(O463&gt;0,O464&gt;0),IF(OR(AND(S463=0,S464=1),AND(S463=1,S464=0)),1,0),0)</f>
        <v>1</v>
      </c>
    </row>
    <row r="465" spans="1:21">
      <c r="A465" s="9">
        <v>2387</v>
      </c>
      <c r="B465" s="10" t="s">
        <v>3413</v>
      </c>
      <c r="C465" s="9" t="s">
        <v>0</v>
      </c>
      <c r="D465" s="9">
        <v>960</v>
      </c>
      <c r="E465" s="9">
        <v>1</v>
      </c>
      <c r="F465" s="9">
        <v>1.2991999999999999</v>
      </c>
      <c r="G465" s="9">
        <v>1.2967</v>
      </c>
      <c r="H465" s="9">
        <v>1.2991999999999999</v>
      </c>
      <c r="I465" s="9">
        <v>5</v>
      </c>
      <c r="J465" s="9">
        <v>4434.7299999999996</v>
      </c>
      <c r="K465" s="8" t="str">
        <f>RIGHT(B465,5)</f>
        <v>08:04</v>
      </c>
      <c r="L465" s="7" t="str">
        <f>TEXT(K465,"hh")</f>
        <v>08</v>
      </c>
      <c r="M465" s="6">
        <f>IF(C465="close",IF(I465&gt;=0,1,IF(I465&lt;0,2)),0)</f>
        <v>0</v>
      </c>
      <c r="N465" s="5">
        <f>IF(N464=0,IF(C465="s/l",1,0),IF(C465="s/l",N464+1,0))</f>
        <v>0</v>
      </c>
      <c r="O465" s="4">
        <f>IF(O464=0,IF(C465="t/p",1,0),IF(C465="t/p",O464+1,0))</f>
        <v>4</v>
      </c>
      <c r="P465" s="3">
        <f>IF(AND(N465&gt;=$AD$36,N466=0),1,0)</f>
        <v>0</v>
      </c>
      <c r="Q465" s="2">
        <f>IF(AND(O465&gt;=$AD$35,O466=0),1,0)</f>
        <v>0</v>
      </c>
      <c r="R465" s="3">
        <f>IF(AND(N465&gt;0,ISODD(D465)),1,0)</f>
        <v>0</v>
      </c>
      <c r="S465" s="2">
        <f>IF(AND(O465&gt;0,ISEVEN(D465)),1,0)</f>
        <v>1</v>
      </c>
      <c r="T465" s="1">
        <f>IF(AND(N464&gt;0,N465&gt;0),IF(OR(AND(R464=0,R465=1),AND(R464=1,R465=0)),1,0),0)</f>
        <v>0</v>
      </c>
      <c r="U465" s="1">
        <f>IF(AND(O464&gt;0,O465&gt;0),IF(OR(AND(S464=0,S465=1),AND(S464=1,S465=0)),1,0),0)</f>
        <v>1</v>
      </c>
    </row>
    <row r="466" spans="1:21">
      <c r="A466" s="9">
        <v>2388</v>
      </c>
      <c r="B466" s="10" t="s">
        <v>3412</v>
      </c>
      <c r="C466" s="9" t="s">
        <v>0</v>
      </c>
      <c r="D466" s="9">
        <v>951</v>
      </c>
      <c r="E466" s="9">
        <v>1</v>
      </c>
      <c r="F466" s="9">
        <v>1.2979000000000001</v>
      </c>
      <c r="G466" s="9">
        <v>1.3004</v>
      </c>
      <c r="H466" s="9">
        <v>1.2979000000000001</v>
      </c>
      <c r="I466" s="9">
        <v>5</v>
      </c>
      <c r="J466" s="9">
        <v>4439.7299999999996</v>
      </c>
      <c r="K466" s="8" t="str">
        <f>RIGHT(B466,5)</f>
        <v>08:34</v>
      </c>
      <c r="L466" s="7" t="str">
        <f>TEXT(K466,"hh")</f>
        <v>08</v>
      </c>
      <c r="M466" s="6">
        <f>IF(C466="close",IF(I466&gt;=0,1,IF(I466&lt;0,2)),0)</f>
        <v>0</v>
      </c>
      <c r="N466" s="5">
        <f>IF(N465=0,IF(C466="s/l",1,0),IF(C466="s/l",N465+1,0))</f>
        <v>0</v>
      </c>
      <c r="O466" s="4">
        <f>IF(O465=0,IF(C466="t/p",1,0),IF(C466="t/p",O465+1,0))</f>
        <v>5</v>
      </c>
      <c r="P466" s="3">
        <f>IF(AND(N466&gt;=$AD$36,N467=0),1,0)</f>
        <v>0</v>
      </c>
      <c r="Q466" s="2">
        <f>IF(AND(O466&gt;=$AD$35,O467=0),1,0)</f>
        <v>0</v>
      </c>
      <c r="R466" s="3">
        <f>IF(AND(N466&gt;0,ISODD(D466)),1,0)</f>
        <v>0</v>
      </c>
      <c r="S466" s="2">
        <f>IF(AND(O466&gt;0,ISEVEN(D466)),1,0)</f>
        <v>0</v>
      </c>
      <c r="T466" s="1">
        <f>IF(AND(N465&gt;0,N466&gt;0),IF(OR(AND(R465=0,R466=1),AND(R465=1,R466=0)),1,0),0)</f>
        <v>0</v>
      </c>
      <c r="U466" s="1">
        <f>IF(AND(O465&gt;0,O466&gt;0),IF(OR(AND(S465=0,S466=1),AND(S465=1,S466=0)),1,0),0)</f>
        <v>1</v>
      </c>
    </row>
    <row r="467" spans="1:21">
      <c r="A467" s="9">
        <v>2393</v>
      </c>
      <c r="B467" s="10" t="s">
        <v>1601</v>
      </c>
      <c r="C467" s="9" t="s">
        <v>0</v>
      </c>
      <c r="D467" s="9">
        <v>962</v>
      </c>
      <c r="E467" s="9">
        <v>1</v>
      </c>
      <c r="F467" s="9">
        <v>1.2982</v>
      </c>
      <c r="G467" s="9">
        <v>1.2957000000000001</v>
      </c>
      <c r="H467" s="9">
        <v>1.2982</v>
      </c>
      <c r="I467" s="9">
        <v>5</v>
      </c>
      <c r="J467" s="9">
        <v>4444.7299999999996</v>
      </c>
      <c r="K467" s="8" t="str">
        <f>RIGHT(B467,5)</f>
        <v>08:42</v>
      </c>
      <c r="L467" s="7" t="str">
        <f>TEXT(K467,"hh")</f>
        <v>08</v>
      </c>
      <c r="M467" s="6">
        <f>IF(C467="close",IF(I467&gt;=0,1,IF(I467&lt;0,2)),0)</f>
        <v>0</v>
      </c>
      <c r="N467" s="5">
        <f>IF(N466=0,IF(C467="s/l",1,0),IF(C467="s/l",N466+1,0))</f>
        <v>0</v>
      </c>
      <c r="O467" s="4">
        <f>IF(O466=0,IF(C467="t/p",1,0),IF(C467="t/p",O466+1,0))</f>
        <v>6</v>
      </c>
      <c r="P467" s="3">
        <f>IF(AND(N467&gt;=$AD$36,N468=0),1,0)</f>
        <v>0</v>
      </c>
      <c r="Q467" s="2">
        <f>IF(AND(O467&gt;=$AD$35,O468=0),1,0)</f>
        <v>0</v>
      </c>
      <c r="R467" s="3">
        <f>IF(AND(N467&gt;0,ISODD(D467)),1,0)</f>
        <v>0</v>
      </c>
      <c r="S467" s="2">
        <f>IF(AND(O467&gt;0,ISEVEN(D467)),1,0)</f>
        <v>1</v>
      </c>
      <c r="T467" s="1">
        <f>IF(AND(N466&gt;0,N467&gt;0),IF(OR(AND(R466=0,R467=1),AND(R466=1,R467=0)),1,0),0)</f>
        <v>0</v>
      </c>
      <c r="U467" s="1">
        <f>IF(AND(O466&gt;0,O467&gt;0),IF(OR(AND(S466=0,S467=1),AND(S466=1,S467=0)),1,0),0)</f>
        <v>1</v>
      </c>
    </row>
    <row r="468" spans="1:21">
      <c r="A468" s="9">
        <v>2398</v>
      </c>
      <c r="B468" s="10" t="s">
        <v>3411</v>
      </c>
      <c r="C468" s="9" t="s">
        <v>0</v>
      </c>
      <c r="D468" s="9">
        <v>963</v>
      </c>
      <c r="E468" s="9">
        <v>1</v>
      </c>
      <c r="F468" s="9">
        <v>1.2979000000000001</v>
      </c>
      <c r="G468" s="9">
        <v>1.3004</v>
      </c>
      <c r="H468" s="9">
        <v>1.2979000000000001</v>
      </c>
      <c r="I468" s="9">
        <v>5</v>
      </c>
      <c r="J468" s="9">
        <v>4449.7299999999996</v>
      </c>
      <c r="K468" s="8" t="str">
        <f>RIGHT(B468,5)</f>
        <v>09:09</v>
      </c>
      <c r="L468" s="7" t="str">
        <f>TEXT(K468,"hh")</f>
        <v>09</v>
      </c>
      <c r="M468" s="6">
        <f>IF(C468="close",IF(I468&gt;=0,1,IF(I468&lt;0,2)),0)</f>
        <v>0</v>
      </c>
      <c r="N468" s="5">
        <f>IF(N467=0,IF(C468="s/l",1,0),IF(C468="s/l",N467+1,0))</f>
        <v>0</v>
      </c>
      <c r="O468" s="4">
        <f>IF(O467=0,IF(C468="t/p",1,0),IF(C468="t/p",O467+1,0))</f>
        <v>7</v>
      </c>
      <c r="P468" s="3">
        <f>IF(AND(N468&gt;=$AD$36,N469=0),1,0)</f>
        <v>0</v>
      </c>
      <c r="Q468" s="2">
        <f>IF(AND(O468&gt;=$AD$35,O469=0),1,0)</f>
        <v>0</v>
      </c>
      <c r="R468" s="3">
        <f>IF(AND(N468&gt;0,ISODD(D468)),1,0)</f>
        <v>0</v>
      </c>
      <c r="S468" s="2">
        <f>IF(AND(O468&gt;0,ISEVEN(D468)),1,0)</f>
        <v>0</v>
      </c>
      <c r="T468" s="1">
        <f>IF(AND(N467&gt;0,N468&gt;0),IF(OR(AND(R467=0,R468=1),AND(R467=1,R468=0)),1,0),0)</f>
        <v>0</v>
      </c>
      <c r="U468" s="1">
        <f>IF(AND(O467&gt;0,O468&gt;0),IF(OR(AND(S467=0,S468=1),AND(S467=1,S468=0)),1,0),0)</f>
        <v>1</v>
      </c>
    </row>
    <row r="469" spans="1:21">
      <c r="A469" s="9">
        <v>2403</v>
      </c>
      <c r="B469" s="10" t="s">
        <v>3410</v>
      </c>
      <c r="C469" s="9" t="s">
        <v>0</v>
      </c>
      <c r="D469" s="9">
        <v>966</v>
      </c>
      <c r="E469" s="9">
        <v>1</v>
      </c>
      <c r="F469" s="9">
        <v>1.2983</v>
      </c>
      <c r="G469" s="9">
        <v>1.2958000000000001</v>
      </c>
      <c r="H469" s="9">
        <v>1.2983</v>
      </c>
      <c r="I469" s="9">
        <v>5</v>
      </c>
      <c r="J469" s="9">
        <v>4454.7299999999996</v>
      </c>
      <c r="K469" s="8" t="str">
        <f>RIGHT(B469,5)</f>
        <v>09:29</v>
      </c>
      <c r="L469" s="7" t="str">
        <f>TEXT(K469,"hh")</f>
        <v>09</v>
      </c>
      <c r="M469" s="6">
        <f>IF(C469="close",IF(I469&gt;=0,1,IF(I469&lt;0,2)),0)</f>
        <v>0</v>
      </c>
      <c r="N469" s="5">
        <f>IF(N468=0,IF(C469="s/l",1,0),IF(C469="s/l",N468+1,0))</f>
        <v>0</v>
      </c>
      <c r="O469" s="4">
        <f>IF(O468=0,IF(C469="t/p",1,0),IF(C469="t/p",O468+1,0))</f>
        <v>8</v>
      </c>
      <c r="P469" s="3">
        <f>IF(AND(N469&gt;=$AD$36,N470=0),1,0)</f>
        <v>0</v>
      </c>
      <c r="Q469" s="2">
        <f>IF(AND(O469&gt;=$AD$35,O470=0),1,0)</f>
        <v>0</v>
      </c>
      <c r="R469" s="3">
        <f>IF(AND(N469&gt;0,ISODD(D469)),1,0)</f>
        <v>0</v>
      </c>
      <c r="S469" s="2">
        <f>IF(AND(O469&gt;0,ISEVEN(D469)),1,0)</f>
        <v>1</v>
      </c>
      <c r="T469" s="1">
        <f>IF(AND(N468&gt;0,N469&gt;0),IF(OR(AND(R468=0,R469=1),AND(R468=1,R469=0)),1,0),0)</f>
        <v>0</v>
      </c>
      <c r="U469" s="1">
        <f>IF(AND(O468&gt;0,O469&gt;0),IF(OR(AND(S468=0,S469=1),AND(S468=1,S469=0)),1,0),0)</f>
        <v>1</v>
      </c>
    </row>
    <row r="470" spans="1:21">
      <c r="A470" s="9">
        <v>2412</v>
      </c>
      <c r="B470" s="10" t="s">
        <v>3409</v>
      </c>
      <c r="C470" s="9" t="s">
        <v>0</v>
      </c>
      <c r="D470" s="9">
        <v>970</v>
      </c>
      <c r="E470" s="9">
        <v>1</v>
      </c>
      <c r="F470" s="9">
        <v>1.2962</v>
      </c>
      <c r="G470" s="9">
        <v>1.2937000000000001</v>
      </c>
      <c r="H470" s="9">
        <v>1.2962</v>
      </c>
      <c r="I470" s="9">
        <v>5</v>
      </c>
      <c r="J470" s="9">
        <v>4459.7299999999996</v>
      </c>
      <c r="K470" s="8" t="str">
        <f>RIGHT(B470,5)</f>
        <v>11:38</v>
      </c>
      <c r="L470" s="7" t="str">
        <f>TEXT(K470,"hh")</f>
        <v>11</v>
      </c>
      <c r="M470" s="6">
        <f>IF(C470="close",IF(I470&gt;=0,1,IF(I470&lt;0,2)),0)</f>
        <v>0</v>
      </c>
      <c r="N470" s="5">
        <f>IF(N469=0,IF(C470="s/l",1,0),IF(C470="s/l",N469+1,0))</f>
        <v>0</v>
      </c>
      <c r="O470" s="4">
        <f>IF(O469=0,IF(C470="t/p",1,0),IF(C470="t/p",O469+1,0))</f>
        <v>9</v>
      </c>
      <c r="P470" s="3">
        <f>IF(AND(N470&gt;=$AD$36,N471=0),1,0)</f>
        <v>0</v>
      </c>
      <c r="Q470" s="2">
        <f>IF(AND(O470&gt;=$AD$35,O471=0),1,0)</f>
        <v>0</v>
      </c>
      <c r="R470" s="3">
        <f>IF(AND(N470&gt;0,ISODD(D470)),1,0)</f>
        <v>0</v>
      </c>
      <c r="S470" s="2">
        <f>IF(AND(O470&gt;0,ISEVEN(D470)),1,0)</f>
        <v>1</v>
      </c>
      <c r="T470" s="1">
        <f>IF(AND(N469&gt;0,N470&gt;0),IF(OR(AND(R469=0,R470=1),AND(R469=1,R470=0)),1,0),0)</f>
        <v>0</v>
      </c>
      <c r="U470" s="1">
        <f>IF(AND(O469&gt;0,O470&gt;0),IF(OR(AND(S469=0,S470=1),AND(S469=1,S470=0)),1,0),0)</f>
        <v>0</v>
      </c>
    </row>
    <row r="471" spans="1:21">
      <c r="A471" s="9">
        <v>2417</v>
      </c>
      <c r="B471" s="10" t="s">
        <v>3408</v>
      </c>
      <c r="C471" s="9" t="s">
        <v>0</v>
      </c>
      <c r="D471" s="9">
        <v>971</v>
      </c>
      <c r="E471" s="9">
        <v>1</v>
      </c>
      <c r="F471" s="9">
        <v>1.2959000000000001</v>
      </c>
      <c r="G471" s="9">
        <v>1.2984</v>
      </c>
      <c r="H471" s="9">
        <v>1.2959000000000001</v>
      </c>
      <c r="I471" s="9">
        <v>5</v>
      </c>
      <c r="J471" s="9">
        <v>4464.7299999999996</v>
      </c>
      <c r="K471" s="8" t="str">
        <f>RIGHT(B471,5)</f>
        <v>11:49</v>
      </c>
      <c r="L471" s="7" t="str">
        <f>TEXT(K471,"hh")</f>
        <v>11</v>
      </c>
      <c r="M471" s="6">
        <f>IF(C471="close",IF(I471&gt;=0,1,IF(I471&lt;0,2)),0)</f>
        <v>0</v>
      </c>
      <c r="N471" s="5">
        <f>IF(N470=0,IF(C471="s/l",1,0),IF(C471="s/l",N470+1,0))</f>
        <v>0</v>
      </c>
      <c r="O471" s="4">
        <f>IF(O470=0,IF(C471="t/p",1,0),IF(C471="t/p",O470+1,0))</f>
        <v>10</v>
      </c>
      <c r="P471" s="3">
        <f>IF(AND(N471&gt;=$AD$36,N472=0),1,0)</f>
        <v>0</v>
      </c>
      <c r="Q471" s="2">
        <f>IF(AND(O471&gt;=$AD$35,O472=0),1,0)</f>
        <v>0</v>
      </c>
      <c r="R471" s="3">
        <f>IF(AND(N471&gt;0,ISODD(D471)),1,0)</f>
        <v>0</v>
      </c>
      <c r="S471" s="2">
        <f>IF(AND(O471&gt;0,ISEVEN(D471)),1,0)</f>
        <v>0</v>
      </c>
      <c r="T471" s="1">
        <f>IF(AND(N470&gt;0,N471&gt;0),IF(OR(AND(R470=0,R471=1),AND(R470=1,R471=0)),1,0),0)</f>
        <v>0</v>
      </c>
      <c r="U471" s="1">
        <f>IF(AND(O470&gt;0,O471&gt;0),IF(OR(AND(S470=0,S471=1),AND(S470=1,S471=0)),1,0),0)</f>
        <v>1</v>
      </c>
    </row>
    <row r="472" spans="1:21">
      <c r="A472" s="9">
        <v>2422</v>
      </c>
      <c r="B472" s="10" t="s">
        <v>3407</v>
      </c>
      <c r="C472" s="9" t="s">
        <v>0</v>
      </c>
      <c r="D472" s="9">
        <v>974</v>
      </c>
      <c r="E472" s="9">
        <v>1</v>
      </c>
      <c r="F472" s="9">
        <v>1.2962</v>
      </c>
      <c r="G472" s="9">
        <v>1.2937000000000001</v>
      </c>
      <c r="H472" s="9">
        <v>1.2962</v>
      </c>
      <c r="I472" s="9">
        <v>5</v>
      </c>
      <c r="J472" s="9">
        <v>4469.7299999999996</v>
      </c>
      <c r="K472" s="8" t="str">
        <f>RIGHT(B472,5)</f>
        <v>12:14</v>
      </c>
      <c r="L472" s="7" t="str">
        <f>TEXT(K472,"hh")</f>
        <v>12</v>
      </c>
      <c r="M472" s="6">
        <f>IF(C472="close",IF(I472&gt;=0,1,IF(I472&lt;0,2)),0)</f>
        <v>0</v>
      </c>
      <c r="N472" s="5">
        <f>IF(N471=0,IF(C472="s/l",1,0),IF(C472="s/l",N471+1,0))</f>
        <v>0</v>
      </c>
      <c r="O472" s="4">
        <f>IF(O471=0,IF(C472="t/p",1,0),IF(C472="t/p",O471+1,0))</f>
        <v>11</v>
      </c>
      <c r="P472" s="3">
        <f>IF(AND(N472&gt;=$AD$36,N473=0),1,0)</f>
        <v>0</v>
      </c>
      <c r="Q472" s="2">
        <f>IF(AND(O472&gt;=$AD$35,O473=0),1,0)</f>
        <v>0</v>
      </c>
      <c r="R472" s="3">
        <f>IF(AND(N472&gt;0,ISODD(D472)),1,0)</f>
        <v>0</v>
      </c>
      <c r="S472" s="2">
        <f>IF(AND(O472&gt;0,ISEVEN(D472)),1,0)</f>
        <v>1</v>
      </c>
      <c r="T472" s="1">
        <f>IF(AND(N471&gt;0,N472&gt;0),IF(OR(AND(R471=0,R472=1),AND(R471=1,R472=0)),1,0),0)</f>
        <v>0</v>
      </c>
      <c r="U472" s="1">
        <f>IF(AND(O471&gt;0,O472&gt;0),IF(OR(AND(S471=0,S472=1),AND(S471=1,S472=0)),1,0),0)</f>
        <v>1</v>
      </c>
    </row>
    <row r="473" spans="1:21">
      <c r="A473" s="9">
        <v>2431</v>
      </c>
      <c r="B473" s="10" t="s">
        <v>3406</v>
      </c>
      <c r="C473" s="9" t="s">
        <v>0</v>
      </c>
      <c r="D473" s="9">
        <v>975</v>
      </c>
      <c r="E473" s="9">
        <v>1</v>
      </c>
      <c r="F473" s="9">
        <v>1.2959000000000001</v>
      </c>
      <c r="G473" s="9">
        <v>1.2984</v>
      </c>
      <c r="H473" s="9">
        <v>1.2959000000000001</v>
      </c>
      <c r="I473" s="9">
        <v>5</v>
      </c>
      <c r="J473" s="9">
        <v>4474.7299999999996</v>
      </c>
      <c r="K473" s="8" t="str">
        <f>RIGHT(B473,5)</f>
        <v>12:58</v>
      </c>
      <c r="L473" s="7" t="str">
        <f>TEXT(K473,"hh")</f>
        <v>12</v>
      </c>
      <c r="M473" s="6">
        <f>IF(C473="close",IF(I473&gt;=0,1,IF(I473&lt;0,2)),0)</f>
        <v>0</v>
      </c>
      <c r="N473" s="5">
        <f>IF(N472=0,IF(C473="s/l",1,0),IF(C473="s/l",N472+1,0))</f>
        <v>0</v>
      </c>
      <c r="O473" s="4">
        <f>IF(O472=0,IF(C473="t/p",1,0),IF(C473="t/p",O472+1,0))</f>
        <v>12</v>
      </c>
      <c r="P473" s="3">
        <f>IF(AND(N473&gt;=$AD$36,N474=0),1,0)</f>
        <v>0</v>
      </c>
      <c r="Q473" s="2">
        <f>IF(AND(O473&gt;=$AD$35,O474=0),1,0)</f>
        <v>0</v>
      </c>
      <c r="R473" s="3">
        <f>IF(AND(N473&gt;0,ISODD(D473)),1,0)</f>
        <v>0</v>
      </c>
      <c r="S473" s="2">
        <f>IF(AND(O473&gt;0,ISEVEN(D473)),1,0)</f>
        <v>0</v>
      </c>
      <c r="T473" s="1">
        <f>IF(AND(N472&gt;0,N473&gt;0),IF(OR(AND(R472=0,R473=1),AND(R472=1,R473=0)),1,0),0)</f>
        <v>0</v>
      </c>
      <c r="U473" s="1">
        <f>IF(AND(O472&gt;0,O473&gt;0),IF(OR(AND(S472=0,S473=1),AND(S472=1,S473=0)),1,0),0)</f>
        <v>1</v>
      </c>
    </row>
    <row r="474" spans="1:21">
      <c r="A474" s="9">
        <v>2432</v>
      </c>
      <c r="B474" s="10" t="s">
        <v>3405</v>
      </c>
      <c r="C474" s="9" t="s">
        <v>0</v>
      </c>
      <c r="D474" s="9">
        <v>978</v>
      </c>
      <c r="E474" s="9">
        <v>1</v>
      </c>
      <c r="F474" s="9">
        <v>1.2965</v>
      </c>
      <c r="G474" s="9">
        <v>1.294</v>
      </c>
      <c r="H474" s="9">
        <v>1.2965</v>
      </c>
      <c r="I474" s="9">
        <v>5</v>
      </c>
      <c r="J474" s="9">
        <v>4479.7299999999996</v>
      </c>
      <c r="K474" s="8" t="str">
        <f>RIGHT(B474,5)</f>
        <v>13:23</v>
      </c>
      <c r="L474" s="7" t="str">
        <f>TEXT(K474,"hh")</f>
        <v>13</v>
      </c>
      <c r="M474" s="6">
        <f>IF(C474="close",IF(I474&gt;=0,1,IF(I474&lt;0,2)),0)</f>
        <v>0</v>
      </c>
      <c r="N474" s="5">
        <f>IF(N473=0,IF(C474="s/l",1,0),IF(C474="s/l",N473+1,0))</f>
        <v>0</v>
      </c>
      <c r="O474" s="4">
        <f>IF(O473=0,IF(C474="t/p",1,0),IF(C474="t/p",O473+1,0))</f>
        <v>13</v>
      </c>
      <c r="P474" s="3">
        <f>IF(AND(N474&gt;=$AD$36,N475=0),1,0)</f>
        <v>0</v>
      </c>
      <c r="Q474" s="2">
        <f>IF(AND(O474&gt;=$AD$35,O475=0),1,0)</f>
        <v>0</v>
      </c>
      <c r="R474" s="3">
        <f>IF(AND(N474&gt;0,ISODD(D474)),1,0)</f>
        <v>0</v>
      </c>
      <c r="S474" s="2">
        <f>IF(AND(O474&gt;0,ISEVEN(D474)),1,0)</f>
        <v>1</v>
      </c>
      <c r="T474" s="1">
        <f>IF(AND(N473&gt;0,N474&gt;0),IF(OR(AND(R473=0,R474=1),AND(R473=1,R474=0)),1,0),0)</f>
        <v>0</v>
      </c>
      <c r="U474" s="1">
        <f>IF(AND(O473&gt;0,O474&gt;0),IF(OR(AND(S473=0,S474=1),AND(S473=1,S474=0)),1,0),0)</f>
        <v>1</v>
      </c>
    </row>
    <row r="475" spans="1:21">
      <c r="A475" s="9">
        <v>2437</v>
      </c>
      <c r="B475" s="10" t="s">
        <v>3404</v>
      </c>
      <c r="C475" s="9" t="s">
        <v>0</v>
      </c>
      <c r="D475" s="9">
        <v>979</v>
      </c>
      <c r="E475" s="9">
        <v>1</v>
      </c>
      <c r="F475" s="9">
        <v>1.2962</v>
      </c>
      <c r="G475" s="9">
        <v>1.2987</v>
      </c>
      <c r="H475" s="9">
        <v>1.2962</v>
      </c>
      <c r="I475" s="9">
        <v>5</v>
      </c>
      <c r="J475" s="9">
        <v>4484.7299999999996</v>
      </c>
      <c r="K475" s="8" t="str">
        <f>RIGHT(B475,5)</f>
        <v>13:50</v>
      </c>
      <c r="L475" s="7" t="str">
        <f>TEXT(K475,"hh")</f>
        <v>13</v>
      </c>
      <c r="M475" s="6">
        <f>IF(C475="close",IF(I475&gt;=0,1,IF(I475&lt;0,2)),0)</f>
        <v>0</v>
      </c>
      <c r="N475" s="5">
        <f>IF(N474=0,IF(C475="s/l",1,0),IF(C475="s/l",N474+1,0))</f>
        <v>0</v>
      </c>
      <c r="O475" s="4">
        <f>IF(O474=0,IF(C475="t/p",1,0),IF(C475="t/p",O474+1,0))</f>
        <v>14</v>
      </c>
      <c r="P475" s="3">
        <f>IF(AND(N475&gt;=$AD$36,N476=0),1,0)</f>
        <v>0</v>
      </c>
      <c r="Q475" s="2">
        <f>IF(AND(O475&gt;=$AD$35,O476=0),1,0)</f>
        <v>1</v>
      </c>
      <c r="R475" s="3">
        <f>IF(AND(N475&gt;0,ISODD(D475)),1,0)</f>
        <v>0</v>
      </c>
      <c r="S475" s="2">
        <f>IF(AND(O475&gt;0,ISEVEN(D475)),1,0)</f>
        <v>0</v>
      </c>
      <c r="T475" s="1">
        <f>IF(AND(N474&gt;0,N475&gt;0),IF(OR(AND(R474=0,R475=1),AND(R474=1,R475=0)),1,0),0)</f>
        <v>0</v>
      </c>
      <c r="U475" s="1">
        <f>IF(AND(O474&gt;0,O475&gt;0),IF(OR(AND(S474=0,S475=1),AND(S474=1,S475=0)),1,0),0)</f>
        <v>1</v>
      </c>
    </row>
    <row r="476" spans="1:21">
      <c r="A476" s="9">
        <v>2442</v>
      </c>
      <c r="B476" s="10" t="s">
        <v>1598</v>
      </c>
      <c r="C476" s="9" t="s">
        <v>3</v>
      </c>
      <c r="D476" s="9">
        <v>968</v>
      </c>
      <c r="E476" s="9">
        <v>1</v>
      </c>
      <c r="F476" s="9">
        <v>1.2948</v>
      </c>
      <c r="G476" s="9">
        <v>1.2948</v>
      </c>
      <c r="H476" s="9">
        <v>1.2972999999999999</v>
      </c>
      <c r="I476" s="9">
        <v>-20</v>
      </c>
      <c r="J476" s="9">
        <v>4464.7299999999996</v>
      </c>
      <c r="K476" s="8" t="str">
        <f>RIGHT(B476,5)</f>
        <v>14:41</v>
      </c>
      <c r="L476" s="7" t="str">
        <f>TEXT(K476,"hh")</f>
        <v>14</v>
      </c>
      <c r="M476" s="6">
        <f>IF(C476="close",IF(I476&gt;=0,1,IF(I476&lt;0,2)),0)</f>
        <v>0</v>
      </c>
      <c r="N476" s="5">
        <f>IF(N475=0,IF(C476="s/l",1,0),IF(C476="s/l",N475+1,0))</f>
        <v>1</v>
      </c>
      <c r="O476" s="4">
        <f>IF(O475=0,IF(C476="t/p",1,0),IF(C476="t/p",O475+1,0))</f>
        <v>0</v>
      </c>
      <c r="P476" s="3">
        <f>IF(AND(N476&gt;=$AD$36,N477=0),1,0)</f>
        <v>0</v>
      </c>
      <c r="Q476" s="2">
        <f>IF(AND(O476&gt;=$AD$35,O477=0),1,0)</f>
        <v>0</v>
      </c>
      <c r="R476" s="3">
        <f>IF(AND(N476&gt;0,ISODD(D476)),1,0)</f>
        <v>0</v>
      </c>
      <c r="S476" s="2">
        <f>IF(AND(O476&gt;0,ISEVEN(D476)),1,0)</f>
        <v>0</v>
      </c>
      <c r="T476" s="1">
        <f>IF(AND(N475&gt;0,N476&gt;0),IF(OR(AND(R475=0,R476=1),AND(R475=1,R476=0)),1,0),0)</f>
        <v>0</v>
      </c>
      <c r="U476" s="1">
        <f>IF(AND(O475&gt;0,O476&gt;0),IF(OR(AND(S475=0,S476=1),AND(S475=1,S476=0)),1,0),0)</f>
        <v>0</v>
      </c>
    </row>
    <row r="477" spans="1:21">
      <c r="A477" s="9">
        <v>2447</v>
      </c>
      <c r="B477" s="10" t="s">
        <v>3403</v>
      </c>
      <c r="C477" s="9" t="s">
        <v>3</v>
      </c>
      <c r="D477" s="9">
        <v>982</v>
      </c>
      <c r="E477" s="9">
        <v>1</v>
      </c>
      <c r="F477" s="9">
        <v>1.294</v>
      </c>
      <c r="G477" s="9">
        <v>1.294</v>
      </c>
      <c r="H477" s="9">
        <v>1.2965</v>
      </c>
      <c r="I477" s="9">
        <v>-20</v>
      </c>
      <c r="J477" s="9">
        <v>4444.7299999999996</v>
      </c>
      <c r="K477" s="8" t="str">
        <f>RIGHT(B477,5)</f>
        <v>15:06</v>
      </c>
      <c r="L477" s="7" t="str">
        <f>TEXT(K477,"hh")</f>
        <v>15</v>
      </c>
      <c r="M477" s="6">
        <f>IF(C477="close",IF(I477&gt;=0,1,IF(I477&lt;0,2)),0)</f>
        <v>0</v>
      </c>
      <c r="N477" s="5">
        <f>IF(N476=0,IF(C477="s/l",1,0),IF(C477="s/l",N476+1,0))</f>
        <v>2</v>
      </c>
      <c r="O477" s="4">
        <f>IF(O476=0,IF(C477="t/p",1,0),IF(C477="t/p",O476+1,0))</f>
        <v>0</v>
      </c>
      <c r="P477" s="3">
        <f>IF(AND(N477&gt;=$AD$36,N478=0),1,0)</f>
        <v>1</v>
      </c>
      <c r="Q477" s="2">
        <f>IF(AND(O477&gt;=$AD$35,O478=0),1,0)</f>
        <v>0</v>
      </c>
      <c r="R477" s="3">
        <f>IF(AND(N477&gt;0,ISODD(D477)),1,0)</f>
        <v>0</v>
      </c>
      <c r="S477" s="2">
        <f>IF(AND(O477&gt;0,ISEVEN(D477)),1,0)</f>
        <v>0</v>
      </c>
      <c r="T477" s="1">
        <f>IF(AND(N476&gt;0,N477&gt;0),IF(OR(AND(R476=0,R477=1),AND(R476=1,R477=0)),1,0),0)</f>
        <v>0</v>
      </c>
      <c r="U477" s="1">
        <f>IF(AND(O476&gt;0,O477&gt;0),IF(OR(AND(S476=0,S477=1),AND(S476=1,S477=0)),1,0),0)</f>
        <v>0</v>
      </c>
    </row>
    <row r="478" spans="1:21">
      <c r="A478" s="9">
        <v>2452</v>
      </c>
      <c r="B478" s="10" t="s">
        <v>3402</v>
      </c>
      <c r="C478" s="9" t="s">
        <v>0</v>
      </c>
      <c r="D478" s="9">
        <v>986</v>
      </c>
      <c r="E478" s="9">
        <v>1</v>
      </c>
      <c r="F478" s="9">
        <v>1.2943</v>
      </c>
      <c r="G478" s="9">
        <v>1.2918000000000001</v>
      </c>
      <c r="H478" s="9">
        <v>1.2943</v>
      </c>
      <c r="I478" s="9">
        <v>5</v>
      </c>
      <c r="J478" s="9">
        <v>4449.7299999999996</v>
      </c>
      <c r="K478" s="8" t="str">
        <f>RIGHT(B478,5)</f>
        <v>15:18</v>
      </c>
      <c r="L478" s="7" t="str">
        <f>TEXT(K478,"hh")</f>
        <v>15</v>
      </c>
      <c r="M478" s="6">
        <f>IF(C478="close",IF(I478&gt;=0,1,IF(I478&lt;0,2)),0)</f>
        <v>0</v>
      </c>
      <c r="N478" s="5">
        <f>IF(N477=0,IF(C478="s/l",1,0),IF(C478="s/l",N477+1,0))</f>
        <v>0</v>
      </c>
      <c r="O478" s="4">
        <f>IF(O477=0,IF(C478="t/p",1,0),IF(C478="t/p",O477+1,0))</f>
        <v>1</v>
      </c>
      <c r="P478" s="3">
        <f>IF(AND(N478&gt;=$AD$36,N479=0),1,0)</f>
        <v>0</v>
      </c>
      <c r="Q478" s="2">
        <f>IF(AND(O478&gt;=$AD$35,O479=0),1,0)</f>
        <v>0</v>
      </c>
      <c r="R478" s="3">
        <f>IF(AND(N478&gt;0,ISODD(D478)),1,0)</f>
        <v>0</v>
      </c>
      <c r="S478" s="2">
        <f>IF(AND(O478&gt;0,ISEVEN(D478)),1,0)</f>
        <v>1</v>
      </c>
      <c r="T478" s="1">
        <f>IF(AND(N477&gt;0,N478&gt;0),IF(OR(AND(R477=0,R478=1),AND(R477=1,R478=0)),1,0),0)</f>
        <v>0</v>
      </c>
      <c r="U478" s="1">
        <f>IF(AND(O477&gt;0,O478&gt;0),IF(OR(AND(S477=0,S478=1),AND(S477=1,S478=0)),1,0),0)</f>
        <v>0</v>
      </c>
    </row>
    <row r="479" spans="1:21">
      <c r="A479" s="9">
        <v>2457</v>
      </c>
      <c r="B479" s="10" t="s">
        <v>3401</v>
      </c>
      <c r="C479" s="9" t="s">
        <v>0</v>
      </c>
      <c r="D479" s="9">
        <v>987</v>
      </c>
      <c r="E479" s="9">
        <v>1</v>
      </c>
      <c r="F479" s="9">
        <v>1.2938000000000001</v>
      </c>
      <c r="G479" s="9">
        <v>1.2963</v>
      </c>
      <c r="H479" s="9">
        <v>1.2938000000000001</v>
      </c>
      <c r="I479" s="9">
        <v>5</v>
      </c>
      <c r="J479" s="9">
        <v>4454.7299999999996</v>
      </c>
      <c r="K479" s="8" t="str">
        <f>RIGHT(B479,5)</f>
        <v>15:59</v>
      </c>
      <c r="L479" s="7" t="str">
        <f>TEXT(K479,"hh")</f>
        <v>15</v>
      </c>
      <c r="M479" s="6">
        <f>IF(C479="close",IF(I479&gt;=0,1,IF(I479&lt;0,2)),0)</f>
        <v>0</v>
      </c>
      <c r="N479" s="5">
        <f>IF(N478=0,IF(C479="s/l",1,0),IF(C479="s/l",N478+1,0))</f>
        <v>0</v>
      </c>
      <c r="O479" s="4">
        <f>IF(O478=0,IF(C479="t/p",1,0),IF(C479="t/p",O478+1,0))</f>
        <v>2</v>
      </c>
      <c r="P479" s="3">
        <f>IF(AND(N479&gt;=$AD$36,N480=0),1,0)</f>
        <v>0</v>
      </c>
      <c r="Q479" s="2">
        <f>IF(AND(O479&gt;=$AD$35,O480=0),1,0)</f>
        <v>0</v>
      </c>
      <c r="R479" s="3">
        <f>IF(AND(N479&gt;0,ISODD(D479)),1,0)</f>
        <v>0</v>
      </c>
      <c r="S479" s="2">
        <f>IF(AND(O479&gt;0,ISEVEN(D479)),1,0)</f>
        <v>0</v>
      </c>
      <c r="T479" s="1">
        <f>IF(AND(N478&gt;0,N479&gt;0),IF(OR(AND(R478=0,R479=1),AND(R478=1,R479=0)),1,0),0)</f>
        <v>0</v>
      </c>
      <c r="U479" s="1">
        <f>IF(AND(O478&gt;0,O479&gt;0),IF(OR(AND(S478=0,S479=1),AND(S478=1,S479=0)),1,0),0)</f>
        <v>1</v>
      </c>
    </row>
    <row r="480" spans="1:21">
      <c r="A480" s="9">
        <v>2462</v>
      </c>
      <c r="B480" s="10" t="s">
        <v>1596</v>
      </c>
      <c r="C480" s="9" t="s">
        <v>3</v>
      </c>
      <c r="D480" s="9">
        <v>984</v>
      </c>
      <c r="E480" s="9">
        <v>1</v>
      </c>
      <c r="F480" s="9">
        <v>1.2928999999999999</v>
      </c>
      <c r="G480" s="9">
        <v>1.2928999999999999</v>
      </c>
      <c r="H480" s="9">
        <v>1.2954000000000001</v>
      </c>
      <c r="I480" s="9">
        <v>-20</v>
      </c>
      <c r="J480" s="9">
        <v>4434.7299999999996</v>
      </c>
      <c r="K480" s="8" t="str">
        <f>RIGHT(B480,5)</f>
        <v>16:00</v>
      </c>
      <c r="L480" s="7" t="str">
        <f>TEXT(K480,"hh")</f>
        <v>16</v>
      </c>
      <c r="M480" s="6">
        <f>IF(C480="close",IF(I480&gt;=0,1,IF(I480&lt;0,2)),0)</f>
        <v>0</v>
      </c>
      <c r="N480" s="5">
        <f>IF(N479=0,IF(C480="s/l",1,0),IF(C480="s/l",N479+1,0))</f>
        <v>1</v>
      </c>
      <c r="O480" s="4">
        <f>IF(O479=0,IF(C480="t/p",1,0),IF(C480="t/p",O479+1,0))</f>
        <v>0</v>
      </c>
      <c r="P480" s="3">
        <f>IF(AND(N480&gt;=$AD$36,N481=0),1,0)</f>
        <v>0</v>
      </c>
      <c r="Q480" s="2">
        <f>IF(AND(O480&gt;=$AD$35,O481=0),1,0)</f>
        <v>0</v>
      </c>
      <c r="R480" s="3">
        <f>IF(AND(N480&gt;0,ISODD(D480)),1,0)</f>
        <v>0</v>
      </c>
      <c r="S480" s="2">
        <f>IF(AND(O480&gt;0,ISEVEN(D480)),1,0)</f>
        <v>0</v>
      </c>
      <c r="T480" s="1">
        <f>IF(AND(N479&gt;0,N480&gt;0),IF(OR(AND(R479=0,R480=1),AND(R479=1,R480=0)),1,0),0)</f>
        <v>0</v>
      </c>
      <c r="U480" s="1">
        <f>IF(AND(O479&gt;0,O480&gt;0),IF(OR(AND(S479=0,S480=1),AND(S479=1,S480=0)),1,0),0)</f>
        <v>0</v>
      </c>
    </row>
    <row r="481" spans="1:21">
      <c r="A481" s="9">
        <v>2467</v>
      </c>
      <c r="B481" s="10" t="s">
        <v>3400</v>
      </c>
      <c r="C481" s="9" t="s">
        <v>0</v>
      </c>
      <c r="D481" s="9">
        <v>992</v>
      </c>
      <c r="E481" s="9">
        <v>1</v>
      </c>
      <c r="F481" s="9">
        <v>1.2930999999999999</v>
      </c>
      <c r="G481" s="9">
        <v>1.2906</v>
      </c>
      <c r="H481" s="9">
        <v>1.2930999999999999</v>
      </c>
      <c r="I481" s="9">
        <v>5</v>
      </c>
      <c r="J481" s="9">
        <v>4439.7299999999996</v>
      </c>
      <c r="K481" s="8" t="str">
        <f>RIGHT(B481,5)</f>
        <v>16:03</v>
      </c>
      <c r="L481" s="7" t="str">
        <f>TEXT(K481,"hh")</f>
        <v>16</v>
      </c>
      <c r="M481" s="6">
        <f>IF(C481="close",IF(I481&gt;=0,1,IF(I481&lt;0,2)),0)</f>
        <v>0</v>
      </c>
      <c r="N481" s="5">
        <f>IF(N480=0,IF(C481="s/l",1,0),IF(C481="s/l",N480+1,0))</f>
        <v>0</v>
      </c>
      <c r="O481" s="4">
        <f>IF(O480=0,IF(C481="t/p",1,0),IF(C481="t/p",O480+1,0))</f>
        <v>1</v>
      </c>
      <c r="P481" s="3">
        <f>IF(AND(N481&gt;=$AD$36,N482=0),1,0)</f>
        <v>0</v>
      </c>
      <c r="Q481" s="2">
        <f>IF(AND(O481&gt;=$AD$35,O482=0),1,0)</f>
        <v>0</v>
      </c>
      <c r="R481" s="3">
        <f>IF(AND(N481&gt;0,ISODD(D481)),1,0)</f>
        <v>0</v>
      </c>
      <c r="S481" s="2">
        <f>IF(AND(O481&gt;0,ISEVEN(D481)),1,0)</f>
        <v>1</v>
      </c>
      <c r="T481" s="1">
        <f>IF(AND(N480&gt;0,N481&gt;0),IF(OR(AND(R480=0,R481=1),AND(R480=1,R481=0)),1,0),0)</f>
        <v>0</v>
      </c>
      <c r="U481" s="1">
        <f>IF(AND(O480&gt;0,O481&gt;0),IF(OR(AND(S480=0,S481=1),AND(S480=1,S481=0)),1,0),0)</f>
        <v>0</v>
      </c>
    </row>
    <row r="482" spans="1:21">
      <c r="A482" s="9">
        <v>2468</v>
      </c>
      <c r="B482" s="10" t="s">
        <v>3399</v>
      </c>
      <c r="C482" s="9" t="s">
        <v>3</v>
      </c>
      <c r="D482" s="9">
        <v>990</v>
      </c>
      <c r="E482" s="9">
        <v>1</v>
      </c>
      <c r="F482" s="9">
        <v>1.2916000000000001</v>
      </c>
      <c r="G482" s="9">
        <v>1.2916000000000001</v>
      </c>
      <c r="H482" s="9">
        <v>1.2941</v>
      </c>
      <c r="I482" s="9">
        <v>-20</v>
      </c>
      <c r="J482" s="9">
        <v>4419.7299999999996</v>
      </c>
      <c r="K482" s="8" t="str">
        <f>RIGHT(B482,5)</f>
        <v>16:28</v>
      </c>
      <c r="L482" s="7" t="str">
        <f>TEXT(K482,"hh")</f>
        <v>16</v>
      </c>
      <c r="M482" s="6">
        <f>IF(C482="close",IF(I482&gt;=0,1,IF(I482&lt;0,2)),0)</f>
        <v>0</v>
      </c>
      <c r="N482" s="5">
        <f>IF(N481=0,IF(C482="s/l",1,0),IF(C482="s/l",N481+1,0))</f>
        <v>1</v>
      </c>
      <c r="O482" s="4">
        <f>IF(O481=0,IF(C482="t/p",1,0),IF(C482="t/p",O481+1,0))</f>
        <v>0</v>
      </c>
      <c r="P482" s="3">
        <f>IF(AND(N482&gt;=$AD$36,N483=0),1,0)</f>
        <v>0</v>
      </c>
      <c r="Q482" s="2">
        <f>IF(AND(O482&gt;=$AD$35,O483=0),1,0)</f>
        <v>0</v>
      </c>
      <c r="R482" s="3">
        <f>IF(AND(N482&gt;0,ISODD(D482)),1,0)</f>
        <v>0</v>
      </c>
      <c r="S482" s="2">
        <f>IF(AND(O482&gt;0,ISEVEN(D482)),1,0)</f>
        <v>0</v>
      </c>
      <c r="T482" s="1">
        <f>IF(AND(N481&gt;0,N482&gt;0),IF(OR(AND(R481=0,R482=1),AND(R481=1,R482=0)),1,0),0)</f>
        <v>0</v>
      </c>
      <c r="U482" s="1">
        <f>IF(AND(O481&gt;0,O482&gt;0),IF(OR(AND(S481=0,S482=1),AND(S481=1,S482=0)),1,0),0)</f>
        <v>0</v>
      </c>
    </row>
    <row r="483" spans="1:21">
      <c r="A483" s="9">
        <v>2473</v>
      </c>
      <c r="B483" s="10" t="s">
        <v>3398</v>
      </c>
      <c r="C483" s="9" t="s">
        <v>0</v>
      </c>
      <c r="D483" s="9">
        <v>994</v>
      </c>
      <c r="E483" s="9">
        <v>1</v>
      </c>
      <c r="F483" s="9">
        <v>1.2921</v>
      </c>
      <c r="G483" s="9">
        <v>1.2896000000000001</v>
      </c>
      <c r="H483" s="9">
        <v>1.2921</v>
      </c>
      <c r="I483" s="9">
        <v>5</v>
      </c>
      <c r="J483" s="9">
        <v>4424.7299999999996</v>
      </c>
      <c r="K483" s="8" t="str">
        <f>RIGHT(B483,5)</f>
        <v>16:39</v>
      </c>
      <c r="L483" s="7" t="str">
        <f>TEXT(K483,"hh")</f>
        <v>16</v>
      </c>
      <c r="M483" s="6">
        <f>IF(C483="close",IF(I483&gt;=0,1,IF(I483&lt;0,2)),0)</f>
        <v>0</v>
      </c>
      <c r="N483" s="5">
        <f>IF(N482=0,IF(C483="s/l",1,0),IF(C483="s/l",N482+1,0))</f>
        <v>0</v>
      </c>
      <c r="O483" s="4">
        <f>IF(O482=0,IF(C483="t/p",1,0),IF(C483="t/p",O482+1,0))</f>
        <v>1</v>
      </c>
      <c r="P483" s="3">
        <f>IF(AND(N483&gt;=$AD$36,N484=0),1,0)</f>
        <v>0</v>
      </c>
      <c r="Q483" s="2">
        <f>IF(AND(O483&gt;=$AD$35,O484=0),1,0)</f>
        <v>0</v>
      </c>
      <c r="R483" s="3">
        <f>IF(AND(N483&gt;0,ISODD(D483)),1,0)</f>
        <v>0</v>
      </c>
      <c r="S483" s="2">
        <f>IF(AND(O483&gt;0,ISEVEN(D483)),1,0)</f>
        <v>1</v>
      </c>
      <c r="T483" s="1">
        <f>IF(AND(N482&gt;0,N483&gt;0),IF(OR(AND(R482=0,R483=1),AND(R482=1,R483=0)),1,0),0)</f>
        <v>0</v>
      </c>
      <c r="U483" s="1">
        <f>IF(AND(O482&gt;0,O483&gt;0),IF(OR(AND(S482=0,S483=1),AND(S482=1,S483=0)),1,0),0)</f>
        <v>0</v>
      </c>
    </row>
    <row r="484" spans="1:21">
      <c r="A484" s="9">
        <v>2482</v>
      </c>
      <c r="B484" s="10" t="s">
        <v>3397</v>
      </c>
      <c r="C484" s="9" t="s">
        <v>3</v>
      </c>
      <c r="D484" s="9">
        <v>995</v>
      </c>
      <c r="E484" s="9">
        <v>1</v>
      </c>
      <c r="F484" s="9">
        <v>1.2943</v>
      </c>
      <c r="G484" s="9">
        <v>1.2943</v>
      </c>
      <c r="H484" s="9">
        <v>1.2918000000000001</v>
      </c>
      <c r="I484" s="9">
        <v>-20</v>
      </c>
      <c r="J484" s="9">
        <v>4404.7299999999996</v>
      </c>
      <c r="K484" s="8" t="str">
        <f>RIGHT(B484,5)</f>
        <v>16:55</v>
      </c>
      <c r="L484" s="7" t="str">
        <f>TEXT(K484,"hh")</f>
        <v>16</v>
      </c>
      <c r="M484" s="6">
        <f>IF(C484="close",IF(I484&gt;=0,1,IF(I484&lt;0,2)),0)</f>
        <v>0</v>
      </c>
      <c r="N484" s="5">
        <f>IF(N483=0,IF(C484="s/l",1,0),IF(C484="s/l",N483+1,0))</f>
        <v>1</v>
      </c>
      <c r="O484" s="4">
        <f>IF(O483=0,IF(C484="t/p",1,0),IF(C484="t/p",O483+1,0))</f>
        <v>0</v>
      </c>
      <c r="P484" s="3">
        <f>IF(AND(N484&gt;=$AD$36,N485=0),1,0)</f>
        <v>0</v>
      </c>
      <c r="Q484" s="2">
        <f>IF(AND(O484&gt;=$AD$35,O485=0),1,0)</f>
        <v>0</v>
      </c>
      <c r="R484" s="3">
        <f>IF(AND(N484&gt;0,ISODD(D484)),1,0)</f>
        <v>1</v>
      </c>
      <c r="S484" s="2">
        <f>IF(AND(O484&gt;0,ISEVEN(D484)),1,0)</f>
        <v>0</v>
      </c>
      <c r="T484" s="1">
        <f>IF(AND(N483&gt;0,N484&gt;0),IF(OR(AND(R483=0,R484=1),AND(R483=1,R484=0)),1,0),0)</f>
        <v>0</v>
      </c>
      <c r="U484" s="1">
        <f>IF(AND(O483&gt;0,O484&gt;0),IF(OR(AND(S483=0,S484=1),AND(S483=1,S484=0)),1,0),0)</f>
        <v>0</v>
      </c>
    </row>
    <row r="485" spans="1:21">
      <c r="A485" s="9">
        <v>2487</v>
      </c>
      <c r="B485" s="10" t="s">
        <v>3396</v>
      </c>
      <c r="C485" s="9" t="s">
        <v>3</v>
      </c>
      <c r="D485" s="9">
        <v>997</v>
      </c>
      <c r="E485" s="9">
        <v>1</v>
      </c>
      <c r="F485" s="9">
        <v>1.2952999999999999</v>
      </c>
      <c r="G485" s="9">
        <v>1.2952999999999999</v>
      </c>
      <c r="H485" s="9">
        <v>1.2927999999999999</v>
      </c>
      <c r="I485" s="9">
        <v>-20</v>
      </c>
      <c r="J485" s="9">
        <v>4384.7299999999996</v>
      </c>
      <c r="K485" s="8" t="str">
        <f>RIGHT(B485,5)</f>
        <v>17:25</v>
      </c>
      <c r="L485" s="7" t="str">
        <f>TEXT(K485,"hh")</f>
        <v>17</v>
      </c>
      <c r="M485" s="6">
        <f>IF(C485="close",IF(I485&gt;=0,1,IF(I485&lt;0,2)),0)</f>
        <v>0</v>
      </c>
      <c r="N485" s="5">
        <f>IF(N484=0,IF(C485="s/l",1,0),IF(C485="s/l",N484+1,0))</f>
        <v>2</v>
      </c>
      <c r="O485" s="4">
        <f>IF(O484=0,IF(C485="t/p",1,0),IF(C485="t/p",O484+1,0))</f>
        <v>0</v>
      </c>
      <c r="P485" s="3">
        <f>IF(AND(N485&gt;=$AD$36,N486=0),1,0)</f>
        <v>0</v>
      </c>
      <c r="Q485" s="2">
        <f>IF(AND(O485&gt;=$AD$35,O486=0),1,0)</f>
        <v>0</v>
      </c>
      <c r="R485" s="3">
        <f>IF(AND(N485&gt;0,ISODD(D485)),1,0)</f>
        <v>1</v>
      </c>
      <c r="S485" s="2">
        <f>IF(AND(O485&gt;0,ISEVEN(D485)),1,0)</f>
        <v>0</v>
      </c>
      <c r="T485" s="1">
        <f>IF(AND(N484&gt;0,N485&gt;0),IF(OR(AND(R484=0,R485=1),AND(R484=1,R485=0)),1,0),0)</f>
        <v>0</v>
      </c>
      <c r="U485" s="1">
        <f>IF(AND(O484&gt;0,O485&gt;0),IF(OR(AND(S484=0,S485=1),AND(S484=1,S485=0)),1,0),0)</f>
        <v>0</v>
      </c>
    </row>
    <row r="486" spans="1:21">
      <c r="A486" s="9">
        <v>2492</v>
      </c>
      <c r="B486" s="10" t="s">
        <v>3395</v>
      </c>
      <c r="C486" s="9" t="s">
        <v>3</v>
      </c>
      <c r="D486" s="9">
        <v>999</v>
      </c>
      <c r="E486" s="9">
        <v>1</v>
      </c>
      <c r="F486" s="9">
        <v>1.2963</v>
      </c>
      <c r="G486" s="9">
        <v>1.2963</v>
      </c>
      <c r="H486" s="9">
        <v>1.2938000000000001</v>
      </c>
      <c r="I486" s="9">
        <v>-20</v>
      </c>
      <c r="J486" s="9">
        <v>4364.7299999999996</v>
      </c>
      <c r="K486" s="8" t="str">
        <f>RIGHT(B486,5)</f>
        <v>17:29</v>
      </c>
      <c r="L486" s="7" t="str">
        <f>TEXT(K486,"hh")</f>
        <v>17</v>
      </c>
      <c r="M486" s="6">
        <f>IF(C486="close",IF(I486&gt;=0,1,IF(I486&lt;0,2)),0)</f>
        <v>0</v>
      </c>
      <c r="N486" s="5">
        <f>IF(N485=0,IF(C486="s/l",1,0),IF(C486="s/l",N485+1,0))</f>
        <v>3</v>
      </c>
      <c r="O486" s="4">
        <f>IF(O485=0,IF(C486="t/p",1,0),IF(C486="t/p",O485+1,0))</f>
        <v>0</v>
      </c>
      <c r="P486" s="3">
        <f>IF(AND(N486&gt;=$AD$36,N487=0),1,0)</f>
        <v>1</v>
      </c>
      <c r="Q486" s="2">
        <f>IF(AND(O486&gt;=$AD$35,O487=0),1,0)</f>
        <v>0</v>
      </c>
      <c r="R486" s="3">
        <f>IF(AND(N486&gt;0,ISODD(D486)),1,0)</f>
        <v>1</v>
      </c>
      <c r="S486" s="2">
        <f>IF(AND(O486&gt;0,ISEVEN(D486)),1,0)</f>
        <v>0</v>
      </c>
      <c r="T486" s="1">
        <f>IF(AND(N485&gt;0,N486&gt;0),IF(OR(AND(R485=0,R486=1),AND(R485=1,R486=0)),1,0),0)</f>
        <v>0</v>
      </c>
      <c r="U486" s="1">
        <f>IF(AND(O485&gt;0,O486&gt;0),IF(OR(AND(S485=0,S486=1),AND(S485=1,S486=0)),1,0),0)</f>
        <v>0</v>
      </c>
    </row>
    <row r="487" spans="1:21">
      <c r="A487" s="9">
        <v>2497</v>
      </c>
      <c r="B487" s="10" t="s">
        <v>1589</v>
      </c>
      <c r="C487" s="9" t="s">
        <v>54</v>
      </c>
      <c r="D487" s="9">
        <v>1003</v>
      </c>
      <c r="E487" s="9">
        <v>1</v>
      </c>
      <c r="F487" s="9">
        <v>1.2959000000000001</v>
      </c>
      <c r="G487" s="9">
        <v>1.2983</v>
      </c>
      <c r="H487" s="9">
        <v>1.2958000000000001</v>
      </c>
      <c r="I487" s="9">
        <v>3.63</v>
      </c>
      <c r="J487" s="9">
        <v>4368.3599999999997</v>
      </c>
      <c r="K487" s="8" t="str">
        <f>RIGHT(B487,5)</f>
        <v>00:00</v>
      </c>
      <c r="L487" s="7" t="str">
        <f>TEXT(K487,"hh")</f>
        <v>00</v>
      </c>
      <c r="M487" s="6">
        <f>IF(C487="close",IF(I487&gt;=0,1,IF(I487&lt;0,2)),0)</f>
        <v>1</v>
      </c>
      <c r="N487" s="5">
        <f>IF(N486=0,IF(C487="s/l",1,0),IF(C487="s/l",N486+1,0))</f>
        <v>0</v>
      </c>
      <c r="O487" s="4">
        <f>IF(O486=0,IF(C487="t/p",1,0),IF(C487="t/p",O486+1,0))</f>
        <v>0</v>
      </c>
      <c r="P487" s="3">
        <f>IF(AND(N487&gt;=$AD$36,N488=0),1,0)</f>
        <v>0</v>
      </c>
      <c r="Q487" s="2">
        <f>IF(AND(O487&gt;=$AD$35,O488=0),1,0)</f>
        <v>0</v>
      </c>
      <c r="R487" s="3">
        <f>IF(AND(N487&gt;0,ISODD(D487)),1,0)</f>
        <v>0</v>
      </c>
      <c r="S487" s="2">
        <f>IF(AND(O487&gt;0,ISEVEN(D487)),1,0)</f>
        <v>0</v>
      </c>
      <c r="T487" s="1">
        <f>IF(AND(N486&gt;0,N487&gt;0),IF(OR(AND(R486=0,R487=1),AND(R486=1,R487=0)),1,0),0)</f>
        <v>0</v>
      </c>
      <c r="U487" s="1">
        <f>IF(AND(O486&gt;0,O487&gt;0),IF(OR(AND(S486=0,S487=1),AND(S486=1,S487=0)),1,0),0)</f>
        <v>0</v>
      </c>
    </row>
    <row r="488" spans="1:21">
      <c r="A488" s="9">
        <v>2498</v>
      </c>
      <c r="B488" s="10" t="s">
        <v>1589</v>
      </c>
      <c r="C488" s="9" t="s">
        <v>54</v>
      </c>
      <c r="D488" s="9">
        <v>1001</v>
      </c>
      <c r="E488" s="9">
        <v>1</v>
      </c>
      <c r="F488" s="9">
        <v>1.2959000000000001</v>
      </c>
      <c r="G488" s="9">
        <v>1.2972999999999999</v>
      </c>
      <c r="H488" s="9">
        <v>1.2948</v>
      </c>
      <c r="I488" s="9">
        <v>-6.37</v>
      </c>
      <c r="J488" s="9">
        <v>4361.99</v>
      </c>
      <c r="K488" s="8" t="str">
        <f>RIGHT(B488,5)</f>
        <v>00:00</v>
      </c>
      <c r="L488" s="7" t="str">
        <f>TEXT(K488,"hh")</f>
        <v>00</v>
      </c>
      <c r="M488" s="6">
        <f>IF(C488="close",IF(I488&gt;=0,1,IF(I488&lt;0,2)),0)</f>
        <v>2</v>
      </c>
      <c r="N488" s="5">
        <f>IF(N487=0,IF(C488="s/l",1,0),IF(C488="s/l",N487+1,0))</f>
        <v>0</v>
      </c>
      <c r="O488" s="4">
        <f>IF(O487=0,IF(C488="t/p",1,0),IF(C488="t/p",O487+1,0))</f>
        <v>0</v>
      </c>
      <c r="P488" s="3">
        <f>IF(AND(N488&gt;=$AD$36,N489=0),1,0)</f>
        <v>0</v>
      </c>
      <c r="Q488" s="2">
        <f>IF(AND(O488&gt;=$AD$35,O489=0),1,0)</f>
        <v>0</v>
      </c>
      <c r="R488" s="3">
        <f>IF(AND(N488&gt;0,ISODD(D488)),1,0)</f>
        <v>0</v>
      </c>
      <c r="S488" s="2">
        <f>IF(AND(O488&gt;0,ISEVEN(D488)),1,0)</f>
        <v>0</v>
      </c>
      <c r="T488" s="1">
        <f>IF(AND(N487&gt;0,N488&gt;0),IF(OR(AND(R487=0,R488=1),AND(R487=1,R488=0)),1,0),0)</f>
        <v>0</v>
      </c>
      <c r="U488" s="1">
        <f>IF(AND(O487&gt;0,O488&gt;0),IF(OR(AND(S487=0,S488=1),AND(S487=1,S488=0)),1,0),0)</f>
        <v>0</v>
      </c>
    </row>
    <row r="489" spans="1:21">
      <c r="A489" s="9">
        <v>2507</v>
      </c>
      <c r="B489" s="10" t="s">
        <v>1588</v>
      </c>
      <c r="C489" s="9" t="s">
        <v>0</v>
      </c>
      <c r="D489" s="9">
        <v>1007</v>
      </c>
      <c r="E489" s="9">
        <v>1</v>
      </c>
      <c r="F489" s="9">
        <v>1.2972999999999999</v>
      </c>
      <c r="G489" s="9">
        <v>1.2998000000000001</v>
      </c>
      <c r="H489" s="9">
        <v>1.2972999999999999</v>
      </c>
      <c r="I489" s="9">
        <v>5</v>
      </c>
      <c r="J489" s="9">
        <v>4366.99</v>
      </c>
      <c r="K489" s="8" t="str">
        <f>RIGHT(B489,5)</f>
        <v>04:27</v>
      </c>
      <c r="L489" s="7" t="str">
        <f>TEXT(K489,"hh")</f>
        <v>04</v>
      </c>
      <c r="M489" s="6">
        <f>IF(C489="close",IF(I489&gt;=0,1,IF(I489&lt;0,2)),0)</f>
        <v>0</v>
      </c>
      <c r="N489" s="5">
        <f>IF(N488=0,IF(C489="s/l",1,0),IF(C489="s/l",N488+1,0))</f>
        <v>0</v>
      </c>
      <c r="O489" s="4">
        <f>IF(O488=0,IF(C489="t/p",1,0),IF(C489="t/p",O488+1,0))</f>
        <v>1</v>
      </c>
      <c r="P489" s="3">
        <f>IF(AND(N489&gt;=$AD$36,N490=0),1,0)</f>
        <v>0</v>
      </c>
      <c r="Q489" s="2">
        <f>IF(AND(O489&gt;=$AD$35,O490=0),1,0)</f>
        <v>0</v>
      </c>
      <c r="R489" s="3">
        <f>IF(AND(N489&gt;0,ISODD(D489)),1,0)</f>
        <v>0</v>
      </c>
      <c r="S489" s="2">
        <f>IF(AND(O489&gt;0,ISEVEN(D489)),1,0)</f>
        <v>0</v>
      </c>
      <c r="T489" s="1">
        <f>IF(AND(N488&gt;0,N489&gt;0),IF(OR(AND(R488=0,R489=1),AND(R488=1,R489=0)),1,0),0)</f>
        <v>0</v>
      </c>
      <c r="U489" s="1">
        <f>IF(AND(O488&gt;0,O489&gt;0),IF(OR(AND(S488=0,S489=1),AND(S488=1,S489=0)),1,0),0)</f>
        <v>0</v>
      </c>
    </row>
    <row r="490" spans="1:21">
      <c r="A490" s="9">
        <v>2512</v>
      </c>
      <c r="B490" s="10" t="s">
        <v>1587</v>
      </c>
      <c r="C490" s="9" t="s">
        <v>0</v>
      </c>
      <c r="D490" s="9">
        <v>1010</v>
      </c>
      <c r="E490" s="9">
        <v>1</v>
      </c>
      <c r="F490" s="9">
        <v>1.2976000000000001</v>
      </c>
      <c r="G490" s="9">
        <v>1.2950999999999999</v>
      </c>
      <c r="H490" s="9">
        <v>1.2976000000000001</v>
      </c>
      <c r="I490" s="9">
        <v>5</v>
      </c>
      <c r="J490" s="9">
        <v>4371.99</v>
      </c>
      <c r="K490" s="8" t="str">
        <f>RIGHT(B490,5)</f>
        <v>04:49</v>
      </c>
      <c r="L490" s="7" t="str">
        <f>TEXT(K490,"hh")</f>
        <v>04</v>
      </c>
      <c r="M490" s="6">
        <f>IF(C490="close",IF(I490&gt;=0,1,IF(I490&lt;0,2)),0)</f>
        <v>0</v>
      </c>
      <c r="N490" s="5">
        <f>IF(N489=0,IF(C490="s/l",1,0),IF(C490="s/l",N489+1,0))</f>
        <v>0</v>
      </c>
      <c r="O490" s="4">
        <f>IF(O489=0,IF(C490="t/p",1,0),IF(C490="t/p",O489+1,0))</f>
        <v>2</v>
      </c>
      <c r="P490" s="3">
        <f>IF(AND(N490&gt;=$AD$36,N491=0),1,0)</f>
        <v>0</v>
      </c>
      <c r="Q490" s="2">
        <f>IF(AND(O490&gt;=$AD$35,O491=0),1,0)</f>
        <v>0</v>
      </c>
      <c r="R490" s="3">
        <f>IF(AND(N490&gt;0,ISODD(D490)),1,0)</f>
        <v>0</v>
      </c>
      <c r="S490" s="2">
        <f>IF(AND(O490&gt;0,ISEVEN(D490)),1,0)</f>
        <v>1</v>
      </c>
      <c r="T490" s="1">
        <f>IF(AND(N489&gt;0,N490&gt;0),IF(OR(AND(R489=0,R490=1),AND(R489=1,R490=0)),1,0),0)</f>
        <v>0</v>
      </c>
      <c r="U490" s="1">
        <f>IF(AND(O489&gt;0,O490&gt;0),IF(OR(AND(S489=0,S490=1),AND(S489=1,S490=0)),1,0),0)</f>
        <v>1</v>
      </c>
    </row>
    <row r="491" spans="1:21">
      <c r="A491" s="9">
        <v>2517</v>
      </c>
      <c r="B491" s="10" t="s">
        <v>1586</v>
      </c>
      <c r="C491" s="9" t="s">
        <v>0</v>
      </c>
      <c r="D491" s="9">
        <v>1011</v>
      </c>
      <c r="E491" s="9">
        <v>1</v>
      </c>
      <c r="F491" s="9">
        <v>1.2972999999999999</v>
      </c>
      <c r="G491" s="9">
        <v>1.2998000000000001</v>
      </c>
      <c r="H491" s="9">
        <v>1.2972999999999999</v>
      </c>
      <c r="I491" s="9">
        <v>5</v>
      </c>
      <c r="J491" s="9">
        <v>4376.99</v>
      </c>
      <c r="K491" s="8" t="str">
        <f>RIGHT(B491,5)</f>
        <v>05:24</v>
      </c>
      <c r="L491" s="7" t="str">
        <f>TEXT(K491,"hh")</f>
        <v>05</v>
      </c>
      <c r="M491" s="6">
        <f>IF(C491="close",IF(I491&gt;=0,1,IF(I491&lt;0,2)),0)</f>
        <v>0</v>
      </c>
      <c r="N491" s="5">
        <f>IF(N490=0,IF(C491="s/l",1,0),IF(C491="s/l",N490+1,0))</f>
        <v>0</v>
      </c>
      <c r="O491" s="4">
        <f>IF(O490=0,IF(C491="t/p",1,0),IF(C491="t/p",O490+1,0))</f>
        <v>3</v>
      </c>
      <c r="P491" s="3">
        <f>IF(AND(N491&gt;=$AD$36,N492=0),1,0)</f>
        <v>0</v>
      </c>
      <c r="Q491" s="2">
        <f>IF(AND(O491&gt;=$AD$35,O492=0),1,0)</f>
        <v>0</v>
      </c>
      <c r="R491" s="3">
        <f>IF(AND(N491&gt;0,ISODD(D491)),1,0)</f>
        <v>0</v>
      </c>
      <c r="S491" s="2">
        <f>IF(AND(O491&gt;0,ISEVEN(D491)),1,0)</f>
        <v>0</v>
      </c>
      <c r="T491" s="1">
        <f>IF(AND(N490&gt;0,N491&gt;0),IF(OR(AND(R490=0,R491=1),AND(R490=1,R491=0)),1,0),0)</f>
        <v>0</v>
      </c>
      <c r="U491" s="1">
        <f>IF(AND(O490&gt;0,O491&gt;0),IF(OR(AND(S490=0,S491=1),AND(S490=1,S491=0)),1,0),0)</f>
        <v>1</v>
      </c>
    </row>
    <row r="492" spans="1:21">
      <c r="A492" s="9">
        <v>2522</v>
      </c>
      <c r="B492" s="10" t="s">
        <v>1585</v>
      </c>
      <c r="C492" s="9" t="s">
        <v>0</v>
      </c>
      <c r="D492" s="9">
        <v>1014</v>
      </c>
      <c r="E492" s="9">
        <v>1</v>
      </c>
      <c r="F492" s="9">
        <v>1.2976000000000001</v>
      </c>
      <c r="G492" s="9">
        <v>1.2950999999999999</v>
      </c>
      <c r="H492" s="9">
        <v>1.2976000000000001</v>
      </c>
      <c r="I492" s="9">
        <v>5</v>
      </c>
      <c r="J492" s="9">
        <v>4381.99</v>
      </c>
      <c r="K492" s="8" t="str">
        <f>RIGHT(B492,5)</f>
        <v>08:20</v>
      </c>
      <c r="L492" s="7" t="str">
        <f>TEXT(K492,"hh")</f>
        <v>08</v>
      </c>
      <c r="M492" s="6">
        <f>IF(C492="close",IF(I492&gt;=0,1,IF(I492&lt;0,2)),0)</f>
        <v>0</v>
      </c>
      <c r="N492" s="5">
        <f>IF(N491=0,IF(C492="s/l",1,0),IF(C492="s/l",N491+1,0))</f>
        <v>0</v>
      </c>
      <c r="O492" s="4">
        <f>IF(O491=0,IF(C492="t/p",1,0),IF(C492="t/p",O491+1,0))</f>
        <v>4</v>
      </c>
      <c r="P492" s="3">
        <f>IF(AND(N492&gt;=$AD$36,N493=0),1,0)</f>
        <v>0</v>
      </c>
      <c r="Q492" s="2">
        <f>IF(AND(O492&gt;=$AD$35,O493=0),1,0)</f>
        <v>0</v>
      </c>
      <c r="R492" s="3">
        <f>IF(AND(N492&gt;0,ISODD(D492)),1,0)</f>
        <v>0</v>
      </c>
      <c r="S492" s="2">
        <f>IF(AND(O492&gt;0,ISEVEN(D492)),1,0)</f>
        <v>1</v>
      </c>
      <c r="T492" s="1">
        <f>IF(AND(N491&gt;0,N492&gt;0),IF(OR(AND(R491=0,R492=1),AND(R491=1,R492=0)),1,0),0)</f>
        <v>0</v>
      </c>
      <c r="U492" s="1">
        <f>IF(AND(O491&gt;0,O492&gt;0),IF(OR(AND(S491=0,S492=1),AND(S491=1,S492=0)),1,0),0)</f>
        <v>1</v>
      </c>
    </row>
    <row r="493" spans="1:21">
      <c r="A493" s="9">
        <v>2531</v>
      </c>
      <c r="B493" s="10" t="s">
        <v>1584</v>
      </c>
      <c r="C493" s="9" t="s">
        <v>0</v>
      </c>
      <c r="D493" s="9">
        <v>1018</v>
      </c>
      <c r="E493" s="9">
        <v>1</v>
      </c>
      <c r="F493" s="9">
        <v>1.2956000000000001</v>
      </c>
      <c r="G493" s="9">
        <v>1.2930999999999999</v>
      </c>
      <c r="H493" s="9">
        <v>1.2956000000000001</v>
      </c>
      <c r="I493" s="9">
        <v>5</v>
      </c>
      <c r="J493" s="9">
        <v>4386.99</v>
      </c>
      <c r="K493" s="8" t="str">
        <f>RIGHT(B493,5)</f>
        <v>11:34</v>
      </c>
      <c r="L493" s="7" t="str">
        <f>TEXT(K493,"hh")</f>
        <v>11</v>
      </c>
      <c r="M493" s="6">
        <f>IF(C493="close",IF(I493&gt;=0,1,IF(I493&lt;0,2)),0)</f>
        <v>0</v>
      </c>
      <c r="N493" s="5">
        <f>IF(N492=0,IF(C493="s/l",1,0),IF(C493="s/l",N492+1,0))</f>
        <v>0</v>
      </c>
      <c r="O493" s="4">
        <f>IF(O492=0,IF(C493="t/p",1,0),IF(C493="t/p",O492+1,0))</f>
        <v>5</v>
      </c>
      <c r="P493" s="3">
        <f>IF(AND(N493&gt;=$AD$36,N494=0),1,0)</f>
        <v>0</v>
      </c>
      <c r="Q493" s="2">
        <f>IF(AND(O493&gt;=$AD$35,O494=0),1,0)</f>
        <v>1</v>
      </c>
      <c r="R493" s="3">
        <f>IF(AND(N493&gt;0,ISODD(D493)),1,0)</f>
        <v>0</v>
      </c>
      <c r="S493" s="2">
        <f>IF(AND(O493&gt;0,ISEVEN(D493)),1,0)</f>
        <v>1</v>
      </c>
      <c r="T493" s="1">
        <f>IF(AND(N492&gt;0,N493&gt;0),IF(OR(AND(R492=0,R493=1),AND(R492=1,R493=0)),1,0),0)</f>
        <v>0</v>
      </c>
      <c r="U493" s="1">
        <f>IF(AND(O492&gt;0,O493&gt;0),IF(OR(AND(S492=0,S493=1),AND(S492=1,S493=0)),1,0),0)</f>
        <v>0</v>
      </c>
    </row>
    <row r="494" spans="1:21">
      <c r="A494" s="9">
        <v>2532</v>
      </c>
      <c r="B494" s="10" t="s">
        <v>1583</v>
      </c>
      <c r="C494" s="9" t="s">
        <v>3</v>
      </c>
      <c r="D494" s="9">
        <v>1016</v>
      </c>
      <c r="E494" s="9">
        <v>1</v>
      </c>
      <c r="F494" s="9">
        <v>1.2941</v>
      </c>
      <c r="G494" s="9">
        <v>1.2941</v>
      </c>
      <c r="H494" s="9">
        <v>1.2966</v>
      </c>
      <c r="I494" s="9">
        <v>-20</v>
      </c>
      <c r="J494" s="9">
        <v>4366.99</v>
      </c>
      <c r="K494" s="8" t="str">
        <f>RIGHT(B494,5)</f>
        <v>11:57</v>
      </c>
      <c r="L494" s="7" t="str">
        <f>TEXT(K494,"hh")</f>
        <v>11</v>
      </c>
      <c r="M494" s="6">
        <f>IF(C494="close",IF(I494&gt;=0,1,IF(I494&lt;0,2)),0)</f>
        <v>0</v>
      </c>
      <c r="N494" s="5">
        <f>IF(N493=0,IF(C494="s/l",1,0),IF(C494="s/l",N493+1,0))</f>
        <v>1</v>
      </c>
      <c r="O494" s="4">
        <f>IF(O493=0,IF(C494="t/p",1,0),IF(C494="t/p",O493+1,0))</f>
        <v>0</v>
      </c>
      <c r="P494" s="3">
        <f>IF(AND(N494&gt;=$AD$36,N495=0),1,0)</f>
        <v>0</v>
      </c>
      <c r="Q494" s="2">
        <f>IF(AND(O494&gt;=$AD$35,O495=0),1,0)</f>
        <v>0</v>
      </c>
      <c r="R494" s="3">
        <f>IF(AND(N494&gt;0,ISODD(D494)),1,0)</f>
        <v>0</v>
      </c>
      <c r="S494" s="2">
        <f>IF(AND(O494&gt;0,ISEVEN(D494)),1,0)</f>
        <v>0</v>
      </c>
      <c r="T494" s="1">
        <f>IF(AND(N493&gt;0,N494&gt;0),IF(OR(AND(R493=0,R494=1),AND(R493=1,R494=0)),1,0),0)</f>
        <v>0</v>
      </c>
      <c r="U494" s="1">
        <f>IF(AND(O493&gt;0,O494&gt;0),IF(OR(AND(S493=0,S494=1),AND(S493=1,S494=0)),1,0),0)</f>
        <v>0</v>
      </c>
    </row>
    <row r="495" spans="1:21">
      <c r="A495" s="9">
        <v>2537</v>
      </c>
      <c r="B495" s="10" t="s">
        <v>1582</v>
      </c>
      <c r="C495" s="9" t="s">
        <v>0</v>
      </c>
      <c r="D495" s="9">
        <v>1020</v>
      </c>
      <c r="E495" s="9">
        <v>1</v>
      </c>
      <c r="F495" s="9">
        <v>1.2946</v>
      </c>
      <c r="G495" s="9">
        <v>1.2921</v>
      </c>
      <c r="H495" s="9">
        <v>1.2946</v>
      </c>
      <c r="I495" s="9">
        <v>5</v>
      </c>
      <c r="J495" s="9">
        <v>4371.99</v>
      </c>
      <c r="K495" s="8" t="str">
        <f>RIGHT(B495,5)</f>
        <v>12:14</v>
      </c>
      <c r="L495" s="7" t="str">
        <f>TEXT(K495,"hh")</f>
        <v>12</v>
      </c>
      <c r="M495" s="6">
        <f>IF(C495="close",IF(I495&gt;=0,1,IF(I495&lt;0,2)),0)</f>
        <v>0</v>
      </c>
      <c r="N495" s="5">
        <f>IF(N494=0,IF(C495="s/l",1,0),IF(C495="s/l",N494+1,0))</f>
        <v>0</v>
      </c>
      <c r="O495" s="4">
        <f>IF(O494=0,IF(C495="t/p",1,0),IF(C495="t/p",O494+1,0))</f>
        <v>1</v>
      </c>
      <c r="P495" s="3">
        <f>IF(AND(N495&gt;=$AD$36,N496=0),1,0)</f>
        <v>0</v>
      </c>
      <c r="Q495" s="2">
        <f>IF(AND(O495&gt;=$AD$35,O496=0),1,0)</f>
        <v>0</v>
      </c>
      <c r="R495" s="3">
        <f>IF(AND(N495&gt;0,ISODD(D495)),1,0)</f>
        <v>0</v>
      </c>
      <c r="S495" s="2">
        <f>IF(AND(O495&gt;0,ISEVEN(D495)),1,0)</f>
        <v>1</v>
      </c>
      <c r="T495" s="1">
        <f>IF(AND(N494&gt;0,N495&gt;0),IF(OR(AND(R494=0,R495=1),AND(R494=1,R495=0)),1,0),0)</f>
        <v>0</v>
      </c>
      <c r="U495" s="1">
        <f>IF(AND(O494&gt;0,O495&gt;0),IF(OR(AND(S494=0,S495=1),AND(S494=1,S495=0)),1,0),0)</f>
        <v>0</v>
      </c>
    </row>
    <row r="496" spans="1:21">
      <c r="A496" s="9">
        <v>2542</v>
      </c>
      <c r="B496" s="10" t="s">
        <v>1581</v>
      </c>
      <c r="C496" s="9" t="s">
        <v>0</v>
      </c>
      <c r="D496" s="9">
        <v>1021</v>
      </c>
      <c r="E496" s="9">
        <v>1</v>
      </c>
      <c r="F496" s="9">
        <v>1.2943</v>
      </c>
      <c r="G496" s="9">
        <v>1.2968</v>
      </c>
      <c r="H496" s="9">
        <v>1.2943</v>
      </c>
      <c r="I496" s="9">
        <v>5</v>
      </c>
      <c r="J496" s="9">
        <v>4376.99</v>
      </c>
      <c r="K496" s="8" t="str">
        <f>RIGHT(B496,5)</f>
        <v>13:06</v>
      </c>
      <c r="L496" s="7" t="str">
        <f>TEXT(K496,"hh")</f>
        <v>13</v>
      </c>
      <c r="M496" s="6">
        <f>IF(C496="close",IF(I496&gt;=0,1,IF(I496&lt;0,2)),0)</f>
        <v>0</v>
      </c>
      <c r="N496" s="5">
        <f>IF(N495=0,IF(C496="s/l",1,0),IF(C496="s/l",N495+1,0))</f>
        <v>0</v>
      </c>
      <c r="O496" s="4">
        <f>IF(O495=0,IF(C496="t/p",1,0),IF(C496="t/p",O495+1,0))</f>
        <v>2</v>
      </c>
      <c r="P496" s="3">
        <f>IF(AND(N496&gt;=$AD$36,N497=0),1,0)</f>
        <v>0</v>
      </c>
      <c r="Q496" s="2">
        <f>IF(AND(O496&gt;=$AD$35,O497=0),1,0)</f>
        <v>0</v>
      </c>
      <c r="R496" s="3">
        <f>IF(AND(N496&gt;0,ISODD(D496)),1,0)</f>
        <v>0</v>
      </c>
      <c r="S496" s="2">
        <f>IF(AND(O496&gt;0,ISEVEN(D496)),1,0)</f>
        <v>0</v>
      </c>
      <c r="T496" s="1">
        <f>IF(AND(N495&gt;0,N496&gt;0),IF(OR(AND(R495=0,R496=1),AND(R495=1,R496=0)),1,0),0)</f>
        <v>0</v>
      </c>
      <c r="U496" s="1">
        <f>IF(AND(O495&gt;0,O496&gt;0),IF(OR(AND(S495=0,S496=1),AND(S495=1,S496=0)),1,0),0)</f>
        <v>1</v>
      </c>
    </row>
    <row r="497" spans="1:21">
      <c r="A497" s="9">
        <v>2547</v>
      </c>
      <c r="B497" s="10" t="s">
        <v>1580</v>
      </c>
      <c r="C497" s="9" t="s">
        <v>0</v>
      </c>
      <c r="D497" s="9">
        <v>1024</v>
      </c>
      <c r="E497" s="9">
        <v>1</v>
      </c>
      <c r="F497" s="9">
        <v>1.2946</v>
      </c>
      <c r="G497" s="9">
        <v>1.2921</v>
      </c>
      <c r="H497" s="9">
        <v>1.2946</v>
      </c>
      <c r="I497" s="9">
        <v>5</v>
      </c>
      <c r="J497" s="9">
        <v>4381.99</v>
      </c>
      <c r="K497" s="8" t="str">
        <f>RIGHT(B497,5)</f>
        <v>13:20</v>
      </c>
      <c r="L497" s="7" t="str">
        <f>TEXT(K497,"hh")</f>
        <v>13</v>
      </c>
      <c r="M497" s="6">
        <f>IF(C497="close",IF(I497&gt;=0,1,IF(I497&lt;0,2)),0)</f>
        <v>0</v>
      </c>
      <c r="N497" s="5">
        <f>IF(N496=0,IF(C497="s/l",1,0),IF(C497="s/l",N496+1,0))</f>
        <v>0</v>
      </c>
      <c r="O497" s="4">
        <f>IF(O496=0,IF(C497="t/p",1,0),IF(C497="t/p",O496+1,0))</f>
        <v>3</v>
      </c>
      <c r="P497" s="3">
        <f>IF(AND(N497&gt;=$AD$36,N498=0),1,0)</f>
        <v>0</v>
      </c>
      <c r="Q497" s="2">
        <f>IF(AND(O497&gt;=$AD$35,O498=0),1,0)</f>
        <v>0</v>
      </c>
      <c r="R497" s="3">
        <f>IF(AND(N497&gt;0,ISODD(D497)),1,0)</f>
        <v>0</v>
      </c>
      <c r="S497" s="2">
        <f>IF(AND(O497&gt;0,ISEVEN(D497)),1,0)</f>
        <v>1</v>
      </c>
      <c r="T497" s="1">
        <f>IF(AND(N496&gt;0,N497&gt;0),IF(OR(AND(R496=0,R497=1),AND(R496=1,R497=0)),1,0),0)</f>
        <v>0</v>
      </c>
      <c r="U497" s="1">
        <f>IF(AND(O496&gt;0,O497&gt;0),IF(OR(AND(S496=0,S497=1),AND(S496=1,S497=0)),1,0),0)</f>
        <v>1</v>
      </c>
    </row>
    <row r="498" spans="1:21">
      <c r="A498" s="9">
        <v>2552</v>
      </c>
      <c r="B498" s="10" t="s">
        <v>1579</v>
      </c>
      <c r="C498" s="9" t="s">
        <v>0</v>
      </c>
      <c r="D498" s="9">
        <v>1025</v>
      </c>
      <c r="E498" s="9">
        <v>1</v>
      </c>
      <c r="F498" s="9">
        <v>1.2943</v>
      </c>
      <c r="G498" s="9">
        <v>1.2968</v>
      </c>
      <c r="H498" s="9">
        <v>1.2943</v>
      </c>
      <c r="I498" s="9">
        <v>5</v>
      </c>
      <c r="J498" s="9">
        <v>4386.99</v>
      </c>
      <c r="K498" s="8" t="str">
        <f>RIGHT(B498,5)</f>
        <v>13:32</v>
      </c>
      <c r="L498" s="7" t="str">
        <f>TEXT(K498,"hh")</f>
        <v>13</v>
      </c>
      <c r="M498" s="6">
        <f>IF(C498="close",IF(I498&gt;=0,1,IF(I498&lt;0,2)),0)</f>
        <v>0</v>
      </c>
      <c r="N498" s="5">
        <f>IF(N497=0,IF(C498="s/l",1,0),IF(C498="s/l",N497+1,0))</f>
        <v>0</v>
      </c>
      <c r="O498" s="4">
        <f>IF(O497=0,IF(C498="t/p",1,0),IF(C498="t/p",O497+1,0))</f>
        <v>4</v>
      </c>
      <c r="P498" s="3">
        <f>IF(AND(N498&gt;=$AD$36,N499=0),1,0)</f>
        <v>0</v>
      </c>
      <c r="Q498" s="2">
        <f>IF(AND(O498&gt;=$AD$35,O499=0),1,0)</f>
        <v>1</v>
      </c>
      <c r="R498" s="3">
        <f>IF(AND(N498&gt;0,ISODD(D498)),1,0)</f>
        <v>0</v>
      </c>
      <c r="S498" s="2">
        <f>IF(AND(O498&gt;0,ISEVEN(D498)),1,0)</f>
        <v>0</v>
      </c>
      <c r="T498" s="1">
        <f>IF(AND(N497&gt;0,N498&gt;0),IF(OR(AND(R497=0,R498=1),AND(R497=1,R498=0)),1,0),0)</f>
        <v>0</v>
      </c>
      <c r="U498" s="1">
        <f>IF(AND(O497&gt;0,O498&gt;0),IF(OR(AND(S497=0,S498=1),AND(S497=1,S498=0)),1,0),0)</f>
        <v>1</v>
      </c>
    </row>
    <row r="499" spans="1:21">
      <c r="A499" s="9">
        <v>2561</v>
      </c>
      <c r="B499" s="10" t="s">
        <v>1578</v>
      </c>
      <c r="C499" s="9" t="s">
        <v>3</v>
      </c>
      <c r="D499" s="9">
        <v>1028</v>
      </c>
      <c r="E499" s="9">
        <v>1</v>
      </c>
      <c r="F499" s="9">
        <v>1.2922</v>
      </c>
      <c r="G499" s="9">
        <v>1.2922</v>
      </c>
      <c r="H499" s="9">
        <v>1.2947</v>
      </c>
      <c r="I499" s="9">
        <v>-20</v>
      </c>
      <c r="J499" s="9">
        <v>4366.99</v>
      </c>
      <c r="K499" s="8" t="str">
        <f>RIGHT(B499,5)</f>
        <v>13:49</v>
      </c>
      <c r="L499" s="7" t="str">
        <f>TEXT(K499,"hh")</f>
        <v>13</v>
      </c>
      <c r="M499" s="6">
        <f>IF(C499="close",IF(I499&gt;=0,1,IF(I499&lt;0,2)),0)</f>
        <v>0</v>
      </c>
      <c r="N499" s="5">
        <f>IF(N498=0,IF(C499="s/l",1,0),IF(C499="s/l",N498+1,0))</f>
        <v>1</v>
      </c>
      <c r="O499" s="4">
        <f>IF(O498=0,IF(C499="t/p",1,0),IF(C499="t/p",O498+1,0))</f>
        <v>0</v>
      </c>
      <c r="P499" s="3">
        <f>IF(AND(N499&gt;=$AD$36,N500=0),1,0)</f>
        <v>0</v>
      </c>
      <c r="Q499" s="2">
        <f>IF(AND(O499&gt;=$AD$35,O500=0),1,0)</f>
        <v>0</v>
      </c>
      <c r="R499" s="3">
        <f>IF(AND(N499&gt;0,ISODD(D499)),1,0)</f>
        <v>0</v>
      </c>
      <c r="S499" s="2">
        <f>IF(AND(O499&gt;0,ISEVEN(D499)),1,0)</f>
        <v>0</v>
      </c>
      <c r="T499" s="1">
        <f>IF(AND(N498&gt;0,N499&gt;0),IF(OR(AND(R498=0,R499=1),AND(R498=1,R499=0)),1,0),0)</f>
        <v>0</v>
      </c>
      <c r="U499" s="1">
        <f>IF(AND(O498&gt;0,O499&gt;0),IF(OR(AND(S498=0,S499=1),AND(S498=1,S499=0)),1,0),0)</f>
        <v>0</v>
      </c>
    </row>
    <row r="500" spans="1:21">
      <c r="A500" s="9">
        <v>2562</v>
      </c>
      <c r="B500" s="10" t="s">
        <v>1577</v>
      </c>
      <c r="C500" s="9" t="s">
        <v>0</v>
      </c>
      <c r="D500" s="9">
        <v>1030</v>
      </c>
      <c r="E500" s="9">
        <v>1</v>
      </c>
      <c r="F500" s="9">
        <v>1.2937000000000001</v>
      </c>
      <c r="G500" s="9">
        <v>1.2911999999999999</v>
      </c>
      <c r="H500" s="9">
        <v>1.2937000000000001</v>
      </c>
      <c r="I500" s="9">
        <v>5</v>
      </c>
      <c r="J500" s="9">
        <v>4371.99</v>
      </c>
      <c r="K500" s="8" t="str">
        <f>RIGHT(B500,5)</f>
        <v>14:20</v>
      </c>
      <c r="L500" s="7" t="str">
        <f>TEXT(K500,"hh")</f>
        <v>14</v>
      </c>
      <c r="M500" s="6">
        <f>IF(C500="close",IF(I500&gt;=0,1,IF(I500&lt;0,2)),0)</f>
        <v>0</v>
      </c>
      <c r="N500" s="5">
        <f>IF(N499=0,IF(C500="s/l",1,0),IF(C500="s/l",N499+1,0))</f>
        <v>0</v>
      </c>
      <c r="O500" s="4">
        <f>IF(O499=0,IF(C500="t/p",1,0),IF(C500="t/p",O499+1,0))</f>
        <v>1</v>
      </c>
      <c r="P500" s="3">
        <f>IF(AND(N500&gt;=$AD$36,N501=0),1,0)</f>
        <v>0</v>
      </c>
      <c r="Q500" s="2">
        <f>IF(AND(O500&gt;=$AD$35,O501=0),1,0)</f>
        <v>0</v>
      </c>
      <c r="R500" s="3">
        <f>IF(AND(N500&gt;0,ISODD(D500)),1,0)</f>
        <v>0</v>
      </c>
      <c r="S500" s="2">
        <f>IF(AND(O500&gt;0,ISEVEN(D500)),1,0)</f>
        <v>1</v>
      </c>
      <c r="T500" s="1">
        <f>IF(AND(N499&gt;0,N500&gt;0),IF(OR(AND(R499=0,R500=1),AND(R499=1,R500=0)),1,0),0)</f>
        <v>0</v>
      </c>
      <c r="U500" s="1">
        <f>IF(AND(O499&gt;0,O500&gt;0),IF(OR(AND(S499=0,S500=1),AND(S499=1,S500=0)),1,0),0)</f>
        <v>0</v>
      </c>
    </row>
    <row r="501" spans="1:21">
      <c r="A501" s="9">
        <v>2567</v>
      </c>
      <c r="B501" s="10" t="s">
        <v>1576</v>
      </c>
      <c r="C501" s="9" t="s">
        <v>0</v>
      </c>
      <c r="D501" s="9">
        <v>1031</v>
      </c>
      <c r="E501" s="9">
        <v>1</v>
      </c>
      <c r="F501" s="9">
        <v>1.2934000000000001</v>
      </c>
      <c r="G501" s="9">
        <v>1.2959000000000001</v>
      </c>
      <c r="H501" s="9">
        <v>1.2934000000000001</v>
      </c>
      <c r="I501" s="9">
        <v>5</v>
      </c>
      <c r="J501" s="9">
        <v>4376.99</v>
      </c>
      <c r="K501" s="8" t="str">
        <f>RIGHT(B501,5)</f>
        <v>15:27</v>
      </c>
      <c r="L501" s="7" t="str">
        <f>TEXT(K501,"hh")</f>
        <v>15</v>
      </c>
      <c r="M501" s="6">
        <f>IF(C501="close",IF(I501&gt;=0,1,IF(I501&lt;0,2)),0)</f>
        <v>0</v>
      </c>
      <c r="N501" s="5">
        <f>IF(N500=0,IF(C501="s/l",1,0),IF(C501="s/l",N500+1,0))</f>
        <v>0</v>
      </c>
      <c r="O501" s="4">
        <f>IF(O500=0,IF(C501="t/p",1,0),IF(C501="t/p",O500+1,0))</f>
        <v>2</v>
      </c>
      <c r="P501" s="3">
        <f>IF(AND(N501&gt;=$AD$36,N502=0),1,0)</f>
        <v>0</v>
      </c>
      <c r="Q501" s="2">
        <f>IF(AND(O501&gt;=$AD$35,O502=0),1,0)</f>
        <v>0</v>
      </c>
      <c r="R501" s="3">
        <f>IF(AND(N501&gt;0,ISODD(D501)),1,0)</f>
        <v>0</v>
      </c>
      <c r="S501" s="2">
        <f>IF(AND(O501&gt;0,ISEVEN(D501)),1,0)</f>
        <v>0</v>
      </c>
      <c r="T501" s="1">
        <f>IF(AND(N500&gt;0,N501&gt;0),IF(OR(AND(R500=0,R501=1),AND(R500=1,R501=0)),1,0),0)</f>
        <v>0</v>
      </c>
      <c r="U501" s="1">
        <f>IF(AND(O500&gt;0,O501&gt;0),IF(OR(AND(S500=0,S501=1),AND(S500=1,S501=0)),1,0),0)</f>
        <v>1</v>
      </c>
    </row>
    <row r="502" spans="1:21">
      <c r="A502" s="9">
        <v>2572</v>
      </c>
      <c r="B502" s="10" t="s">
        <v>1575</v>
      </c>
      <c r="C502" s="9" t="s">
        <v>0</v>
      </c>
      <c r="D502" s="9">
        <v>1034</v>
      </c>
      <c r="E502" s="9">
        <v>1</v>
      </c>
      <c r="F502" s="9">
        <v>1.2938000000000001</v>
      </c>
      <c r="G502" s="9">
        <v>1.2912999999999999</v>
      </c>
      <c r="H502" s="9">
        <v>1.2938000000000001</v>
      </c>
      <c r="I502" s="9">
        <v>5</v>
      </c>
      <c r="J502" s="9">
        <v>4381.99</v>
      </c>
      <c r="K502" s="8" t="str">
        <f>RIGHT(B502,5)</f>
        <v>16:52</v>
      </c>
      <c r="L502" s="7" t="str">
        <f>TEXT(K502,"hh")</f>
        <v>16</v>
      </c>
      <c r="M502" s="6">
        <f>IF(C502="close",IF(I502&gt;=0,1,IF(I502&lt;0,2)),0)</f>
        <v>0</v>
      </c>
      <c r="N502" s="5">
        <f>IF(N501=0,IF(C502="s/l",1,0),IF(C502="s/l",N501+1,0))</f>
        <v>0</v>
      </c>
      <c r="O502" s="4">
        <f>IF(O501=0,IF(C502="t/p",1,0),IF(C502="t/p",O501+1,0))</f>
        <v>3</v>
      </c>
      <c r="P502" s="3">
        <f>IF(AND(N502&gt;=$AD$36,N503=0),1,0)</f>
        <v>0</v>
      </c>
      <c r="Q502" s="2">
        <f>IF(AND(O502&gt;=$AD$35,O503=0),1,0)</f>
        <v>0</v>
      </c>
      <c r="R502" s="3">
        <f>IF(AND(N502&gt;0,ISODD(D502)),1,0)</f>
        <v>0</v>
      </c>
      <c r="S502" s="2">
        <f>IF(AND(O502&gt;0,ISEVEN(D502)),1,0)</f>
        <v>1</v>
      </c>
      <c r="T502" s="1">
        <f>IF(AND(N501&gt;0,N502&gt;0),IF(OR(AND(R501=0,R502=1),AND(R501=1,R502=0)),1,0),0)</f>
        <v>0</v>
      </c>
      <c r="U502" s="1">
        <f>IF(AND(O501&gt;0,O502&gt;0),IF(OR(AND(S501=0,S502=1),AND(S501=1,S502=0)),1,0),0)</f>
        <v>1</v>
      </c>
    </row>
    <row r="503" spans="1:21">
      <c r="A503" s="9">
        <v>2581</v>
      </c>
      <c r="B503" s="10" t="s">
        <v>1574</v>
      </c>
      <c r="C503" s="9" t="s">
        <v>3</v>
      </c>
      <c r="D503" s="9">
        <v>1035</v>
      </c>
      <c r="E503" s="9">
        <v>1</v>
      </c>
      <c r="F503" s="9">
        <v>1.2959000000000001</v>
      </c>
      <c r="G503" s="9">
        <v>1.2959000000000001</v>
      </c>
      <c r="H503" s="9">
        <v>1.2934000000000001</v>
      </c>
      <c r="I503" s="9">
        <v>-20</v>
      </c>
      <c r="J503" s="9">
        <v>4361.99</v>
      </c>
      <c r="K503" s="8" t="str">
        <f>RIGHT(B503,5)</f>
        <v>16:58</v>
      </c>
      <c r="L503" s="7" t="str">
        <f>TEXT(K503,"hh")</f>
        <v>16</v>
      </c>
      <c r="M503" s="6">
        <f>IF(C503="close",IF(I503&gt;=0,1,IF(I503&lt;0,2)),0)</f>
        <v>0</v>
      </c>
      <c r="N503" s="5">
        <f>IF(N502=0,IF(C503="s/l",1,0),IF(C503="s/l",N502+1,0))</f>
        <v>1</v>
      </c>
      <c r="O503" s="4">
        <f>IF(O502=0,IF(C503="t/p",1,0),IF(C503="t/p",O502+1,0))</f>
        <v>0</v>
      </c>
      <c r="P503" s="3">
        <f>IF(AND(N503&gt;=$AD$36,N504=0),1,0)</f>
        <v>0</v>
      </c>
      <c r="Q503" s="2">
        <f>IF(AND(O503&gt;=$AD$35,O504=0),1,0)</f>
        <v>0</v>
      </c>
      <c r="R503" s="3">
        <f>IF(AND(N503&gt;0,ISODD(D503)),1,0)</f>
        <v>1</v>
      </c>
      <c r="S503" s="2">
        <f>IF(AND(O503&gt;0,ISEVEN(D503)),1,0)</f>
        <v>0</v>
      </c>
      <c r="T503" s="1">
        <f>IF(AND(N502&gt;0,N503&gt;0),IF(OR(AND(R502=0,R503=1),AND(R502=1,R503=0)),1,0),0)</f>
        <v>0</v>
      </c>
      <c r="U503" s="1">
        <f>IF(AND(O502&gt;0,O503&gt;0),IF(OR(AND(S502=0,S503=1),AND(S502=1,S503=0)),1,0),0)</f>
        <v>0</v>
      </c>
    </row>
    <row r="504" spans="1:21">
      <c r="A504" s="9">
        <v>2586</v>
      </c>
      <c r="B504" s="10" t="s">
        <v>1573</v>
      </c>
      <c r="C504" s="9" t="s">
        <v>0</v>
      </c>
      <c r="D504" s="9">
        <v>1039</v>
      </c>
      <c r="E504" s="9">
        <v>1</v>
      </c>
      <c r="F504" s="9">
        <v>1.2954000000000001</v>
      </c>
      <c r="G504" s="9">
        <v>1.2979000000000001</v>
      </c>
      <c r="H504" s="9">
        <v>1.2954000000000001</v>
      </c>
      <c r="I504" s="9">
        <v>5</v>
      </c>
      <c r="J504" s="9">
        <v>4366.99</v>
      </c>
      <c r="K504" s="8" t="str">
        <f>RIGHT(B504,5)</f>
        <v>17:31</v>
      </c>
      <c r="L504" s="7" t="str">
        <f>TEXT(K504,"hh")</f>
        <v>17</v>
      </c>
      <c r="M504" s="6">
        <f>IF(C504="close",IF(I504&gt;=0,1,IF(I504&lt;0,2)),0)</f>
        <v>0</v>
      </c>
      <c r="N504" s="5">
        <f>IF(N503=0,IF(C504="s/l",1,0),IF(C504="s/l",N503+1,0))</f>
        <v>0</v>
      </c>
      <c r="O504" s="4">
        <f>IF(O503=0,IF(C504="t/p",1,0),IF(C504="t/p",O503+1,0))</f>
        <v>1</v>
      </c>
      <c r="P504" s="3">
        <f>IF(AND(N504&gt;=$AD$36,N505=0),1,0)</f>
        <v>0</v>
      </c>
      <c r="Q504" s="2">
        <f>IF(AND(O504&gt;=$AD$35,O505=0),1,0)</f>
        <v>0</v>
      </c>
      <c r="R504" s="3">
        <f>IF(AND(N504&gt;0,ISODD(D504)),1,0)</f>
        <v>0</v>
      </c>
      <c r="S504" s="2">
        <f>IF(AND(O504&gt;0,ISEVEN(D504)),1,0)</f>
        <v>0</v>
      </c>
      <c r="T504" s="1">
        <f>IF(AND(N503&gt;0,N504&gt;0),IF(OR(AND(R503=0,R504=1),AND(R503=1,R504=0)),1,0),0)</f>
        <v>0</v>
      </c>
      <c r="U504" s="1">
        <f>IF(AND(O503&gt;0,O504&gt;0),IF(OR(AND(S503=0,S504=1),AND(S503=1,S504=0)),1,0),0)</f>
        <v>0</v>
      </c>
    </row>
    <row r="505" spans="1:21">
      <c r="A505" s="9">
        <v>2591</v>
      </c>
      <c r="B505" s="10" t="s">
        <v>1572</v>
      </c>
      <c r="C505" s="9" t="s">
        <v>0</v>
      </c>
      <c r="D505" s="9">
        <v>1037</v>
      </c>
      <c r="E505" s="9">
        <v>1</v>
      </c>
      <c r="F505" s="9">
        <v>1.2944</v>
      </c>
      <c r="G505" s="9">
        <v>1.2968999999999999</v>
      </c>
      <c r="H505" s="9">
        <v>1.2944</v>
      </c>
      <c r="I505" s="9">
        <v>5</v>
      </c>
      <c r="J505" s="9">
        <v>4371.99</v>
      </c>
      <c r="K505" s="8" t="str">
        <f>RIGHT(B505,5)</f>
        <v>19:52</v>
      </c>
      <c r="L505" s="7" t="str">
        <f>TEXT(K505,"hh")</f>
        <v>19</v>
      </c>
      <c r="M505" s="6">
        <f>IF(C505="close",IF(I505&gt;=0,1,IF(I505&lt;0,2)),0)</f>
        <v>0</v>
      </c>
      <c r="N505" s="5">
        <f>IF(N504=0,IF(C505="s/l",1,0),IF(C505="s/l",N504+1,0))</f>
        <v>0</v>
      </c>
      <c r="O505" s="4">
        <f>IF(O504=0,IF(C505="t/p",1,0),IF(C505="t/p",O504+1,0))</f>
        <v>2</v>
      </c>
      <c r="P505" s="3">
        <f>IF(AND(N505&gt;=$AD$36,N506=0),1,0)</f>
        <v>0</v>
      </c>
      <c r="Q505" s="2">
        <f>IF(AND(O505&gt;=$AD$35,O506=0),1,0)</f>
        <v>0</v>
      </c>
      <c r="R505" s="3">
        <f>IF(AND(N505&gt;0,ISODD(D505)),1,0)</f>
        <v>0</v>
      </c>
      <c r="S505" s="2">
        <f>IF(AND(O505&gt;0,ISEVEN(D505)),1,0)</f>
        <v>0</v>
      </c>
      <c r="T505" s="1">
        <f>IF(AND(N504&gt;0,N505&gt;0),IF(OR(AND(R504=0,R505=1),AND(R504=1,R505=0)),1,0),0)</f>
        <v>0</v>
      </c>
      <c r="U505" s="1">
        <f>IF(AND(O504&gt;0,O505&gt;0),IF(OR(AND(S504=0,S505=1),AND(S504=1,S505=0)),1,0),0)</f>
        <v>0</v>
      </c>
    </row>
    <row r="506" spans="1:21">
      <c r="A506" s="9">
        <v>2596</v>
      </c>
      <c r="B506" s="10" t="s">
        <v>3394</v>
      </c>
      <c r="C506" s="9" t="s">
        <v>0</v>
      </c>
      <c r="D506" s="9">
        <v>1044</v>
      </c>
      <c r="E506" s="9">
        <v>1</v>
      </c>
      <c r="F506" s="9">
        <v>1.2947</v>
      </c>
      <c r="G506" s="9">
        <v>1.2922</v>
      </c>
      <c r="H506" s="9">
        <v>1.2947</v>
      </c>
      <c r="I506" s="9">
        <v>5</v>
      </c>
      <c r="J506" s="9">
        <v>4376.99</v>
      </c>
      <c r="K506" s="8" t="str">
        <f>RIGHT(B506,5)</f>
        <v>20:12</v>
      </c>
      <c r="L506" s="7" t="str">
        <f>TEXT(K506,"hh")</f>
        <v>20</v>
      </c>
      <c r="M506" s="6">
        <f>IF(C506="close",IF(I506&gt;=0,1,IF(I506&lt;0,2)),0)</f>
        <v>0</v>
      </c>
      <c r="N506" s="5">
        <f>IF(N505=0,IF(C506="s/l",1,0),IF(C506="s/l",N505+1,0))</f>
        <v>0</v>
      </c>
      <c r="O506" s="4">
        <f>IF(O505=0,IF(C506="t/p",1,0),IF(C506="t/p",O505+1,0))</f>
        <v>3</v>
      </c>
      <c r="P506" s="3">
        <f>IF(AND(N506&gt;=$AD$36,N507=0),1,0)</f>
        <v>0</v>
      </c>
      <c r="Q506" s="2">
        <f>IF(AND(O506&gt;=$AD$35,O507=0),1,0)</f>
        <v>0</v>
      </c>
      <c r="R506" s="3">
        <f>IF(AND(N506&gt;0,ISODD(D506)),1,0)</f>
        <v>0</v>
      </c>
      <c r="S506" s="2">
        <f>IF(AND(O506&gt;0,ISEVEN(D506)),1,0)</f>
        <v>1</v>
      </c>
      <c r="T506" s="1">
        <f>IF(AND(N505&gt;0,N506&gt;0),IF(OR(AND(R505=0,R506=1),AND(R505=1,R506=0)),1,0),0)</f>
        <v>0</v>
      </c>
      <c r="U506" s="1">
        <f>IF(AND(O505&gt;0,O506&gt;0),IF(OR(AND(S505=0,S506=1),AND(S505=1,S506=0)),1,0),0)</f>
        <v>1</v>
      </c>
    </row>
    <row r="507" spans="1:21">
      <c r="A507" s="9">
        <v>2601</v>
      </c>
      <c r="B507" s="10" t="s">
        <v>3393</v>
      </c>
      <c r="C507" s="9" t="s">
        <v>0</v>
      </c>
      <c r="D507" s="9">
        <v>1045</v>
      </c>
      <c r="E507" s="9">
        <v>1</v>
      </c>
      <c r="F507" s="9">
        <v>1.2944</v>
      </c>
      <c r="G507" s="9">
        <v>1.2968999999999999</v>
      </c>
      <c r="H507" s="9">
        <v>1.2944</v>
      </c>
      <c r="I507" s="9">
        <v>5</v>
      </c>
      <c r="J507" s="9">
        <v>4381.99</v>
      </c>
      <c r="K507" s="8" t="str">
        <f>RIGHT(B507,5)</f>
        <v>23:11</v>
      </c>
      <c r="L507" s="7" t="str">
        <f>TEXT(K507,"hh")</f>
        <v>23</v>
      </c>
      <c r="M507" s="6">
        <f>IF(C507="close",IF(I507&gt;=0,1,IF(I507&lt;0,2)),0)</f>
        <v>0</v>
      </c>
      <c r="N507" s="5">
        <f>IF(N506=0,IF(C507="s/l",1,0),IF(C507="s/l",N506+1,0))</f>
        <v>0</v>
      </c>
      <c r="O507" s="4">
        <f>IF(O506=0,IF(C507="t/p",1,0),IF(C507="t/p",O506+1,0))</f>
        <v>4</v>
      </c>
      <c r="P507" s="3">
        <f>IF(AND(N507&gt;=$AD$36,N508=0),1,0)</f>
        <v>0</v>
      </c>
      <c r="Q507" s="2">
        <f>IF(AND(O507&gt;=$AD$35,O508=0),1,0)</f>
        <v>0</v>
      </c>
      <c r="R507" s="3">
        <f>IF(AND(N507&gt;0,ISODD(D507)),1,0)</f>
        <v>0</v>
      </c>
      <c r="S507" s="2">
        <f>IF(AND(O507&gt;0,ISEVEN(D507)),1,0)</f>
        <v>0</v>
      </c>
      <c r="T507" s="1">
        <f>IF(AND(N506&gt;0,N507&gt;0),IF(OR(AND(R506=0,R507=1),AND(R506=1,R507=0)),1,0),0)</f>
        <v>0</v>
      </c>
      <c r="U507" s="1">
        <f>IF(AND(O506&gt;0,O507&gt;0),IF(OR(AND(S506=0,S507=1),AND(S506=1,S507=0)),1,0),0)</f>
        <v>1</v>
      </c>
    </row>
    <row r="508" spans="1:21">
      <c r="A508" s="9">
        <v>2606</v>
      </c>
      <c r="B508" s="10" t="s">
        <v>3392</v>
      </c>
      <c r="C508" s="9" t="s">
        <v>0</v>
      </c>
      <c r="D508" s="9">
        <v>1048</v>
      </c>
      <c r="E508" s="9">
        <v>1</v>
      </c>
      <c r="F508" s="9">
        <v>1.2947</v>
      </c>
      <c r="G508" s="9">
        <v>1.2922</v>
      </c>
      <c r="H508" s="9">
        <v>1.2947</v>
      </c>
      <c r="I508" s="9">
        <v>5</v>
      </c>
      <c r="J508" s="9">
        <v>4386.99</v>
      </c>
      <c r="K508" s="8" t="str">
        <f>RIGHT(B508,5)</f>
        <v>00:28</v>
      </c>
      <c r="L508" s="7" t="str">
        <f>TEXT(K508,"hh")</f>
        <v>00</v>
      </c>
      <c r="M508" s="6">
        <f>IF(C508="close",IF(I508&gt;=0,1,IF(I508&lt;0,2)),0)</f>
        <v>0</v>
      </c>
      <c r="N508" s="5">
        <f>IF(N507=0,IF(C508="s/l",1,0),IF(C508="s/l",N507+1,0))</f>
        <v>0</v>
      </c>
      <c r="O508" s="4">
        <f>IF(O507=0,IF(C508="t/p",1,0),IF(C508="t/p",O507+1,0))</f>
        <v>5</v>
      </c>
      <c r="P508" s="3">
        <f>IF(AND(N508&gt;=$AD$36,N509=0),1,0)</f>
        <v>0</v>
      </c>
      <c r="Q508" s="2">
        <f>IF(AND(O508&gt;=$AD$35,O509=0),1,0)</f>
        <v>1</v>
      </c>
      <c r="R508" s="3">
        <f>IF(AND(N508&gt;0,ISODD(D508)),1,0)</f>
        <v>0</v>
      </c>
      <c r="S508" s="2">
        <f>IF(AND(O508&gt;0,ISEVEN(D508)),1,0)</f>
        <v>1</v>
      </c>
      <c r="T508" s="1">
        <f>IF(AND(N507&gt;0,N508&gt;0),IF(OR(AND(R507=0,R508=1),AND(R507=1,R508=0)),1,0),0)</f>
        <v>0</v>
      </c>
      <c r="U508" s="1">
        <f>IF(AND(O507&gt;0,O508&gt;0),IF(OR(AND(S507=0,S508=1),AND(S507=1,S508=0)),1,0),0)</f>
        <v>1</v>
      </c>
    </row>
    <row r="509" spans="1:21">
      <c r="A509" s="9">
        <v>2611</v>
      </c>
      <c r="B509" s="10" t="s">
        <v>1570</v>
      </c>
      <c r="C509" s="9" t="s">
        <v>54</v>
      </c>
      <c r="D509" s="9">
        <v>1049</v>
      </c>
      <c r="E509" s="9">
        <v>1</v>
      </c>
      <c r="F509" s="9">
        <v>1.2949999999999999</v>
      </c>
      <c r="G509" s="9">
        <v>1.2968999999999999</v>
      </c>
      <c r="H509" s="9">
        <v>1.2944</v>
      </c>
      <c r="I509" s="9">
        <v>-1</v>
      </c>
      <c r="J509" s="9">
        <v>4385.99</v>
      </c>
      <c r="K509" s="8" t="str">
        <f>RIGHT(B509,5)</f>
        <v>01:00</v>
      </c>
      <c r="L509" s="7" t="str">
        <f>TEXT(K509,"hh")</f>
        <v>01</v>
      </c>
      <c r="M509" s="6">
        <f>IF(C509="close",IF(I509&gt;=0,1,IF(I509&lt;0,2)),0)</f>
        <v>2</v>
      </c>
      <c r="N509" s="5">
        <f>IF(N508=0,IF(C509="s/l",1,0),IF(C509="s/l",N508+1,0))</f>
        <v>0</v>
      </c>
      <c r="O509" s="4">
        <f>IF(O508=0,IF(C509="t/p",1,0),IF(C509="t/p",O508+1,0))</f>
        <v>0</v>
      </c>
      <c r="P509" s="3">
        <f>IF(AND(N509&gt;=$AD$36,N510=0),1,0)</f>
        <v>0</v>
      </c>
      <c r="Q509" s="2">
        <f>IF(AND(O509&gt;=$AD$35,O510=0),1,0)</f>
        <v>0</v>
      </c>
      <c r="R509" s="3">
        <f>IF(AND(N509&gt;0,ISODD(D509)),1,0)</f>
        <v>0</v>
      </c>
      <c r="S509" s="2">
        <f>IF(AND(O509&gt;0,ISEVEN(D509)),1,0)</f>
        <v>0</v>
      </c>
      <c r="T509" s="1">
        <f>IF(AND(N508&gt;0,N509&gt;0),IF(OR(AND(R508=0,R509=1),AND(R508=1,R509=0)),1,0),0)</f>
        <v>0</v>
      </c>
      <c r="U509" s="1">
        <f>IF(AND(O508&gt;0,O509&gt;0),IF(OR(AND(S508=0,S509=1),AND(S508=1,S509=0)),1,0),0)</f>
        <v>0</v>
      </c>
    </row>
    <row r="510" spans="1:21">
      <c r="A510" s="9">
        <v>2612</v>
      </c>
      <c r="B510" s="10" t="s">
        <v>1570</v>
      </c>
      <c r="C510" s="9" t="s">
        <v>54</v>
      </c>
      <c r="D510" s="9">
        <v>1042</v>
      </c>
      <c r="E510" s="9">
        <v>1</v>
      </c>
      <c r="F510" s="9">
        <v>1.2947</v>
      </c>
      <c r="G510" s="9">
        <v>1.2931999999999999</v>
      </c>
      <c r="H510" s="9">
        <v>1.2957000000000001</v>
      </c>
      <c r="I510" s="9">
        <v>-4.9000000000000004</v>
      </c>
      <c r="J510" s="9">
        <v>4381.09</v>
      </c>
      <c r="K510" s="8" t="str">
        <f>RIGHT(B510,5)</f>
        <v>01:00</v>
      </c>
      <c r="L510" s="7" t="str">
        <f>TEXT(K510,"hh")</f>
        <v>01</v>
      </c>
      <c r="M510" s="6">
        <f>IF(C510="close",IF(I510&gt;=0,1,IF(I510&lt;0,2)),0)</f>
        <v>2</v>
      </c>
      <c r="N510" s="5">
        <f>IF(N509=0,IF(C510="s/l",1,0),IF(C510="s/l",N509+1,0))</f>
        <v>0</v>
      </c>
      <c r="O510" s="4">
        <f>IF(O509=0,IF(C510="t/p",1,0),IF(C510="t/p",O509+1,0))</f>
        <v>0</v>
      </c>
      <c r="P510" s="3">
        <f>IF(AND(N510&gt;=$AD$36,N511=0),1,0)</f>
        <v>0</v>
      </c>
      <c r="Q510" s="2">
        <f>IF(AND(O510&gt;=$AD$35,O511=0),1,0)</f>
        <v>0</v>
      </c>
      <c r="R510" s="3">
        <f>IF(AND(N510&gt;0,ISODD(D510)),1,0)</f>
        <v>0</v>
      </c>
      <c r="S510" s="2">
        <f>IF(AND(O510&gt;0,ISEVEN(D510)),1,0)</f>
        <v>0</v>
      </c>
      <c r="T510" s="1">
        <f>IF(AND(N509&gt;0,N510&gt;0),IF(OR(AND(R509=0,R510=1),AND(R509=1,R510=0)),1,0),0)</f>
        <v>0</v>
      </c>
      <c r="U510" s="1">
        <f>IF(AND(O509&gt;0,O510&gt;0),IF(OR(AND(S509=0,S510=1),AND(S509=1,S510=0)),1,0),0)</f>
        <v>0</v>
      </c>
    </row>
    <row r="511" spans="1:21">
      <c r="A511" s="9">
        <v>2621</v>
      </c>
      <c r="B511" s="10" t="s">
        <v>1569</v>
      </c>
      <c r="C511" s="9" t="s">
        <v>0</v>
      </c>
      <c r="D511" s="9">
        <v>1054</v>
      </c>
      <c r="E511" s="9">
        <v>1</v>
      </c>
      <c r="F511" s="9">
        <v>1.2937000000000001</v>
      </c>
      <c r="G511" s="9">
        <v>1.2911999999999999</v>
      </c>
      <c r="H511" s="9">
        <v>1.2937000000000001</v>
      </c>
      <c r="I511" s="9">
        <v>5</v>
      </c>
      <c r="J511" s="9">
        <v>4386.09</v>
      </c>
      <c r="K511" s="8" t="str">
        <f>RIGHT(B511,5)</f>
        <v>04:16</v>
      </c>
      <c r="L511" s="7" t="str">
        <f>TEXT(K511,"hh")</f>
        <v>04</v>
      </c>
      <c r="M511" s="6">
        <f>IF(C511="close",IF(I511&gt;=0,1,IF(I511&lt;0,2)),0)</f>
        <v>0</v>
      </c>
      <c r="N511" s="5">
        <f>IF(N510=0,IF(C511="s/l",1,0),IF(C511="s/l",N510+1,0))</f>
        <v>0</v>
      </c>
      <c r="O511" s="4">
        <f>IF(O510=0,IF(C511="t/p",1,0),IF(C511="t/p",O510+1,0))</f>
        <v>1</v>
      </c>
      <c r="P511" s="3">
        <f>IF(AND(N511&gt;=$AD$36,N512=0),1,0)</f>
        <v>0</v>
      </c>
      <c r="Q511" s="2">
        <f>IF(AND(O511&gt;=$AD$35,O512=0),1,0)</f>
        <v>0</v>
      </c>
      <c r="R511" s="3">
        <f>IF(AND(N511&gt;0,ISODD(D511)),1,0)</f>
        <v>0</v>
      </c>
      <c r="S511" s="2">
        <f>IF(AND(O511&gt;0,ISEVEN(D511)),1,0)</f>
        <v>1</v>
      </c>
      <c r="T511" s="1">
        <f>IF(AND(N510&gt;0,N511&gt;0),IF(OR(AND(R510=0,R511=1),AND(R510=1,R511=0)),1,0),0)</f>
        <v>0</v>
      </c>
      <c r="U511" s="1">
        <f>IF(AND(O510&gt;0,O511&gt;0),IF(OR(AND(S510=0,S511=1),AND(S510=1,S511=0)),1,0),0)</f>
        <v>0</v>
      </c>
    </row>
    <row r="512" spans="1:21">
      <c r="A512" s="9">
        <v>2630</v>
      </c>
      <c r="B512" s="10" t="s">
        <v>1568</v>
      </c>
      <c r="C512" s="9" t="s">
        <v>3</v>
      </c>
      <c r="D512" s="9">
        <v>1055</v>
      </c>
      <c r="E512" s="9">
        <v>1</v>
      </c>
      <c r="F512" s="9">
        <v>1.2959000000000001</v>
      </c>
      <c r="G512" s="9">
        <v>1.2959000000000001</v>
      </c>
      <c r="H512" s="9">
        <v>1.2934000000000001</v>
      </c>
      <c r="I512" s="9">
        <v>-20</v>
      </c>
      <c r="J512" s="9">
        <v>4366.09</v>
      </c>
      <c r="K512" s="8" t="str">
        <f>RIGHT(B512,5)</f>
        <v>08:30</v>
      </c>
      <c r="L512" s="7" t="str">
        <f>TEXT(K512,"hh")</f>
        <v>08</v>
      </c>
      <c r="M512" s="6">
        <f>IF(C512="close",IF(I512&gt;=0,1,IF(I512&lt;0,2)),0)</f>
        <v>0</v>
      </c>
      <c r="N512" s="5">
        <f>IF(N511=0,IF(C512="s/l",1,0),IF(C512="s/l",N511+1,0))</f>
        <v>1</v>
      </c>
      <c r="O512" s="4">
        <f>IF(O511=0,IF(C512="t/p",1,0),IF(C512="t/p",O511+1,0))</f>
        <v>0</v>
      </c>
      <c r="P512" s="3">
        <f>IF(AND(N512&gt;=$AD$36,N513=0),1,0)</f>
        <v>0</v>
      </c>
      <c r="Q512" s="2">
        <f>IF(AND(O512&gt;=$AD$35,O513=0),1,0)</f>
        <v>0</v>
      </c>
      <c r="R512" s="3">
        <f>IF(AND(N512&gt;0,ISODD(D512)),1,0)</f>
        <v>1</v>
      </c>
      <c r="S512" s="2">
        <f>IF(AND(O512&gt;0,ISEVEN(D512)),1,0)</f>
        <v>0</v>
      </c>
      <c r="T512" s="1">
        <f>IF(AND(N511&gt;0,N512&gt;0),IF(OR(AND(R511=0,R512=1),AND(R511=1,R512=0)),1,0),0)</f>
        <v>0</v>
      </c>
      <c r="U512" s="1">
        <f>IF(AND(O511&gt;0,O512&gt;0),IF(OR(AND(S511=0,S512=1),AND(S511=1,S512=0)),1,0),0)</f>
        <v>0</v>
      </c>
    </row>
    <row r="513" spans="1:21">
      <c r="A513" s="9">
        <v>2635</v>
      </c>
      <c r="B513" s="10" t="s">
        <v>1567</v>
      </c>
      <c r="C513" s="9" t="s">
        <v>3</v>
      </c>
      <c r="D513" s="9">
        <v>1057</v>
      </c>
      <c r="E513" s="9">
        <v>1</v>
      </c>
      <c r="F513" s="9">
        <v>1.2968999999999999</v>
      </c>
      <c r="G513" s="9">
        <v>1.2968999999999999</v>
      </c>
      <c r="H513" s="9">
        <v>1.2944</v>
      </c>
      <c r="I513" s="9">
        <v>-20</v>
      </c>
      <c r="J513" s="9">
        <v>4346.09</v>
      </c>
      <c r="K513" s="8" t="str">
        <f>RIGHT(B513,5)</f>
        <v>08:34</v>
      </c>
      <c r="L513" s="7" t="str">
        <f>TEXT(K513,"hh")</f>
        <v>08</v>
      </c>
      <c r="M513" s="6">
        <f>IF(C513="close",IF(I513&gt;=0,1,IF(I513&lt;0,2)),0)</f>
        <v>0</v>
      </c>
      <c r="N513" s="5">
        <f>IF(N512=0,IF(C513="s/l",1,0),IF(C513="s/l",N512+1,0))</f>
        <v>2</v>
      </c>
      <c r="O513" s="4">
        <f>IF(O512=0,IF(C513="t/p",1,0),IF(C513="t/p",O512+1,0))</f>
        <v>0</v>
      </c>
      <c r="P513" s="3">
        <f>IF(AND(N513&gt;=$AD$36,N514=0),1,0)</f>
        <v>0</v>
      </c>
      <c r="Q513" s="2">
        <f>IF(AND(O513&gt;=$AD$35,O514=0),1,0)</f>
        <v>0</v>
      </c>
      <c r="R513" s="3">
        <f>IF(AND(N513&gt;0,ISODD(D513)),1,0)</f>
        <v>1</v>
      </c>
      <c r="S513" s="2">
        <f>IF(AND(O513&gt;0,ISEVEN(D513)),1,0)</f>
        <v>0</v>
      </c>
      <c r="T513" s="1">
        <f>IF(AND(N512&gt;0,N513&gt;0),IF(OR(AND(R512=0,R513=1),AND(R512=1,R513=0)),1,0),0)</f>
        <v>0</v>
      </c>
      <c r="U513" s="1">
        <f>IF(AND(O512&gt;0,O513&gt;0),IF(OR(AND(S512=0,S513=1),AND(S512=1,S513=0)),1,0),0)</f>
        <v>0</v>
      </c>
    </row>
    <row r="514" spans="1:21">
      <c r="A514" s="9">
        <v>2640</v>
      </c>
      <c r="B514" s="10" t="s">
        <v>1566</v>
      </c>
      <c r="C514" s="9" t="s">
        <v>3</v>
      </c>
      <c r="D514" s="9">
        <v>1059</v>
      </c>
      <c r="E514" s="9">
        <v>1</v>
      </c>
      <c r="F514" s="9">
        <v>1.2979000000000001</v>
      </c>
      <c r="G514" s="9">
        <v>1.2979000000000001</v>
      </c>
      <c r="H514" s="9">
        <v>1.2954000000000001</v>
      </c>
      <c r="I514" s="9">
        <v>-20</v>
      </c>
      <c r="J514" s="9">
        <v>4326.09</v>
      </c>
      <c r="K514" s="8" t="str">
        <f>RIGHT(B514,5)</f>
        <v>09:10</v>
      </c>
      <c r="L514" s="7" t="str">
        <f>TEXT(K514,"hh")</f>
        <v>09</v>
      </c>
      <c r="M514" s="6">
        <f>IF(C514="close",IF(I514&gt;=0,1,IF(I514&lt;0,2)),0)</f>
        <v>0</v>
      </c>
      <c r="N514" s="5">
        <f>IF(N513=0,IF(C514="s/l",1,0),IF(C514="s/l",N513+1,0))</f>
        <v>3</v>
      </c>
      <c r="O514" s="4">
        <f>IF(O513=0,IF(C514="t/p",1,0),IF(C514="t/p",O513+1,0))</f>
        <v>0</v>
      </c>
      <c r="P514" s="3">
        <f>IF(AND(N514&gt;=$AD$36,N515=0),1,0)</f>
        <v>1</v>
      </c>
      <c r="Q514" s="2">
        <f>IF(AND(O514&gt;=$AD$35,O515=0),1,0)</f>
        <v>0</v>
      </c>
      <c r="R514" s="3">
        <f>IF(AND(N514&gt;0,ISODD(D514)),1,0)</f>
        <v>1</v>
      </c>
      <c r="S514" s="2">
        <f>IF(AND(O514&gt;0,ISEVEN(D514)),1,0)</f>
        <v>0</v>
      </c>
      <c r="T514" s="1">
        <f>IF(AND(N513&gt;0,N514&gt;0),IF(OR(AND(R513=0,R514=1),AND(R513=1,R514=0)),1,0),0)</f>
        <v>0</v>
      </c>
      <c r="U514" s="1">
        <f>IF(AND(O513&gt;0,O514&gt;0),IF(OR(AND(S513=0,S514=1),AND(S513=1,S514=0)),1,0),0)</f>
        <v>0</v>
      </c>
    </row>
    <row r="515" spans="1:21">
      <c r="A515" s="9">
        <v>2645</v>
      </c>
      <c r="B515" s="10" t="s">
        <v>1565</v>
      </c>
      <c r="C515" s="9" t="s">
        <v>0</v>
      </c>
      <c r="D515" s="9">
        <v>1063</v>
      </c>
      <c r="E515" s="9">
        <v>1</v>
      </c>
      <c r="F515" s="9">
        <v>1.2974000000000001</v>
      </c>
      <c r="G515" s="9">
        <v>1.2999000000000001</v>
      </c>
      <c r="H515" s="9">
        <v>1.2974000000000001</v>
      </c>
      <c r="I515" s="9">
        <v>5</v>
      </c>
      <c r="J515" s="9">
        <v>4331.09</v>
      </c>
      <c r="K515" s="8" t="str">
        <f>RIGHT(B515,5)</f>
        <v>09:56</v>
      </c>
      <c r="L515" s="7" t="str">
        <f>TEXT(K515,"hh")</f>
        <v>09</v>
      </c>
      <c r="M515" s="6">
        <f>IF(C515="close",IF(I515&gt;=0,1,IF(I515&lt;0,2)),0)</f>
        <v>0</v>
      </c>
      <c r="N515" s="5">
        <f>IF(N514=0,IF(C515="s/l",1,0),IF(C515="s/l",N514+1,0))</f>
        <v>0</v>
      </c>
      <c r="O515" s="4">
        <f>IF(O514=0,IF(C515="t/p",1,0),IF(C515="t/p",O514+1,0))</f>
        <v>1</v>
      </c>
      <c r="P515" s="3">
        <f>IF(AND(N515&gt;=$AD$36,N516=0),1,0)</f>
        <v>0</v>
      </c>
      <c r="Q515" s="2">
        <f>IF(AND(O515&gt;=$AD$35,O516=0),1,0)</f>
        <v>0</v>
      </c>
      <c r="R515" s="3">
        <f>IF(AND(N515&gt;0,ISODD(D515)),1,0)</f>
        <v>0</v>
      </c>
      <c r="S515" s="2">
        <f>IF(AND(O515&gt;0,ISEVEN(D515)),1,0)</f>
        <v>0</v>
      </c>
      <c r="T515" s="1">
        <f>IF(AND(N514&gt;0,N515&gt;0),IF(OR(AND(R514=0,R515=1),AND(R514=1,R515=0)),1,0),0)</f>
        <v>0</v>
      </c>
      <c r="U515" s="1">
        <f>IF(AND(O514&gt;0,O515&gt;0),IF(OR(AND(S514=0,S515=1),AND(S514=1,S515=0)),1,0),0)</f>
        <v>0</v>
      </c>
    </row>
    <row r="516" spans="1:21">
      <c r="A516" s="9">
        <v>2650</v>
      </c>
      <c r="B516" s="10" t="s">
        <v>1564</v>
      </c>
      <c r="C516" s="9" t="s">
        <v>0</v>
      </c>
      <c r="D516" s="9">
        <v>1066</v>
      </c>
      <c r="E516" s="9">
        <v>1</v>
      </c>
      <c r="F516" s="9">
        <v>1.2977000000000001</v>
      </c>
      <c r="G516" s="9">
        <v>1.2951999999999999</v>
      </c>
      <c r="H516" s="9">
        <v>1.2977000000000001</v>
      </c>
      <c r="I516" s="9">
        <v>5</v>
      </c>
      <c r="J516" s="9">
        <v>4336.09</v>
      </c>
      <c r="K516" s="8" t="str">
        <f>RIGHT(B516,5)</f>
        <v>10:17</v>
      </c>
      <c r="L516" s="7" t="str">
        <f>TEXT(K516,"hh")</f>
        <v>10</v>
      </c>
      <c r="M516" s="6">
        <f>IF(C516="close",IF(I516&gt;=0,1,IF(I516&lt;0,2)),0)</f>
        <v>0</v>
      </c>
      <c r="N516" s="5">
        <f>IF(N515=0,IF(C516="s/l",1,0),IF(C516="s/l",N515+1,0))</f>
        <v>0</v>
      </c>
      <c r="O516" s="4">
        <f>IF(O515=0,IF(C516="t/p",1,0),IF(C516="t/p",O515+1,0))</f>
        <v>2</v>
      </c>
      <c r="P516" s="3">
        <f>IF(AND(N516&gt;=$AD$36,N517=0),1,0)</f>
        <v>0</v>
      </c>
      <c r="Q516" s="2">
        <f>IF(AND(O516&gt;=$AD$35,O517=0),1,0)</f>
        <v>0</v>
      </c>
      <c r="R516" s="3">
        <f>IF(AND(N516&gt;0,ISODD(D516)),1,0)</f>
        <v>0</v>
      </c>
      <c r="S516" s="2">
        <f>IF(AND(O516&gt;0,ISEVEN(D516)),1,0)</f>
        <v>1</v>
      </c>
      <c r="T516" s="1">
        <f>IF(AND(N515&gt;0,N516&gt;0),IF(OR(AND(R515=0,R516=1),AND(R515=1,R516=0)),1,0),0)</f>
        <v>0</v>
      </c>
      <c r="U516" s="1">
        <f>IF(AND(O515&gt;0,O516&gt;0),IF(OR(AND(S515=0,S516=1),AND(S515=1,S516=0)),1,0),0)</f>
        <v>1</v>
      </c>
    </row>
    <row r="517" spans="1:21">
      <c r="A517" s="9">
        <v>2655</v>
      </c>
      <c r="B517" s="10" t="s">
        <v>1563</v>
      </c>
      <c r="C517" s="9" t="s">
        <v>3</v>
      </c>
      <c r="D517" s="9">
        <v>1061</v>
      </c>
      <c r="E517" s="9">
        <v>1</v>
      </c>
      <c r="F517" s="9">
        <v>1.2988999999999999</v>
      </c>
      <c r="G517" s="9">
        <v>1.2988999999999999</v>
      </c>
      <c r="H517" s="9">
        <v>1.2964</v>
      </c>
      <c r="I517" s="9">
        <v>-20</v>
      </c>
      <c r="J517" s="9">
        <v>4316.09</v>
      </c>
      <c r="K517" s="8" t="str">
        <f>RIGHT(B517,5)</f>
        <v>11:00</v>
      </c>
      <c r="L517" s="7" t="str">
        <f>TEXT(K517,"hh")</f>
        <v>11</v>
      </c>
      <c r="M517" s="6">
        <f>IF(C517="close",IF(I517&gt;=0,1,IF(I517&lt;0,2)),0)</f>
        <v>0</v>
      </c>
      <c r="N517" s="5">
        <f>IF(N516=0,IF(C517="s/l",1,0),IF(C517="s/l",N516+1,0))</f>
        <v>1</v>
      </c>
      <c r="O517" s="4">
        <f>IF(O516=0,IF(C517="t/p",1,0),IF(C517="t/p",O516+1,0))</f>
        <v>0</v>
      </c>
      <c r="P517" s="3">
        <f>IF(AND(N517&gt;=$AD$36,N518=0),1,0)</f>
        <v>0</v>
      </c>
      <c r="Q517" s="2">
        <f>IF(AND(O517&gt;=$AD$35,O518=0),1,0)</f>
        <v>0</v>
      </c>
      <c r="R517" s="3">
        <f>IF(AND(N517&gt;0,ISODD(D517)),1,0)</f>
        <v>1</v>
      </c>
      <c r="S517" s="2">
        <f>IF(AND(O517&gt;0,ISEVEN(D517)),1,0)</f>
        <v>0</v>
      </c>
      <c r="T517" s="1">
        <f>IF(AND(N516&gt;0,N517&gt;0),IF(OR(AND(R516=0,R517=1),AND(R516=1,R517=0)),1,0),0)</f>
        <v>0</v>
      </c>
      <c r="U517" s="1">
        <f>IF(AND(O516&gt;0,O517&gt;0),IF(OR(AND(S516=0,S517=1),AND(S516=1,S517=0)),1,0),0)</f>
        <v>0</v>
      </c>
    </row>
    <row r="518" spans="1:21">
      <c r="A518" s="9">
        <v>2660</v>
      </c>
      <c r="B518" s="10" t="s">
        <v>3391</v>
      </c>
      <c r="C518" s="9" t="s">
        <v>3</v>
      </c>
      <c r="D518" s="9">
        <v>1067</v>
      </c>
      <c r="E518" s="9">
        <v>1</v>
      </c>
      <c r="F518" s="9">
        <v>1.2999000000000001</v>
      </c>
      <c r="G518" s="9">
        <v>1.2999000000000001</v>
      </c>
      <c r="H518" s="9">
        <v>1.2974000000000001</v>
      </c>
      <c r="I518" s="9">
        <v>-20</v>
      </c>
      <c r="J518" s="9">
        <v>4296.09</v>
      </c>
      <c r="K518" s="8" t="str">
        <f>RIGHT(B518,5)</f>
        <v>11:05</v>
      </c>
      <c r="L518" s="7" t="str">
        <f>TEXT(K518,"hh")</f>
        <v>11</v>
      </c>
      <c r="M518" s="6">
        <f>IF(C518="close",IF(I518&gt;=0,1,IF(I518&lt;0,2)),0)</f>
        <v>0</v>
      </c>
      <c r="N518" s="5">
        <f>IF(N517=0,IF(C518="s/l",1,0),IF(C518="s/l",N517+1,0))</f>
        <v>2</v>
      </c>
      <c r="O518" s="4">
        <f>IF(O517=0,IF(C518="t/p",1,0),IF(C518="t/p",O517+1,0))</f>
        <v>0</v>
      </c>
      <c r="P518" s="3">
        <f>IF(AND(N518&gt;=$AD$36,N519=0),1,0)</f>
        <v>0</v>
      </c>
      <c r="Q518" s="2">
        <f>IF(AND(O518&gt;=$AD$35,O519=0),1,0)</f>
        <v>0</v>
      </c>
      <c r="R518" s="3">
        <f>IF(AND(N518&gt;0,ISODD(D518)),1,0)</f>
        <v>1</v>
      </c>
      <c r="S518" s="2">
        <f>IF(AND(O518&gt;0,ISEVEN(D518)),1,0)</f>
        <v>0</v>
      </c>
      <c r="T518" s="1">
        <f>IF(AND(N517&gt;0,N518&gt;0),IF(OR(AND(R517=0,R518=1),AND(R517=1,R518=0)),1,0),0)</f>
        <v>0</v>
      </c>
      <c r="U518" s="1">
        <f>IF(AND(O517&gt;0,O518&gt;0),IF(OR(AND(S517=0,S518=1),AND(S517=1,S518=0)),1,0),0)</f>
        <v>0</v>
      </c>
    </row>
    <row r="519" spans="1:21">
      <c r="A519" s="9">
        <v>2665</v>
      </c>
      <c r="B519" s="10" t="s">
        <v>1562</v>
      </c>
      <c r="C519" s="9" t="s">
        <v>3</v>
      </c>
      <c r="D519" s="9">
        <v>1069</v>
      </c>
      <c r="E519" s="9">
        <v>1</v>
      </c>
      <c r="F519" s="9">
        <v>1.3008999999999999</v>
      </c>
      <c r="G519" s="9">
        <v>1.3008999999999999</v>
      </c>
      <c r="H519" s="9">
        <v>1.2984</v>
      </c>
      <c r="I519" s="9">
        <v>-20</v>
      </c>
      <c r="J519" s="9">
        <v>4276.09</v>
      </c>
      <c r="K519" s="8" t="str">
        <f>RIGHT(B519,5)</f>
        <v>11:09</v>
      </c>
      <c r="L519" s="7" t="str">
        <f>TEXT(K519,"hh")</f>
        <v>11</v>
      </c>
      <c r="M519" s="6">
        <f>IF(C519="close",IF(I519&gt;=0,1,IF(I519&lt;0,2)),0)</f>
        <v>0</v>
      </c>
      <c r="N519" s="5">
        <f>IF(N518=0,IF(C519="s/l",1,0),IF(C519="s/l",N518+1,0))</f>
        <v>3</v>
      </c>
      <c r="O519" s="4">
        <f>IF(O518=0,IF(C519="t/p",1,0),IF(C519="t/p",O518+1,0))</f>
        <v>0</v>
      </c>
      <c r="P519" s="3">
        <f>IF(AND(N519&gt;=$AD$36,N520=0),1,0)</f>
        <v>1</v>
      </c>
      <c r="Q519" s="2">
        <f>IF(AND(O519&gt;=$AD$35,O520=0),1,0)</f>
        <v>0</v>
      </c>
      <c r="R519" s="3">
        <f>IF(AND(N519&gt;0,ISODD(D519)),1,0)</f>
        <v>1</v>
      </c>
      <c r="S519" s="2">
        <f>IF(AND(O519&gt;0,ISEVEN(D519)),1,0)</f>
        <v>0</v>
      </c>
      <c r="T519" s="1">
        <f>IF(AND(N518&gt;0,N519&gt;0),IF(OR(AND(R518=0,R519=1),AND(R518=1,R519=0)),1,0),0)</f>
        <v>0</v>
      </c>
      <c r="U519" s="1">
        <f>IF(AND(O518&gt;0,O519&gt;0),IF(OR(AND(S518=0,S519=1),AND(S518=1,S519=0)),1,0),0)</f>
        <v>0</v>
      </c>
    </row>
    <row r="520" spans="1:21">
      <c r="A520" s="9">
        <v>2670</v>
      </c>
      <c r="B520" s="10" t="s">
        <v>3390</v>
      </c>
      <c r="C520" s="9" t="s">
        <v>0</v>
      </c>
      <c r="D520" s="9">
        <v>1073</v>
      </c>
      <c r="E520" s="9">
        <v>1</v>
      </c>
      <c r="F520" s="9">
        <v>1.3004</v>
      </c>
      <c r="G520" s="9">
        <v>1.3028999999999999</v>
      </c>
      <c r="H520" s="9">
        <v>1.3004</v>
      </c>
      <c r="I520" s="9">
        <v>5</v>
      </c>
      <c r="J520" s="9">
        <v>4281.09</v>
      </c>
      <c r="K520" s="8" t="str">
        <f>RIGHT(B520,5)</f>
        <v>11:13</v>
      </c>
      <c r="L520" s="7" t="str">
        <f>TEXT(K520,"hh")</f>
        <v>11</v>
      </c>
      <c r="M520" s="6">
        <f>IF(C520="close",IF(I520&gt;=0,1,IF(I520&lt;0,2)),0)</f>
        <v>0</v>
      </c>
      <c r="N520" s="5">
        <f>IF(N519=0,IF(C520="s/l",1,0),IF(C520="s/l",N519+1,0))</f>
        <v>0</v>
      </c>
      <c r="O520" s="4">
        <f>IF(O519=0,IF(C520="t/p",1,0),IF(C520="t/p",O519+1,0))</f>
        <v>1</v>
      </c>
      <c r="P520" s="3">
        <f>IF(AND(N520&gt;=$AD$36,N521=0),1,0)</f>
        <v>0</v>
      </c>
      <c r="Q520" s="2">
        <f>IF(AND(O520&gt;=$AD$35,O521=0),1,0)</f>
        <v>0</v>
      </c>
      <c r="R520" s="3">
        <f>IF(AND(N520&gt;0,ISODD(D520)),1,0)</f>
        <v>0</v>
      </c>
      <c r="S520" s="2">
        <f>IF(AND(O520&gt;0,ISEVEN(D520)),1,0)</f>
        <v>0</v>
      </c>
      <c r="T520" s="1">
        <f>IF(AND(N519&gt;0,N520&gt;0),IF(OR(AND(R519=0,R520=1),AND(R519=1,R520=0)),1,0),0)</f>
        <v>0</v>
      </c>
      <c r="U520" s="1">
        <f>IF(AND(O519&gt;0,O520&gt;0),IF(OR(AND(S519=0,S520=1),AND(S519=1,S520=0)),1,0),0)</f>
        <v>0</v>
      </c>
    </row>
    <row r="521" spans="1:21">
      <c r="A521" s="9">
        <v>2671</v>
      </c>
      <c r="B521" s="10" t="s">
        <v>3389</v>
      </c>
      <c r="C521" s="9" t="s">
        <v>3</v>
      </c>
      <c r="D521" s="9">
        <v>1071</v>
      </c>
      <c r="E521" s="9">
        <v>1</v>
      </c>
      <c r="F521" s="9">
        <v>1.3019000000000001</v>
      </c>
      <c r="G521" s="9">
        <v>1.3019000000000001</v>
      </c>
      <c r="H521" s="9">
        <v>1.2994000000000001</v>
      </c>
      <c r="I521" s="9">
        <v>-20</v>
      </c>
      <c r="J521" s="9">
        <v>4261.09</v>
      </c>
      <c r="K521" s="8" t="str">
        <f>RIGHT(B521,5)</f>
        <v>11:19</v>
      </c>
      <c r="L521" s="7" t="str">
        <f>TEXT(K521,"hh")</f>
        <v>11</v>
      </c>
      <c r="M521" s="6">
        <f>IF(C521="close",IF(I521&gt;=0,1,IF(I521&lt;0,2)),0)</f>
        <v>0</v>
      </c>
      <c r="N521" s="5">
        <f>IF(N520=0,IF(C521="s/l",1,0),IF(C521="s/l",N520+1,0))</f>
        <v>1</v>
      </c>
      <c r="O521" s="4">
        <f>IF(O520=0,IF(C521="t/p",1,0),IF(C521="t/p",O520+1,0))</f>
        <v>0</v>
      </c>
      <c r="P521" s="3">
        <f>IF(AND(N521&gt;=$AD$36,N522=0),1,0)</f>
        <v>0</v>
      </c>
      <c r="Q521" s="2">
        <f>IF(AND(O521&gt;=$AD$35,O522=0),1,0)</f>
        <v>0</v>
      </c>
      <c r="R521" s="3">
        <f>IF(AND(N521&gt;0,ISODD(D521)),1,0)</f>
        <v>1</v>
      </c>
      <c r="S521" s="2">
        <f>IF(AND(O521&gt;0,ISEVEN(D521)),1,0)</f>
        <v>0</v>
      </c>
      <c r="T521" s="1">
        <f>IF(AND(N520&gt;0,N521&gt;0),IF(OR(AND(R520=0,R521=1),AND(R520=1,R521=0)),1,0),0)</f>
        <v>0</v>
      </c>
      <c r="U521" s="1">
        <f>IF(AND(O520&gt;0,O521&gt;0),IF(OR(AND(S520=0,S521=1),AND(S520=1,S521=0)),1,0),0)</f>
        <v>0</v>
      </c>
    </row>
    <row r="522" spans="1:21">
      <c r="A522" s="9">
        <v>2676</v>
      </c>
      <c r="B522" s="10" t="s">
        <v>3388</v>
      </c>
      <c r="C522" s="9" t="s">
        <v>0</v>
      </c>
      <c r="D522" s="9">
        <v>1075</v>
      </c>
      <c r="E522" s="9">
        <v>1</v>
      </c>
      <c r="F522" s="9">
        <v>1.3015000000000001</v>
      </c>
      <c r="G522" s="9">
        <v>1.304</v>
      </c>
      <c r="H522" s="9">
        <v>1.3015000000000001</v>
      </c>
      <c r="I522" s="9">
        <v>5</v>
      </c>
      <c r="J522" s="9">
        <v>4266.09</v>
      </c>
      <c r="K522" s="8" t="str">
        <f>RIGHT(B522,5)</f>
        <v>11:23</v>
      </c>
      <c r="L522" s="7" t="str">
        <f>TEXT(K522,"hh")</f>
        <v>11</v>
      </c>
      <c r="M522" s="6">
        <f>IF(C522="close",IF(I522&gt;=0,1,IF(I522&lt;0,2)),0)</f>
        <v>0</v>
      </c>
      <c r="N522" s="5">
        <f>IF(N521=0,IF(C522="s/l",1,0),IF(C522="s/l",N521+1,0))</f>
        <v>0</v>
      </c>
      <c r="O522" s="4">
        <f>IF(O521=0,IF(C522="t/p",1,0),IF(C522="t/p",O521+1,0))</f>
        <v>1</v>
      </c>
      <c r="P522" s="3">
        <f>IF(AND(N522&gt;=$AD$36,N523=0),1,0)</f>
        <v>0</v>
      </c>
      <c r="Q522" s="2">
        <f>IF(AND(O522&gt;=$AD$35,O523=0),1,0)</f>
        <v>0</v>
      </c>
      <c r="R522" s="3">
        <f>IF(AND(N522&gt;0,ISODD(D522)),1,0)</f>
        <v>0</v>
      </c>
      <c r="S522" s="2">
        <f>IF(AND(O522&gt;0,ISEVEN(D522)),1,0)</f>
        <v>0</v>
      </c>
      <c r="T522" s="1">
        <f>IF(AND(N521&gt;0,N522&gt;0),IF(OR(AND(R521=0,R522=1),AND(R521=1,R522=0)),1,0),0)</f>
        <v>0</v>
      </c>
      <c r="U522" s="1">
        <f>IF(AND(O521&gt;0,O522&gt;0),IF(OR(AND(S521=0,S522=1),AND(S521=1,S522=0)),1,0),0)</f>
        <v>0</v>
      </c>
    </row>
    <row r="523" spans="1:21">
      <c r="A523" s="9">
        <v>2681</v>
      </c>
      <c r="B523" s="10" t="s">
        <v>3387</v>
      </c>
      <c r="C523" s="9" t="s">
        <v>0</v>
      </c>
      <c r="D523" s="9">
        <v>1078</v>
      </c>
      <c r="E523" s="9">
        <v>1</v>
      </c>
      <c r="F523" s="9">
        <v>1.3018000000000001</v>
      </c>
      <c r="G523" s="9">
        <v>1.2992999999999999</v>
      </c>
      <c r="H523" s="9">
        <v>1.3018000000000001</v>
      </c>
      <c r="I523" s="9">
        <v>5</v>
      </c>
      <c r="J523" s="9">
        <v>4271.09</v>
      </c>
      <c r="K523" s="8" t="str">
        <f>RIGHT(B523,5)</f>
        <v>12:45</v>
      </c>
      <c r="L523" s="7" t="str">
        <f>TEXT(K523,"hh")</f>
        <v>12</v>
      </c>
      <c r="M523" s="6">
        <f>IF(C523="close",IF(I523&gt;=0,1,IF(I523&lt;0,2)),0)</f>
        <v>0</v>
      </c>
      <c r="N523" s="5">
        <f>IF(N522=0,IF(C523="s/l",1,0),IF(C523="s/l",N522+1,0))</f>
        <v>0</v>
      </c>
      <c r="O523" s="4">
        <f>IF(O522=0,IF(C523="t/p",1,0),IF(C523="t/p",O522+1,0))</f>
        <v>2</v>
      </c>
      <c r="P523" s="3">
        <f>IF(AND(N523&gt;=$AD$36,N524=0),1,0)</f>
        <v>0</v>
      </c>
      <c r="Q523" s="2">
        <f>IF(AND(O523&gt;=$AD$35,O524=0),1,0)</f>
        <v>0</v>
      </c>
      <c r="R523" s="3">
        <f>IF(AND(N523&gt;0,ISODD(D523)),1,0)</f>
        <v>0</v>
      </c>
      <c r="S523" s="2">
        <f>IF(AND(O523&gt;0,ISEVEN(D523)),1,0)</f>
        <v>1</v>
      </c>
      <c r="T523" s="1">
        <f>IF(AND(N522&gt;0,N523&gt;0),IF(OR(AND(R522=0,R523=1),AND(R522=1,R523=0)),1,0),0)</f>
        <v>0</v>
      </c>
      <c r="U523" s="1">
        <f>IF(AND(O522&gt;0,O523&gt;0),IF(OR(AND(S522=0,S523=1),AND(S522=1,S523=0)),1,0),0)</f>
        <v>1</v>
      </c>
    </row>
    <row r="524" spans="1:21">
      <c r="A524" s="9">
        <v>2690</v>
      </c>
      <c r="B524" s="10" t="s">
        <v>3386</v>
      </c>
      <c r="C524" s="9" t="s">
        <v>0</v>
      </c>
      <c r="D524" s="9">
        <v>1081</v>
      </c>
      <c r="E524" s="9">
        <v>1</v>
      </c>
      <c r="F524" s="9">
        <v>1.3025</v>
      </c>
      <c r="G524" s="9">
        <v>1.3049999999999999</v>
      </c>
      <c r="H524" s="9">
        <v>1.3025</v>
      </c>
      <c r="I524" s="9">
        <v>5</v>
      </c>
      <c r="J524" s="9">
        <v>4276.09</v>
      </c>
      <c r="K524" s="8" t="str">
        <f>RIGHT(B524,5)</f>
        <v>13:04</v>
      </c>
      <c r="L524" s="7" t="str">
        <f>TEXT(K524,"hh")</f>
        <v>13</v>
      </c>
      <c r="M524" s="6">
        <f>IF(C524="close",IF(I524&gt;=0,1,IF(I524&lt;0,2)),0)</f>
        <v>0</v>
      </c>
      <c r="N524" s="5">
        <f>IF(N523=0,IF(C524="s/l",1,0),IF(C524="s/l",N523+1,0))</f>
        <v>0</v>
      </c>
      <c r="O524" s="4">
        <f>IF(O523=0,IF(C524="t/p",1,0),IF(C524="t/p",O523+1,0))</f>
        <v>3</v>
      </c>
      <c r="P524" s="3">
        <f>IF(AND(N524&gt;=$AD$36,N525=0),1,0)</f>
        <v>0</v>
      </c>
      <c r="Q524" s="2">
        <f>IF(AND(O524&gt;=$AD$35,O525=0),1,0)</f>
        <v>0</v>
      </c>
      <c r="R524" s="3">
        <f>IF(AND(N524&gt;0,ISODD(D524)),1,0)</f>
        <v>0</v>
      </c>
      <c r="S524" s="2">
        <f>IF(AND(O524&gt;0,ISEVEN(D524)),1,0)</f>
        <v>0</v>
      </c>
      <c r="T524" s="1">
        <f>IF(AND(N523&gt;0,N524&gt;0),IF(OR(AND(R523=0,R524=1),AND(R523=1,R524=0)),1,0),0)</f>
        <v>0</v>
      </c>
      <c r="U524" s="1">
        <f>IF(AND(O523&gt;0,O524&gt;0),IF(OR(AND(S523=0,S524=1),AND(S523=1,S524=0)),1,0),0)</f>
        <v>1</v>
      </c>
    </row>
    <row r="525" spans="1:21">
      <c r="A525" s="9">
        <v>2695</v>
      </c>
      <c r="B525" s="10" t="s">
        <v>3385</v>
      </c>
      <c r="C525" s="9" t="s">
        <v>0</v>
      </c>
      <c r="D525" s="9">
        <v>1084</v>
      </c>
      <c r="E525" s="9">
        <v>1</v>
      </c>
      <c r="F525" s="9">
        <v>1.3028</v>
      </c>
      <c r="G525" s="9">
        <v>1.3003</v>
      </c>
      <c r="H525" s="9">
        <v>1.3028</v>
      </c>
      <c r="I525" s="9">
        <v>5</v>
      </c>
      <c r="J525" s="9">
        <v>4281.09</v>
      </c>
      <c r="K525" s="8" t="str">
        <f>RIGHT(B525,5)</f>
        <v>13:49</v>
      </c>
      <c r="L525" s="7" t="str">
        <f>TEXT(K525,"hh")</f>
        <v>13</v>
      </c>
      <c r="M525" s="6">
        <f>IF(C525="close",IF(I525&gt;=0,1,IF(I525&lt;0,2)),0)</f>
        <v>0</v>
      </c>
      <c r="N525" s="5">
        <f>IF(N524=0,IF(C525="s/l",1,0),IF(C525="s/l",N524+1,0))</f>
        <v>0</v>
      </c>
      <c r="O525" s="4">
        <f>IF(O524=0,IF(C525="t/p",1,0),IF(C525="t/p",O524+1,0))</f>
        <v>4</v>
      </c>
      <c r="P525" s="3">
        <f>IF(AND(N525&gt;=$AD$36,N526=0),1,0)</f>
        <v>0</v>
      </c>
      <c r="Q525" s="2">
        <f>IF(AND(O525&gt;=$AD$35,O526=0),1,0)</f>
        <v>1</v>
      </c>
      <c r="R525" s="3">
        <f>IF(AND(N525&gt;0,ISODD(D525)),1,0)</f>
        <v>0</v>
      </c>
      <c r="S525" s="2">
        <f>IF(AND(O525&gt;0,ISEVEN(D525)),1,0)</f>
        <v>1</v>
      </c>
      <c r="T525" s="1">
        <f>IF(AND(N524&gt;0,N525&gt;0),IF(OR(AND(R524=0,R525=1),AND(R524=1,R525=0)),1,0),0)</f>
        <v>0</v>
      </c>
      <c r="U525" s="1">
        <f>IF(AND(O524&gt;0,O525&gt;0),IF(OR(AND(S524=0,S525=1),AND(S524=1,S525=0)),1,0),0)</f>
        <v>1</v>
      </c>
    </row>
    <row r="526" spans="1:21">
      <c r="A526" s="9">
        <v>2700</v>
      </c>
      <c r="B526" s="10" t="s">
        <v>3384</v>
      </c>
      <c r="C526" s="9" t="s">
        <v>3</v>
      </c>
      <c r="D526" s="9">
        <v>1079</v>
      </c>
      <c r="E526" s="9">
        <v>1</v>
      </c>
      <c r="F526" s="9">
        <v>1.304</v>
      </c>
      <c r="G526" s="9">
        <v>1.304</v>
      </c>
      <c r="H526" s="9">
        <v>1.3015000000000001</v>
      </c>
      <c r="I526" s="9">
        <v>-20</v>
      </c>
      <c r="J526" s="9">
        <v>4261.09</v>
      </c>
      <c r="K526" s="8" t="str">
        <f>RIGHT(B526,5)</f>
        <v>13:53</v>
      </c>
      <c r="L526" s="7" t="str">
        <f>TEXT(K526,"hh")</f>
        <v>13</v>
      </c>
      <c r="M526" s="6">
        <f>IF(C526="close",IF(I526&gt;=0,1,IF(I526&lt;0,2)),0)</f>
        <v>0</v>
      </c>
      <c r="N526" s="5">
        <f>IF(N525=0,IF(C526="s/l",1,0),IF(C526="s/l",N525+1,0))</f>
        <v>1</v>
      </c>
      <c r="O526" s="4">
        <f>IF(O525=0,IF(C526="t/p",1,0),IF(C526="t/p",O525+1,0))</f>
        <v>0</v>
      </c>
      <c r="P526" s="3">
        <f>IF(AND(N526&gt;=$AD$36,N527=0),1,0)</f>
        <v>0</v>
      </c>
      <c r="Q526" s="2">
        <f>IF(AND(O526&gt;=$AD$35,O527=0),1,0)</f>
        <v>0</v>
      </c>
      <c r="R526" s="3">
        <f>IF(AND(N526&gt;0,ISODD(D526)),1,0)</f>
        <v>1</v>
      </c>
      <c r="S526" s="2">
        <f>IF(AND(O526&gt;0,ISEVEN(D526)),1,0)</f>
        <v>0</v>
      </c>
      <c r="T526" s="1">
        <f>IF(AND(N525&gt;0,N526&gt;0),IF(OR(AND(R525=0,R526=1),AND(R525=1,R526=0)),1,0),0)</f>
        <v>0</v>
      </c>
      <c r="U526" s="1">
        <f>IF(AND(O525&gt;0,O526&gt;0),IF(OR(AND(S525=0,S526=1),AND(S525=1,S526=0)),1,0),0)</f>
        <v>0</v>
      </c>
    </row>
    <row r="527" spans="1:21">
      <c r="A527" s="9">
        <v>2705</v>
      </c>
      <c r="B527" s="10" t="s">
        <v>3383</v>
      </c>
      <c r="C527" s="9" t="s">
        <v>0</v>
      </c>
      <c r="D527" s="9">
        <v>1087</v>
      </c>
      <c r="E527" s="9">
        <v>1</v>
      </c>
      <c r="F527" s="9">
        <v>1.3035000000000001</v>
      </c>
      <c r="G527" s="9">
        <v>1.306</v>
      </c>
      <c r="H527" s="9">
        <v>1.3035000000000001</v>
      </c>
      <c r="I527" s="9">
        <v>5</v>
      </c>
      <c r="J527" s="9">
        <v>4266.09</v>
      </c>
      <c r="K527" s="8" t="str">
        <f>RIGHT(B527,5)</f>
        <v>14:21</v>
      </c>
      <c r="L527" s="7" t="str">
        <f>TEXT(K527,"hh")</f>
        <v>14</v>
      </c>
      <c r="M527" s="6">
        <f>IF(C527="close",IF(I527&gt;=0,1,IF(I527&lt;0,2)),0)</f>
        <v>0</v>
      </c>
      <c r="N527" s="5">
        <f>IF(N526=0,IF(C527="s/l",1,0),IF(C527="s/l",N526+1,0))</f>
        <v>0</v>
      </c>
      <c r="O527" s="4">
        <f>IF(O526=0,IF(C527="t/p",1,0),IF(C527="t/p",O526+1,0))</f>
        <v>1</v>
      </c>
      <c r="P527" s="3">
        <f>IF(AND(N527&gt;=$AD$36,N528=0),1,0)</f>
        <v>0</v>
      </c>
      <c r="Q527" s="2">
        <f>IF(AND(O527&gt;=$AD$35,O528=0),1,0)</f>
        <v>0</v>
      </c>
      <c r="R527" s="3">
        <f>IF(AND(N527&gt;0,ISODD(D527)),1,0)</f>
        <v>0</v>
      </c>
      <c r="S527" s="2">
        <f>IF(AND(O527&gt;0,ISEVEN(D527)),1,0)</f>
        <v>0</v>
      </c>
      <c r="T527" s="1">
        <f>IF(AND(N526&gt;0,N527&gt;0),IF(OR(AND(R526=0,R527=1),AND(R526=1,R527=0)),1,0),0)</f>
        <v>0</v>
      </c>
      <c r="U527" s="1">
        <f>IF(AND(O526&gt;0,O527&gt;0),IF(OR(AND(S526=0,S527=1),AND(S526=1,S527=0)),1,0),0)</f>
        <v>0</v>
      </c>
    </row>
    <row r="528" spans="1:21">
      <c r="A528" s="9">
        <v>2710</v>
      </c>
      <c r="B528" s="10" t="s">
        <v>3382</v>
      </c>
      <c r="C528" s="9" t="s">
        <v>0</v>
      </c>
      <c r="D528" s="9">
        <v>1085</v>
      </c>
      <c r="E528" s="9">
        <v>1</v>
      </c>
      <c r="F528" s="9">
        <v>1.3025</v>
      </c>
      <c r="G528" s="9">
        <v>1.3049999999999999</v>
      </c>
      <c r="H528" s="9">
        <v>1.3025</v>
      </c>
      <c r="I528" s="9">
        <v>5</v>
      </c>
      <c r="J528" s="9">
        <v>4271.09</v>
      </c>
      <c r="K528" s="8" t="str">
        <f>RIGHT(B528,5)</f>
        <v>15:21</v>
      </c>
      <c r="L528" s="7" t="str">
        <f>TEXT(K528,"hh")</f>
        <v>15</v>
      </c>
      <c r="M528" s="6">
        <f>IF(C528="close",IF(I528&gt;=0,1,IF(I528&lt;0,2)),0)</f>
        <v>0</v>
      </c>
      <c r="N528" s="5">
        <f>IF(N527=0,IF(C528="s/l",1,0),IF(C528="s/l",N527+1,0))</f>
        <v>0</v>
      </c>
      <c r="O528" s="4">
        <f>IF(O527=0,IF(C528="t/p",1,0),IF(C528="t/p",O527+1,0))</f>
        <v>2</v>
      </c>
      <c r="P528" s="3">
        <f>IF(AND(N528&gt;=$AD$36,N529=0),1,0)</f>
        <v>0</v>
      </c>
      <c r="Q528" s="2">
        <f>IF(AND(O528&gt;=$AD$35,O529=0),1,0)</f>
        <v>0</v>
      </c>
      <c r="R528" s="3">
        <f>IF(AND(N528&gt;0,ISODD(D528)),1,0)</f>
        <v>0</v>
      </c>
      <c r="S528" s="2">
        <f>IF(AND(O528&gt;0,ISEVEN(D528)),1,0)</f>
        <v>0</v>
      </c>
      <c r="T528" s="1">
        <f>IF(AND(N527&gt;0,N528&gt;0),IF(OR(AND(R527=0,R528=1),AND(R527=1,R528=0)),1,0),0)</f>
        <v>0</v>
      </c>
      <c r="U528" s="1">
        <f>IF(AND(O527&gt;0,O528&gt;0),IF(OR(AND(S527=0,S528=1),AND(S527=1,S528=0)),1,0),0)</f>
        <v>0</v>
      </c>
    </row>
    <row r="529" spans="1:21">
      <c r="A529" s="9">
        <v>2715</v>
      </c>
      <c r="B529" s="10" t="s">
        <v>3381</v>
      </c>
      <c r="C529" s="9" t="s">
        <v>0</v>
      </c>
      <c r="D529" s="9">
        <v>1092</v>
      </c>
      <c r="E529" s="9">
        <v>1</v>
      </c>
      <c r="F529" s="9">
        <v>1.3028</v>
      </c>
      <c r="G529" s="9">
        <v>1.3003</v>
      </c>
      <c r="H529" s="9">
        <v>1.3028</v>
      </c>
      <c r="I529" s="9">
        <v>5</v>
      </c>
      <c r="J529" s="9">
        <v>4276.09</v>
      </c>
      <c r="K529" s="8" t="str">
        <f>RIGHT(B529,5)</f>
        <v>15:54</v>
      </c>
      <c r="L529" s="7" t="str">
        <f>TEXT(K529,"hh")</f>
        <v>15</v>
      </c>
      <c r="M529" s="6">
        <f>IF(C529="close",IF(I529&gt;=0,1,IF(I529&lt;0,2)),0)</f>
        <v>0</v>
      </c>
      <c r="N529" s="5">
        <f>IF(N528=0,IF(C529="s/l",1,0),IF(C529="s/l",N528+1,0))</f>
        <v>0</v>
      </c>
      <c r="O529" s="4">
        <f>IF(O528=0,IF(C529="t/p",1,0),IF(C529="t/p",O528+1,0))</f>
        <v>3</v>
      </c>
      <c r="P529" s="3">
        <f>IF(AND(N529&gt;=$AD$36,N530=0),1,0)</f>
        <v>0</v>
      </c>
      <c r="Q529" s="2">
        <f>IF(AND(O529&gt;=$AD$35,O530=0),1,0)</f>
        <v>0</v>
      </c>
      <c r="R529" s="3">
        <f>IF(AND(N529&gt;0,ISODD(D529)),1,0)</f>
        <v>0</v>
      </c>
      <c r="S529" s="2">
        <f>IF(AND(O529&gt;0,ISEVEN(D529)),1,0)</f>
        <v>1</v>
      </c>
      <c r="T529" s="1">
        <f>IF(AND(N528&gt;0,N529&gt;0),IF(OR(AND(R528=0,R529=1),AND(R528=1,R529=0)),1,0),0)</f>
        <v>0</v>
      </c>
      <c r="U529" s="1">
        <f>IF(AND(O528&gt;0,O529&gt;0),IF(OR(AND(S528=0,S529=1),AND(S528=1,S529=0)),1,0),0)</f>
        <v>1</v>
      </c>
    </row>
    <row r="530" spans="1:21">
      <c r="A530" s="9">
        <v>2720</v>
      </c>
      <c r="B530" s="10" t="s">
        <v>3380</v>
      </c>
      <c r="C530" s="9" t="s">
        <v>0</v>
      </c>
      <c r="D530" s="9">
        <v>1090</v>
      </c>
      <c r="E530" s="9">
        <v>1</v>
      </c>
      <c r="F530" s="9">
        <v>1.3038000000000001</v>
      </c>
      <c r="G530" s="9">
        <v>1.3012999999999999</v>
      </c>
      <c r="H530" s="9">
        <v>1.3038000000000001</v>
      </c>
      <c r="I530" s="9">
        <v>5</v>
      </c>
      <c r="J530" s="9">
        <v>4281.09</v>
      </c>
      <c r="K530" s="8" t="str">
        <f>RIGHT(B530,5)</f>
        <v>16:32</v>
      </c>
      <c r="L530" s="7" t="str">
        <f>TEXT(K530,"hh")</f>
        <v>16</v>
      </c>
      <c r="M530" s="6">
        <f>IF(C530="close",IF(I530&gt;=0,1,IF(I530&lt;0,2)),0)</f>
        <v>0</v>
      </c>
      <c r="N530" s="5">
        <f>IF(N529=0,IF(C530="s/l",1,0),IF(C530="s/l",N529+1,0))</f>
        <v>0</v>
      </c>
      <c r="O530" s="4">
        <f>IF(O529=0,IF(C530="t/p",1,0),IF(C530="t/p",O529+1,0))</f>
        <v>4</v>
      </c>
      <c r="P530" s="3">
        <f>IF(AND(N530&gt;=$AD$36,N531=0),1,0)</f>
        <v>0</v>
      </c>
      <c r="Q530" s="2">
        <f>IF(AND(O530&gt;=$AD$35,O531=0),1,0)</f>
        <v>0</v>
      </c>
      <c r="R530" s="3">
        <f>IF(AND(N530&gt;0,ISODD(D530)),1,0)</f>
        <v>0</v>
      </c>
      <c r="S530" s="2">
        <f>IF(AND(O530&gt;0,ISEVEN(D530)),1,0)</f>
        <v>1</v>
      </c>
      <c r="T530" s="1">
        <f>IF(AND(N529&gt;0,N530&gt;0),IF(OR(AND(R529=0,R530=1),AND(R529=1,R530=0)),1,0),0)</f>
        <v>0</v>
      </c>
      <c r="U530" s="1">
        <f>IF(AND(O529&gt;0,O530&gt;0),IF(OR(AND(S529=0,S530=1),AND(S529=1,S530=0)),1,0),0)</f>
        <v>0</v>
      </c>
    </row>
    <row r="531" spans="1:21">
      <c r="A531" s="9">
        <v>2725</v>
      </c>
      <c r="B531" s="10" t="s">
        <v>3379</v>
      </c>
      <c r="C531" s="9" t="s">
        <v>0</v>
      </c>
      <c r="D531" s="9">
        <v>1095</v>
      </c>
      <c r="E531" s="9">
        <v>1</v>
      </c>
      <c r="F531" s="9">
        <v>1.3036000000000001</v>
      </c>
      <c r="G531" s="9">
        <v>1.3061</v>
      </c>
      <c r="H531" s="9">
        <v>1.3036000000000001</v>
      </c>
      <c r="I531" s="9">
        <v>5</v>
      </c>
      <c r="J531" s="9">
        <v>4286.09</v>
      </c>
      <c r="K531" s="8" t="str">
        <f>RIGHT(B531,5)</f>
        <v>16:39</v>
      </c>
      <c r="L531" s="7" t="str">
        <f>TEXT(K531,"hh")</f>
        <v>16</v>
      </c>
      <c r="M531" s="6">
        <f>IF(C531="close",IF(I531&gt;=0,1,IF(I531&lt;0,2)),0)</f>
        <v>0</v>
      </c>
      <c r="N531" s="5">
        <f>IF(N530=0,IF(C531="s/l",1,0),IF(C531="s/l",N530+1,0))</f>
        <v>0</v>
      </c>
      <c r="O531" s="4">
        <f>IF(O530=0,IF(C531="t/p",1,0),IF(C531="t/p",O530+1,0))</f>
        <v>5</v>
      </c>
      <c r="P531" s="3">
        <f>IF(AND(N531&gt;=$AD$36,N532=0),1,0)</f>
        <v>0</v>
      </c>
      <c r="Q531" s="2">
        <f>IF(AND(O531&gt;=$AD$35,O532=0),1,0)</f>
        <v>0</v>
      </c>
      <c r="R531" s="3">
        <f>IF(AND(N531&gt;0,ISODD(D531)),1,0)</f>
        <v>0</v>
      </c>
      <c r="S531" s="2">
        <f>IF(AND(O531&gt;0,ISEVEN(D531)),1,0)</f>
        <v>0</v>
      </c>
      <c r="T531" s="1">
        <f>IF(AND(N530&gt;0,N531&gt;0),IF(OR(AND(R530=0,R531=1),AND(R530=1,R531=0)),1,0),0)</f>
        <v>0</v>
      </c>
      <c r="U531" s="1">
        <f>IF(AND(O530&gt;0,O531&gt;0),IF(OR(AND(S530=0,S531=1),AND(S530=1,S531=0)),1,0),0)</f>
        <v>1</v>
      </c>
    </row>
    <row r="532" spans="1:21">
      <c r="A532" s="9">
        <v>2730</v>
      </c>
      <c r="B532" s="10" t="s">
        <v>3378</v>
      </c>
      <c r="C532" s="9" t="s">
        <v>0</v>
      </c>
      <c r="D532" s="9">
        <v>1093</v>
      </c>
      <c r="E532" s="9">
        <v>1</v>
      </c>
      <c r="F532" s="9">
        <v>1.3025</v>
      </c>
      <c r="G532" s="9">
        <v>1.3049999999999999</v>
      </c>
      <c r="H532" s="9">
        <v>1.3025</v>
      </c>
      <c r="I532" s="9">
        <v>5</v>
      </c>
      <c r="J532" s="9">
        <v>4291.09</v>
      </c>
      <c r="K532" s="8" t="str">
        <f>RIGHT(B532,5)</f>
        <v>17:11</v>
      </c>
      <c r="L532" s="7" t="str">
        <f>TEXT(K532,"hh")</f>
        <v>17</v>
      </c>
      <c r="M532" s="6">
        <f>IF(C532="close",IF(I532&gt;=0,1,IF(I532&lt;0,2)),0)</f>
        <v>0</v>
      </c>
      <c r="N532" s="5">
        <f>IF(N531=0,IF(C532="s/l",1,0),IF(C532="s/l",N531+1,0))</f>
        <v>0</v>
      </c>
      <c r="O532" s="4">
        <f>IF(O531=0,IF(C532="t/p",1,0),IF(C532="t/p",O531+1,0))</f>
        <v>6</v>
      </c>
      <c r="P532" s="3">
        <f>IF(AND(N532&gt;=$AD$36,N533=0),1,0)</f>
        <v>0</v>
      </c>
      <c r="Q532" s="2">
        <f>IF(AND(O532&gt;=$AD$35,O533=0),1,0)</f>
        <v>0</v>
      </c>
      <c r="R532" s="3">
        <f>IF(AND(N532&gt;0,ISODD(D532)),1,0)</f>
        <v>0</v>
      </c>
      <c r="S532" s="2">
        <f>IF(AND(O532&gt;0,ISEVEN(D532)),1,0)</f>
        <v>0</v>
      </c>
      <c r="T532" s="1">
        <f>IF(AND(N531&gt;0,N532&gt;0),IF(OR(AND(R531=0,R532=1),AND(R531=1,R532=0)),1,0),0)</f>
        <v>0</v>
      </c>
      <c r="U532" s="1">
        <f>IF(AND(O531&gt;0,O532&gt;0),IF(OR(AND(S531=0,S532=1),AND(S531=1,S532=0)),1,0),0)</f>
        <v>0</v>
      </c>
    </row>
    <row r="533" spans="1:21">
      <c r="A533" s="9">
        <v>2735</v>
      </c>
      <c r="B533" s="10" t="s">
        <v>3377</v>
      </c>
      <c r="C533" s="9" t="s">
        <v>0</v>
      </c>
      <c r="D533" s="9">
        <v>1100</v>
      </c>
      <c r="E533" s="9">
        <v>1</v>
      </c>
      <c r="F533" s="9">
        <v>1.3028</v>
      </c>
      <c r="G533" s="9">
        <v>1.3003</v>
      </c>
      <c r="H533" s="9">
        <v>1.3028</v>
      </c>
      <c r="I533" s="9">
        <v>5</v>
      </c>
      <c r="J533" s="9">
        <v>4296.09</v>
      </c>
      <c r="K533" s="8" t="str">
        <f>RIGHT(B533,5)</f>
        <v>17:24</v>
      </c>
      <c r="L533" s="7" t="str">
        <f>TEXT(K533,"hh")</f>
        <v>17</v>
      </c>
      <c r="M533" s="6">
        <f>IF(C533="close",IF(I533&gt;=0,1,IF(I533&lt;0,2)),0)</f>
        <v>0</v>
      </c>
      <c r="N533" s="5">
        <f>IF(N532=0,IF(C533="s/l",1,0),IF(C533="s/l",N532+1,0))</f>
        <v>0</v>
      </c>
      <c r="O533" s="4">
        <f>IF(O532=0,IF(C533="t/p",1,0),IF(C533="t/p",O532+1,0))</f>
        <v>7</v>
      </c>
      <c r="P533" s="3">
        <f>IF(AND(N533&gt;=$AD$36,N534=0),1,0)</f>
        <v>0</v>
      </c>
      <c r="Q533" s="2">
        <f>IF(AND(O533&gt;=$AD$35,O534=0),1,0)</f>
        <v>0</v>
      </c>
      <c r="R533" s="3">
        <f>IF(AND(N533&gt;0,ISODD(D533)),1,0)</f>
        <v>0</v>
      </c>
      <c r="S533" s="2">
        <f>IF(AND(O533&gt;0,ISEVEN(D533)),1,0)</f>
        <v>1</v>
      </c>
      <c r="T533" s="1">
        <f>IF(AND(N532&gt;0,N533&gt;0),IF(OR(AND(R532=0,R533=1),AND(R532=1,R533=0)),1,0),0)</f>
        <v>0</v>
      </c>
      <c r="U533" s="1">
        <f>IF(AND(O532&gt;0,O533&gt;0),IF(OR(AND(S532=0,S533=1),AND(S532=1,S533=0)),1,0),0)</f>
        <v>1</v>
      </c>
    </row>
    <row r="534" spans="1:21">
      <c r="A534" s="9">
        <v>2740</v>
      </c>
      <c r="B534" s="10" t="s">
        <v>1552</v>
      </c>
      <c r="C534" s="9" t="s">
        <v>0</v>
      </c>
      <c r="D534" s="9">
        <v>1101</v>
      </c>
      <c r="E534" s="9">
        <v>1</v>
      </c>
      <c r="F534" s="9">
        <v>1.3023</v>
      </c>
      <c r="G534" s="9">
        <v>1.3048</v>
      </c>
      <c r="H534" s="9">
        <v>1.3023</v>
      </c>
      <c r="I534" s="9">
        <v>5</v>
      </c>
      <c r="J534" s="9">
        <v>4301.09</v>
      </c>
      <c r="K534" s="8" t="str">
        <f>RIGHT(B534,5)</f>
        <v>17:59</v>
      </c>
      <c r="L534" s="7" t="str">
        <f>TEXT(K534,"hh")</f>
        <v>17</v>
      </c>
      <c r="M534" s="6">
        <f>IF(C534="close",IF(I534&gt;=0,1,IF(I534&lt;0,2)),0)</f>
        <v>0</v>
      </c>
      <c r="N534" s="5">
        <f>IF(N533=0,IF(C534="s/l",1,0),IF(C534="s/l",N533+1,0))</f>
        <v>0</v>
      </c>
      <c r="O534" s="4">
        <f>IF(O533=0,IF(C534="t/p",1,0),IF(C534="t/p",O533+1,0))</f>
        <v>8</v>
      </c>
      <c r="P534" s="3">
        <f>IF(AND(N534&gt;=$AD$36,N535=0),1,0)</f>
        <v>0</v>
      </c>
      <c r="Q534" s="2">
        <f>IF(AND(O534&gt;=$AD$35,O535=0),1,0)</f>
        <v>0</v>
      </c>
      <c r="R534" s="3">
        <f>IF(AND(N534&gt;0,ISODD(D534)),1,0)</f>
        <v>0</v>
      </c>
      <c r="S534" s="2">
        <f>IF(AND(O534&gt;0,ISEVEN(D534)),1,0)</f>
        <v>0</v>
      </c>
      <c r="T534" s="1">
        <f>IF(AND(N533&gt;0,N534&gt;0),IF(OR(AND(R533=0,R534=1),AND(R533=1,R534=0)),1,0),0)</f>
        <v>0</v>
      </c>
      <c r="U534" s="1">
        <f>IF(AND(O533&gt;0,O534&gt;0),IF(OR(AND(S533=0,S534=1),AND(S533=1,S534=0)),1,0),0)</f>
        <v>1</v>
      </c>
    </row>
    <row r="535" spans="1:21">
      <c r="A535" s="9">
        <v>2745</v>
      </c>
      <c r="B535" s="10" t="s">
        <v>3376</v>
      </c>
      <c r="C535" s="9" t="s">
        <v>0</v>
      </c>
      <c r="D535" s="9">
        <v>1104</v>
      </c>
      <c r="E535" s="9">
        <v>1</v>
      </c>
      <c r="F535" s="9">
        <v>1.3026</v>
      </c>
      <c r="G535" s="9">
        <v>1.3001</v>
      </c>
      <c r="H535" s="9">
        <v>1.3026</v>
      </c>
      <c r="I535" s="9">
        <v>5</v>
      </c>
      <c r="J535" s="9">
        <v>4306.09</v>
      </c>
      <c r="K535" s="8" t="str">
        <f>RIGHT(B535,5)</f>
        <v>18:33</v>
      </c>
      <c r="L535" s="7" t="str">
        <f>TEXT(K535,"hh")</f>
        <v>18</v>
      </c>
      <c r="M535" s="6">
        <f>IF(C535="close",IF(I535&gt;=0,1,IF(I535&lt;0,2)),0)</f>
        <v>0</v>
      </c>
      <c r="N535" s="5">
        <f>IF(N534=0,IF(C535="s/l",1,0),IF(C535="s/l",N534+1,0))</f>
        <v>0</v>
      </c>
      <c r="O535" s="4">
        <f>IF(O534=0,IF(C535="t/p",1,0),IF(C535="t/p",O534+1,0))</f>
        <v>9</v>
      </c>
      <c r="P535" s="3">
        <f>IF(AND(N535&gt;=$AD$36,N536=0),1,0)</f>
        <v>0</v>
      </c>
      <c r="Q535" s="2">
        <f>IF(AND(O535&gt;=$AD$35,O536=0),1,0)</f>
        <v>1</v>
      </c>
      <c r="R535" s="3">
        <f>IF(AND(N535&gt;0,ISODD(D535)),1,0)</f>
        <v>0</v>
      </c>
      <c r="S535" s="2">
        <f>IF(AND(O535&gt;0,ISEVEN(D535)),1,0)</f>
        <v>1</v>
      </c>
      <c r="T535" s="1">
        <f>IF(AND(N534&gt;0,N535&gt;0),IF(OR(AND(R534=0,R535=1),AND(R534=1,R535=0)),1,0),0)</f>
        <v>0</v>
      </c>
      <c r="U535" s="1">
        <f>IF(AND(O534&gt;0,O535&gt;0),IF(OR(AND(S534=0,S535=1),AND(S534=1,S535=0)),1,0),0)</f>
        <v>1</v>
      </c>
    </row>
    <row r="536" spans="1:21">
      <c r="A536" s="9">
        <v>2746</v>
      </c>
      <c r="B536" s="10" t="s">
        <v>3375</v>
      </c>
      <c r="C536" s="9" t="s">
        <v>3</v>
      </c>
      <c r="D536" s="9">
        <v>1098</v>
      </c>
      <c r="E536" s="9">
        <v>1</v>
      </c>
      <c r="F536" s="9">
        <v>1.3013999999999999</v>
      </c>
      <c r="G536" s="9">
        <v>1.3013999999999999</v>
      </c>
      <c r="H536" s="9">
        <v>1.3039000000000001</v>
      </c>
      <c r="I536" s="9">
        <v>-20</v>
      </c>
      <c r="J536" s="9">
        <v>4286.09</v>
      </c>
      <c r="K536" s="8" t="str">
        <f>RIGHT(B536,5)</f>
        <v>18:45</v>
      </c>
      <c r="L536" s="7" t="str">
        <f>TEXT(K536,"hh")</f>
        <v>18</v>
      </c>
      <c r="M536" s="6">
        <f>IF(C536="close",IF(I536&gt;=0,1,IF(I536&lt;0,2)),0)</f>
        <v>0</v>
      </c>
      <c r="N536" s="5">
        <f>IF(N535=0,IF(C536="s/l",1,0),IF(C536="s/l",N535+1,0))</f>
        <v>1</v>
      </c>
      <c r="O536" s="4">
        <f>IF(O535=0,IF(C536="t/p",1,0),IF(C536="t/p",O535+1,0))</f>
        <v>0</v>
      </c>
      <c r="P536" s="3">
        <f>IF(AND(N536&gt;=$AD$36,N537=0),1,0)</f>
        <v>0</v>
      </c>
      <c r="Q536" s="2">
        <f>IF(AND(O536&gt;=$AD$35,O537=0),1,0)</f>
        <v>0</v>
      </c>
      <c r="R536" s="3">
        <f>IF(AND(N536&gt;0,ISODD(D536)),1,0)</f>
        <v>0</v>
      </c>
      <c r="S536" s="2">
        <f>IF(AND(O536&gt;0,ISEVEN(D536)),1,0)</f>
        <v>0</v>
      </c>
      <c r="T536" s="1">
        <f>IF(AND(N535&gt;0,N536&gt;0),IF(OR(AND(R535=0,R536=1),AND(R535=1,R536=0)),1,0),0)</f>
        <v>0</v>
      </c>
      <c r="U536" s="1">
        <f>IF(AND(O535&gt;0,O536&gt;0),IF(OR(AND(S535=0,S536=1),AND(S535=1,S536=0)),1,0),0)</f>
        <v>0</v>
      </c>
    </row>
    <row r="537" spans="1:21">
      <c r="A537" s="9">
        <v>2751</v>
      </c>
      <c r="B537" s="10" t="s">
        <v>1550</v>
      </c>
      <c r="C537" s="9" t="s">
        <v>0</v>
      </c>
      <c r="D537" s="9">
        <v>1106</v>
      </c>
      <c r="E537" s="9">
        <v>1</v>
      </c>
      <c r="F537" s="9">
        <v>1.3016000000000001</v>
      </c>
      <c r="G537" s="9">
        <v>1.2990999999999999</v>
      </c>
      <c r="H537" s="9">
        <v>1.3016000000000001</v>
      </c>
      <c r="I537" s="9">
        <v>5</v>
      </c>
      <c r="J537" s="9">
        <v>4291.09</v>
      </c>
      <c r="K537" s="8" t="str">
        <f>RIGHT(B537,5)</f>
        <v>20:03</v>
      </c>
      <c r="L537" s="7" t="str">
        <f>TEXT(K537,"hh")</f>
        <v>20</v>
      </c>
      <c r="M537" s="6">
        <f>IF(C537="close",IF(I537&gt;=0,1,IF(I537&lt;0,2)),0)</f>
        <v>0</v>
      </c>
      <c r="N537" s="5">
        <f>IF(N536=0,IF(C537="s/l",1,0),IF(C537="s/l",N536+1,0))</f>
        <v>0</v>
      </c>
      <c r="O537" s="4">
        <f>IF(O536=0,IF(C537="t/p",1,0),IF(C537="t/p",O536+1,0))</f>
        <v>1</v>
      </c>
      <c r="P537" s="3">
        <f>IF(AND(N537&gt;=$AD$36,N538=0),1,0)</f>
        <v>0</v>
      </c>
      <c r="Q537" s="2">
        <f>IF(AND(O537&gt;=$AD$35,O538=0),1,0)</f>
        <v>0</v>
      </c>
      <c r="R537" s="3">
        <f>IF(AND(N537&gt;0,ISODD(D537)),1,0)</f>
        <v>0</v>
      </c>
      <c r="S537" s="2">
        <f>IF(AND(O537&gt;0,ISEVEN(D537)),1,0)</f>
        <v>1</v>
      </c>
      <c r="T537" s="1">
        <f>IF(AND(N536&gt;0,N537&gt;0),IF(OR(AND(R536=0,R537=1),AND(R536=1,R537=0)),1,0),0)</f>
        <v>0</v>
      </c>
      <c r="U537" s="1">
        <f>IF(AND(O536&gt;0,O537&gt;0),IF(OR(AND(S536=0,S537=1),AND(S536=1,S537=0)),1,0),0)</f>
        <v>0</v>
      </c>
    </row>
    <row r="538" spans="1:21">
      <c r="A538" s="9">
        <v>2760</v>
      </c>
      <c r="B538" s="10" t="s">
        <v>3374</v>
      </c>
      <c r="C538" s="9" t="s">
        <v>0</v>
      </c>
      <c r="D538" s="9">
        <v>1109</v>
      </c>
      <c r="E538" s="9">
        <v>1</v>
      </c>
      <c r="F538" s="9">
        <v>1.3024</v>
      </c>
      <c r="G538" s="9">
        <v>1.3048999999999999</v>
      </c>
      <c r="H538" s="9">
        <v>1.3024</v>
      </c>
      <c r="I538" s="9">
        <v>5</v>
      </c>
      <c r="J538" s="9">
        <v>4296.09</v>
      </c>
      <c r="K538" s="8" t="str">
        <f>RIGHT(B538,5)</f>
        <v>22:16</v>
      </c>
      <c r="L538" s="7" t="str">
        <f>TEXT(K538,"hh")</f>
        <v>22</v>
      </c>
      <c r="M538" s="6">
        <f>IF(C538="close",IF(I538&gt;=0,1,IF(I538&lt;0,2)),0)</f>
        <v>0</v>
      </c>
      <c r="N538" s="5">
        <f>IF(N537=0,IF(C538="s/l",1,0),IF(C538="s/l",N537+1,0))</f>
        <v>0</v>
      </c>
      <c r="O538" s="4">
        <f>IF(O537=0,IF(C538="t/p",1,0),IF(C538="t/p",O537+1,0))</f>
        <v>2</v>
      </c>
      <c r="P538" s="3">
        <f>IF(AND(N538&gt;=$AD$36,N539=0),1,0)</f>
        <v>0</v>
      </c>
      <c r="Q538" s="2">
        <f>IF(AND(O538&gt;=$AD$35,O539=0),1,0)</f>
        <v>0</v>
      </c>
      <c r="R538" s="3">
        <f>IF(AND(N538&gt;0,ISODD(D538)),1,0)</f>
        <v>0</v>
      </c>
      <c r="S538" s="2">
        <f>IF(AND(O538&gt;0,ISEVEN(D538)),1,0)</f>
        <v>0</v>
      </c>
      <c r="T538" s="1">
        <f>IF(AND(N537&gt;0,N538&gt;0),IF(OR(AND(R537=0,R538=1),AND(R537=1,R538=0)),1,0),0)</f>
        <v>0</v>
      </c>
      <c r="U538" s="1">
        <f>IF(AND(O537&gt;0,O538&gt;0),IF(OR(AND(S537=0,S538=1),AND(S537=1,S538=0)),1,0),0)</f>
        <v>1</v>
      </c>
    </row>
    <row r="539" spans="1:21">
      <c r="A539" s="9">
        <v>2765</v>
      </c>
      <c r="B539" s="10" t="s">
        <v>3373</v>
      </c>
      <c r="C539" s="9" t="s">
        <v>0</v>
      </c>
      <c r="D539" s="9">
        <v>1112</v>
      </c>
      <c r="E539" s="9">
        <v>1</v>
      </c>
      <c r="F539" s="9">
        <v>1.3028</v>
      </c>
      <c r="G539" s="9">
        <v>1.3003</v>
      </c>
      <c r="H539" s="9">
        <v>1.3028</v>
      </c>
      <c r="I539" s="9">
        <v>5</v>
      </c>
      <c r="J539" s="9">
        <v>4301.09</v>
      </c>
      <c r="K539" s="8" t="str">
        <f>RIGHT(B539,5)</f>
        <v>23:06</v>
      </c>
      <c r="L539" s="7" t="str">
        <f>TEXT(K539,"hh")</f>
        <v>23</v>
      </c>
      <c r="M539" s="6">
        <f>IF(C539="close",IF(I539&gt;=0,1,IF(I539&lt;0,2)),0)</f>
        <v>0</v>
      </c>
      <c r="N539" s="5">
        <f>IF(N538=0,IF(C539="s/l",1,0),IF(C539="s/l",N538+1,0))</f>
        <v>0</v>
      </c>
      <c r="O539" s="4">
        <f>IF(O538=0,IF(C539="t/p",1,0),IF(C539="t/p",O538+1,0))</f>
        <v>3</v>
      </c>
      <c r="P539" s="3">
        <f>IF(AND(N539&gt;=$AD$36,N540=0),1,0)</f>
        <v>0</v>
      </c>
      <c r="Q539" s="2">
        <f>IF(AND(O539&gt;=$AD$35,O540=0),1,0)</f>
        <v>0</v>
      </c>
      <c r="R539" s="3">
        <f>IF(AND(N539&gt;0,ISODD(D539)),1,0)</f>
        <v>0</v>
      </c>
      <c r="S539" s="2">
        <f>IF(AND(O539&gt;0,ISEVEN(D539)),1,0)</f>
        <v>1</v>
      </c>
      <c r="T539" s="1">
        <f>IF(AND(N538&gt;0,N539&gt;0),IF(OR(AND(R538=0,R539=1),AND(R538=1,R539=0)),1,0),0)</f>
        <v>0</v>
      </c>
      <c r="U539" s="1">
        <f>IF(AND(O538&gt;0,O539&gt;0),IF(OR(AND(S538=0,S539=1),AND(S538=1,S539=0)),1,0),0)</f>
        <v>1</v>
      </c>
    </row>
    <row r="540" spans="1:21">
      <c r="A540" s="9">
        <v>2766</v>
      </c>
      <c r="B540" s="10" t="s">
        <v>3372</v>
      </c>
      <c r="C540" s="9" t="s">
        <v>54</v>
      </c>
      <c r="D540" s="9">
        <v>1107</v>
      </c>
      <c r="E540" s="9">
        <v>1</v>
      </c>
      <c r="F540" s="9">
        <v>1.3022</v>
      </c>
      <c r="G540" s="9">
        <v>1.3038000000000001</v>
      </c>
      <c r="H540" s="9">
        <v>1.3012999999999999</v>
      </c>
      <c r="I540" s="9">
        <v>-4.37</v>
      </c>
      <c r="J540" s="9">
        <v>4296.72</v>
      </c>
      <c r="K540" s="8" t="str">
        <f>RIGHT(B540,5)</f>
        <v>01:00</v>
      </c>
      <c r="L540" s="7" t="str">
        <f>TEXT(K540,"hh")</f>
        <v>01</v>
      </c>
      <c r="M540" s="6">
        <f>IF(C540="close",IF(I540&gt;=0,1,IF(I540&lt;0,2)),0)</f>
        <v>2</v>
      </c>
      <c r="N540" s="5">
        <f>IF(N539=0,IF(C540="s/l",1,0),IF(C540="s/l",N539+1,0))</f>
        <v>0</v>
      </c>
      <c r="O540" s="4">
        <f>IF(O539=0,IF(C540="t/p",1,0),IF(C540="t/p",O539+1,0))</f>
        <v>0</v>
      </c>
      <c r="P540" s="3">
        <f>IF(AND(N540&gt;=$AD$36,N541=0),1,0)</f>
        <v>0</v>
      </c>
      <c r="Q540" s="2">
        <f>IF(AND(O540&gt;=$AD$35,O541=0),1,0)</f>
        <v>0</v>
      </c>
      <c r="R540" s="3">
        <f>IF(AND(N540&gt;0,ISODD(D540)),1,0)</f>
        <v>0</v>
      </c>
      <c r="S540" s="2">
        <f>IF(AND(O540&gt;0,ISEVEN(D540)),1,0)</f>
        <v>0</v>
      </c>
      <c r="T540" s="1">
        <f>IF(AND(N539&gt;0,N540&gt;0),IF(OR(AND(R539=0,R540=1),AND(R539=1,R540=0)),1,0),0)</f>
        <v>0</v>
      </c>
      <c r="U540" s="1">
        <f>IF(AND(O539&gt;0,O540&gt;0),IF(OR(AND(S539=0,S540=1),AND(S539=1,S540=0)),1,0),0)</f>
        <v>0</v>
      </c>
    </row>
    <row r="541" spans="1:21">
      <c r="A541" s="9">
        <v>2775</v>
      </c>
      <c r="B541" s="10" t="s">
        <v>1544</v>
      </c>
      <c r="C541" s="9" t="s">
        <v>0</v>
      </c>
      <c r="D541" s="9">
        <v>1115</v>
      </c>
      <c r="E541" s="9">
        <v>1</v>
      </c>
      <c r="F541" s="9">
        <v>1.3028</v>
      </c>
      <c r="G541" s="9">
        <v>1.3052999999999999</v>
      </c>
      <c r="H541" s="9">
        <v>1.3028</v>
      </c>
      <c r="I541" s="9">
        <v>5</v>
      </c>
      <c r="J541" s="9">
        <v>4301.72</v>
      </c>
      <c r="K541" s="8" t="str">
        <f>RIGHT(B541,5)</f>
        <v>06:32</v>
      </c>
      <c r="L541" s="7" t="str">
        <f>TEXT(K541,"hh")</f>
        <v>06</v>
      </c>
      <c r="M541" s="6">
        <f>IF(C541="close",IF(I541&gt;=0,1,IF(I541&lt;0,2)),0)</f>
        <v>0</v>
      </c>
      <c r="N541" s="5">
        <f>IF(N540=0,IF(C541="s/l",1,0),IF(C541="s/l",N540+1,0))</f>
        <v>0</v>
      </c>
      <c r="O541" s="4">
        <f>IF(O540=0,IF(C541="t/p",1,0),IF(C541="t/p",O540+1,0))</f>
        <v>1</v>
      </c>
      <c r="P541" s="3">
        <f>IF(AND(N541&gt;=$AD$36,N542=0),1,0)</f>
        <v>0</v>
      </c>
      <c r="Q541" s="2">
        <f>IF(AND(O541&gt;=$AD$35,O542=0),1,0)</f>
        <v>0</v>
      </c>
      <c r="R541" s="3">
        <f>IF(AND(N541&gt;0,ISODD(D541)),1,0)</f>
        <v>0</v>
      </c>
      <c r="S541" s="2">
        <f>IF(AND(O541&gt;0,ISEVEN(D541)),1,0)</f>
        <v>0</v>
      </c>
      <c r="T541" s="1">
        <f>IF(AND(N540&gt;0,N541&gt;0),IF(OR(AND(R540=0,R541=1),AND(R540=1,R541=0)),1,0),0)</f>
        <v>0</v>
      </c>
      <c r="U541" s="1">
        <f>IF(AND(O540&gt;0,O541&gt;0),IF(OR(AND(S540=0,S541=1),AND(S540=1,S541=0)),1,0),0)</f>
        <v>0</v>
      </c>
    </row>
    <row r="542" spans="1:21">
      <c r="A542" s="9">
        <v>2784</v>
      </c>
      <c r="B542" s="10" t="s">
        <v>1543</v>
      </c>
      <c r="C542" s="9" t="s">
        <v>3</v>
      </c>
      <c r="D542" s="9">
        <v>1118</v>
      </c>
      <c r="E542" s="9">
        <v>1</v>
      </c>
      <c r="F542" s="9">
        <v>1.3006</v>
      </c>
      <c r="G542" s="9">
        <v>1.3006</v>
      </c>
      <c r="H542" s="9">
        <v>1.3030999999999999</v>
      </c>
      <c r="I542" s="9">
        <v>-20</v>
      </c>
      <c r="J542" s="9">
        <v>4281.72</v>
      </c>
      <c r="K542" s="8" t="str">
        <f>RIGHT(B542,5)</f>
        <v>07:47</v>
      </c>
      <c r="L542" s="7" t="str">
        <f>TEXT(K542,"hh")</f>
        <v>07</v>
      </c>
      <c r="M542" s="6">
        <f>IF(C542="close",IF(I542&gt;=0,1,IF(I542&lt;0,2)),0)</f>
        <v>0</v>
      </c>
      <c r="N542" s="5">
        <f>IF(N541=0,IF(C542="s/l",1,0),IF(C542="s/l",N541+1,0))</f>
        <v>1</v>
      </c>
      <c r="O542" s="4">
        <f>IF(O541=0,IF(C542="t/p",1,0),IF(C542="t/p",O541+1,0))</f>
        <v>0</v>
      </c>
      <c r="P542" s="3">
        <f>IF(AND(N542&gt;=$AD$36,N543=0),1,0)</f>
        <v>0</v>
      </c>
      <c r="Q542" s="2">
        <f>IF(AND(O542&gt;=$AD$35,O543=0),1,0)</f>
        <v>0</v>
      </c>
      <c r="R542" s="3">
        <f>IF(AND(N542&gt;0,ISODD(D542)),1,0)</f>
        <v>0</v>
      </c>
      <c r="S542" s="2">
        <f>IF(AND(O542&gt;0,ISEVEN(D542)),1,0)</f>
        <v>0</v>
      </c>
      <c r="T542" s="1">
        <f>IF(AND(N541&gt;0,N542&gt;0),IF(OR(AND(R541=0,R542=1),AND(R541=1,R542=0)),1,0),0)</f>
        <v>0</v>
      </c>
      <c r="U542" s="1">
        <f>IF(AND(O541&gt;0,O542&gt;0),IF(OR(AND(S541=0,S542=1),AND(S541=1,S542=0)),1,0),0)</f>
        <v>0</v>
      </c>
    </row>
    <row r="543" spans="1:21">
      <c r="A543" s="9">
        <v>2785</v>
      </c>
      <c r="B543" s="10" t="s">
        <v>1542</v>
      </c>
      <c r="C543" s="9" t="s">
        <v>0</v>
      </c>
      <c r="D543" s="9">
        <v>1120</v>
      </c>
      <c r="E543" s="9">
        <v>1</v>
      </c>
      <c r="F543" s="9">
        <v>1.3021</v>
      </c>
      <c r="G543" s="9">
        <v>1.2996000000000001</v>
      </c>
      <c r="H543" s="9">
        <v>1.3021</v>
      </c>
      <c r="I543" s="9">
        <v>5</v>
      </c>
      <c r="J543" s="9">
        <v>4286.72</v>
      </c>
      <c r="K543" s="8" t="str">
        <f>RIGHT(B543,5)</f>
        <v>07:55</v>
      </c>
      <c r="L543" s="7" t="str">
        <f>TEXT(K543,"hh")</f>
        <v>07</v>
      </c>
      <c r="M543" s="6">
        <f>IF(C543="close",IF(I543&gt;=0,1,IF(I543&lt;0,2)),0)</f>
        <v>0</v>
      </c>
      <c r="N543" s="5">
        <f>IF(N542=0,IF(C543="s/l",1,0),IF(C543="s/l",N542+1,0))</f>
        <v>0</v>
      </c>
      <c r="O543" s="4">
        <f>IF(O542=0,IF(C543="t/p",1,0),IF(C543="t/p",O542+1,0))</f>
        <v>1</v>
      </c>
      <c r="P543" s="3">
        <f>IF(AND(N543&gt;=$AD$36,N544=0),1,0)</f>
        <v>0</v>
      </c>
      <c r="Q543" s="2">
        <f>IF(AND(O543&gt;=$AD$35,O544=0),1,0)</f>
        <v>0</v>
      </c>
      <c r="R543" s="3">
        <f>IF(AND(N543&gt;0,ISODD(D543)),1,0)</f>
        <v>0</v>
      </c>
      <c r="S543" s="2">
        <f>IF(AND(O543&gt;0,ISEVEN(D543)),1,0)</f>
        <v>1</v>
      </c>
      <c r="T543" s="1">
        <f>IF(AND(N542&gt;0,N543&gt;0),IF(OR(AND(R542=0,R543=1),AND(R542=1,R543=0)),1,0),0)</f>
        <v>0</v>
      </c>
      <c r="U543" s="1">
        <f>IF(AND(O542&gt;0,O543&gt;0),IF(OR(AND(S542=0,S543=1),AND(S542=1,S543=0)),1,0),0)</f>
        <v>0</v>
      </c>
    </row>
    <row r="544" spans="1:21">
      <c r="A544" s="9">
        <v>2790</v>
      </c>
      <c r="B544" s="10" t="s">
        <v>1541</v>
      </c>
      <c r="C544" s="9" t="s">
        <v>0</v>
      </c>
      <c r="D544" s="9">
        <v>1121</v>
      </c>
      <c r="E544" s="9">
        <v>1</v>
      </c>
      <c r="F544" s="9">
        <v>1.3018000000000001</v>
      </c>
      <c r="G544" s="9">
        <v>1.3043</v>
      </c>
      <c r="H544" s="9">
        <v>1.3018000000000001</v>
      </c>
      <c r="I544" s="9">
        <v>5</v>
      </c>
      <c r="J544" s="9">
        <v>4291.72</v>
      </c>
      <c r="K544" s="8" t="str">
        <f>RIGHT(B544,5)</f>
        <v>08:00</v>
      </c>
      <c r="L544" s="7" t="str">
        <f>TEXT(K544,"hh")</f>
        <v>08</v>
      </c>
      <c r="M544" s="6">
        <f>IF(C544="close",IF(I544&gt;=0,1,IF(I544&lt;0,2)),0)</f>
        <v>0</v>
      </c>
      <c r="N544" s="5">
        <f>IF(N543=0,IF(C544="s/l",1,0),IF(C544="s/l",N543+1,0))</f>
        <v>0</v>
      </c>
      <c r="O544" s="4">
        <f>IF(O543=0,IF(C544="t/p",1,0),IF(C544="t/p",O543+1,0))</f>
        <v>2</v>
      </c>
      <c r="P544" s="3">
        <f>IF(AND(N544&gt;=$AD$36,N545=0),1,0)</f>
        <v>0</v>
      </c>
      <c r="Q544" s="2">
        <f>IF(AND(O544&gt;=$AD$35,O545=0),1,0)</f>
        <v>0</v>
      </c>
      <c r="R544" s="3">
        <f>IF(AND(N544&gt;0,ISODD(D544)),1,0)</f>
        <v>0</v>
      </c>
      <c r="S544" s="2">
        <f>IF(AND(O544&gt;0,ISEVEN(D544)),1,0)</f>
        <v>0</v>
      </c>
      <c r="T544" s="1">
        <f>IF(AND(N543&gt;0,N544&gt;0),IF(OR(AND(R543=0,R544=1),AND(R543=1,R544=0)),1,0),0)</f>
        <v>0</v>
      </c>
      <c r="U544" s="1">
        <f>IF(AND(O543&gt;0,O544&gt;0),IF(OR(AND(S543=0,S544=1),AND(S543=1,S544=0)),1,0),0)</f>
        <v>1</v>
      </c>
    </row>
    <row r="545" spans="1:21">
      <c r="A545" s="9">
        <v>2795</v>
      </c>
      <c r="B545" s="10" t="s">
        <v>1540</v>
      </c>
      <c r="C545" s="9" t="s">
        <v>0</v>
      </c>
      <c r="D545" s="9">
        <v>1124</v>
      </c>
      <c r="E545" s="9">
        <v>1</v>
      </c>
      <c r="F545" s="9">
        <v>1.3021</v>
      </c>
      <c r="G545" s="9">
        <v>1.2996000000000001</v>
      </c>
      <c r="H545" s="9">
        <v>1.3021</v>
      </c>
      <c r="I545" s="9">
        <v>5</v>
      </c>
      <c r="J545" s="9">
        <v>4296.72</v>
      </c>
      <c r="K545" s="8" t="str">
        <f>RIGHT(B545,5)</f>
        <v>08:09</v>
      </c>
      <c r="L545" s="7" t="str">
        <f>TEXT(K545,"hh")</f>
        <v>08</v>
      </c>
      <c r="M545" s="6">
        <f>IF(C545="close",IF(I545&gt;=0,1,IF(I545&lt;0,2)),0)</f>
        <v>0</v>
      </c>
      <c r="N545" s="5">
        <f>IF(N544=0,IF(C545="s/l",1,0),IF(C545="s/l",N544+1,0))</f>
        <v>0</v>
      </c>
      <c r="O545" s="4">
        <f>IF(O544=0,IF(C545="t/p",1,0),IF(C545="t/p",O544+1,0))</f>
        <v>3</v>
      </c>
      <c r="P545" s="3">
        <f>IF(AND(N545&gt;=$AD$36,N546=0),1,0)</f>
        <v>0</v>
      </c>
      <c r="Q545" s="2">
        <f>IF(AND(O545&gt;=$AD$35,O546=0),1,0)</f>
        <v>0</v>
      </c>
      <c r="R545" s="3">
        <f>IF(AND(N545&gt;0,ISODD(D545)),1,0)</f>
        <v>0</v>
      </c>
      <c r="S545" s="2">
        <f>IF(AND(O545&gt;0,ISEVEN(D545)),1,0)</f>
        <v>1</v>
      </c>
      <c r="T545" s="1">
        <f>IF(AND(N544&gt;0,N545&gt;0),IF(OR(AND(R544=0,R545=1),AND(R544=1,R545=0)),1,0),0)</f>
        <v>0</v>
      </c>
      <c r="U545" s="1">
        <f>IF(AND(O544&gt;0,O545&gt;0),IF(OR(AND(S544=0,S545=1),AND(S544=1,S545=0)),1,0),0)</f>
        <v>1</v>
      </c>
    </row>
    <row r="546" spans="1:21">
      <c r="A546" s="9">
        <v>2800</v>
      </c>
      <c r="B546" s="10" t="s">
        <v>1539</v>
      </c>
      <c r="C546" s="9" t="s">
        <v>0</v>
      </c>
      <c r="D546" s="9">
        <v>1125</v>
      </c>
      <c r="E546" s="9">
        <v>1</v>
      </c>
      <c r="F546" s="9">
        <v>1.3017000000000001</v>
      </c>
      <c r="G546" s="9">
        <v>1.3042</v>
      </c>
      <c r="H546" s="9">
        <v>1.3017000000000001</v>
      </c>
      <c r="I546" s="9">
        <v>5</v>
      </c>
      <c r="J546" s="9">
        <v>4301.72</v>
      </c>
      <c r="K546" s="8" t="str">
        <f>RIGHT(B546,5)</f>
        <v>08:27</v>
      </c>
      <c r="L546" s="7" t="str">
        <f>TEXT(K546,"hh")</f>
        <v>08</v>
      </c>
      <c r="M546" s="6">
        <f>IF(C546="close",IF(I546&gt;=0,1,IF(I546&lt;0,2)),0)</f>
        <v>0</v>
      </c>
      <c r="N546" s="5">
        <f>IF(N545=0,IF(C546="s/l",1,0),IF(C546="s/l",N545+1,0))</f>
        <v>0</v>
      </c>
      <c r="O546" s="4">
        <f>IF(O545=0,IF(C546="t/p",1,0),IF(C546="t/p",O545+1,0))</f>
        <v>4</v>
      </c>
      <c r="P546" s="3">
        <f>IF(AND(N546&gt;=$AD$36,N547=0),1,0)</f>
        <v>0</v>
      </c>
      <c r="Q546" s="2">
        <f>IF(AND(O546&gt;=$AD$35,O547=0),1,0)</f>
        <v>1</v>
      </c>
      <c r="R546" s="3">
        <f>IF(AND(N546&gt;0,ISODD(D546)),1,0)</f>
        <v>0</v>
      </c>
      <c r="S546" s="2">
        <f>IF(AND(O546&gt;0,ISEVEN(D546)),1,0)</f>
        <v>0</v>
      </c>
      <c r="T546" s="1">
        <f>IF(AND(N545&gt;0,N546&gt;0),IF(OR(AND(R545=0,R546=1),AND(R545=1,R546=0)),1,0),0)</f>
        <v>0</v>
      </c>
      <c r="U546" s="1">
        <f>IF(AND(O545&gt;0,O546&gt;0),IF(OR(AND(S545=0,S546=1),AND(S545=1,S546=0)),1,0),0)</f>
        <v>1</v>
      </c>
    </row>
    <row r="547" spans="1:21">
      <c r="A547" s="9">
        <v>2809</v>
      </c>
      <c r="B547" s="10" t="s">
        <v>1538</v>
      </c>
      <c r="C547" s="9" t="s">
        <v>3</v>
      </c>
      <c r="D547" s="9">
        <v>1128</v>
      </c>
      <c r="E547" s="9">
        <v>1</v>
      </c>
      <c r="F547" s="9">
        <v>1.2996000000000001</v>
      </c>
      <c r="G547" s="9">
        <v>1.2996000000000001</v>
      </c>
      <c r="H547" s="9">
        <v>1.3021</v>
      </c>
      <c r="I547" s="9">
        <v>-20</v>
      </c>
      <c r="J547" s="9">
        <v>4281.72</v>
      </c>
      <c r="K547" s="8" t="str">
        <f>RIGHT(B547,5)</f>
        <v>09:08</v>
      </c>
      <c r="L547" s="7" t="str">
        <f>TEXT(K547,"hh")</f>
        <v>09</v>
      </c>
      <c r="M547" s="6">
        <f>IF(C547="close",IF(I547&gt;=0,1,IF(I547&lt;0,2)),0)</f>
        <v>0</v>
      </c>
      <c r="N547" s="5">
        <f>IF(N546=0,IF(C547="s/l",1,0),IF(C547="s/l",N546+1,0))</f>
        <v>1</v>
      </c>
      <c r="O547" s="4">
        <f>IF(O546=0,IF(C547="t/p",1,0),IF(C547="t/p",O546+1,0))</f>
        <v>0</v>
      </c>
      <c r="P547" s="3">
        <f>IF(AND(N547&gt;=$AD$36,N548=0),1,0)</f>
        <v>0</v>
      </c>
      <c r="Q547" s="2">
        <f>IF(AND(O547&gt;=$AD$35,O548=0),1,0)</f>
        <v>0</v>
      </c>
      <c r="R547" s="3">
        <f>IF(AND(N547&gt;0,ISODD(D547)),1,0)</f>
        <v>0</v>
      </c>
      <c r="S547" s="2">
        <f>IF(AND(O547&gt;0,ISEVEN(D547)),1,0)</f>
        <v>0</v>
      </c>
      <c r="T547" s="1">
        <f>IF(AND(N546&gt;0,N547&gt;0),IF(OR(AND(R546=0,R547=1),AND(R546=1,R547=0)),1,0),0)</f>
        <v>0</v>
      </c>
      <c r="U547" s="1">
        <f>IF(AND(O546&gt;0,O547&gt;0),IF(OR(AND(S546=0,S547=1),AND(S546=1,S547=0)),1,0),0)</f>
        <v>0</v>
      </c>
    </row>
    <row r="548" spans="1:21">
      <c r="A548" s="9">
        <v>2814</v>
      </c>
      <c r="B548" s="10" t="s">
        <v>1537</v>
      </c>
      <c r="C548" s="9" t="s">
        <v>3</v>
      </c>
      <c r="D548" s="9">
        <v>1130</v>
      </c>
      <c r="E548" s="9">
        <v>1</v>
      </c>
      <c r="F548" s="9">
        <v>1.2985</v>
      </c>
      <c r="G548" s="9">
        <v>1.2985</v>
      </c>
      <c r="H548" s="9">
        <v>1.3009999999999999</v>
      </c>
      <c r="I548" s="9">
        <v>-20</v>
      </c>
      <c r="J548" s="9">
        <v>4261.72</v>
      </c>
      <c r="K548" s="8" t="str">
        <f>RIGHT(B548,5)</f>
        <v>09:16</v>
      </c>
      <c r="L548" s="7" t="str">
        <f>TEXT(K548,"hh")</f>
        <v>09</v>
      </c>
      <c r="M548" s="6">
        <f>IF(C548="close",IF(I548&gt;=0,1,IF(I548&lt;0,2)),0)</f>
        <v>0</v>
      </c>
      <c r="N548" s="5">
        <f>IF(N547=0,IF(C548="s/l",1,0),IF(C548="s/l",N547+1,0))</f>
        <v>2</v>
      </c>
      <c r="O548" s="4">
        <f>IF(O547=0,IF(C548="t/p",1,0),IF(C548="t/p",O547+1,0))</f>
        <v>0</v>
      </c>
      <c r="P548" s="3">
        <f>IF(AND(N548&gt;=$AD$36,N549=0),1,0)</f>
        <v>0</v>
      </c>
      <c r="Q548" s="2">
        <f>IF(AND(O548&gt;=$AD$35,O549=0),1,0)</f>
        <v>0</v>
      </c>
      <c r="R548" s="3">
        <f>IF(AND(N548&gt;0,ISODD(D548)),1,0)</f>
        <v>0</v>
      </c>
      <c r="S548" s="2">
        <f>IF(AND(O548&gt;0,ISEVEN(D548)),1,0)</f>
        <v>0</v>
      </c>
      <c r="T548" s="1">
        <f>IF(AND(N547&gt;0,N548&gt;0),IF(OR(AND(R547=0,R548=1),AND(R547=1,R548=0)),1,0),0)</f>
        <v>0</v>
      </c>
      <c r="U548" s="1">
        <f>IF(AND(O547&gt;0,O548&gt;0),IF(OR(AND(S547=0,S548=1),AND(S547=1,S548=0)),1,0),0)</f>
        <v>0</v>
      </c>
    </row>
    <row r="549" spans="1:21">
      <c r="A549" s="9">
        <v>2819</v>
      </c>
      <c r="B549" s="10" t="s">
        <v>1536</v>
      </c>
      <c r="C549" s="9" t="s">
        <v>3</v>
      </c>
      <c r="D549" s="9">
        <v>1132</v>
      </c>
      <c r="E549" s="9">
        <v>1</v>
      </c>
      <c r="F549" s="9">
        <v>1.2974000000000001</v>
      </c>
      <c r="G549" s="9">
        <v>1.2974000000000001</v>
      </c>
      <c r="H549" s="9">
        <v>1.2999000000000001</v>
      </c>
      <c r="I549" s="9">
        <v>-20</v>
      </c>
      <c r="J549" s="9">
        <v>4241.72</v>
      </c>
      <c r="K549" s="8" t="str">
        <f>RIGHT(B549,5)</f>
        <v>09:50</v>
      </c>
      <c r="L549" s="7" t="str">
        <f>TEXT(K549,"hh")</f>
        <v>09</v>
      </c>
      <c r="M549" s="6">
        <f>IF(C549="close",IF(I549&gt;=0,1,IF(I549&lt;0,2)),0)</f>
        <v>0</v>
      </c>
      <c r="N549" s="5">
        <f>IF(N548=0,IF(C549="s/l",1,0),IF(C549="s/l",N548+1,0))</f>
        <v>3</v>
      </c>
      <c r="O549" s="4">
        <f>IF(O548=0,IF(C549="t/p",1,0),IF(C549="t/p",O548+1,0))</f>
        <v>0</v>
      </c>
      <c r="P549" s="3">
        <f>IF(AND(N549&gt;=$AD$36,N550=0),1,0)</f>
        <v>1</v>
      </c>
      <c r="Q549" s="2">
        <f>IF(AND(O549&gt;=$AD$35,O550=0),1,0)</f>
        <v>0</v>
      </c>
      <c r="R549" s="3">
        <f>IF(AND(N549&gt;0,ISODD(D549)),1,0)</f>
        <v>0</v>
      </c>
      <c r="S549" s="2">
        <f>IF(AND(O549&gt;0,ISEVEN(D549)),1,0)</f>
        <v>0</v>
      </c>
      <c r="T549" s="1">
        <f>IF(AND(N548&gt;0,N549&gt;0),IF(OR(AND(R548=0,R549=1),AND(R548=1,R549=0)),1,0),0)</f>
        <v>0</v>
      </c>
      <c r="U549" s="1">
        <f>IF(AND(O548&gt;0,O549&gt;0),IF(OR(AND(S548=0,S549=1),AND(S548=1,S549=0)),1,0),0)</f>
        <v>0</v>
      </c>
    </row>
    <row r="550" spans="1:21">
      <c r="A550" s="9">
        <v>2820</v>
      </c>
      <c r="B550" s="10" t="s">
        <v>1535</v>
      </c>
      <c r="C550" s="9" t="s">
        <v>0</v>
      </c>
      <c r="D550" s="9">
        <v>1134</v>
      </c>
      <c r="E550" s="9">
        <v>1</v>
      </c>
      <c r="F550" s="9">
        <v>1.2988999999999999</v>
      </c>
      <c r="G550" s="9">
        <v>1.2964</v>
      </c>
      <c r="H550" s="9">
        <v>1.2988999999999999</v>
      </c>
      <c r="I550" s="9">
        <v>5</v>
      </c>
      <c r="J550" s="9">
        <v>4246.72</v>
      </c>
      <c r="K550" s="8" t="str">
        <f>RIGHT(B550,5)</f>
        <v>10:10</v>
      </c>
      <c r="L550" s="7" t="str">
        <f>TEXT(K550,"hh")</f>
        <v>10</v>
      </c>
      <c r="M550" s="6">
        <f>IF(C550="close",IF(I550&gt;=0,1,IF(I550&lt;0,2)),0)</f>
        <v>0</v>
      </c>
      <c r="N550" s="5">
        <f>IF(N549=0,IF(C550="s/l",1,0),IF(C550="s/l",N549+1,0))</f>
        <v>0</v>
      </c>
      <c r="O550" s="4">
        <f>IF(O549=0,IF(C550="t/p",1,0),IF(C550="t/p",O549+1,0))</f>
        <v>1</v>
      </c>
      <c r="P550" s="3">
        <f>IF(AND(N550&gt;=$AD$36,N551=0),1,0)</f>
        <v>0</v>
      </c>
      <c r="Q550" s="2">
        <f>IF(AND(O550&gt;=$AD$35,O551=0),1,0)</f>
        <v>0</v>
      </c>
      <c r="R550" s="3">
        <f>IF(AND(N550&gt;0,ISODD(D550)),1,0)</f>
        <v>0</v>
      </c>
      <c r="S550" s="2">
        <f>IF(AND(O550&gt;0,ISEVEN(D550)),1,0)</f>
        <v>1</v>
      </c>
      <c r="T550" s="1">
        <f>IF(AND(N549&gt;0,N550&gt;0),IF(OR(AND(R549=0,R550=1),AND(R549=1,R550=0)),1,0),0)</f>
        <v>0</v>
      </c>
      <c r="U550" s="1">
        <f>IF(AND(O549&gt;0,O550&gt;0),IF(OR(AND(S549=0,S550=1),AND(S549=1,S550=0)),1,0),0)</f>
        <v>0</v>
      </c>
    </row>
    <row r="551" spans="1:21">
      <c r="A551" s="9">
        <v>2825</v>
      </c>
      <c r="B551" s="10" t="s">
        <v>1534</v>
      </c>
      <c r="C551" s="9" t="s">
        <v>0</v>
      </c>
      <c r="D551" s="9">
        <v>1135</v>
      </c>
      <c r="E551" s="9">
        <v>1</v>
      </c>
      <c r="F551" s="9">
        <v>1.2986</v>
      </c>
      <c r="G551" s="9">
        <v>1.3010999999999999</v>
      </c>
      <c r="H551" s="9">
        <v>1.2986</v>
      </c>
      <c r="I551" s="9">
        <v>5</v>
      </c>
      <c r="J551" s="9">
        <v>4251.72</v>
      </c>
      <c r="K551" s="8" t="str">
        <f>RIGHT(B551,5)</f>
        <v>10:22</v>
      </c>
      <c r="L551" s="7" t="str">
        <f>TEXT(K551,"hh")</f>
        <v>10</v>
      </c>
      <c r="M551" s="6">
        <f>IF(C551="close",IF(I551&gt;=0,1,IF(I551&lt;0,2)),0)</f>
        <v>0</v>
      </c>
      <c r="N551" s="5">
        <f>IF(N550=0,IF(C551="s/l",1,0),IF(C551="s/l",N550+1,0))</f>
        <v>0</v>
      </c>
      <c r="O551" s="4">
        <f>IF(O550=0,IF(C551="t/p",1,0),IF(C551="t/p",O550+1,0))</f>
        <v>2</v>
      </c>
      <c r="P551" s="3">
        <f>IF(AND(N551&gt;=$AD$36,N552=0),1,0)</f>
        <v>0</v>
      </c>
      <c r="Q551" s="2">
        <f>IF(AND(O551&gt;=$AD$35,O552=0),1,0)</f>
        <v>0</v>
      </c>
      <c r="R551" s="3">
        <f>IF(AND(N551&gt;0,ISODD(D551)),1,0)</f>
        <v>0</v>
      </c>
      <c r="S551" s="2">
        <f>IF(AND(O551&gt;0,ISEVEN(D551)),1,0)</f>
        <v>0</v>
      </c>
      <c r="T551" s="1">
        <f>IF(AND(N550&gt;0,N551&gt;0),IF(OR(AND(R550=0,R551=1),AND(R550=1,R551=0)),1,0),0)</f>
        <v>0</v>
      </c>
      <c r="U551" s="1">
        <f>IF(AND(O550&gt;0,O551&gt;0),IF(OR(AND(S550=0,S551=1),AND(S550=1,S551=0)),1,0),0)</f>
        <v>1</v>
      </c>
    </row>
    <row r="552" spans="1:21">
      <c r="A552" s="9">
        <v>2834</v>
      </c>
      <c r="B552" s="10" t="s">
        <v>1533</v>
      </c>
      <c r="C552" s="9" t="s">
        <v>0</v>
      </c>
      <c r="D552" s="9">
        <v>1139</v>
      </c>
      <c r="E552" s="9">
        <v>1</v>
      </c>
      <c r="F552" s="9">
        <v>1.3006</v>
      </c>
      <c r="G552" s="9">
        <v>1.3030999999999999</v>
      </c>
      <c r="H552" s="9">
        <v>1.3006</v>
      </c>
      <c r="I552" s="9">
        <v>5</v>
      </c>
      <c r="J552" s="9">
        <v>4256.72</v>
      </c>
      <c r="K552" s="8" t="str">
        <f>RIGHT(B552,5)</f>
        <v>11:07</v>
      </c>
      <c r="L552" s="7" t="str">
        <f>TEXT(K552,"hh")</f>
        <v>11</v>
      </c>
      <c r="M552" s="6">
        <f>IF(C552="close",IF(I552&gt;=0,1,IF(I552&lt;0,2)),0)</f>
        <v>0</v>
      </c>
      <c r="N552" s="5">
        <f>IF(N551=0,IF(C552="s/l",1,0),IF(C552="s/l",N551+1,0))</f>
        <v>0</v>
      </c>
      <c r="O552" s="4">
        <f>IF(O551=0,IF(C552="t/p",1,0),IF(C552="t/p",O551+1,0))</f>
        <v>3</v>
      </c>
      <c r="P552" s="3">
        <f>IF(AND(N552&gt;=$AD$36,N553=0),1,0)</f>
        <v>0</v>
      </c>
      <c r="Q552" s="2">
        <f>IF(AND(O552&gt;=$AD$35,O553=0),1,0)</f>
        <v>0</v>
      </c>
      <c r="R552" s="3">
        <f>IF(AND(N552&gt;0,ISODD(D552)),1,0)</f>
        <v>0</v>
      </c>
      <c r="S552" s="2">
        <f>IF(AND(O552&gt;0,ISEVEN(D552)),1,0)</f>
        <v>0</v>
      </c>
      <c r="T552" s="1">
        <f>IF(AND(N551&gt;0,N552&gt;0),IF(OR(AND(R551=0,R552=1),AND(R551=1,R552=0)),1,0),0)</f>
        <v>0</v>
      </c>
      <c r="U552" s="1">
        <f>IF(AND(O551&gt;0,O552&gt;0),IF(OR(AND(S551=0,S552=1),AND(S551=1,S552=0)),1,0),0)</f>
        <v>0</v>
      </c>
    </row>
    <row r="553" spans="1:21">
      <c r="A553" s="9">
        <v>2839</v>
      </c>
      <c r="B553" s="10" t="s">
        <v>1532</v>
      </c>
      <c r="C553" s="9" t="s">
        <v>0</v>
      </c>
      <c r="D553" s="9">
        <v>1142</v>
      </c>
      <c r="E553" s="9">
        <v>1</v>
      </c>
      <c r="F553" s="9">
        <v>1.3008999999999999</v>
      </c>
      <c r="G553" s="9">
        <v>1.2984</v>
      </c>
      <c r="H553" s="9">
        <v>1.3008999999999999</v>
      </c>
      <c r="I553" s="9">
        <v>5</v>
      </c>
      <c r="J553" s="9">
        <v>4261.72</v>
      </c>
      <c r="K553" s="8" t="str">
        <f>RIGHT(B553,5)</f>
        <v>11:29</v>
      </c>
      <c r="L553" s="7" t="str">
        <f>TEXT(K553,"hh")</f>
        <v>11</v>
      </c>
      <c r="M553" s="6">
        <f>IF(C553="close",IF(I553&gt;=0,1,IF(I553&lt;0,2)),0)</f>
        <v>0</v>
      </c>
      <c r="N553" s="5">
        <f>IF(N552=0,IF(C553="s/l",1,0),IF(C553="s/l",N552+1,0))</f>
        <v>0</v>
      </c>
      <c r="O553" s="4">
        <f>IF(O552=0,IF(C553="t/p",1,0),IF(C553="t/p",O552+1,0))</f>
        <v>4</v>
      </c>
      <c r="P553" s="3">
        <f>IF(AND(N553&gt;=$AD$36,N554=0),1,0)</f>
        <v>0</v>
      </c>
      <c r="Q553" s="2">
        <f>IF(AND(O553&gt;=$AD$35,O554=0),1,0)</f>
        <v>0</v>
      </c>
      <c r="R553" s="3">
        <f>IF(AND(N553&gt;0,ISODD(D553)),1,0)</f>
        <v>0</v>
      </c>
      <c r="S553" s="2">
        <f>IF(AND(O553&gt;0,ISEVEN(D553)),1,0)</f>
        <v>1</v>
      </c>
      <c r="T553" s="1">
        <f>IF(AND(N552&gt;0,N553&gt;0),IF(OR(AND(R552=0,R553=1),AND(R552=1,R553=0)),1,0),0)</f>
        <v>0</v>
      </c>
      <c r="U553" s="1">
        <f>IF(AND(O552&gt;0,O553&gt;0),IF(OR(AND(S552=0,S553=1),AND(S552=1,S553=0)),1,0),0)</f>
        <v>1</v>
      </c>
    </row>
    <row r="554" spans="1:21">
      <c r="A554" s="9">
        <v>2844</v>
      </c>
      <c r="B554" s="10" t="s">
        <v>3371</v>
      </c>
      <c r="C554" s="9" t="s">
        <v>0</v>
      </c>
      <c r="D554" s="9">
        <v>1143</v>
      </c>
      <c r="E554" s="9">
        <v>1</v>
      </c>
      <c r="F554" s="9">
        <v>1.3006</v>
      </c>
      <c r="G554" s="9">
        <v>1.3030999999999999</v>
      </c>
      <c r="H554" s="9">
        <v>1.3006</v>
      </c>
      <c r="I554" s="9">
        <v>5</v>
      </c>
      <c r="J554" s="9">
        <v>4266.72</v>
      </c>
      <c r="K554" s="8" t="str">
        <f>RIGHT(B554,5)</f>
        <v>14:09</v>
      </c>
      <c r="L554" s="7" t="str">
        <f>TEXT(K554,"hh")</f>
        <v>14</v>
      </c>
      <c r="M554" s="6">
        <f>IF(C554="close",IF(I554&gt;=0,1,IF(I554&lt;0,2)),0)</f>
        <v>0</v>
      </c>
      <c r="N554" s="5">
        <f>IF(N553=0,IF(C554="s/l",1,0),IF(C554="s/l",N553+1,0))</f>
        <v>0</v>
      </c>
      <c r="O554" s="4">
        <f>IF(O553=0,IF(C554="t/p",1,0),IF(C554="t/p",O553+1,0))</f>
        <v>5</v>
      </c>
      <c r="P554" s="3">
        <f>IF(AND(N554&gt;=$AD$36,N555=0),1,0)</f>
        <v>0</v>
      </c>
      <c r="Q554" s="2">
        <f>IF(AND(O554&gt;=$AD$35,O555=0),1,0)</f>
        <v>0</v>
      </c>
      <c r="R554" s="3">
        <f>IF(AND(N554&gt;0,ISODD(D554)),1,0)</f>
        <v>0</v>
      </c>
      <c r="S554" s="2">
        <f>IF(AND(O554&gt;0,ISEVEN(D554)),1,0)</f>
        <v>0</v>
      </c>
      <c r="T554" s="1">
        <f>IF(AND(N553&gt;0,N554&gt;0),IF(OR(AND(R553=0,R554=1),AND(R553=1,R554=0)),1,0),0)</f>
        <v>0</v>
      </c>
      <c r="U554" s="1">
        <f>IF(AND(O553&gt;0,O554&gt;0),IF(OR(AND(S553=0,S554=1),AND(S553=1,S554=0)),1,0),0)</f>
        <v>1</v>
      </c>
    </row>
    <row r="555" spans="1:21">
      <c r="A555" s="9">
        <v>2849</v>
      </c>
      <c r="B555" s="10" t="s">
        <v>1531</v>
      </c>
      <c r="C555" s="9" t="s">
        <v>0</v>
      </c>
      <c r="D555" s="9">
        <v>1137</v>
      </c>
      <c r="E555" s="9">
        <v>1</v>
      </c>
      <c r="F555" s="9">
        <v>1.2996000000000001</v>
      </c>
      <c r="G555" s="9">
        <v>1.3021</v>
      </c>
      <c r="H555" s="9">
        <v>1.2996000000000001</v>
      </c>
      <c r="I555" s="9">
        <v>5</v>
      </c>
      <c r="J555" s="9">
        <v>4271.72</v>
      </c>
      <c r="K555" s="8" t="str">
        <f>RIGHT(B555,5)</f>
        <v>14:35</v>
      </c>
      <c r="L555" s="7" t="str">
        <f>TEXT(K555,"hh")</f>
        <v>14</v>
      </c>
      <c r="M555" s="6">
        <f>IF(C555="close",IF(I555&gt;=0,1,IF(I555&lt;0,2)),0)</f>
        <v>0</v>
      </c>
      <c r="N555" s="5">
        <f>IF(N554=0,IF(C555="s/l",1,0),IF(C555="s/l",N554+1,0))</f>
        <v>0</v>
      </c>
      <c r="O555" s="4">
        <f>IF(O554=0,IF(C555="t/p",1,0),IF(C555="t/p",O554+1,0))</f>
        <v>6</v>
      </c>
      <c r="P555" s="3">
        <f>IF(AND(N555&gt;=$AD$36,N556=0),1,0)</f>
        <v>0</v>
      </c>
      <c r="Q555" s="2">
        <f>IF(AND(O555&gt;=$AD$35,O556=0),1,0)</f>
        <v>1</v>
      </c>
      <c r="R555" s="3">
        <f>IF(AND(N555&gt;0,ISODD(D555)),1,0)</f>
        <v>0</v>
      </c>
      <c r="S555" s="2">
        <f>IF(AND(O555&gt;0,ISEVEN(D555)),1,0)</f>
        <v>0</v>
      </c>
      <c r="T555" s="1">
        <f>IF(AND(N554&gt;0,N555&gt;0),IF(OR(AND(R554=0,R555=1),AND(R554=1,R555=0)),1,0),0)</f>
        <v>0</v>
      </c>
      <c r="U555" s="1">
        <f>IF(AND(O554&gt;0,O555&gt;0),IF(OR(AND(S554=0,S555=1),AND(S554=1,S555=0)),1,0),0)</f>
        <v>0</v>
      </c>
    </row>
    <row r="556" spans="1:21">
      <c r="A556" s="9">
        <v>2854</v>
      </c>
      <c r="B556" s="10" t="s">
        <v>3370</v>
      </c>
      <c r="C556" s="9" t="s">
        <v>3</v>
      </c>
      <c r="D556" s="9">
        <v>1146</v>
      </c>
      <c r="E556" s="9">
        <v>1</v>
      </c>
      <c r="F556" s="9">
        <v>1.2984</v>
      </c>
      <c r="G556" s="9">
        <v>1.2984</v>
      </c>
      <c r="H556" s="9">
        <v>1.3008999999999999</v>
      </c>
      <c r="I556" s="9">
        <v>-20</v>
      </c>
      <c r="J556" s="9">
        <v>4251.72</v>
      </c>
      <c r="K556" s="8" t="str">
        <f>RIGHT(B556,5)</f>
        <v>15:01</v>
      </c>
      <c r="L556" s="7" t="str">
        <f>TEXT(K556,"hh")</f>
        <v>15</v>
      </c>
      <c r="M556" s="6">
        <f>IF(C556="close",IF(I556&gt;=0,1,IF(I556&lt;0,2)),0)</f>
        <v>0</v>
      </c>
      <c r="N556" s="5">
        <f>IF(N555=0,IF(C556="s/l",1,0),IF(C556="s/l",N555+1,0))</f>
        <v>1</v>
      </c>
      <c r="O556" s="4">
        <f>IF(O555=0,IF(C556="t/p",1,0),IF(C556="t/p",O555+1,0))</f>
        <v>0</v>
      </c>
      <c r="P556" s="3">
        <f>IF(AND(N556&gt;=$AD$36,N557=0),1,0)</f>
        <v>0</v>
      </c>
      <c r="Q556" s="2">
        <f>IF(AND(O556&gt;=$AD$35,O557=0),1,0)</f>
        <v>0</v>
      </c>
      <c r="R556" s="3">
        <f>IF(AND(N556&gt;0,ISODD(D556)),1,0)</f>
        <v>0</v>
      </c>
      <c r="S556" s="2">
        <f>IF(AND(O556&gt;0,ISEVEN(D556)),1,0)</f>
        <v>0</v>
      </c>
      <c r="T556" s="1">
        <f>IF(AND(N555&gt;0,N556&gt;0),IF(OR(AND(R555=0,R556=1),AND(R555=1,R556=0)),1,0),0)</f>
        <v>0</v>
      </c>
      <c r="U556" s="1">
        <f>IF(AND(O555&gt;0,O556&gt;0),IF(OR(AND(S555=0,S556=1),AND(S555=1,S556=0)),1,0),0)</f>
        <v>0</v>
      </c>
    </row>
    <row r="557" spans="1:21">
      <c r="A557" s="9">
        <v>2859</v>
      </c>
      <c r="B557" s="10" t="s">
        <v>3369</v>
      </c>
      <c r="C557" s="9" t="s">
        <v>0</v>
      </c>
      <c r="D557" s="9">
        <v>1150</v>
      </c>
      <c r="E557" s="9">
        <v>1</v>
      </c>
      <c r="F557" s="9">
        <v>1.2988</v>
      </c>
      <c r="G557" s="9">
        <v>1.2963</v>
      </c>
      <c r="H557" s="9">
        <v>1.2988</v>
      </c>
      <c r="I557" s="9">
        <v>5</v>
      </c>
      <c r="J557" s="9">
        <v>4256.72</v>
      </c>
      <c r="K557" s="8" t="str">
        <f>RIGHT(B557,5)</f>
        <v>15:41</v>
      </c>
      <c r="L557" s="7" t="str">
        <f>TEXT(K557,"hh")</f>
        <v>15</v>
      </c>
      <c r="M557" s="6">
        <f>IF(C557="close",IF(I557&gt;=0,1,IF(I557&lt;0,2)),0)</f>
        <v>0</v>
      </c>
      <c r="N557" s="5">
        <f>IF(N556=0,IF(C557="s/l",1,0),IF(C557="s/l",N556+1,0))</f>
        <v>0</v>
      </c>
      <c r="O557" s="4">
        <f>IF(O556=0,IF(C557="t/p",1,0),IF(C557="t/p",O556+1,0))</f>
        <v>1</v>
      </c>
      <c r="P557" s="3">
        <f>IF(AND(N557&gt;=$AD$36,N558=0),1,0)</f>
        <v>0</v>
      </c>
      <c r="Q557" s="2">
        <f>IF(AND(O557&gt;=$AD$35,O558=0),1,0)</f>
        <v>0</v>
      </c>
      <c r="R557" s="3">
        <f>IF(AND(N557&gt;0,ISODD(D557)),1,0)</f>
        <v>0</v>
      </c>
      <c r="S557" s="2">
        <f>IF(AND(O557&gt;0,ISEVEN(D557)),1,0)</f>
        <v>1</v>
      </c>
      <c r="T557" s="1">
        <f>IF(AND(N556&gt;0,N557&gt;0),IF(OR(AND(R556=0,R557=1),AND(R556=1,R557=0)),1,0),0)</f>
        <v>0</v>
      </c>
      <c r="U557" s="1">
        <f>IF(AND(O556&gt;0,O557&gt;0),IF(OR(AND(S556=0,S557=1),AND(S556=1,S557=0)),1,0),0)</f>
        <v>0</v>
      </c>
    </row>
    <row r="558" spans="1:21">
      <c r="A558" s="9">
        <v>2864</v>
      </c>
      <c r="B558" s="10" t="s">
        <v>3368</v>
      </c>
      <c r="C558" s="9" t="s">
        <v>0</v>
      </c>
      <c r="D558" s="9">
        <v>1151</v>
      </c>
      <c r="E558" s="9">
        <v>1</v>
      </c>
      <c r="F558" s="9">
        <v>1.2985</v>
      </c>
      <c r="G558" s="9">
        <v>1.3009999999999999</v>
      </c>
      <c r="H558" s="9">
        <v>1.2985</v>
      </c>
      <c r="I558" s="9">
        <v>5</v>
      </c>
      <c r="J558" s="9">
        <v>4261.72</v>
      </c>
      <c r="K558" s="8" t="str">
        <f>RIGHT(B558,5)</f>
        <v>16:13</v>
      </c>
      <c r="L558" s="7" t="str">
        <f>TEXT(K558,"hh")</f>
        <v>16</v>
      </c>
      <c r="M558" s="6">
        <f>IF(C558="close",IF(I558&gt;=0,1,IF(I558&lt;0,2)),0)</f>
        <v>0</v>
      </c>
      <c r="N558" s="5">
        <f>IF(N557=0,IF(C558="s/l",1,0),IF(C558="s/l",N557+1,0))</f>
        <v>0</v>
      </c>
      <c r="O558" s="4">
        <f>IF(O557=0,IF(C558="t/p",1,0),IF(C558="t/p",O557+1,0))</f>
        <v>2</v>
      </c>
      <c r="P558" s="3">
        <f>IF(AND(N558&gt;=$AD$36,N559=0),1,0)</f>
        <v>0</v>
      </c>
      <c r="Q558" s="2">
        <f>IF(AND(O558&gt;=$AD$35,O559=0),1,0)</f>
        <v>0</v>
      </c>
      <c r="R558" s="3">
        <f>IF(AND(N558&gt;0,ISODD(D558)),1,0)</f>
        <v>0</v>
      </c>
      <c r="S558" s="2">
        <f>IF(AND(O558&gt;0,ISEVEN(D558)),1,0)</f>
        <v>0</v>
      </c>
      <c r="T558" s="1">
        <f>IF(AND(N557&gt;0,N558&gt;0),IF(OR(AND(R557=0,R558=1),AND(R557=1,R558=0)),1,0),0)</f>
        <v>0</v>
      </c>
      <c r="U558" s="1">
        <f>IF(AND(O557&gt;0,O558&gt;0),IF(OR(AND(S557=0,S558=1),AND(S557=1,S558=0)),1,0),0)</f>
        <v>1</v>
      </c>
    </row>
    <row r="559" spans="1:21">
      <c r="A559" s="9">
        <v>2869</v>
      </c>
      <c r="B559" s="10" t="s">
        <v>3367</v>
      </c>
      <c r="C559" s="9" t="s">
        <v>3</v>
      </c>
      <c r="D559" s="9">
        <v>1148</v>
      </c>
      <c r="E559" s="9">
        <v>1</v>
      </c>
      <c r="F559" s="9">
        <v>1.2972999999999999</v>
      </c>
      <c r="G559" s="9">
        <v>1.2972999999999999</v>
      </c>
      <c r="H559" s="9">
        <v>1.2998000000000001</v>
      </c>
      <c r="I559" s="9">
        <v>-20</v>
      </c>
      <c r="J559" s="9">
        <v>4241.72</v>
      </c>
      <c r="K559" s="8" t="str">
        <f>RIGHT(B559,5)</f>
        <v>16:17</v>
      </c>
      <c r="L559" s="7" t="str">
        <f>TEXT(K559,"hh")</f>
        <v>16</v>
      </c>
      <c r="M559" s="6">
        <f>IF(C559="close",IF(I559&gt;=0,1,IF(I559&lt;0,2)),0)</f>
        <v>0</v>
      </c>
      <c r="N559" s="5">
        <f>IF(N558=0,IF(C559="s/l",1,0),IF(C559="s/l",N558+1,0))</f>
        <v>1</v>
      </c>
      <c r="O559" s="4">
        <f>IF(O558=0,IF(C559="t/p",1,0),IF(C559="t/p",O558+1,0))</f>
        <v>0</v>
      </c>
      <c r="P559" s="3">
        <f>IF(AND(N559&gt;=$AD$36,N560=0),1,0)</f>
        <v>0</v>
      </c>
      <c r="Q559" s="2">
        <f>IF(AND(O559&gt;=$AD$35,O560=0),1,0)</f>
        <v>0</v>
      </c>
      <c r="R559" s="3">
        <f>IF(AND(N559&gt;0,ISODD(D559)),1,0)</f>
        <v>0</v>
      </c>
      <c r="S559" s="2">
        <f>IF(AND(O559&gt;0,ISEVEN(D559)),1,0)</f>
        <v>0</v>
      </c>
      <c r="T559" s="1">
        <f>IF(AND(N558&gt;0,N559&gt;0),IF(OR(AND(R558=0,R559=1),AND(R558=1,R559=0)),1,0),0)</f>
        <v>0</v>
      </c>
      <c r="U559" s="1">
        <f>IF(AND(O558&gt;0,O559&gt;0),IF(OR(AND(S558=0,S559=1),AND(S558=1,S559=0)),1,0),0)</f>
        <v>0</v>
      </c>
    </row>
    <row r="560" spans="1:21">
      <c r="A560" s="9">
        <v>2874</v>
      </c>
      <c r="B560" s="10" t="s">
        <v>3367</v>
      </c>
      <c r="C560" s="9" t="s">
        <v>3</v>
      </c>
      <c r="D560" s="9">
        <v>1154</v>
      </c>
      <c r="E560" s="9">
        <v>1</v>
      </c>
      <c r="F560" s="9">
        <v>1.2963</v>
      </c>
      <c r="G560" s="9">
        <v>1.2963</v>
      </c>
      <c r="H560" s="9">
        <v>1.2988</v>
      </c>
      <c r="I560" s="9">
        <v>-20</v>
      </c>
      <c r="J560" s="9">
        <v>4221.72</v>
      </c>
      <c r="K560" s="8" t="str">
        <f>RIGHT(B560,5)</f>
        <v>16:17</v>
      </c>
      <c r="L560" s="7" t="str">
        <f>TEXT(K560,"hh")</f>
        <v>16</v>
      </c>
      <c r="M560" s="6">
        <f>IF(C560="close",IF(I560&gt;=0,1,IF(I560&lt;0,2)),0)</f>
        <v>0</v>
      </c>
      <c r="N560" s="5">
        <f>IF(N559=0,IF(C560="s/l",1,0),IF(C560="s/l",N559+1,0))</f>
        <v>2</v>
      </c>
      <c r="O560" s="4">
        <f>IF(O559=0,IF(C560="t/p",1,0),IF(C560="t/p",O559+1,0))</f>
        <v>0</v>
      </c>
      <c r="P560" s="3">
        <f>IF(AND(N560&gt;=$AD$36,N561=0),1,0)</f>
        <v>1</v>
      </c>
      <c r="Q560" s="2">
        <f>IF(AND(O560&gt;=$AD$35,O561=0),1,0)</f>
        <v>0</v>
      </c>
      <c r="R560" s="3">
        <f>IF(AND(N560&gt;0,ISODD(D560)),1,0)</f>
        <v>0</v>
      </c>
      <c r="S560" s="2">
        <f>IF(AND(O560&gt;0,ISEVEN(D560)),1,0)</f>
        <v>0</v>
      </c>
      <c r="T560" s="1">
        <f>IF(AND(N559&gt;0,N560&gt;0),IF(OR(AND(R559=0,R560=1),AND(R559=1,R560=0)),1,0),0)</f>
        <v>0</v>
      </c>
      <c r="U560" s="1">
        <f>IF(AND(O559&gt;0,O560&gt;0),IF(OR(AND(S559=0,S560=1),AND(S559=1,S560=0)),1,0),0)</f>
        <v>0</v>
      </c>
    </row>
    <row r="561" spans="1:21">
      <c r="A561" s="9">
        <v>2879</v>
      </c>
      <c r="B561" s="10" t="s">
        <v>3366</v>
      </c>
      <c r="C561" s="9" t="s">
        <v>0</v>
      </c>
      <c r="D561" s="9">
        <v>1158</v>
      </c>
      <c r="E561" s="9">
        <v>1</v>
      </c>
      <c r="F561" s="9">
        <v>1.2967</v>
      </c>
      <c r="G561" s="9">
        <v>1.2942</v>
      </c>
      <c r="H561" s="9">
        <v>1.2967</v>
      </c>
      <c r="I561" s="9">
        <v>5</v>
      </c>
      <c r="J561" s="9">
        <v>4226.72</v>
      </c>
      <c r="K561" s="8" t="str">
        <f>RIGHT(B561,5)</f>
        <v>16:23</v>
      </c>
      <c r="L561" s="7" t="str">
        <f>TEXT(K561,"hh")</f>
        <v>16</v>
      </c>
      <c r="M561" s="6">
        <f>IF(C561="close",IF(I561&gt;=0,1,IF(I561&lt;0,2)),0)</f>
        <v>0</v>
      </c>
      <c r="N561" s="5">
        <f>IF(N560=0,IF(C561="s/l",1,0),IF(C561="s/l",N560+1,0))</f>
        <v>0</v>
      </c>
      <c r="O561" s="4">
        <f>IF(O560=0,IF(C561="t/p",1,0),IF(C561="t/p",O560+1,0))</f>
        <v>1</v>
      </c>
      <c r="P561" s="3">
        <f>IF(AND(N561&gt;=$AD$36,N562=0),1,0)</f>
        <v>0</v>
      </c>
      <c r="Q561" s="2">
        <f>IF(AND(O561&gt;=$AD$35,O562=0),1,0)</f>
        <v>0</v>
      </c>
      <c r="R561" s="3">
        <f>IF(AND(N561&gt;0,ISODD(D561)),1,0)</f>
        <v>0</v>
      </c>
      <c r="S561" s="2">
        <f>IF(AND(O561&gt;0,ISEVEN(D561)),1,0)</f>
        <v>1</v>
      </c>
      <c r="T561" s="1">
        <f>IF(AND(N560&gt;0,N561&gt;0),IF(OR(AND(R560=0,R561=1),AND(R560=1,R561=0)),1,0),0)</f>
        <v>0</v>
      </c>
      <c r="U561" s="1">
        <f>IF(AND(O560&gt;0,O561&gt;0),IF(OR(AND(S560=0,S561=1),AND(S560=1,S561=0)),1,0),0)</f>
        <v>0</v>
      </c>
    </row>
    <row r="562" spans="1:21">
      <c r="A562" s="9">
        <v>2880</v>
      </c>
      <c r="B562" s="10" t="s">
        <v>3365</v>
      </c>
      <c r="C562" s="9" t="s">
        <v>3</v>
      </c>
      <c r="D562" s="9">
        <v>1156</v>
      </c>
      <c r="E562" s="9">
        <v>1</v>
      </c>
      <c r="F562" s="9">
        <v>1.2952999999999999</v>
      </c>
      <c r="G562" s="9">
        <v>1.2952999999999999</v>
      </c>
      <c r="H562" s="9">
        <v>1.2978000000000001</v>
      </c>
      <c r="I562" s="9">
        <v>-20</v>
      </c>
      <c r="J562" s="9">
        <v>4206.72</v>
      </c>
      <c r="K562" s="8" t="str">
        <f>RIGHT(B562,5)</f>
        <v>16:27</v>
      </c>
      <c r="L562" s="7" t="str">
        <f>TEXT(K562,"hh")</f>
        <v>16</v>
      </c>
      <c r="M562" s="6">
        <f>IF(C562="close",IF(I562&gt;=0,1,IF(I562&lt;0,2)),0)</f>
        <v>0</v>
      </c>
      <c r="N562" s="5">
        <f>IF(N561=0,IF(C562="s/l",1,0),IF(C562="s/l",N561+1,0))</f>
        <v>1</v>
      </c>
      <c r="O562" s="4">
        <f>IF(O561=0,IF(C562="t/p",1,0),IF(C562="t/p",O561+1,0))</f>
        <v>0</v>
      </c>
      <c r="P562" s="3">
        <f>IF(AND(N562&gt;=$AD$36,N563=0),1,0)</f>
        <v>0</v>
      </c>
      <c r="Q562" s="2">
        <f>IF(AND(O562&gt;=$AD$35,O563=0),1,0)</f>
        <v>0</v>
      </c>
      <c r="R562" s="3">
        <f>IF(AND(N562&gt;0,ISODD(D562)),1,0)</f>
        <v>0</v>
      </c>
      <c r="S562" s="2">
        <f>IF(AND(O562&gt;0,ISEVEN(D562)),1,0)</f>
        <v>0</v>
      </c>
      <c r="T562" s="1">
        <f>IF(AND(N561&gt;0,N562&gt;0),IF(OR(AND(R561=0,R562=1),AND(R561=1,R562=0)),1,0),0)</f>
        <v>0</v>
      </c>
      <c r="U562" s="1">
        <f>IF(AND(O561&gt;0,O562&gt;0),IF(OR(AND(S561=0,S562=1),AND(S561=1,S562=0)),1,0),0)</f>
        <v>0</v>
      </c>
    </row>
    <row r="563" spans="1:21">
      <c r="A563" s="9">
        <v>2885</v>
      </c>
      <c r="B563" s="10" t="s">
        <v>3364</v>
      </c>
      <c r="C563" s="9" t="s">
        <v>0</v>
      </c>
      <c r="D563" s="9">
        <v>1159</v>
      </c>
      <c r="E563" s="9">
        <v>1</v>
      </c>
      <c r="F563" s="9">
        <v>1.2964</v>
      </c>
      <c r="G563" s="9">
        <v>1.2988999999999999</v>
      </c>
      <c r="H563" s="9">
        <v>1.2964</v>
      </c>
      <c r="I563" s="9">
        <v>5</v>
      </c>
      <c r="J563" s="9">
        <v>4211.72</v>
      </c>
      <c r="K563" s="8" t="str">
        <f>RIGHT(B563,5)</f>
        <v>16:44</v>
      </c>
      <c r="L563" s="7" t="str">
        <f>TEXT(K563,"hh")</f>
        <v>16</v>
      </c>
      <c r="M563" s="6">
        <f>IF(C563="close",IF(I563&gt;=0,1,IF(I563&lt;0,2)),0)</f>
        <v>0</v>
      </c>
      <c r="N563" s="5">
        <f>IF(N562=0,IF(C563="s/l",1,0),IF(C563="s/l",N562+1,0))</f>
        <v>0</v>
      </c>
      <c r="O563" s="4">
        <f>IF(O562=0,IF(C563="t/p",1,0),IF(C563="t/p",O562+1,0))</f>
        <v>1</v>
      </c>
      <c r="P563" s="3">
        <f>IF(AND(N563&gt;=$AD$36,N564=0),1,0)</f>
        <v>0</v>
      </c>
      <c r="Q563" s="2">
        <f>IF(AND(O563&gt;=$AD$35,O564=0),1,0)</f>
        <v>0</v>
      </c>
      <c r="R563" s="3">
        <f>IF(AND(N563&gt;0,ISODD(D563)),1,0)</f>
        <v>0</v>
      </c>
      <c r="S563" s="2">
        <f>IF(AND(O563&gt;0,ISEVEN(D563)),1,0)</f>
        <v>0</v>
      </c>
      <c r="T563" s="1">
        <f>IF(AND(N562&gt;0,N563&gt;0),IF(OR(AND(R562=0,R563=1),AND(R562=1,R563=0)),1,0),0)</f>
        <v>0</v>
      </c>
      <c r="U563" s="1">
        <f>IF(AND(O562&gt;0,O563&gt;0),IF(OR(AND(S562=0,S563=1),AND(S562=1,S563=0)),1,0),0)</f>
        <v>0</v>
      </c>
    </row>
    <row r="564" spans="1:21">
      <c r="A564" s="9">
        <v>2894</v>
      </c>
      <c r="B564" s="10" t="s">
        <v>3363</v>
      </c>
      <c r="C564" s="9" t="s">
        <v>0</v>
      </c>
      <c r="D564" s="9">
        <v>1164</v>
      </c>
      <c r="E564" s="9">
        <v>1</v>
      </c>
      <c r="F564" s="9">
        <v>1.2958000000000001</v>
      </c>
      <c r="G564" s="9">
        <v>1.2932999999999999</v>
      </c>
      <c r="H564" s="9">
        <v>1.2958000000000001</v>
      </c>
      <c r="I564" s="9">
        <v>5</v>
      </c>
      <c r="J564" s="9">
        <v>4216.72</v>
      </c>
      <c r="K564" s="8" t="str">
        <f>RIGHT(B564,5)</f>
        <v>17:12</v>
      </c>
      <c r="L564" s="7" t="str">
        <f>TEXT(K564,"hh")</f>
        <v>17</v>
      </c>
      <c r="M564" s="6">
        <f>IF(C564="close",IF(I564&gt;=0,1,IF(I564&lt;0,2)),0)</f>
        <v>0</v>
      </c>
      <c r="N564" s="5">
        <f>IF(N563=0,IF(C564="s/l",1,0),IF(C564="s/l",N563+1,0))</f>
        <v>0</v>
      </c>
      <c r="O564" s="4">
        <f>IF(O563=0,IF(C564="t/p",1,0),IF(C564="t/p",O563+1,0))</f>
        <v>2</v>
      </c>
      <c r="P564" s="3">
        <f>IF(AND(N564&gt;=$AD$36,N565=0),1,0)</f>
        <v>0</v>
      </c>
      <c r="Q564" s="2">
        <f>IF(AND(O564&gt;=$AD$35,O565=0),1,0)</f>
        <v>0</v>
      </c>
      <c r="R564" s="3">
        <f>IF(AND(N564&gt;0,ISODD(D564)),1,0)</f>
        <v>0</v>
      </c>
      <c r="S564" s="2">
        <f>IF(AND(O564&gt;0,ISEVEN(D564)),1,0)</f>
        <v>1</v>
      </c>
      <c r="T564" s="1">
        <f>IF(AND(N563&gt;0,N564&gt;0),IF(OR(AND(R563=0,R564=1),AND(R563=1,R564=0)),1,0),0)</f>
        <v>0</v>
      </c>
      <c r="U564" s="1">
        <f>IF(AND(O563&gt;0,O564&gt;0),IF(OR(AND(S563=0,S564=1),AND(S563=1,S564=0)),1,0),0)</f>
        <v>1</v>
      </c>
    </row>
    <row r="565" spans="1:21">
      <c r="A565" s="9">
        <v>2899</v>
      </c>
      <c r="B565" s="10" t="s">
        <v>3362</v>
      </c>
      <c r="C565" s="9" t="s">
        <v>0</v>
      </c>
      <c r="D565" s="9">
        <v>1165</v>
      </c>
      <c r="E565" s="9">
        <v>1</v>
      </c>
      <c r="F565" s="9">
        <v>1.2955000000000001</v>
      </c>
      <c r="G565" s="9">
        <v>1.298</v>
      </c>
      <c r="H565" s="9">
        <v>1.2955000000000001</v>
      </c>
      <c r="I565" s="9">
        <v>5</v>
      </c>
      <c r="J565" s="9">
        <v>4221.72</v>
      </c>
      <c r="K565" s="8" t="str">
        <f>RIGHT(B565,5)</f>
        <v>17:34</v>
      </c>
      <c r="L565" s="7" t="str">
        <f>TEXT(K565,"hh")</f>
        <v>17</v>
      </c>
      <c r="M565" s="6">
        <f>IF(C565="close",IF(I565&gt;=0,1,IF(I565&lt;0,2)),0)</f>
        <v>0</v>
      </c>
      <c r="N565" s="5">
        <f>IF(N564=0,IF(C565="s/l",1,0),IF(C565="s/l",N564+1,0))</f>
        <v>0</v>
      </c>
      <c r="O565" s="4">
        <f>IF(O564=0,IF(C565="t/p",1,0),IF(C565="t/p",O564+1,0))</f>
        <v>3</v>
      </c>
      <c r="P565" s="3">
        <f>IF(AND(N565&gt;=$AD$36,N566=0),1,0)</f>
        <v>0</v>
      </c>
      <c r="Q565" s="2">
        <f>IF(AND(O565&gt;=$AD$35,O566=0),1,0)</f>
        <v>0</v>
      </c>
      <c r="R565" s="3">
        <f>IF(AND(N565&gt;0,ISODD(D565)),1,0)</f>
        <v>0</v>
      </c>
      <c r="S565" s="2">
        <f>IF(AND(O565&gt;0,ISEVEN(D565)),1,0)</f>
        <v>0</v>
      </c>
      <c r="T565" s="1">
        <f>IF(AND(N564&gt;0,N565&gt;0),IF(OR(AND(R564=0,R565=1),AND(R564=1,R565=0)),1,0),0)</f>
        <v>0</v>
      </c>
      <c r="U565" s="1">
        <f>IF(AND(O564&gt;0,O565&gt;0),IF(OR(AND(S564=0,S565=1),AND(S564=1,S565=0)),1,0),0)</f>
        <v>1</v>
      </c>
    </row>
    <row r="566" spans="1:21">
      <c r="A566" s="9">
        <v>2904</v>
      </c>
      <c r="B566" s="10" t="s">
        <v>3361</v>
      </c>
      <c r="C566" s="9" t="s">
        <v>0</v>
      </c>
      <c r="D566" s="9">
        <v>1168</v>
      </c>
      <c r="E566" s="9">
        <v>1</v>
      </c>
      <c r="F566" s="9">
        <v>1.2958000000000001</v>
      </c>
      <c r="G566" s="9">
        <v>1.2932999999999999</v>
      </c>
      <c r="H566" s="9">
        <v>1.2958000000000001</v>
      </c>
      <c r="I566" s="9">
        <v>5</v>
      </c>
      <c r="J566" s="9">
        <v>4226.72</v>
      </c>
      <c r="K566" s="8" t="str">
        <f>RIGHT(B566,5)</f>
        <v>18:29</v>
      </c>
      <c r="L566" s="7" t="str">
        <f>TEXT(K566,"hh")</f>
        <v>18</v>
      </c>
      <c r="M566" s="6">
        <f>IF(C566="close",IF(I566&gt;=0,1,IF(I566&lt;0,2)),0)</f>
        <v>0</v>
      </c>
      <c r="N566" s="5">
        <f>IF(N565=0,IF(C566="s/l",1,0),IF(C566="s/l",N565+1,0))</f>
        <v>0</v>
      </c>
      <c r="O566" s="4">
        <f>IF(O565=0,IF(C566="t/p",1,0),IF(C566="t/p",O565+1,0))</f>
        <v>4</v>
      </c>
      <c r="P566" s="3">
        <f>IF(AND(N566&gt;=$AD$36,N567=0),1,0)</f>
        <v>0</v>
      </c>
      <c r="Q566" s="2">
        <f>IF(AND(O566&gt;=$AD$35,O567=0),1,0)</f>
        <v>0</v>
      </c>
      <c r="R566" s="3">
        <f>IF(AND(N566&gt;0,ISODD(D566)),1,0)</f>
        <v>0</v>
      </c>
      <c r="S566" s="2">
        <f>IF(AND(O566&gt;0,ISEVEN(D566)),1,0)</f>
        <v>1</v>
      </c>
      <c r="T566" s="1">
        <f>IF(AND(N565&gt;0,N566&gt;0),IF(OR(AND(R565=0,R566=1),AND(R565=1,R566=0)),1,0),0)</f>
        <v>0</v>
      </c>
      <c r="U566" s="1">
        <f>IF(AND(O565&gt;0,O566&gt;0),IF(OR(AND(S565=0,S566=1),AND(S565=1,S566=0)),1,0),0)</f>
        <v>1</v>
      </c>
    </row>
    <row r="567" spans="1:21">
      <c r="A567" s="9">
        <v>2909</v>
      </c>
      <c r="B567" s="10" t="s">
        <v>3360</v>
      </c>
      <c r="C567" s="9" t="s">
        <v>0</v>
      </c>
      <c r="D567" s="9">
        <v>1169</v>
      </c>
      <c r="E567" s="9">
        <v>1</v>
      </c>
      <c r="F567" s="9">
        <v>1.2954000000000001</v>
      </c>
      <c r="G567" s="9">
        <v>1.2979000000000001</v>
      </c>
      <c r="H567" s="9">
        <v>1.2954000000000001</v>
      </c>
      <c r="I567" s="9">
        <v>5</v>
      </c>
      <c r="J567" s="9">
        <v>4231.72</v>
      </c>
      <c r="K567" s="8" t="str">
        <f>RIGHT(B567,5)</f>
        <v>18:41</v>
      </c>
      <c r="L567" s="7" t="str">
        <f>TEXT(K567,"hh")</f>
        <v>18</v>
      </c>
      <c r="M567" s="6">
        <f>IF(C567="close",IF(I567&gt;=0,1,IF(I567&lt;0,2)),0)</f>
        <v>0</v>
      </c>
      <c r="N567" s="5">
        <f>IF(N566=0,IF(C567="s/l",1,0),IF(C567="s/l",N566+1,0))</f>
        <v>0</v>
      </c>
      <c r="O567" s="4">
        <f>IF(O566=0,IF(C567="t/p",1,0),IF(C567="t/p",O566+1,0))</f>
        <v>5</v>
      </c>
      <c r="P567" s="3">
        <f>IF(AND(N567&gt;=$AD$36,N568=0),1,0)</f>
        <v>0</v>
      </c>
      <c r="Q567" s="2">
        <f>IF(AND(O567&gt;=$AD$35,O568=0),1,0)</f>
        <v>0</v>
      </c>
      <c r="R567" s="3">
        <f>IF(AND(N567&gt;0,ISODD(D567)),1,0)</f>
        <v>0</v>
      </c>
      <c r="S567" s="2">
        <f>IF(AND(O567&gt;0,ISEVEN(D567)),1,0)</f>
        <v>0</v>
      </c>
      <c r="T567" s="1">
        <f>IF(AND(N566&gt;0,N567&gt;0),IF(OR(AND(R566=0,R567=1),AND(R566=1,R567=0)),1,0),0)</f>
        <v>0</v>
      </c>
      <c r="U567" s="1">
        <f>IF(AND(O566&gt;0,O567&gt;0),IF(OR(AND(S566=0,S567=1),AND(S566=1,S567=0)),1,0),0)</f>
        <v>1</v>
      </c>
    </row>
    <row r="568" spans="1:21">
      <c r="A568" s="9">
        <v>2914</v>
      </c>
      <c r="B568" s="10" t="s">
        <v>3359</v>
      </c>
      <c r="C568" s="9" t="s">
        <v>0</v>
      </c>
      <c r="D568" s="9">
        <v>1172</v>
      </c>
      <c r="E568" s="9">
        <v>1</v>
      </c>
      <c r="F568" s="9">
        <v>1.2957000000000001</v>
      </c>
      <c r="G568" s="9">
        <v>1.2931999999999999</v>
      </c>
      <c r="H568" s="9">
        <v>1.2957000000000001</v>
      </c>
      <c r="I568" s="9">
        <v>5</v>
      </c>
      <c r="J568" s="9">
        <v>4236.72</v>
      </c>
      <c r="K568" s="8" t="str">
        <f>RIGHT(B568,5)</f>
        <v>18:56</v>
      </c>
      <c r="L568" s="7" t="str">
        <f>TEXT(K568,"hh")</f>
        <v>18</v>
      </c>
      <c r="M568" s="6">
        <f>IF(C568="close",IF(I568&gt;=0,1,IF(I568&lt;0,2)),0)</f>
        <v>0</v>
      </c>
      <c r="N568" s="5">
        <f>IF(N567=0,IF(C568="s/l",1,0),IF(C568="s/l",N567+1,0))</f>
        <v>0</v>
      </c>
      <c r="O568" s="4">
        <f>IF(O567=0,IF(C568="t/p",1,0),IF(C568="t/p",O567+1,0))</f>
        <v>6</v>
      </c>
      <c r="P568" s="3">
        <f>IF(AND(N568&gt;=$AD$36,N569=0),1,0)</f>
        <v>0</v>
      </c>
      <c r="Q568" s="2">
        <f>IF(AND(O568&gt;=$AD$35,O569=0),1,0)</f>
        <v>0</v>
      </c>
      <c r="R568" s="3">
        <f>IF(AND(N568&gt;0,ISODD(D568)),1,0)</f>
        <v>0</v>
      </c>
      <c r="S568" s="2">
        <f>IF(AND(O568&gt;0,ISEVEN(D568)),1,0)</f>
        <v>1</v>
      </c>
      <c r="T568" s="1">
        <f>IF(AND(N567&gt;0,N568&gt;0),IF(OR(AND(R567=0,R568=1),AND(R567=1,R568=0)),1,0),0)</f>
        <v>0</v>
      </c>
      <c r="U568" s="1">
        <f>IF(AND(O567&gt;0,O568&gt;0),IF(OR(AND(S567=0,S568=1),AND(S567=1,S568=0)),1,0),0)</f>
        <v>1</v>
      </c>
    </row>
    <row r="569" spans="1:21">
      <c r="A569" s="9">
        <v>2919</v>
      </c>
      <c r="B569" s="10" t="s">
        <v>3358</v>
      </c>
      <c r="C569" s="9" t="s">
        <v>0</v>
      </c>
      <c r="D569" s="9">
        <v>1173</v>
      </c>
      <c r="E569" s="9">
        <v>1</v>
      </c>
      <c r="F569" s="9">
        <v>1.2954000000000001</v>
      </c>
      <c r="G569" s="9">
        <v>1.2979000000000001</v>
      </c>
      <c r="H569" s="9">
        <v>1.2954000000000001</v>
      </c>
      <c r="I569" s="9">
        <v>5</v>
      </c>
      <c r="J569" s="9">
        <v>4241.72</v>
      </c>
      <c r="K569" s="8" t="str">
        <f>RIGHT(B569,5)</f>
        <v>19:35</v>
      </c>
      <c r="L569" s="7" t="str">
        <f>TEXT(K569,"hh")</f>
        <v>19</v>
      </c>
      <c r="M569" s="6">
        <f>IF(C569="close",IF(I569&gt;=0,1,IF(I569&lt;0,2)),0)</f>
        <v>0</v>
      </c>
      <c r="N569" s="5">
        <f>IF(N568=0,IF(C569="s/l",1,0),IF(C569="s/l",N568+1,0))</f>
        <v>0</v>
      </c>
      <c r="O569" s="4">
        <f>IF(O568=0,IF(C569="t/p",1,0),IF(C569="t/p",O568+1,0))</f>
        <v>7</v>
      </c>
      <c r="P569" s="3">
        <f>IF(AND(N569&gt;=$AD$36,N570=0),1,0)</f>
        <v>0</v>
      </c>
      <c r="Q569" s="2">
        <f>IF(AND(O569&gt;=$AD$35,O570=0),1,0)</f>
        <v>0</v>
      </c>
      <c r="R569" s="3">
        <f>IF(AND(N569&gt;0,ISODD(D569)),1,0)</f>
        <v>0</v>
      </c>
      <c r="S569" s="2">
        <f>IF(AND(O569&gt;0,ISEVEN(D569)),1,0)</f>
        <v>0</v>
      </c>
      <c r="T569" s="1">
        <f>IF(AND(N568&gt;0,N569&gt;0),IF(OR(AND(R568=0,R569=1),AND(R568=1,R569=0)),1,0),0)</f>
        <v>0</v>
      </c>
      <c r="U569" s="1">
        <f>IF(AND(O568&gt;0,O569&gt;0),IF(OR(AND(S568=0,S569=1),AND(S568=1,S569=0)),1,0),0)</f>
        <v>1</v>
      </c>
    </row>
    <row r="570" spans="1:21">
      <c r="A570" s="9">
        <v>2924</v>
      </c>
      <c r="B570" s="10" t="s">
        <v>3357</v>
      </c>
      <c r="C570" s="9" t="s">
        <v>0</v>
      </c>
      <c r="D570" s="9">
        <v>1176</v>
      </c>
      <c r="E570" s="9">
        <v>1</v>
      </c>
      <c r="F570" s="9">
        <v>1.2958000000000001</v>
      </c>
      <c r="G570" s="9">
        <v>1.2932999999999999</v>
      </c>
      <c r="H570" s="9">
        <v>1.2958000000000001</v>
      </c>
      <c r="I570" s="9">
        <v>5</v>
      </c>
      <c r="J570" s="9">
        <v>4246.72</v>
      </c>
      <c r="K570" s="8" t="str">
        <f>RIGHT(B570,5)</f>
        <v>20:38</v>
      </c>
      <c r="L570" s="7" t="str">
        <f>TEXT(K570,"hh")</f>
        <v>20</v>
      </c>
      <c r="M570" s="6">
        <f>IF(C570="close",IF(I570&gt;=0,1,IF(I570&lt;0,2)),0)</f>
        <v>0</v>
      </c>
      <c r="N570" s="5">
        <f>IF(N569=0,IF(C570="s/l",1,0),IF(C570="s/l",N569+1,0))</f>
        <v>0</v>
      </c>
      <c r="O570" s="4">
        <f>IF(O569=0,IF(C570="t/p",1,0),IF(C570="t/p",O569+1,0))</f>
        <v>8</v>
      </c>
      <c r="P570" s="3">
        <f>IF(AND(N570&gt;=$AD$36,N571=0),1,0)</f>
        <v>0</v>
      </c>
      <c r="Q570" s="2">
        <f>IF(AND(O570&gt;=$AD$35,O571=0),1,0)</f>
        <v>0</v>
      </c>
      <c r="R570" s="3">
        <f>IF(AND(N570&gt;0,ISODD(D570)),1,0)</f>
        <v>0</v>
      </c>
      <c r="S570" s="2">
        <f>IF(AND(O570&gt;0,ISEVEN(D570)),1,0)</f>
        <v>1</v>
      </c>
      <c r="T570" s="1">
        <f>IF(AND(N569&gt;0,N570&gt;0),IF(OR(AND(R569=0,R570=1),AND(R569=1,R570=0)),1,0),0)</f>
        <v>0</v>
      </c>
      <c r="U570" s="1">
        <f>IF(AND(O569&gt;0,O570&gt;0),IF(OR(AND(S569=0,S570=1),AND(S569=1,S570=0)),1,0),0)</f>
        <v>1</v>
      </c>
    </row>
    <row r="571" spans="1:21">
      <c r="A571" s="9">
        <v>2929</v>
      </c>
      <c r="B571" s="10" t="s">
        <v>3356</v>
      </c>
      <c r="C571" s="9" t="s">
        <v>0</v>
      </c>
      <c r="D571" s="9">
        <v>1177</v>
      </c>
      <c r="E571" s="9">
        <v>1</v>
      </c>
      <c r="F571" s="9">
        <v>1.2955000000000001</v>
      </c>
      <c r="G571" s="9">
        <v>1.298</v>
      </c>
      <c r="H571" s="9">
        <v>1.2955000000000001</v>
      </c>
      <c r="I571" s="9">
        <v>5</v>
      </c>
      <c r="J571" s="9">
        <v>4251.72</v>
      </c>
      <c r="K571" s="8" t="str">
        <f>RIGHT(B571,5)</f>
        <v>21:07</v>
      </c>
      <c r="L571" s="7" t="str">
        <f>TEXT(K571,"hh")</f>
        <v>21</v>
      </c>
      <c r="M571" s="6">
        <f>IF(C571="close",IF(I571&gt;=0,1,IF(I571&lt;0,2)),0)</f>
        <v>0</v>
      </c>
      <c r="N571" s="5">
        <f>IF(N570=0,IF(C571="s/l",1,0),IF(C571="s/l",N570+1,0))</f>
        <v>0</v>
      </c>
      <c r="O571" s="4">
        <f>IF(O570=0,IF(C571="t/p",1,0),IF(C571="t/p",O570+1,0))</f>
        <v>9</v>
      </c>
      <c r="P571" s="3">
        <f>IF(AND(N571&gt;=$AD$36,N572=0),1,0)</f>
        <v>0</v>
      </c>
      <c r="Q571" s="2">
        <f>IF(AND(O571&gt;=$AD$35,O572=0),1,0)</f>
        <v>0</v>
      </c>
      <c r="R571" s="3">
        <f>IF(AND(N571&gt;0,ISODD(D571)),1,0)</f>
        <v>0</v>
      </c>
      <c r="S571" s="2">
        <f>IF(AND(O571&gt;0,ISEVEN(D571)),1,0)</f>
        <v>0</v>
      </c>
      <c r="T571" s="1">
        <f>IF(AND(N570&gt;0,N571&gt;0),IF(OR(AND(R570=0,R571=1),AND(R570=1,R571=0)),1,0),0)</f>
        <v>0</v>
      </c>
      <c r="U571" s="1">
        <f>IF(AND(O570&gt;0,O571&gt;0),IF(OR(AND(S570=0,S571=1),AND(S570=1,S571=0)),1,0),0)</f>
        <v>1</v>
      </c>
    </row>
    <row r="572" spans="1:21">
      <c r="A572" s="9">
        <v>2930</v>
      </c>
      <c r="B572" s="10" t="s">
        <v>3355</v>
      </c>
      <c r="C572" s="9" t="s">
        <v>0</v>
      </c>
      <c r="D572" s="9">
        <v>1162</v>
      </c>
      <c r="E572" s="9">
        <v>1</v>
      </c>
      <c r="F572" s="9">
        <v>1.2968</v>
      </c>
      <c r="G572" s="9">
        <v>1.2943</v>
      </c>
      <c r="H572" s="9">
        <v>1.2968</v>
      </c>
      <c r="I572" s="9">
        <v>5</v>
      </c>
      <c r="J572" s="9">
        <v>4256.72</v>
      </c>
      <c r="K572" s="8" t="str">
        <f>RIGHT(B572,5)</f>
        <v>22:56</v>
      </c>
      <c r="L572" s="7" t="str">
        <f>TEXT(K572,"hh")</f>
        <v>22</v>
      </c>
      <c r="M572" s="6">
        <f>IF(C572="close",IF(I572&gt;=0,1,IF(I572&lt;0,2)),0)</f>
        <v>0</v>
      </c>
      <c r="N572" s="5">
        <f>IF(N571=0,IF(C572="s/l",1,0),IF(C572="s/l",N571+1,0))</f>
        <v>0</v>
      </c>
      <c r="O572" s="4">
        <f>IF(O571=0,IF(C572="t/p",1,0),IF(C572="t/p",O571+1,0))</f>
        <v>10</v>
      </c>
      <c r="P572" s="3">
        <f>IF(AND(N572&gt;=$AD$36,N573=0),1,0)</f>
        <v>0</v>
      </c>
      <c r="Q572" s="2">
        <f>IF(AND(O572&gt;=$AD$35,O573=0),1,0)</f>
        <v>0</v>
      </c>
      <c r="R572" s="3">
        <f>IF(AND(N572&gt;0,ISODD(D572)),1,0)</f>
        <v>0</v>
      </c>
      <c r="S572" s="2">
        <f>IF(AND(O572&gt;0,ISEVEN(D572)),1,0)</f>
        <v>1</v>
      </c>
      <c r="T572" s="1">
        <f>IF(AND(N571&gt;0,N572&gt;0),IF(OR(AND(R571=0,R572=1),AND(R571=1,R572=0)),1,0),0)</f>
        <v>0</v>
      </c>
      <c r="U572" s="1">
        <f>IF(AND(O571&gt;0,O572&gt;0),IF(OR(AND(S571=0,S572=1),AND(S571=1,S572=0)),1,0),0)</f>
        <v>1</v>
      </c>
    </row>
    <row r="573" spans="1:21">
      <c r="A573" s="9">
        <v>2935</v>
      </c>
      <c r="B573" s="10" t="s">
        <v>3354</v>
      </c>
      <c r="C573" s="9" t="s">
        <v>0</v>
      </c>
      <c r="D573" s="9">
        <v>1179</v>
      </c>
      <c r="E573" s="9">
        <v>1</v>
      </c>
      <c r="F573" s="9">
        <v>1.2965</v>
      </c>
      <c r="G573" s="9">
        <v>1.2989999999999999</v>
      </c>
      <c r="H573" s="9">
        <v>1.2965</v>
      </c>
      <c r="I573" s="9">
        <v>5</v>
      </c>
      <c r="J573" s="9">
        <v>4261.72</v>
      </c>
      <c r="K573" s="8" t="str">
        <f>RIGHT(B573,5)</f>
        <v>23:19</v>
      </c>
      <c r="L573" s="7" t="str">
        <f>TEXT(K573,"hh")</f>
        <v>23</v>
      </c>
      <c r="M573" s="6">
        <f>IF(C573="close",IF(I573&gt;=0,1,IF(I573&lt;0,2)),0)</f>
        <v>0</v>
      </c>
      <c r="N573" s="5">
        <f>IF(N572=0,IF(C573="s/l",1,0),IF(C573="s/l",N572+1,0))</f>
        <v>0</v>
      </c>
      <c r="O573" s="4">
        <f>IF(O572=0,IF(C573="t/p",1,0),IF(C573="t/p",O572+1,0))</f>
        <v>11</v>
      </c>
      <c r="P573" s="3">
        <f>IF(AND(N573&gt;=$AD$36,N574=0),1,0)</f>
        <v>0</v>
      </c>
      <c r="Q573" s="2">
        <f>IF(AND(O573&gt;=$AD$35,O574=0),1,0)</f>
        <v>1</v>
      </c>
      <c r="R573" s="3">
        <f>IF(AND(N573&gt;0,ISODD(D573)),1,0)</f>
        <v>0</v>
      </c>
      <c r="S573" s="2">
        <f>IF(AND(O573&gt;0,ISEVEN(D573)),1,0)</f>
        <v>0</v>
      </c>
      <c r="T573" s="1">
        <f>IF(AND(N572&gt;0,N573&gt;0),IF(OR(AND(R572=0,R573=1),AND(R572=1,R573=0)),1,0),0)</f>
        <v>0</v>
      </c>
      <c r="U573" s="1">
        <f>IF(AND(O572&gt;0,O573&gt;0),IF(OR(AND(S572=0,S573=1),AND(S572=1,S573=0)),1,0),0)</f>
        <v>1</v>
      </c>
    </row>
    <row r="574" spans="1:21">
      <c r="A574" s="9">
        <v>2940</v>
      </c>
      <c r="B574" s="10" t="s">
        <v>3353</v>
      </c>
      <c r="C574" s="9" t="s">
        <v>54</v>
      </c>
      <c r="D574" s="9">
        <v>1182</v>
      </c>
      <c r="E574" s="9">
        <v>1</v>
      </c>
      <c r="F574" s="9">
        <v>1.2961</v>
      </c>
      <c r="G574" s="9">
        <v>1.2943</v>
      </c>
      <c r="H574" s="9">
        <v>1.2968</v>
      </c>
      <c r="I574" s="9">
        <v>-1.7</v>
      </c>
      <c r="J574" s="9">
        <v>4260.0200000000004</v>
      </c>
      <c r="K574" s="8" t="str">
        <f>RIGHT(B574,5)</f>
        <v>01:00</v>
      </c>
      <c r="L574" s="7" t="str">
        <f>TEXT(K574,"hh")</f>
        <v>01</v>
      </c>
      <c r="M574" s="6">
        <f>IF(C574="close",IF(I574&gt;=0,1,IF(I574&lt;0,2)),0)</f>
        <v>2</v>
      </c>
      <c r="N574" s="5">
        <f>IF(N573=0,IF(C574="s/l",1,0),IF(C574="s/l",N573+1,0))</f>
        <v>0</v>
      </c>
      <c r="O574" s="4">
        <f>IF(O573=0,IF(C574="t/p",1,0),IF(C574="t/p",O573+1,0))</f>
        <v>0</v>
      </c>
      <c r="P574" s="3">
        <f>IF(AND(N574&gt;=$AD$36,N575=0),1,0)</f>
        <v>0</v>
      </c>
      <c r="Q574" s="2">
        <f>IF(AND(O574&gt;=$AD$35,O575=0),1,0)</f>
        <v>0</v>
      </c>
      <c r="R574" s="3">
        <f>IF(AND(N574&gt;0,ISODD(D574)),1,0)</f>
        <v>0</v>
      </c>
      <c r="S574" s="2">
        <f>IF(AND(O574&gt;0,ISEVEN(D574)),1,0)</f>
        <v>0</v>
      </c>
      <c r="T574" s="1">
        <f>IF(AND(N573&gt;0,N574&gt;0),IF(OR(AND(R573=0,R574=1),AND(R573=1,R574=0)),1,0),0)</f>
        <v>0</v>
      </c>
      <c r="U574" s="1">
        <f>IF(AND(O573&gt;0,O574&gt;0),IF(OR(AND(S573=0,S574=1),AND(S573=1,S574=0)),1,0),0)</f>
        <v>0</v>
      </c>
    </row>
    <row r="575" spans="1:21">
      <c r="A575" s="9">
        <v>2949</v>
      </c>
      <c r="B575" s="10" t="s">
        <v>1530</v>
      </c>
      <c r="C575" s="9" t="s">
        <v>0</v>
      </c>
      <c r="D575" s="9">
        <v>1185</v>
      </c>
      <c r="E575" s="9">
        <v>1</v>
      </c>
      <c r="F575" s="9">
        <v>1.2958000000000001</v>
      </c>
      <c r="G575" s="9">
        <v>1.2983</v>
      </c>
      <c r="H575" s="9">
        <v>1.2958000000000001</v>
      </c>
      <c r="I575" s="9">
        <v>5</v>
      </c>
      <c r="J575" s="9">
        <v>4265.0200000000004</v>
      </c>
      <c r="K575" s="8" t="str">
        <f>RIGHT(B575,5)</f>
        <v>02:52</v>
      </c>
      <c r="L575" s="7" t="str">
        <f>TEXT(K575,"hh")</f>
        <v>02</v>
      </c>
      <c r="M575" s="6">
        <f>IF(C575="close",IF(I575&gt;=0,1,IF(I575&lt;0,2)),0)</f>
        <v>0</v>
      </c>
      <c r="N575" s="5">
        <f>IF(N574=0,IF(C575="s/l",1,0),IF(C575="s/l",N574+1,0))</f>
        <v>0</v>
      </c>
      <c r="O575" s="4">
        <f>IF(O574=0,IF(C575="t/p",1,0),IF(C575="t/p",O574+1,0))</f>
        <v>1</v>
      </c>
      <c r="P575" s="3">
        <f>IF(AND(N575&gt;=$AD$36,N576=0),1,0)</f>
        <v>0</v>
      </c>
      <c r="Q575" s="2">
        <f>IF(AND(O575&gt;=$AD$35,O576=0),1,0)</f>
        <v>0</v>
      </c>
      <c r="R575" s="3">
        <f>IF(AND(N575&gt;0,ISODD(D575)),1,0)</f>
        <v>0</v>
      </c>
      <c r="S575" s="2">
        <f>IF(AND(O575&gt;0,ISEVEN(D575)),1,0)</f>
        <v>0</v>
      </c>
      <c r="T575" s="1">
        <f>IF(AND(N574&gt;0,N575&gt;0),IF(OR(AND(R574=0,R575=1),AND(R574=1,R575=0)),1,0),0)</f>
        <v>0</v>
      </c>
      <c r="U575" s="1">
        <f>IF(AND(O574&gt;0,O575&gt;0),IF(OR(AND(S574=0,S575=1),AND(S574=1,S575=0)),1,0),0)</f>
        <v>0</v>
      </c>
    </row>
    <row r="576" spans="1:21">
      <c r="A576" s="9">
        <v>2954</v>
      </c>
      <c r="B576" s="10" t="s">
        <v>1529</v>
      </c>
      <c r="C576" s="9" t="s">
        <v>0</v>
      </c>
      <c r="D576" s="9">
        <v>1188</v>
      </c>
      <c r="E576" s="9">
        <v>1</v>
      </c>
      <c r="F576" s="9">
        <v>1.2961</v>
      </c>
      <c r="G576" s="9">
        <v>1.2936000000000001</v>
      </c>
      <c r="H576" s="9">
        <v>1.2961</v>
      </c>
      <c r="I576" s="9">
        <v>5</v>
      </c>
      <c r="J576" s="9">
        <v>4270.0200000000004</v>
      </c>
      <c r="K576" s="8" t="str">
        <f>RIGHT(B576,5)</f>
        <v>05:17</v>
      </c>
      <c r="L576" s="7" t="str">
        <f>TEXT(K576,"hh")</f>
        <v>05</v>
      </c>
      <c r="M576" s="6">
        <f>IF(C576="close",IF(I576&gt;=0,1,IF(I576&lt;0,2)),0)</f>
        <v>0</v>
      </c>
      <c r="N576" s="5">
        <f>IF(N575=0,IF(C576="s/l",1,0),IF(C576="s/l",N575+1,0))</f>
        <v>0</v>
      </c>
      <c r="O576" s="4">
        <f>IF(O575=0,IF(C576="t/p",1,0),IF(C576="t/p",O575+1,0))</f>
        <v>2</v>
      </c>
      <c r="P576" s="3">
        <f>IF(AND(N576&gt;=$AD$36,N577=0),1,0)</f>
        <v>0</v>
      </c>
      <c r="Q576" s="2">
        <f>IF(AND(O576&gt;=$AD$35,O577=0),1,0)</f>
        <v>0</v>
      </c>
      <c r="R576" s="3">
        <f>IF(AND(N576&gt;0,ISODD(D576)),1,0)</f>
        <v>0</v>
      </c>
      <c r="S576" s="2">
        <f>IF(AND(O576&gt;0,ISEVEN(D576)),1,0)</f>
        <v>1</v>
      </c>
      <c r="T576" s="1">
        <f>IF(AND(N575&gt;0,N576&gt;0),IF(OR(AND(R575=0,R576=1),AND(R575=1,R576=0)),1,0),0)</f>
        <v>0</v>
      </c>
      <c r="U576" s="1">
        <f>IF(AND(O575&gt;0,O576&gt;0),IF(OR(AND(S575=0,S576=1),AND(S575=1,S576=0)),1,0),0)</f>
        <v>1</v>
      </c>
    </row>
    <row r="577" spans="1:21">
      <c r="A577" s="9">
        <v>2959</v>
      </c>
      <c r="B577" s="10" t="s">
        <v>1528</v>
      </c>
      <c r="C577" s="9" t="s">
        <v>0</v>
      </c>
      <c r="D577" s="9">
        <v>1189</v>
      </c>
      <c r="E577" s="9">
        <v>1</v>
      </c>
      <c r="F577" s="9">
        <v>1.2958000000000001</v>
      </c>
      <c r="G577" s="9">
        <v>1.2983</v>
      </c>
      <c r="H577" s="9">
        <v>1.2958000000000001</v>
      </c>
      <c r="I577" s="9">
        <v>5</v>
      </c>
      <c r="J577" s="9">
        <v>4275.0200000000004</v>
      </c>
      <c r="K577" s="8" t="str">
        <f>RIGHT(B577,5)</f>
        <v>05:44</v>
      </c>
      <c r="L577" s="7" t="str">
        <f>TEXT(K577,"hh")</f>
        <v>05</v>
      </c>
      <c r="M577" s="6">
        <f>IF(C577="close",IF(I577&gt;=0,1,IF(I577&lt;0,2)),0)</f>
        <v>0</v>
      </c>
      <c r="N577" s="5">
        <f>IF(N576=0,IF(C577="s/l",1,0),IF(C577="s/l",N576+1,0))</f>
        <v>0</v>
      </c>
      <c r="O577" s="4">
        <f>IF(O576=0,IF(C577="t/p",1,0),IF(C577="t/p",O576+1,0))</f>
        <v>3</v>
      </c>
      <c r="P577" s="3">
        <f>IF(AND(N577&gt;=$AD$36,N578=0),1,0)</f>
        <v>0</v>
      </c>
      <c r="Q577" s="2">
        <f>IF(AND(O577&gt;=$AD$35,O578=0),1,0)</f>
        <v>0</v>
      </c>
      <c r="R577" s="3">
        <f>IF(AND(N577&gt;0,ISODD(D577)),1,0)</f>
        <v>0</v>
      </c>
      <c r="S577" s="2">
        <f>IF(AND(O577&gt;0,ISEVEN(D577)),1,0)</f>
        <v>0</v>
      </c>
      <c r="T577" s="1">
        <f>IF(AND(N576&gt;0,N577&gt;0),IF(OR(AND(R576=0,R577=1),AND(R576=1,R577=0)),1,0),0)</f>
        <v>0</v>
      </c>
      <c r="U577" s="1">
        <f>IF(AND(O576&gt;0,O577&gt;0),IF(OR(AND(S576=0,S577=1),AND(S576=1,S577=0)),1,0),0)</f>
        <v>1</v>
      </c>
    </row>
    <row r="578" spans="1:21">
      <c r="A578" s="9">
        <v>2964</v>
      </c>
      <c r="B578" s="10" t="s">
        <v>1527</v>
      </c>
      <c r="C578" s="9" t="s">
        <v>0</v>
      </c>
      <c r="D578" s="9">
        <v>1192</v>
      </c>
      <c r="E578" s="9">
        <v>1</v>
      </c>
      <c r="F578" s="9">
        <v>1.2961</v>
      </c>
      <c r="G578" s="9">
        <v>1.2936000000000001</v>
      </c>
      <c r="H578" s="9">
        <v>1.2961</v>
      </c>
      <c r="I578" s="9">
        <v>5</v>
      </c>
      <c r="J578" s="9">
        <v>4280.0200000000004</v>
      </c>
      <c r="K578" s="8" t="str">
        <f>RIGHT(B578,5)</f>
        <v>07:22</v>
      </c>
      <c r="L578" s="7" t="str">
        <f>TEXT(K578,"hh")</f>
        <v>07</v>
      </c>
      <c r="M578" s="6">
        <f>IF(C578="close",IF(I578&gt;=0,1,IF(I578&lt;0,2)),0)</f>
        <v>0</v>
      </c>
      <c r="N578" s="5">
        <f>IF(N577=0,IF(C578="s/l",1,0),IF(C578="s/l",N577+1,0))</f>
        <v>0</v>
      </c>
      <c r="O578" s="4">
        <f>IF(O577=0,IF(C578="t/p",1,0),IF(C578="t/p",O577+1,0))</f>
        <v>4</v>
      </c>
      <c r="P578" s="3">
        <f>IF(AND(N578&gt;=$AD$36,N579=0),1,0)</f>
        <v>0</v>
      </c>
      <c r="Q578" s="2">
        <f>IF(AND(O578&gt;=$AD$35,O579=0),1,0)</f>
        <v>1</v>
      </c>
      <c r="R578" s="3">
        <f>IF(AND(N578&gt;0,ISODD(D578)),1,0)</f>
        <v>0</v>
      </c>
      <c r="S578" s="2">
        <f>IF(AND(O578&gt;0,ISEVEN(D578)),1,0)</f>
        <v>1</v>
      </c>
      <c r="T578" s="1">
        <f>IF(AND(N577&gt;0,N578&gt;0),IF(OR(AND(R577=0,R578=1),AND(R577=1,R578=0)),1,0),0)</f>
        <v>0</v>
      </c>
      <c r="U578" s="1">
        <f>IF(AND(O577&gt;0,O578&gt;0),IF(OR(AND(S577=0,S578=1),AND(S577=1,S578=0)),1,0),0)</f>
        <v>1</v>
      </c>
    </row>
    <row r="579" spans="1:21">
      <c r="A579" s="9">
        <v>2973</v>
      </c>
      <c r="B579" s="10" t="s">
        <v>1526</v>
      </c>
      <c r="C579" s="9" t="s">
        <v>3</v>
      </c>
      <c r="D579" s="9">
        <v>1193</v>
      </c>
      <c r="E579" s="9">
        <v>1</v>
      </c>
      <c r="F579" s="9">
        <v>1.2983</v>
      </c>
      <c r="G579" s="9">
        <v>1.2983</v>
      </c>
      <c r="H579" s="9">
        <v>1.2958000000000001</v>
      </c>
      <c r="I579" s="9">
        <v>-20</v>
      </c>
      <c r="J579" s="9">
        <v>4260.0200000000004</v>
      </c>
      <c r="K579" s="8" t="str">
        <f>RIGHT(B579,5)</f>
        <v>08:44</v>
      </c>
      <c r="L579" s="7" t="str">
        <f>TEXT(K579,"hh")</f>
        <v>08</v>
      </c>
      <c r="M579" s="6">
        <f>IF(C579="close",IF(I579&gt;=0,1,IF(I579&lt;0,2)),0)</f>
        <v>0</v>
      </c>
      <c r="N579" s="5">
        <f>IF(N578=0,IF(C579="s/l",1,0),IF(C579="s/l",N578+1,0))</f>
        <v>1</v>
      </c>
      <c r="O579" s="4">
        <f>IF(O578=0,IF(C579="t/p",1,0),IF(C579="t/p",O578+1,0))</f>
        <v>0</v>
      </c>
      <c r="P579" s="3">
        <f>IF(AND(N579&gt;=$AD$36,N580=0),1,0)</f>
        <v>0</v>
      </c>
      <c r="Q579" s="2">
        <f>IF(AND(O579&gt;=$AD$35,O580=0),1,0)</f>
        <v>0</v>
      </c>
      <c r="R579" s="3">
        <f>IF(AND(N579&gt;0,ISODD(D579)),1,0)</f>
        <v>1</v>
      </c>
      <c r="S579" s="2">
        <f>IF(AND(O579&gt;0,ISEVEN(D579)),1,0)</f>
        <v>0</v>
      </c>
      <c r="T579" s="1">
        <f>IF(AND(N578&gt;0,N579&gt;0),IF(OR(AND(R578=0,R579=1),AND(R578=1,R579=0)),1,0),0)</f>
        <v>0</v>
      </c>
      <c r="U579" s="1">
        <f>IF(AND(O578&gt;0,O579&gt;0),IF(OR(AND(S578=0,S579=1),AND(S578=1,S579=0)),1,0),0)</f>
        <v>0</v>
      </c>
    </row>
    <row r="580" spans="1:21">
      <c r="A580" s="9">
        <v>2978</v>
      </c>
      <c r="B580" s="10" t="s">
        <v>1525</v>
      </c>
      <c r="C580" s="9" t="s">
        <v>3</v>
      </c>
      <c r="D580" s="9">
        <v>1195</v>
      </c>
      <c r="E580" s="9">
        <v>1</v>
      </c>
      <c r="F580" s="9">
        <v>1.2992999999999999</v>
      </c>
      <c r="G580" s="9">
        <v>1.2992999999999999</v>
      </c>
      <c r="H580" s="9">
        <v>1.2968</v>
      </c>
      <c r="I580" s="9">
        <v>-20</v>
      </c>
      <c r="J580" s="9">
        <v>4240.0200000000004</v>
      </c>
      <c r="K580" s="8" t="str">
        <f>RIGHT(B580,5)</f>
        <v>09:03</v>
      </c>
      <c r="L580" s="7" t="str">
        <f>TEXT(K580,"hh")</f>
        <v>09</v>
      </c>
      <c r="M580" s="6">
        <f>IF(C580="close",IF(I580&gt;=0,1,IF(I580&lt;0,2)),0)</f>
        <v>0</v>
      </c>
      <c r="N580" s="5">
        <f>IF(N579=0,IF(C580="s/l",1,0),IF(C580="s/l",N579+1,0))</f>
        <v>2</v>
      </c>
      <c r="O580" s="4">
        <f>IF(O579=0,IF(C580="t/p",1,0),IF(C580="t/p",O579+1,0))</f>
        <v>0</v>
      </c>
      <c r="P580" s="3">
        <f>IF(AND(N580&gt;=$AD$36,N581=0),1,0)</f>
        <v>1</v>
      </c>
      <c r="Q580" s="2">
        <f>IF(AND(O580&gt;=$AD$35,O581=0),1,0)</f>
        <v>0</v>
      </c>
      <c r="R580" s="3">
        <f>IF(AND(N580&gt;0,ISODD(D580)),1,0)</f>
        <v>1</v>
      </c>
      <c r="S580" s="2">
        <f>IF(AND(O580&gt;0,ISEVEN(D580)),1,0)</f>
        <v>0</v>
      </c>
      <c r="T580" s="1">
        <f>IF(AND(N579&gt;0,N580&gt;0),IF(OR(AND(R579=0,R580=1),AND(R579=1,R580=0)),1,0),0)</f>
        <v>0</v>
      </c>
      <c r="U580" s="1">
        <f>IF(AND(O579&gt;0,O580&gt;0),IF(OR(AND(S579=0,S580=1),AND(S579=1,S580=0)),1,0),0)</f>
        <v>0</v>
      </c>
    </row>
    <row r="581" spans="1:21">
      <c r="A581" s="9">
        <v>2983</v>
      </c>
      <c r="B581" s="10" t="s">
        <v>1524</v>
      </c>
      <c r="C581" s="9" t="s">
        <v>0</v>
      </c>
      <c r="D581" s="9">
        <v>1199</v>
      </c>
      <c r="E581" s="9">
        <v>1</v>
      </c>
      <c r="F581" s="9">
        <v>1.2988</v>
      </c>
      <c r="G581" s="9">
        <v>1.3012999999999999</v>
      </c>
      <c r="H581" s="9">
        <v>1.2988</v>
      </c>
      <c r="I581" s="9">
        <v>5</v>
      </c>
      <c r="J581" s="9">
        <v>4245.0200000000004</v>
      </c>
      <c r="K581" s="8" t="str">
        <f>RIGHT(B581,5)</f>
        <v>09:19</v>
      </c>
      <c r="L581" s="7" t="str">
        <f>TEXT(K581,"hh")</f>
        <v>09</v>
      </c>
      <c r="M581" s="6">
        <f>IF(C581="close",IF(I581&gt;=0,1,IF(I581&lt;0,2)),0)</f>
        <v>0</v>
      </c>
      <c r="N581" s="5">
        <f>IF(N580=0,IF(C581="s/l",1,0),IF(C581="s/l",N580+1,0))</f>
        <v>0</v>
      </c>
      <c r="O581" s="4">
        <f>IF(O580=0,IF(C581="t/p",1,0),IF(C581="t/p",O580+1,0))</f>
        <v>1</v>
      </c>
      <c r="P581" s="3">
        <f>IF(AND(N581&gt;=$AD$36,N582=0),1,0)</f>
        <v>0</v>
      </c>
      <c r="Q581" s="2">
        <f>IF(AND(O581&gt;=$AD$35,O582=0),1,0)</f>
        <v>0</v>
      </c>
      <c r="R581" s="3">
        <f>IF(AND(N581&gt;0,ISODD(D581)),1,0)</f>
        <v>0</v>
      </c>
      <c r="S581" s="2">
        <f>IF(AND(O581&gt;0,ISEVEN(D581)),1,0)</f>
        <v>0</v>
      </c>
      <c r="T581" s="1">
        <f>IF(AND(N580&gt;0,N581&gt;0),IF(OR(AND(R580=0,R581=1),AND(R580=1,R581=0)),1,0),0)</f>
        <v>0</v>
      </c>
      <c r="U581" s="1">
        <f>IF(AND(O580&gt;0,O581&gt;0),IF(OR(AND(S580=0,S581=1),AND(S580=1,S581=0)),1,0),0)</f>
        <v>0</v>
      </c>
    </row>
    <row r="582" spans="1:21">
      <c r="A582" s="9">
        <v>2984</v>
      </c>
      <c r="B582" s="10" t="s">
        <v>1523</v>
      </c>
      <c r="C582" s="9" t="s">
        <v>3</v>
      </c>
      <c r="D582" s="9">
        <v>1197</v>
      </c>
      <c r="E582" s="9">
        <v>1</v>
      </c>
      <c r="F582" s="9">
        <v>1.3003</v>
      </c>
      <c r="G582" s="9">
        <v>1.3003</v>
      </c>
      <c r="H582" s="9">
        <v>1.2978000000000001</v>
      </c>
      <c r="I582" s="9">
        <v>-20</v>
      </c>
      <c r="J582" s="9">
        <v>4225.0200000000004</v>
      </c>
      <c r="K582" s="8" t="str">
        <f>RIGHT(B582,5)</f>
        <v>09:29</v>
      </c>
      <c r="L582" s="7" t="str">
        <f>TEXT(K582,"hh")</f>
        <v>09</v>
      </c>
      <c r="M582" s="6">
        <f>IF(C582="close",IF(I582&gt;=0,1,IF(I582&lt;0,2)),0)</f>
        <v>0</v>
      </c>
      <c r="N582" s="5">
        <f>IF(N581=0,IF(C582="s/l",1,0),IF(C582="s/l",N581+1,0))</f>
        <v>1</v>
      </c>
      <c r="O582" s="4">
        <f>IF(O581=0,IF(C582="t/p",1,0),IF(C582="t/p",O581+1,0))</f>
        <v>0</v>
      </c>
      <c r="P582" s="3">
        <f>IF(AND(N582&gt;=$AD$36,N583=0),1,0)</f>
        <v>0</v>
      </c>
      <c r="Q582" s="2">
        <f>IF(AND(O582&gt;=$AD$35,O583=0),1,0)</f>
        <v>0</v>
      </c>
      <c r="R582" s="3">
        <f>IF(AND(N582&gt;0,ISODD(D582)),1,0)</f>
        <v>1</v>
      </c>
      <c r="S582" s="2">
        <f>IF(AND(O582&gt;0,ISEVEN(D582)),1,0)</f>
        <v>0</v>
      </c>
      <c r="T582" s="1">
        <f>IF(AND(N581&gt;0,N582&gt;0),IF(OR(AND(R581=0,R582=1),AND(R581=1,R582=0)),1,0),0)</f>
        <v>0</v>
      </c>
      <c r="U582" s="1">
        <f>IF(AND(O581&gt;0,O582&gt;0),IF(OR(AND(S581=0,S582=1),AND(S581=1,S582=0)),1,0),0)</f>
        <v>0</v>
      </c>
    </row>
    <row r="583" spans="1:21">
      <c r="A583" s="9">
        <v>2993</v>
      </c>
      <c r="B583" s="10" t="s">
        <v>1522</v>
      </c>
      <c r="C583" s="9" t="s">
        <v>0</v>
      </c>
      <c r="D583" s="9">
        <v>1204</v>
      </c>
      <c r="E583" s="9">
        <v>1</v>
      </c>
      <c r="F583" s="9">
        <v>1.2981</v>
      </c>
      <c r="G583" s="9">
        <v>1.2956000000000001</v>
      </c>
      <c r="H583" s="9">
        <v>1.2981</v>
      </c>
      <c r="I583" s="9">
        <v>5</v>
      </c>
      <c r="J583" s="9">
        <v>4230.0200000000004</v>
      </c>
      <c r="K583" s="8" t="str">
        <f>RIGHT(B583,5)</f>
        <v>10:13</v>
      </c>
      <c r="L583" s="7" t="str">
        <f>TEXT(K583,"hh")</f>
        <v>10</v>
      </c>
      <c r="M583" s="6">
        <f>IF(C583="close",IF(I583&gt;=0,1,IF(I583&lt;0,2)),0)</f>
        <v>0</v>
      </c>
      <c r="N583" s="5">
        <f>IF(N582=0,IF(C583="s/l",1,0),IF(C583="s/l",N582+1,0))</f>
        <v>0</v>
      </c>
      <c r="O583" s="4">
        <f>IF(O582=0,IF(C583="t/p",1,0),IF(C583="t/p",O582+1,0))</f>
        <v>1</v>
      </c>
      <c r="P583" s="3">
        <f>IF(AND(N583&gt;=$AD$36,N584=0),1,0)</f>
        <v>0</v>
      </c>
      <c r="Q583" s="2">
        <f>IF(AND(O583&gt;=$AD$35,O584=0),1,0)</f>
        <v>0</v>
      </c>
      <c r="R583" s="3">
        <f>IF(AND(N583&gt;0,ISODD(D583)),1,0)</f>
        <v>0</v>
      </c>
      <c r="S583" s="2">
        <f>IF(AND(O583&gt;0,ISEVEN(D583)),1,0)</f>
        <v>1</v>
      </c>
      <c r="T583" s="1">
        <f>IF(AND(N582&gt;0,N583&gt;0),IF(OR(AND(R582=0,R583=1),AND(R582=1,R583=0)),1,0),0)</f>
        <v>0</v>
      </c>
      <c r="U583" s="1">
        <f>IF(AND(O582&gt;0,O583&gt;0),IF(OR(AND(S582=0,S583=1),AND(S582=1,S583=0)),1,0),0)</f>
        <v>0</v>
      </c>
    </row>
    <row r="584" spans="1:21">
      <c r="A584" s="9">
        <v>2998</v>
      </c>
      <c r="B584" s="10" t="s">
        <v>1521</v>
      </c>
      <c r="C584" s="9" t="s">
        <v>0</v>
      </c>
      <c r="D584" s="9">
        <v>1205</v>
      </c>
      <c r="E584" s="9">
        <v>1</v>
      </c>
      <c r="F584" s="9">
        <v>1.2978000000000001</v>
      </c>
      <c r="G584" s="9">
        <v>1.3003</v>
      </c>
      <c r="H584" s="9">
        <v>1.2978000000000001</v>
      </c>
      <c r="I584" s="9">
        <v>5</v>
      </c>
      <c r="J584" s="9">
        <v>4235.0200000000004</v>
      </c>
      <c r="K584" s="8" t="str">
        <f>RIGHT(B584,5)</f>
        <v>10:21</v>
      </c>
      <c r="L584" s="7" t="str">
        <f>TEXT(K584,"hh")</f>
        <v>10</v>
      </c>
      <c r="M584" s="6">
        <f>IF(C584="close",IF(I584&gt;=0,1,IF(I584&lt;0,2)),0)</f>
        <v>0</v>
      </c>
      <c r="N584" s="5">
        <f>IF(N583=0,IF(C584="s/l",1,0),IF(C584="s/l",N583+1,0))</f>
        <v>0</v>
      </c>
      <c r="O584" s="4">
        <f>IF(O583=0,IF(C584="t/p",1,0),IF(C584="t/p",O583+1,0))</f>
        <v>2</v>
      </c>
      <c r="P584" s="3">
        <f>IF(AND(N584&gt;=$AD$36,N585=0),1,0)</f>
        <v>0</v>
      </c>
      <c r="Q584" s="2">
        <f>IF(AND(O584&gt;=$AD$35,O585=0),1,0)</f>
        <v>0</v>
      </c>
      <c r="R584" s="3">
        <f>IF(AND(N584&gt;0,ISODD(D584)),1,0)</f>
        <v>0</v>
      </c>
      <c r="S584" s="2">
        <f>IF(AND(O584&gt;0,ISEVEN(D584)),1,0)</f>
        <v>0</v>
      </c>
      <c r="T584" s="1">
        <f>IF(AND(N583&gt;0,N584&gt;0),IF(OR(AND(R583=0,R584=1),AND(R583=1,R584=0)),1,0),0)</f>
        <v>0</v>
      </c>
      <c r="U584" s="1">
        <f>IF(AND(O583&gt;0,O584&gt;0),IF(OR(AND(S583=0,S584=1),AND(S583=1,S584=0)),1,0),0)</f>
        <v>1</v>
      </c>
    </row>
    <row r="585" spans="1:21">
      <c r="A585" s="9">
        <v>3003</v>
      </c>
      <c r="B585" s="10" t="s">
        <v>1520</v>
      </c>
      <c r="C585" s="9" t="s">
        <v>3</v>
      </c>
      <c r="D585" s="9">
        <v>1202</v>
      </c>
      <c r="E585" s="9">
        <v>1</v>
      </c>
      <c r="F585" s="9">
        <v>1.2966</v>
      </c>
      <c r="G585" s="9">
        <v>1.2966</v>
      </c>
      <c r="H585" s="9">
        <v>1.2990999999999999</v>
      </c>
      <c r="I585" s="9">
        <v>-20</v>
      </c>
      <c r="J585" s="9">
        <v>4215.0200000000004</v>
      </c>
      <c r="K585" s="8" t="str">
        <f>RIGHT(B585,5)</f>
        <v>10:50</v>
      </c>
      <c r="L585" s="7" t="str">
        <f>TEXT(K585,"hh")</f>
        <v>10</v>
      </c>
      <c r="M585" s="6">
        <f>IF(C585="close",IF(I585&gt;=0,1,IF(I585&lt;0,2)),0)</f>
        <v>0</v>
      </c>
      <c r="N585" s="5">
        <f>IF(N584=0,IF(C585="s/l",1,0),IF(C585="s/l",N584+1,0))</f>
        <v>1</v>
      </c>
      <c r="O585" s="4">
        <f>IF(O584=0,IF(C585="t/p",1,0),IF(C585="t/p",O584+1,0))</f>
        <v>0</v>
      </c>
      <c r="P585" s="3">
        <f>IF(AND(N585&gt;=$AD$36,N586=0),1,0)</f>
        <v>0</v>
      </c>
      <c r="Q585" s="2">
        <f>IF(AND(O585&gt;=$AD$35,O586=0),1,0)</f>
        <v>0</v>
      </c>
      <c r="R585" s="3">
        <f>IF(AND(N585&gt;0,ISODD(D585)),1,0)</f>
        <v>0</v>
      </c>
      <c r="S585" s="2">
        <f>IF(AND(O585&gt;0,ISEVEN(D585)),1,0)</f>
        <v>0</v>
      </c>
      <c r="T585" s="1">
        <f>IF(AND(N584&gt;0,N585&gt;0),IF(OR(AND(R584=0,R585=1),AND(R584=1,R585=0)),1,0),0)</f>
        <v>0</v>
      </c>
      <c r="U585" s="1">
        <f>IF(AND(O584&gt;0,O585&gt;0),IF(OR(AND(S584=0,S585=1),AND(S584=1,S585=0)),1,0),0)</f>
        <v>0</v>
      </c>
    </row>
    <row r="586" spans="1:21">
      <c r="A586" s="9">
        <v>3008</v>
      </c>
      <c r="B586" s="10" t="s">
        <v>1519</v>
      </c>
      <c r="C586" s="9" t="s">
        <v>0</v>
      </c>
      <c r="D586" s="9">
        <v>1210</v>
      </c>
      <c r="E586" s="9">
        <v>1</v>
      </c>
      <c r="F586" s="9">
        <v>1.2970999999999999</v>
      </c>
      <c r="G586" s="9">
        <v>1.2946</v>
      </c>
      <c r="H586" s="9">
        <v>1.2970999999999999</v>
      </c>
      <c r="I586" s="9">
        <v>5</v>
      </c>
      <c r="J586" s="9">
        <v>4220.0200000000004</v>
      </c>
      <c r="K586" s="8" t="str">
        <f>RIGHT(B586,5)</f>
        <v>10:59</v>
      </c>
      <c r="L586" s="7" t="str">
        <f>TEXT(K586,"hh")</f>
        <v>10</v>
      </c>
      <c r="M586" s="6">
        <f>IF(C586="close",IF(I586&gt;=0,1,IF(I586&lt;0,2)),0)</f>
        <v>0</v>
      </c>
      <c r="N586" s="5">
        <f>IF(N585=0,IF(C586="s/l",1,0),IF(C586="s/l",N585+1,0))</f>
        <v>0</v>
      </c>
      <c r="O586" s="4">
        <f>IF(O585=0,IF(C586="t/p",1,0),IF(C586="t/p",O585+1,0))</f>
        <v>1</v>
      </c>
      <c r="P586" s="3">
        <f>IF(AND(N586&gt;=$AD$36,N587=0),1,0)</f>
        <v>0</v>
      </c>
      <c r="Q586" s="2">
        <f>IF(AND(O586&gt;=$AD$35,O587=0),1,0)</f>
        <v>0</v>
      </c>
      <c r="R586" s="3">
        <f>IF(AND(N586&gt;0,ISODD(D586)),1,0)</f>
        <v>0</v>
      </c>
      <c r="S586" s="2">
        <f>IF(AND(O586&gt;0,ISEVEN(D586)),1,0)</f>
        <v>1</v>
      </c>
      <c r="T586" s="1">
        <f>IF(AND(N585&gt;0,N586&gt;0),IF(OR(AND(R585=0,R586=1),AND(R585=1,R586=0)),1,0),0)</f>
        <v>0</v>
      </c>
      <c r="U586" s="1">
        <f>IF(AND(O585&gt;0,O586&gt;0),IF(OR(AND(S585=0,S586=1),AND(S585=1,S586=0)),1,0),0)</f>
        <v>0</v>
      </c>
    </row>
    <row r="587" spans="1:21">
      <c r="A587" s="9">
        <v>3013</v>
      </c>
      <c r="B587" s="10" t="s">
        <v>3352</v>
      </c>
      <c r="C587" s="9" t="s">
        <v>0</v>
      </c>
      <c r="D587" s="9">
        <v>1211</v>
      </c>
      <c r="E587" s="9">
        <v>1</v>
      </c>
      <c r="F587" s="9">
        <v>1.2968</v>
      </c>
      <c r="G587" s="9">
        <v>1.2992999999999999</v>
      </c>
      <c r="H587" s="9">
        <v>1.2968</v>
      </c>
      <c r="I587" s="9">
        <v>5</v>
      </c>
      <c r="J587" s="9">
        <v>4225.0200000000004</v>
      </c>
      <c r="K587" s="8" t="str">
        <f>RIGHT(B587,5)</f>
        <v>11:14</v>
      </c>
      <c r="L587" s="7" t="str">
        <f>TEXT(K587,"hh")</f>
        <v>11</v>
      </c>
      <c r="M587" s="6">
        <f>IF(C587="close",IF(I587&gt;=0,1,IF(I587&lt;0,2)),0)</f>
        <v>0</v>
      </c>
      <c r="N587" s="5">
        <f>IF(N586=0,IF(C587="s/l",1,0),IF(C587="s/l",N586+1,0))</f>
        <v>0</v>
      </c>
      <c r="O587" s="4">
        <f>IF(O586=0,IF(C587="t/p",1,0),IF(C587="t/p",O586+1,0))</f>
        <v>2</v>
      </c>
      <c r="P587" s="3">
        <f>IF(AND(N587&gt;=$AD$36,N588=0),1,0)</f>
        <v>0</v>
      </c>
      <c r="Q587" s="2">
        <f>IF(AND(O587&gt;=$AD$35,O588=0),1,0)</f>
        <v>0</v>
      </c>
      <c r="R587" s="3">
        <f>IF(AND(N587&gt;0,ISODD(D587)),1,0)</f>
        <v>0</v>
      </c>
      <c r="S587" s="2">
        <f>IF(AND(O587&gt;0,ISEVEN(D587)),1,0)</f>
        <v>0</v>
      </c>
      <c r="T587" s="1">
        <f>IF(AND(N586&gt;0,N587&gt;0),IF(OR(AND(R586=0,R587=1),AND(R586=1,R587=0)),1,0),0)</f>
        <v>0</v>
      </c>
      <c r="U587" s="1">
        <f>IF(AND(O586&gt;0,O587&gt;0),IF(OR(AND(S586=0,S587=1),AND(S586=1,S587=0)),1,0),0)</f>
        <v>1</v>
      </c>
    </row>
    <row r="588" spans="1:21">
      <c r="A588" s="9">
        <v>3018</v>
      </c>
      <c r="B588" s="10" t="s">
        <v>3351</v>
      </c>
      <c r="C588" s="9" t="s">
        <v>0</v>
      </c>
      <c r="D588" s="9">
        <v>1214</v>
      </c>
      <c r="E588" s="9">
        <v>1</v>
      </c>
      <c r="F588" s="9">
        <v>1.2970999999999999</v>
      </c>
      <c r="G588" s="9">
        <v>1.2946</v>
      </c>
      <c r="H588" s="9">
        <v>1.2970999999999999</v>
      </c>
      <c r="I588" s="9">
        <v>5</v>
      </c>
      <c r="J588" s="9">
        <v>4230.0200000000004</v>
      </c>
      <c r="K588" s="8" t="str">
        <f>RIGHT(B588,5)</f>
        <v>11:30</v>
      </c>
      <c r="L588" s="7" t="str">
        <f>TEXT(K588,"hh")</f>
        <v>11</v>
      </c>
      <c r="M588" s="6">
        <f>IF(C588="close",IF(I588&gt;=0,1,IF(I588&lt;0,2)),0)</f>
        <v>0</v>
      </c>
      <c r="N588" s="5">
        <f>IF(N587=0,IF(C588="s/l",1,0),IF(C588="s/l",N587+1,0))</f>
        <v>0</v>
      </c>
      <c r="O588" s="4">
        <f>IF(O587=0,IF(C588="t/p",1,0),IF(C588="t/p",O587+1,0))</f>
        <v>3</v>
      </c>
      <c r="P588" s="3">
        <f>IF(AND(N588&gt;=$AD$36,N589=0),1,0)</f>
        <v>0</v>
      </c>
      <c r="Q588" s="2">
        <f>IF(AND(O588&gt;=$AD$35,O589=0),1,0)</f>
        <v>0</v>
      </c>
      <c r="R588" s="3">
        <f>IF(AND(N588&gt;0,ISODD(D588)),1,0)</f>
        <v>0</v>
      </c>
      <c r="S588" s="2">
        <f>IF(AND(O588&gt;0,ISEVEN(D588)),1,0)</f>
        <v>1</v>
      </c>
      <c r="T588" s="1">
        <f>IF(AND(N587&gt;0,N588&gt;0),IF(OR(AND(R587=0,R588=1),AND(R587=1,R588=0)),1,0),0)</f>
        <v>0</v>
      </c>
      <c r="U588" s="1">
        <f>IF(AND(O587&gt;0,O588&gt;0),IF(OR(AND(S587=0,S588=1),AND(S587=1,S588=0)),1,0),0)</f>
        <v>1</v>
      </c>
    </row>
    <row r="589" spans="1:21">
      <c r="A589" s="9">
        <v>3023</v>
      </c>
      <c r="B589" s="10" t="s">
        <v>3350</v>
      </c>
      <c r="C589" s="9" t="s">
        <v>0</v>
      </c>
      <c r="D589" s="9">
        <v>1208</v>
      </c>
      <c r="E589" s="9">
        <v>1</v>
      </c>
      <c r="F589" s="9">
        <v>1.2981</v>
      </c>
      <c r="G589" s="9">
        <v>1.2956000000000001</v>
      </c>
      <c r="H589" s="9">
        <v>1.2981</v>
      </c>
      <c r="I589" s="9">
        <v>5</v>
      </c>
      <c r="J589" s="9">
        <v>4235.0200000000004</v>
      </c>
      <c r="K589" s="8" t="str">
        <f>RIGHT(B589,5)</f>
        <v>11:45</v>
      </c>
      <c r="L589" s="7" t="str">
        <f>TEXT(K589,"hh")</f>
        <v>11</v>
      </c>
      <c r="M589" s="6">
        <f>IF(C589="close",IF(I589&gt;=0,1,IF(I589&lt;0,2)),0)</f>
        <v>0</v>
      </c>
      <c r="N589" s="5">
        <f>IF(N588=0,IF(C589="s/l",1,0),IF(C589="s/l",N588+1,0))</f>
        <v>0</v>
      </c>
      <c r="O589" s="4">
        <f>IF(O588=0,IF(C589="t/p",1,0),IF(C589="t/p",O588+1,0))</f>
        <v>4</v>
      </c>
      <c r="P589" s="3">
        <f>IF(AND(N589&gt;=$AD$36,N590=0),1,0)</f>
        <v>0</v>
      </c>
      <c r="Q589" s="2">
        <f>IF(AND(O589&gt;=$AD$35,O590=0),1,0)</f>
        <v>1</v>
      </c>
      <c r="R589" s="3">
        <f>IF(AND(N589&gt;0,ISODD(D589)),1,0)</f>
        <v>0</v>
      </c>
      <c r="S589" s="2">
        <f>IF(AND(O589&gt;0,ISEVEN(D589)),1,0)</f>
        <v>1</v>
      </c>
      <c r="T589" s="1">
        <f>IF(AND(N588&gt;0,N589&gt;0),IF(OR(AND(R588=0,R589=1),AND(R588=1,R589=0)),1,0),0)</f>
        <v>0</v>
      </c>
      <c r="U589" s="1">
        <f>IF(AND(O588&gt;0,O589&gt;0),IF(OR(AND(S588=0,S589=1),AND(S588=1,S589=0)),1,0),0)</f>
        <v>0</v>
      </c>
    </row>
    <row r="590" spans="1:21">
      <c r="A590" s="9">
        <v>3028</v>
      </c>
      <c r="B590" s="10" t="s">
        <v>3349</v>
      </c>
      <c r="C590" s="9" t="s">
        <v>3</v>
      </c>
      <c r="D590" s="9">
        <v>1215</v>
      </c>
      <c r="E590" s="9">
        <v>1</v>
      </c>
      <c r="F590" s="9">
        <v>1.2992999999999999</v>
      </c>
      <c r="G590" s="9">
        <v>1.2992999999999999</v>
      </c>
      <c r="H590" s="9">
        <v>1.2968</v>
      </c>
      <c r="I590" s="9">
        <v>-20</v>
      </c>
      <c r="J590" s="9">
        <v>4215.0200000000004</v>
      </c>
      <c r="K590" s="8" t="str">
        <f>RIGHT(B590,5)</f>
        <v>12:00</v>
      </c>
      <c r="L590" s="7" t="str">
        <f>TEXT(K590,"hh")</f>
        <v>12</v>
      </c>
      <c r="M590" s="6">
        <f>IF(C590="close",IF(I590&gt;=0,1,IF(I590&lt;0,2)),0)</f>
        <v>0</v>
      </c>
      <c r="N590" s="5">
        <f>IF(N589=0,IF(C590="s/l",1,0),IF(C590="s/l",N589+1,0))</f>
        <v>1</v>
      </c>
      <c r="O590" s="4">
        <f>IF(O589=0,IF(C590="t/p",1,0),IF(C590="t/p",O589+1,0))</f>
        <v>0</v>
      </c>
      <c r="P590" s="3">
        <f>IF(AND(N590&gt;=$AD$36,N591=0),1,0)</f>
        <v>0</v>
      </c>
      <c r="Q590" s="2">
        <f>IF(AND(O590&gt;=$AD$35,O591=0),1,0)</f>
        <v>0</v>
      </c>
      <c r="R590" s="3">
        <f>IF(AND(N590&gt;0,ISODD(D590)),1,0)</f>
        <v>1</v>
      </c>
      <c r="S590" s="2">
        <f>IF(AND(O590&gt;0,ISEVEN(D590)),1,0)</f>
        <v>0</v>
      </c>
      <c r="T590" s="1">
        <f>IF(AND(N589&gt;0,N590&gt;0),IF(OR(AND(R589=0,R590=1),AND(R589=1,R590=0)),1,0),0)</f>
        <v>0</v>
      </c>
      <c r="U590" s="1">
        <f>IF(AND(O589&gt;0,O590&gt;0),IF(OR(AND(S589=0,S590=1),AND(S589=1,S590=0)),1,0),0)</f>
        <v>0</v>
      </c>
    </row>
    <row r="591" spans="1:21">
      <c r="A591" s="9">
        <v>3033</v>
      </c>
      <c r="B591" s="10" t="s">
        <v>3348</v>
      </c>
      <c r="C591" s="9" t="s">
        <v>0</v>
      </c>
      <c r="D591" s="9">
        <v>1219</v>
      </c>
      <c r="E591" s="9">
        <v>1</v>
      </c>
      <c r="F591" s="9">
        <v>1.2988</v>
      </c>
      <c r="G591" s="9">
        <v>1.3012999999999999</v>
      </c>
      <c r="H591" s="9">
        <v>1.2988</v>
      </c>
      <c r="I591" s="9">
        <v>5</v>
      </c>
      <c r="J591" s="9">
        <v>4220.0200000000004</v>
      </c>
      <c r="K591" s="8" t="str">
        <f>RIGHT(B591,5)</f>
        <v>12:22</v>
      </c>
      <c r="L591" s="7" t="str">
        <f>TEXT(K591,"hh")</f>
        <v>12</v>
      </c>
      <c r="M591" s="6">
        <f>IF(C591="close",IF(I591&gt;=0,1,IF(I591&lt;0,2)),0)</f>
        <v>0</v>
      </c>
      <c r="N591" s="5">
        <f>IF(N590=0,IF(C591="s/l",1,0),IF(C591="s/l",N590+1,0))</f>
        <v>0</v>
      </c>
      <c r="O591" s="4">
        <f>IF(O590=0,IF(C591="t/p",1,0),IF(C591="t/p",O590+1,0))</f>
        <v>1</v>
      </c>
      <c r="P591" s="3">
        <f>IF(AND(N591&gt;=$AD$36,N592=0),1,0)</f>
        <v>0</v>
      </c>
      <c r="Q591" s="2">
        <f>IF(AND(O591&gt;=$AD$35,O592=0),1,0)</f>
        <v>0</v>
      </c>
      <c r="R591" s="3">
        <f>IF(AND(N591&gt;0,ISODD(D591)),1,0)</f>
        <v>0</v>
      </c>
      <c r="S591" s="2">
        <f>IF(AND(O591&gt;0,ISEVEN(D591)),1,0)</f>
        <v>0</v>
      </c>
      <c r="T591" s="1">
        <f>IF(AND(N590&gt;0,N591&gt;0),IF(OR(AND(R590=0,R591=1),AND(R590=1,R591=0)),1,0),0)</f>
        <v>0</v>
      </c>
      <c r="U591" s="1">
        <f>IF(AND(O590&gt;0,O591&gt;0),IF(OR(AND(S590=0,S591=1),AND(S590=1,S591=0)),1,0),0)</f>
        <v>0</v>
      </c>
    </row>
    <row r="592" spans="1:21">
      <c r="A592" s="9">
        <v>3038</v>
      </c>
      <c r="B592" s="10" t="s">
        <v>3347</v>
      </c>
      <c r="C592" s="9" t="s">
        <v>0</v>
      </c>
      <c r="D592" s="9">
        <v>1222</v>
      </c>
      <c r="E592" s="9">
        <v>1</v>
      </c>
      <c r="F592" s="9">
        <v>1.2990999999999999</v>
      </c>
      <c r="G592" s="9">
        <v>1.2966</v>
      </c>
      <c r="H592" s="9">
        <v>1.2990999999999999</v>
      </c>
      <c r="I592" s="9">
        <v>5</v>
      </c>
      <c r="J592" s="9">
        <v>4225.0200000000004</v>
      </c>
      <c r="K592" s="8" t="str">
        <f>RIGHT(B592,5)</f>
        <v>12:57</v>
      </c>
      <c r="L592" s="7" t="str">
        <f>TEXT(K592,"hh")</f>
        <v>12</v>
      </c>
      <c r="M592" s="6">
        <f>IF(C592="close",IF(I592&gt;=0,1,IF(I592&lt;0,2)),0)</f>
        <v>0</v>
      </c>
      <c r="N592" s="5">
        <f>IF(N591=0,IF(C592="s/l",1,0),IF(C592="s/l",N591+1,0))</f>
        <v>0</v>
      </c>
      <c r="O592" s="4">
        <f>IF(O591=0,IF(C592="t/p",1,0),IF(C592="t/p",O591+1,0))</f>
        <v>2</v>
      </c>
      <c r="P592" s="3">
        <f>IF(AND(N592&gt;=$AD$36,N593=0),1,0)</f>
        <v>0</v>
      </c>
      <c r="Q592" s="2">
        <f>IF(AND(O592&gt;=$AD$35,O593=0),1,0)</f>
        <v>0</v>
      </c>
      <c r="R592" s="3">
        <f>IF(AND(N592&gt;0,ISODD(D592)),1,0)</f>
        <v>0</v>
      </c>
      <c r="S592" s="2">
        <f>IF(AND(O592&gt;0,ISEVEN(D592)),1,0)</f>
        <v>1</v>
      </c>
      <c r="T592" s="1">
        <f>IF(AND(N591&gt;0,N592&gt;0),IF(OR(AND(R591=0,R592=1),AND(R591=1,R592=0)),1,0),0)</f>
        <v>0</v>
      </c>
      <c r="U592" s="1">
        <f>IF(AND(O591&gt;0,O592&gt;0),IF(OR(AND(S591=0,S592=1),AND(S591=1,S592=0)),1,0),0)</f>
        <v>1</v>
      </c>
    </row>
    <row r="593" spans="1:21">
      <c r="A593" s="9">
        <v>3039</v>
      </c>
      <c r="B593" s="10" t="s">
        <v>3346</v>
      </c>
      <c r="C593" s="9" t="s">
        <v>0</v>
      </c>
      <c r="D593" s="9">
        <v>1217</v>
      </c>
      <c r="E593" s="9">
        <v>1</v>
      </c>
      <c r="F593" s="9">
        <v>1.2978000000000001</v>
      </c>
      <c r="G593" s="9">
        <v>1.3003</v>
      </c>
      <c r="H593" s="9">
        <v>1.2978000000000001</v>
      </c>
      <c r="I593" s="9">
        <v>5</v>
      </c>
      <c r="J593" s="9">
        <v>4230.0200000000004</v>
      </c>
      <c r="K593" s="8" t="str">
        <f>RIGHT(B593,5)</f>
        <v>13:51</v>
      </c>
      <c r="L593" s="7" t="str">
        <f>TEXT(K593,"hh")</f>
        <v>13</v>
      </c>
      <c r="M593" s="6">
        <f>IF(C593="close",IF(I593&gt;=0,1,IF(I593&lt;0,2)),0)</f>
        <v>0</v>
      </c>
      <c r="N593" s="5">
        <f>IF(N592=0,IF(C593="s/l",1,0),IF(C593="s/l",N592+1,0))</f>
        <v>0</v>
      </c>
      <c r="O593" s="4">
        <f>IF(O592=0,IF(C593="t/p",1,0),IF(C593="t/p",O592+1,0))</f>
        <v>3</v>
      </c>
      <c r="P593" s="3">
        <f>IF(AND(N593&gt;=$AD$36,N594=0),1,0)</f>
        <v>0</v>
      </c>
      <c r="Q593" s="2">
        <f>IF(AND(O593&gt;=$AD$35,O594=0),1,0)</f>
        <v>0</v>
      </c>
      <c r="R593" s="3">
        <f>IF(AND(N593&gt;0,ISODD(D593)),1,0)</f>
        <v>0</v>
      </c>
      <c r="S593" s="2">
        <f>IF(AND(O593&gt;0,ISEVEN(D593)),1,0)</f>
        <v>0</v>
      </c>
      <c r="T593" s="1">
        <f>IF(AND(N592&gt;0,N593&gt;0),IF(OR(AND(R592=0,R593=1),AND(R592=1,R593=0)),1,0),0)</f>
        <v>0</v>
      </c>
      <c r="U593" s="1">
        <f>IF(AND(O592&gt;0,O593&gt;0),IF(OR(AND(S592=0,S593=1),AND(S592=1,S593=0)),1,0),0)</f>
        <v>1</v>
      </c>
    </row>
    <row r="594" spans="1:21">
      <c r="A594" s="9">
        <v>3044</v>
      </c>
      <c r="B594" s="10" t="s">
        <v>3345</v>
      </c>
      <c r="C594" s="9" t="s">
        <v>0</v>
      </c>
      <c r="D594" s="9">
        <v>1224</v>
      </c>
      <c r="E594" s="9">
        <v>1</v>
      </c>
      <c r="F594" s="9">
        <v>1.2981</v>
      </c>
      <c r="G594" s="9">
        <v>1.2956000000000001</v>
      </c>
      <c r="H594" s="9">
        <v>1.2981</v>
      </c>
      <c r="I594" s="9">
        <v>5</v>
      </c>
      <c r="J594" s="9">
        <v>4235.0200000000004</v>
      </c>
      <c r="K594" s="8" t="str">
        <f>RIGHT(B594,5)</f>
        <v>14:09</v>
      </c>
      <c r="L594" s="7" t="str">
        <f>TEXT(K594,"hh")</f>
        <v>14</v>
      </c>
      <c r="M594" s="6">
        <f>IF(C594="close",IF(I594&gt;=0,1,IF(I594&lt;0,2)),0)</f>
        <v>0</v>
      </c>
      <c r="N594" s="5">
        <f>IF(N593=0,IF(C594="s/l",1,0),IF(C594="s/l",N593+1,0))</f>
        <v>0</v>
      </c>
      <c r="O594" s="4">
        <f>IF(O593=0,IF(C594="t/p",1,0),IF(C594="t/p",O593+1,0))</f>
        <v>4</v>
      </c>
      <c r="P594" s="3">
        <f>IF(AND(N594&gt;=$AD$36,N595=0),1,0)</f>
        <v>0</v>
      </c>
      <c r="Q594" s="2">
        <f>IF(AND(O594&gt;=$AD$35,O595=0),1,0)</f>
        <v>0</v>
      </c>
      <c r="R594" s="3">
        <f>IF(AND(N594&gt;0,ISODD(D594)),1,0)</f>
        <v>0</v>
      </c>
      <c r="S594" s="2">
        <f>IF(AND(O594&gt;0,ISEVEN(D594)),1,0)</f>
        <v>1</v>
      </c>
      <c r="T594" s="1">
        <f>IF(AND(N593&gt;0,N594&gt;0),IF(OR(AND(R593=0,R594=1),AND(R593=1,R594=0)),1,0),0)</f>
        <v>0</v>
      </c>
      <c r="U594" s="1">
        <f>IF(AND(O593&gt;0,O594&gt;0),IF(OR(AND(S593=0,S594=1),AND(S593=1,S594=0)),1,0),0)</f>
        <v>1</v>
      </c>
    </row>
    <row r="595" spans="1:21">
      <c r="A595" s="9">
        <v>3049</v>
      </c>
      <c r="B595" s="10" t="s">
        <v>3344</v>
      </c>
      <c r="C595" s="9" t="s">
        <v>0</v>
      </c>
      <c r="D595" s="9">
        <v>1225</v>
      </c>
      <c r="E595" s="9">
        <v>1</v>
      </c>
      <c r="F595" s="9">
        <v>1.2978000000000001</v>
      </c>
      <c r="G595" s="9">
        <v>1.3003</v>
      </c>
      <c r="H595" s="9">
        <v>1.2978000000000001</v>
      </c>
      <c r="I595" s="9">
        <v>5</v>
      </c>
      <c r="J595" s="9">
        <v>4240.0200000000004</v>
      </c>
      <c r="K595" s="8" t="str">
        <f>RIGHT(B595,5)</f>
        <v>14:55</v>
      </c>
      <c r="L595" s="7" t="str">
        <f>TEXT(K595,"hh")</f>
        <v>14</v>
      </c>
      <c r="M595" s="6">
        <f>IF(C595="close",IF(I595&gt;=0,1,IF(I595&lt;0,2)),0)</f>
        <v>0</v>
      </c>
      <c r="N595" s="5">
        <f>IF(N594=0,IF(C595="s/l",1,0),IF(C595="s/l",N594+1,0))</f>
        <v>0</v>
      </c>
      <c r="O595" s="4">
        <f>IF(O594=0,IF(C595="t/p",1,0),IF(C595="t/p",O594+1,0))</f>
        <v>5</v>
      </c>
      <c r="P595" s="3">
        <f>IF(AND(N595&gt;=$AD$36,N596=0),1,0)</f>
        <v>0</v>
      </c>
      <c r="Q595" s="2">
        <f>IF(AND(O595&gt;=$AD$35,O596=0),1,0)</f>
        <v>0</v>
      </c>
      <c r="R595" s="3">
        <f>IF(AND(N595&gt;0,ISODD(D595)),1,0)</f>
        <v>0</v>
      </c>
      <c r="S595" s="2">
        <f>IF(AND(O595&gt;0,ISEVEN(D595)),1,0)</f>
        <v>0</v>
      </c>
      <c r="T595" s="1">
        <f>IF(AND(N594&gt;0,N595&gt;0),IF(OR(AND(R594=0,R595=1),AND(R594=1,R595=0)),1,0),0)</f>
        <v>0</v>
      </c>
      <c r="U595" s="1">
        <f>IF(AND(O594&gt;0,O595&gt;0),IF(OR(AND(S594=0,S595=1),AND(S594=1,S595=0)),1,0),0)</f>
        <v>1</v>
      </c>
    </row>
    <row r="596" spans="1:21">
      <c r="A596" s="9">
        <v>3058</v>
      </c>
      <c r="B596" s="10" t="s">
        <v>3343</v>
      </c>
      <c r="C596" s="9" t="s">
        <v>0</v>
      </c>
      <c r="D596" s="9">
        <v>1230</v>
      </c>
      <c r="E596" s="9">
        <v>1</v>
      </c>
      <c r="F596" s="9">
        <v>1.2971999999999999</v>
      </c>
      <c r="G596" s="9">
        <v>1.2947</v>
      </c>
      <c r="H596" s="9">
        <v>1.2971999999999999</v>
      </c>
      <c r="I596" s="9">
        <v>5</v>
      </c>
      <c r="J596" s="9">
        <v>4245.0200000000004</v>
      </c>
      <c r="K596" s="8" t="str">
        <f>RIGHT(B596,5)</f>
        <v>15:29</v>
      </c>
      <c r="L596" s="7" t="str">
        <f>TEXT(K596,"hh")</f>
        <v>15</v>
      </c>
      <c r="M596" s="6">
        <f>IF(C596="close",IF(I596&gt;=0,1,IF(I596&lt;0,2)),0)</f>
        <v>0</v>
      </c>
      <c r="N596" s="5">
        <f>IF(N595=0,IF(C596="s/l",1,0),IF(C596="s/l",N595+1,0))</f>
        <v>0</v>
      </c>
      <c r="O596" s="4">
        <f>IF(O595=0,IF(C596="t/p",1,0),IF(C596="t/p",O595+1,0))</f>
        <v>6</v>
      </c>
      <c r="P596" s="3">
        <f>IF(AND(N596&gt;=$AD$36,N597=0),1,0)</f>
        <v>0</v>
      </c>
      <c r="Q596" s="2">
        <f>IF(AND(O596&gt;=$AD$35,O597=0),1,0)</f>
        <v>0</v>
      </c>
      <c r="R596" s="3">
        <f>IF(AND(N596&gt;0,ISODD(D596)),1,0)</f>
        <v>0</v>
      </c>
      <c r="S596" s="2">
        <f>IF(AND(O596&gt;0,ISEVEN(D596)),1,0)</f>
        <v>1</v>
      </c>
      <c r="T596" s="1">
        <f>IF(AND(N595&gt;0,N596&gt;0),IF(OR(AND(R595=0,R596=1),AND(R595=1,R596=0)),1,0),0)</f>
        <v>0</v>
      </c>
      <c r="U596" s="1">
        <f>IF(AND(O595&gt;0,O596&gt;0),IF(OR(AND(S595=0,S596=1),AND(S595=1,S596=0)),1,0),0)</f>
        <v>1</v>
      </c>
    </row>
    <row r="597" spans="1:21">
      <c r="A597" s="9">
        <v>3063</v>
      </c>
      <c r="B597" s="10" t="s">
        <v>3342</v>
      </c>
      <c r="C597" s="9" t="s">
        <v>0</v>
      </c>
      <c r="D597" s="9">
        <v>1231</v>
      </c>
      <c r="E597" s="9">
        <v>1</v>
      </c>
      <c r="F597" s="9">
        <v>1.2968999999999999</v>
      </c>
      <c r="G597" s="9">
        <v>1.2994000000000001</v>
      </c>
      <c r="H597" s="9">
        <v>1.2968999999999999</v>
      </c>
      <c r="I597" s="9">
        <v>5</v>
      </c>
      <c r="J597" s="9">
        <v>4250.0200000000004</v>
      </c>
      <c r="K597" s="8" t="str">
        <f>RIGHT(B597,5)</f>
        <v>15:42</v>
      </c>
      <c r="L597" s="7" t="str">
        <f>TEXT(K597,"hh")</f>
        <v>15</v>
      </c>
      <c r="M597" s="6">
        <f>IF(C597="close",IF(I597&gt;=0,1,IF(I597&lt;0,2)),0)</f>
        <v>0</v>
      </c>
      <c r="N597" s="5">
        <f>IF(N596=0,IF(C597="s/l",1,0),IF(C597="s/l",N596+1,0))</f>
        <v>0</v>
      </c>
      <c r="O597" s="4">
        <f>IF(O596=0,IF(C597="t/p",1,0),IF(C597="t/p",O596+1,0))</f>
        <v>7</v>
      </c>
      <c r="P597" s="3">
        <f>IF(AND(N597&gt;=$AD$36,N598=0),1,0)</f>
        <v>0</v>
      </c>
      <c r="Q597" s="2">
        <f>IF(AND(O597&gt;=$AD$35,O598=0),1,0)</f>
        <v>0</v>
      </c>
      <c r="R597" s="3">
        <f>IF(AND(N597&gt;0,ISODD(D597)),1,0)</f>
        <v>0</v>
      </c>
      <c r="S597" s="2">
        <f>IF(AND(O597&gt;0,ISEVEN(D597)),1,0)</f>
        <v>0</v>
      </c>
      <c r="T597" s="1">
        <f>IF(AND(N596&gt;0,N597&gt;0),IF(OR(AND(R596=0,R597=1),AND(R596=1,R597=0)),1,0),0)</f>
        <v>0</v>
      </c>
      <c r="U597" s="1">
        <f>IF(AND(O596&gt;0,O597&gt;0),IF(OR(AND(S596=0,S597=1),AND(S596=1,S597=0)),1,0),0)</f>
        <v>1</v>
      </c>
    </row>
    <row r="598" spans="1:21">
      <c r="A598" s="9">
        <v>3064</v>
      </c>
      <c r="B598" s="10" t="s">
        <v>3341</v>
      </c>
      <c r="C598" s="9" t="s">
        <v>0</v>
      </c>
      <c r="D598" s="9">
        <v>1228</v>
      </c>
      <c r="E598" s="9">
        <v>1</v>
      </c>
      <c r="F598" s="9">
        <v>1.2982</v>
      </c>
      <c r="G598" s="9">
        <v>1.2957000000000001</v>
      </c>
      <c r="H598" s="9">
        <v>1.2982</v>
      </c>
      <c r="I598" s="9">
        <v>5</v>
      </c>
      <c r="J598" s="9">
        <v>4255.0200000000004</v>
      </c>
      <c r="K598" s="8" t="str">
        <f>RIGHT(B598,5)</f>
        <v>15:52</v>
      </c>
      <c r="L598" s="7" t="str">
        <f>TEXT(K598,"hh")</f>
        <v>15</v>
      </c>
      <c r="M598" s="6">
        <f>IF(C598="close",IF(I598&gt;=0,1,IF(I598&lt;0,2)),0)</f>
        <v>0</v>
      </c>
      <c r="N598" s="5">
        <f>IF(N597=0,IF(C598="s/l",1,0),IF(C598="s/l",N597+1,0))</f>
        <v>0</v>
      </c>
      <c r="O598" s="4">
        <f>IF(O597=0,IF(C598="t/p",1,0),IF(C598="t/p",O597+1,0))</f>
        <v>8</v>
      </c>
      <c r="P598" s="3">
        <f>IF(AND(N598&gt;=$AD$36,N599=0),1,0)</f>
        <v>0</v>
      </c>
      <c r="Q598" s="2">
        <f>IF(AND(O598&gt;=$AD$35,O599=0),1,0)</f>
        <v>0</v>
      </c>
      <c r="R598" s="3">
        <f>IF(AND(N598&gt;0,ISODD(D598)),1,0)</f>
        <v>0</v>
      </c>
      <c r="S598" s="2">
        <f>IF(AND(O598&gt;0,ISEVEN(D598)),1,0)</f>
        <v>1</v>
      </c>
      <c r="T598" s="1">
        <f>IF(AND(N597&gt;0,N598&gt;0),IF(OR(AND(R597=0,R598=1),AND(R597=1,R598=0)),1,0),0)</f>
        <v>0</v>
      </c>
      <c r="U598" s="1">
        <f>IF(AND(O597&gt;0,O598&gt;0),IF(OR(AND(S597=0,S598=1),AND(S597=1,S598=0)),1,0),0)</f>
        <v>1</v>
      </c>
    </row>
    <row r="599" spans="1:21">
      <c r="A599" s="9">
        <v>3069</v>
      </c>
      <c r="B599" s="10" t="s">
        <v>3340</v>
      </c>
      <c r="C599" s="9" t="s">
        <v>0</v>
      </c>
      <c r="D599" s="9">
        <v>1233</v>
      </c>
      <c r="E599" s="9">
        <v>1</v>
      </c>
      <c r="F599" s="9">
        <v>1.2979000000000001</v>
      </c>
      <c r="G599" s="9">
        <v>1.3004</v>
      </c>
      <c r="H599" s="9">
        <v>1.2979000000000001</v>
      </c>
      <c r="I599" s="9">
        <v>5</v>
      </c>
      <c r="J599" s="9">
        <v>4260.0200000000004</v>
      </c>
      <c r="K599" s="8" t="str">
        <f>RIGHT(B599,5)</f>
        <v>16:00</v>
      </c>
      <c r="L599" s="7" t="str">
        <f>TEXT(K599,"hh")</f>
        <v>16</v>
      </c>
      <c r="M599" s="6">
        <f>IF(C599="close",IF(I599&gt;=0,1,IF(I599&lt;0,2)),0)</f>
        <v>0</v>
      </c>
      <c r="N599" s="5">
        <f>IF(N598=0,IF(C599="s/l",1,0),IF(C599="s/l",N598+1,0))</f>
        <v>0</v>
      </c>
      <c r="O599" s="4">
        <f>IF(O598=0,IF(C599="t/p",1,0),IF(C599="t/p",O598+1,0))</f>
        <v>9</v>
      </c>
      <c r="P599" s="3">
        <f>IF(AND(N599&gt;=$AD$36,N600=0),1,0)</f>
        <v>0</v>
      </c>
      <c r="Q599" s="2">
        <f>IF(AND(O599&gt;=$AD$35,O600=0),1,0)</f>
        <v>1</v>
      </c>
      <c r="R599" s="3">
        <f>IF(AND(N599&gt;0,ISODD(D599)),1,0)</f>
        <v>0</v>
      </c>
      <c r="S599" s="2">
        <f>IF(AND(O599&gt;0,ISEVEN(D599)),1,0)</f>
        <v>0</v>
      </c>
      <c r="T599" s="1">
        <f>IF(AND(N598&gt;0,N599&gt;0),IF(OR(AND(R598=0,R599=1),AND(R598=1,R599=0)),1,0),0)</f>
        <v>0</v>
      </c>
      <c r="U599" s="1">
        <f>IF(AND(O598&gt;0,O599&gt;0),IF(OR(AND(S598=0,S599=1),AND(S598=1,S599=0)),1,0),0)</f>
        <v>1</v>
      </c>
    </row>
    <row r="600" spans="1:21">
      <c r="A600" s="9">
        <v>3078</v>
      </c>
      <c r="B600" s="10" t="s">
        <v>3339</v>
      </c>
      <c r="C600" s="9" t="s">
        <v>3</v>
      </c>
      <c r="D600" s="9">
        <v>1236</v>
      </c>
      <c r="E600" s="9">
        <v>1</v>
      </c>
      <c r="F600" s="9">
        <v>1.2957000000000001</v>
      </c>
      <c r="G600" s="9">
        <v>1.2957000000000001</v>
      </c>
      <c r="H600" s="9">
        <v>1.2982</v>
      </c>
      <c r="I600" s="9">
        <v>-20</v>
      </c>
      <c r="J600" s="9">
        <v>4240.0200000000004</v>
      </c>
      <c r="K600" s="8" t="str">
        <f>RIGHT(B600,5)</f>
        <v>17:36</v>
      </c>
      <c r="L600" s="7" t="str">
        <f>TEXT(K600,"hh")</f>
        <v>17</v>
      </c>
      <c r="M600" s="6">
        <f>IF(C600="close",IF(I600&gt;=0,1,IF(I600&lt;0,2)),0)</f>
        <v>0</v>
      </c>
      <c r="N600" s="5">
        <f>IF(N599=0,IF(C600="s/l",1,0),IF(C600="s/l",N599+1,0))</f>
        <v>1</v>
      </c>
      <c r="O600" s="4">
        <f>IF(O599=0,IF(C600="t/p",1,0),IF(C600="t/p",O599+1,0))</f>
        <v>0</v>
      </c>
      <c r="P600" s="3">
        <f>IF(AND(N600&gt;=$AD$36,N601=0),1,0)</f>
        <v>0</v>
      </c>
      <c r="Q600" s="2">
        <f>IF(AND(O600&gt;=$AD$35,O601=0),1,0)</f>
        <v>0</v>
      </c>
      <c r="R600" s="3">
        <f>IF(AND(N600&gt;0,ISODD(D600)),1,0)</f>
        <v>0</v>
      </c>
      <c r="S600" s="2">
        <f>IF(AND(O600&gt;0,ISEVEN(D600)),1,0)</f>
        <v>0</v>
      </c>
      <c r="T600" s="1">
        <f>IF(AND(N599&gt;0,N600&gt;0),IF(OR(AND(R599=0,R600=1),AND(R599=1,R600=0)),1,0),0)</f>
        <v>0</v>
      </c>
      <c r="U600" s="1">
        <f>IF(AND(O599&gt;0,O600&gt;0),IF(OR(AND(S599=0,S600=1),AND(S599=1,S600=0)),1,0),0)</f>
        <v>0</v>
      </c>
    </row>
    <row r="601" spans="1:21">
      <c r="A601" s="9">
        <v>3079</v>
      </c>
      <c r="B601" s="10" t="s">
        <v>3338</v>
      </c>
      <c r="C601" s="9" t="s">
        <v>0</v>
      </c>
      <c r="D601" s="9">
        <v>1238</v>
      </c>
      <c r="E601" s="9">
        <v>1</v>
      </c>
      <c r="F601" s="9">
        <v>1.2969999999999999</v>
      </c>
      <c r="G601" s="9">
        <v>1.2945</v>
      </c>
      <c r="H601" s="9">
        <v>1.2969999999999999</v>
      </c>
      <c r="I601" s="9">
        <v>5</v>
      </c>
      <c r="J601" s="9">
        <v>4245.0200000000004</v>
      </c>
      <c r="K601" s="8" t="str">
        <f>RIGHT(B601,5)</f>
        <v>17:45</v>
      </c>
      <c r="L601" s="7" t="str">
        <f>TEXT(K601,"hh")</f>
        <v>17</v>
      </c>
      <c r="M601" s="6">
        <f>IF(C601="close",IF(I601&gt;=0,1,IF(I601&lt;0,2)),0)</f>
        <v>0</v>
      </c>
      <c r="N601" s="5">
        <f>IF(N600=0,IF(C601="s/l",1,0),IF(C601="s/l",N600+1,0))</f>
        <v>0</v>
      </c>
      <c r="O601" s="4">
        <f>IF(O600=0,IF(C601="t/p",1,0),IF(C601="t/p",O600+1,0))</f>
        <v>1</v>
      </c>
      <c r="P601" s="3">
        <f>IF(AND(N601&gt;=$AD$36,N602=0),1,0)</f>
        <v>0</v>
      </c>
      <c r="Q601" s="2">
        <f>IF(AND(O601&gt;=$AD$35,O602=0),1,0)</f>
        <v>0</v>
      </c>
      <c r="R601" s="3">
        <f>IF(AND(N601&gt;0,ISODD(D601)),1,0)</f>
        <v>0</v>
      </c>
      <c r="S601" s="2">
        <f>IF(AND(O601&gt;0,ISEVEN(D601)),1,0)</f>
        <v>1</v>
      </c>
      <c r="T601" s="1">
        <f>IF(AND(N600&gt;0,N601&gt;0),IF(OR(AND(R600=0,R601=1),AND(R600=1,R601=0)),1,0),0)</f>
        <v>0</v>
      </c>
      <c r="U601" s="1">
        <f>IF(AND(O600&gt;0,O601&gt;0),IF(OR(AND(S600=0,S601=1),AND(S600=1,S601=0)),1,0),0)</f>
        <v>0</v>
      </c>
    </row>
    <row r="602" spans="1:21">
      <c r="A602" s="9">
        <v>3088</v>
      </c>
      <c r="B602" s="10" t="s">
        <v>3337</v>
      </c>
      <c r="C602" s="9" t="s">
        <v>0</v>
      </c>
      <c r="D602" s="9">
        <v>1241</v>
      </c>
      <c r="E602" s="9">
        <v>1</v>
      </c>
      <c r="F602" s="9">
        <v>1.2977000000000001</v>
      </c>
      <c r="G602" s="9">
        <v>1.3002</v>
      </c>
      <c r="H602" s="9">
        <v>1.2977000000000001</v>
      </c>
      <c r="I602" s="9">
        <v>5</v>
      </c>
      <c r="J602" s="9">
        <v>4250.0200000000004</v>
      </c>
      <c r="K602" s="8" t="str">
        <f>RIGHT(B602,5)</f>
        <v>19:07</v>
      </c>
      <c r="L602" s="7" t="str">
        <f>TEXT(K602,"hh")</f>
        <v>19</v>
      </c>
      <c r="M602" s="6">
        <f>IF(C602="close",IF(I602&gt;=0,1,IF(I602&lt;0,2)),0)</f>
        <v>0</v>
      </c>
      <c r="N602" s="5">
        <f>IF(N601=0,IF(C602="s/l",1,0),IF(C602="s/l",N601+1,0))</f>
        <v>0</v>
      </c>
      <c r="O602" s="4">
        <f>IF(O601=0,IF(C602="t/p",1,0),IF(C602="t/p",O601+1,0))</f>
        <v>2</v>
      </c>
      <c r="P602" s="3">
        <f>IF(AND(N602&gt;=$AD$36,N603=0),1,0)</f>
        <v>0</v>
      </c>
      <c r="Q602" s="2">
        <f>IF(AND(O602&gt;=$AD$35,O603=0),1,0)</f>
        <v>0</v>
      </c>
      <c r="R602" s="3">
        <f>IF(AND(N602&gt;0,ISODD(D602)),1,0)</f>
        <v>0</v>
      </c>
      <c r="S602" s="2">
        <f>IF(AND(O602&gt;0,ISEVEN(D602)),1,0)</f>
        <v>0</v>
      </c>
      <c r="T602" s="1">
        <f>IF(AND(N601&gt;0,N602&gt;0),IF(OR(AND(R601=0,R602=1),AND(R601=1,R602=0)),1,0),0)</f>
        <v>0</v>
      </c>
      <c r="U602" s="1">
        <f>IF(AND(O601&gt;0,O602&gt;0),IF(OR(AND(S601=0,S602=1),AND(S601=1,S602=0)),1,0),0)</f>
        <v>1</v>
      </c>
    </row>
    <row r="603" spans="1:21">
      <c r="A603" s="9">
        <v>3093</v>
      </c>
      <c r="B603" s="10" t="s">
        <v>3336</v>
      </c>
      <c r="C603" s="9" t="s">
        <v>0</v>
      </c>
      <c r="D603" s="9">
        <v>1239</v>
      </c>
      <c r="E603" s="9">
        <v>1</v>
      </c>
      <c r="F603" s="9">
        <v>1.2967</v>
      </c>
      <c r="G603" s="9">
        <v>1.2991999999999999</v>
      </c>
      <c r="H603" s="9">
        <v>1.2967</v>
      </c>
      <c r="I603" s="9">
        <v>5</v>
      </c>
      <c r="J603" s="9">
        <v>4255.0200000000004</v>
      </c>
      <c r="K603" s="8" t="str">
        <f>RIGHT(B603,5)</f>
        <v>19:25</v>
      </c>
      <c r="L603" s="7" t="str">
        <f>TEXT(K603,"hh")</f>
        <v>19</v>
      </c>
      <c r="M603" s="6">
        <f>IF(C603="close",IF(I603&gt;=0,1,IF(I603&lt;0,2)),0)</f>
        <v>0</v>
      </c>
      <c r="N603" s="5">
        <f>IF(N602=0,IF(C603="s/l",1,0),IF(C603="s/l",N602+1,0))</f>
        <v>0</v>
      </c>
      <c r="O603" s="4">
        <f>IF(O602=0,IF(C603="t/p",1,0),IF(C603="t/p",O602+1,0))</f>
        <v>3</v>
      </c>
      <c r="P603" s="3">
        <f>IF(AND(N603&gt;=$AD$36,N604=0),1,0)</f>
        <v>0</v>
      </c>
      <c r="Q603" s="2">
        <f>IF(AND(O603&gt;=$AD$35,O604=0),1,0)</f>
        <v>0</v>
      </c>
      <c r="R603" s="3">
        <f>IF(AND(N603&gt;0,ISODD(D603)),1,0)</f>
        <v>0</v>
      </c>
      <c r="S603" s="2">
        <f>IF(AND(O603&gt;0,ISEVEN(D603)),1,0)</f>
        <v>0</v>
      </c>
      <c r="T603" s="1">
        <f>IF(AND(N602&gt;0,N603&gt;0),IF(OR(AND(R602=0,R603=1),AND(R602=1,R603=0)),1,0),0)</f>
        <v>0</v>
      </c>
      <c r="U603" s="1">
        <f>IF(AND(O602&gt;0,O603&gt;0),IF(OR(AND(S602=0,S603=1),AND(S602=1,S603=0)),1,0),0)</f>
        <v>0</v>
      </c>
    </row>
    <row r="604" spans="1:21">
      <c r="A604" s="9">
        <v>3098</v>
      </c>
      <c r="B604" s="10" t="s">
        <v>3335</v>
      </c>
      <c r="C604" s="9" t="s">
        <v>3</v>
      </c>
      <c r="D604" s="9">
        <v>1244</v>
      </c>
      <c r="E604" s="9">
        <v>1</v>
      </c>
      <c r="F604" s="9">
        <v>1.2955000000000001</v>
      </c>
      <c r="G604" s="9">
        <v>1.2955000000000001</v>
      </c>
      <c r="H604" s="9">
        <v>1.298</v>
      </c>
      <c r="I604" s="9">
        <v>-20</v>
      </c>
      <c r="J604" s="9">
        <v>4235.0200000000004</v>
      </c>
      <c r="K604" s="8" t="str">
        <f>RIGHT(B604,5)</f>
        <v>19:40</v>
      </c>
      <c r="L604" s="7" t="str">
        <f>TEXT(K604,"hh")</f>
        <v>19</v>
      </c>
      <c r="M604" s="6">
        <f>IF(C604="close",IF(I604&gt;=0,1,IF(I604&lt;0,2)),0)</f>
        <v>0</v>
      </c>
      <c r="N604" s="5">
        <f>IF(N603=0,IF(C604="s/l",1,0),IF(C604="s/l",N603+1,0))</f>
        <v>1</v>
      </c>
      <c r="O604" s="4">
        <f>IF(O603=0,IF(C604="t/p",1,0),IF(C604="t/p",O603+1,0))</f>
        <v>0</v>
      </c>
      <c r="P604" s="3">
        <f>IF(AND(N604&gt;=$AD$36,N605=0),1,0)</f>
        <v>0</v>
      </c>
      <c r="Q604" s="2">
        <f>IF(AND(O604&gt;=$AD$35,O605=0),1,0)</f>
        <v>0</v>
      </c>
      <c r="R604" s="3">
        <f>IF(AND(N604&gt;0,ISODD(D604)),1,0)</f>
        <v>0</v>
      </c>
      <c r="S604" s="2">
        <f>IF(AND(O604&gt;0,ISEVEN(D604)),1,0)</f>
        <v>0</v>
      </c>
      <c r="T604" s="1">
        <f>IF(AND(N603&gt;0,N604&gt;0),IF(OR(AND(R603=0,R604=1),AND(R603=1,R604=0)),1,0),0)</f>
        <v>0</v>
      </c>
      <c r="U604" s="1">
        <f>IF(AND(O603&gt;0,O604&gt;0),IF(OR(AND(S603=0,S604=1),AND(S603=1,S604=0)),1,0),0)</f>
        <v>0</v>
      </c>
    </row>
    <row r="605" spans="1:21">
      <c r="A605" s="9">
        <v>3103</v>
      </c>
      <c r="B605" s="10" t="s">
        <v>3334</v>
      </c>
      <c r="C605" s="9" t="s">
        <v>3</v>
      </c>
      <c r="D605" s="9">
        <v>1246</v>
      </c>
      <c r="E605" s="9">
        <v>1</v>
      </c>
      <c r="F605" s="9">
        <v>1.2944</v>
      </c>
      <c r="G605" s="9">
        <v>1.2944</v>
      </c>
      <c r="H605" s="9">
        <v>1.2968999999999999</v>
      </c>
      <c r="I605" s="9">
        <v>-20</v>
      </c>
      <c r="J605" s="9">
        <v>4215.0200000000004</v>
      </c>
      <c r="K605" s="8" t="str">
        <f>RIGHT(B605,5)</f>
        <v>20:03</v>
      </c>
      <c r="L605" s="7" t="str">
        <f>TEXT(K605,"hh")</f>
        <v>20</v>
      </c>
      <c r="M605" s="6">
        <f>IF(C605="close",IF(I605&gt;=0,1,IF(I605&lt;0,2)),0)</f>
        <v>0</v>
      </c>
      <c r="N605" s="5">
        <f>IF(N604=0,IF(C605="s/l",1,0),IF(C605="s/l",N604+1,0))</f>
        <v>2</v>
      </c>
      <c r="O605" s="4">
        <f>IF(O604=0,IF(C605="t/p",1,0),IF(C605="t/p",O604+1,0))</f>
        <v>0</v>
      </c>
      <c r="P605" s="3">
        <f>IF(AND(N605&gt;=$AD$36,N606=0),1,0)</f>
        <v>1</v>
      </c>
      <c r="Q605" s="2">
        <f>IF(AND(O605&gt;=$AD$35,O606=0),1,0)</f>
        <v>0</v>
      </c>
      <c r="R605" s="3">
        <f>IF(AND(N605&gt;0,ISODD(D605)),1,0)</f>
        <v>0</v>
      </c>
      <c r="S605" s="2">
        <f>IF(AND(O605&gt;0,ISEVEN(D605)),1,0)</f>
        <v>0</v>
      </c>
      <c r="T605" s="1">
        <f>IF(AND(N604&gt;0,N605&gt;0),IF(OR(AND(R604=0,R605=1),AND(R604=1,R605=0)),1,0),0)</f>
        <v>0</v>
      </c>
      <c r="U605" s="1">
        <f>IF(AND(O604&gt;0,O605&gt;0),IF(OR(AND(S604=0,S605=1),AND(S604=1,S605=0)),1,0),0)</f>
        <v>0</v>
      </c>
    </row>
    <row r="606" spans="1:21">
      <c r="A606" s="9">
        <v>3108</v>
      </c>
      <c r="B606" s="10" t="s">
        <v>3333</v>
      </c>
      <c r="C606" s="9" t="s">
        <v>0</v>
      </c>
      <c r="D606" s="9">
        <v>1250</v>
      </c>
      <c r="E606" s="9">
        <v>1</v>
      </c>
      <c r="F606" s="9">
        <v>1.2948999999999999</v>
      </c>
      <c r="G606" s="9">
        <v>1.2924</v>
      </c>
      <c r="H606" s="9">
        <v>1.2948999999999999</v>
      </c>
      <c r="I606" s="9">
        <v>5</v>
      </c>
      <c r="J606" s="9">
        <v>4220.0200000000004</v>
      </c>
      <c r="K606" s="8" t="str">
        <f>RIGHT(B606,5)</f>
        <v>20:07</v>
      </c>
      <c r="L606" s="7" t="str">
        <f>TEXT(K606,"hh")</f>
        <v>20</v>
      </c>
      <c r="M606" s="6">
        <f>IF(C606="close",IF(I606&gt;=0,1,IF(I606&lt;0,2)),0)</f>
        <v>0</v>
      </c>
      <c r="N606" s="5">
        <f>IF(N605=0,IF(C606="s/l",1,0),IF(C606="s/l",N605+1,0))</f>
        <v>0</v>
      </c>
      <c r="O606" s="4">
        <f>IF(O605=0,IF(C606="t/p",1,0),IF(C606="t/p",O605+1,0))</f>
        <v>1</v>
      </c>
      <c r="P606" s="3">
        <f>IF(AND(N606&gt;=$AD$36,N607=0),1,0)</f>
        <v>0</v>
      </c>
      <c r="Q606" s="2">
        <f>IF(AND(O606&gt;=$AD$35,O607=0),1,0)</f>
        <v>0</v>
      </c>
      <c r="R606" s="3">
        <f>IF(AND(N606&gt;0,ISODD(D606)),1,0)</f>
        <v>0</v>
      </c>
      <c r="S606" s="2">
        <f>IF(AND(O606&gt;0,ISEVEN(D606)),1,0)</f>
        <v>1</v>
      </c>
      <c r="T606" s="1">
        <f>IF(AND(N605&gt;0,N606&gt;0),IF(OR(AND(R605=0,R606=1),AND(R605=1,R606=0)),1,0),0)</f>
        <v>0</v>
      </c>
      <c r="U606" s="1">
        <f>IF(AND(O605&gt;0,O606&gt;0),IF(OR(AND(S605=0,S606=1),AND(S605=1,S606=0)),1,0),0)</f>
        <v>0</v>
      </c>
    </row>
    <row r="607" spans="1:21">
      <c r="A607" s="9">
        <v>3113</v>
      </c>
      <c r="B607" s="10" t="s">
        <v>3332</v>
      </c>
      <c r="C607" s="9" t="s">
        <v>0</v>
      </c>
      <c r="D607" s="9">
        <v>1251</v>
      </c>
      <c r="E607" s="9">
        <v>1</v>
      </c>
      <c r="F607" s="9">
        <v>1.2946</v>
      </c>
      <c r="G607" s="9">
        <v>1.2970999999999999</v>
      </c>
      <c r="H607" s="9">
        <v>1.2946</v>
      </c>
      <c r="I607" s="9">
        <v>5</v>
      </c>
      <c r="J607" s="9">
        <v>4225.0200000000004</v>
      </c>
      <c r="K607" s="8" t="str">
        <f>RIGHT(B607,5)</f>
        <v>20:12</v>
      </c>
      <c r="L607" s="7" t="str">
        <f>TEXT(K607,"hh")</f>
        <v>20</v>
      </c>
      <c r="M607" s="6">
        <f>IF(C607="close",IF(I607&gt;=0,1,IF(I607&lt;0,2)),0)</f>
        <v>0</v>
      </c>
      <c r="N607" s="5">
        <f>IF(N606=0,IF(C607="s/l",1,0),IF(C607="s/l",N606+1,0))</f>
        <v>0</v>
      </c>
      <c r="O607" s="4">
        <f>IF(O606=0,IF(C607="t/p",1,0),IF(C607="t/p",O606+1,0))</f>
        <v>2</v>
      </c>
      <c r="P607" s="3">
        <f>IF(AND(N607&gt;=$AD$36,N608=0),1,0)</f>
        <v>0</v>
      </c>
      <c r="Q607" s="2">
        <f>IF(AND(O607&gt;=$AD$35,O608=0),1,0)</f>
        <v>0</v>
      </c>
      <c r="R607" s="3">
        <f>IF(AND(N607&gt;0,ISODD(D607)),1,0)</f>
        <v>0</v>
      </c>
      <c r="S607" s="2">
        <f>IF(AND(O607&gt;0,ISEVEN(D607)),1,0)</f>
        <v>0</v>
      </c>
      <c r="T607" s="1">
        <f>IF(AND(N606&gt;0,N607&gt;0),IF(OR(AND(R606=0,R607=1),AND(R606=1,R607=0)),1,0),0)</f>
        <v>0</v>
      </c>
      <c r="U607" s="1">
        <f>IF(AND(O606&gt;0,O607&gt;0),IF(OR(AND(S606=0,S607=1),AND(S606=1,S607=0)),1,0),0)</f>
        <v>1</v>
      </c>
    </row>
    <row r="608" spans="1:21">
      <c r="A608" s="9">
        <v>3118</v>
      </c>
      <c r="B608" s="10" t="s">
        <v>3331</v>
      </c>
      <c r="C608" s="9" t="s">
        <v>3</v>
      </c>
      <c r="D608" s="9">
        <v>1248</v>
      </c>
      <c r="E608" s="9">
        <v>1</v>
      </c>
      <c r="F608" s="9">
        <v>1.2934000000000001</v>
      </c>
      <c r="G608" s="9">
        <v>1.2934000000000001</v>
      </c>
      <c r="H608" s="9">
        <v>1.2959000000000001</v>
      </c>
      <c r="I608" s="9">
        <v>-20</v>
      </c>
      <c r="J608" s="9">
        <v>4205.0200000000004</v>
      </c>
      <c r="K608" s="8" t="str">
        <f>RIGHT(B608,5)</f>
        <v>20:13</v>
      </c>
      <c r="L608" s="7" t="str">
        <f>TEXT(K608,"hh")</f>
        <v>20</v>
      </c>
      <c r="M608" s="6">
        <f>IF(C608="close",IF(I608&gt;=0,1,IF(I608&lt;0,2)),0)</f>
        <v>0</v>
      </c>
      <c r="N608" s="5">
        <f>IF(N607=0,IF(C608="s/l",1,0),IF(C608="s/l",N607+1,0))</f>
        <v>1</v>
      </c>
      <c r="O608" s="4">
        <f>IF(O607=0,IF(C608="t/p",1,0),IF(C608="t/p",O607+1,0))</f>
        <v>0</v>
      </c>
      <c r="P608" s="3">
        <f>IF(AND(N608&gt;=$AD$36,N609=0),1,0)</f>
        <v>0</v>
      </c>
      <c r="Q608" s="2">
        <f>IF(AND(O608&gt;=$AD$35,O609=0),1,0)</f>
        <v>0</v>
      </c>
      <c r="R608" s="3">
        <f>IF(AND(N608&gt;0,ISODD(D608)),1,0)</f>
        <v>0</v>
      </c>
      <c r="S608" s="2">
        <f>IF(AND(O608&gt;0,ISEVEN(D608)),1,0)</f>
        <v>0</v>
      </c>
      <c r="T608" s="1">
        <f>IF(AND(N607&gt;0,N608&gt;0),IF(OR(AND(R607=0,R608=1),AND(R607=1,R608=0)),1,0),0)</f>
        <v>0</v>
      </c>
      <c r="U608" s="1">
        <f>IF(AND(O607&gt;0,O608&gt;0),IF(OR(AND(S607=0,S608=1),AND(S607=1,S608=0)),1,0),0)</f>
        <v>0</v>
      </c>
    </row>
    <row r="609" spans="1:21">
      <c r="A609" s="9">
        <v>3123</v>
      </c>
      <c r="B609" s="10" t="s">
        <v>3330</v>
      </c>
      <c r="C609" s="9" t="s">
        <v>3</v>
      </c>
      <c r="D609" s="9">
        <v>1254</v>
      </c>
      <c r="E609" s="9">
        <v>1</v>
      </c>
      <c r="F609" s="9">
        <v>1.2924</v>
      </c>
      <c r="G609" s="9">
        <v>1.2924</v>
      </c>
      <c r="H609" s="9">
        <v>1.2948999999999999</v>
      </c>
      <c r="I609" s="9">
        <v>-20</v>
      </c>
      <c r="J609" s="9">
        <v>4185.0200000000004</v>
      </c>
      <c r="K609" s="8" t="str">
        <f>RIGHT(B609,5)</f>
        <v>20:36</v>
      </c>
      <c r="L609" s="7" t="str">
        <f>TEXT(K609,"hh")</f>
        <v>20</v>
      </c>
      <c r="M609" s="6">
        <f>IF(C609="close",IF(I609&gt;=0,1,IF(I609&lt;0,2)),0)</f>
        <v>0</v>
      </c>
      <c r="N609" s="5">
        <f>IF(N608=0,IF(C609="s/l",1,0),IF(C609="s/l",N608+1,0))</f>
        <v>2</v>
      </c>
      <c r="O609" s="4">
        <f>IF(O608=0,IF(C609="t/p",1,0),IF(C609="t/p",O608+1,0))</f>
        <v>0</v>
      </c>
      <c r="P609" s="3">
        <f>IF(AND(N609&gt;=$AD$36,N610=0),1,0)</f>
        <v>0</v>
      </c>
      <c r="Q609" s="2">
        <f>IF(AND(O609&gt;=$AD$35,O610=0),1,0)</f>
        <v>0</v>
      </c>
      <c r="R609" s="3">
        <f>IF(AND(N609&gt;0,ISODD(D609)),1,0)</f>
        <v>0</v>
      </c>
      <c r="S609" s="2">
        <f>IF(AND(O609&gt;0,ISEVEN(D609)),1,0)</f>
        <v>0</v>
      </c>
      <c r="T609" s="1">
        <f>IF(AND(N608&gt;0,N609&gt;0),IF(OR(AND(R608=0,R609=1),AND(R608=1,R609=0)),1,0),0)</f>
        <v>0</v>
      </c>
      <c r="U609" s="1">
        <f>IF(AND(O608&gt;0,O609&gt;0),IF(OR(AND(S608=0,S609=1),AND(S608=1,S609=0)),1,0),0)</f>
        <v>0</v>
      </c>
    </row>
    <row r="610" spans="1:21">
      <c r="A610" s="9">
        <v>3128</v>
      </c>
      <c r="B610" s="10" t="s">
        <v>3329</v>
      </c>
      <c r="C610" s="9" t="s">
        <v>3</v>
      </c>
      <c r="D610" s="9">
        <v>1256</v>
      </c>
      <c r="E610" s="9">
        <v>1</v>
      </c>
      <c r="F610" s="9">
        <v>1.2914000000000001</v>
      </c>
      <c r="G610" s="9">
        <v>1.2914000000000001</v>
      </c>
      <c r="H610" s="9">
        <v>1.2939000000000001</v>
      </c>
      <c r="I610" s="9">
        <v>-20</v>
      </c>
      <c r="J610" s="9">
        <v>4165.0200000000004</v>
      </c>
      <c r="K610" s="8" t="str">
        <f>RIGHT(B610,5)</f>
        <v>20:47</v>
      </c>
      <c r="L610" s="7" t="str">
        <f>TEXT(K610,"hh")</f>
        <v>20</v>
      </c>
      <c r="M610" s="6">
        <f>IF(C610="close",IF(I610&gt;=0,1,IF(I610&lt;0,2)),0)</f>
        <v>0</v>
      </c>
      <c r="N610" s="5">
        <f>IF(N609=0,IF(C610="s/l",1,0),IF(C610="s/l",N609+1,0))</f>
        <v>3</v>
      </c>
      <c r="O610" s="4">
        <f>IF(O609=0,IF(C610="t/p",1,0),IF(C610="t/p",O609+1,0))</f>
        <v>0</v>
      </c>
      <c r="P610" s="3">
        <f>IF(AND(N610&gt;=$AD$36,N611=0),1,0)</f>
        <v>1</v>
      </c>
      <c r="Q610" s="2">
        <f>IF(AND(O610&gt;=$AD$35,O611=0),1,0)</f>
        <v>0</v>
      </c>
      <c r="R610" s="3">
        <f>IF(AND(N610&gt;0,ISODD(D610)),1,0)</f>
        <v>0</v>
      </c>
      <c r="S610" s="2">
        <f>IF(AND(O610&gt;0,ISEVEN(D610)),1,0)</f>
        <v>0</v>
      </c>
      <c r="T610" s="1">
        <f>IF(AND(N609&gt;0,N610&gt;0),IF(OR(AND(R609=0,R610=1),AND(R609=1,R610=0)),1,0),0)</f>
        <v>0</v>
      </c>
      <c r="U610" s="1">
        <f>IF(AND(O609&gt;0,O610&gt;0),IF(OR(AND(S609=0,S610=1),AND(S609=1,S610=0)),1,0),0)</f>
        <v>0</v>
      </c>
    </row>
    <row r="611" spans="1:21">
      <c r="A611" s="9">
        <v>3129</v>
      </c>
      <c r="B611" s="10" t="s">
        <v>3328</v>
      </c>
      <c r="C611" s="9" t="s">
        <v>0</v>
      </c>
      <c r="D611" s="9">
        <v>1258</v>
      </c>
      <c r="E611" s="9">
        <v>1</v>
      </c>
      <c r="F611" s="9">
        <v>1.2928999999999999</v>
      </c>
      <c r="G611" s="9">
        <v>1.2904</v>
      </c>
      <c r="H611" s="9">
        <v>1.2928999999999999</v>
      </c>
      <c r="I611" s="9">
        <v>5</v>
      </c>
      <c r="J611" s="9">
        <v>4170.0200000000004</v>
      </c>
      <c r="K611" s="8" t="str">
        <f>RIGHT(B611,5)</f>
        <v>21:00</v>
      </c>
      <c r="L611" s="7" t="str">
        <f>TEXT(K611,"hh")</f>
        <v>21</v>
      </c>
      <c r="M611" s="6">
        <f>IF(C611="close",IF(I611&gt;=0,1,IF(I611&lt;0,2)),0)</f>
        <v>0</v>
      </c>
      <c r="N611" s="5">
        <f>IF(N610=0,IF(C611="s/l",1,0),IF(C611="s/l",N610+1,0))</f>
        <v>0</v>
      </c>
      <c r="O611" s="4">
        <f>IF(O610=0,IF(C611="t/p",1,0),IF(C611="t/p",O610+1,0))</f>
        <v>1</v>
      </c>
      <c r="P611" s="3">
        <f>IF(AND(N611&gt;=$AD$36,N612=0),1,0)</f>
        <v>0</v>
      </c>
      <c r="Q611" s="2">
        <f>IF(AND(O611&gt;=$AD$35,O612=0),1,0)</f>
        <v>0</v>
      </c>
      <c r="R611" s="3">
        <f>IF(AND(N611&gt;0,ISODD(D611)),1,0)</f>
        <v>0</v>
      </c>
      <c r="S611" s="2">
        <f>IF(AND(O611&gt;0,ISEVEN(D611)),1,0)</f>
        <v>1</v>
      </c>
      <c r="T611" s="1">
        <f>IF(AND(N610&gt;0,N611&gt;0),IF(OR(AND(R610=0,R611=1),AND(R610=1,R611=0)),1,0),0)</f>
        <v>0</v>
      </c>
      <c r="U611" s="1">
        <f>IF(AND(O610&gt;0,O611&gt;0),IF(OR(AND(S610=0,S611=1),AND(S610=1,S611=0)),1,0),0)</f>
        <v>0</v>
      </c>
    </row>
    <row r="612" spans="1:21">
      <c r="A612" s="9">
        <v>3134</v>
      </c>
      <c r="B612" s="10" t="s">
        <v>3327</v>
      </c>
      <c r="C612" s="9" t="s">
        <v>0</v>
      </c>
      <c r="D612" s="9">
        <v>1259</v>
      </c>
      <c r="E612" s="9">
        <v>1</v>
      </c>
      <c r="F612" s="9">
        <v>1.2926</v>
      </c>
      <c r="G612" s="9">
        <v>1.2950999999999999</v>
      </c>
      <c r="H612" s="9">
        <v>1.2926</v>
      </c>
      <c r="I612" s="9">
        <v>4.63</v>
      </c>
      <c r="J612" s="9">
        <v>4174.6499999999996</v>
      </c>
      <c r="K612" s="8" t="str">
        <f>RIGHT(B612,5)</f>
        <v>00:04</v>
      </c>
      <c r="L612" s="7" t="str">
        <f>TEXT(K612,"hh")</f>
        <v>00</v>
      </c>
      <c r="M612" s="6">
        <f>IF(C612="close",IF(I612&gt;=0,1,IF(I612&lt;0,2)),0)</f>
        <v>0</v>
      </c>
      <c r="N612" s="5">
        <f>IF(N611=0,IF(C612="s/l",1,0),IF(C612="s/l",N611+1,0))</f>
        <v>0</v>
      </c>
      <c r="O612" s="4">
        <f>IF(O611=0,IF(C612="t/p",1,0),IF(C612="t/p",O611+1,0))</f>
        <v>2</v>
      </c>
      <c r="P612" s="3">
        <f>IF(AND(N612&gt;=$AD$36,N613=0),1,0)</f>
        <v>0</v>
      </c>
      <c r="Q612" s="2">
        <f>IF(AND(O612&gt;=$AD$35,O613=0),1,0)</f>
        <v>0</v>
      </c>
      <c r="R612" s="3">
        <f>IF(AND(N612&gt;0,ISODD(D612)),1,0)</f>
        <v>0</v>
      </c>
      <c r="S612" s="2">
        <f>IF(AND(O612&gt;0,ISEVEN(D612)),1,0)</f>
        <v>0</v>
      </c>
      <c r="T612" s="1">
        <f>IF(AND(N611&gt;0,N612&gt;0),IF(OR(AND(R611=0,R612=1),AND(R611=1,R612=0)),1,0),0)</f>
        <v>0</v>
      </c>
      <c r="U612" s="1">
        <f>IF(AND(O611&gt;0,O612&gt;0),IF(OR(AND(S611=0,S612=1),AND(S611=1,S612=0)),1,0),0)</f>
        <v>1</v>
      </c>
    </row>
    <row r="613" spans="1:21">
      <c r="A613" s="9">
        <v>3139</v>
      </c>
      <c r="B613" s="10" t="s">
        <v>3326</v>
      </c>
      <c r="C613" s="9" t="s">
        <v>0</v>
      </c>
      <c r="D613" s="9">
        <v>1262</v>
      </c>
      <c r="E613" s="9">
        <v>1</v>
      </c>
      <c r="F613" s="9">
        <v>1.2929999999999999</v>
      </c>
      <c r="G613" s="9">
        <v>1.2905</v>
      </c>
      <c r="H613" s="9">
        <v>1.2929999999999999</v>
      </c>
      <c r="I613" s="9">
        <v>5</v>
      </c>
      <c r="J613" s="9">
        <v>4179.6499999999996</v>
      </c>
      <c r="K613" s="8" t="str">
        <f>RIGHT(B613,5)</f>
        <v>00:30</v>
      </c>
      <c r="L613" s="7" t="str">
        <f>TEXT(K613,"hh")</f>
        <v>00</v>
      </c>
      <c r="M613" s="6">
        <f>IF(C613="close",IF(I613&gt;=0,1,IF(I613&lt;0,2)),0)</f>
        <v>0</v>
      </c>
      <c r="N613" s="5">
        <f>IF(N612=0,IF(C613="s/l",1,0),IF(C613="s/l",N612+1,0))</f>
        <v>0</v>
      </c>
      <c r="O613" s="4">
        <f>IF(O612=0,IF(C613="t/p",1,0),IF(C613="t/p",O612+1,0))</f>
        <v>3</v>
      </c>
      <c r="P613" s="3">
        <f>IF(AND(N613&gt;=$AD$36,N614=0),1,0)</f>
        <v>0</v>
      </c>
      <c r="Q613" s="2">
        <f>IF(AND(O613&gt;=$AD$35,O614=0),1,0)</f>
        <v>0</v>
      </c>
      <c r="R613" s="3">
        <f>IF(AND(N613&gt;0,ISODD(D613)),1,0)</f>
        <v>0</v>
      </c>
      <c r="S613" s="2">
        <f>IF(AND(O613&gt;0,ISEVEN(D613)),1,0)</f>
        <v>1</v>
      </c>
      <c r="T613" s="1">
        <f>IF(AND(N612&gt;0,N613&gt;0),IF(OR(AND(R612=0,R613=1),AND(R612=1,R613=0)),1,0),0)</f>
        <v>0</v>
      </c>
      <c r="U613" s="1">
        <f>IF(AND(O612&gt;0,O613&gt;0),IF(OR(AND(S612=0,S613=1),AND(S612=1,S613=0)),1,0),0)</f>
        <v>1</v>
      </c>
    </row>
    <row r="614" spans="1:21">
      <c r="A614" s="9">
        <v>3148</v>
      </c>
      <c r="B614" s="10" t="s">
        <v>3325</v>
      </c>
      <c r="C614" s="9" t="s">
        <v>0</v>
      </c>
      <c r="D614" s="9">
        <v>1265</v>
      </c>
      <c r="E614" s="9">
        <v>1</v>
      </c>
      <c r="F614" s="9">
        <v>1.2938000000000001</v>
      </c>
      <c r="G614" s="9">
        <v>1.2963</v>
      </c>
      <c r="H614" s="9">
        <v>1.2938000000000001</v>
      </c>
      <c r="I614" s="9">
        <v>5</v>
      </c>
      <c r="J614" s="9">
        <v>4184.6499999999996</v>
      </c>
      <c r="K614" s="8" t="str">
        <f>RIGHT(B614,5)</f>
        <v>00:58</v>
      </c>
      <c r="L614" s="7" t="str">
        <f>TEXT(K614,"hh")</f>
        <v>00</v>
      </c>
      <c r="M614" s="6">
        <f>IF(C614="close",IF(I614&gt;=0,1,IF(I614&lt;0,2)),0)</f>
        <v>0</v>
      </c>
      <c r="N614" s="5">
        <f>IF(N613=0,IF(C614="s/l",1,0),IF(C614="s/l",N613+1,0))</f>
        <v>0</v>
      </c>
      <c r="O614" s="4">
        <f>IF(O613=0,IF(C614="t/p",1,0),IF(C614="t/p",O613+1,0))</f>
        <v>4</v>
      </c>
      <c r="P614" s="3">
        <f>IF(AND(N614&gt;=$AD$36,N615=0),1,0)</f>
        <v>0</v>
      </c>
      <c r="Q614" s="2">
        <f>IF(AND(O614&gt;=$AD$35,O615=0),1,0)</f>
        <v>1</v>
      </c>
      <c r="R614" s="3">
        <f>IF(AND(N614&gt;0,ISODD(D614)),1,0)</f>
        <v>0</v>
      </c>
      <c r="S614" s="2">
        <f>IF(AND(O614&gt;0,ISEVEN(D614)),1,0)</f>
        <v>0</v>
      </c>
      <c r="T614" s="1">
        <f>IF(AND(N613&gt;0,N614&gt;0),IF(OR(AND(R613=0,R614=1),AND(R613=1,R614=0)),1,0),0)</f>
        <v>0</v>
      </c>
      <c r="U614" s="1">
        <f>IF(AND(O613&gt;0,O614&gt;0),IF(OR(AND(S613=0,S614=1),AND(S613=1,S614=0)),1,0),0)</f>
        <v>1</v>
      </c>
    </row>
    <row r="615" spans="1:21">
      <c r="A615" s="9">
        <v>3153</v>
      </c>
      <c r="B615" s="10" t="s">
        <v>3324</v>
      </c>
      <c r="C615" s="9" t="s">
        <v>54</v>
      </c>
      <c r="D615" s="9">
        <v>1268</v>
      </c>
      <c r="E615" s="9">
        <v>1</v>
      </c>
      <c r="F615" s="9">
        <v>1.2931999999999999</v>
      </c>
      <c r="G615" s="9">
        <v>1.2916000000000001</v>
      </c>
      <c r="H615" s="9">
        <v>1.2941</v>
      </c>
      <c r="I615" s="9">
        <v>-4</v>
      </c>
      <c r="J615" s="9">
        <v>4180.6499999999996</v>
      </c>
      <c r="K615" s="8" t="str">
        <f>RIGHT(B615,5)</f>
        <v>01:00</v>
      </c>
      <c r="L615" s="7" t="str">
        <f>TEXT(K615,"hh")</f>
        <v>01</v>
      </c>
      <c r="M615" s="6">
        <f>IF(C615="close",IF(I615&gt;=0,1,IF(I615&lt;0,2)),0)</f>
        <v>2</v>
      </c>
      <c r="N615" s="5">
        <f>IF(N614=0,IF(C615="s/l",1,0),IF(C615="s/l",N614+1,0))</f>
        <v>0</v>
      </c>
      <c r="O615" s="4">
        <f>IF(O614=0,IF(C615="t/p",1,0),IF(C615="t/p",O614+1,0))</f>
        <v>0</v>
      </c>
      <c r="P615" s="3">
        <f>IF(AND(N615&gt;=$AD$36,N616=0),1,0)</f>
        <v>0</v>
      </c>
      <c r="Q615" s="2">
        <f>IF(AND(O615&gt;=$AD$35,O616=0),1,0)</f>
        <v>0</v>
      </c>
      <c r="R615" s="3">
        <f>IF(AND(N615&gt;0,ISODD(D615)),1,0)</f>
        <v>0</v>
      </c>
      <c r="S615" s="2">
        <f>IF(AND(O615&gt;0,ISEVEN(D615)),1,0)</f>
        <v>0</v>
      </c>
      <c r="T615" s="1">
        <f>IF(AND(N614&gt;0,N615&gt;0),IF(OR(AND(R614=0,R615=1),AND(R614=1,R615=0)),1,0),0)</f>
        <v>0</v>
      </c>
      <c r="U615" s="1">
        <f>IF(AND(O614&gt;0,O615&gt;0),IF(OR(AND(S614=0,S615=1),AND(S614=1,S615=0)),1,0),0)</f>
        <v>0</v>
      </c>
    </row>
    <row r="616" spans="1:21">
      <c r="A616" s="9">
        <v>3154</v>
      </c>
      <c r="B616" s="10" t="s">
        <v>3324</v>
      </c>
      <c r="C616" s="9" t="s">
        <v>54</v>
      </c>
      <c r="D616" s="9">
        <v>1263</v>
      </c>
      <c r="E616" s="9">
        <v>1</v>
      </c>
      <c r="F616" s="9">
        <v>1.2935000000000001</v>
      </c>
      <c r="G616" s="9">
        <v>1.2951999999999999</v>
      </c>
      <c r="H616" s="9">
        <v>1.2927</v>
      </c>
      <c r="I616" s="9">
        <v>-3</v>
      </c>
      <c r="J616" s="9">
        <v>4177.6499999999996</v>
      </c>
      <c r="K616" s="8" t="str">
        <f>RIGHT(B616,5)</f>
        <v>01:00</v>
      </c>
      <c r="L616" s="7" t="str">
        <f>TEXT(K616,"hh")</f>
        <v>01</v>
      </c>
      <c r="M616" s="6">
        <f>IF(C616="close",IF(I616&gt;=0,1,IF(I616&lt;0,2)),0)</f>
        <v>2</v>
      </c>
      <c r="N616" s="5">
        <f>IF(N615=0,IF(C616="s/l",1,0),IF(C616="s/l",N615+1,0))</f>
        <v>0</v>
      </c>
      <c r="O616" s="4">
        <f>IF(O615=0,IF(C616="t/p",1,0),IF(C616="t/p",O615+1,0))</f>
        <v>0</v>
      </c>
      <c r="P616" s="3">
        <f>IF(AND(N616&gt;=$AD$36,N617=0),1,0)</f>
        <v>0</v>
      </c>
      <c r="Q616" s="2">
        <f>IF(AND(O616&gt;=$AD$35,O617=0),1,0)</f>
        <v>0</v>
      </c>
      <c r="R616" s="3">
        <f>IF(AND(N616&gt;0,ISODD(D616)),1,0)</f>
        <v>0</v>
      </c>
      <c r="S616" s="2">
        <f>IF(AND(O616&gt;0,ISEVEN(D616)),1,0)</f>
        <v>0</v>
      </c>
      <c r="T616" s="1">
        <f>IF(AND(N615&gt;0,N616&gt;0),IF(OR(AND(R615=0,R616=1),AND(R615=1,R616=0)),1,0),0)</f>
        <v>0</v>
      </c>
      <c r="U616" s="1">
        <f>IF(AND(O615&gt;0,O616&gt;0),IF(OR(AND(S615=0,S616=1),AND(S615=1,S616=0)),1,0),0)</f>
        <v>0</v>
      </c>
    </row>
    <row r="617" spans="1:21">
      <c r="A617" s="9">
        <v>3163</v>
      </c>
      <c r="B617" s="10" t="s">
        <v>1515</v>
      </c>
      <c r="C617" s="9" t="s">
        <v>0</v>
      </c>
      <c r="D617" s="9">
        <v>1272</v>
      </c>
      <c r="E617" s="9">
        <v>1</v>
      </c>
      <c r="F617" s="9">
        <v>1.2932999999999999</v>
      </c>
      <c r="G617" s="9">
        <v>1.2907999999999999</v>
      </c>
      <c r="H617" s="9">
        <v>1.2932999999999999</v>
      </c>
      <c r="I617" s="9">
        <v>5</v>
      </c>
      <c r="J617" s="9">
        <v>4182.6499999999996</v>
      </c>
      <c r="K617" s="8" t="str">
        <f>RIGHT(B617,5)</f>
        <v>08:26</v>
      </c>
      <c r="L617" s="7" t="str">
        <f>TEXT(K617,"hh")</f>
        <v>08</v>
      </c>
      <c r="M617" s="6">
        <f>IF(C617="close",IF(I617&gt;=0,1,IF(I617&lt;0,2)),0)</f>
        <v>0</v>
      </c>
      <c r="N617" s="5">
        <f>IF(N616=0,IF(C617="s/l",1,0),IF(C617="s/l",N616+1,0))</f>
        <v>0</v>
      </c>
      <c r="O617" s="4">
        <f>IF(O616=0,IF(C617="t/p",1,0),IF(C617="t/p",O616+1,0))</f>
        <v>1</v>
      </c>
      <c r="P617" s="3">
        <f>IF(AND(N617&gt;=$AD$36,N618=0),1,0)</f>
        <v>0</v>
      </c>
      <c r="Q617" s="2">
        <f>IF(AND(O617&gt;=$AD$35,O618=0),1,0)</f>
        <v>0</v>
      </c>
      <c r="R617" s="3">
        <f>IF(AND(N617&gt;0,ISODD(D617)),1,0)</f>
        <v>0</v>
      </c>
      <c r="S617" s="2">
        <f>IF(AND(O617&gt;0,ISEVEN(D617)),1,0)</f>
        <v>1</v>
      </c>
      <c r="T617" s="1">
        <f>IF(AND(N616&gt;0,N617&gt;0),IF(OR(AND(R616=0,R617=1),AND(R616=1,R617=0)),1,0),0)</f>
        <v>0</v>
      </c>
      <c r="U617" s="1">
        <f>IF(AND(O616&gt;0,O617&gt;0),IF(OR(AND(S616=0,S617=1),AND(S616=1,S617=0)),1,0),0)</f>
        <v>0</v>
      </c>
    </row>
    <row r="618" spans="1:21">
      <c r="A618" s="9">
        <v>3168</v>
      </c>
      <c r="B618" s="10" t="s">
        <v>1514</v>
      </c>
      <c r="C618" s="9" t="s">
        <v>0</v>
      </c>
      <c r="D618" s="9">
        <v>1273</v>
      </c>
      <c r="E618" s="9">
        <v>1</v>
      </c>
      <c r="F618" s="9">
        <v>1.2929999999999999</v>
      </c>
      <c r="G618" s="9">
        <v>1.2955000000000001</v>
      </c>
      <c r="H618" s="9">
        <v>1.2929999999999999</v>
      </c>
      <c r="I618" s="9">
        <v>5</v>
      </c>
      <c r="J618" s="9">
        <v>4187.6499999999996</v>
      </c>
      <c r="K618" s="8" t="str">
        <f>RIGHT(B618,5)</f>
        <v>08:43</v>
      </c>
      <c r="L618" s="7" t="str">
        <f>TEXT(K618,"hh")</f>
        <v>08</v>
      </c>
      <c r="M618" s="6">
        <f>IF(C618="close",IF(I618&gt;=0,1,IF(I618&lt;0,2)),0)</f>
        <v>0</v>
      </c>
      <c r="N618" s="5">
        <f>IF(N617=0,IF(C618="s/l",1,0),IF(C618="s/l",N617+1,0))</f>
        <v>0</v>
      </c>
      <c r="O618" s="4">
        <f>IF(O617=0,IF(C618="t/p",1,0),IF(C618="t/p",O617+1,0))</f>
        <v>2</v>
      </c>
      <c r="P618" s="3">
        <f>IF(AND(N618&gt;=$AD$36,N619=0),1,0)</f>
        <v>0</v>
      </c>
      <c r="Q618" s="2">
        <f>IF(AND(O618&gt;=$AD$35,O619=0),1,0)</f>
        <v>0</v>
      </c>
      <c r="R618" s="3">
        <f>IF(AND(N618&gt;0,ISODD(D618)),1,0)</f>
        <v>0</v>
      </c>
      <c r="S618" s="2">
        <f>IF(AND(O618&gt;0,ISEVEN(D618)),1,0)</f>
        <v>0</v>
      </c>
      <c r="T618" s="1">
        <f>IF(AND(N617&gt;0,N618&gt;0),IF(OR(AND(R617=0,R618=1),AND(R617=1,R618=0)),1,0),0)</f>
        <v>0</v>
      </c>
      <c r="U618" s="1">
        <f>IF(AND(O617&gt;0,O618&gt;0),IF(OR(AND(S617=0,S618=1),AND(S617=1,S618=0)),1,0),0)</f>
        <v>1</v>
      </c>
    </row>
    <row r="619" spans="1:21">
      <c r="A619" s="9">
        <v>3177</v>
      </c>
      <c r="B619" s="10" t="s">
        <v>1513</v>
      </c>
      <c r="C619" s="9" t="s">
        <v>3</v>
      </c>
      <c r="D619" s="9">
        <v>1276</v>
      </c>
      <c r="E619" s="9">
        <v>1</v>
      </c>
      <c r="F619" s="9">
        <v>1.2907999999999999</v>
      </c>
      <c r="G619" s="9">
        <v>1.2907999999999999</v>
      </c>
      <c r="H619" s="9">
        <v>1.2932999999999999</v>
      </c>
      <c r="I619" s="9">
        <v>-20</v>
      </c>
      <c r="J619" s="9">
        <v>4167.6499999999996</v>
      </c>
      <c r="K619" s="8" t="str">
        <f>RIGHT(B619,5)</f>
        <v>09:10</v>
      </c>
      <c r="L619" s="7" t="str">
        <f>TEXT(K619,"hh")</f>
        <v>09</v>
      </c>
      <c r="M619" s="6">
        <f>IF(C619="close",IF(I619&gt;=0,1,IF(I619&lt;0,2)),0)</f>
        <v>0</v>
      </c>
      <c r="N619" s="5">
        <f>IF(N618=0,IF(C619="s/l",1,0),IF(C619="s/l",N618+1,0))</f>
        <v>1</v>
      </c>
      <c r="O619" s="4">
        <f>IF(O618=0,IF(C619="t/p",1,0),IF(C619="t/p",O618+1,0))</f>
        <v>0</v>
      </c>
      <c r="P619" s="3">
        <f>IF(AND(N619&gt;=$AD$36,N620=0),1,0)</f>
        <v>0</v>
      </c>
      <c r="Q619" s="2">
        <f>IF(AND(O619&gt;=$AD$35,O620=0),1,0)</f>
        <v>0</v>
      </c>
      <c r="R619" s="3">
        <f>IF(AND(N619&gt;0,ISODD(D619)),1,0)</f>
        <v>0</v>
      </c>
      <c r="S619" s="2">
        <f>IF(AND(O619&gt;0,ISEVEN(D619)),1,0)</f>
        <v>0</v>
      </c>
      <c r="T619" s="1">
        <f>IF(AND(N618&gt;0,N619&gt;0),IF(OR(AND(R618=0,R619=1),AND(R618=1,R619=0)),1,0),0)</f>
        <v>0</v>
      </c>
      <c r="U619" s="1">
        <f>IF(AND(O618&gt;0,O619&gt;0),IF(OR(AND(S618=0,S619=1),AND(S618=1,S619=0)),1,0),0)</f>
        <v>0</v>
      </c>
    </row>
    <row r="620" spans="1:21">
      <c r="A620" s="9">
        <v>3182</v>
      </c>
      <c r="B620" s="10" t="s">
        <v>1512</v>
      </c>
      <c r="C620" s="9" t="s">
        <v>0</v>
      </c>
      <c r="D620" s="9">
        <v>1280</v>
      </c>
      <c r="E620" s="9">
        <v>1</v>
      </c>
      <c r="F620" s="9">
        <v>1.2912999999999999</v>
      </c>
      <c r="G620" s="9">
        <v>1.2887999999999999</v>
      </c>
      <c r="H620" s="9">
        <v>1.2912999999999999</v>
      </c>
      <c r="I620" s="9">
        <v>5</v>
      </c>
      <c r="J620" s="9">
        <v>4172.6499999999996</v>
      </c>
      <c r="K620" s="8" t="str">
        <f>RIGHT(B620,5)</f>
        <v>09:29</v>
      </c>
      <c r="L620" s="7" t="str">
        <f>TEXT(K620,"hh")</f>
        <v>09</v>
      </c>
      <c r="M620" s="6">
        <f>IF(C620="close",IF(I620&gt;=0,1,IF(I620&lt;0,2)),0)</f>
        <v>0</v>
      </c>
      <c r="N620" s="5">
        <f>IF(N619=0,IF(C620="s/l",1,0),IF(C620="s/l",N619+1,0))</f>
        <v>0</v>
      </c>
      <c r="O620" s="4">
        <f>IF(O619=0,IF(C620="t/p",1,0),IF(C620="t/p",O619+1,0))</f>
        <v>1</v>
      </c>
      <c r="P620" s="3">
        <f>IF(AND(N620&gt;=$AD$36,N621=0),1,0)</f>
        <v>0</v>
      </c>
      <c r="Q620" s="2">
        <f>IF(AND(O620&gt;=$AD$35,O621=0),1,0)</f>
        <v>0</v>
      </c>
      <c r="R620" s="3">
        <f>IF(AND(N620&gt;0,ISODD(D620)),1,0)</f>
        <v>0</v>
      </c>
      <c r="S620" s="2">
        <f>IF(AND(O620&gt;0,ISEVEN(D620)),1,0)</f>
        <v>1</v>
      </c>
      <c r="T620" s="1">
        <f>IF(AND(N619&gt;0,N620&gt;0),IF(OR(AND(R619=0,R620=1),AND(R619=1,R620=0)),1,0),0)</f>
        <v>0</v>
      </c>
      <c r="U620" s="1">
        <f>IF(AND(O619&gt;0,O620&gt;0),IF(OR(AND(S619=0,S620=1),AND(S619=1,S620=0)),1,0),0)</f>
        <v>0</v>
      </c>
    </row>
    <row r="621" spans="1:21">
      <c r="A621" s="9">
        <v>3187</v>
      </c>
      <c r="B621" s="10" t="s">
        <v>1511</v>
      </c>
      <c r="C621" s="9" t="s">
        <v>0</v>
      </c>
      <c r="D621" s="9">
        <v>1278</v>
      </c>
      <c r="E621" s="9">
        <v>1</v>
      </c>
      <c r="F621" s="9">
        <v>1.2923</v>
      </c>
      <c r="G621" s="9">
        <v>1.2898000000000001</v>
      </c>
      <c r="H621" s="9">
        <v>1.2923</v>
      </c>
      <c r="I621" s="9">
        <v>5</v>
      </c>
      <c r="J621" s="9">
        <v>4177.6499999999996</v>
      </c>
      <c r="K621" s="8" t="str">
        <f>RIGHT(B621,5)</f>
        <v>09:47</v>
      </c>
      <c r="L621" s="7" t="str">
        <f>TEXT(K621,"hh")</f>
        <v>09</v>
      </c>
      <c r="M621" s="6">
        <f>IF(C621="close",IF(I621&gt;=0,1,IF(I621&lt;0,2)),0)</f>
        <v>0</v>
      </c>
      <c r="N621" s="5">
        <f>IF(N620=0,IF(C621="s/l",1,0),IF(C621="s/l",N620+1,0))</f>
        <v>0</v>
      </c>
      <c r="O621" s="4">
        <f>IF(O620=0,IF(C621="t/p",1,0),IF(C621="t/p",O620+1,0))</f>
        <v>2</v>
      </c>
      <c r="P621" s="3">
        <f>IF(AND(N621&gt;=$AD$36,N622=0),1,0)</f>
        <v>0</v>
      </c>
      <c r="Q621" s="2">
        <f>IF(AND(O621&gt;=$AD$35,O622=0),1,0)</f>
        <v>0</v>
      </c>
      <c r="R621" s="3">
        <f>IF(AND(N621&gt;0,ISODD(D621)),1,0)</f>
        <v>0</v>
      </c>
      <c r="S621" s="2">
        <f>IF(AND(O621&gt;0,ISEVEN(D621)),1,0)</f>
        <v>1</v>
      </c>
      <c r="T621" s="1">
        <f>IF(AND(N620&gt;0,N621&gt;0),IF(OR(AND(R620=0,R621=1),AND(R620=1,R621=0)),1,0),0)</f>
        <v>0</v>
      </c>
      <c r="U621" s="1">
        <f>IF(AND(O620&gt;0,O621&gt;0),IF(OR(AND(S620=0,S621=1),AND(S620=1,S621=0)),1,0),0)</f>
        <v>0</v>
      </c>
    </row>
    <row r="622" spans="1:21">
      <c r="A622" s="9">
        <v>3192</v>
      </c>
      <c r="B622" s="10" t="s">
        <v>3323</v>
      </c>
      <c r="C622" s="9" t="s">
        <v>0</v>
      </c>
      <c r="D622" s="9">
        <v>1283</v>
      </c>
      <c r="E622" s="9">
        <v>1</v>
      </c>
      <c r="F622" s="9">
        <v>1.2921</v>
      </c>
      <c r="G622" s="9">
        <v>1.2946</v>
      </c>
      <c r="H622" s="9">
        <v>1.2921</v>
      </c>
      <c r="I622" s="9">
        <v>5</v>
      </c>
      <c r="J622" s="9">
        <v>4182.6499999999996</v>
      </c>
      <c r="K622" s="8" t="str">
        <f>RIGHT(B622,5)</f>
        <v>10:11</v>
      </c>
      <c r="L622" s="7" t="str">
        <f>TEXT(K622,"hh")</f>
        <v>10</v>
      </c>
      <c r="M622" s="6">
        <f>IF(C622="close",IF(I622&gt;=0,1,IF(I622&lt;0,2)),0)</f>
        <v>0</v>
      </c>
      <c r="N622" s="5">
        <f>IF(N621=0,IF(C622="s/l",1,0),IF(C622="s/l",N621+1,0))</f>
        <v>0</v>
      </c>
      <c r="O622" s="4">
        <f>IF(O621=0,IF(C622="t/p",1,0),IF(C622="t/p",O621+1,0))</f>
        <v>3</v>
      </c>
      <c r="P622" s="3">
        <f>IF(AND(N622&gt;=$AD$36,N623=0),1,0)</f>
        <v>0</v>
      </c>
      <c r="Q622" s="2">
        <f>IF(AND(O622&gt;=$AD$35,O623=0),1,0)</f>
        <v>0</v>
      </c>
      <c r="R622" s="3">
        <f>IF(AND(N622&gt;0,ISODD(D622)),1,0)</f>
        <v>0</v>
      </c>
      <c r="S622" s="2">
        <f>IF(AND(O622&gt;0,ISEVEN(D622)),1,0)</f>
        <v>0</v>
      </c>
      <c r="T622" s="1">
        <f>IF(AND(N621&gt;0,N622&gt;0),IF(OR(AND(R621=0,R622=1),AND(R621=1,R622=0)),1,0),0)</f>
        <v>0</v>
      </c>
      <c r="U622" s="1">
        <f>IF(AND(O621&gt;0,O622&gt;0),IF(OR(AND(S621=0,S622=1),AND(S621=1,S622=0)),1,0),0)</f>
        <v>1</v>
      </c>
    </row>
    <row r="623" spans="1:21">
      <c r="A623" s="9">
        <v>3197</v>
      </c>
      <c r="B623" s="10" t="s">
        <v>1510</v>
      </c>
      <c r="C623" s="9" t="s">
        <v>0</v>
      </c>
      <c r="D623" s="9">
        <v>1281</v>
      </c>
      <c r="E623" s="9">
        <v>1</v>
      </c>
      <c r="F623" s="9">
        <v>1.2909999999999999</v>
      </c>
      <c r="G623" s="9">
        <v>1.2935000000000001</v>
      </c>
      <c r="H623" s="9">
        <v>1.2909999999999999</v>
      </c>
      <c r="I623" s="9">
        <v>5</v>
      </c>
      <c r="J623" s="9">
        <v>4187.6499999999996</v>
      </c>
      <c r="K623" s="8" t="str">
        <f>RIGHT(B623,5)</f>
        <v>11:49</v>
      </c>
      <c r="L623" s="7" t="str">
        <f>TEXT(K623,"hh")</f>
        <v>11</v>
      </c>
      <c r="M623" s="6">
        <f>IF(C623="close",IF(I623&gt;=0,1,IF(I623&lt;0,2)),0)</f>
        <v>0</v>
      </c>
      <c r="N623" s="5">
        <f>IF(N622=0,IF(C623="s/l",1,0),IF(C623="s/l",N622+1,0))</f>
        <v>0</v>
      </c>
      <c r="O623" s="4">
        <f>IF(O622=0,IF(C623="t/p",1,0),IF(C623="t/p",O622+1,0))</f>
        <v>4</v>
      </c>
      <c r="P623" s="3">
        <f>IF(AND(N623&gt;=$AD$36,N624=0),1,0)</f>
        <v>0</v>
      </c>
      <c r="Q623" s="2">
        <f>IF(AND(O623&gt;=$AD$35,O624=0),1,0)</f>
        <v>1</v>
      </c>
      <c r="R623" s="3">
        <f>IF(AND(N623&gt;0,ISODD(D623)),1,0)</f>
        <v>0</v>
      </c>
      <c r="S623" s="2">
        <f>IF(AND(O623&gt;0,ISEVEN(D623)),1,0)</f>
        <v>0</v>
      </c>
      <c r="T623" s="1">
        <f>IF(AND(N622&gt;0,N623&gt;0),IF(OR(AND(R622=0,R623=1),AND(R622=1,R623=0)),1,0),0)</f>
        <v>0</v>
      </c>
      <c r="U623" s="1">
        <f>IF(AND(O622&gt;0,O623&gt;0),IF(OR(AND(S622=0,S623=1),AND(S622=1,S623=0)),1,0),0)</f>
        <v>0</v>
      </c>
    </row>
    <row r="624" spans="1:21">
      <c r="A624" s="9">
        <v>3202</v>
      </c>
      <c r="B624" s="10" t="s">
        <v>3322</v>
      </c>
      <c r="C624" s="9" t="s">
        <v>3</v>
      </c>
      <c r="D624" s="9">
        <v>1286</v>
      </c>
      <c r="E624" s="9">
        <v>1</v>
      </c>
      <c r="F624" s="9">
        <v>1.2899</v>
      </c>
      <c r="G624" s="9">
        <v>1.2899</v>
      </c>
      <c r="H624" s="9">
        <v>1.2924</v>
      </c>
      <c r="I624" s="9">
        <v>-20</v>
      </c>
      <c r="J624" s="9">
        <v>4167.6499999999996</v>
      </c>
      <c r="K624" s="8" t="str">
        <f>RIGHT(B624,5)</f>
        <v>12:22</v>
      </c>
      <c r="L624" s="7" t="str">
        <f>TEXT(K624,"hh")</f>
        <v>12</v>
      </c>
      <c r="M624" s="6">
        <f>IF(C624="close",IF(I624&gt;=0,1,IF(I624&lt;0,2)),0)</f>
        <v>0</v>
      </c>
      <c r="N624" s="5">
        <f>IF(N623=0,IF(C624="s/l",1,0),IF(C624="s/l",N623+1,0))</f>
        <v>1</v>
      </c>
      <c r="O624" s="4">
        <f>IF(O623=0,IF(C624="t/p",1,0),IF(C624="t/p",O623+1,0))</f>
        <v>0</v>
      </c>
      <c r="P624" s="3">
        <f>IF(AND(N624&gt;=$AD$36,N625=0),1,0)</f>
        <v>0</v>
      </c>
      <c r="Q624" s="2">
        <f>IF(AND(O624&gt;=$AD$35,O625=0),1,0)</f>
        <v>0</v>
      </c>
      <c r="R624" s="3">
        <f>IF(AND(N624&gt;0,ISODD(D624)),1,0)</f>
        <v>0</v>
      </c>
      <c r="S624" s="2">
        <f>IF(AND(O624&gt;0,ISEVEN(D624)),1,0)</f>
        <v>0</v>
      </c>
      <c r="T624" s="1">
        <f>IF(AND(N623&gt;0,N624&gt;0),IF(OR(AND(R623=0,R624=1),AND(R623=1,R624=0)),1,0),0)</f>
        <v>0</v>
      </c>
      <c r="U624" s="1">
        <f>IF(AND(O623&gt;0,O624&gt;0),IF(OR(AND(S623=0,S624=1),AND(S623=1,S624=0)),1,0),0)</f>
        <v>0</v>
      </c>
    </row>
    <row r="625" spans="1:21">
      <c r="A625" s="9">
        <v>3207</v>
      </c>
      <c r="B625" s="10" t="s">
        <v>3321</v>
      </c>
      <c r="C625" s="9" t="s">
        <v>3</v>
      </c>
      <c r="D625" s="9">
        <v>1288</v>
      </c>
      <c r="E625" s="9">
        <v>1</v>
      </c>
      <c r="F625" s="9">
        <v>1.2888999999999999</v>
      </c>
      <c r="G625" s="9">
        <v>1.2888999999999999</v>
      </c>
      <c r="H625" s="9">
        <v>1.2914000000000001</v>
      </c>
      <c r="I625" s="9">
        <v>-20</v>
      </c>
      <c r="J625" s="9">
        <v>4147.6499999999996</v>
      </c>
      <c r="K625" s="8" t="str">
        <f>RIGHT(B625,5)</f>
        <v>12:41</v>
      </c>
      <c r="L625" s="7" t="str">
        <f>TEXT(K625,"hh")</f>
        <v>12</v>
      </c>
      <c r="M625" s="6">
        <f>IF(C625="close",IF(I625&gt;=0,1,IF(I625&lt;0,2)),0)</f>
        <v>0</v>
      </c>
      <c r="N625" s="5">
        <f>IF(N624=0,IF(C625="s/l",1,0),IF(C625="s/l",N624+1,0))</f>
        <v>2</v>
      </c>
      <c r="O625" s="4">
        <f>IF(O624=0,IF(C625="t/p",1,0),IF(C625="t/p",O624+1,0))</f>
        <v>0</v>
      </c>
      <c r="P625" s="3">
        <f>IF(AND(N625&gt;=$AD$36,N626=0),1,0)</f>
        <v>1</v>
      </c>
      <c r="Q625" s="2">
        <f>IF(AND(O625&gt;=$AD$35,O626=0),1,0)</f>
        <v>0</v>
      </c>
      <c r="R625" s="3">
        <f>IF(AND(N625&gt;0,ISODD(D625)),1,0)</f>
        <v>0</v>
      </c>
      <c r="S625" s="2">
        <f>IF(AND(O625&gt;0,ISEVEN(D625)),1,0)</f>
        <v>0</v>
      </c>
      <c r="T625" s="1">
        <f>IF(AND(N624&gt;0,N625&gt;0),IF(OR(AND(R624=0,R625=1),AND(R624=1,R625=0)),1,0),0)</f>
        <v>0</v>
      </c>
      <c r="U625" s="1">
        <f>IF(AND(O624&gt;0,O625&gt;0),IF(OR(AND(S624=0,S625=1),AND(S624=1,S625=0)),1,0),0)</f>
        <v>0</v>
      </c>
    </row>
    <row r="626" spans="1:21">
      <c r="A626" s="9">
        <v>3208</v>
      </c>
      <c r="B626" s="10" t="s">
        <v>1508</v>
      </c>
      <c r="C626" s="9" t="s">
        <v>0</v>
      </c>
      <c r="D626" s="9">
        <v>1290</v>
      </c>
      <c r="E626" s="9">
        <v>1</v>
      </c>
      <c r="F626" s="9">
        <v>1.2904</v>
      </c>
      <c r="G626" s="9">
        <v>1.2879</v>
      </c>
      <c r="H626" s="9">
        <v>1.2904</v>
      </c>
      <c r="I626" s="9">
        <v>5</v>
      </c>
      <c r="J626" s="9">
        <v>4152.6499999999996</v>
      </c>
      <c r="K626" s="8" t="str">
        <f>RIGHT(B626,5)</f>
        <v>13:13</v>
      </c>
      <c r="L626" s="7" t="str">
        <f>TEXT(K626,"hh")</f>
        <v>13</v>
      </c>
      <c r="M626" s="6">
        <f>IF(C626="close",IF(I626&gt;=0,1,IF(I626&lt;0,2)),0)</f>
        <v>0</v>
      </c>
      <c r="N626" s="5">
        <f>IF(N625=0,IF(C626="s/l",1,0),IF(C626="s/l",N625+1,0))</f>
        <v>0</v>
      </c>
      <c r="O626" s="4">
        <f>IF(O625=0,IF(C626="t/p",1,0),IF(C626="t/p",O625+1,0))</f>
        <v>1</v>
      </c>
      <c r="P626" s="3">
        <f>IF(AND(N626&gt;=$AD$36,N627=0),1,0)</f>
        <v>0</v>
      </c>
      <c r="Q626" s="2">
        <f>IF(AND(O626&gt;=$AD$35,O627=0),1,0)</f>
        <v>0</v>
      </c>
      <c r="R626" s="3">
        <f>IF(AND(N626&gt;0,ISODD(D626)),1,0)</f>
        <v>0</v>
      </c>
      <c r="S626" s="2">
        <f>IF(AND(O626&gt;0,ISEVEN(D626)),1,0)</f>
        <v>1</v>
      </c>
      <c r="T626" s="1">
        <f>IF(AND(N625&gt;0,N626&gt;0),IF(OR(AND(R625=0,R626=1),AND(R625=1,R626=0)),1,0),0)</f>
        <v>0</v>
      </c>
      <c r="U626" s="1">
        <f>IF(AND(O625&gt;0,O626&gt;0),IF(OR(AND(S625=0,S626=1),AND(S625=1,S626=0)),1,0),0)</f>
        <v>0</v>
      </c>
    </row>
    <row r="627" spans="1:21">
      <c r="A627" s="9">
        <v>3213</v>
      </c>
      <c r="B627" s="10" t="s">
        <v>1507</v>
      </c>
      <c r="C627" s="9" t="s">
        <v>0</v>
      </c>
      <c r="D627" s="9">
        <v>1291</v>
      </c>
      <c r="E627" s="9">
        <v>1</v>
      </c>
      <c r="F627" s="9">
        <v>1.2901</v>
      </c>
      <c r="G627" s="9">
        <v>1.2926</v>
      </c>
      <c r="H627" s="9">
        <v>1.2901</v>
      </c>
      <c r="I627" s="9">
        <v>5</v>
      </c>
      <c r="J627" s="9">
        <v>4157.6499999999996</v>
      </c>
      <c r="K627" s="8" t="str">
        <f>RIGHT(B627,5)</f>
        <v>13:25</v>
      </c>
      <c r="L627" s="7" t="str">
        <f>TEXT(K627,"hh")</f>
        <v>13</v>
      </c>
      <c r="M627" s="6">
        <f>IF(C627="close",IF(I627&gt;=0,1,IF(I627&lt;0,2)),0)</f>
        <v>0</v>
      </c>
      <c r="N627" s="5">
        <f>IF(N626=0,IF(C627="s/l",1,0),IF(C627="s/l",N626+1,0))</f>
        <v>0</v>
      </c>
      <c r="O627" s="4">
        <f>IF(O626=0,IF(C627="t/p",1,0),IF(C627="t/p",O626+1,0))</f>
        <v>2</v>
      </c>
      <c r="P627" s="3">
        <f>IF(AND(N627&gt;=$AD$36,N628=0),1,0)</f>
        <v>0</v>
      </c>
      <c r="Q627" s="2">
        <f>IF(AND(O627&gt;=$AD$35,O628=0),1,0)</f>
        <v>0</v>
      </c>
      <c r="R627" s="3">
        <f>IF(AND(N627&gt;0,ISODD(D627)),1,0)</f>
        <v>0</v>
      </c>
      <c r="S627" s="2">
        <f>IF(AND(O627&gt;0,ISEVEN(D627)),1,0)</f>
        <v>0</v>
      </c>
      <c r="T627" s="1">
        <f>IF(AND(N626&gt;0,N627&gt;0),IF(OR(AND(R626=0,R627=1),AND(R626=1,R627=0)),1,0),0)</f>
        <v>0</v>
      </c>
      <c r="U627" s="1">
        <f>IF(AND(O626&gt;0,O627&gt;0),IF(OR(AND(S626=0,S627=1),AND(S626=1,S627=0)),1,0),0)</f>
        <v>1</v>
      </c>
    </row>
    <row r="628" spans="1:21">
      <c r="A628" s="9">
        <v>3218</v>
      </c>
      <c r="B628" s="10" t="s">
        <v>1506</v>
      </c>
      <c r="C628" s="9" t="s">
        <v>0</v>
      </c>
      <c r="D628" s="9">
        <v>1294</v>
      </c>
      <c r="E628" s="9">
        <v>1</v>
      </c>
      <c r="F628" s="9">
        <v>1.2904</v>
      </c>
      <c r="G628" s="9">
        <v>1.2879</v>
      </c>
      <c r="H628" s="9">
        <v>1.2904</v>
      </c>
      <c r="I628" s="9">
        <v>5</v>
      </c>
      <c r="J628" s="9">
        <v>4162.6499999999996</v>
      </c>
      <c r="K628" s="8" t="str">
        <f>RIGHT(B628,5)</f>
        <v>14:02</v>
      </c>
      <c r="L628" s="7" t="str">
        <f>TEXT(K628,"hh")</f>
        <v>14</v>
      </c>
      <c r="M628" s="6">
        <f>IF(C628="close",IF(I628&gt;=0,1,IF(I628&lt;0,2)),0)</f>
        <v>0</v>
      </c>
      <c r="N628" s="5">
        <f>IF(N627=0,IF(C628="s/l",1,0),IF(C628="s/l",N627+1,0))</f>
        <v>0</v>
      </c>
      <c r="O628" s="4">
        <f>IF(O627=0,IF(C628="t/p",1,0),IF(C628="t/p",O627+1,0))</f>
        <v>3</v>
      </c>
      <c r="P628" s="3">
        <f>IF(AND(N628&gt;=$AD$36,N629=0),1,0)</f>
        <v>0</v>
      </c>
      <c r="Q628" s="2">
        <f>IF(AND(O628&gt;=$AD$35,O629=0),1,0)</f>
        <v>0</v>
      </c>
      <c r="R628" s="3">
        <f>IF(AND(N628&gt;0,ISODD(D628)),1,0)</f>
        <v>0</v>
      </c>
      <c r="S628" s="2">
        <f>IF(AND(O628&gt;0,ISEVEN(D628)),1,0)</f>
        <v>1</v>
      </c>
      <c r="T628" s="1">
        <f>IF(AND(N627&gt;0,N628&gt;0),IF(OR(AND(R627=0,R628=1),AND(R627=1,R628=0)),1,0),0)</f>
        <v>0</v>
      </c>
      <c r="U628" s="1">
        <f>IF(AND(O627&gt;0,O628&gt;0),IF(OR(AND(S627=0,S628=1),AND(S627=1,S628=0)),1,0),0)</f>
        <v>1</v>
      </c>
    </row>
    <row r="629" spans="1:21">
      <c r="A629" s="9">
        <v>3223</v>
      </c>
      <c r="B629" s="10" t="s">
        <v>3320</v>
      </c>
      <c r="C629" s="9" t="s">
        <v>0</v>
      </c>
      <c r="D629" s="9">
        <v>1295</v>
      </c>
      <c r="E629" s="9">
        <v>1</v>
      </c>
      <c r="F629" s="9">
        <v>1.2901</v>
      </c>
      <c r="G629" s="9">
        <v>1.2926</v>
      </c>
      <c r="H629" s="9">
        <v>1.2901</v>
      </c>
      <c r="I629" s="9">
        <v>5</v>
      </c>
      <c r="J629" s="9">
        <v>4167.6499999999996</v>
      </c>
      <c r="K629" s="8" t="str">
        <f>RIGHT(B629,5)</f>
        <v>14:16</v>
      </c>
      <c r="L629" s="7" t="str">
        <f>TEXT(K629,"hh")</f>
        <v>14</v>
      </c>
      <c r="M629" s="6">
        <f>IF(C629="close",IF(I629&gt;=0,1,IF(I629&lt;0,2)),0)</f>
        <v>0</v>
      </c>
      <c r="N629" s="5">
        <f>IF(N628=0,IF(C629="s/l",1,0),IF(C629="s/l",N628+1,0))</f>
        <v>0</v>
      </c>
      <c r="O629" s="4">
        <f>IF(O628=0,IF(C629="t/p",1,0),IF(C629="t/p",O628+1,0))</f>
        <v>4</v>
      </c>
      <c r="P629" s="3">
        <f>IF(AND(N629&gt;=$AD$36,N630=0),1,0)</f>
        <v>0</v>
      </c>
      <c r="Q629" s="2">
        <f>IF(AND(O629&gt;=$AD$35,O630=0),1,0)</f>
        <v>0</v>
      </c>
      <c r="R629" s="3">
        <f>IF(AND(N629&gt;0,ISODD(D629)),1,0)</f>
        <v>0</v>
      </c>
      <c r="S629" s="2">
        <f>IF(AND(O629&gt;0,ISEVEN(D629)),1,0)</f>
        <v>0</v>
      </c>
      <c r="T629" s="1">
        <f>IF(AND(N628&gt;0,N629&gt;0),IF(OR(AND(R628=0,R629=1),AND(R628=1,R629=0)),1,0),0)</f>
        <v>0</v>
      </c>
      <c r="U629" s="1">
        <f>IF(AND(O628&gt;0,O629&gt;0),IF(OR(AND(S628=0,S629=1),AND(S628=1,S629=0)),1,0),0)</f>
        <v>1</v>
      </c>
    </row>
    <row r="630" spans="1:21">
      <c r="A630" s="9">
        <v>3228</v>
      </c>
      <c r="B630" s="10" t="s">
        <v>3319</v>
      </c>
      <c r="C630" s="9" t="s">
        <v>0</v>
      </c>
      <c r="D630" s="9">
        <v>1298</v>
      </c>
      <c r="E630" s="9">
        <v>1</v>
      </c>
      <c r="F630" s="9">
        <v>1.2904</v>
      </c>
      <c r="G630" s="9">
        <v>1.2879</v>
      </c>
      <c r="H630" s="9">
        <v>1.2904</v>
      </c>
      <c r="I630" s="9">
        <v>5</v>
      </c>
      <c r="J630" s="9">
        <v>4172.6499999999996</v>
      </c>
      <c r="K630" s="8" t="str">
        <f>RIGHT(B630,5)</f>
        <v>14:25</v>
      </c>
      <c r="L630" s="7" t="str">
        <f>TEXT(K630,"hh")</f>
        <v>14</v>
      </c>
      <c r="M630" s="6">
        <f>IF(C630="close",IF(I630&gt;=0,1,IF(I630&lt;0,2)),0)</f>
        <v>0</v>
      </c>
      <c r="N630" s="5">
        <f>IF(N629=0,IF(C630="s/l",1,0),IF(C630="s/l",N629+1,0))</f>
        <v>0</v>
      </c>
      <c r="O630" s="4">
        <f>IF(O629=0,IF(C630="t/p",1,0),IF(C630="t/p",O629+1,0))</f>
        <v>5</v>
      </c>
      <c r="P630" s="3">
        <f>IF(AND(N630&gt;=$AD$36,N631=0),1,0)</f>
        <v>0</v>
      </c>
      <c r="Q630" s="2">
        <f>IF(AND(O630&gt;=$AD$35,O631=0),1,0)</f>
        <v>0</v>
      </c>
      <c r="R630" s="3">
        <f>IF(AND(N630&gt;0,ISODD(D630)),1,0)</f>
        <v>0</v>
      </c>
      <c r="S630" s="2">
        <f>IF(AND(O630&gt;0,ISEVEN(D630)),1,0)</f>
        <v>1</v>
      </c>
      <c r="T630" s="1">
        <f>IF(AND(N629&gt;0,N630&gt;0),IF(OR(AND(R629=0,R630=1),AND(R629=1,R630=0)),1,0),0)</f>
        <v>0</v>
      </c>
      <c r="U630" s="1">
        <f>IF(AND(O629&gt;0,O630&gt;0),IF(OR(AND(S629=0,S630=1),AND(S629=1,S630=0)),1,0),0)</f>
        <v>1</v>
      </c>
    </row>
    <row r="631" spans="1:21">
      <c r="A631" s="9">
        <v>3233</v>
      </c>
      <c r="B631" s="10" t="s">
        <v>1505</v>
      </c>
      <c r="C631" s="9" t="s">
        <v>0</v>
      </c>
      <c r="D631" s="9">
        <v>1300</v>
      </c>
      <c r="E631" s="9">
        <v>1</v>
      </c>
      <c r="F631" s="9">
        <v>1.2894000000000001</v>
      </c>
      <c r="G631" s="9">
        <v>1.2868999999999999</v>
      </c>
      <c r="H631" s="9">
        <v>1.2894000000000001</v>
      </c>
      <c r="I631" s="9">
        <v>5</v>
      </c>
      <c r="J631" s="9">
        <v>4177.6499999999996</v>
      </c>
      <c r="K631" s="8" t="str">
        <f>RIGHT(B631,5)</f>
        <v>14:31</v>
      </c>
      <c r="L631" s="7" t="str">
        <f>TEXT(K631,"hh")</f>
        <v>14</v>
      </c>
      <c r="M631" s="6">
        <f>IF(C631="close",IF(I631&gt;=0,1,IF(I631&lt;0,2)),0)</f>
        <v>0</v>
      </c>
      <c r="N631" s="5">
        <f>IF(N630=0,IF(C631="s/l",1,0),IF(C631="s/l",N630+1,0))</f>
        <v>0</v>
      </c>
      <c r="O631" s="4">
        <f>IF(O630=0,IF(C631="t/p",1,0),IF(C631="t/p",O630+1,0))</f>
        <v>6</v>
      </c>
      <c r="P631" s="3">
        <f>IF(AND(N631&gt;=$AD$36,N632=0),1,0)</f>
        <v>0</v>
      </c>
      <c r="Q631" s="2">
        <f>IF(AND(O631&gt;=$AD$35,O632=0),1,0)</f>
        <v>1</v>
      </c>
      <c r="R631" s="3">
        <f>IF(AND(N631&gt;0,ISODD(D631)),1,0)</f>
        <v>0</v>
      </c>
      <c r="S631" s="2">
        <f>IF(AND(O631&gt;0,ISEVEN(D631)),1,0)</f>
        <v>1</v>
      </c>
      <c r="T631" s="1">
        <f>IF(AND(N630&gt;0,N631&gt;0),IF(OR(AND(R630=0,R631=1),AND(R630=1,R631=0)),1,0),0)</f>
        <v>0</v>
      </c>
      <c r="U631" s="1">
        <f>IF(AND(O630&gt;0,O631&gt;0),IF(OR(AND(S630=0,S631=1),AND(S630=1,S631=0)),1,0),0)</f>
        <v>0</v>
      </c>
    </row>
    <row r="632" spans="1:21">
      <c r="A632" s="9">
        <v>3242</v>
      </c>
      <c r="B632" s="10" t="s">
        <v>1504</v>
      </c>
      <c r="C632" s="9" t="s">
        <v>3</v>
      </c>
      <c r="D632" s="9">
        <v>1301</v>
      </c>
      <c r="E632" s="9">
        <v>1</v>
      </c>
      <c r="F632" s="9">
        <v>1.2916000000000001</v>
      </c>
      <c r="G632" s="9">
        <v>1.2916000000000001</v>
      </c>
      <c r="H632" s="9">
        <v>1.2890999999999999</v>
      </c>
      <c r="I632" s="9">
        <v>-20</v>
      </c>
      <c r="J632" s="9">
        <v>4157.6499999999996</v>
      </c>
      <c r="K632" s="8" t="str">
        <f>RIGHT(B632,5)</f>
        <v>14:59</v>
      </c>
      <c r="L632" s="7" t="str">
        <f>TEXT(K632,"hh")</f>
        <v>14</v>
      </c>
      <c r="M632" s="6">
        <f>IF(C632="close",IF(I632&gt;=0,1,IF(I632&lt;0,2)),0)</f>
        <v>0</v>
      </c>
      <c r="N632" s="5">
        <f>IF(N631=0,IF(C632="s/l",1,0),IF(C632="s/l",N631+1,0))</f>
        <v>1</v>
      </c>
      <c r="O632" s="4">
        <f>IF(O631=0,IF(C632="t/p",1,0),IF(C632="t/p",O631+1,0))</f>
        <v>0</v>
      </c>
      <c r="P632" s="3">
        <f>IF(AND(N632&gt;=$AD$36,N633=0),1,0)</f>
        <v>0</v>
      </c>
      <c r="Q632" s="2">
        <f>IF(AND(O632&gt;=$AD$35,O633=0),1,0)</f>
        <v>0</v>
      </c>
      <c r="R632" s="3">
        <f>IF(AND(N632&gt;0,ISODD(D632)),1,0)</f>
        <v>1</v>
      </c>
      <c r="S632" s="2">
        <f>IF(AND(O632&gt;0,ISEVEN(D632)),1,0)</f>
        <v>0</v>
      </c>
      <c r="T632" s="1">
        <f>IF(AND(N631&gt;0,N632&gt;0),IF(OR(AND(R631=0,R632=1),AND(R631=1,R632=0)),1,0),0)</f>
        <v>0</v>
      </c>
      <c r="U632" s="1">
        <f>IF(AND(O631&gt;0,O632&gt;0),IF(OR(AND(S631=0,S632=1),AND(S631=1,S632=0)),1,0),0)</f>
        <v>0</v>
      </c>
    </row>
    <row r="633" spans="1:21">
      <c r="A633" s="9">
        <v>3247</v>
      </c>
      <c r="B633" s="10" t="s">
        <v>3318</v>
      </c>
      <c r="C633" s="9" t="s">
        <v>0</v>
      </c>
      <c r="D633" s="9">
        <v>1305</v>
      </c>
      <c r="E633" s="9">
        <v>1</v>
      </c>
      <c r="F633" s="9">
        <v>1.2910999999999999</v>
      </c>
      <c r="G633" s="9">
        <v>1.2936000000000001</v>
      </c>
      <c r="H633" s="9">
        <v>1.2910999999999999</v>
      </c>
      <c r="I633" s="9">
        <v>5</v>
      </c>
      <c r="J633" s="9">
        <v>4162.6499999999996</v>
      </c>
      <c r="K633" s="8" t="str">
        <f>RIGHT(B633,5)</f>
        <v>15:11</v>
      </c>
      <c r="L633" s="7" t="str">
        <f>TEXT(K633,"hh")</f>
        <v>15</v>
      </c>
      <c r="M633" s="6">
        <f>IF(C633="close",IF(I633&gt;=0,1,IF(I633&lt;0,2)),0)</f>
        <v>0</v>
      </c>
      <c r="N633" s="5">
        <f>IF(N632=0,IF(C633="s/l",1,0),IF(C633="s/l",N632+1,0))</f>
        <v>0</v>
      </c>
      <c r="O633" s="4">
        <f>IF(O632=0,IF(C633="t/p",1,0),IF(C633="t/p",O632+1,0))</f>
        <v>1</v>
      </c>
      <c r="P633" s="3">
        <f>IF(AND(N633&gt;=$AD$36,N634=0),1,0)</f>
        <v>0</v>
      </c>
      <c r="Q633" s="2">
        <f>IF(AND(O633&gt;=$AD$35,O634=0),1,0)</f>
        <v>0</v>
      </c>
      <c r="R633" s="3">
        <f>IF(AND(N633&gt;0,ISODD(D633)),1,0)</f>
        <v>0</v>
      </c>
      <c r="S633" s="2">
        <f>IF(AND(O633&gt;0,ISEVEN(D633)),1,0)</f>
        <v>0</v>
      </c>
      <c r="T633" s="1">
        <f>IF(AND(N632&gt;0,N633&gt;0),IF(OR(AND(R632=0,R633=1),AND(R632=1,R633=0)),1,0),0)</f>
        <v>0</v>
      </c>
      <c r="U633" s="1">
        <f>IF(AND(O632&gt;0,O633&gt;0),IF(OR(AND(S632=0,S633=1),AND(S632=1,S633=0)),1,0),0)</f>
        <v>0</v>
      </c>
    </row>
    <row r="634" spans="1:21">
      <c r="A634" s="9">
        <v>3252</v>
      </c>
      <c r="B634" s="10" t="s">
        <v>3317</v>
      </c>
      <c r="C634" s="9" t="s">
        <v>0</v>
      </c>
      <c r="D634" s="9">
        <v>1308</v>
      </c>
      <c r="E634" s="9">
        <v>1</v>
      </c>
      <c r="F634" s="9">
        <v>1.2914000000000001</v>
      </c>
      <c r="G634" s="9">
        <v>1.2888999999999999</v>
      </c>
      <c r="H634" s="9">
        <v>1.2914000000000001</v>
      </c>
      <c r="I634" s="9">
        <v>5</v>
      </c>
      <c r="J634" s="9">
        <v>4167.6499999999996</v>
      </c>
      <c r="K634" s="8" t="str">
        <f>RIGHT(B634,5)</f>
        <v>15:26</v>
      </c>
      <c r="L634" s="7" t="str">
        <f>TEXT(K634,"hh")</f>
        <v>15</v>
      </c>
      <c r="M634" s="6">
        <f>IF(C634="close",IF(I634&gt;=0,1,IF(I634&lt;0,2)),0)</f>
        <v>0</v>
      </c>
      <c r="N634" s="5">
        <f>IF(N633=0,IF(C634="s/l",1,0),IF(C634="s/l",N633+1,0))</f>
        <v>0</v>
      </c>
      <c r="O634" s="4">
        <f>IF(O633=0,IF(C634="t/p",1,0),IF(C634="t/p",O633+1,0))</f>
        <v>2</v>
      </c>
      <c r="P634" s="3">
        <f>IF(AND(N634&gt;=$AD$36,N635=0),1,0)</f>
        <v>0</v>
      </c>
      <c r="Q634" s="2">
        <f>IF(AND(O634&gt;=$AD$35,O635=0),1,0)</f>
        <v>0</v>
      </c>
      <c r="R634" s="3">
        <f>IF(AND(N634&gt;0,ISODD(D634)),1,0)</f>
        <v>0</v>
      </c>
      <c r="S634" s="2">
        <f>IF(AND(O634&gt;0,ISEVEN(D634)),1,0)</f>
        <v>1</v>
      </c>
      <c r="T634" s="1">
        <f>IF(AND(N633&gt;0,N634&gt;0),IF(OR(AND(R633=0,R634=1),AND(R633=1,R634=0)),1,0),0)</f>
        <v>0</v>
      </c>
      <c r="U634" s="1">
        <f>IF(AND(O633&gt;0,O634&gt;0),IF(OR(AND(S633=0,S634=1),AND(S633=1,S634=0)),1,0),0)</f>
        <v>1</v>
      </c>
    </row>
    <row r="635" spans="1:21">
      <c r="A635" s="9">
        <v>3253</v>
      </c>
      <c r="B635" s="10" t="s">
        <v>3316</v>
      </c>
      <c r="C635" s="9" t="s">
        <v>0</v>
      </c>
      <c r="D635" s="9">
        <v>1303</v>
      </c>
      <c r="E635" s="9">
        <v>1</v>
      </c>
      <c r="F635" s="9">
        <v>1.2901</v>
      </c>
      <c r="G635" s="9">
        <v>1.2926</v>
      </c>
      <c r="H635" s="9">
        <v>1.2901</v>
      </c>
      <c r="I635" s="9">
        <v>5</v>
      </c>
      <c r="J635" s="9">
        <v>4172.6499999999996</v>
      </c>
      <c r="K635" s="8" t="str">
        <f>RIGHT(B635,5)</f>
        <v>15:41</v>
      </c>
      <c r="L635" s="7" t="str">
        <f>TEXT(K635,"hh")</f>
        <v>15</v>
      </c>
      <c r="M635" s="6">
        <f>IF(C635="close",IF(I635&gt;=0,1,IF(I635&lt;0,2)),0)</f>
        <v>0</v>
      </c>
      <c r="N635" s="5">
        <f>IF(N634=0,IF(C635="s/l",1,0),IF(C635="s/l",N634+1,0))</f>
        <v>0</v>
      </c>
      <c r="O635" s="4">
        <f>IF(O634=0,IF(C635="t/p",1,0),IF(C635="t/p",O634+1,0))</f>
        <v>3</v>
      </c>
      <c r="P635" s="3">
        <f>IF(AND(N635&gt;=$AD$36,N636=0),1,0)</f>
        <v>0</v>
      </c>
      <c r="Q635" s="2">
        <f>IF(AND(O635&gt;=$AD$35,O636=0),1,0)</f>
        <v>0</v>
      </c>
      <c r="R635" s="3">
        <f>IF(AND(N635&gt;0,ISODD(D635)),1,0)</f>
        <v>0</v>
      </c>
      <c r="S635" s="2">
        <f>IF(AND(O635&gt;0,ISEVEN(D635)),1,0)</f>
        <v>0</v>
      </c>
      <c r="T635" s="1">
        <f>IF(AND(N634&gt;0,N635&gt;0),IF(OR(AND(R634=0,R635=1),AND(R634=1,R635=0)),1,0),0)</f>
        <v>0</v>
      </c>
      <c r="U635" s="1">
        <f>IF(AND(O634&gt;0,O635&gt;0),IF(OR(AND(S634=0,S635=1),AND(S634=1,S635=0)),1,0),0)</f>
        <v>1</v>
      </c>
    </row>
    <row r="636" spans="1:21">
      <c r="A636" s="9">
        <v>3262</v>
      </c>
      <c r="B636" s="10" t="s">
        <v>3315</v>
      </c>
      <c r="C636" s="9" t="s">
        <v>3</v>
      </c>
      <c r="D636" s="9">
        <v>1310</v>
      </c>
      <c r="E636" s="9">
        <v>1</v>
      </c>
      <c r="F636" s="9">
        <v>1.2879</v>
      </c>
      <c r="G636" s="9">
        <v>1.2879</v>
      </c>
      <c r="H636" s="9">
        <v>1.2904</v>
      </c>
      <c r="I636" s="9">
        <v>-20</v>
      </c>
      <c r="J636" s="9">
        <v>4152.6499999999996</v>
      </c>
      <c r="K636" s="8" t="str">
        <f>RIGHT(B636,5)</f>
        <v>16:00</v>
      </c>
      <c r="L636" s="7" t="str">
        <f>TEXT(K636,"hh")</f>
        <v>16</v>
      </c>
      <c r="M636" s="6">
        <f>IF(C636="close",IF(I636&gt;=0,1,IF(I636&lt;0,2)),0)</f>
        <v>0</v>
      </c>
      <c r="N636" s="5">
        <f>IF(N635=0,IF(C636="s/l",1,0),IF(C636="s/l",N635+1,0))</f>
        <v>1</v>
      </c>
      <c r="O636" s="4">
        <f>IF(O635=0,IF(C636="t/p",1,0),IF(C636="t/p",O635+1,0))</f>
        <v>0</v>
      </c>
      <c r="P636" s="3">
        <f>IF(AND(N636&gt;=$AD$36,N637=0),1,0)</f>
        <v>0</v>
      </c>
      <c r="Q636" s="2">
        <f>IF(AND(O636&gt;=$AD$35,O637=0),1,0)</f>
        <v>0</v>
      </c>
      <c r="R636" s="3">
        <f>IF(AND(N636&gt;0,ISODD(D636)),1,0)</f>
        <v>0</v>
      </c>
      <c r="S636" s="2">
        <f>IF(AND(O636&gt;0,ISEVEN(D636)),1,0)</f>
        <v>0</v>
      </c>
      <c r="T636" s="1">
        <f>IF(AND(N635&gt;0,N636&gt;0),IF(OR(AND(R635=0,R636=1),AND(R635=1,R636=0)),1,0),0)</f>
        <v>0</v>
      </c>
      <c r="U636" s="1">
        <f>IF(AND(O635&gt;0,O636&gt;0),IF(OR(AND(S635=0,S636=1),AND(S635=1,S636=0)),1,0),0)</f>
        <v>0</v>
      </c>
    </row>
    <row r="637" spans="1:21">
      <c r="A637" s="9">
        <v>3267</v>
      </c>
      <c r="B637" s="10" t="s">
        <v>1499</v>
      </c>
      <c r="C637" s="9" t="s">
        <v>0</v>
      </c>
      <c r="D637" s="9">
        <v>1314</v>
      </c>
      <c r="E637" s="9">
        <v>1</v>
      </c>
      <c r="F637" s="9">
        <v>1.2884</v>
      </c>
      <c r="G637" s="9">
        <v>1.2859</v>
      </c>
      <c r="H637" s="9">
        <v>1.2884</v>
      </c>
      <c r="I637" s="9">
        <v>5</v>
      </c>
      <c r="J637" s="9">
        <v>4157.6499999999996</v>
      </c>
      <c r="K637" s="8" t="str">
        <f>RIGHT(B637,5)</f>
        <v>16:01</v>
      </c>
      <c r="L637" s="7" t="str">
        <f>TEXT(K637,"hh")</f>
        <v>16</v>
      </c>
      <c r="M637" s="6">
        <f>IF(C637="close",IF(I637&gt;=0,1,IF(I637&lt;0,2)),0)</f>
        <v>0</v>
      </c>
      <c r="N637" s="5">
        <f>IF(N636=0,IF(C637="s/l",1,0),IF(C637="s/l",N636+1,0))</f>
        <v>0</v>
      </c>
      <c r="O637" s="4">
        <f>IF(O636=0,IF(C637="t/p",1,0),IF(C637="t/p",O636+1,0))</f>
        <v>1</v>
      </c>
      <c r="P637" s="3">
        <f>IF(AND(N637&gt;=$AD$36,N638=0),1,0)</f>
        <v>0</v>
      </c>
      <c r="Q637" s="2">
        <f>IF(AND(O637&gt;=$AD$35,O638=0),1,0)</f>
        <v>0</v>
      </c>
      <c r="R637" s="3">
        <f>IF(AND(N637&gt;0,ISODD(D637)),1,0)</f>
        <v>0</v>
      </c>
      <c r="S637" s="2">
        <f>IF(AND(O637&gt;0,ISEVEN(D637)),1,0)</f>
        <v>1</v>
      </c>
      <c r="T637" s="1">
        <f>IF(AND(N636&gt;0,N637&gt;0),IF(OR(AND(R636=0,R637=1),AND(R636=1,R637=0)),1,0),0)</f>
        <v>0</v>
      </c>
      <c r="U637" s="1">
        <f>IF(AND(O636&gt;0,O637&gt;0),IF(OR(AND(S636=0,S637=1),AND(S636=1,S637=0)),1,0),0)</f>
        <v>0</v>
      </c>
    </row>
    <row r="638" spans="1:21">
      <c r="A638" s="9">
        <v>3272</v>
      </c>
      <c r="B638" s="10" t="s">
        <v>3314</v>
      </c>
      <c r="C638" s="9" t="s">
        <v>0</v>
      </c>
      <c r="D638" s="9">
        <v>1312</v>
      </c>
      <c r="E638" s="9">
        <v>1</v>
      </c>
      <c r="F638" s="9">
        <v>1.2894000000000001</v>
      </c>
      <c r="G638" s="9">
        <v>1.2868999999999999</v>
      </c>
      <c r="H638" s="9">
        <v>1.2894000000000001</v>
      </c>
      <c r="I638" s="9">
        <v>5</v>
      </c>
      <c r="J638" s="9">
        <v>4162.6499999999996</v>
      </c>
      <c r="K638" s="8" t="str">
        <f>RIGHT(B638,5)</f>
        <v>16:02</v>
      </c>
      <c r="L638" s="7" t="str">
        <f>TEXT(K638,"hh")</f>
        <v>16</v>
      </c>
      <c r="M638" s="6">
        <f>IF(C638="close",IF(I638&gt;=0,1,IF(I638&lt;0,2)),0)</f>
        <v>0</v>
      </c>
      <c r="N638" s="5">
        <f>IF(N637=0,IF(C638="s/l",1,0),IF(C638="s/l",N637+1,0))</f>
        <v>0</v>
      </c>
      <c r="O638" s="4">
        <f>IF(O637=0,IF(C638="t/p",1,0),IF(C638="t/p",O637+1,0))</f>
        <v>2</v>
      </c>
      <c r="P638" s="3">
        <f>IF(AND(N638&gt;=$AD$36,N639=0),1,0)</f>
        <v>0</v>
      </c>
      <c r="Q638" s="2">
        <f>IF(AND(O638&gt;=$AD$35,O639=0),1,0)</f>
        <v>0</v>
      </c>
      <c r="R638" s="3">
        <f>IF(AND(N638&gt;0,ISODD(D638)),1,0)</f>
        <v>0</v>
      </c>
      <c r="S638" s="2">
        <f>IF(AND(O638&gt;0,ISEVEN(D638)),1,0)</f>
        <v>1</v>
      </c>
      <c r="T638" s="1">
        <f>IF(AND(N637&gt;0,N638&gt;0),IF(OR(AND(R637=0,R638=1),AND(R637=1,R638=0)),1,0),0)</f>
        <v>0</v>
      </c>
      <c r="U638" s="1">
        <f>IF(AND(O637&gt;0,O638&gt;0),IF(OR(AND(S637=0,S638=1),AND(S637=1,S638=0)),1,0),0)</f>
        <v>0</v>
      </c>
    </row>
    <row r="639" spans="1:21">
      <c r="A639" s="9">
        <v>3277</v>
      </c>
      <c r="B639" s="10" t="s">
        <v>3313</v>
      </c>
      <c r="C639" s="9" t="s">
        <v>0</v>
      </c>
      <c r="D639" s="9">
        <v>1317</v>
      </c>
      <c r="E639" s="9">
        <v>1</v>
      </c>
      <c r="F639" s="9">
        <v>1.2890999999999999</v>
      </c>
      <c r="G639" s="9">
        <v>1.2916000000000001</v>
      </c>
      <c r="H639" s="9">
        <v>1.2890999999999999</v>
      </c>
      <c r="I639" s="9">
        <v>5</v>
      </c>
      <c r="J639" s="9">
        <v>4167.6499999999996</v>
      </c>
      <c r="K639" s="8" t="str">
        <f>RIGHT(B639,5)</f>
        <v>16:15</v>
      </c>
      <c r="L639" s="7" t="str">
        <f>TEXT(K639,"hh")</f>
        <v>16</v>
      </c>
      <c r="M639" s="6">
        <f>IF(C639="close",IF(I639&gt;=0,1,IF(I639&lt;0,2)),0)</f>
        <v>0</v>
      </c>
      <c r="N639" s="5">
        <f>IF(N638=0,IF(C639="s/l",1,0),IF(C639="s/l",N638+1,0))</f>
        <v>0</v>
      </c>
      <c r="O639" s="4">
        <f>IF(O638=0,IF(C639="t/p",1,0),IF(C639="t/p",O638+1,0))</f>
        <v>3</v>
      </c>
      <c r="P639" s="3">
        <f>IF(AND(N639&gt;=$AD$36,N640=0),1,0)</f>
        <v>0</v>
      </c>
      <c r="Q639" s="2">
        <f>IF(AND(O639&gt;=$AD$35,O640=0),1,0)</f>
        <v>0</v>
      </c>
      <c r="R639" s="3">
        <f>IF(AND(N639&gt;0,ISODD(D639)),1,0)</f>
        <v>0</v>
      </c>
      <c r="S639" s="2">
        <f>IF(AND(O639&gt;0,ISEVEN(D639)),1,0)</f>
        <v>0</v>
      </c>
      <c r="T639" s="1">
        <f>IF(AND(N638&gt;0,N639&gt;0),IF(OR(AND(R638=0,R639=1),AND(R638=1,R639=0)),1,0),0)</f>
        <v>0</v>
      </c>
      <c r="U639" s="1">
        <f>IF(AND(O638&gt;0,O639&gt;0),IF(OR(AND(S638=0,S639=1),AND(S638=1,S639=0)),1,0),0)</f>
        <v>1</v>
      </c>
    </row>
    <row r="640" spans="1:21">
      <c r="A640" s="9">
        <v>3278</v>
      </c>
      <c r="B640" s="10" t="s">
        <v>3312</v>
      </c>
      <c r="C640" s="9" t="s">
        <v>3</v>
      </c>
      <c r="D640" s="9">
        <v>1315</v>
      </c>
      <c r="E640" s="9">
        <v>1</v>
      </c>
      <c r="F640" s="9">
        <v>1.2906</v>
      </c>
      <c r="G640" s="9">
        <v>1.2906</v>
      </c>
      <c r="H640" s="9">
        <v>1.2881</v>
      </c>
      <c r="I640" s="9">
        <v>-20</v>
      </c>
      <c r="J640" s="9">
        <v>4147.6499999999996</v>
      </c>
      <c r="K640" s="8" t="str">
        <f>RIGHT(B640,5)</f>
        <v>16:21</v>
      </c>
      <c r="L640" s="7" t="str">
        <f>TEXT(K640,"hh")</f>
        <v>16</v>
      </c>
      <c r="M640" s="6">
        <f>IF(C640="close",IF(I640&gt;=0,1,IF(I640&lt;0,2)),0)</f>
        <v>0</v>
      </c>
      <c r="N640" s="5">
        <f>IF(N639=0,IF(C640="s/l",1,0),IF(C640="s/l",N639+1,0))</f>
        <v>1</v>
      </c>
      <c r="O640" s="4">
        <f>IF(O639=0,IF(C640="t/p",1,0),IF(C640="t/p",O639+1,0))</f>
        <v>0</v>
      </c>
      <c r="P640" s="3">
        <f>IF(AND(N640&gt;=$AD$36,N641=0),1,0)</f>
        <v>0</v>
      </c>
      <c r="Q640" s="2">
        <f>IF(AND(O640&gt;=$AD$35,O641=0),1,0)</f>
        <v>0</v>
      </c>
      <c r="R640" s="3">
        <f>IF(AND(N640&gt;0,ISODD(D640)),1,0)</f>
        <v>1</v>
      </c>
      <c r="S640" s="2">
        <f>IF(AND(O640&gt;0,ISEVEN(D640)),1,0)</f>
        <v>0</v>
      </c>
      <c r="T640" s="1">
        <f>IF(AND(N639&gt;0,N640&gt;0),IF(OR(AND(R639=0,R640=1),AND(R639=1,R640=0)),1,0),0)</f>
        <v>0</v>
      </c>
      <c r="U640" s="1">
        <f>IF(AND(O639&gt;0,O640&gt;0),IF(OR(AND(S639=0,S640=1),AND(S639=1,S640=0)),1,0),0)</f>
        <v>0</v>
      </c>
    </row>
    <row r="641" spans="1:21">
      <c r="A641" s="9">
        <v>3287</v>
      </c>
      <c r="B641" s="10" t="s">
        <v>3311</v>
      </c>
      <c r="C641" s="9" t="s">
        <v>0</v>
      </c>
      <c r="D641" s="9">
        <v>1321</v>
      </c>
      <c r="E641" s="9">
        <v>1</v>
      </c>
      <c r="F641" s="9">
        <v>1.2910999999999999</v>
      </c>
      <c r="G641" s="9">
        <v>1.2936000000000001</v>
      </c>
      <c r="H641" s="9">
        <v>1.2910999999999999</v>
      </c>
      <c r="I641" s="9">
        <v>5</v>
      </c>
      <c r="J641" s="9">
        <v>4152.6499999999996</v>
      </c>
      <c r="K641" s="8" t="str">
        <f>RIGHT(B641,5)</f>
        <v>16:48</v>
      </c>
      <c r="L641" s="7" t="str">
        <f>TEXT(K641,"hh")</f>
        <v>16</v>
      </c>
      <c r="M641" s="6">
        <f>IF(C641="close",IF(I641&gt;=0,1,IF(I641&lt;0,2)),0)</f>
        <v>0</v>
      </c>
      <c r="N641" s="5">
        <f>IF(N640=0,IF(C641="s/l",1,0),IF(C641="s/l",N640+1,0))</f>
        <v>0</v>
      </c>
      <c r="O641" s="4">
        <f>IF(O640=0,IF(C641="t/p",1,0),IF(C641="t/p",O640+1,0))</f>
        <v>1</v>
      </c>
      <c r="P641" s="3">
        <f>IF(AND(N641&gt;=$AD$36,N642=0),1,0)</f>
        <v>0</v>
      </c>
      <c r="Q641" s="2">
        <f>IF(AND(O641&gt;=$AD$35,O642=0),1,0)</f>
        <v>0</v>
      </c>
      <c r="R641" s="3">
        <f>IF(AND(N641&gt;0,ISODD(D641)),1,0)</f>
        <v>0</v>
      </c>
      <c r="S641" s="2">
        <f>IF(AND(O641&gt;0,ISEVEN(D641)),1,0)</f>
        <v>0</v>
      </c>
      <c r="T641" s="1">
        <f>IF(AND(N640&gt;0,N641&gt;0),IF(OR(AND(R640=0,R641=1),AND(R640=1,R641=0)),1,0),0)</f>
        <v>0</v>
      </c>
      <c r="U641" s="1">
        <f>IF(AND(O640&gt;0,O641&gt;0),IF(OR(AND(S640=0,S641=1),AND(S640=1,S641=0)),1,0),0)</f>
        <v>0</v>
      </c>
    </row>
    <row r="642" spans="1:21">
      <c r="A642" s="9">
        <v>3292</v>
      </c>
      <c r="B642" s="10" t="s">
        <v>3310</v>
      </c>
      <c r="C642" s="9" t="s">
        <v>0</v>
      </c>
      <c r="D642" s="9">
        <v>1324</v>
      </c>
      <c r="E642" s="9">
        <v>1</v>
      </c>
      <c r="F642" s="9">
        <v>1.2914000000000001</v>
      </c>
      <c r="G642" s="9">
        <v>1.2888999999999999</v>
      </c>
      <c r="H642" s="9">
        <v>1.2914000000000001</v>
      </c>
      <c r="I642" s="9">
        <v>5</v>
      </c>
      <c r="J642" s="9">
        <v>4157.6499999999996</v>
      </c>
      <c r="K642" s="8" t="str">
        <f>RIGHT(B642,5)</f>
        <v>16:53</v>
      </c>
      <c r="L642" s="7" t="str">
        <f>TEXT(K642,"hh")</f>
        <v>16</v>
      </c>
      <c r="M642" s="6">
        <f>IF(C642="close",IF(I642&gt;=0,1,IF(I642&lt;0,2)),0)</f>
        <v>0</v>
      </c>
      <c r="N642" s="5">
        <f>IF(N641=0,IF(C642="s/l",1,0),IF(C642="s/l",N641+1,0))</f>
        <v>0</v>
      </c>
      <c r="O642" s="4">
        <f>IF(O641=0,IF(C642="t/p",1,0),IF(C642="t/p",O641+1,0))</f>
        <v>2</v>
      </c>
      <c r="P642" s="3">
        <f>IF(AND(N642&gt;=$AD$36,N643=0),1,0)</f>
        <v>0</v>
      </c>
      <c r="Q642" s="2">
        <f>IF(AND(O642&gt;=$AD$35,O643=0),1,0)</f>
        <v>0</v>
      </c>
      <c r="R642" s="3">
        <f>IF(AND(N642&gt;0,ISODD(D642)),1,0)</f>
        <v>0</v>
      </c>
      <c r="S642" s="2">
        <f>IF(AND(O642&gt;0,ISEVEN(D642)),1,0)</f>
        <v>1</v>
      </c>
      <c r="T642" s="1">
        <f>IF(AND(N641&gt;0,N642&gt;0),IF(OR(AND(R641=0,R642=1),AND(R641=1,R642=0)),1,0),0)</f>
        <v>0</v>
      </c>
      <c r="U642" s="1">
        <f>IF(AND(O641&gt;0,O642&gt;0),IF(OR(AND(S641=0,S642=1),AND(S641=1,S642=0)),1,0),0)</f>
        <v>1</v>
      </c>
    </row>
    <row r="643" spans="1:21">
      <c r="A643" s="9">
        <v>3297</v>
      </c>
      <c r="B643" s="10" t="s">
        <v>3309</v>
      </c>
      <c r="C643" s="9" t="s">
        <v>0</v>
      </c>
      <c r="D643" s="9">
        <v>1325</v>
      </c>
      <c r="E643" s="9">
        <v>1</v>
      </c>
      <c r="F643" s="9">
        <v>1.2910999999999999</v>
      </c>
      <c r="G643" s="9">
        <v>1.2936000000000001</v>
      </c>
      <c r="H643" s="9">
        <v>1.2910999999999999</v>
      </c>
      <c r="I643" s="9">
        <v>5</v>
      </c>
      <c r="J643" s="9">
        <v>4162.6499999999996</v>
      </c>
      <c r="K643" s="8" t="str">
        <f>RIGHT(B643,5)</f>
        <v>17:31</v>
      </c>
      <c r="L643" s="7" t="str">
        <f>TEXT(K643,"hh")</f>
        <v>17</v>
      </c>
      <c r="M643" s="6">
        <f>IF(C643="close",IF(I643&gt;=0,1,IF(I643&lt;0,2)),0)</f>
        <v>0</v>
      </c>
      <c r="N643" s="5">
        <f>IF(N642=0,IF(C643="s/l",1,0),IF(C643="s/l",N642+1,0))</f>
        <v>0</v>
      </c>
      <c r="O643" s="4">
        <f>IF(O642=0,IF(C643="t/p",1,0),IF(C643="t/p",O642+1,0))</f>
        <v>3</v>
      </c>
      <c r="P643" s="3">
        <f>IF(AND(N643&gt;=$AD$36,N644=0),1,0)</f>
        <v>0</v>
      </c>
      <c r="Q643" s="2">
        <f>IF(AND(O643&gt;=$AD$35,O644=0),1,0)</f>
        <v>0</v>
      </c>
      <c r="R643" s="3">
        <f>IF(AND(N643&gt;0,ISODD(D643)),1,0)</f>
        <v>0</v>
      </c>
      <c r="S643" s="2">
        <f>IF(AND(O643&gt;0,ISEVEN(D643)),1,0)</f>
        <v>0</v>
      </c>
      <c r="T643" s="1">
        <f>IF(AND(N642&gt;0,N643&gt;0),IF(OR(AND(R642=0,R643=1),AND(R642=1,R643=0)),1,0),0)</f>
        <v>0</v>
      </c>
      <c r="U643" s="1">
        <f>IF(AND(O642&gt;0,O643&gt;0),IF(OR(AND(S642=0,S643=1),AND(S642=1,S643=0)),1,0),0)</f>
        <v>1</v>
      </c>
    </row>
    <row r="644" spans="1:21">
      <c r="A644" s="9">
        <v>3302</v>
      </c>
      <c r="B644" s="10" t="s">
        <v>3308</v>
      </c>
      <c r="C644" s="9" t="s">
        <v>0</v>
      </c>
      <c r="D644" s="9">
        <v>1328</v>
      </c>
      <c r="E644" s="9">
        <v>1</v>
      </c>
      <c r="F644" s="9">
        <v>1.2914000000000001</v>
      </c>
      <c r="G644" s="9">
        <v>1.2888999999999999</v>
      </c>
      <c r="H644" s="9">
        <v>1.2914000000000001</v>
      </c>
      <c r="I644" s="9">
        <v>5</v>
      </c>
      <c r="J644" s="9">
        <v>4167.6499999999996</v>
      </c>
      <c r="K644" s="8" t="str">
        <f>RIGHT(B644,5)</f>
        <v>18:12</v>
      </c>
      <c r="L644" s="7" t="str">
        <f>TEXT(K644,"hh")</f>
        <v>18</v>
      </c>
      <c r="M644" s="6">
        <f>IF(C644="close",IF(I644&gt;=0,1,IF(I644&lt;0,2)),0)</f>
        <v>0</v>
      </c>
      <c r="N644" s="5">
        <f>IF(N643=0,IF(C644="s/l",1,0),IF(C644="s/l",N643+1,0))</f>
        <v>0</v>
      </c>
      <c r="O644" s="4">
        <f>IF(O643=0,IF(C644="t/p",1,0),IF(C644="t/p",O643+1,0))</f>
        <v>4</v>
      </c>
      <c r="P644" s="3">
        <f>IF(AND(N644&gt;=$AD$36,N645=0),1,0)</f>
        <v>0</v>
      </c>
      <c r="Q644" s="2">
        <f>IF(AND(O644&gt;=$AD$35,O645=0),1,0)</f>
        <v>1</v>
      </c>
      <c r="R644" s="3">
        <f>IF(AND(N644&gt;0,ISODD(D644)),1,0)</f>
        <v>0</v>
      </c>
      <c r="S644" s="2">
        <f>IF(AND(O644&gt;0,ISEVEN(D644)),1,0)</f>
        <v>1</v>
      </c>
      <c r="T644" s="1">
        <f>IF(AND(N643&gt;0,N644&gt;0),IF(OR(AND(R643=0,R644=1),AND(R643=1,R644=0)),1,0),0)</f>
        <v>0</v>
      </c>
      <c r="U644" s="1">
        <f>IF(AND(O643&gt;0,O644&gt;0),IF(OR(AND(S643=0,S644=1),AND(S643=1,S644=0)),1,0),0)</f>
        <v>1</v>
      </c>
    </row>
    <row r="645" spans="1:21">
      <c r="A645" s="9">
        <v>3307</v>
      </c>
      <c r="B645" s="10" t="s">
        <v>3307</v>
      </c>
      <c r="C645" s="9" t="s">
        <v>3</v>
      </c>
      <c r="D645" s="9">
        <v>1319</v>
      </c>
      <c r="E645" s="9">
        <v>1</v>
      </c>
      <c r="F645" s="9">
        <v>1.2926</v>
      </c>
      <c r="G645" s="9">
        <v>1.2926</v>
      </c>
      <c r="H645" s="9">
        <v>1.2901</v>
      </c>
      <c r="I645" s="9">
        <v>-20</v>
      </c>
      <c r="J645" s="9">
        <v>4147.6499999999996</v>
      </c>
      <c r="K645" s="8" t="str">
        <f>RIGHT(B645,5)</f>
        <v>18:21</v>
      </c>
      <c r="L645" s="7" t="str">
        <f>TEXT(K645,"hh")</f>
        <v>18</v>
      </c>
      <c r="M645" s="6">
        <f>IF(C645="close",IF(I645&gt;=0,1,IF(I645&lt;0,2)),0)</f>
        <v>0</v>
      </c>
      <c r="N645" s="5">
        <f>IF(N644=0,IF(C645="s/l",1,0),IF(C645="s/l",N644+1,0))</f>
        <v>1</v>
      </c>
      <c r="O645" s="4">
        <f>IF(O644=0,IF(C645="t/p",1,0),IF(C645="t/p",O644+1,0))</f>
        <v>0</v>
      </c>
      <c r="P645" s="3">
        <f>IF(AND(N645&gt;=$AD$36,N646=0),1,0)</f>
        <v>0</v>
      </c>
      <c r="Q645" s="2">
        <f>IF(AND(O645&gt;=$AD$35,O646=0),1,0)</f>
        <v>0</v>
      </c>
      <c r="R645" s="3">
        <f>IF(AND(N645&gt;0,ISODD(D645)),1,0)</f>
        <v>1</v>
      </c>
      <c r="S645" s="2">
        <f>IF(AND(O645&gt;0,ISEVEN(D645)),1,0)</f>
        <v>0</v>
      </c>
      <c r="T645" s="1">
        <f>IF(AND(N644&gt;0,N645&gt;0),IF(OR(AND(R644=0,R645=1),AND(R644=1,R645=0)),1,0),0)</f>
        <v>0</v>
      </c>
      <c r="U645" s="1">
        <f>IF(AND(O644&gt;0,O645&gt;0),IF(OR(AND(S644=0,S645=1),AND(S644=1,S645=0)),1,0),0)</f>
        <v>0</v>
      </c>
    </row>
    <row r="646" spans="1:21">
      <c r="A646" s="9">
        <v>3312</v>
      </c>
      <c r="B646" s="10" t="s">
        <v>3306</v>
      </c>
      <c r="C646" s="9" t="s">
        <v>0</v>
      </c>
      <c r="D646" s="9">
        <v>1331</v>
      </c>
      <c r="E646" s="9">
        <v>1</v>
      </c>
      <c r="F646" s="9">
        <v>1.2921</v>
      </c>
      <c r="G646" s="9">
        <v>1.2946</v>
      </c>
      <c r="H646" s="9">
        <v>1.2921</v>
      </c>
      <c r="I646" s="9">
        <v>5</v>
      </c>
      <c r="J646" s="9">
        <v>4152.6499999999996</v>
      </c>
      <c r="K646" s="8" t="str">
        <f>RIGHT(B646,5)</f>
        <v>18:28</v>
      </c>
      <c r="L646" s="7" t="str">
        <f>TEXT(K646,"hh")</f>
        <v>18</v>
      </c>
      <c r="M646" s="6">
        <f>IF(C646="close",IF(I646&gt;=0,1,IF(I646&lt;0,2)),0)</f>
        <v>0</v>
      </c>
      <c r="N646" s="5">
        <f>IF(N645=0,IF(C646="s/l",1,0),IF(C646="s/l",N645+1,0))</f>
        <v>0</v>
      </c>
      <c r="O646" s="4">
        <f>IF(O645=0,IF(C646="t/p",1,0),IF(C646="t/p",O645+1,0))</f>
        <v>1</v>
      </c>
      <c r="P646" s="3">
        <f>IF(AND(N646&gt;=$AD$36,N647=0),1,0)</f>
        <v>0</v>
      </c>
      <c r="Q646" s="2">
        <f>IF(AND(O646&gt;=$AD$35,O647=0),1,0)</f>
        <v>0</v>
      </c>
      <c r="R646" s="3">
        <f>IF(AND(N646&gt;0,ISODD(D646)),1,0)</f>
        <v>0</v>
      </c>
      <c r="S646" s="2">
        <f>IF(AND(O646&gt;0,ISEVEN(D646)),1,0)</f>
        <v>0</v>
      </c>
      <c r="T646" s="1">
        <f>IF(AND(N645&gt;0,N646&gt;0),IF(OR(AND(R645=0,R646=1),AND(R645=1,R646=0)),1,0),0)</f>
        <v>0</v>
      </c>
      <c r="U646" s="1">
        <f>IF(AND(O645&gt;0,O646&gt;0),IF(OR(AND(S645=0,S646=1),AND(S645=1,S646=0)),1,0),0)</f>
        <v>0</v>
      </c>
    </row>
    <row r="647" spans="1:21">
      <c r="A647" s="9">
        <v>3317</v>
      </c>
      <c r="B647" s="10" t="s">
        <v>3305</v>
      </c>
      <c r="C647" s="9" t="s">
        <v>0</v>
      </c>
      <c r="D647" s="9">
        <v>1329</v>
      </c>
      <c r="E647" s="9">
        <v>1</v>
      </c>
      <c r="F647" s="9">
        <v>1.2910999999999999</v>
      </c>
      <c r="G647" s="9">
        <v>1.2936000000000001</v>
      </c>
      <c r="H647" s="9">
        <v>1.2910999999999999</v>
      </c>
      <c r="I647" s="9">
        <v>5</v>
      </c>
      <c r="J647" s="9">
        <v>4157.6499999999996</v>
      </c>
      <c r="K647" s="8" t="str">
        <f>RIGHT(B647,5)</f>
        <v>19:06</v>
      </c>
      <c r="L647" s="7" t="str">
        <f>TEXT(K647,"hh")</f>
        <v>19</v>
      </c>
      <c r="M647" s="6">
        <f>IF(C647="close",IF(I647&gt;=0,1,IF(I647&lt;0,2)),0)</f>
        <v>0</v>
      </c>
      <c r="N647" s="5">
        <f>IF(N646=0,IF(C647="s/l",1,0),IF(C647="s/l",N646+1,0))</f>
        <v>0</v>
      </c>
      <c r="O647" s="4">
        <f>IF(O646=0,IF(C647="t/p",1,0),IF(C647="t/p",O646+1,0))</f>
        <v>2</v>
      </c>
      <c r="P647" s="3">
        <f>IF(AND(N647&gt;=$AD$36,N648=0),1,0)</f>
        <v>0</v>
      </c>
      <c r="Q647" s="2">
        <f>IF(AND(O647&gt;=$AD$35,O648=0),1,0)</f>
        <v>0</v>
      </c>
      <c r="R647" s="3">
        <f>IF(AND(N647&gt;0,ISODD(D647)),1,0)</f>
        <v>0</v>
      </c>
      <c r="S647" s="2">
        <f>IF(AND(O647&gt;0,ISEVEN(D647)),1,0)</f>
        <v>0</v>
      </c>
      <c r="T647" s="1">
        <f>IF(AND(N646&gt;0,N647&gt;0),IF(OR(AND(R646=0,R647=1),AND(R646=1,R647=0)),1,0),0)</f>
        <v>0</v>
      </c>
      <c r="U647" s="1">
        <f>IF(AND(O646&gt;0,O647&gt;0),IF(OR(AND(S646=0,S647=1),AND(S646=1,S647=0)),1,0),0)</f>
        <v>0</v>
      </c>
    </row>
    <row r="648" spans="1:21">
      <c r="A648" s="9">
        <v>3322</v>
      </c>
      <c r="B648" s="10" t="s">
        <v>3304</v>
      </c>
      <c r="C648" s="9" t="s">
        <v>0</v>
      </c>
      <c r="D648" s="9">
        <v>1336</v>
      </c>
      <c r="E648" s="9">
        <v>1</v>
      </c>
      <c r="F648" s="9">
        <v>1.2914000000000001</v>
      </c>
      <c r="G648" s="9">
        <v>1.2888999999999999</v>
      </c>
      <c r="H648" s="9">
        <v>1.2914000000000001</v>
      </c>
      <c r="I648" s="9">
        <v>5</v>
      </c>
      <c r="J648" s="9">
        <v>4162.6499999999996</v>
      </c>
      <c r="K648" s="8" t="str">
        <f>RIGHT(B648,5)</f>
        <v>20:03</v>
      </c>
      <c r="L648" s="7" t="str">
        <f>TEXT(K648,"hh")</f>
        <v>20</v>
      </c>
      <c r="M648" s="6">
        <f>IF(C648="close",IF(I648&gt;=0,1,IF(I648&lt;0,2)),0)</f>
        <v>0</v>
      </c>
      <c r="N648" s="5">
        <f>IF(N647=0,IF(C648="s/l",1,0),IF(C648="s/l",N647+1,0))</f>
        <v>0</v>
      </c>
      <c r="O648" s="4">
        <f>IF(O647=0,IF(C648="t/p",1,0),IF(C648="t/p",O647+1,0))</f>
        <v>3</v>
      </c>
      <c r="P648" s="3">
        <f>IF(AND(N648&gt;=$AD$36,N649=0),1,0)</f>
        <v>0</v>
      </c>
      <c r="Q648" s="2">
        <f>IF(AND(O648&gt;=$AD$35,O649=0),1,0)</f>
        <v>0</v>
      </c>
      <c r="R648" s="3">
        <f>IF(AND(N648&gt;0,ISODD(D648)),1,0)</f>
        <v>0</v>
      </c>
      <c r="S648" s="2">
        <f>IF(AND(O648&gt;0,ISEVEN(D648)),1,0)</f>
        <v>1</v>
      </c>
      <c r="T648" s="1">
        <f>IF(AND(N647&gt;0,N648&gt;0),IF(OR(AND(R647=0,R648=1),AND(R647=1,R648=0)),1,0),0)</f>
        <v>0</v>
      </c>
      <c r="U648" s="1">
        <f>IF(AND(O647&gt;0,O648&gt;0),IF(OR(AND(S647=0,S648=1),AND(S647=1,S648=0)),1,0),0)</f>
        <v>1</v>
      </c>
    </row>
    <row r="649" spans="1:21">
      <c r="A649" s="9">
        <v>3327</v>
      </c>
      <c r="B649" s="10" t="s">
        <v>1490</v>
      </c>
      <c r="C649" s="9" t="s">
        <v>54</v>
      </c>
      <c r="D649" s="9">
        <v>1337</v>
      </c>
      <c r="E649" s="9">
        <v>1</v>
      </c>
      <c r="F649" s="9">
        <v>1.2924</v>
      </c>
      <c r="G649" s="9">
        <v>1.2936000000000001</v>
      </c>
      <c r="H649" s="9">
        <v>1.2910999999999999</v>
      </c>
      <c r="I649" s="9">
        <v>-8.3699999999999992</v>
      </c>
      <c r="J649" s="9">
        <v>4154.28</v>
      </c>
      <c r="K649" s="8" t="str">
        <f>RIGHT(B649,5)</f>
        <v>00:00</v>
      </c>
      <c r="L649" s="7" t="str">
        <f>TEXT(K649,"hh")</f>
        <v>00</v>
      </c>
      <c r="M649" s="6">
        <f>IF(C649="close",IF(I649&gt;=0,1,IF(I649&lt;0,2)),0)</f>
        <v>2</v>
      </c>
      <c r="N649" s="5">
        <f>IF(N648=0,IF(C649="s/l",1,0),IF(C649="s/l",N648+1,0))</f>
        <v>0</v>
      </c>
      <c r="O649" s="4">
        <f>IF(O648=0,IF(C649="t/p",1,0),IF(C649="t/p",O648+1,0))</f>
        <v>0</v>
      </c>
      <c r="P649" s="3">
        <f>IF(AND(N649&gt;=$AD$36,N650=0),1,0)</f>
        <v>0</v>
      </c>
      <c r="Q649" s="2">
        <f>IF(AND(O649&gt;=$AD$35,O650=0),1,0)</f>
        <v>0</v>
      </c>
      <c r="R649" s="3">
        <f>IF(AND(N649&gt;0,ISODD(D649)),1,0)</f>
        <v>0</v>
      </c>
      <c r="S649" s="2">
        <f>IF(AND(O649&gt;0,ISEVEN(D649)),1,0)</f>
        <v>0</v>
      </c>
      <c r="T649" s="1">
        <f>IF(AND(N648&gt;0,N649&gt;0),IF(OR(AND(R648=0,R649=1),AND(R648=1,R649=0)),1,0),0)</f>
        <v>0</v>
      </c>
      <c r="U649" s="1">
        <f>IF(AND(O648&gt;0,O649&gt;0),IF(OR(AND(S648=0,S649=1),AND(S648=1,S649=0)),1,0),0)</f>
        <v>0</v>
      </c>
    </row>
    <row r="650" spans="1:21">
      <c r="A650" s="9">
        <v>3328</v>
      </c>
      <c r="B650" s="10" t="s">
        <v>1490</v>
      </c>
      <c r="C650" s="9" t="s">
        <v>54</v>
      </c>
      <c r="D650" s="9">
        <v>1334</v>
      </c>
      <c r="E650" s="9">
        <v>1</v>
      </c>
      <c r="F650" s="9">
        <v>1.2921</v>
      </c>
      <c r="G650" s="9">
        <v>1.2899</v>
      </c>
      <c r="H650" s="9">
        <v>1.2924</v>
      </c>
      <c r="I650" s="9">
        <v>2.1</v>
      </c>
      <c r="J650" s="9">
        <v>4156.38</v>
      </c>
      <c r="K650" s="8" t="str">
        <f>RIGHT(B650,5)</f>
        <v>00:00</v>
      </c>
      <c r="L650" s="7" t="str">
        <f>TEXT(K650,"hh")</f>
        <v>00</v>
      </c>
      <c r="M650" s="6">
        <f>IF(C650="close",IF(I650&gt;=0,1,IF(I650&lt;0,2)),0)</f>
        <v>1</v>
      </c>
      <c r="N650" s="5">
        <f>IF(N649=0,IF(C650="s/l",1,0),IF(C650="s/l",N649+1,0))</f>
        <v>0</v>
      </c>
      <c r="O650" s="4">
        <f>IF(O649=0,IF(C650="t/p",1,0),IF(C650="t/p",O649+1,0))</f>
        <v>0</v>
      </c>
      <c r="P650" s="3">
        <f>IF(AND(N650&gt;=$AD$36,N651=0),1,0)</f>
        <v>0</v>
      </c>
      <c r="Q650" s="2">
        <f>IF(AND(O650&gt;=$AD$35,O651=0),1,0)</f>
        <v>0</v>
      </c>
      <c r="R650" s="3">
        <f>IF(AND(N650&gt;0,ISODD(D650)),1,0)</f>
        <v>0</v>
      </c>
      <c r="S650" s="2">
        <f>IF(AND(O650&gt;0,ISEVEN(D650)),1,0)</f>
        <v>0</v>
      </c>
      <c r="T650" s="1">
        <f>IF(AND(N649&gt;0,N650&gt;0),IF(OR(AND(R649=0,R650=1),AND(R649=1,R650=0)),1,0),0)</f>
        <v>0</v>
      </c>
      <c r="U650" s="1">
        <f>IF(AND(O649&gt;0,O650&gt;0),IF(OR(AND(S649=0,S650=1),AND(S649=1,S650=0)),1,0),0)</f>
        <v>0</v>
      </c>
    </row>
    <row r="651" spans="1:21">
      <c r="A651" s="9">
        <v>3337</v>
      </c>
      <c r="B651" s="10" t="s">
        <v>1489</v>
      </c>
      <c r="C651" s="9" t="s">
        <v>0</v>
      </c>
      <c r="D651" s="9">
        <v>1341</v>
      </c>
      <c r="E651" s="9">
        <v>1</v>
      </c>
      <c r="F651" s="9">
        <v>1.2907</v>
      </c>
      <c r="G651" s="9">
        <v>1.2931999999999999</v>
      </c>
      <c r="H651" s="9">
        <v>1.2907</v>
      </c>
      <c r="I651" s="9">
        <v>5</v>
      </c>
      <c r="J651" s="9">
        <v>4161.38</v>
      </c>
      <c r="K651" s="8" t="str">
        <f>RIGHT(B651,5)</f>
        <v>10:08</v>
      </c>
      <c r="L651" s="7" t="str">
        <f>TEXT(K651,"hh")</f>
        <v>10</v>
      </c>
      <c r="M651" s="6">
        <f>IF(C651="close",IF(I651&gt;=0,1,IF(I651&lt;0,2)),0)</f>
        <v>0</v>
      </c>
      <c r="N651" s="5">
        <f>IF(N650=0,IF(C651="s/l",1,0),IF(C651="s/l",N650+1,0))</f>
        <v>0</v>
      </c>
      <c r="O651" s="4">
        <f>IF(O650=0,IF(C651="t/p",1,0),IF(C651="t/p",O650+1,0))</f>
        <v>1</v>
      </c>
      <c r="P651" s="3">
        <f>IF(AND(N651&gt;=$AD$36,N652=0),1,0)</f>
        <v>0</v>
      </c>
      <c r="Q651" s="2">
        <f>IF(AND(O651&gt;=$AD$35,O652=0),1,0)</f>
        <v>0</v>
      </c>
      <c r="R651" s="3">
        <f>IF(AND(N651&gt;0,ISODD(D651)),1,0)</f>
        <v>0</v>
      </c>
      <c r="S651" s="2">
        <f>IF(AND(O651&gt;0,ISEVEN(D651)),1,0)</f>
        <v>0</v>
      </c>
      <c r="T651" s="1">
        <f>IF(AND(N650&gt;0,N651&gt;0),IF(OR(AND(R650=0,R651=1),AND(R650=1,R651=0)),1,0),0)</f>
        <v>0</v>
      </c>
      <c r="U651" s="1">
        <f>IF(AND(O650&gt;0,O651&gt;0),IF(OR(AND(S650=0,S651=1),AND(S650=1,S651=0)),1,0),0)</f>
        <v>0</v>
      </c>
    </row>
    <row r="652" spans="1:21">
      <c r="A652" s="9">
        <v>3342</v>
      </c>
      <c r="B652" s="10" t="s">
        <v>1488</v>
      </c>
      <c r="C652" s="9" t="s">
        <v>0</v>
      </c>
      <c r="D652" s="9">
        <v>1343</v>
      </c>
      <c r="E652" s="9">
        <v>1</v>
      </c>
      <c r="F652" s="9">
        <v>1.2917000000000001</v>
      </c>
      <c r="G652" s="9">
        <v>1.2942</v>
      </c>
      <c r="H652" s="9">
        <v>1.2917000000000001</v>
      </c>
      <c r="I652" s="9">
        <v>5</v>
      </c>
      <c r="J652" s="9">
        <v>4166.38</v>
      </c>
      <c r="K652" s="8" t="str">
        <f>RIGHT(B652,5)</f>
        <v>11:32</v>
      </c>
      <c r="L652" s="7" t="str">
        <f>TEXT(K652,"hh")</f>
        <v>11</v>
      </c>
      <c r="M652" s="6">
        <f>IF(C652="close",IF(I652&gt;=0,1,IF(I652&lt;0,2)),0)</f>
        <v>0</v>
      </c>
      <c r="N652" s="5">
        <f>IF(N651=0,IF(C652="s/l",1,0),IF(C652="s/l",N651+1,0))</f>
        <v>0</v>
      </c>
      <c r="O652" s="4">
        <f>IF(O651=0,IF(C652="t/p",1,0),IF(C652="t/p",O651+1,0))</f>
        <v>2</v>
      </c>
      <c r="P652" s="3">
        <f>IF(AND(N652&gt;=$AD$36,N653=0),1,0)</f>
        <v>0</v>
      </c>
      <c r="Q652" s="2">
        <f>IF(AND(O652&gt;=$AD$35,O653=0),1,0)</f>
        <v>0</v>
      </c>
      <c r="R652" s="3">
        <f>IF(AND(N652&gt;0,ISODD(D652)),1,0)</f>
        <v>0</v>
      </c>
      <c r="S652" s="2">
        <f>IF(AND(O652&gt;0,ISEVEN(D652)),1,0)</f>
        <v>0</v>
      </c>
      <c r="T652" s="1">
        <f>IF(AND(N651&gt;0,N652&gt;0),IF(OR(AND(R651=0,R652=1),AND(R651=1,R652=0)),1,0),0)</f>
        <v>0</v>
      </c>
      <c r="U652" s="1">
        <f>IF(AND(O651&gt;0,O652&gt;0),IF(OR(AND(S651=0,S652=1),AND(S651=1,S652=0)),1,0),0)</f>
        <v>0</v>
      </c>
    </row>
    <row r="653" spans="1:21">
      <c r="A653" s="9">
        <v>3347</v>
      </c>
      <c r="B653" s="10" t="s">
        <v>1487</v>
      </c>
      <c r="C653" s="9" t="s">
        <v>0</v>
      </c>
      <c r="D653" s="9">
        <v>1346</v>
      </c>
      <c r="E653" s="9">
        <v>1</v>
      </c>
      <c r="F653" s="9">
        <v>1.292</v>
      </c>
      <c r="G653" s="9">
        <v>1.2895000000000001</v>
      </c>
      <c r="H653" s="9">
        <v>1.292</v>
      </c>
      <c r="I653" s="9">
        <v>5</v>
      </c>
      <c r="J653" s="9">
        <v>4171.38</v>
      </c>
      <c r="K653" s="8" t="str">
        <f>RIGHT(B653,5)</f>
        <v>12:26</v>
      </c>
      <c r="L653" s="7" t="str">
        <f>TEXT(K653,"hh")</f>
        <v>12</v>
      </c>
      <c r="M653" s="6">
        <f>IF(C653="close",IF(I653&gt;=0,1,IF(I653&lt;0,2)),0)</f>
        <v>0</v>
      </c>
      <c r="N653" s="5">
        <f>IF(N652=0,IF(C653="s/l",1,0),IF(C653="s/l",N652+1,0))</f>
        <v>0</v>
      </c>
      <c r="O653" s="4">
        <f>IF(O652=0,IF(C653="t/p",1,0),IF(C653="t/p",O652+1,0))</f>
        <v>3</v>
      </c>
      <c r="P653" s="3">
        <f>IF(AND(N653&gt;=$AD$36,N654=0),1,0)</f>
        <v>0</v>
      </c>
      <c r="Q653" s="2">
        <f>IF(AND(O653&gt;=$AD$35,O654=0),1,0)</f>
        <v>0</v>
      </c>
      <c r="R653" s="3">
        <f>IF(AND(N653&gt;0,ISODD(D653)),1,0)</f>
        <v>0</v>
      </c>
      <c r="S653" s="2">
        <f>IF(AND(O653&gt;0,ISEVEN(D653)),1,0)</f>
        <v>1</v>
      </c>
      <c r="T653" s="1">
        <f>IF(AND(N652&gt;0,N653&gt;0),IF(OR(AND(R652=0,R653=1),AND(R652=1,R653=0)),1,0),0)</f>
        <v>0</v>
      </c>
      <c r="U653" s="1">
        <f>IF(AND(O652&gt;0,O653&gt;0),IF(OR(AND(S652=0,S653=1),AND(S652=1,S653=0)),1,0),0)</f>
        <v>1</v>
      </c>
    </row>
    <row r="654" spans="1:21">
      <c r="A654" s="9">
        <v>3352</v>
      </c>
      <c r="B654" s="10" t="s">
        <v>1486</v>
      </c>
      <c r="C654" s="9" t="s">
        <v>0</v>
      </c>
      <c r="D654" s="9">
        <v>1347</v>
      </c>
      <c r="E654" s="9">
        <v>1</v>
      </c>
      <c r="F654" s="9">
        <v>1.2917000000000001</v>
      </c>
      <c r="G654" s="9">
        <v>1.2942</v>
      </c>
      <c r="H654" s="9">
        <v>1.2917000000000001</v>
      </c>
      <c r="I654" s="9">
        <v>5</v>
      </c>
      <c r="J654" s="9">
        <v>4176.38</v>
      </c>
      <c r="K654" s="8" t="str">
        <f>RIGHT(B654,5)</f>
        <v>12:51</v>
      </c>
      <c r="L654" s="7" t="str">
        <f>TEXT(K654,"hh")</f>
        <v>12</v>
      </c>
      <c r="M654" s="6">
        <f>IF(C654="close",IF(I654&gt;=0,1,IF(I654&lt;0,2)),0)</f>
        <v>0</v>
      </c>
      <c r="N654" s="5">
        <f>IF(N653=0,IF(C654="s/l",1,0),IF(C654="s/l",N653+1,0))</f>
        <v>0</v>
      </c>
      <c r="O654" s="4">
        <f>IF(O653=0,IF(C654="t/p",1,0),IF(C654="t/p",O653+1,0))</f>
        <v>4</v>
      </c>
      <c r="P654" s="3">
        <f>IF(AND(N654&gt;=$AD$36,N655=0),1,0)</f>
        <v>0</v>
      </c>
      <c r="Q654" s="2">
        <f>IF(AND(O654&gt;=$AD$35,O655=0),1,0)</f>
        <v>0</v>
      </c>
      <c r="R654" s="3">
        <f>IF(AND(N654&gt;0,ISODD(D654)),1,0)</f>
        <v>0</v>
      </c>
      <c r="S654" s="2">
        <f>IF(AND(O654&gt;0,ISEVEN(D654)),1,0)</f>
        <v>0</v>
      </c>
      <c r="T654" s="1">
        <f>IF(AND(N653&gt;0,N654&gt;0),IF(OR(AND(R653=0,R654=1),AND(R653=1,R654=0)),1,0),0)</f>
        <v>0</v>
      </c>
      <c r="U654" s="1">
        <f>IF(AND(O653&gt;0,O654&gt;0),IF(OR(AND(S653=0,S654=1),AND(S653=1,S654=0)),1,0),0)</f>
        <v>1</v>
      </c>
    </row>
    <row r="655" spans="1:21">
      <c r="A655" s="9">
        <v>3357</v>
      </c>
      <c r="B655" s="10" t="s">
        <v>1485</v>
      </c>
      <c r="C655" s="9" t="s">
        <v>0</v>
      </c>
      <c r="D655" s="9">
        <v>1350</v>
      </c>
      <c r="E655" s="9">
        <v>1</v>
      </c>
      <c r="F655" s="9">
        <v>1.292</v>
      </c>
      <c r="G655" s="9">
        <v>1.2895000000000001</v>
      </c>
      <c r="H655" s="9">
        <v>1.292</v>
      </c>
      <c r="I655" s="9">
        <v>5</v>
      </c>
      <c r="J655" s="9">
        <v>4181.38</v>
      </c>
      <c r="K655" s="8" t="str">
        <f>RIGHT(B655,5)</f>
        <v>14:02</v>
      </c>
      <c r="L655" s="7" t="str">
        <f>TEXT(K655,"hh")</f>
        <v>14</v>
      </c>
      <c r="M655" s="6">
        <f>IF(C655="close",IF(I655&gt;=0,1,IF(I655&lt;0,2)),0)</f>
        <v>0</v>
      </c>
      <c r="N655" s="5">
        <f>IF(N654=0,IF(C655="s/l",1,0),IF(C655="s/l",N654+1,0))</f>
        <v>0</v>
      </c>
      <c r="O655" s="4">
        <f>IF(O654=0,IF(C655="t/p",1,0),IF(C655="t/p",O654+1,0))</f>
        <v>5</v>
      </c>
      <c r="P655" s="3">
        <f>IF(AND(N655&gt;=$AD$36,N656=0),1,0)</f>
        <v>0</v>
      </c>
      <c r="Q655" s="2">
        <f>IF(AND(O655&gt;=$AD$35,O656=0),1,0)</f>
        <v>0</v>
      </c>
      <c r="R655" s="3">
        <f>IF(AND(N655&gt;0,ISODD(D655)),1,0)</f>
        <v>0</v>
      </c>
      <c r="S655" s="2">
        <f>IF(AND(O655&gt;0,ISEVEN(D655)),1,0)</f>
        <v>1</v>
      </c>
      <c r="T655" s="1">
        <f>IF(AND(N654&gt;0,N655&gt;0),IF(OR(AND(R654=0,R655=1),AND(R654=1,R655=0)),1,0),0)</f>
        <v>0</v>
      </c>
      <c r="U655" s="1">
        <f>IF(AND(O654&gt;0,O655&gt;0),IF(OR(AND(S654=0,S655=1),AND(S654=1,S655=0)),1,0),0)</f>
        <v>1</v>
      </c>
    </row>
    <row r="656" spans="1:21">
      <c r="A656" s="9">
        <v>3362</v>
      </c>
      <c r="B656" s="10" t="s">
        <v>1484</v>
      </c>
      <c r="C656" s="9" t="s">
        <v>0</v>
      </c>
      <c r="D656" s="9">
        <v>1351</v>
      </c>
      <c r="E656" s="9">
        <v>1</v>
      </c>
      <c r="F656" s="9">
        <v>1.2917000000000001</v>
      </c>
      <c r="G656" s="9">
        <v>1.2942</v>
      </c>
      <c r="H656" s="9">
        <v>1.2917000000000001</v>
      </c>
      <c r="I656" s="9">
        <v>5</v>
      </c>
      <c r="J656" s="9">
        <v>4186.38</v>
      </c>
      <c r="K656" s="8" t="str">
        <f>RIGHT(B656,5)</f>
        <v>14:23</v>
      </c>
      <c r="L656" s="7" t="str">
        <f>TEXT(K656,"hh")</f>
        <v>14</v>
      </c>
      <c r="M656" s="6">
        <f>IF(C656="close",IF(I656&gt;=0,1,IF(I656&lt;0,2)),0)</f>
        <v>0</v>
      </c>
      <c r="N656" s="5">
        <f>IF(N655=0,IF(C656="s/l",1,0),IF(C656="s/l",N655+1,0))</f>
        <v>0</v>
      </c>
      <c r="O656" s="4">
        <f>IF(O655=0,IF(C656="t/p",1,0),IF(C656="t/p",O655+1,0))</f>
        <v>6</v>
      </c>
      <c r="P656" s="3">
        <f>IF(AND(N656&gt;=$AD$36,N657=0),1,0)</f>
        <v>0</v>
      </c>
      <c r="Q656" s="2">
        <f>IF(AND(O656&gt;=$AD$35,O657=0),1,0)</f>
        <v>0</v>
      </c>
      <c r="R656" s="3">
        <f>IF(AND(N656&gt;0,ISODD(D656)),1,0)</f>
        <v>0</v>
      </c>
      <c r="S656" s="2">
        <f>IF(AND(O656&gt;0,ISEVEN(D656)),1,0)</f>
        <v>0</v>
      </c>
      <c r="T656" s="1">
        <f>IF(AND(N655&gt;0,N656&gt;0),IF(OR(AND(R655=0,R656=1),AND(R655=1,R656=0)),1,0),0)</f>
        <v>0</v>
      </c>
      <c r="U656" s="1">
        <f>IF(AND(O655&gt;0,O656&gt;0),IF(OR(AND(S655=0,S656=1),AND(S655=1,S656=0)),1,0),0)</f>
        <v>1</v>
      </c>
    </row>
    <row r="657" spans="1:21">
      <c r="A657" s="9">
        <v>3367</v>
      </c>
      <c r="B657" s="10" t="s">
        <v>1483</v>
      </c>
      <c r="C657" s="9" t="s">
        <v>0</v>
      </c>
      <c r="D657" s="9">
        <v>1354</v>
      </c>
      <c r="E657" s="9">
        <v>1</v>
      </c>
      <c r="F657" s="9">
        <v>1.292</v>
      </c>
      <c r="G657" s="9">
        <v>1.2895000000000001</v>
      </c>
      <c r="H657" s="9">
        <v>1.292</v>
      </c>
      <c r="I657" s="9">
        <v>5</v>
      </c>
      <c r="J657" s="9">
        <v>4191.38</v>
      </c>
      <c r="K657" s="8" t="str">
        <f>RIGHT(B657,5)</f>
        <v>15:20</v>
      </c>
      <c r="L657" s="7" t="str">
        <f>TEXT(K657,"hh")</f>
        <v>15</v>
      </c>
      <c r="M657" s="6">
        <f>IF(C657="close",IF(I657&gt;=0,1,IF(I657&lt;0,2)),0)</f>
        <v>0</v>
      </c>
      <c r="N657" s="5">
        <f>IF(N656=0,IF(C657="s/l",1,0),IF(C657="s/l",N656+1,0))</f>
        <v>0</v>
      </c>
      <c r="O657" s="4">
        <f>IF(O656=0,IF(C657="t/p",1,0),IF(C657="t/p",O656+1,0))</f>
        <v>7</v>
      </c>
      <c r="P657" s="3">
        <f>IF(AND(N657&gt;=$AD$36,N658=0),1,0)</f>
        <v>0</v>
      </c>
      <c r="Q657" s="2">
        <f>IF(AND(O657&gt;=$AD$35,O658=0),1,0)</f>
        <v>0</v>
      </c>
      <c r="R657" s="3">
        <f>IF(AND(N657&gt;0,ISODD(D657)),1,0)</f>
        <v>0</v>
      </c>
      <c r="S657" s="2">
        <f>IF(AND(O657&gt;0,ISEVEN(D657)),1,0)</f>
        <v>1</v>
      </c>
      <c r="T657" s="1">
        <f>IF(AND(N656&gt;0,N657&gt;0),IF(OR(AND(R656=0,R657=1),AND(R656=1,R657=0)),1,0),0)</f>
        <v>0</v>
      </c>
      <c r="U657" s="1">
        <f>IF(AND(O656&gt;0,O657&gt;0),IF(OR(AND(S656=0,S657=1),AND(S656=1,S657=0)),1,0),0)</f>
        <v>1</v>
      </c>
    </row>
    <row r="658" spans="1:21">
      <c r="A658" s="9">
        <v>3376</v>
      </c>
      <c r="B658" s="10" t="s">
        <v>1482</v>
      </c>
      <c r="C658" s="9" t="s">
        <v>0</v>
      </c>
      <c r="D658" s="9">
        <v>1357</v>
      </c>
      <c r="E658" s="9">
        <v>1</v>
      </c>
      <c r="F658" s="9">
        <v>1.2927</v>
      </c>
      <c r="G658" s="9">
        <v>1.2951999999999999</v>
      </c>
      <c r="H658" s="9">
        <v>1.2927</v>
      </c>
      <c r="I658" s="9">
        <v>5</v>
      </c>
      <c r="J658" s="9">
        <v>4196.38</v>
      </c>
      <c r="K658" s="8" t="str">
        <f>RIGHT(B658,5)</f>
        <v>16:09</v>
      </c>
      <c r="L658" s="7" t="str">
        <f>TEXT(K658,"hh")</f>
        <v>16</v>
      </c>
      <c r="M658" s="6">
        <f>IF(C658="close",IF(I658&gt;=0,1,IF(I658&lt;0,2)),0)</f>
        <v>0</v>
      </c>
      <c r="N658" s="5">
        <f>IF(N657=0,IF(C658="s/l",1,0),IF(C658="s/l",N657+1,0))</f>
        <v>0</v>
      </c>
      <c r="O658" s="4">
        <f>IF(O657=0,IF(C658="t/p",1,0),IF(C658="t/p",O657+1,0))</f>
        <v>8</v>
      </c>
      <c r="P658" s="3">
        <f>IF(AND(N658&gt;=$AD$36,N659=0),1,0)</f>
        <v>0</v>
      </c>
      <c r="Q658" s="2">
        <f>IF(AND(O658&gt;=$AD$35,O659=0),1,0)</f>
        <v>1</v>
      </c>
      <c r="R658" s="3">
        <f>IF(AND(N658&gt;0,ISODD(D658)),1,0)</f>
        <v>0</v>
      </c>
      <c r="S658" s="2">
        <f>IF(AND(O658&gt;0,ISEVEN(D658)),1,0)</f>
        <v>0</v>
      </c>
      <c r="T658" s="1">
        <f>IF(AND(N657&gt;0,N658&gt;0),IF(OR(AND(R657=0,R658=1),AND(R657=1,R658=0)),1,0),0)</f>
        <v>0</v>
      </c>
      <c r="U658" s="1">
        <f>IF(AND(O657&gt;0,O658&gt;0),IF(OR(AND(S657=0,S658=1),AND(S657=1,S658=0)),1,0),0)</f>
        <v>1</v>
      </c>
    </row>
    <row r="659" spans="1:21">
      <c r="A659" s="9">
        <v>3377</v>
      </c>
      <c r="B659" s="10" t="s">
        <v>1481</v>
      </c>
      <c r="C659" s="9" t="s">
        <v>3</v>
      </c>
      <c r="D659" s="9">
        <v>1355</v>
      </c>
      <c r="E659" s="9">
        <v>1</v>
      </c>
      <c r="F659" s="9">
        <v>1.2942</v>
      </c>
      <c r="G659" s="9">
        <v>1.2942</v>
      </c>
      <c r="H659" s="9">
        <v>1.2917000000000001</v>
      </c>
      <c r="I659" s="9">
        <v>-20</v>
      </c>
      <c r="J659" s="9">
        <v>4176.38</v>
      </c>
      <c r="K659" s="8" t="str">
        <f>RIGHT(B659,5)</f>
        <v>17:57</v>
      </c>
      <c r="L659" s="7" t="str">
        <f>TEXT(K659,"hh")</f>
        <v>17</v>
      </c>
      <c r="M659" s="6">
        <f>IF(C659="close",IF(I659&gt;=0,1,IF(I659&lt;0,2)),0)</f>
        <v>0</v>
      </c>
      <c r="N659" s="5">
        <f>IF(N658=0,IF(C659="s/l",1,0),IF(C659="s/l",N658+1,0))</f>
        <v>1</v>
      </c>
      <c r="O659" s="4">
        <f>IF(O658=0,IF(C659="t/p",1,0),IF(C659="t/p",O658+1,0))</f>
        <v>0</v>
      </c>
      <c r="P659" s="3">
        <f>IF(AND(N659&gt;=$AD$36,N660=0),1,0)</f>
        <v>0</v>
      </c>
      <c r="Q659" s="2">
        <f>IF(AND(O659&gt;=$AD$35,O660=0),1,0)</f>
        <v>0</v>
      </c>
      <c r="R659" s="3">
        <f>IF(AND(N659&gt;0,ISODD(D659)),1,0)</f>
        <v>1</v>
      </c>
      <c r="S659" s="2">
        <f>IF(AND(O659&gt;0,ISEVEN(D659)),1,0)</f>
        <v>0</v>
      </c>
      <c r="T659" s="1">
        <f>IF(AND(N658&gt;0,N659&gt;0),IF(OR(AND(R658=0,R659=1),AND(R658=1,R659=0)),1,0),0)</f>
        <v>0</v>
      </c>
      <c r="U659" s="1">
        <f>IF(AND(O658&gt;0,O659&gt;0),IF(OR(AND(S658=0,S659=1),AND(S658=1,S659=0)),1,0),0)</f>
        <v>0</v>
      </c>
    </row>
    <row r="660" spans="1:21">
      <c r="A660" s="9">
        <v>3386</v>
      </c>
      <c r="B660" s="10" t="s">
        <v>1480</v>
      </c>
      <c r="C660" s="9" t="s">
        <v>3</v>
      </c>
      <c r="D660" s="9">
        <v>1359</v>
      </c>
      <c r="E660" s="9">
        <v>1</v>
      </c>
      <c r="F660" s="9">
        <v>1.2963</v>
      </c>
      <c r="G660" s="9">
        <v>1.2963</v>
      </c>
      <c r="H660" s="9">
        <v>1.2938000000000001</v>
      </c>
      <c r="I660" s="9">
        <v>-20</v>
      </c>
      <c r="J660" s="9">
        <v>4156.38</v>
      </c>
      <c r="K660" s="8" t="str">
        <f>RIGHT(B660,5)</f>
        <v>18:01</v>
      </c>
      <c r="L660" s="7" t="str">
        <f>TEXT(K660,"hh")</f>
        <v>18</v>
      </c>
      <c r="M660" s="6">
        <f>IF(C660="close",IF(I660&gt;=0,1,IF(I660&lt;0,2)),0)</f>
        <v>0</v>
      </c>
      <c r="N660" s="5">
        <f>IF(N659=0,IF(C660="s/l",1,0),IF(C660="s/l",N659+1,0))</f>
        <v>2</v>
      </c>
      <c r="O660" s="4">
        <f>IF(O659=0,IF(C660="t/p",1,0),IF(C660="t/p",O659+1,0))</f>
        <v>0</v>
      </c>
      <c r="P660" s="3">
        <f>IF(AND(N660&gt;=$AD$36,N661=0),1,0)</f>
        <v>1</v>
      </c>
      <c r="Q660" s="2">
        <f>IF(AND(O660&gt;=$AD$35,O661=0),1,0)</f>
        <v>0</v>
      </c>
      <c r="R660" s="3">
        <f>IF(AND(N660&gt;0,ISODD(D660)),1,0)</f>
        <v>1</v>
      </c>
      <c r="S660" s="2">
        <f>IF(AND(O660&gt;0,ISEVEN(D660)),1,0)</f>
        <v>0</v>
      </c>
      <c r="T660" s="1">
        <f>IF(AND(N659&gt;0,N660&gt;0),IF(OR(AND(R659=0,R660=1),AND(R659=1,R660=0)),1,0),0)</f>
        <v>0</v>
      </c>
      <c r="U660" s="1">
        <f>IF(AND(O659&gt;0,O660&gt;0),IF(OR(AND(S659=0,S660=1),AND(S659=1,S660=0)),1,0),0)</f>
        <v>0</v>
      </c>
    </row>
    <row r="661" spans="1:21">
      <c r="A661" s="9">
        <v>3391</v>
      </c>
      <c r="B661" s="10" t="s">
        <v>1479</v>
      </c>
      <c r="C661" s="9" t="s">
        <v>0</v>
      </c>
      <c r="D661" s="9">
        <v>1363</v>
      </c>
      <c r="E661" s="9">
        <v>1</v>
      </c>
      <c r="F661" s="9">
        <v>1.2958000000000001</v>
      </c>
      <c r="G661" s="9">
        <v>1.2983</v>
      </c>
      <c r="H661" s="9">
        <v>1.2958000000000001</v>
      </c>
      <c r="I661" s="9">
        <v>5</v>
      </c>
      <c r="J661" s="9">
        <v>4161.38</v>
      </c>
      <c r="K661" s="8" t="str">
        <f>RIGHT(B661,5)</f>
        <v>18:03</v>
      </c>
      <c r="L661" s="7" t="str">
        <f>TEXT(K661,"hh")</f>
        <v>18</v>
      </c>
      <c r="M661" s="6">
        <f>IF(C661="close",IF(I661&gt;=0,1,IF(I661&lt;0,2)),0)</f>
        <v>0</v>
      </c>
      <c r="N661" s="5">
        <f>IF(N660=0,IF(C661="s/l",1,0),IF(C661="s/l",N660+1,0))</f>
        <v>0</v>
      </c>
      <c r="O661" s="4">
        <f>IF(O660=0,IF(C661="t/p",1,0),IF(C661="t/p",O660+1,0))</f>
        <v>1</v>
      </c>
      <c r="P661" s="3">
        <f>IF(AND(N661&gt;=$AD$36,N662=0),1,0)</f>
        <v>0</v>
      </c>
      <c r="Q661" s="2">
        <f>IF(AND(O661&gt;=$AD$35,O662=0),1,0)</f>
        <v>0</v>
      </c>
      <c r="R661" s="3">
        <f>IF(AND(N661&gt;0,ISODD(D661)),1,0)</f>
        <v>0</v>
      </c>
      <c r="S661" s="2">
        <f>IF(AND(O661&gt;0,ISEVEN(D661)),1,0)</f>
        <v>0</v>
      </c>
      <c r="T661" s="1">
        <f>IF(AND(N660&gt;0,N661&gt;0),IF(OR(AND(R660=0,R661=1),AND(R660=1,R661=0)),1,0),0)</f>
        <v>0</v>
      </c>
      <c r="U661" s="1">
        <f>IF(AND(O660&gt;0,O661&gt;0),IF(OR(AND(S660=0,S661=1),AND(S660=1,S661=0)),1,0),0)</f>
        <v>0</v>
      </c>
    </row>
    <row r="662" spans="1:21">
      <c r="A662" s="9">
        <v>3396</v>
      </c>
      <c r="B662" s="10" t="s">
        <v>1478</v>
      </c>
      <c r="C662" s="9" t="s">
        <v>0</v>
      </c>
      <c r="D662" s="9">
        <v>1366</v>
      </c>
      <c r="E662" s="9">
        <v>1</v>
      </c>
      <c r="F662" s="9">
        <v>1.2961</v>
      </c>
      <c r="G662" s="9">
        <v>1.2936000000000001</v>
      </c>
      <c r="H662" s="9">
        <v>1.2961</v>
      </c>
      <c r="I662" s="9">
        <v>5.0999999999999996</v>
      </c>
      <c r="J662" s="9">
        <v>4166.4799999999996</v>
      </c>
      <c r="K662" s="8" t="str">
        <f>RIGHT(B662,5)</f>
        <v>00:21</v>
      </c>
      <c r="L662" s="7" t="str">
        <f>TEXT(K662,"hh")</f>
        <v>00</v>
      </c>
      <c r="M662" s="6">
        <f>IF(C662="close",IF(I662&gt;=0,1,IF(I662&lt;0,2)),0)</f>
        <v>0</v>
      </c>
      <c r="N662" s="5">
        <f>IF(N661=0,IF(C662="s/l",1,0),IF(C662="s/l",N661+1,0))</f>
        <v>0</v>
      </c>
      <c r="O662" s="4">
        <f>IF(O661=0,IF(C662="t/p",1,0),IF(C662="t/p",O661+1,0))</f>
        <v>2</v>
      </c>
      <c r="P662" s="3">
        <f>IF(AND(N662&gt;=$AD$36,N663=0),1,0)</f>
        <v>0</v>
      </c>
      <c r="Q662" s="2">
        <f>IF(AND(O662&gt;=$AD$35,O663=0),1,0)</f>
        <v>0</v>
      </c>
      <c r="R662" s="3">
        <f>IF(AND(N662&gt;0,ISODD(D662)),1,0)</f>
        <v>0</v>
      </c>
      <c r="S662" s="2">
        <f>IF(AND(O662&gt;0,ISEVEN(D662)),1,0)</f>
        <v>1</v>
      </c>
      <c r="T662" s="1">
        <f>IF(AND(N661&gt;0,N662&gt;0),IF(OR(AND(R661=0,R662=1),AND(R661=1,R662=0)),1,0),0)</f>
        <v>0</v>
      </c>
      <c r="U662" s="1">
        <f>IF(AND(O661&gt;0,O662&gt;0),IF(OR(AND(S661=0,S662=1),AND(S661=1,S662=0)),1,0),0)</f>
        <v>1</v>
      </c>
    </row>
    <row r="663" spans="1:21">
      <c r="A663" s="9">
        <v>3401</v>
      </c>
      <c r="B663" s="10" t="s">
        <v>1477</v>
      </c>
      <c r="C663" s="9" t="s">
        <v>54</v>
      </c>
      <c r="D663" s="9">
        <v>1367</v>
      </c>
      <c r="E663" s="9">
        <v>1</v>
      </c>
      <c r="F663" s="9">
        <v>1.2963</v>
      </c>
      <c r="G663" s="9">
        <v>1.2982</v>
      </c>
      <c r="H663" s="9">
        <v>1.2957000000000001</v>
      </c>
      <c r="I663" s="9">
        <v>-1</v>
      </c>
      <c r="J663" s="9">
        <v>4165.4799999999996</v>
      </c>
      <c r="K663" s="8" t="str">
        <f>RIGHT(B663,5)</f>
        <v>01:01</v>
      </c>
      <c r="L663" s="7" t="str">
        <f>TEXT(K663,"hh")</f>
        <v>01</v>
      </c>
      <c r="M663" s="6">
        <f>IF(C663="close",IF(I663&gt;=0,1,IF(I663&lt;0,2)),0)</f>
        <v>2</v>
      </c>
      <c r="N663" s="5">
        <f>IF(N662=0,IF(C663="s/l",1,0),IF(C663="s/l",N662+1,0))</f>
        <v>0</v>
      </c>
      <c r="O663" s="4">
        <f>IF(O662=0,IF(C663="t/p",1,0),IF(C663="t/p",O662+1,0))</f>
        <v>0</v>
      </c>
      <c r="P663" s="3">
        <f>IF(AND(N663&gt;=$AD$36,N664=0),1,0)</f>
        <v>0</v>
      </c>
      <c r="Q663" s="2">
        <f>IF(AND(O663&gt;=$AD$35,O664=0),1,0)</f>
        <v>0</v>
      </c>
      <c r="R663" s="3">
        <f>IF(AND(N663&gt;0,ISODD(D663)),1,0)</f>
        <v>0</v>
      </c>
      <c r="S663" s="2">
        <f>IF(AND(O663&gt;0,ISEVEN(D663)),1,0)</f>
        <v>0</v>
      </c>
      <c r="T663" s="1">
        <f>IF(AND(N662&gt;0,N663&gt;0),IF(OR(AND(R662=0,R663=1),AND(R662=1,R663=0)),1,0),0)</f>
        <v>0</v>
      </c>
      <c r="U663" s="1">
        <f>IF(AND(O662&gt;0,O663&gt;0),IF(OR(AND(S662=0,S663=1),AND(S662=1,S663=0)),1,0),0)</f>
        <v>0</v>
      </c>
    </row>
    <row r="664" spans="1:21">
      <c r="A664" s="9">
        <v>3402</v>
      </c>
      <c r="B664" s="10" t="s">
        <v>1477</v>
      </c>
      <c r="C664" s="9" t="s">
        <v>54</v>
      </c>
      <c r="D664" s="9">
        <v>1361</v>
      </c>
      <c r="E664" s="9">
        <v>1</v>
      </c>
      <c r="F664" s="9">
        <v>1.2963</v>
      </c>
      <c r="G664" s="9">
        <v>1.2972999999999999</v>
      </c>
      <c r="H664" s="9">
        <v>1.2948</v>
      </c>
      <c r="I664" s="9">
        <v>-10.37</v>
      </c>
      <c r="J664" s="9">
        <v>4155.1099999999997</v>
      </c>
      <c r="K664" s="8" t="str">
        <f>RIGHT(B664,5)</f>
        <v>01:01</v>
      </c>
      <c r="L664" s="7" t="str">
        <f>TEXT(K664,"hh")</f>
        <v>01</v>
      </c>
      <c r="M664" s="6">
        <f>IF(C664="close",IF(I664&gt;=0,1,IF(I664&lt;0,2)),0)</f>
        <v>2</v>
      </c>
      <c r="N664" s="5">
        <f>IF(N663=0,IF(C664="s/l",1,0),IF(C664="s/l",N663+1,0))</f>
        <v>0</v>
      </c>
      <c r="O664" s="4">
        <f>IF(O663=0,IF(C664="t/p",1,0),IF(C664="t/p",O663+1,0))</f>
        <v>0</v>
      </c>
      <c r="P664" s="3">
        <f>IF(AND(N664&gt;=$AD$36,N665=0),1,0)</f>
        <v>0</v>
      </c>
      <c r="Q664" s="2">
        <f>IF(AND(O664&gt;=$AD$35,O665=0),1,0)</f>
        <v>0</v>
      </c>
      <c r="R664" s="3">
        <f>IF(AND(N664&gt;0,ISODD(D664)),1,0)</f>
        <v>0</v>
      </c>
      <c r="S664" s="2">
        <f>IF(AND(O664&gt;0,ISEVEN(D664)),1,0)</f>
        <v>0</v>
      </c>
      <c r="T664" s="1">
        <f>IF(AND(N663&gt;0,N664&gt;0),IF(OR(AND(R663=0,R664=1),AND(R663=1,R664=0)),1,0),0)</f>
        <v>0</v>
      </c>
      <c r="U664" s="1">
        <f>IF(AND(O663&gt;0,O664&gt;0),IF(OR(AND(S663=0,S664=1),AND(S663=1,S664=0)),1,0),0)</f>
        <v>0</v>
      </c>
    </row>
    <row r="665" spans="1:21">
      <c r="A665" s="9">
        <v>3415</v>
      </c>
      <c r="B665" s="10" t="s">
        <v>1476</v>
      </c>
      <c r="C665" s="9" t="s">
        <v>0</v>
      </c>
      <c r="D665" s="9">
        <v>1373</v>
      </c>
      <c r="E665" s="9">
        <v>1</v>
      </c>
      <c r="F665" s="9">
        <v>1.2963</v>
      </c>
      <c r="G665" s="9">
        <v>1.2988</v>
      </c>
      <c r="H665" s="9">
        <v>1.2963</v>
      </c>
      <c r="I665" s="9">
        <v>5</v>
      </c>
      <c r="J665" s="9">
        <v>4160.1099999999997</v>
      </c>
      <c r="K665" s="8" t="str">
        <f>RIGHT(B665,5)</f>
        <v>03:33</v>
      </c>
      <c r="L665" s="7" t="str">
        <f>TEXT(K665,"hh")</f>
        <v>03</v>
      </c>
      <c r="M665" s="6">
        <f>IF(C665="close",IF(I665&gt;=0,1,IF(I665&lt;0,2)),0)</f>
        <v>0</v>
      </c>
      <c r="N665" s="5">
        <f>IF(N664=0,IF(C665="s/l",1,0),IF(C665="s/l",N664+1,0))</f>
        <v>0</v>
      </c>
      <c r="O665" s="4">
        <f>IF(O664=0,IF(C665="t/p",1,0),IF(C665="t/p",O664+1,0))</f>
        <v>1</v>
      </c>
      <c r="P665" s="3">
        <f>IF(AND(N665&gt;=$AD$36,N666=0),1,0)</f>
        <v>0</v>
      </c>
      <c r="Q665" s="2">
        <f>IF(AND(O665&gt;=$AD$35,O666=0),1,0)</f>
        <v>0</v>
      </c>
      <c r="R665" s="3">
        <f>IF(AND(N665&gt;0,ISODD(D665)),1,0)</f>
        <v>0</v>
      </c>
      <c r="S665" s="2">
        <f>IF(AND(O665&gt;0,ISEVEN(D665)),1,0)</f>
        <v>0</v>
      </c>
      <c r="T665" s="1">
        <f>IF(AND(N664&gt;0,N665&gt;0),IF(OR(AND(R664=0,R665=1),AND(R664=1,R665=0)),1,0),0)</f>
        <v>0</v>
      </c>
      <c r="U665" s="1">
        <f>IF(AND(O664&gt;0,O665&gt;0),IF(OR(AND(S664=0,S665=1),AND(S664=1,S665=0)),1,0),0)</f>
        <v>0</v>
      </c>
    </row>
    <row r="666" spans="1:21">
      <c r="A666" s="9">
        <v>3420</v>
      </c>
      <c r="B666" s="10" t="s">
        <v>1475</v>
      </c>
      <c r="C666" s="9" t="s">
        <v>0</v>
      </c>
      <c r="D666" s="9">
        <v>1376</v>
      </c>
      <c r="E666" s="9">
        <v>1</v>
      </c>
      <c r="F666" s="9">
        <v>1.2966</v>
      </c>
      <c r="G666" s="9">
        <v>1.2941</v>
      </c>
      <c r="H666" s="9">
        <v>1.2966</v>
      </c>
      <c r="I666" s="9">
        <v>5</v>
      </c>
      <c r="J666" s="9">
        <v>4165.1099999999997</v>
      </c>
      <c r="K666" s="8" t="str">
        <f>RIGHT(B666,5)</f>
        <v>03:49</v>
      </c>
      <c r="L666" s="7" t="str">
        <f>TEXT(K666,"hh")</f>
        <v>03</v>
      </c>
      <c r="M666" s="6">
        <f>IF(C666="close",IF(I666&gt;=0,1,IF(I666&lt;0,2)),0)</f>
        <v>0</v>
      </c>
      <c r="N666" s="5">
        <f>IF(N665=0,IF(C666="s/l",1,0),IF(C666="s/l",N665+1,0))</f>
        <v>0</v>
      </c>
      <c r="O666" s="4">
        <f>IF(O665=0,IF(C666="t/p",1,0),IF(C666="t/p",O665+1,0))</f>
        <v>2</v>
      </c>
      <c r="P666" s="3">
        <f>IF(AND(N666&gt;=$AD$36,N667=0),1,0)</f>
        <v>0</v>
      </c>
      <c r="Q666" s="2">
        <f>IF(AND(O666&gt;=$AD$35,O667=0),1,0)</f>
        <v>0</v>
      </c>
      <c r="R666" s="3">
        <f>IF(AND(N666&gt;0,ISODD(D666)),1,0)</f>
        <v>0</v>
      </c>
      <c r="S666" s="2">
        <f>IF(AND(O666&gt;0,ISEVEN(D666)),1,0)</f>
        <v>1</v>
      </c>
      <c r="T666" s="1">
        <f>IF(AND(N665&gt;0,N666&gt;0),IF(OR(AND(R665=0,R666=1),AND(R665=1,R666=0)),1,0),0)</f>
        <v>0</v>
      </c>
      <c r="U666" s="1">
        <f>IF(AND(O665&gt;0,O666&gt;0),IF(OR(AND(S665=0,S666=1),AND(S665=1,S666=0)),1,0),0)</f>
        <v>1</v>
      </c>
    </row>
    <row r="667" spans="1:21">
      <c r="A667" s="9">
        <v>3425</v>
      </c>
      <c r="B667" s="10" t="s">
        <v>3303</v>
      </c>
      <c r="C667" s="9" t="s">
        <v>0</v>
      </c>
      <c r="D667" s="9">
        <v>1377</v>
      </c>
      <c r="E667" s="9">
        <v>1</v>
      </c>
      <c r="F667" s="9">
        <v>1.2963</v>
      </c>
      <c r="G667" s="9">
        <v>1.2988</v>
      </c>
      <c r="H667" s="9">
        <v>1.2963</v>
      </c>
      <c r="I667" s="9">
        <v>5</v>
      </c>
      <c r="J667" s="9">
        <v>4170.1099999999997</v>
      </c>
      <c r="K667" s="8" t="str">
        <f>RIGHT(B667,5)</f>
        <v>05:26</v>
      </c>
      <c r="L667" s="7" t="str">
        <f>TEXT(K667,"hh")</f>
        <v>05</v>
      </c>
      <c r="M667" s="6">
        <f>IF(C667="close",IF(I667&gt;=0,1,IF(I667&lt;0,2)),0)</f>
        <v>0</v>
      </c>
      <c r="N667" s="5">
        <f>IF(N666=0,IF(C667="s/l",1,0),IF(C667="s/l",N666+1,0))</f>
        <v>0</v>
      </c>
      <c r="O667" s="4">
        <f>IF(O666=0,IF(C667="t/p",1,0),IF(C667="t/p",O666+1,0))</f>
        <v>3</v>
      </c>
      <c r="P667" s="3">
        <f>IF(AND(N667&gt;=$AD$36,N668=0),1,0)</f>
        <v>0</v>
      </c>
      <c r="Q667" s="2">
        <f>IF(AND(O667&gt;=$AD$35,O668=0),1,0)</f>
        <v>0</v>
      </c>
      <c r="R667" s="3">
        <f>IF(AND(N667&gt;0,ISODD(D667)),1,0)</f>
        <v>0</v>
      </c>
      <c r="S667" s="2">
        <f>IF(AND(O667&gt;0,ISEVEN(D667)),1,0)</f>
        <v>0</v>
      </c>
      <c r="T667" s="1">
        <f>IF(AND(N666&gt;0,N667&gt;0),IF(OR(AND(R666=0,R667=1),AND(R666=1,R667=0)),1,0),0)</f>
        <v>0</v>
      </c>
      <c r="U667" s="1">
        <f>IF(AND(O666&gt;0,O667&gt;0),IF(OR(AND(S666=0,S667=1),AND(S666=1,S667=0)),1,0),0)</f>
        <v>1</v>
      </c>
    </row>
    <row r="668" spans="1:21">
      <c r="A668" s="9">
        <v>3430</v>
      </c>
      <c r="B668" s="10" t="s">
        <v>3302</v>
      </c>
      <c r="C668" s="9" t="s">
        <v>0</v>
      </c>
      <c r="D668" s="9">
        <v>1380</v>
      </c>
      <c r="E668" s="9">
        <v>1</v>
      </c>
      <c r="F668" s="9">
        <v>1.2966</v>
      </c>
      <c r="G668" s="9">
        <v>1.2941</v>
      </c>
      <c r="H668" s="9">
        <v>1.2966</v>
      </c>
      <c r="I668" s="9">
        <v>5</v>
      </c>
      <c r="J668" s="9">
        <v>4175.1099999999997</v>
      </c>
      <c r="K668" s="8" t="str">
        <f>RIGHT(B668,5)</f>
        <v>06:46</v>
      </c>
      <c r="L668" s="7" t="str">
        <f>TEXT(K668,"hh")</f>
        <v>06</v>
      </c>
      <c r="M668" s="6">
        <f>IF(C668="close",IF(I668&gt;=0,1,IF(I668&lt;0,2)),0)</f>
        <v>0</v>
      </c>
      <c r="N668" s="5">
        <f>IF(N667=0,IF(C668="s/l",1,0),IF(C668="s/l",N667+1,0))</f>
        <v>0</v>
      </c>
      <c r="O668" s="4">
        <f>IF(O667=0,IF(C668="t/p",1,0),IF(C668="t/p",O667+1,0))</f>
        <v>4</v>
      </c>
      <c r="P668" s="3">
        <f>IF(AND(N668&gt;=$AD$36,N669=0),1,0)</f>
        <v>0</v>
      </c>
      <c r="Q668" s="2">
        <f>IF(AND(O668&gt;=$AD$35,O669=0),1,0)</f>
        <v>0</v>
      </c>
      <c r="R668" s="3">
        <f>IF(AND(N668&gt;0,ISODD(D668)),1,0)</f>
        <v>0</v>
      </c>
      <c r="S668" s="2">
        <f>IF(AND(O668&gt;0,ISEVEN(D668)),1,0)</f>
        <v>1</v>
      </c>
      <c r="T668" s="1">
        <f>IF(AND(N667&gt;0,N668&gt;0),IF(OR(AND(R667=0,R668=1),AND(R667=1,R668=0)),1,0),0)</f>
        <v>0</v>
      </c>
      <c r="U668" s="1">
        <f>IF(AND(O667&gt;0,O668&gt;0),IF(OR(AND(S667=0,S668=1),AND(S667=1,S668=0)),1,0),0)</f>
        <v>1</v>
      </c>
    </row>
    <row r="669" spans="1:21">
      <c r="A669" s="9">
        <v>3435</v>
      </c>
      <c r="B669" s="10" t="s">
        <v>3301</v>
      </c>
      <c r="C669" s="9" t="s">
        <v>0</v>
      </c>
      <c r="D669" s="9">
        <v>1381</v>
      </c>
      <c r="E669" s="9">
        <v>1</v>
      </c>
      <c r="F669" s="9">
        <v>1.2963</v>
      </c>
      <c r="G669" s="9">
        <v>1.2988</v>
      </c>
      <c r="H669" s="9">
        <v>1.2963</v>
      </c>
      <c r="I669" s="9">
        <v>5</v>
      </c>
      <c r="J669" s="9">
        <v>4180.1099999999997</v>
      </c>
      <c r="K669" s="8" t="str">
        <f>RIGHT(B669,5)</f>
        <v>08:43</v>
      </c>
      <c r="L669" s="7" t="str">
        <f>TEXT(K669,"hh")</f>
        <v>08</v>
      </c>
      <c r="M669" s="6">
        <f>IF(C669="close",IF(I669&gt;=0,1,IF(I669&lt;0,2)),0)</f>
        <v>0</v>
      </c>
      <c r="N669" s="5">
        <f>IF(N668=0,IF(C669="s/l",1,0),IF(C669="s/l",N668+1,0))</f>
        <v>0</v>
      </c>
      <c r="O669" s="4">
        <f>IF(O668=0,IF(C669="t/p",1,0),IF(C669="t/p",O668+1,0))</f>
        <v>5</v>
      </c>
      <c r="P669" s="3">
        <f>IF(AND(N669&gt;=$AD$36,N670=0),1,0)</f>
        <v>0</v>
      </c>
      <c r="Q669" s="2">
        <f>IF(AND(O669&gt;=$AD$35,O670=0),1,0)</f>
        <v>0</v>
      </c>
      <c r="R669" s="3">
        <f>IF(AND(N669&gt;0,ISODD(D669)),1,0)</f>
        <v>0</v>
      </c>
      <c r="S669" s="2">
        <f>IF(AND(O669&gt;0,ISEVEN(D669)),1,0)</f>
        <v>0</v>
      </c>
      <c r="T669" s="1">
        <f>IF(AND(N668&gt;0,N669&gt;0),IF(OR(AND(R668=0,R669=1),AND(R668=1,R669=0)),1,0),0)</f>
        <v>0</v>
      </c>
      <c r="U669" s="1">
        <f>IF(AND(O668&gt;0,O669&gt;0),IF(OR(AND(S668=0,S669=1),AND(S668=1,S669=0)),1,0),0)</f>
        <v>1</v>
      </c>
    </row>
    <row r="670" spans="1:21">
      <c r="A670" s="9">
        <v>3440</v>
      </c>
      <c r="B670" s="10" t="s">
        <v>3300</v>
      </c>
      <c r="C670" s="9" t="s">
        <v>0</v>
      </c>
      <c r="D670" s="9">
        <v>1384</v>
      </c>
      <c r="E670" s="9">
        <v>1</v>
      </c>
      <c r="F670" s="9">
        <v>1.2966</v>
      </c>
      <c r="G670" s="9">
        <v>1.2941</v>
      </c>
      <c r="H670" s="9">
        <v>1.2966</v>
      </c>
      <c r="I670" s="9">
        <v>5</v>
      </c>
      <c r="J670" s="9">
        <v>4185.1099999999997</v>
      </c>
      <c r="K670" s="8" t="str">
        <f>RIGHT(B670,5)</f>
        <v>09:30</v>
      </c>
      <c r="L670" s="7" t="str">
        <f>TEXT(K670,"hh")</f>
        <v>09</v>
      </c>
      <c r="M670" s="6">
        <f>IF(C670="close",IF(I670&gt;=0,1,IF(I670&lt;0,2)),0)</f>
        <v>0</v>
      </c>
      <c r="N670" s="5">
        <f>IF(N669=0,IF(C670="s/l",1,0),IF(C670="s/l",N669+1,0))</f>
        <v>0</v>
      </c>
      <c r="O670" s="4">
        <f>IF(O669=0,IF(C670="t/p",1,0),IF(C670="t/p",O669+1,0))</f>
        <v>6</v>
      </c>
      <c r="P670" s="3">
        <f>IF(AND(N670&gt;=$AD$36,N671=0),1,0)</f>
        <v>0</v>
      </c>
      <c r="Q670" s="2">
        <f>IF(AND(O670&gt;=$AD$35,O671=0),1,0)</f>
        <v>0</v>
      </c>
      <c r="R670" s="3">
        <f>IF(AND(N670&gt;0,ISODD(D670)),1,0)</f>
        <v>0</v>
      </c>
      <c r="S670" s="2">
        <f>IF(AND(O670&gt;0,ISEVEN(D670)),1,0)</f>
        <v>1</v>
      </c>
      <c r="T670" s="1">
        <f>IF(AND(N669&gt;0,N670&gt;0),IF(OR(AND(R669=0,R670=1),AND(R669=1,R670=0)),1,0),0)</f>
        <v>0</v>
      </c>
      <c r="U670" s="1">
        <f>IF(AND(O669&gt;0,O670&gt;0),IF(OR(AND(S669=0,S670=1),AND(S669=1,S670=0)),1,0),0)</f>
        <v>1</v>
      </c>
    </row>
    <row r="671" spans="1:21">
      <c r="A671" s="9">
        <v>3445</v>
      </c>
      <c r="B671" s="10" t="s">
        <v>3299</v>
      </c>
      <c r="C671" s="9" t="s">
        <v>0</v>
      </c>
      <c r="D671" s="9">
        <v>1385</v>
      </c>
      <c r="E671" s="9">
        <v>1</v>
      </c>
      <c r="F671" s="9">
        <v>1.2963</v>
      </c>
      <c r="G671" s="9">
        <v>1.2988</v>
      </c>
      <c r="H671" s="9">
        <v>1.2963</v>
      </c>
      <c r="I671" s="9">
        <v>5</v>
      </c>
      <c r="J671" s="9">
        <v>4190.1099999999997</v>
      </c>
      <c r="K671" s="8" t="str">
        <f>RIGHT(B671,5)</f>
        <v>09:33</v>
      </c>
      <c r="L671" s="7" t="str">
        <f>TEXT(K671,"hh")</f>
        <v>09</v>
      </c>
      <c r="M671" s="6">
        <f>IF(C671="close",IF(I671&gt;=0,1,IF(I671&lt;0,2)),0)</f>
        <v>0</v>
      </c>
      <c r="N671" s="5">
        <f>IF(N670=0,IF(C671="s/l",1,0),IF(C671="s/l",N670+1,0))</f>
        <v>0</v>
      </c>
      <c r="O671" s="4">
        <f>IF(O670=0,IF(C671="t/p",1,0),IF(C671="t/p",O670+1,0))</f>
        <v>7</v>
      </c>
      <c r="P671" s="3">
        <f>IF(AND(N671&gt;=$AD$36,N672=0),1,0)</f>
        <v>0</v>
      </c>
      <c r="Q671" s="2">
        <f>IF(AND(O671&gt;=$AD$35,O672=0),1,0)</f>
        <v>0</v>
      </c>
      <c r="R671" s="3">
        <f>IF(AND(N671&gt;0,ISODD(D671)),1,0)</f>
        <v>0</v>
      </c>
      <c r="S671" s="2">
        <f>IF(AND(O671&gt;0,ISEVEN(D671)),1,0)</f>
        <v>0</v>
      </c>
      <c r="T671" s="1">
        <f>IF(AND(N670&gt;0,N671&gt;0),IF(OR(AND(R670=0,R671=1),AND(R670=1,R671=0)),1,0),0)</f>
        <v>0</v>
      </c>
      <c r="U671" s="1">
        <f>IF(AND(O670&gt;0,O671&gt;0),IF(OR(AND(S670=0,S671=1),AND(S670=1,S671=0)),1,0),0)</f>
        <v>1</v>
      </c>
    </row>
    <row r="672" spans="1:21">
      <c r="A672" s="9">
        <v>3450</v>
      </c>
      <c r="B672" s="10" t="s">
        <v>3298</v>
      </c>
      <c r="C672" s="9" t="s">
        <v>0</v>
      </c>
      <c r="D672" s="9">
        <v>1388</v>
      </c>
      <c r="E672" s="9">
        <v>1</v>
      </c>
      <c r="F672" s="9">
        <v>1.2966</v>
      </c>
      <c r="G672" s="9">
        <v>1.2941</v>
      </c>
      <c r="H672" s="9">
        <v>1.2966</v>
      </c>
      <c r="I672" s="9">
        <v>5</v>
      </c>
      <c r="J672" s="9">
        <v>4195.1099999999997</v>
      </c>
      <c r="K672" s="8" t="str">
        <f>RIGHT(B672,5)</f>
        <v>13:44</v>
      </c>
      <c r="L672" s="7" t="str">
        <f>TEXT(K672,"hh")</f>
        <v>13</v>
      </c>
      <c r="M672" s="6">
        <f>IF(C672="close",IF(I672&gt;=0,1,IF(I672&lt;0,2)),0)</f>
        <v>0</v>
      </c>
      <c r="N672" s="5">
        <f>IF(N671=0,IF(C672="s/l",1,0),IF(C672="s/l",N671+1,0))</f>
        <v>0</v>
      </c>
      <c r="O672" s="4">
        <f>IF(O671=0,IF(C672="t/p",1,0),IF(C672="t/p",O671+1,0))</f>
        <v>8</v>
      </c>
      <c r="P672" s="3">
        <f>IF(AND(N672&gt;=$AD$36,N673=0),1,0)</f>
        <v>0</v>
      </c>
      <c r="Q672" s="2">
        <f>IF(AND(O672&gt;=$AD$35,O673=0),1,0)</f>
        <v>1</v>
      </c>
      <c r="R672" s="3">
        <f>IF(AND(N672&gt;0,ISODD(D672)),1,0)</f>
        <v>0</v>
      </c>
      <c r="S672" s="2">
        <f>IF(AND(O672&gt;0,ISEVEN(D672)),1,0)</f>
        <v>1</v>
      </c>
      <c r="T672" s="1">
        <f>IF(AND(N671&gt;0,N672&gt;0),IF(OR(AND(R671=0,R672=1),AND(R671=1,R672=0)),1,0),0)</f>
        <v>0</v>
      </c>
      <c r="U672" s="1">
        <f>IF(AND(O671&gt;0,O672&gt;0),IF(OR(AND(S671=0,S672=1),AND(S671=1,S672=0)),1,0),0)</f>
        <v>1</v>
      </c>
    </row>
    <row r="673" spans="1:21">
      <c r="A673" s="9">
        <v>3455</v>
      </c>
      <c r="B673" s="10" t="s">
        <v>1474</v>
      </c>
      <c r="C673" s="9" t="s">
        <v>3</v>
      </c>
      <c r="D673" s="9">
        <v>1371</v>
      </c>
      <c r="E673" s="9">
        <v>1</v>
      </c>
      <c r="F673" s="9">
        <v>1.2976000000000001</v>
      </c>
      <c r="G673" s="9">
        <v>1.2976000000000001</v>
      </c>
      <c r="H673" s="9">
        <v>1.2950999999999999</v>
      </c>
      <c r="I673" s="9">
        <v>-20</v>
      </c>
      <c r="J673" s="9">
        <v>4175.1099999999997</v>
      </c>
      <c r="K673" s="8" t="str">
        <f>RIGHT(B673,5)</f>
        <v>13:51</v>
      </c>
      <c r="L673" s="7" t="str">
        <f>TEXT(K673,"hh")</f>
        <v>13</v>
      </c>
      <c r="M673" s="6">
        <f>IF(C673="close",IF(I673&gt;=0,1,IF(I673&lt;0,2)),0)</f>
        <v>0</v>
      </c>
      <c r="N673" s="5">
        <f>IF(N672=0,IF(C673="s/l",1,0),IF(C673="s/l",N672+1,0))</f>
        <v>1</v>
      </c>
      <c r="O673" s="4">
        <f>IF(O672=0,IF(C673="t/p",1,0),IF(C673="t/p",O672+1,0))</f>
        <v>0</v>
      </c>
      <c r="P673" s="3">
        <f>IF(AND(N673&gt;=$AD$36,N674=0),1,0)</f>
        <v>0</v>
      </c>
      <c r="Q673" s="2">
        <f>IF(AND(O673&gt;=$AD$35,O674=0),1,0)</f>
        <v>0</v>
      </c>
      <c r="R673" s="3">
        <f>IF(AND(N673&gt;0,ISODD(D673)),1,0)</f>
        <v>1</v>
      </c>
      <c r="S673" s="2">
        <f>IF(AND(O673&gt;0,ISEVEN(D673)),1,0)</f>
        <v>0</v>
      </c>
      <c r="T673" s="1">
        <f>IF(AND(N672&gt;0,N673&gt;0),IF(OR(AND(R672=0,R673=1),AND(R672=1,R673=0)),1,0),0)</f>
        <v>0</v>
      </c>
      <c r="U673" s="1">
        <f>IF(AND(O672&gt;0,O673&gt;0),IF(OR(AND(S672=0,S673=1),AND(S672=1,S673=0)),1,0),0)</f>
        <v>0</v>
      </c>
    </row>
    <row r="674" spans="1:21">
      <c r="A674" s="9">
        <v>3460</v>
      </c>
      <c r="B674" s="10" t="s">
        <v>3297</v>
      </c>
      <c r="C674" s="9" t="s">
        <v>0</v>
      </c>
      <c r="D674" s="9">
        <v>1391</v>
      </c>
      <c r="E674" s="9">
        <v>1</v>
      </c>
      <c r="F674" s="9">
        <v>1.2975000000000001</v>
      </c>
      <c r="G674" s="9">
        <v>1.3</v>
      </c>
      <c r="H674" s="9">
        <v>1.2975000000000001</v>
      </c>
      <c r="I674" s="9">
        <v>5</v>
      </c>
      <c r="J674" s="9">
        <v>4180.1099999999997</v>
      </c>
      <c r="K674" s="8" t="str">
        <f>RIGHT(B674,5)</f>
        <v>14:02</v>
      </c>
      <c r="L674" s="7" t="str">
        <f>TEXT(K674,"hh")</f>
        <v>14</v>
      </c>
      <c r="M674" s="6">
        <f>IF(C674="close",IF(I674&gt;=0,1,IF(I674&lt;0,2)),0)</f>
        <v>0</v>
      </c>
      <c r="N674" s="5">
        <f>IF(N673=0,IF(C674="s/l",1,0),IF(C674="s/l",N673+1,0))</f>
        <v>0</v>
      </c>
      <c r="O674" s="4">
        <f>IF(O673=0,IF(C674="t/p",1,0),IF(C674="t/p",O673+1,0))</f>
        <v>1</v>
      </c>
      <c r="P674" s="3">
        <f>IF(AND(N674&gt;=$AD$36,N675=0),1,0)</f>
        <v>0</v>
      </c>
      <c r="Q674" s="2">
        <f>IF(AND(O674&gt;=$AD$35,O675=0),1,0)</f>
        <v>0</v>
      </c>
      <c r="R674" s="3">
        <f>IF(AND(N674&gt;0,ISODD(D674)),1,0)</f>
        <v>0</v>
      </c>
      <c r="S674" s="2">
        <f>IF(AND(O674&gt;0,ISEVEN(D674)),1,0)</f>
        <v>0</v>
      </c>
      <c r="T674" s="1">
        <f>IF(AND(N673&gt;0,N674&gt;0),IF(OR(AND(R673=0,R674=1),AND(R673=1,R674=0)),1,0),0)</f>
        <v>0</v>
      </c>
      <c r="U674" s="1">
        <f>IF(AND(O673&gt;0,O674&gt;0),IF(OR(AND(S673=0,S674=1),AND(S673=1,S674=0)),1,0),0)</f>
        <v>0</v>
      </c>
    </row>
    <row r="675" spans="1:21">
      <c r="A675" s="9">
        <v>3465</v>
      </c>
      <c r="B675" s="10" t="s">
        <v>3296</v>
      </c>
      <c r="C675" s="9" t="s">
        <v>0</v>
      </c>
      <c r="D675" s="9">
        <v>1389</v>
      </c>
      <c r="E675" s="9">
        <v>1</v>
      </c>
      <c r="F675" s="9">
        <v>1.2963</v>
      </c>
      <c r="G675" s="9">
        <v>1.2988</v>
      </c>
      <c r="H675" s="9">
        <v>1.2963</v>
      </c>
      <c r="I675" s="9">
        <v>5</v>
      </c>
      <c r="J675" s="9">
        <v>4185.1099999999997</v>
      </c>
      <c r="K675" s="8" t="str">
        <f>RIGHT(B675,5)</f>
        <v>14:58</v>
      </c>
      <c r="L675" s="7" t="str">
        <f>TEXT(K675,"hh")</f>
        <v>14</v>
      </c>
      <c r="M675" s="6">
        <f>IF(C675="close",IF(I675&gt;=0,1,IF(I675&lt;0,2)),0)</f>
        <v>0</v>
      </c>
      <c r="N675" s="5">
        <f>IF(N674=0,IF(C675="s/l",1,0),IF(C675="s/l",N674+1,0))</f>
        <v>0</v>
      </c>
      <c r="O675" s="4">
        <f>IF(O674=0,IF(C675="t/p",1,0),IF(C675="t/p",O674+1,0))</f>
        <v>2</v>
      </c>
      <c r="P675" s="3">
        <f>IF(AND(N675&gt;=$AD$36,N676=0),1,0)</f>
        <v>0</v>
      </c>
      <c r="Q675" s="2">
        <f>IF(AND(O675&gt;=$AD$35,O676=0),1,0)</f>
        <v>0</v>
      </c>
      <c r="R675" s="3">
        <f>IF(AND(N675&gt;0,ISODD(D675)),1,0)</f>
        <v>0</v>
      </c>
      <c r="S675" s="2">
        <f>IF(AND(O675&gt;0,ISEVEN(D675)),1,0)</f>
        <v>0</v>
      </c>
      <c r="T675" s="1">
        <f>IF(AND(N674&gt;0,N675&gt;0),IF(OR(AND(R674=0,R675=1),AND(R674=1,R675=0)),1,0),0)</f>
        <v>0</v>
      </c>
      <c r="U675" s="1">
        <f>IF(AND(O674&gt;0,O675&gt;0),IF(OR(AND(S674=0,S675=1),AND(S674=1,S675=0)),1,0),0)</f>
        <v>0</v>
      </c>
    </row>
    <row r="676" spans="1:21">
      <c r="A676" s="9">
        <v>3470</v>
      </c>
      <c r="B676" s="10" t="s">
        <v>3295</v>
      </c>
      <c r="C676" s="9" t="s">
        <v>3</v>
      </c>
      <c r="D676" s="9">
        <v>1394</v>
      </c>
      <c r="E676" s="9">
        <v>1</v>
      </c>
      <c r="F676" s="9">
        <v>1.2952999999999999</v>
      </c>
      <c r="G676" s="9">
        <v>1.2952999999999999</v>
      </c>
      <c r="H676" s="9">
        <v>1.2978000000000001</v>
      </c>
      <c r="I676" s="9">
        <v>-20</v>
      </c>
      <c r="J676" s="9">
        <v>4165.1099999999997</v>
      </c>
      <c r="K676" s="8" t="str">
        <f>RIGHT(B676,5)</f>
        <v>15:47</v>
      </c>
      <c r="L676" s="7" t="str">
        <f>TEXT(K676,"hh")</f>
        <v>15</v>
      </c>
      <c r="M676" s="6">
        <f>IF(C676="close",IF(I676&gt;=0,1,IF(I676&lt;0,2)),0)</f>
        <v>0</v>
      </c>
      <c r="N676" s="5">
        <f>IF(N675=0,IF(C676="s/l",1,0),IF(C676="s/l",N675+1,0))</f>
        <v>1</v>
      </c>
      <c r="O676" s="4">
        <f>IF(O675=0,IF(C676="t/p",1,0),IF(C676="t/p",O675+1,0))</f>
        <v>0</v>
      </c>
      <c r="P676" s="3">
        <f>IF(AND(N676&gt;=$AD$36,N677=0),1,0)</f>
        <v>0</v>
      </c>
      <c r="Q676" s="2">
        <f>IF(AND(O676&gt;=$AD$35,O677=0),1,0)</f>
        <v>0</v>
      </c>
      <c r="R676" s="3">
        <f>IF(AND(N676&gt;0,ISODD(D676)),1,0)</f>
        <v>0</v>
      </c>
      <c r="S676" s="2">
        <f>IF(AND(O676&gt;0,ISEVEN(D676)),1,0)</f>
        <v>0</v>
      </c>
      <c r="T676" s="1">
        <f>IF(AND(N675&gt;0,N676&gt;0),IF(OR(AND(R675=0,R676=1),AND(R675=1,R676=0)),1,0),0)</f>
        <v>0</v>
      </c>
      <c r="U676" s="1">
        <f>IF(AND(O675&gt;0,O676&gt;0),IF(OR(AND(S675=0,S676=1),AND(S675=1,S676=0)),1,0),0)</f>
        <v>0</v>
      </c>
    </row>
    <row r="677" spans="1:21">
      <c r="A677" s="9">
        <v>3475</v>
      </c>
      <c r="B677" s="10" t="s">
        <v>1472</v>
      </c>
      <c r="C677" s="9" t="s">
        <v>0</v>
      </c>
      <c r="D677" s="9">
        <v>1398</v>
      </c>
      <c r="E677" s="9">
        <v>1</v>
      </c>
      <c r="F677" s="9">
        <v>1.2958000000000001</v>
      </c>
      <c r="G677" s="9">
        <v>1.2932999999999999</v>
      </c>
      <c r="H677" s="9">
        <v>1.2958000000000001</v>
      </c>
      <c r="I677" s="9">
        <v>5</v>
      </c>
      <c r="J677" s="9">
        <v>4170.1099999999997</v>
      </c>
      <c r="K677" s="8" t="str">
        <f>RIGHT(B677,5)</f>
        <v>16:10</v>
      </c>
      <c r="L677" s="7" t="str">
        <f>TEXT(K677,"hh")</f>
        <v>16</v>
      </c>
      <c r="M677" s="6">
        <f>IF(C677="close",IF(I677&gt;=0,1,IF(I677&lt;0,2)),0)</f>
        <v>0</v>
      </c>
      <c r="N677" s="5">
        <f>IF(N676=0,IF(C677="s/l",1,0),IF(C677="s/l",N676+1,0))</f>
        <v>0</v>
      </c>
      <c r="O677" s="4">
        <f>IF(O676=0,IF(C677="t/p",1,0),IF(C677="t/p",O676+1,0))</f>
        <v>1</v>
      </c>
      <c r="P677" s="3">
        <f>IF(AND(N677&gt;=$AD$36,N678=0),1,0)</f>
        <v>0</v>
      </c>
      <c r="Q677" s="2">
        <f>IF(AND(O677&gt;=$AD$35,O678=0),1,0)</f>
        <v>0</v>
      </c>
      <c r="R677" s="3">
        <f>IF(AND(N677&gt;0,ISODD(D677)),1,0)</f>
        <v>0</v>
      </c>
      <c r="S677" s="2">
        <f>IF(AND(O677&gt;0,ISEVEN(D677)),1,0)</f>
        <v>1</v>
      </c>
      <c r="T677" s="1">
        <f>IF(AND(N676&gt;0,N677&gt;0),IF(OR(AND(R676=0,R677=1),AND(R676=1,R677=0)),1,0),0)</f>
        <v>0</v>
      </c>
      <c r="U677" s="1">
        <f>IF(AND(O676&gt;0,O677&gt;0),IF(OR(AND(S676=0,S677=1),AND(S676=1,S677=0)),1,0),0)</f>
        <v>0</v>
      </c>
    </row>
    <row r="678" spans="1:21">
      <c r="A678" s="9">
        <v>3480</v>
      </c>
      <c r="B678" s="10" t="s">
        <v>1471</v>
      </c>
      <c r="C678" s="9" t="s">
        <v>0</v>
      </c>
      <c r="D678" s="9">
        <v>1399</v>
      </c>
      <c r="E678" s="9">
        <v>1</v>
      </c>
      <c r="F678" s="9">
        <v>1.2955000000000001</v>
      </c>
      <c r="G678" s="9">
        <v>1.298</v>
      </c>
      <c r="H678" s="9">
        <v>1.2955000000000001</v>
      </c>
      <c r="I678" s="9">
        <v>5</v>
      </c>
      <c r="J678" s="9">
        <v>4175.1099999999997</v>
      </c>
      <c r="K678" s="8" t="str">
        <f>RIGHT(B678,5)</f>
        <v>16:27</v>
      </c>
      <c r="L678" s="7" t="str">
        <f>TEXT(K678,"hh")</f>
        <v>16</v>
      </c>
      <c r="M678" s="6">
        <f>IF(C678="close",IF(I678&gt;=0,1,IF(I678&lt;0,2)),0)</f>
        <v>0</v>
      </c>
      <c r="N678" s="5">
        <f>IF(N677=0,IF(C678="s/l",1,0),IF(C678="s/l",N677+1,0))</f>
        <v>0</v>
      </c>
      <c r="O678" s="4">
        <f>IF(O677=0,IF(C678="t/p",1,0),IF(C678="t/p",O677+1,0))</f>
        <v>2</v>
      </c>
      <c r="P678" s="3">
        <f>IF(AND(N678&gt;=$AD$36,N679=0),1,0)</f>
        <v>0</v>
      </c>
      <c r="Q678" s="2">
        <f>IF(AND(O678&gt;=$AD$35,O679=0),1,0)</f>
        <v>0</v>
      </c>
      <c r="R678" s="3">
        <f>IF(AND(N678&gt;0,ISODD(D678)),1,0)</f>
        <v>0</v>
      </c>
      <c r="S678" s="2">
        <f>IF(AND(O678&gt;0,ISEVEN(D678)),1,0)</f>
        <v>0</v>
      </c>
      <c r="T678" s="1">
        <f>IF(AND(N677&gt;0,N678&gt;0),IF(OR(AND(R677=0,R678=1),AND(R677=1,R678=0)),1,0),0)</f>
        <v>0</v>
      </c>
      <c r="U678" s="1">
        <f>IF(AND(O677&gt;0,O678&gt;0),IF(OR(AND(S677=0,S678=1),AND(S677=1,S678=0)),1,0),0)</f>
        <v>1</v>
      </c>
    </row>
    <row r="679" spans="1:21">
      <c r="A679" s="9">
        <v>3485</v>
      </c>
      <c r="B679" s="10" t="s">
        <v>3294</v>
      </c>
      <c r="C679" s="9" t="s">
        <v>0</v>
      </c>
      <c r="D679" s="9">
        <v>1402</v>
      </c>
      <c r="E679" s="9">
        <v>1</v>
      </c>
      <c r="F679" s="9">
        <v>1.2958000000000001</v>
      </c>
      <c r="G679" s="9">
        <v>1.2932999999999999</v>
      </c>
      <c r="H679" s="9">
        <v>1.2958000000000001</v>
      </c>
      <c r="I679" s="9">
        <v>5</v>
      </c>
      <c r="J679" s="9">
        <v>4180.1099999999997</v>
      </c>
      <c r="K679" s="8" t="str">
        <f>RIGHT(B679,5)</f>
        <v>16:46</v>
      </c>
      <c r="L679" s="7" t="str">
        <f>TEXT(K679,"hh")</f>
        <v>16</v>
      </c>
      <c r="M679" s="6">
        <f>IF(C679="close",IF(I679&gt;=0,1,IF(I679&lt;0,2)),0)</f>
        <v>0</v>
      </c>
      <c r="N679" s="5">
        <f>IF(N678=0,IF(C679="s/l",1,0),IF(C679="s/l",N678+1,0))</f>
        <v>0</v>
      </c>
      <c r="O679" s="4">
        <f>IF(O678=0,IF(C679="t/p",1,0),IF(C679="t/p",O678+1,0))</f>
        <v>3</v>
      </c>
      <c r="P679" s="3">
        <f>IF(AND(N679&gt;=$AD$36,N680=0),1,0)</f>
        <v>0</v>
      </c>
      <c r="Q679" s="2">
        <f>IF(AND(O679&gt;=$AD$35,O680=0),1,0)</f>
        <v>0</v>
      </c>
      <c r="R679" s="3">
        <f>IF(AND(N679&gt;0,ISODD(D679)),1,0)</f>
        <v>0</v>
      </c>
      <c r="S679" s="2">
        <f>IF(AND(O679&gt;0,ISEVEN(D679)),1,0)</f>
        <v>1</v>
      </c>
      <c r="T679" s="1">
        <f>IF(AND(N678&gt;0,N679&gt;0),IF(OR(AND(R678=0,R679=1),AND(R678=1,R679=0)),1,0),0)</f>
        <v>0</v>
      </c>
      <c r="U679" s="1">
        <f>IF(AND(O678&gt;0,O679&gt;0),IF(OR(AND(S678=0,S679=1),AND(S678=1,S679=0)),1,0),0)</f>
        <v>1</v>
      </c>
    </row>
    <row r="680" spans="1:21">
      <c r="A680" s="9">
        <v>3486</v>
      </c>
      <c r="B680" s="10" t="s">
        <v>1470</v>
      </c>
      <c r="C680" s="9" t="s">
        <v>3</v>
      </c>
      <c r="D680" s="9">
        <v>1396</v>
      </c>
      <c r="E680" s="9">
        <v>1</v>
      </c>
      <c r="F680" s="9">
        <v>1.2943</v>
      </c>
      <c r="G680" s="9">
        <v>1.2943</v>
      </c>
      <c r="H680" s="9">
        <v>1.2968</v>
      </c>
      <c r="I680" s="9">
        <v>-20</v>
      </c>
      <c r="J680" s="9">
        <v>4160.1099999999997</v>
      </c>
      <c r="K680" s="8" t="str">
        <f>RIGHT(B680,5)</f>
        <v>17:19</v>
      </c>
      <c r="L680" s="7" t="str">
        <f>TEXT(K680,"hh")</f>
        <v>17</v>
      </c>
      <c r="M680" s="6">
        <f>IF(C680="close",IF(I680&gt;=0,1,IF(I680&lt;0,2)),0)</f>
        <v>0</v>
      </c>
      <c r="N680" s="5">
        <f>IF(N679=0,IF(C680="s/l",1,0),IF(C680="s/l",N679+1,0))</f>
        <v>1</v>
      </c>
      <c r="O680" s="4">
        <f>IF(O679=0,IF(C680="t/p",1,0),IF(C680="t/p",O679+1,0))</f>
        <v>0</v>
      </c>
      <c r="P680" s="3">
        <f>IF(AND(N680&gt;=$AD$36,N681=0),1,0)</f>
        <v>0</v>
      </c>
      <c r="Q680" s="2">
        <f>IF(AND(O680&gt;=$AD$35,O681=0),1,0)</f>
        <v>0</v>
      </c>
      <c r="R680" s="3">
        <f>IF(AND(N680&gt;0,ISODD(D680)),1,0)</f>
        <v>0</v>
      </c>
      <c r="S680" s="2">
        <f>IF(AND(O680&gt;0,ISEVEN(D680)),1,0)</f>
        <v>0</v>
      </c>
      <c r="T680" s="1">
        <f>IF(AND(N679&gt;0,N680&gt;0),IF(OR(AND(R679=0,R680=1),AND(R679=1,R680=0)),1,0),0)</f>
        <v>0</v>
      </c>
      <c r="U680" s="1">
        <f>IF(AND(O679&gt;0,O680&gt;0),IF(OR(AND(S679=0,S680=1),AND(S679=1,S680=0)),1,0),0)</f>
        <v>0</v>
      </c>
    </row>
    <row r="681" spans="1:21">
      <c r="A681" s="9">
        <v>3495</v>
      </c>
      <c r="B681" s="10" t="s">
        <v>3293</v>
      </c>
      <c r="C681" s="9" t="s">
        <v>0</v>
      </c>
      <c r="D681" s="9">
        <v>1405</v>
      </c>
      <c r="E681" s="9">
        <v>1</v>
      </c>
      <c r="F681" s="9">
        <v>1.2966</v>
      </c>
      <c r="G681" s="9">
        <v>1.2990999999999999</v>
      </c>
      <c r="H681" s="9">
        <v>1.2966</v>
      </c>
      <c r="I681" s="9">
        <v>5</v>
      </c>
      <c r="J681" s="9">
        <v>4165.1099999999997</v>
      </c>
      <c r="K681" s="8" t="str">
        <f>RIGHT(B681,5)</f>
        <v>23:36</v>
      </c>
      <c r="L681" s="7" t="str">
        <f>TEXT(K681,"hh")</f>
        <v>23</v>
      </c>
      <c r="M681" s="6">
        <f>IF(C681="close",IF(I681&gt;=0,1,IF(I681&lt;0,2)),0)</f>
        <v>0</v>
      </c>
      <c r="N681" s="5">
        <f>IF(N680=0,IF(C681="s/l",1,0),IF(C681="s/l",N680+1,0))</f>
        <v>0</v>
      </c>
      <c r="O681" s="4">
        <f>IF(O680=0,IF(C681="t/p",1,0),IF(C681="t/p",O680+1,0))</f>
        <v>1</v>
      </c>
      <c r="P681" s="3">
        <f>IF(AND(N681&gt;=$AD$36,N682=0),1,0)</f>
        <v>0</v>
      </c>
      <c r="Q681" s="2">
        <f>IF(AND(O681&gt;=$AD$35,O682=0),1,0)</f>
        <v>0</v>
      </c>
      <c r="R681" s="3">
        <f>IF(AND(N681&gt;0,ISODD(D681)),1,0)</f>
        <v>0</v>
      </c>
      <c r="S681" s="2">
        <f>IF(AND(O681&gt;0,ISEVEN(D681)),1,0)</f>
        <v>0</v>
      </c>
      <c r="T681" s="1">
        <f>IF(AND(N680&gt;0,N681&gt;0),IF(OR(AND(R680=0,R681=1),AND(R680=1,R681=0)),1,0),0)</f>
        <v>0</v>
      </c>
      <c r="U681" s="1">
        <f>IF(AND(O680&gt;0,O681&gt;0),IF(OR(AND(S680=0,S681=1),AND(S680=1,S681=0)),1,0),0)</f>
        <v>0</v>
      </c>
    </row>
    <row r="682" spans="1:21">
      <c r="A682" s="9">
        <v>3500</v>
      </c>
      <c r="B682" s="10" t="s">
        <v>3292</v>
      </c>
      <c r="C682" s="9" t="s">
        <v>54</v>
      </c>
      <c r="D682" s="9">
        <v>1408</v>
      </c>
      <c r="E682" s="9">
        <v>1</v>
      </c>
      <c r="F682" s="9">
        <v>1.2965</v>
      </c>
      <c r="G682" s="9">
        <v>1.2945</v>
      </c>
      <c r="H682" s="9">
        <v>1.2969999999999999</v>
      </c>
      <c r="I682" s="9">
        <v>0.1</v>
      </c>
      <c r="J682" s="9">
        <v>4165.21</v>
      </c>
      <c r="K682" s="8" t="str">
        <f>RIGHT(B682,5)</f>
        <v>01:00</v>
      </c>
      <c r="L682" s="7" t="str">
        <f>TEXT(K682,"hh")</f>
        <v>01</v>
      </c>
      <c r="M682" s="6">
        <f>IF(C682="close",IF(I682&gt;=0,1,IF(I682&lt;0,2)),0)</f>
        <v>1</v>
      </c>
      <c r="N682" s="5">
        <f>IF(N681=0,IF(C682="s/l",1,0),IF(C682="s/l",N681+1,0))</f>
        <v>0</v>
      </c>
      <c r="O682" s="4">
        <f>IF(O681=0,IF(C682="t/p",1,0),IF(C682="t/p",O681+1,0))</f>
        <v>0</v>
      </c>
      <c r="P682" s="3">
        <f>IF(AND(N682&gt;=$AD$36,N683=0),1,0)</f>
        <v>0</v>
      </c>
      <c r="Q682" s="2">
        <f>IF(AND(O682&gt;=$AD$35,O683=0),1,0)</f>
        <v>0</v>
      </c>
      <c r="R682" s="3">
        <f>IF(AND(N682&gt;0,ISODD(D682)),1,0)</f>
        <v>0</v>
      </c>
      <c r="S682" s="2">
        <f>IF(AND(O682&gt;0,ISEVEN(D682)),1,0)</f>
        <v>0</v>
      </c>
      <c r="T682" s="1">
        <f>IF(AND(N681&gt;0,N682&gt;0),IF(OR(AND(R681=0,R682=1),AND(R681=1,R682=0)),1,0),0)</f>
        <v>0</v>
      </c>
      <c r="U682" s="1">
        <f>IF(AND(O681&gt;0,O682&gt;0),IF(OR(AND(S681=0,S682=1),AND(S681=1,S682=0)),1,0),0)</f>
        <v>0</v>
      </c>
    </row>
    <row r="683" spans="1:21">
      <c r="A683" s="9">
        <v>3501</v>
      </c>
      <c r="B683" s="10" t="s">
        <v>3292</v>
      </c>
      <c r="C683" s="9" t="s">
        <v>54</v>
      </c>
      <c r="D683" s="9">
        <v>1403</v>
      </c>
      <c r="E683" s="9">
        <v>1</v>
      </c>
      <c r="F683" s="9">
        <v>1.2968</v>
      </c>
      <c r="G683" s="9">
        <v>1.298</v>
      </c>
      <c r="H683" s="9">
        <v>1.2955000000000001</v>
      </c>
      <c r="I683" s="9">
        <v>-8.3699999999999992</v>
      </c>
      <c r="J683" s="9">
        <v>4156.84</v>
      </c>
      <c r="K683" s="8" t="str">
        <f>RIGHT(B683,5)</f>
        <v>01:00</v>
      </c>
      <c r="L683" s="7" t="str">
        <f>TEXT(K683,"hh")</f>
        <v>01</v>
      </c>
      <c r="M683" s="6">
        <f>IF(C683="close",IF(I683&gt;=0,1,IF(I683&lt;0,2)),0)</f>
        <v>2</v>
      </c>
      <c r="N683" s="5">
        <f>IF(N682=0,IF(C683="s/l",1,0),IF(C683="s/l",N682+1,0))</f>
        <v>0</v>
      </c>
      <c r="O683" s="4">
        <f>IF(O682=0,IF(C683="t/p",1,0),IF(C683="t/p",O682+1,0))</f>
        <v>0</v>
      </c>
      <c r="P683" s="3">
        <f>IF(AND(N683&gt;=$AD$36,N684=0),1,0)</f>
        <v>0</v>
      </c>
      <c r="Q683" s="2">
        <f>IF(AND(O683&gt;=$AD$35,O684=0),1,0)</f>
        <v>0</v>
      </c>
      <c r="R683" s="3">
        <f>IF(AND(N683&gt;0,ISODD(D683)),1,0)</f>
        <v>0</v>
      </c>
      <c r="S683" s="2">
        <f>IF(AND(O683&gt;0,ISEVEN(D683)),1,0)</f>
        <v>0</v>
      </c>
      <c r="T683" s="1">
        <f>IF(AND(N682&gt;0,N683&gt;0),IF(OR(AND(R682=0,R683=1),AND(R682=1,R683=0)),1,0),0)</f>
        <v>0</v>
      </c>
      <c r="U683" s="1">
        <f>IF(AND(O682&gt;0,O683&gt;0),IF(OR(AND(S682=0,S683=1),AND(S682=1,S683=0)),1,0),0)</f>
        <v>0</v>
      </c>
    </row>
    <row r="684" spans="1:21">
      <c r="A684" s="9">
        <v>3510</v>
      </c>
      <c r="B684" s="10" t="s">
        <v>1469</v>
      </c>
      <c r="C684" s="9" t="s">
        <v>0</v>
      </c>
      <c r="D684" s="9">
        <v>1412</v>
      </c>
      <c r="E684" s="9">
        <v>1</v>
      </c>
      <c r="F684" s="9">
        <v>1.2957000000000001</v>
      </c>
      <c r="G684" s="9">
        <v>1.2931999999999999</v>
      </c>
      <c r="H684" s="9">
        <v>1.2957000000000001</v>
      </c>
      <c r="I684" s="9">
        <v>5</v>
      </c>
      <c r="J684" s="9">
        <v>4161.84</v>
      </c>
      <c r="K684" s="8" t="str">
        <f>RIGHT(B684,5)</f>
        <v>08:40</v>
      </c>
      <c r="L684" s="7" t="str">
        <f>TEXT(K684,"hh")</f>
        <v>08</v>
      </c>
      <c r="M684" s="6">
        <f>IF(C684="close",IF(I684&gt;=0,1,IF(I684&lt;0,2)),0)</f>
        <v>0</v>
      </c>
      <c r="N684" s="5">
        <f>IF(N683=0,IF(C684="s/l",1,0),IF(C684="s/l",N683+1,0))</f>
        <v>0</v>
      </c>
      <c r="O684" s="4">
        <f>IF(O683=0,IF(C684="t/p",1,0),IF(C684="t/p",O683+1,0))</f>
        <v>1</v>
      </c>
      <c r="P684" s="3">
        <f>IF(AND(N684&gt;=$AD$36,N685=0),1,0)</f>
        <v>0</v>
      </c>
      <c r="Q684" s="2">
        <f>IF(AND(O684&gt;=$AD$35,O685=0),1,0)</f>
        <v>0</v>
      </c>
      <c r="R684" s="3">
        <f>IF(AND(N684&gt;0,ISODD(D684)),1,0)</f>
        <v>0</v>
      </c>
      <c r="S684" s="2">
        <f>IF(AND(O684&gt;0,ISEVEN(D684)),1,0)</f>
        <v>1</v>
      </c>
      <c r="T684" s="1">
        <f>IF(AND(N683&gt;0,N684&gt;0),IF(OR(AND(R683=0,R684=1),AND(R683=1,R684=0)),1,0),0)</f>
        <v>0</v>
      </c>
      <c r="U684" s="1">
        <f>IF(AND(O683&gt;0,O684&gt;0),IF(OR(AND(S683=0,S684=1),AND(S683=1,S684=0)),1,0),0)</f>
        <v>0</v>
      </c>
    </row>
    <row r="685" spans="1:21">
      <c r="A685" s="9">
        <v>3515</v>
      </c>
      <c r="B685" s="10" t="s">
        <v>1468</v>
      </c>
      <c r="C685" s="9" t="s">
        <v>0</v>
      </c>
      <c r="D685" s="9">
        <v>1414</v>
      </c>
      <c r="E685" s="9">
        <v>1</v>
      </c>
      <c r="F685" s="9">
        <v>1.2947</v>
      </c>
      <c r="G685" s="9">
        <v>1.2922</v>
      </c>
      <c r="H685" s="9">
        <v>1.2947</v>
      </c>
      <c r="I685" s="9">
        <v>5</v>
      </c>
      <c r="J685" s="9">
        <v>4166.84</v>
      </c>
      <c r="K685" s="8" t="str">
        <f>RIGHT(B685,5)</f>
        <v>09:28</v>
      </c>
      <c r="L685" s="7" t="str">
        <f>TEXT(K685,"hh")</f>
        <v>09</v>
      </c>
      <c r="M685" s="6">
        <f>IF(C685="close",IF(I685&gt;=0,1,IF(I685&lt;0,2)),0)</f>
        <v>0</v>
      </c>
      <c r="N685" s="5">
        <f>IF(N684=0,IF(C685="s/l",1,0),IF(C685="s/l",N684+1,0))</f>
        <v>0</v>
      </c>
      <c r="O685" s="4">
        <f>IF(O684=0,IF(C685="t/p",1,0),IF(C685="t/p",O684+1,0))</f>
        <v>2</v>
      </c>
      <c r="P685" s="3">
        <f>IF(AND(N685&gt;=$AD$36,N686=0),1,0)</f>
        <v>0</v>
      </c>
      <c r="Q685" s="2">
        <f>IF(AND(O685&gt;=$AD$35,O686=0),1,0)</f>
        <v>0</v>
      </c>
      <c r="R685" s="3">
        <f>IF(AND(N685&gt;0,ISODD(D685)),1,0)</f>
        <v>0</v>
      </c>
      <c r="S685" s="2">
        <f>IF(AND(O685&gt;0,ISEVEN(D685)),1,0)</f>
        <v>1</v>
      </c>
      <c r="T685" s="1">
        <f>IF(AND(N684&gt;0,N685&gt;0),IF(OR(AND(R684=0,R685=1),AND(R684=1,R685=0)),1,0),0)</f>
        <v>0</v>
      </c>
      <c r="U685" s="1">
        <f>IF(AND(O684&gt;0,O685&gt;0),IF(OR(AND(S684=0,S685=1),AND(S684=1,S685=0)),1,0),0)</f>
        <v>0</v>
      </c>
    </row>
    <row r="686" spans="1:21">
      <c r="A686" s="9">
        <v>3520</v>
      </c>
      <c r="B686" s="10" t="s">
        <v>1467</v>
      </c>
      <c r="C686" s="9" t="s">
        <v>0</v>
      </c>
      <c r="D686" s="9">
        <v>1416</v>
      </c>
      <c r="E686" s="9">
        <v>1</v>
      </c>
      <c r="F686" s="9">
        <v>1.2937000000000001</v>
      </c>
      <c r="G686" s="9">
        <v>1.2911999999999999</v>
      </c>
      <c r="H686" s="9">
        <v>1.2937000000000001</v>
      </c>
      <c r="I686" s="9">
        <v>5</v>
      </c>
      <c r="J686" s="9">
        <v>4171.84</v>
      </c>
      <c r="K686" s="8" t="str">
        <f>RIGHT(B686,5)</f>
        <v>11:17</v>
      </c>
      <c r="L686" s="7" t="str">
        <f>TEXT(K686,"hh")</f>
        <v>11</v>
      </c>
      <c r="M686" s="6">
        <f>IF(C686="close",IF(I686&gt;=0,1,IF(I686&lt;0,2)),0)</f>
        <v>0</v>
      </c>
      <c r="N686" s="5">
        <f>IF(N685=0,IF(C686="s/l",1,0),IF(C686="s/l",N685+1,0))</f>
        <v>0</v>
      </c>
      <c r="O686" s="4">
        <f>IF(O685=0,IF(C686="t/p",1,0),IF(C686="t/p",O685+1,0))</f>
        <v>3</v>
      </c>
      <c r="P686" s="3">
        <f>IF(AND(N686&gt;=$AD$36,N687=0),1,0)</f>
        <v>0</v>
      </c>
      <c r="Q686" s="2">
        <f>IF(AND(O686&gt;=$AD$35,O687=0),1,0)</f>
        <v>0</v>
      </c>
      <c r="R686" s="3">
        <f>IF(AND(N686&gt;0,ISODD(D686)),1,0)</f>
        <v>0</v>
      </c>
      <c r="S686" s="2">
        <f>IF(AND(O686&gt;0,ISEVEN(D686)),1,0)</f>
        <v>1</v>
      </c>
      <c r="T686" s="1">
        <f>IF(AND(N685&gt;0,N686&gt;0),IF(OR(AND(R685=0,R686=1),AND(R685=1,R686=0)),1,0),0)</f>
        <v>0</v>
      </c>
      <c r="U686" s="1">
        <f>IF(AND(O685&gt;0,O686&gt;0),IF(OR(AND(S685=0,S686=1),AND(S685=1,S686=0)),1,0),0)</f>
        <v>0</v>
      </c>
    </row>
    <row r="687" spans="1:21">
      <c r="A687" s="9">
        <v>3529</v>
      </c>
      <c r="B687" s="10" t="s">
        <v>1466</v>
      </c>
      <c r="C687" s="9" t="s">
        <v>3</v>
      </c>
      <c r="D687" s="9">
        <v>1417</v>
      </c>
      <c r="E687" s="9">
        <v>1</v>
      </c>
      <c r="F687" s="9">
        <v>1.2958000000000001</v>
      </c>
      <c r="G687" s="9">
        <v>1.2958000000000001</v>
      </c>
      <c r="H687" s="9">
        <v>1.2932999999999999</v>
      </c>
      <c r="I687" s="9">
        <v>-20</v>
      </c>
      <c r="J687" s="9">
        <v>4151.84</v>
      </c>
      <c r="K687" s="8" t="str">
        <f>RIGHT(B687,5)</f>
        <v>13:51</v>
      </c>
      <c r="L687" s="7" t="str">
        <f>TEXT(K687,"hh")</f>
        <v>13</v>
      </c>
      <c r="M687" s="6">
        <f>IF(C687="close",IF(I687&gt;=0,1,IF(I687&lt;0,2)),0)</f>
        <v>0</v>
      </c>
      <c r="N687" s="5">
        <f>IF(N686=0,IF(C687="s/l",1,0),IF(C687="s/l",N686+1,0))</f>
        <v>1</v>
      </c>
      <c r="O687" s="4">
        <f>IF(O686=0,IF(C687="t/p",1,0),IF(C687="t/p",O686+1,0))</f>
        <v>0</v>
      </c>
      <c r="P687" s="3">
        <f>IF(AND(N687&gt;=$AD$36,N688=0),1,0)</f>
        <v>0</v>
      </c>
      <c r="Q687" s="2">
        <f>IF(AND(O687&gt;=$AD$35,O688=0),1,0)</f>
        <v>0</v>
      </c>
      <c r="R687" s="3">
        <f>IF(AND(N687&gt;0,ISODD(D687)),1,0)</f>
        <v>1</v>
      </c>
      <c r="S687" s="2">
        <f>IF(AND(O687&gt;0,ISEVEN(D687)),1,0)</f>
        <v>0</v>
      </c>
      <c r="T687" s="1">
        <f>IF(AND(N686&gt;0,N687&gt;0),IF(OR(AND(R686=0,R687=1),AND(R686=1,R687=0)),1,0),0)</f>
        <v>0</v>
      </c>
      <c r="U687" s="1">
        <f>IF(AND(O686&gt;0,O687&gt;0),IF(OR(AND(S686=0,S687=1),AND(S686=1,S687=0)),1,0),0)</f>
        <v>0</v>
      </c>
    </row>
    <row r="688" spans="1:21">
      <c r="A688" s="9">
        <v>3534</v>
      </c>
      <c r="B688" s="10" t="s">
        <v>1465</v>
      </c>
      <c r="C688" s="9" t="s">
        <v>0</v>
      </c>
      <c r="D688" s="9">
        <v>1421</v>
      </c>
      <c r="E688" s="9">
        <v>1</v>
      </c>
      <c r="F688" s="9">
        <v>1.2954000000000001</v>
      </c>
      <c r="G688" s="9">
        <v>1.2979000000000001</v>
      </c>
      <c r="H688" s="9">
        <v>1.2954000000000001</v>
      </c>
      <c r="I688" s="9">
        <v>5</v>
      </c>
      <c r="J688" s="9">
        <v>4156.84</v>
      </c>
      <c r="K688" s="8" t="str">
        <f>RIGHT(B688,5)</f>
        <v>14:02</v>
      </c>
      <c r="L688" s="7" t="str">
        <f>TEXT(K688,"hh")</f>
        <v>14</v>
      </c>
      <c r="M688" s="6">
        <f>IF(C688="close",IF(I688&gt;=0,1,IF(I688&lt;0,2)),0)</f>
        <v>0</v>
      </c>
      <c r="N688" s="5">
        <f>IF(N687=0,IF(C688="s/l",1,0),IF(C688="s/l",N687+1,0))</f>
        <v>0</v>
      </c>
      <c r="O688" s="4">
        <f>IF(O687=0,IF(C688="t/p",1,0),IF(C688="t/p",O687+1,0))</f>
        <v>1</v>
      </c>
      <c r="P688" s="3">
        <f>IF(AND(N688&gt;=$AD$36,N689=0),1,0)</f>
        <v>0</v>
      </c>
      <c r="Q688" s="2">
        <f>IF(AND(O688&gt;=$AD$35,O689=0),1,0)</f>
        <v>0</v>
      </c>
      <c r="R688" s="3">
        <f>IF(AND(N688&gt;0,ISODD(D688)),1,0)</f>
        <v>0</v>
      </c>
      <c r="S688" s="2">
        <f>IF(AND(O688&gt;0,ISEVEN(D688)),1,0)</f>
        <v>0</v>
      </c>
      <c r="T688" s="1">
        <f>IF(AND(N687&gt;0,N688&gt;0),IF(OR(AND(R687=0,R688=1),AND(R687=1,R688=0)),1,0),0)</f>
        <v>0</v>
      </c>
      <c r="U688" s="1">
        <f>IF(AND(O687&gt;0,O688&gt;0),IF(OR(AND(S687=0,S688=1),AND(S687=1,S688=0)),1,0),0)</f>
        <v>0</v>
      </c>
    </row>
    <row r="689" spans="1:21">
      <c r="A689" s="9">
        <v>3539</v>
      </c>
      <c r="B689" s="10" t="s">
        <v>1464</v>
      </c>
      <c r="C689" s="9" t="s">
        <v>0</v>
      </c>
      <c r="D689" s="9">
        <v>1424</v>
      </c>
      <c r="E689" s="9">
        <v>1</v>
      </c>
      <c r="F689" s="9">
        <v>1.2957000000000001</v>
      </c>
      <c r="G689" s="9">
        <v>1.2931999999999999</v>
      </c>
      <c r="H689" s="9">
        <v>1.2957000000000001</v>
      </c>
      <c r="I689" s="9">
        <v>5</v>
      </c>
      <c r="J689" s="9">
        <v>4161.84</v>
      </c>
      <c r="K689" s="8" t="str">
        <f>RIGHT(B689,5)</f>
        <v>14:20</v>
      </c>
      <c r="L689" s="7" t="str">
        <f>TEXT(K689,"hh")</f>
        <v>14</v>
      </c>
      <c r="M689" s="6">
        <f>IF(C689="close",IF(I689&gt;=0,1,IF(I689&lt;0,2)),0)</f>
        <v>0</v>
      </c>
      <c r="N689" s="5">
        <f>IF(N688=0,IF(C689="s/l",1,0),IF(C689="s/l",N688+1,0))</f>
        <v>0</v>
      </c>
      <c r="O689" s="4">
        <f>IF(O688=0,IF(C689="t/p",1,0),IF(C689="t/p",O688+1,0))</f>
        <v>2</v>
      </c>
      <c r="P689" s="3">
        <f>IF(AND(N689&gt;=$AD$36,N690=0),1,0)</f>
        <v>0</v>
      </c>
      <c r="Q689" s="2">
        <f>IF(AND(O689&gt;=$AD$35,O690=0),1,0)</f>
        <v>0</v>
      </c>
      <c r="R689" s="3">
        <f>IF(AND(N689&gt;0,ISODD(D689)),1,0)</f>
        <v>0</v>
      </c>
      <c r="S689" s="2">
        <f>IF(AND(O689&gt;0,ISEVEN(D689)),1,0)</f>
        <v>1</v>
      </c>
      <c r="T689" s="1">
        <f>IF(AND(N688&gt;0,N689&gt;0),IF(OR(AND(R688=0,R689=1),AND(R688=1,R689=0)),1,0),0)</f>
        <v>0</v>
      </c>
      <c r="U689" s="1">
        <f>IF(AND(O688&gt;0,O689&gt;0),IF(OR(AND(S688=0,S689=1),AND(S688=1,S689=0)),1,0),0)</f>
        <v>1</v>
      </c>
    </row>
    <row r="690" spans="1:21">
      <c r="A690" s="9">
        <v>3544</v>
      </c>
      <c r="B690" s="10" t="s">
        <v>1463</v>
      </c>
      <c r="C690" s="9" t="s">
        <v>0</v>
      </c>
      <c r="D690" s="9">
        <v>1425</v>
      </c>
      <c r="E690" s="9">
        <v>1</v>
      </c>
      <c r="F690" s="9">
        <v>1.2954000000000001</v>
      </c>
      <c r="G690" s="9">
        <v>1.2979000000000001</v>
      </c>
      <c r="H690" s="9">
        <v>1.2954000000000001</v>
      </c>
      <c r="I690" s="9">
        <v>5</v>
      </c>
      <c r="J690" s="9">
        <v>4166.84</v>
      </c>
      <c r="K690" s="8" t="str">
        <f>RIGHT(B690,5)</f>
        <v>14:30</v>
      </c>
      <c r="L690" s="7" t="str">
        <f>TEXT(K690,"hh")</f>
        <v>14</v>
      </c>
      <c r="M690" s="6">
        <f>IF(C690="close",IF(I690&gt;=0,1,IF(I690&lt;0,2)),0)</f>
        <v>0</v>
      </c>
      <c r="N690" s="5">
        <f>IF(N689=0,IF(C690="s/l",1,0),IF(C690="s/l",N689+1,0))</f>
        <v>0</v>
      </c>
      <c r="O690" s="4">
        <f>IF(O689=0,IF(C690="t/p",1,0),IF(C690="t/p",O689+1,0))</f>
        <v>3</v>
      </c>
      <c r="P690" s="3">
        <f>IF(AND(N690&gt;=$AD$36,N691=0),1,0)</f>
        <v>0</v>
      </c>
      <c r="Q690" s="2">
        <f>IF(AND(O690&gt;=$AD$35,O691=0),1,0)</f>
        <v>0</v>
      </c>
      <c r="R690" s="3">
        <f>IF(AND(N690&gt;0,ISODD(D690)),1,0)</f>
        <v>0</v>
      </c>
      <c r="S690" s="2">
        <f>IF(AND(O690&gt;0,ISEVEN(D690)),1,0)</f>
        <v>0</v>
      </c>
      <c r="T690" s="1">
        <f>IF(AND(N689&gt;0,N690&gt;0),IF(OR(AND(R689=0,R690=1),AND(R689=1,R690=0)),1,0),0)</f>
        <v>0</v>
      </c>
      <c r="U690" s="1">
        <f>IF(AND(O689&gt;0,O690&gt;0),IF(OR(AND(S689=0,S690=1),AND(S689=1,S690=0)),1,0),0)</f>
        <v>1</v>
      </c>
    </row>
    <row r="691" spans="1:21">
      <c r="A691" s="9">
        <v>3549</v>
      </c>
      <c r="B691" s="10" t="s">
        <v>1463</v>
      </c>
      <c r="C691" s="9" t="s">
        <v>0</v>
      </c>
      <c r="D691" s="9">
        <v>1419</v>
      </c>
      <c r="E691" s="9">
        <v>1</v>
      </c>
      <c r="F691" s="9">
        <v>1.2944</v>
      </c>
      <c r="G691" s="9">
        <v>1.2968999999999999</v>
      </c>
      <c r="H691" s="9">
        <v>1.2944</v>
      </c>
      <c r="I691" s="9">
        <v>5</v>
      </c>
      <c r="J691" s="9">
        <v>4171.84</v>
      </c>
      <c r="K691" s="8" t="str">
        <f>RIGHT(B691,5)</f>
        <v>14:30</v>
      </c>
      <c r="L691" s="7" t="str">
        <f>TEXT(K691,"hh")</f>
        <v>14</v>
      </c>
      <c r="M691" s="6">
        <f>IF(C691="close",IF(I691&gt;=0,1,IF(I691&lt;0,2)),0)</f>
        <v>0</v>
      </c>
      <c r="N691" s="5">
        <f>IF(N690=0,IF(C691="s/l",1,0),IF(C691="s/l",N690+1,0))</f>
        <v>0</v>
      </c>
      <c r="O691" s="4">
        <f>IF(O690=0,IF(C691="t/p",1,0),IF(C691="t/p",O690+1,0))</f>
        <v>4</v>
      </c>
      <c r="P691" s="3">
        <f>IF(AND(N691&gt;=$AD$36,N692=0),1,0)</f>
        <v>0</v>
      </c>
      <c r="Q691" s="2">
        <f>IF(AND(O691&gt;=$AD$35,O692=0),1,0)</f>
        <v>1</v>
      </c>
      <c r="R691" s="3">
        <f>IF(AND(N691&gt;0,ISODD(D691)),1,0)</f>
        <v>0</v>
      </c>
      <c r="S691" s="2">
        <f>IF(AND(O691&gt;0,ISEVEN(D691)),1,0)</f>
        <v>0</v>
      </c>
      <c r="T691" s="1">
        <f>IF(AND(N690&gt;0,N691&gt;0),IF(OR(AND(R690=0,R691=1),AND(R690=1,R691=0)),1,0),0)</f>
        <v>0</v>
      </c>
      <c r="U691" s="1">
        <f>IF(AND(O690&gt;0,O691&gt;0),IF(OR(AND(S690=0,S691=1),AND(S690=1,S691=0)),1,0),0)</f>
        <v>0</v>
      </c>
    </row>
    <row r="692" spans="1:21">
      <c r="A692" s="9">
        <v>3554</v>
      </c>
      <c r="B692" s="10" t="s">
        <v>3291</v>
      </c>
      <c r="C692" s="9" t="s">
        <v>3</v>
      </c>
      <c r="D692" s="9">
        <v>1428</v>
      </c>
      <c r="E692" s="9">
        <v>1</v>
      </c>
      <c r="F692" s="9">
        <v>1.2931999999999999</v>
      </c>
      <c r="G692" s="9">
        <v>1.2931999999999999</v>
      </c>
      <c r="H692" s="9">
        <v>1.2957000000000001</v>
      </c>
      <c r="I692" s="9">
        <v>-20</v>
      </c>
      <c r="J692" s="9">
        <v>4151.84</v>
      </c>
      <c r="K692" s="8" t="str">
        <f>RIGHT(B692,5)</f>
        <v>14:48</v>
      </c>
      <c r="L692" s="7" t="str">
        <f>TEXT(K692,"hh")</f>
        <v>14</v>
      </c>
      <c r="M692" s="6">
        <f>IF(C692="close",IF(I692&gt;=0,1,IF(I692&lt;0,2)),0)</f>
        <v>0</v>
      </c>
      <c r="N692" s="5">
        <f>IF(N691=0,IF(C692="s/l",1,0),IF(C692="s/l",N691+1,0))</f>
        <v>1</v>
      </c>
      <c r="O692" s="4">
        <f>IF(O691=0,IF(C692="t/p",1,0),IF(C692="t/p",O691+1,0))</f>
        <v>0</v>
      </c>
      <c r="P692" s="3">
        <f>IF(AND(N692&gt;=$AD$36,N693=0),1,0)</f>
        <v>0</v>
      </c>
      <c r="Q692" s="2">
        <f>IF(AND(O692&gt;=$AD$35,O693=0),1,0)</f>
        <v>0</v>
      </c>
      <c r="R692" s="3">
        <f>IF(AND(N692&gt;0,ISODD(D692)),1,0)</f>
        <v>0</v>
      </c>
      <c r="S692" s="2">
        <f>IF(AND(O692&gt;0,ISEVEN(D692)),1,0)</f>
        <v>0</v>
      </c>
      <c r="T692" s="1">
        <f>IF(AND(N691&gt;0,N692&gt;0),IF(OR(AND(R691=0,R692=1),AND(R691=1,R692=0)),1,0),0)</f>
        <v>0</v>
      </c>
      <c r="U692" s="1">
        <f>IF(AND(O691&gt;0,O692&gt;0),IF(OR(AND(S691=0,S692=1),AND(S691=1,S692=0)),1,0),0)</f>
        <v>0</v>
      </c>
    </row>
    <row r="693" spans="1:21">
      <c r="A693" s="9">
        <v>3559</v>
      </c>
      <c r="B693" s="10" t="s">
        <v>3290</v>
      </c>
      <c r="C693" s="9" t="s">
        <v>0</v>
      </c>
      <c r="D693" s="9">
        <v>1432</v>
      </c>
      <c r="E693" s="9">
        <v>1</v>
      </c>
      <c r="F693" s="9">
        <v>1.2936000000000001</v>
      </c>
      <c r="G693" s="9">
        <v>1.2910999999999999</v>
      </c>
      <c r="H693" s="9">
        <v>1.2936000000000001</v>
      </c>
      <c r="I693" s="9">
        <v>5</v>
      </c>
      <c r="J693" s="9">
        <v>4156.84</v>
      </c>
      <c r="K693" s="8" t="str">
        <f>RIGHT(B693,5)</f>
        <v>14:59</v>
      </c>
      <c r="L693" s="7" t="str">
        <f>TEXT(K693,"hh")</f>
        <v>14</v>
      </c>
      <c r="M693" s="6">
        <f>IF(C693="close",IF(I693&gt;=0,1,IF(I693&lt;0,2)),0)</f>
        <v>0</v>
      </c>
      <c r="N693" s="5">
        <f>IF(N692=0,IF(C693="s/l",1,0),IF(C693="s/l",N692+1,0))</f>
        <v>0</v>
      </c>
      <c r="O693" s="4">
        <f>IF(O692=0,IF(C693="t/p",1,0),IF(C693="t/p",O692+1,0))</f>
        <v>1</v>
      </c>
      <c r="P693" s="3">
        <f>IF(AND(N693&gt;=$AD$36,N694=0),1,0)</f>
        <v>0</v>
      </c>
      <c r="Q693" s="2">
        <f>IF(AND(O693&gt;=$AD$35,O694=0),1,0)</f>
        <v>0</v>
      </c>
      <c r="R693" s="3">
        <f>IF(AND(N693&gt;0,ISODD(D693)),1,0)</f>
        <v>0</v>
      </c>
      <c r="S693" s="2">
        <f>IF(AND(O693&gt;0,ISEVEN(D693)),1,0)</f>
        <v>1</v>
      </c>
      <c r="T693" s="1">
        <f>IF(AND(N692&gt;0,N693&gt;0),IF(OR(AND(R692=0,R693=1),AND(R692=1,R693=0)),1,0),0)</f>
        <v>0</v>
      </c>
      <c r="U693" s="1">
        <f>IF(AND(O692&gt;0,O693&gt;0),IF(OR(AND(S692=0,S693=1),AND(S692=1,S693=0)),1,0),0)</f>
        <v>0</v>
      </c>
    </row>
    <row r="694" spans="1:21">
      <c r="A694" s="9">
        <v>3564</v>
      </c>
      <c r="B694" s="10" t="s">
        <v>3289</v>
      </c>
      <c r="C694" s="9" t="s">
        <v>0</v>
      </c>
      <c r="D694" s="9">
        <v>1430</v>
      </c>
      <c r="E694" s="9">
        <v>1</v>
      </c>
      <c r="F694" s="9">
        <v>1.2946</v>
      </c>
      <c r="G694" s="9">
        <v>1.2921</v>
      </c>
      <c r="H694" s="9">
        <v>1.2946</v>
      </c>
      <c r="I694" s="9">
        <v>5</v>
      </c>
      <c r="J694" s="9">
        <v>4161.84</v>
      </c>
      <c r="K694" s="8" t="str">
        <f>RIGHT(B694,5)</f>
        <v>15:32</v>
      </c>
      <c r="L694" s="7" t="str">
        <f>TEXT(K694,"hh")</f>
        <v>15</v>
      </c>
      <c r="M694" s="6">
        <f>IF(C694="close",IF(I694&gt;=0,1,IF(I694&lt;0,2)),0)</f>
        <v>0</v>
      </c>
      <c r="N694" s="5">
        <f>IF(N693=0,IF(C694="s/l",1,0),IF(C694="s/l",N693+1,0))</f>
        <v>0</v>
      </c>
      <c r="O694" s="4">
        <f>IF(O693=0,IF(C694="t/p",1,0),IF(C694="t/p",O693+1,0))</f>
        <v>2</v>
      </c>
      <c r="P694" s="3">
        <f>IF(AND(N694&gt;=$AD$36,N695=0),1,0)</f>
        <v>0</v>
      </c>
      <c r="Q694" s="2">
        <f>IF(AND(O694&gt;=$AD$35,O695=0),1,0)</f>
        <v>0</v>
      </c>
      <c r="R694" s="3">
        <f>IF(AND(N694&gt;0,ISODD(D694)),1,0)</f>
        <v>0</v>
      </c>
      <c r="S694" s="2">
        <f>IF(AND(O694&gt;0,ISEVEN(D694)),1,0)</f>
        <v>1</v>
      </c>
      <c r="T694" s="1">
        <f>IF(AND(N693&gt;0,N694&gt;0),IF(OR(AND(R693=0,R694=1),AND(R693=1,R694=0)),1,0),0)</f>
        <v>0</v>
      </c>
      <c r="U694" s="1">
        <f>IF(AND(O693&gt;0,O694&gt;0),IF(OR(AND(S693=0,S694=1),AND(S693=1,S694=0)),1,0),0)</f>
        <v>0</v>
      </c>
    </row>
    <row r="695" spans="1:21">
      <c r="A695" s="9">
        <v>3569</v>
      </c>
      <c r="B695" s="10" t="s">
        <v>3288</v>
      </c>
      <c r="C695" s="9" t="s">
        <v>3</v>
      </c>
      <c r="D695" s="9">
        <v>1433</v>
      </c>
      <c r="E695" s="9">
        <v>1</v>
      </c>
      <c r="F695" s="9">
        <v>1.2958000000000001</v>
      </c>
      <c r="G695" s="9">
        <v>1.2958000000000001</v>
      </c>
      <c r="H695" s="9">
        <v>1.2932999999999999</v>
      </c>
      <c r="I695" s="9">
        <v>-20</v>
      </c>
      <c r="J695" s="9">
        <v>4141.84</v>
      </c>
      <c r="K695" s="8" t="str">
        <f>RIGHT(B695,5)</f>
        <v>15:42</v>
      </c>
      <c r="L695" s="7" t="str">
        <f>TEXT(K695,"hh")</f>
        <v>15</v>
      </c>
      <c r="M695" s="6">
        <f>IF(C695="close",IF(I695&gt;=0,1,IF(I695&lt;0,2)),0)</f>
        <v>0</v>
      </c>
      <c r="N695" s="5">
        <f>IF(N694=0,IF(C695="s/l",1,0),IF(C695="s/l",N694+1,0))</f>
        <v>1</v>
      </c>
      <c r="O695" s="4">
        <f>IF(O694=0,IF(C695="t/p",1,0),IF(C695="t/p",O694+1,0))</f>
        <v>0</v>
      </c>
      <c r="P695" s="3">
        <f>IF(AND(N695&gt;=$AD$36,N696=0),1,0)</f>
        <v>0</v>
      </c>
      <c r="Q695" s="2">
        <f>IF(AND(O695&gt;=$AD$35,O696=0),1,0)</f>
        <v>0</v>
      </c>
      <c r="R695" s="3">
        <f>IF(AND(N695&gt;0,ISODD(D695)),1,0)</f>
        <v>1</v>
      </c>
      <c r="S695" s="2">
        <f>IF(AND(O695&gt;0,ISEVEN(D695)),1,0)</f>
        <v>0</v>
      </c>
      <c r="T695" s="1">
        <f>IF(AND(N694&gt;0,N695&gt;0),IF(OR(AND(R694=0,R695=1),AND(R694=1,R695=0)),1,0),0)</f>
        <v>0</v>
      </c>
      <c r="U695" s="1">
        <f>IF(AND(O694&gt;0,O695&gt;0),IF(OR(AND(S694=0,S695=1),AND(S694=1,S695=0)),1,0),0)</f>
        <v>0</v>
      </c>
    </row>
    <row r="696" spans="1:21">
      <c r="A696" s="9">
        <v>3574</v>
      </c>
      <c r="B696" s="10" t="s">
        <v>3287</v>
      </c>
      <c r="C696" s="9" t="s">
        <v>3</v>
      </c>
      <c r="D696" s="9">
        <v>1435</v>
      </c>
      <c r="E696" s="9">
        <v>1</v>
      </c>
      <c r="F696" s="9">
        <v>1.2968</v>
      </c>
      <c r="G696" s="9">
        <v>1.2968</v>
      </c>
      <c r="H696" s="9">
        <v>1.2943</v>
      </c>
      <c r="I696" s="9">
        <v>-20</v>
      </c>
      <c r="J696" s="9">
        <v>4121.84</v>
      </c>
      <c r="K696" s="8" t="str">
        <f>RIGHT(B696,5)</f>
        <v>15:43</v>
      </c>
      <c r="L696" s="7" t="str">
        <f>TEXT(K696,"hh")</f>
        <v>15</v>
      </c>
      <c r="M696" s="6">
        <f>IF(C696="close",IF(I696&gt;=0,1,IF(I696&lt;0,2)),0)</f>
        <v>0</v>
      </c>
      <c r="N696" s="5">
        <f>IF(N695=0,IF(C696="s/l",1,0),IF(C696="s/l",N695+1,0))</f>
        <v>2</v>
      </c>
      <c r="O696" s="4">
        <f>IF(O695=0,IF(C696="t/p",1,0),IF(C696="t/p",O695+1,0))</f>
        <v>0</v>
      </c>
      <c r="P696" s="3">
        <f>IF(AND(N696&gt;=$AD$36,N697=0),1,0)</f>
        <v>1</v>
      </c>
      <c r="Q696" s="2">
        <f>IF(AND(O696&gt;=$AD$35,O697=0),1,0)</f>
        <v>0</v>
      </c>
      <c r="R696" s="3">
        <f>IF(AND(N696&gt;0,ISODD(D696)),1,0)</f>
        <v>1</v>
      </c>
      <c r="S696" s="2">
        <f>IF(AND(O696&gt;0,ISEVEN(D696)),1,0)</f>
        <v>0</v>
      </c>
      <c r="T696" s="1">
        <f>IF(AND(N695&gt;0,N696&gt;0),IF(OR(AND(R695=0,R696=1),AND(R695=1,R696=0)),1,0),0)</f>
        <v>0</v>
      </c>
      <c r="U696" s="1">
        <f>IF(AND(O695&gt;0,O696&gt;0),IF(OR(AND(S695=0,S696=1),AND(S695=1,S696=0)),1,0),0)</f>
        <v>0</v>
      </c>
    </row>
    <row r="697" spans="1:21">
      <c r="A697" s="9">
        <v>3579</v>
      </c>
      <c r="B697" s="10" t="s">
        <v>3286</v>
      </c>
      <c r="C697" s="9" t="s">
        <v>0</v>
      </c>
      <c r="D697" s="9">
        <v>1439</v>
      </c>
      <c r="E697" s="9">
        <v>1</v>
      </c>
      <c r="F697" s="9">
        <v>1.2963</v>
      </c>
      <c r="G697" s="9">
        <v>1.2988</v>
      </c>
      <c r="H697" s="9">
        <v>1.2963</v>
      </c>
      <c r="I697" s="9">
        <v>5</v>
      </c>
      <c r="J697" s="9">
        <v>4126.84</v>
      </c>
      <c r="K697" s="8" t="str">
        <f>RIGHT(B697,5)</f>
        <v>15:47</v>
      </c>
      <c r="L697" s="7" t="str">
        <f>TEXT(K697,"hh")</f>
        <v>15</v>
      </c>
      <c r="M697" s="6">
        <f>IF(C697="close",IF(I697&gt;=0,1,IF(I697&lt;0,2)),0)</f>
        <v>0</v>
      </c>
      <c r="N697" s="5">
        <f>IF(N696=0,IF(C697="s/l",1,0),IF(C697="s/l",N696+1,0))</f>
        <v>0</v>
      </c>
      <c r="O697" s="4">
        <f>IF(O696=0,IF(C697="t/p",1,0),IF(C697="t/p",O696+1,0))</f>
        <v>1</v>
      </c>
      <c r="P697" s="3">
        <f>IF(AND(N697&gt;=$AD$36,N698=0),1,0)</f>
        <v>0</v>
      </c>
      <c r="Q697" s="2">
        <f>IF(AND(O697&gt;=$AD$35,O698=0),1,0)</f>
        <v>0</v>
      </c>
      <c r="R697" s="3">
        <f>IF(AND(N697&gt;0,ISODD(D697)),1,0)</f>
        <v>0</v>
      </c>
      <c r="S697" s="2">
        <f>IF(AND(O697&gt;0,ISEVEN(D697)),1,0)</f>
        <v>0</v>
      </c>
      <c r="T697" s="1">
        <f>IF(AND(N696&gt;0,N697&gt;0),IF(OR(AND(R696=0,R697=1),AND(R696=1,R697=0)),1,0),0)</f>
        <v>0</v>
      </c>
      <c r="U697" s="1">
        <f>IF(AND(O696&gt;0,O697&gt;0),IF(OR(AND(S696=0,S697=1),AND(S696=1,S697=0)),1,0),0)</f>
        <v>0</v>
      </c>
    </row>
    <row r="698" spans="1:21">
      <c r="A698" s="9">
        <v>3584</v>
      </c>
      <c r="B698" s="10" t="s">
        <v>3285</v>
      </c>
      <c r="C698" s="9" t="s">
        <v>0</v>
      </c>
      <c r="D698" s="9">
        <v>1442</v>
      </c>
      <c r="E698" s="9">
        <v>1</v>
      </c>
      <c r="F698" s="9">
        <v>1.2966</v>
      </c>
      <c r="G698" s="9">
        <v>1.2941</v>
      </c>
      <c r="H698" s="9">
        <v>1.2966</v>
      </c>
      <c r="I698" s="9">
        <v>5</v>
      </c>
      <c r="J698" s="9">
        <v>4131.84</v>
      </c>
      <c r="K698" s="8" t="str">
        <f>RIGHT(B698,5)</f>
        <v>16:06</v>
      </c>
      <c r="L698" s="7" t="str">
        <f>TEXT(K698,"hh")</f>
        <v>16</v>
      </c>
      <c r="M698" s="6">
        <f>IF(C698="close",IF(I698&gt;=0,1,IF(I698&lt;0,2)),0)</f>
        <v>0</v>
      </c>
      <c r="N698" s="5">
        <f>IF(N697=0,IF(C698="s/l",1,0),IF(C698="s/l",N697+1,0))</f>
        <v>0</v>
      </c>
      <c r="O698" s="4">
        <f>IF(O697=0,IF(C698="t/p",1,0),IF(C698="t/p",O697+1,0))</f>
        <v>2</v>
      </c>
      <c r="P698" s="3">
        <f>IF(AND(N698&gt;=$AD$36,N699=0),1,0)</f>
        <v>0</v>
      </c>
      <c r="Q698" s="2">
        <f>IF(AND(O698&gt;=$AD$35,O699=0),1,0)</f>
        <v>0</v>
      </c>
      <c r="R698" s="3">
        <f>IF(AND(N698&gt;0,ISODD(D698)),1,0)</f>
        <v>0</v>
      </c>
      <c r="S698" s="2">
        <f>IF(AND(O698&gt;0,ISEVEN(D698)),1,0)</f>
        <v>1</v>
      </c>
      <c r="T698" s="1">
        <f>IF(AND(N697&gt;0,N698&gt;0),IF(OR(AND(R697=0,R698=1),AND(R697=1,R698=0)),1,0),0)</f>
        <v>0</v>
      </c>
      <c r="U698" s="1">
        <f>IF(AND(O697&gt;0,O698&gt;0),IF(OR(AND(S697=0,S698=1),AND(S697=1,S698=0)),1,0),0)</f>
        <v>1</v>
      </c>
    </row>
    <row r="699" spans="1:21">
      <c r="A699" s="9">
        <v>3589</v>
      </c>
      <c r="B699" s="10" t="s">
        <v>3284</v>
      </c>
      <c r="C699" s="9" t="s">
        <v>3</v>
      </c>
      <c r="D699" s="9">
        <v>1437</v>
      </c>
      <c r="E699" s="9">
        <v>1</v>
      </c>
      <c r="F699" s="9">
        <v>1.2978000000000001</v>
      </c>
      <c r="G699" s="9">
        <v>1.2978000000000001</v>
      </c>
      <c r="H699" s="9">
        <v>1.2952999999999999</v>
      </c>
      <c r="I699" s="9">
        <v>-20</v>
      </c>
      <c r="J699" s="9">
        <v>4111.84</v>
      </c>
      <c r="K699" s="8" t="str">
        <f>RIGHT(B699,5)</f>
        <v>16:07</v>
      </c>
      <c r="L699" s="7" t="str">
        <f>TEXT(K699,"hh")</f>
        <v>16</v>
      </c>
      <c r="M699" s="6">
        <f>IF(C699="close",IF(I699&gt;=0,1,IF(I699&lt;0,2)),0)</f>
        <v>0</v>
      </c>
      <c r="N699" s="5">
        <f>IF(N698=0,IF(C699="s/l",1,0),IF(C699="s/l",N698+1,0))</f>
        <v>1</v>
      </c>
      <c r="O699" s="4">
        <f>IF(O698=0,IF(C699="t/p",1,0),IF(C699="t/p",O698+1,0))</f>
        <v>0</v>
      </c>
      <c r="P699" s="3">
        <f>IF(AND(N699&gt;=$AD$36,N700=0),1,0)</f>
        <v>0</v>
      </c>
      <c r="Q699" s="2">
        <f>IF(AND(O699&gt;=$AD$35,O700=0),1,0)</f>
        <v>0</v>
      </c>
      <c r="R699" s="3">
        <f>IF(AND(N699&gt;0,ISODD(D699)),1,0)</f>
        <v>1</v>
      </c>
      <c r="S699" s="2">
        <f>IF(AND(O699&gt;0,ISEVEN(D699)),1,0)</f>
        <v>0</v>
      </c>
      <c r="T699" s="1">
        <f>IF(AND(N698&gt;0,N699&gt;0),IF(OR(AND(R698=0,R699=1),AND(R698=1,R699=0)),1,0),0)</f>
        <v>0</v>
      </c>
      <c r="U699" s="1">
        <f>IF(AND(O698&gt;0,O699&gt;0),IF(OR(AND(S698=0,S699=1),AND(S698=1,S699=0)),1,0),0)</f>
        <v>0</v>
      </c>
    </row>
    <row r="700" spans="1:21">
      <c r="A700" s="9">
        <v>3594</v>
      </c>
      <c r="B700" s="10" t="s">
        <v>3283</v>
      </c>
      <c r="C700" s="9" t="s">
        <v>0</v>
      </c>
      <c r="D700" s="9">
        <v>1445</v>
      </c>
      <c r="E700" s="9">
        <v>1</v>
      </c>
      <c r="F700" s="9">
        <v>1.2972999999999999</v>
      </c>
      <c r="G700" s="9">
        <v>1.2998000000000001</v>
      </c>
      <c r="H700" s="9">
        <v>1.2972999999999999</v>
      </c>
      <c r="I700" s="9">
        <v>5</v>
      </c>
      <c r="J700" s="9">
        <v>4116.84</v>
      </c>
      <c r="K700" s="8" t="str">
        <f>RIGHT(B700,5)</f>
        <v>16:12</v>
      </c>
      <c r="L700" s="7" t="str">
        <f>TEXT(K700,"hh")</f>
        <v>16</v>
      </c>
      <c r="M700" s="6">
        <f>IF(C700="close",IF(I700&gt;=0,1,IF(I700&lt;0,2)),0)</f>
        <v>0</v>
      </c>
      <c r="N700" s="5">
        <f>IF(N699=0,IF(C700="s/l",1,0),IF(C700="s/l",N699+1,0))</f>
        <v>0</v>
      </c>
      <c r="O700" s="4">
        <f>IF(O699=0,IF(C700="t/p",1,0),IF(C700="t/p",O699+1,0))</f>
        <v>1</v>
      </c>
      <c r="P700" s="3">
        <f>IF(AND(N700&gt;=$AD$36,N701=0),1,0)</f>
        <v>0</v>
      </c>
      <c r="Q700" s="2">
        <f>IF(AND(O700&gt;=$AD$35,O701=0),1,0)</f>
        <v>0</v>
      </c>
      <c r="R700" s="3">
        <f>IF(AND(N700&gt;0,ISODD(D700)),1,0)</f>
        <v>0</v>
      </c>
      <c r="S700" s="2">
        <f>IF(AND(O700&gt;0,ISEVEN(D700)),1,0)</f>
        <v>0</v>
      </c>
      <c r="T700" s="1">
        <f>IF(AND(N699&gt;0,N700&gt;0),IF(OR(AND(R699=0,R700=1),AND(R699=1,R700=0)),1,0),0)</f>
        <v>0</v>
      </c>
      <c r="U700" s="1">
        <f>IF(AND(O699&gt;0,O700&gt;0),IF(OR(AND(S699=0,S700=1),AND(S699=1,S700=0)),1,0),0)</f>
        <v>0</v>
      </c>
    </row>
    <row r="701" spans="1:21">
      <c r="A701" s="9">
        <v>3595</v>
      </c>
      <c r="B701" s="10" t="s">
        <v>1462</v>
      </c>
      <c r="C701" s="9" t="s">
        <v>3</v>
      </c>
      <c r="D701" s="9">
        <v>1443</v>
      </c>
      <c r="E701" s="9">
        <v>1</v>
      </c>
      <c r="F701" s="9">
        <v>1.2988</v>
      </c>
      <c r="G701" s="9">
        <v>1.2988</v>
      </c>
      <c r="H701" s="9">
        <v>1.2963</v>
      </c>
      <c r="I701" s="9">
        <v>-20</v>
      </c>
      <c r="J701" s="9">
        <v>4096.84</v>
      </c>
      <c r="K701" s="8" t="str">
        <f>RIGHT(B701,5)</f>
        <v>16:18</v>
      </c>
      <c r="L701" s="7" t="str">
        <f>TEXT(K701,"hh")</f>
        <v>16</v>
      </c>
      <c r="M701" s="6">
        <f>IF(C701="close",IF(I701&gt;=0,1,IF(I701&lt;0,2)),0)</f>
        <v>0</v>
      </c>
      <c r="N701" s="5">
        <f>IF(N700=0,IF(C701="s/l",1,0),IF(C701="s/l",N700+1,0))</f>
        <v>1</v>
      </c>
      <c r="O701" s="4">
        <f>IF(O700=0,IF(C701="t/p",1,0),IF(C701="t/p",O700+1,0))</f>
        <v>0</v>
      </c>
      <c r="P701" s="3">
        <f>IF(AND(N701&gt;=$AD$36,N702=0),1,0)</f>
        <v>0</v>
      </c>
      <c r="Q701" s="2">
        <f>IF(AND(O701&gt;=$AD$35,O702=0),1,0)</f>
        <v>0</v>
      </c>
      <c r="R701" s="3">
        <f>IF(AND(N701&gt;0,ISODD(D701)),1,0)</f>
        <v>1</v>
      </c>
      <c r="S701" s="2">
        <f>IF(AND(O701&gt;0,ISEVEN(D701)),1,0)</f>
        <v>0</v>
      </c>
      <c r="T701" s="1">
        <f>IF(AND(N700&gt;0,N701&gt;0),IF(OR(AND(R700=0,R701=1),AND(R700=1,R701=0)),1,0),0)</f>
        <v>0</v>
      </c>
      <c r="U701" s="1">
        <f>IF(AND(O700&gt;0,O701&gt;0),IF(OR(AND(S700=0,S701=1),AND(S700=1,S701=0)),1,0),0)</f>
        <v>0</v>
      </c>
    </row>
    <row r="702" spans="1:21">
      <c r="A702" s="9">
        <v>3604</v>
      </c>
      <c r="B702" s="10" t="s">
        <v>3282</v>
      </c>
      <c r="C702" s="9" t="s">
        <v>3</v>
      </c>
      <c r="D702" s="9">
        <v>1447</v>
      </c>
      <c r="E702" s="9">
        <v>1</v>
      </c>
      <c r="F702" s="9">
        <v>1.3008999999999999</v>
      </c>
      <c r="G702" s="9">
        <v>1.3008999999999999</v>
      </c>
      <c r="H702" s="9">
        <v>1.2984</v>
      </c>
      <c r="I702" s="9">
        <v>-20</v>
      </c>
      <c r="J702" s="9">
        <v>4076.84</v>
      </c>
      <c r="K702" s="8" t="str">
        <f>RIGHT(B702,5)</f>
        <v>16:43</v>
      </c>
      <c r="L702" s="7" t="str">
        <f>TEXT(K702,"hh")</f>
        <v>16</v>
      </c>
      <c r="M702" s="6">
        <f>IF(C702="close",IF(I702&gt;=0,1,IF(I702&lt;0,2)),0)</f>
        <v>0</v>
      </c>
      <c r="N702" s="5">
        <f>IF(N701=0,IF(C702="s/l",1,0),IF(C702="s/l",N701+1,0))</f>
        <v>2</v>
      </c>
      <c r="O702" s="4">
        <f>IF(O701=0,IF(C702="t/p",1,0),IF(C702="t/p",O701+1,0))</f>
        <v>0</v>
      </c>
      <c r="P702" s="3">
        <f>IF(AND(N702&gt;=$AD$36,N703=0),1,0)</f>
        <v>1</v>
      </c>
      <c r="Q702" s="2">
        <f>IF(AND(O702&gt;=$AD$35,O703=0),1,0)</f>
        <v>0</v>
      </c>
      <c r="R702" s="3">
        <f>IF(AND(N702&gt;0,ISODD(D702)),1,0)</f>
        <v>1</v>
      </c>
      <c r="S702" s="2">
        <f>IF(AND(O702&gt;0,ISEVEN(D702)),1,0)</f>
        <v>0</v>
      </c>
      <c r="T702" s="1">
        <f>IF(AND(N701&gt;0,N702&gt;0),IF(OR(AND(R701=0,R702=1),AND(R701=1,R702=0)),1,0),0)</f>
        <v>0</v>
      </c>
      <c r="U702" s="1">
        <f>IF(AND(O701&gt;0,O702&gt;0),IF(OR(AND(S701=0,S702=1),AND(S701=1,S702=0)),1,0),0)</f>
        <v>0</v>
      </c>
    </row>
    <row r="703" spans="1:21">
      <c r="A703" s="9">
        <v>3609</v>
      </c>
      <c r="B703" s="10" t="s">
        <v>3281</v>
      </c>
      <c r="C703" s="9" t="s">
        <v>0</v>
      </c>
      <c r="D703" s="9">
        <v>1451</v>
      </c>
      <c r="E703" s="9">
        <v>1</v>
      </c>
      <c r="F703" s="9">
        <v>1.3004</v>
      </c>
      <c r="G703" s="9">
        <v>1.3028999999999999</v>
      </c>
      <c r="H703" s="9">
        <v>1.3004</v>
      </c>
      <c r="I703" s="9">
        <v>5</v>
      </c>
      <c r="J703" s="9">
        <v>4081.84</v>
      </c>
      <c r="K703" s="8" t="str">
        <f>RIGHT(B703,5)</f>
        <v>16:49</v>
      </c>
      <c r="L703" s="7" t="str">
        <f>TEXT(K703,"hh")</f>
        <v>16</v>
      </c>
      <c r="M703" s="6">
        <f>IF(C703="close",IF(I703&gt;=0,1,IF(I703&lt;0,2)),0)</f>
        <v>0</v>
      </c>
      <c r="N703" s="5">
        <f>IF(N702=0,IF(C703="s/l",1,0),IF(C703="s/l",N702+1,0))</f>
        <v>0</v>
      </c>
      <c r="O703" s="4">
        <f>IF(O702=0,IF(C703="t/p",1,0),IF(C703="t/p",O702+1,0))</f>
        <v>1</v>
      </c>
      <c r="P703" s="3">
        <f>IF(AND(N703&gt;=$AD$36,N704=0),1,0)</f>
        <v>0</v>
      </c>
      <c r="Q703" s="2">
        <f>IF(AND(O703&gt;=$AD$35,O704=0),1,0)</f>
        <v>0</v>
      </c>
      <c r="R703" s="3">
        <f>IF(AND(N703&gt;0,ISODD(D703)),1,0)</f>
        <v>0</v>
      </c>
      <c r="S703" s="2">
        <f>IF(AND(O703&gt;0,ISEVEN(D703)),1,0)</f>
        <v>0</v>
      </c>
      <c r="T703" s="1">
        <f>IF(AND(N702&gt;0,N703&gt;0),IF(OR(AND(R702=0,R703=1),AND(R702=1,R703=0)),1,0),0)</f>
        <v>0</v>
      </c>
      <c r="U703" s="1">
        <f>IF(AND(O702&gt;0,O703&gt;0),IF(OR(AND(S702=0,S703=1),AND(S702=1,S703=0)),1,0),0)</f>
        <v>0</v>
      </c>
    </row>
    <row r="704" spans="1:21">
      <c r="A704" s="9">
        <v>3614</v>
      </c>
      <c r="B704" s="10" t="s">
        <v>3280</v>
      </c>
      <c r="C704" s="9" t="s">
        <v>0</v>
      </c>
      <c r="D704" s="9">
        <v>1449</v>
      </c>
      <c r="E704" s="9">
        <v>1</v>
      </c>
      <c r="F704" s="9">
        <v>1.2994000000000001</v>
      </c>
      <c r="G704" s="9">
        <v>1.3019000000000001</v>
      </c>
      <c r="H704" s="9">
        <v>1.2994000000000001</v>
      </c>
      <c r="I704" s="9">
        <v>5</v>
      </c>
      <c r="J704" s="9">
        <v>4086.84</v>
      </c>
      <c r="K704" s="8" t="str">
        <f>RIGHT(B704,5)</f>
        <v>16:59</v>
      </c>
      <c r="L704" s="7" t="str">
        <f>TEXT(K704,"hh")</f>
        <v>16</v>
      </c>
      <c r="M704" s="6">
        <f>IF(C704="close",IF(I704&gt;=0,1,IF(I704&lt;0,2)),0)</f>
        <v>0</v>
      </c>
      <c r="N704" s="5">
        <f>IF(N703=0,IF(C704="s/l",1,0),IF(C704="s/l",N703+1,0))</f>
        <v>0</v>
      </c>
      <c r="O704" s="4">
        <f>IF(O703=0,IF(C704="t/p",1,0),IF(C704="t/p",O703+1,0))</f>
        <v>2</v>
      </c>
      <c r="P704" s="3">
        <f>IF(AND(N704&gt;=$AD$36,N705=0),1,0)</f>
        <v>0</v>
      </c>
      <c r="Q704" s="2">
        <f>IF(AND(O704&gt;=$AD$35,O705=0),1,0)</f>
        <v>0</v>
      </c>
      <c r="R704" s="3">
        <f>IF(AND(N704&gt;0,ISODD(D704)),1,0)</f>
        <v>0</v>
      </c>
      <c r="S704" s="2">
        <f>IF(AND(O704&gt;0,ISEVEN(D704)),1,0)</f>
        <v>0</v>
      </c>
      <c r="T704" s="1">
        <f>IF(AND(N703&gt;0,N704&gt;0),IF(OR(AND(R703=0,R704=1),AND(R703=1,R704=0)),1,0),0)</f>
        <v>0</v>
      </c>
      <c r="U704" s="1">
        <f>IF(AND(O703&gt;0,O704&gt;0),IF(OR(AND(S703=0,S704=1),AND(S703=1,S704=0)),1,0),0)</f>
        <v>0</v>
      </c>
    </row>
    <row r="705" spans="1:21">
      <c r="A705" s="9">
        <v>3615</v>
      </c>
      <c r="B705" s="10" t="s">
        <v>1457</v>
      </c>
      <c r="C705" s="9" t="s">
        <v>0</v>
      </c>
      <c r="D705" s="9">
        <v>1454</v>
      </c>
      <c r="E705" s="9">
        <v>1</v>
      </c>
      <c r="F705" s="9">
        <v>1.3007</v>
      </c>
      <c r="G705" s="9">
        <v>1.2982</v>
      </c>
      <c r="H705" s="9">
        <v>1.3007</v>
      </c>
      <c r="I705" s="9">
        <v>5</v>
      </c>
      <c r="J705" s="9">
        <v>4091.84</v>
      </c>
      <c r="K705" s="8" t="str">
        <f>RIGHT(B705,5)</f>
        <v>17:09</v>
      </c>
      <c r="L705" s="7" t="str">
        <f>TEXT(K705,"hh")</f>
        <v>17</v>
      </c>
      <c r="M705" s="6">
        <f>IF(C705="close",IF(I705&gt;=0,1,IF(I705&lt;0,2)),0)</f>
        <v>0</v>
      </c>
      <c r="N705" s="5">
        <f>IF(N704=0,IF(C705="s/l",1,0),IF(C705="s/l",N704+1,0))</f>
        <v>0</v>
      </c>
      <c r="O705" s="4">
        <f>IF(O704=0,IF(C705="t/p",1,0),IF(C705="t/p",O704+1,0))</f>
        <v>3</v>
      </c>
      <c r="P705" s="3">
        <f>IF(AND(N705&gt;=$AD$36,N706=0),1,0)</f>
        <v>0</v>
      </c>
      <c r="Q705" s="2">
        <f>IF(AND(O705&gt;=$AD$35,O706=0),1,0)</f>
        <v>0</v>
      </c>
      <c r="R705" s="3">
        <f>IF(AND(N705&gt;0,ISODD(D705)),1,0)</f>
        <v>0</v>
      </c>
      <c r="S705" s="2">
        <f>IF(AND(O705&gt;0,ISEVEN(D705)),1,0)</f>
        <v>1</v>
      </c>
      <c r="T705" s="1">
        <f>IF(AND(N704&gt;0,N705&gt;0),IF(OR(AND(R704=0,R705=1),AND(R704=1,R705=0)),1,0),0)</f>
        <v>0</v>
      </c>
      <c r="U705" s="1">
        <f>IF(AND(O704&gt;0,O705&gt;0),IF(OR(AND(S704=0,S705=1),AND(S704=1,S705=0)),1,0),0)</f>
        <v>1</v>
      </c>
    </row>
    <row r="706" spans="1:21">
      <c r="A706" s="9">
        <v>3624</v>
      </c>
      <c r="B706" s="10" t="s">
        <v>1456</v>
      </c>
      <c r="C706" s="9" t="s">
        <v>0</v>
      </c>
      <c r="D706" s="9">
        <v>1457</v>
      </c>
      <c r="E706" s="9">
        <v>1</v>
      </c>
      <c r="F706" s="9">
        <v>1.3013999999999999</v>
      </c>
      <c r="G706" s="9">
        <v>1.3039000000000001</v>
      </c>
      <c r="H706" s="9">
        <v>1.3013999999999999</v>
      </c>
      <c r="I706" s="9">
        <v>5</v>
      </c>
      <c r="J706" s="9">
        <v>4096.84</v>
      </c>
      <c r="K706" s="8" t="str">
        <f>RIGHT(B706,5)</f>
        <v>17:16</v>
      </c>
      <c r="L706" s="7" t="str">
        <f>TEXT(K706,"hh")</f>
        <v>17</v>
      </c>
      <c r="M706" s="6">
        <f>IF(C706="close",IF(I706&gt;=0,1,IF(I706&lt;0,2)),0)</f>
        <v>0</v>
      </c>
      <c r="N706" s="5">
        <f>IF(N705=0,IF(C706="s/l",1,0),IF(C706="s/l",N705+1,0))</f>
        <v>0</v>
      </c>
      <c r="O706" s="4">
        <f>IF(O705=0,IF(C706="t/p",1,0),IF(C706="t/p",O705+1,0))</f>
        <v>4</v>
      </c>
      <c r="P706" s="3">
        <f>IF(AND(N706&gt;=$AD$36,N707=0),1,0)</f>
        <v>0</v>
      </c>
      <c r="Q706" s="2">
        <f>IF(AND(O706&gt;=$AD$35,O707=0),1,0)</f>
        <v>0</v>
      </c>
      <c r="R706" s="3">
        <f>IF(AND(N706&gt;0,ISODD(D706)),1,0)</f>
        <v>0</v>
      </c>
      <c r="S706" s="2">
        <f>IF(AND(O706&gt;0,ISEVEN(D706)),1,0)</f>
        <v>0</v>
      </c>
      <c r="T706" s="1">
        <f>IF(AND(N705&gt;0,N706&gt;0),IF(OR(AND(R705=0,R706=1),AND(R705=1,R706=0)),1,0),0)</f>
        <v>0</v>
      </c>
      <c r="U706" s="1">
        <f>IF(AND(O705&gt;0,O706&gt;0),IF(OR(AND(S705=0,S706=1),AND(S705=1,S706=0)),1,0),0)</f>
        <v>1</v>
      </c>
    </row>
    <row r="707" spans="1:21">
      <c r="A707" s="9">
        <v>3629</v>
      </c>
      <c r="B707" s="10" t="s">
        <v>3279</v>
      </c>
      <c r="C707" s="9" t="s">
        <v>0</v>
      </c>
      <c r="D707" s="9">
        <v>1455</v>
      </c>
      <c r="E707" s="9">
        <v>1</v>
      </c>
      <c r="F707" s="9">
        <v>1.3004</v>
      </c>
      <c r="G707" s="9">
        <v>1.3028999999999999</v>
      </c>
      <c r="H707" s="9">
        <v>1.3004</v>
      </c>
      <c r="I707" s="9">
        <v>5</v>
      </c>
      <c r="J707" s="9">
        <v>4101.84</v>
      </c>
      <c r="K707" s="8" t="str">
        <f>RIGHT(B707,5)</f>
        <v>17:20</v>
      </c>
      <c r="L707" s="7" t="str">
        <f>TEXT(K707,"hh")</f>
        <v>17</v>
      </c>
      <c r="M707" s="6">
        <f>IF(C707="close",IF(I707&gt;=0,1,IF(I707&lt;0,2)),0)</f>
        <v>0</v>
      </c>
      <c r="N707" s="5">
        <f>IF(N706=0,IF(C707="s/l",1,0),IF(C707="s/l",N706+1,0))</f>
        <v>0</v>
      </c>
      <c r="O707" s="4">
        <f>IF(O706=0,IF(C707="t/p",1,0),IF(C707="t/p",O706+1,0))</f>
        <v>5</v>
      </c>
      <c r="P707" s="3">
        <f>IF(AND(N707&gt;=$AD$36,N708=0),1,0)</f>
        <v>0</v>
      </c>
      <c r="Q707" s="2">
        <f>IF(AND(O707&gt;=$AD$35,O708=0),1,0)</f>
        <v>1</v>
      </c>
      <c r="R707" s="3">
        <f>IF(AND(N707&gt;0,ISODD(D707)),1,0)</f>
        <v>0</v>
      </c>
      <c r="S707" s="2">
        <f>IF(AND(O707&gt;0,ISEVEN(D707)),1,0)</f>
        <v>0</v>
      </c>
      <c r="T707" s="1">
        <f>IF(AND(N706&gt;0,N707&gt;0),IF(OR(AND(R706=0,R707=1),AND(R706=1,R707=0)),1,0),0)</f>
        <v>0</v>
      </c>
      <c r="U707" s="1">
        <f>IF(AND(O706&gt;0,O707&gt;0),IF(OR(AND(S706=0,S707=1),AND(S706=1,S707=0)),1,0),0)</f>
        <v>0</v>
      </c>
    </row>
    <row r="708" spans="1:21">
      <c r="A708" s="9">
        <v>3634</v>
      </c>
      <c r="B708" s="10" t="s">
        <v>3278</v>
      </c>
      <c r="C708" s="9" t="s">
        <v>3</v>
      </c>
      <c r="D708" s="9">
        <v>1460</v>
      </c>
      <c r="E708" s="9">
        <v>1</v>
      </c>
      <c r="F708" s="9">
        <v>1.2991999999999999</v>
      </c>
      <c r="G708" s="9">
        <v>1.2991999999999999</v>
      </c>
      <c r="H708" s="9">
        <v>1.3017000000000001</v>
      </c>
      <c r="I708" s="9">
        <v>-20</v>
      </c>
      <c r="J708" s="9">
        <v>4081.84</v>
      </c>
      <c r="K708" s="8" t="str">
        <f>RIGHT(B708,5)</f>
        <v>17:54</v>
      </c>
      <c r="L708" s="7" t="str">
        <f>TEXT(K708,"hh")</f>
        <v>17</v>
      </c>
      <c r="M708" s="6">
        <f>IF(C708="close",IF(I708&gt;=0,1,IF(I708&lt;0,2)),0)</f>
        <v>0</v>
      </c>
      <c r="N708" s="5">
        <f>IF(N707=0,IF(C708="s/l",1,0),IF(C708="s/l",N707+1,0))</f>
        <v>1</v>
      </c>
      <c r="O708" s="4">
        <f>IF(O707=0,IF(C708="t/p",1,0),IF(C708="t/p",O707+1,0))</f>
        <v>0</v>
      </c>
      <c r="P708" s="3">
        <f>IF(AND(N708&gt;=$AD$36,N709=0),1,0)</f>
        <v>0</v>
      </c>
      <c r="Q708" s="2">
        <f>IF(AND(O708&gt;=$AD$35,O709=0),1,0)</f>
        <v>0</v>
      </c>
      <c r="R708" s="3">
        <f>IF(AND(N708&gt;0,ISODD(D708)),1,0)</f>
        <v>0</v>
      </c>
      <c r="S708" s="2">
        <f>IF(AND(O708&gt;0,ISEVEN(D708)),1,0)</f>
        <v>0</v>
      </c>
      <c r="T708" s="1">
        <f>IF(AND(N707&gt;0,N708&gt;0),IF(OR(AND(R707=0,R708=1),AND(R707=1,R708=0)),1,0),0)</f>
        <v>0</v>
      </c>
      <c r="U708" s="1">
        <f>IF(AND(O707&gt;0,O708&gt;0),IF(OR(AND(S707=0,S708=1),AND(S707=1,S708=0)),1,0),0)</f>
        <v>0</v>
      </c>
    </row>
    <row r="709" spans="1:21">
      <c r="A709" s="9">
        <v>3635</v>
      </c>
      <c r="B709" s="10" t="s">
        <v>3277</v>
      </c>
      <c r="C709" s="9" t="s">
        <v>0</v>
      </c>
      <c r="D709" s="9">
        <v>1462</v>
      </c>
      <c r="E709" s="9">
        <v>1</v>
      </c>
      <c r="F709" s="9">
        <v>1.3007</v>
      </c>
      <c r="G709" s="9">
        <v>1.2982</v>
      </c>
      <c r="H709" s="9">
        <v>1.3007</v>
      </c>
      <c r="I709" s="9">
        <v>5</v>
      </c>
      <c r="J709" s="9">
        <v>4086.84</v>
      </c>
      <c r="K709" s="8" t="str">
        <f>RIGHT(B709,5)</f>
        <v>18:39</v>
      </c>
      <c r="L709" s="7" t="str">
        <f>TEXT(K709,"hh")</f>
        <v>18</v>
      </c>
      <c r="M709" s="6">
        <f>IF(C709="close",IF(I709&gt;=0,1,IF(I709&lt;0,2)),0)</f>
        <v>0</v>
      </c>
      <c r="N709" s="5">
        <f>IF(N708=0,IF(C709="s/l",1,0),IF(C709="s/l",N708+1,0))</f>
        <v>0</v>
      </c>
      <c r="O709" s="4">
        <f>IF(O708=0,IF(C709="t/p",1,0),IF(C709="t/p",O708+1,0))</f>
        <v>1</v>
      </c>
      <c r="P709" s="3">
        <f>IF(AND(N709&gt;=$AD$36,N710=0),1,0)</f>
        <v>0</v>
      </c>
      <c r="Q709" s="2">
        <f>IF(AND(O709&gt;=$AD$35,O710=0),1,0)</f>
        <v>0</v>
      </c>
      <c r="R709" s="3">
        <f>IF(AND(N709&gt;0,ISODD(D709)),1,0)</f>
        <v>0</v>
      </c>
      <c r="S709" s="2">
        <f>IF(AND(O709&gt;0,ISEVEN(D709)),1,0)</f>
        <v>1</v>
      </c>
      <c r="T709" s="1">
        <f>IF(AND(N708&gt;0,N709&gt;0),IF(OR(AND(R708=0,R709=1),AND(R708=1,R709=0)),1,0),0)</f>
        <v>0</v>
      </c>
      <c r="U709" s="1">
        <f>IF(AND(O708&gt;0,O709&gt;0),IF(OR(AND(S708=0,S709=1),AND(S708=1,S709=0)),1,0),0)</f>
        <v>0</v>
      </c>
    </row>
    <row r="710" spans="1:21">
      <c r="A710" s="9">
        <v>3640</v>
      </c>
      <c r="B710" s="10" t="s">
        <v>1454</v>
      </c>
      <c r="C710" s="9" t="s">
        <v>0</v>
      </c>
      <c r="D710" s="9">
        <v>1463</v>
      </c>
      <c r="E710" s="9">
        <v>1</v>
      </c>
      <c r="F710" s="9">
        <v>1.3003</v>
      </c>
      <c r="G710" s="9">
        <v>1.3028</v>
      </c>
      <c r="H710" s="9">
        <v>1.3003</v>
      </c>
      <c r="I710" s="9">
        <v>5</v>
      </c>
      <c r="J710" s="9">
        <v>4091.84</v>
      </c>
      <c r="K710" s="8" t="str">
        <f>RIGHT(B710,5)</f>
        <v>20:14</v>
      </c>
      <c r="L710" s="7" t="str">
        <f>TEXT(K710,"hh")</f>
        <v>20</v>
      </c>
      <c r="M710" s="6">
        <f>IF(C710="close",IF(I710&gt;=0,1,IF(I710&lt;0,2)),0)</f>
        <v>0</v>
      </c>
      <c r="N710" s="5">
        <f>IF(N709=0,IF(C710="s/l",1,0),IF(C710="s/l",N709+1,0))</f>
        <v>0</v>
      </c>
      <c r="O710" s="4">
        <f>IF(O709=0,IF(C710="t/p",1,0),IF(C710="t/p",O709+1,0))</f>
        <v>2</v>
      </c>
      <c r="P710" s="3">
        <f>IF(AND(N710&gt;=$AD$36,N711=0),1,0)</f>
        <v>0</v>
      </c>
      <c r="Q710" s="2">
        <f>IF(AND(O710&gt;=$AD$35,O711=0),1,0)</f>
        <v>0</v>
      </c>
      <c r="R710" s="3">
        <f>IF(AND(N710&gt;0,ISODD(D710)),1,0)</f>
        <v>0</v>
      </c>
      <c r="S710" s="2">
        <f>IF(AND(O710&gt;0,ISEVEN(D710)),1,0)</f>
        <v>0</v>
      </c>
      <c r="T710" s="1">
        <f>IF(AND(N709&gt;0,N710&gt;0),IF(OR(AND(R709=0,R710=1),AND(R709=1,R710=0)),1,0),0)</f>
        <v>0</v>
      </c>
      <c r="U710" s="1">
        <f>IF(AND(O709&gt;0,O710&gt;0),IF(OR(AND(S709=0,S710=1),AND(S709=1,S710=0)),1,0),0)</f>
        <v>1</v>
      </c>
    </row>
    <row r="711" spans="1:21">
      <c r="A711" s="9">
        <v>3645</v>
      </c>
      <c r="B711" s="10" t="s">
        <v>1454</v>
      </c>
      <c r="C711" s="9" t="s">
        <v>0</v>
      </c>
      <c r="D711" s="9">
        <v>1466</v>
      </c>
      <c r="E711" s="9">
        <v>1</v>
      </c>
      <c r="F711" s="9">
        <v>1.3006</v>
      </c>
      <c r="G711" s="9">
        <v>1.2981</v>
      </c>
      <c r="H711" s="9">
        <v>1.3006</v>
      </c>
      <c r="I711" s="9">
        <v>5</v>
      </c>
      <c r="J711" s="9">
        <v>4096.84</v>
      </c>
      <c r="K711" s="8" t="str">
        <f>RIGHT(B711,5)</f>
        <v>20:14</v>
      </c>
      <c r="L711" s="7" t="str">
        <f>TEXT(K711,"hh")</f>
        <v>20</v>
      </c>
      <c r="M711" s="6">
        <f>IF(C711="close",IF(I711&gt;=0,1,IF(I711&lt;0,2)),0)</f>
        <v>0</v>
      </c>
      <c r="N711" s="5">
        <f>IF(N710=0,IF(C711="s/l",1,0),IF(C711="s/l",N710+1,0))</f>
        <v>0</v>
      </c>
      <c r="O711" s="4">
        <f>IF(O710=0,IF(C711="t/p",1,0),IF(C711="t/p",O710+1,0))</f>
        <v>3</v>
      </c>
      <c r="P711" s="3">
        <f>IF(AND(N711&gt;=$AD$36,N712=0),1,0)</f>
        <v>0</v>
      </c>
      <c r="Q711" s="2">
        <f>IF(AND(O711&gt;=$AD$35,O712=0),1,0)</f>
        <v>0</v>
      </c>
      <c r="R711" s="3">
        <f>IF(AND(N711&gt;0,ISODD(D711)),1,0)</f>
        <v>0</v>
      </c>
      <c r="S711" s="2">
        <f>IF(AND(O711&gt;0,ISEVEN(D711)),1,0)</f>
        <v>1</v>
      </c>
      <c r="T711" s="1">
        <f>IF(AND(N710&gt;0,N711&gt;0),IF(OR(AND(R710=0,R711=1),AND(R710=1,R711=0)),1,0),0)</f>
        <v>0</v>
      </c>
      <c r="U711" s="1">
        <f>IF(AND(O710&gt;0,O711&gt;0),IF(OR(AND(S710=0,S711=1),AND(S710=1,S711=0)),1,0),0)</f>
        <v>1</v>
      </c>
    </row>
    <row r="712" spans="1:21">
      <c r="A712" s="9">
        <v>3650</v>
      </c>
      <c r="B712" s="10" t="s">
        <v>3276</v>
      </c>
      <c r="C712" s="9" t="s">
        <v>0</v>
      </c>
      <c r="D712" s="9">
        <v>1467</v>
      </c>
      <c r="E712" s="9">
        <v>1</v>
      </c>
      <c r="F712" s="9">
        <v>1.3003</v>
      </c>
      <c r="G712" s="9">
        <v>1.3028</v>
      </c>
      <c r="H712" s="9">
        <v>1.3003</v>
      </c>
      <c r="I712" s="9">
        <v>5</v>
      </c>
      <c r="J712" s="9">
        <v>4101.84</v>
      </c>
      <c r="K712" s="8" t="str">
        <f>RIGHT(B712,5)</f>
        <v>20:15</v>
      </c>
      <c r="L712" s="7" t="str">
        <f>TEXT(K712,"hh")</f>
        <v>20</v>
      </c>
      <c r="M712" s="6">
        <f>IF(C712="close",IF(I712&gt;=0,1,IF(I712&lt;0,2)),0)</f>
        <v>0</v>
      </c>
      <c r="N712" s="5">
        <f>IF(N711=0,IF(C712="s/l",1,0),IF(C712="s/l",N711+1,0))</f>
        <v>0</v>
      </c>
      <c r="O712" s="4">
        <f>IF(O711=0,IF(C712="t/p",1,0),IF(C712="t/p",O711+1,0))</f>
        <v>4</v>
      </c>
      <c r="P712" s="3">
        <f>IF(AND(N712&gt;=$AD$36,N713=0),1,0)</f>
        <v>0</v>
      </c>
      <c r="Q712" s="2">
        <f>IF(AND(O712&gt;=$AD$35,O713=0),1,0)</f>
        <v>0</v>
      </c>
      <c r="R712" s="3">
        <f>IF(AND(N712&gt;0,ISODD(D712)),1,0)</f>
        <v>0</v>
      </c>
      <c r="S712" s="2">
        <f>IF(AND(O712&gt;0,ISEVEN(D712)),1,0)</f>
        <v>0</v>
      </c>
      <c r="T712" s="1">
        <f>IF(AND(N711&gt;0,N712&gt;0),IF(OR(AND(R711=0,R712=1),AND(R711=1,R712=0)),1,0),0)</f>
        <v>0</v>
      </c>
      <c r="U712" s="1">
        <f>IF(AND(O711&gt;0,O712&gt;0),IF(OR(AND(S711=0,S712=1),AND(S711=1,S712=0)),1,0),0)</f>
        <v>1</v>
      </c>
    </row>
    <row r="713" spans="1:21">
      <c r="A713" s="9">
        <v>3659</v>
      </c>
      <c r="B713" s="10" t="s">
        <v>3275</v>
      </c>
      <c r="C713" s="9" t="s">
        <v>0</v>
      </c>
      <c r="D713" s="9">
        <v>1471</v>
      </c>
      <c r="E713" s="9">
        <v>1</v>
      </c>
      <c r="F713" s="9">
        <v>1.3023</v>
      </c>
      <c r="G713" s="9">
        <v>1.3048</v>
      </c>
      <c r="H713" s="9">
        <v>1.3023</v>
      </c>
      <c r="I713" s="9">
        <v>5</v>
      </c>
      <c r="J713" s="9">
        <v>4106.84</v>
      </c>
      <c r="K713" s="8" t="str">
        <f>RIGHT(B713,5)</f>
        <v>20:20</v>
      </c>
      <c r="L713" s="7" t="str">
        <f>TEXT(K713,"hh")</f>
        <v>20</v>
      </c>
      <c r="M713" s="6">
        <f>IF(C713="close",IF(I713&gt;=0,1,IF(I713&lt;0,2)),0)</f>
        <v>0</v>
      </c>
      <c r="N713" s="5">
        <f>IF(N712=0,IF(C713="s/l",1,0),IF(C713="s/l",N712+1,0))</f>
        <v>0</v>
      </c>
      <c r="O713" s="4">
        <f>IF(O712=0,IF(C713="t/p",1,0),IF(C713="t/p",O712+1,0))</f>
        <v>5</v>
      </c>
      <c r="P713" s="3">
        <f>IF(AND(N713&gt;=$AD$36,N714=0),1,0)</f>
        <v>0</v>
      </c>
      <c r="Q713" s="2">
        <f>IF(AND(O713&gt;=$AD$35,O714=0),1,0)</f>
        <v>0</v>
      </c>
      <c r="R713" s="3">
        <f>IF(AND(N713&gt;0,ISODD(D713)),1,0)</f>
        <v>0</v>
      </c>
      <c r="S713" s="2">
        <f>IF(AND(O713&gt;0,ISEVEN(D713)),1,0)</f>
        <v>0</v>
      </c>
      <c r="T713" s="1">
        <f>IF(AND(N712&gt;0,N713&gt;0),IF(OR(AND(R712=0,R713=1),AND(R712=1,R713=0)),1,0),0)</f>
        <v>0</v>
      </c>
      <c r="U713" s="1">
        <f>IF(AND(O712&gt;0,O713&gt;0),IF(OR(AND(S712=0,S713=1),AND(S712=1,S713=0)),1,0),0)</f>
        <v>0</v>
      </c>
    </row>
    <row r="714" spans="1:21">
      <c r="A714" s="9">
        <v>3664</v>
      </c>
      <c r="B714" s="10" t="s">
        <v>3274</v>
      </c>
      <c r="C714" s="9" t="s">
        <v>0</v>
      </c>
      <c r="D714" s="9">
        <v>1474</v>
      </c>
      <c r="E714" s="9">
        <v>1</v>
      </c>
      <c r="F714" s="9">
        <v>1.3026</v>
      </c>
      <c r="G714" s="9">
        <v>1.3001</v>
      </c>
      <c r="H714" s="9">
        <v>1.3026</v>
      </c>
      <c r="I714" s="9">
        <v>5</v>
      </c>
      <c r="J714" s="9">
        <v>4111.84</v>
      </c>
      <c r="K714" s="8" t="str">
        <f>RIGHT(B714,5)</f>
        <v>20:25</v>
      </c>
      <c r="L714" s="7" t="str">
        <f>TEXT(K714,"hh")</f>
        <v>20</v>
      </c>
      <c r="M714" s="6">
        <f>IF(C714="close",IF(I714&gt;=0,1,IF(I714&lt;0,2)),0)</f>
        <v>0</v>
      </c>
      <c r="N714" s="5">
        <f>IF(N713=0,IF(C714="s/l",1,0),IF(C714="s/l",N713+1,0))</f>
        <v>0</v>
      </c>
      <c r="O714" s="4">
        <f>IF(O713=0,IF(C714="t/p",1,0),IF(C714="t/p",O713+1,0))</f>
        <v>6</v>
      </c>
      <c r="P714" s="3">
        <f>IF(AND(N714&gt;=$AD$36,N715=0),1,0)</f>
        <v>0</v>
      </c>
      <c r="Q714" s="2">
        <f>IF(AND(O714&gt;=$AD$35,O715=0),1,0)</f>
        <v>0</v>
      </c>
      <c r="R714" s="3">
        <f>IF(AND(N714&gt;0,ISODD(D714)),1,0)</f>
        <v>0</v>
      </c>
      <c r="S714" s="2">
        <f>IF(AND(O714&gt;0,ISEVEN(D714)),1,0)</f>
        <v>1</v>
      </c>
      <c r="T714" s="1">
        <f>IF(AND(N713&gt;0,N714&gt;0),IF(OR(AND(R713=0,R714=1),AND(R713=1,R714=0)),1,0),0)</f>
        <v>0</v>
      </c>
      <c r="U714" s="1">
        <f>IF(AND(O713&gt;0,O714&gt;0),IF(OR(AND(S713=0,S714=1),AND(S713=1,S714=0)),1,0),0)</f>
        <v>1</v>
      </c>
    </row>
    <row r="715" spans="1:21">
      <c r="A715" s="9">
        <v>3669</v>
      </c>
      <c r="B715" s="10" t="s">
        <v>3273</v>
      </c>
      <c r="C715" s="9" t="s">
        <v>0</v>
      </c>
      <c r="D715" s="9">
        <v>1475</v>
      </c>
      <c r="E715" s="9">
        <v>1</v>
      </c>
      <c r="F715" s="9">
        <v>1.3023</v>
      </c>
      <c r="G715" s="9">
        <v>1.3048</v>
      </c>
      <c r="H715" s="9">
        <v>1.3023</v>
      </c>
      <c r="I715" s="9">
        <v>5</v>
      </c>
      <c r="J715" s="9">
        <v>4116.84</v>
      </c>
      <c r="K715" s="8" t="str">
        <f>RIGHT(B715,5)</f>
        <v>20:29</v>
      </c>
      <c r="L715" s="7" t="str">
        <f>TEXT(K715,"hh")</f>
        <v>20</v>
      </c>
      <c r="M715" s="6">
        <f>IF(C715="close",IF(I715&gt;=0,1,IF(I715&lt;0,2)),0)</f>
        <v>0</v>
      </c>
      <c r="N715" s="5">
        <f>IF(N714=0,IF(C715="s/l",1,0),IF(C715="s/l",N714+1,0))</f>
        <v>0</v>
      </c>
      <c r="O715" s="4">
        <f>IF(O714=0,IF(C715="t/p",1,0),IF(C715="t/p",O714+1,0))</f>
        <v>7</v>
      </c>
      <c r="P715" s="3">
        <f>IF(AND(N715&gt;=$AD$36,N716=0),1,0)</f>
        <v>0</v>
      </c>
      <c r="Q715" s="2">
        <f>IF(AND(O715&gt;=$AD$35,O716=0),1,0)</f>
        <v>0</v>
      </c>
      <c r="R715" s="3">
        <f>IF(AND(N715&gt;0,ISODD(D715)),1,0)</f>
        <v>0</v>
      </c>
      <c r="S715" s="2">
        <f>IF(AND(O715&gt;0,ISEVEN(D715)),1,0)</f>
        <v>0</v>
      </c>
      <c r="T715" s="1">
        <f>IF(AND(N714&gt;0,N715&gt;0),IF(OR(AND(R714=0,R715=1),AND(R714=1,R715=0)),1,0),0)</f>
        <v>0</v>
      </c>
      <c r="U715" s="1">
        <f>IF(AND(O714&gt;0,O715&gt;0),IF(OR(AND(S714=0,S715=1),AND(S714=1,S715=0)),1,0),0)</f>
        <v>1</v>
      </c>
    </row>
    <row r="716" spans="1:21">
      <c r="A716" s="9">
        <v>3674</v>
      </c>
      <c r="B716" s="10" t="s">
        <v>3272</v>
      </c>
      <c r="C716" s="9" t="s">
        <v>0</v>
      </c>
      <c r="D716" s="9">
        <v>1478</v>
      </c>
      <c r="E716" s="9">
        <v>1</v>
      </c>
      <c r="F716" s="9">
        <v>1.3027</v>
      </c>
      <c r="G716" s="9">
        <v>1.3002</v>
      </c>
      <c r="H716" s="9">
        <v>1.3027</v>
      </c>
      <c r="I716" s="9">
        <v>5</v>
      </c>
      <c r="J716" s="9">
        <v>4121.84</v>
      </c>
      <c r="K716" s="8" t="str">
        <f>RIGHT(B716,5)</f>
        <v>20:46</v>
      </c>
      <c r="L716" s="7" t="str">
        <f>TEXT(K716,"hh")</f>
        <v>20</v>
      </c>
      <c r="M716" s="6">
        <f>IF(C716="close",IF(I716&gt;=0,1,IF(I716&lt;0,2)),0)</f>
        <v>0</v>
      </c>
      <c r="N716" s="5">
        <f>IF(N715=0,IF(C716="s/l",1,0),IF(C716="s/l",N715+1,0))</f>
        <v>0</v>
      </c>
      <c r="O716" s="4">
        <f>IF(O715=0,IF(C716="t/p",1,0),IF(C716="t/p",O715+1,0))</f>
        <v>8</v>
      </c>
      <c r="P716" s="3">
        <f>IF(AND(N716&gt;=$AD$36,N717=0),1,0)</f>
        <v>0</v>
      </c>
      <c r="Q716" s="2">
        <f>IF(AND(O716&gt;=$AD$35,O717=0),1,0)</f>
        <v>1</v>
      </c>
      <c r="R716" s="3">
        <f>IF(AND(N716&gt;0,ISODD(D716)),1,0)</f>
        <v>0</v>
      </c>
      <c r="S716" s="2">
        <f>IF(AND(O716&gt;0,ISEVEN(D716)),1,0)</f>
        <v>1</v>
      </c>
      <c r="T716" s="1">
        <f>IF(AND(N715&gt;0,N716&gt;0),IF(OR(AND(R715=0,R716=1),AND(R715=1,R716=0)),1,0),0)</f>
        <v>0</v>
      </c>
      <c r="U716" s="1">
        <f>IF(AND(O715&gt;0,O716&gt;0),IF(OR(AND(S715=0,S716=1),AND(S715=1,S716=0)),1,0),0)</f>
        <v>1</v>
      </c>
    </row>
    <row r="717" spans="1:21">
      <c r="A717" s="9">
        <v>3679</v>
      </c>
      <c r="B717" s="10" t="s">
        <v>3271</v>
      </c>
      <c r="C717" s="9" t="s">
        <v>3</v>
      </c>
      <c r="D717" s="9">
        <v>1469</v>
      </c>
      <c r="E717" s="9">
        <v>1</v>
      </c>
      <c r="F717" s="9">
        <v>1.3038000000000001</v>
      </c>
      <c r="G717" s="9">
        <v>1.3038000000000001</v>
      </c>
      <c r="H717" s="9">
        <v>1.3012999999999999</v>
      </c>
      <c r="I717" s="9">
        <v>-20</v>
      </c>
      <c r="J717" s="9">
        <v>4101.84</v>
      </c>
      <c r="K717" s="8" t="str">
        <f>RIGHT(B717,5)</f>
        <v>20:52</v>
      </c>
      <c r="L717" s="7" t="str">
        <f>TEXT(K717,"hh")</f>
        <v>20</v>
      </c>
      <c r="M717" s="6">
        <f>IF(C717="close",IF(I717&gt;=0,1,IF(I717&lt;0,2)),0)</f>
        <v>0</v>
      </c>
      <c r="N717" s="5">
        <f>IF(N716=0,IF(C717="s/l",1,0),IF(C717="s/l",N716+1,0))</f>
        <v>1</v>
      </c>
      <c r="O717" s="4">
        <f>IF(O716=0,IF(C717="t/p",1,0),IF(C717="t/p",O716+1,0))</f>
        <v>0</v>
      </c>
      <c r="P717" s="3">
        <f>IF(AND(N717&gt;=$AD$36,N718=0),1,0)</f>
        <v>0</v>
      </c>
      <c r="Q717" s="2">
        <f>IF(AND(O717&gt;=$AD$35,O718=0),1,0)</f>
        <v>0</v>
      </c>
      <c r="R717" s="3">
        <f>IF(AND(N717&gt;0,ISODD(D717)),1,0)</f>
        <v>1</v>
      </c>
      <c r="S717" s="2">
        <f>IF(AND(O717&gt;0,ISEVEN(D717)),1,0)</f>
        <v>0</v>
      </c>
      <c r="T717" s="1">
        <f>IF(AND(N716&gt;0,N717&gt;0),IF(OR(AND(R716=0,R717=1),AND(R716=1,R717=0)),1,0),0)</f>
        <v>0</v>
      </c>
      <c r="U717" s="1">
        <f>IF(AND(O716&gt;0,O717&gt;0),IF(OR(AND(S716=0,S717=1),AND(S716=1,S717=0)),1,0),0)</f>
        <v>0</v>
      </c>
    </row>
    <row r="718" spans="1:21">
      <c r="A718" s="9">
        <v>3680</v>
      </c>
      <c r="B718" s="10" t="s">
        <v>3270</v>
      </c>
      <c r="C718" s="9" t="s">
        <v>0</v>
      </c>
      <c r="D718" s="9">
        <v>1479</v>
      </c>
      <c r="E718" s="9">
        <v>1</v>
      </c>
      <c r="F718" s="9">
        <v>1.3024</v>
      </c>
      <c r="G718" s="9">
        <v>1.3048999999999999</v>
      </c>
      <c r="H718" s="9">
        <v>1.3024</v>
      </c>
      <c r="I718" s="9">
        <v>5</v>
      </c>
      <c r="J718" s="9">
        <v>4106.84</v>
      </c>
      <c r="K718" s="8" t="str">
        <f>RIGHT(B718,5)</f>
        <v>23:28</v>
      </c>
      <c r="L718" s="7" t="str">
        <f>TEXT(K718,"hh")</f>
        <v>23</v>
      </c>
      <c r="M718" s="6">
        <f>IF(C718="close",IF(I718&gt;=0,1,IF(I718&lt;0,2)),0)</f>
        <v>0</v>
      </c>
      <c r="N718" s="5">
        <f>IF(N717=0,IF(C718="s/l",1,0),IF(C718="s/l",N717+1,0))</f>
        <v>0</v>
      </c>
      <c r="O718" s="4">
        <f>IF(O717=0,IF(C718="t/p",1,0),IF(C718="t/p",O717+1,0))</f>
        <v>1</v>
      </c>
      <c r="P718" s="3">
        <f>IF(AND(N718&gt;=$AD$36,N719=0),1,0)</f>
        <v>0</v>
      </c>
      <c r="Q718" s="2">
        <f>IF(AND(O718&gt;=$AD$35,O719=0),1,0)</f>
        <v>0</v>
      </c>
      <c r="R718" s="3">
        <f>IF(AND(N718&gt;0,ISODD(D718)),1,0)</f>
        <v>0</v>
      </c>
      <c r="S718" s="2">
        <f>IF(AND(O718&gt;0,ISEVEN(D718)),1,0)</f>
        <v>0</v>
      </c>
      <c r="T718" s="1">
        <f>IF(AND(N717&gt;0,N718&gt;0),IF(OR(AND(R717=0,R718=1),AND(R717=1,R718=0)),1,0),0)</f>
        <v>0</v>
      </c>
      <c r="U718" s="1">
        <f>IF(AND(O717&gt;0,O718&gt;0),IF(OR(AND(S717=0,S718=1),AND(S717=1,S718=0)),1,0),0)</f>
        <v>0</v>
      </c>
    </row>
    <row r="719" spans="1:21">
      <c r="A719" s="9">
        <v>3685</v>
      </c>
      <c r="B719" s="10" t="s">
        <v>3269</v>
      </c>
      <c r="C719" s="9" t="s">
        <v>0</v>
      </c>
      <c r="D719" s="9">
        <v>1482</v>
      </c>
      <c r="E719" s="9">
        <v>1</v>
      </c>
      <c r="F719" s="9">
        <v>1.3027</v>
      </c>
      <c r="G719" s="9">
        <v>1.3002</v>
      </c>
      <c r="H719" s="9">
        <v>1.3027</v>
      </c>
      <c r="I719" s="9">
        <v>5.3</v>
      </c>
      <c r="J719" s="9">
        <v>4112.1400000000003</v>
      </c>
      <c r="K719" s="8" t="str">
        <f>RIGHT(B719,5)</f>
        <v>00:09</v>
      </c>
      <c r="L719" s="7" t="str">
        <f>TEXT(K719,"hh")</f>
        <v>00</v>
      </c>
      <c r="M719" s="6">
        <f>IF(C719="close",IF(I719&gt;=0,1,IF(I719&lt;0,2)),0)</f>
        <v>0</v>
      </c>
      <c r="N719" s="5">
        <f>IF(N718=0,IF(C719="s/l",1,0),IF(C719="s/l",N718+1,0))</f>
        <v>0</v>
      </c>
      <c r="O719" s="4">
        <f>IF(O718=0,IF(C719="t/p",1,0),IF(C719="t/p",O718+1,0))</f>
        <v>2</v>
      </c>
      <c r="P719" s="3">
        <f>IF(AND(N719&gt;=$AD$36,N720=0),1,0)</f>
        <v>0</v>
      </c>
      <c r="Q719" s="2">
        <f>IF(AND(O719&gt;=$AD$35,O720=0),1,0)</f>
        <v>0</v>
      </c>
      <c r="R719" s="3">
        <f>IF(AND(N719&gt;0,ISODD(D719)),1,0)</f>
        <v>0</v>
      </c>
      <c r="S719" s="2">
        <f>IF(AND(O719&gt;0,ISEVEN(D719)),1,0)</f>
        <v>1</v>
      </c>
      <c r="T719" s="1">
        <f>IF(AND(N718&gt;0,N719&gt;0),IF(OR(AND(R718=0,R719=1),AND(R718=1,R719=0)),1,0),0)</f>
        <v>0</v>
      </c>
      <c r="U719" s="1">
        <f>IF(AND(O718&gt;0,O719&gt;0),IF(OR(AND(S718=0,S719=1),AND(S718=1,S719=0)),1,0),0)</f>
        <v>1</v>
      </c>
    </row>
    <row r="720" spans="1:21">
      <c r="A720" s="9">
        <v>3690</v>
      </c>
      <c r="B720" s="10" t="s">
        <v>3268</v>
      </c>
      <c r="C720" s="9" t="s">
        <v>0</v>
      </c>
      <c r="D720" s="9">
        <v>1483</v>
      </c>
      <c r="E720" s="9">
        <v>1</v>
      </c>
      <c r="F720" s="9">
        <v>1.3024</v>
      </c>
      <c r="G720" s="9">
        <v>1.3048999999999999</v>
      </c>
      <c r="H720" s="9">
        <v>1.3024</v>
      </c>
      <c r="I720" s="9">
        <v>5</v>
      </c>
      <c r="J720" s="9">
        <v>4117.1400000000003</v>
      </c>
      <c r="K720" s="8" t="str">
        <f>RIGHT(B720,5)</f>
        <v>00:52</v>
      </c>
      <c r="L720" s="7" t="str">
        <f>TEXT(K720,"hh")</f>
        <v>00</v>
      </c>
      <c r="M720" s="6">
        <f>IF(C720="close",IF(I720&gt;=0,1,IF(I720&lt;0,2)),0)</f>
        <v>0</v>
      </c>
      <c r="N720" s="5">
        <f>IF(N719=0,IF(C720="s/l",1,0),IF(C720="s/l",N719+1,0))</f>
        <v>0</v>
      </c>
      <c r="O720" s="4">
        <f>IF(O719=0,IF(C720="t/p",1,0),IF(C720="t/p",O719+1,0))</f>
        <v>3</v>
      </c>
      <c r="P720" s="3">
        <f>IF(AND(N720&gt;=$AD$36,N721=0),1,0)</f>
        <v>0</v>
      </c>
      <c r="Q720" s="2">
        <f>IF(AND(O720&gt;=$AD$35,O721=0),1,0)</f>
        <v>0</v>
      </c>
      <c r="R720" s="3">
        <f>IF(AND(N720&gt;0,ISODD(D720)),1,0)</f>
        <v>0</v>
      </c>
      <c r="S720" s="2">
        <f>IF(AND(O720&gt;0,ISEVEN(D720)),1,0)</f>
        <v>0</v>
      </c>
      <c r="T720" s="1">
        <f>IF(AND(N719&gt;0,N720&gt;0),IF(OR(AND(R719=0,R720=1),AND(R719=1,R720=0)),1,0),0)</f>
        <v>0</v>
      </c>
      <c r="U720" s="1">
        <f>IF(AND(O719&gt;0,O720&gt;0),IF(OR(AND(S719=0,S720=1),AND(S719=1,S720=0)),1,0),0)</f>
        <v>1</v>
      </c>
    </row>
    <row r="721" spans="1:21">
      <c r="A721" s="9">
        <v>3695</v>
      </c>
      <c r="B721" s="10" t="s">
        <v>3267</v>
      </c>
      <c r="C721" s="9" t="s">
        <v>54</v>
      </c>
      <c r="D721" s="9">
        <v>1486</v>
      </c>
      <c r="E721" s="9">
        <v>1</v>
      </c>
      <c r="F721" s="9">
        <v>1.3021</v>
      </c>
      <c r="G721" s="9">
        <v>1.3002</v>
      </c>
      <c r="H721" s="9">
        <v>1.3027</v>
      </c>
      <c r="I721" s="9">
        <v>-1</v>
      </c>
      <c r="J721" s="9">
        <v>4116.1400000000003</v>
      </c>
      <c r="K721" s="8" t="str">
        <f>RIGHT(B721,5)</f>
        <v>01:00</v>
      </c>
      <c r="L721" s="7" t="str">
        <f>TEXT(K721,"hh")</f>
        <v>01</v>
      </c>
      <c r="M721" s="6">
        <f>IF(C721="close",IF(I721&gt;=0,1,IF(I721&lt;0,2)),0)</f>
        <v>2</v>
      </c>
      <c r="N721" s="5">
        <f>IF(N720=0,IF(C721="s/l",1,0),IF(C721="s/l",N720+1,0))</f>
        <v>0</v>
      </c>
      <c r="O721" s="4">
        <f>IF(O720=0,IF(C721="t/p",1,0),IF(C721="t/p",O720+1,0))</f>
        <v>0</v>
      </c>
      <c r="P721" s="3">
        <f>IF(AND(N721&gt;=$AD$36,N722=0),1,0)</f>
        <v>0</v>
      </c>
      <c r="Q721" s="2">
        <f>IF(AND(O721&gt;=$AD$35,O722=0),1,0)</f>
        <v>0</v>
      </c>
      <c r="R721" s="3">
        <f>IF(AND(N721&gt;0,ISODD(D721)),1,0)</f>
        <v>0</v>
      </c>
      <c r="S721" s="2">
        <f>IF(AND(O721&gt;0,ISEVEN(D721)),1,0)</f>
        <v>0</v>
      </c>
      <c r="T721" s="1">
        <f>IF(AND(N720&gt;0,N721&gt;0),IF(OR(AND(R720=0,R721=1),AND(R720=1,R721=0)),1,0),0)</f>
        <v>0</v>
      </c>
      <c r="U721" s="1">
        <f>IF(AND(O720&gt;0,O721&gt;0),IF(OR(AND(S720=0,S721=1),AND(S720=1,S721=0)),1,0),0)</f>
        <v>0</v>
      </c>
    </row>
    <row r="722" spans="1:21">
      <c r="A722" s="9">
        <v>3704</v>
      </c>
      <c r="B722" s="10" t="s">
        <v>1452</v>
      </c>
      <c r="C722" s="9" t="s">
        <v>0</v>
      </c>
      <c r="D722" s="9">
        <v>1490</v>
      </c>
      <c r="E722" s="9">
        <v>1</v>
      </c>
      <c r="F722" s="9">
        <v>1.3027</v>
      </c>
      <c r="G722" s="9">
        <v>1.3002</v>
      </c>
      <c r="H722" s="9">
        <v>1.3027</v>
      </c>
      <c r="I722" s="9">
        <v>5</v>
      </c>
      <c r="J722" s="9">
        <v>4121.1400000000003</v>
      </c>
      <c r="K722" s="8" t="str">
        <f>RIGHT(B722,5)</f>
        <v>08:50</v>
      </c>
      <c r="L722" s="7" t="str">
        <f>TEXT(K722,"hh")</f>
        <v>08</v>
      </c>
      <c r="M722" s="6">
        <f>IF(C722="close",IF(I722&gt;=0,1,IF(I722&lt;0,2)),0)</f>
        <v>0</v>
      </c>
      <c r="N722" s="5">
        <f>IF(N721=0,IF(C722="s/l",1,0),IF(C722="s/l",N721+1,0))</f>
        <v>0</v>
      </c>
      <c r="O722" s="4">
        <f>IF(O721=0,IF(C722="t/p",1,0),IF(C722="t/p",O721+1,0))</f>
        <v>1</v>
      </c>
      <c r="P722" s="3">
        <f>IF(AND(N722&gt;=$AD$36,N723=0),1,0)</f>
        <v>0</v>
      </c>
      <c r="Q722" s="2">
        <f>IF(AND(O722&gt;=$AD$35,O723=0),1,0)</f>
        <v>0</v>
      </c>
      <c r="R722" s="3">
        <f>IF(AND(N722&gt;0,ISODD(D722)),1,0)</f>
        <v>0</v>
      </c>
      <c r="S722" s="2">
        <f>IF(AND(O722&gt;0,ISEVEN(D722)),1,0)</f>
        <v>1</v>
      </c>
      <c r="T722" s="1">
        <f>IF(AND(N721&gt;0,N722&gt;0),IF(OR(AND(R721=0,R722=1),AND(R721=1,R722=0)),1,0),0)</f>
        <v>0</v>
      </c>
      <c r="U722" s="1">
        <f>IF(AND(O721&gt;0,O722&gt;0),IF(OR(AND(S721=0,S722=1),AND(S721=1,S722=0)),1,0),0)</f>
        <v>0</v>
      </c>
    </row>
    <row r="723" spans="1:21">
      <c r="A723" s="9">
        <v>3709</v>
      </c>
      <c r="B723" s="10" t="s">
        <v>1451</v>
      </c>
      <c r="C723" s="9" t="s">
        <v>0</v>
      </c>
      <c r="D723" s="9">
        <v>1491</v>
      </c>
      <c r="E723" s="9">
        <v>1</v>
      </c>
      <c r="F723" s="9">
        <v>1.3024</v>
      </c>
      <c r="G723" s="9">
        <v>1.3048999999999999</v>
      </c>
      <c r="H723" s="9">
        <v>1.3024</v>
      </c>
      <c r="I723" s="9">
        <v>5</v>
      </c>
      <c r="J723" s="9">
        <v>4126.1400000000003</v>
      </c>
      <c r="K723" s="8" t="str">
        <f>RIGHT(B723,5)</f>
        <v>08:57</v>
      </c>
      <c r="L723" s="7" t="str">
        <f>TEXT(K723,"hh")</f>
        <v>08</v>
      </c>
      <c r="M723" s="6">
        <f>IF(C723="close",IF(I723&gt;=0,1,IF(I723&lt;0,2)),0)</f>
        <v>0</v>
      </c>
      <c r="N723" s="5">
        <f>IF(N722=0,IF(C723="s/l",1,0),IF(C723="s/l",N722+1,0))</f>
        <v>0</v>
      </c>
      <c r="O723" s="4">
        <f>IF(O722=0,IF(C723="t/p",1,0),IF(C723="t/p",O722+1,0))</f>
        <v>2</v>
      </c>
      <c r="P723" s="3">
        <f>IF(AND(N723&gt;=$AD$36,N724=0),1,0)</f>
        <v>0</v>
      </c>
      <c r="Q723" s="2">
        <f>IF(AND(O723&gt;=$AD$35,O724=0),1,0)</f>
        <v>0</v>
      </c>
      <c r="R723" s="3">
        <f>IF(AND(N723&gt;0,ISODD(D723)),1,0)</f>
        <v>0</v>
      </c>
      <c r="S723" s="2">
        <f>IF(AND(O723&gt;0,ISEVEN(D723)),1,0)</f>
        <v>0</v>
      </c>
      <c r="T723" s="1">
        <f>IF(AND(N722&gt;0,N723&gt;0),IF(OR(AND(R722=0,R723=1),AND(R722=1,R723=0)),1,0),0)</f>
        <v>0</v>
      </c>
      <c r="U723" s="1">
        <f>IF(AND(O722&gt;0,O723&gt;0),IF(OR(AND(S722=0,S723=1),AND(S722=1,S723=0)),1,0),0)</f>
        <v>1</v>
      </c>
    </row>
    <row r="724" spans="1:21">
      <c r="A724" s="9">
        <v>3714</v>
      </c>
      <c r="B724" s="10" t="s">
        <v>1450</v>
      </c>
      <c r="C724" s="9" t="s">
        <v>0</v>
      </c>
      <c r="D724" s="9">
        <v>1494</v>
      </c>
      <c r="E724" s="9">
        <v>1</v>
      </c>
      <c r="F724" s="9">
        <v>1.3027</v>
      </c>
      <c r="G724" s="9">
        <v>1.3002</v>
      </c>
      <c r="H724" s="9">
        <v>1.3027</v>
      </c>
      <c r="I724" s="9">
        <v>5</v>
      </c>
      <c r="J724" s="9">
        <v>4131.1400000000003</v>
      </c>
      <c r="K724" s="8" t="str">
        <f>RIGHT(B724,5)</f>
        <v>09:39</v>
      </c>
      <c r="L724" s="7" t="str">
        <f>TEXT(K724,"hh")</f>
        <v>09</v>
      </c>
      <c r="M724" s="6">
        <f>IF(C724="close",IF(I724&gt;=0,1,IF(I724&lt;0,2)),0)</f>
        <v>0</v>
      </c>
      <c r="N724" s="5">
        <f>IF(N723=0,IF(C724="s/l",1,0),IF(C724="s/l",N723+1,0))</f>
        <v>0</v>
      </c>
      <c r="O724" s="4">
        <f>IF(O723=0,IF(C724="t/p",1,0),IF(C724="t/p",O723+1,0))</f>
        <v>3</v>
      </c>
      <c r="P724" s="3">
        <f>IF(AND(N724&gt;=$AD$36,N725=0),1,0)</f>
        <v>0</v>
      </c>
      <c r="Q724" s="2">
        <f>IF(AND(O724&gt;=$AD$35,O725=0),1,0)</f>
        <v>0</v>
      </c>
      <c r="R724" s="3">
        <f>IF(AND(N724&gt;0,ISODD(D724)),1,0)</f>
        <v>0</v>
      </c>
      <c r="S724" s="2">
        <f>IF(AND(O724&gt;0,ISEVEN(D724)),1,0)</f>
        <v>1</v>
      </c>
      <c r="T724" s="1">
        <f>IF(AND(N723&gt;0,N724&gt;0),IF(OR(AND(R723=0,R724=1),AND(R723=1,R724=0)),1,0),0)</f>
        <v>0</v>
      </c>
      <c r="U724" s="1">
        <f>IF(AND(O723&gt;0,O724&gt;0),IF(OR(AND(S723=0,S724=1),AND(S723=1,S724=0)),1,0),0)</f>
        <v>1</v>
      </c>
    </row>
    <row r="725" spans="1:21">
      <c r="A725" s="9">
        <v>3719</v>
      </c>
      <c r="B725" s="10" t="s">
        <v>1449</v>
      </c>
      <c r="C725" s="9" t="s">
        <v>0</v>
      </c>
      <c r="D725" s="9">
        <v>1495</v>
      </c>
      <c r="E725" s="9">
        <v>1</v>
      </c>
      <c r="F725" s="9">
        <v>1.3024</v>
      </c>
      <c r="G725" s="9">
        <v>1.3048999999999999</v>
      </c>
      <c r="H725" s="9">
        <v>1.3024</v>
      </c>
      <c r="I725" s="9">
        <v>5</v>
      </c>
      <c r="J725" s="9">
        <v>4136.1400000000003</v>
      </c>
      <c r="K725" s="8" t="str">
        <f>RIGHT(B725,5)</f>
        <v>09:49</v>
      </c>
      <c r="L725" s="7" t="str">
        <f>TEXT(K725,"hh")</f>
        <v>09</v>
      </c>
      <c r="M725" s="6">
        <f>IF(C725="close",IF(I725&gt;=0,1,IF(I725&lt;0,2)),0)</f>
        <v>0</v>
      </c>
      <c r="N725" s="5">
        <f>IF(N724=0,IF(C725="s/l",1,0),IF(C725="s/l",N724+1,0))</f>
        <v>0</v>
      </c>
      <c r="O725" s="4">
        <f>IF(O724=0,IF(C725="t/p",1,0),IF(C725="t/p",O724+1,0))</f>
        <v>4</v>
      </c>
      <c r="P725" s="3">
        <f>IF(AND(N725&gt;=$AD$36,N726=0),1,0)</f>
        <v>0</v>
      </c>
      <c r="Q725" s="2">
        <f>IF(AND(O725&gt;=$AD$35,O726=0),1,0)</f>
        <v>1</v>
      </c>
      <c r="R725" s="3">
        <f>IF(AND(N725&gt;0,ISODD(D725)),1,0)</f>
        <v>0</v>
      </c>
      <c r="S725" s="2">
        <f>IF(AND(O725&gt;0,ISEVEN(D725)),1,0)</f>
        <v>0</v>
      </c>
      <c r="T725" s="1">
        <f>IF(AND(N724&gt;0,N725&gt;0),IF(OR(AND(R724=0,R725=1),AND(R724=1,R725=0)),1,0),0)</f>
        <v>0</v>
      </c>
      <c r="U725" s="1">
        <f>IF(AND(O724&gt;0,O725&gt;0),IF(OR(AND(S724=0,S725=1),AND(S724=1,S725=0)),1,0),0)</f>
        <v>1</v>
      </c>
    </row>
    <row r="726" spans="1:21">
      <c r="A726" s="9">
        <v>3728</v>
      </c>
      <c r="B726" s="10" t="s">
        <v>1448</v>
      </c>
      <c r="C726" s="9" t="s">
        <v>3</v>
      </c>
      <c r="D726" s="9">
        <v>1498</v>
      </c>
      <c r="E726" s="9">
        <v>1</v>
      </c>
      <c r="F726" s="9">
        <v>1.3003</v>
      </c>
      <c r="G726" s="9">
        <v>1.3003</v>
      </c>
      <c r="H726" s="9">
        <v>1.3028</v>
      </c>
      <c r="I726" s="9">
        <v>-20</v>
      </c>
      <c r="J726" s="9">
        <v>4116.1400000000003</v>
      </c>
      <c r="K726" s="8" t="str">
        <f>RIGHT(B726,5)</f>
        <v>11:26</v>
      </c>
      <c r="L726" s="7" t="str">
        <f>TEXT(K726,"hh")</f>
        <v>11</v>
      </c>
      <c r="M726" s="6">
        <f>IF(C726="close",IF(I726&gt;=0,1,IF(I726&lt;0,2)),0)</f>
        <v>0</v>
      </c>
      <c r="N726" s="5">
        <f>IF(N725=0,IF(C726="s/l",1,0),IF(C726="s/l",N725+1,0))</f>
        <v>1</v>
      </c>
      <c r="O726" s="4">
        <f>IF(O725=0,IF(C726="t/p",1,0),IF(C726="t/p",O725+1,0))</f>
        <v>0</v>
      </c>
      <c r="P726" s="3">
        <f>IF(AND(N726&gt;=$AD$36,N727=0),1,0)</f>
        <v>0</v>
      </c>
      <c r="Q726" s="2">
        <f>IF(AND(O726&gt;=$AD$35,O727=0),1,0)</f>
        <v>0</v>
      </c>
      <c r="R726" s="3">
        <f>IF(AND(N726&gt;0,ISODD(D726)),1,0)</f>
        <v>0</v>
      </c>
      <c r="S726" s="2">
        <f>IF(AND(O726&gt;0,ISEVEN(D726)),1,0)</f>
        <v>0</v>
      </c>
      <c r="T726" s="1">
        <f>IF(AND(N725&gt;0,N726&gt;0),IF(OR(AND(R725=0,R726=1),AND(R725=1,R726=0)),1,0),0)</f>
        <v>0</v>
      </c>
      <c r="U726" s="1">
        <f>IF(AND(O725&gt;0,O726&gt;0),IF(OR(AND(S725=0,S726=1),AND(S725=1,S726=0)),1,0),0)</f>
        <v>0</v>
      </c>
    </row>
    <row r="727" spans="1:21">
      <c r="A727" s="9">
        <v>3729</v>
      </c>
      <c r="B727" s="10" t="s">
        <v>1447</v>
      </c>
      <c r="C727" s="9" t="s">
        <v>0</v>
      </c>
      <c r="D727" s="9">
        <v>1500</v>
      </c>
      <c r="E727" s="9">
        <v>1</v>
      </c>
      <c r="F727" s="9">
        <v>1.3018000000000001</v>
      </c>
      <c r="G727" s="9">
        <v>1.2992999999999999</v>
      </c>
      <c r="H727" s="9">
        <v>1.3018000000000001</v>
      </c>
      <c r="I727" s="9">
        <v>5</v>
      </c>
      <c r="J727" s="9">
        <v>4121.1400000000003</v>
      </c>
      <c r="K727" s="8" t="str">
        <f>RIGHT(B727,5)</f>
        <v>12:42</v>
      </c>
      <c r="L727" s="7" t="str">
        <f>TEXT(K727,"hh")</f>
        <v>12</v>
      </c>
      <c r="M727" s="6">
        <f>IF(C727="close",IF(I727&gt;=0,1,IF(I727&lt;0,2)),0)</f>
        <v>0</v>
      </c>
      <c r="N727" s="5">
        <f>IF(N726=0,IF(C727="s/l",1,0),IF(C727="s/l",N726+1,0))</f>
        <v>0</v>
      </c>
      <c r="O727" s="4">
        <f>IF(O726=0,IF(C727="t/p",1,0),IF(C727="t/p",O726+1,0))</f>
        <v>1</v>
      </c>
      <c r="P727" s="3">
        <f>IF(AND(N727&gt;=$AD$36,N728=0),1,0)</f>
        <v>0</v>
      </c>
      <c r="Q727" s="2">
        <f>IF(AND(O727&gt;=$AD$35,O728=0),1,0)</f>
        <v>0</v>
      </c>
      <c r="R727" s="3">
        <f>IF(AND(N727&gt;0,ISODD(D727)),1,0)</f>
        <v>0</v>
      </c>
      <c r="S727" s="2">
        <f>IF(AND(O727&gt;0,ISEVEN(D727)),1,0)</f>
        <v>1</v>
      </c>
      <c r="T727" s="1">
        <f>IF(AND(N726&gt;0,N727&gt;0),IF(OR(AND(R726=0,R727=1),AND(R726=1,R727=0)),1,0),0)</f>
        <v>0</v>
      </c>
      <c r="U727" s="1">
        <f>IF(AND(O726&gt;0,O727&gt;0),IF(OR(AND(S726=0,S727=1),AND(S726=1,S727=0)),1,0),0)</f>
        <v>0</v>
      </c>
    </row>
    <row r="728" spans="1:21">
      <c r="A728" s="9">
        <v>3734</v>
      </c>
      <c r="B728" s="10" t="s">
        <v>1446</v>
      </c>
      <c r="C728" s="9" t="s">
        <v>0</v>
      </c>
      <c r="D728" s="9">
        <v>1501</v>
      </c>
      <c r="E728" s="9">
        <v>1</v>
      </c>
      <c r="F728" s="9">
        <v>1.3015000000000001</v>
      </c>
      <c r="G728" s="9">
        <v>1.304</v>
      </c>
      <c r="H728" s="9">
        <v>1.3015000000000001</v>
      </c>
      <c r="I728" s="9">
        <v>5</v>
      </c>
      <c r="J728" s="9">
        <v>4126.1400000000003</v>
      </c>
      <c r="K728" s="8" t="str">
        <f>RIGHT(B728,5)</f>
        <v>13:00</v>
      </c>
      <c r="L728" s="7" t="str">
        <f>TEXT(K728,"hh")</f>
        <v>13</v>
      </c>
      <c r="M728" s="6">
        <f>IF(C728="close",IF(I728&gt;=0,1,IF(I728&lt;0,2)),0)</f>
        <v>0</v>
      </c>
      <c r="N728" s="5">
        <f>IF(N727=0,IF(C728="s/l",1,0),IF(C728="s/l",N727+1,0))</f>
        <v>0</v>
      </c>
      <c r="O728" s="4">
        <f>IF(O727=0,IF(C728="t/p",1,0),IF(C728="t/p",O727+1,0))</f>
        <v>2</v>
      </c>
      <c r="P728" s="3">
        <f>IF(AND(N728&gt;=$AD$36,N729=0),1,0)</f>
        <v>0</v>
      </c>
      <c r="Q728" s="2">
        <f>IF(AND(O728&gt;=$AD$35,O729=0),1,0)</f>
        <v>0</v>
      </c>
      <c r="R728" s="3">
        <f>IF(AND(N728&gt;0,ISODD(D728)),1,0)</f>
        <v>0</v>
      </c>
      <c r="S728" s="2">
        <f>IF(AND(O728&gt;0,ISEVEN(D728)),1,0)</f>
        <v>0</v>
      </c>
      <c r="T728" s="1">
        <f>IF(AND(N727&gt;0,N728&gt;0),IF(OR(AND(R727=0,R728=1),AND(R727=1,R728=0)),1,0),0)</f>
        <v>0</v>
      </c>
      <c r="U728" s="1">
        <f>IF(AND(O727&gt;0,O728&gt;0),IF(OR(AND(S727=0,S728=1),AND(S727=1,S728=0)),1,0),0)</f>
        <v>1</v>
      </c>
    </row>
    <row r="729" spans="1:21">
      <c r="A729" s="9">
        <v>3739</v>
      </c>
      <c r="B729" s="10" t="s">
        <v>1445</v>
      </c>
      <c r="C729" s="9" t="s">
        <v>0</v>
      </c>
      <c r="D729" s="9">
        <v>1504</v>
      </c>
      <c r="E729" s="9">
        <v>1</v>
      </c>
      <c r="F729" s="9">
        <v>1.3018000000000001</v>
      </c>
      <c r="G729" s="9">
        <v>1.2992999999999999</v>
      </c>
      <c r="H729" s="9">
        <v>1.3018000000000001</v>
      </c>
      <c r="I729" s="9">
        <v>5</v>
      </c>
      <c r="J729" s="9">
        <v>4131.1400000000003</v>
      </c>
      <c r="K729" s="8" t="str">
        <f>RIGHT(B729,5)</f>
        <v>13:52</v>
      </c>
      <c r="L729" s="7" t="str">
        <f>TEXT(K729,"hh")</f>
        <v>13</v>
      </c>
      <c r="M729" s="6">
        <f>IF(C729="close",IF(I729&gt;=0,1,IF(I729&lt;0,2)),0)</f>
        <v>0</v>
      </c>
      <c r="N729" s="5">
        <f>IF(N728=0,IF(C729="s/l",1,0),IF(C729="s/l",N728+1,0))</f>
        <v>0</v>
      </c>
      <c r="O729" s="4">
        <f>IF(O728=0,IF(C729="t/p",1,0),IF(C729="t/p",O728+1,0))</f>
        <v>3</v>
      </c>
      <c r="P729" s="3">
        <f>IF(AND(N729&gt;=$AD$36,N730=0),1,0)</f>
        <v>0</v>
      </c>
      <c r="Q729" s="2">
        <f>IF(AND(O729&gt;=$AD$35,O730=0),1,0)</f>
        <v>0</v>
      </c>
      <c r="R729" s="3">
        <f>IF(AND(N729&gt;0,ISODD(D729)),1,0)</f>
        <v>0</v>
      </c>
      <c r="S729" s="2">
        <f>IF(AND(O729&gt;0,ISEVEN(D729)),1,0)</f>
        <v>1</v>
      </c>
      <c r="T729" s="1">
        <f>IF(AND(N728&gt;0,N729&gt;0),IF(OR(AND(R728=0,R729=1),AND(R728=1,R729=0)),1,0),0)</f>
        <v>0</v>
      </c>
      <c r="U729" s="1">
        <f>IF(AND(O728&gt;0,O729&gt;0),IF(OR(AND(S728=0,S729=1),AND(S728=1,S729=0)),1,0),0)</f>
        <v>1</v>
      </c>
    </row>
    <row r="730" spans="1:21">
      <c r="A730" s="9">
        <v>3748</v>
      </c>
      <c r="B730" s="10" t="s">
        <v>1444</v>
      </c>
      <c r="C730" s="9" t="s">
        <v>0</v>
      </c>
      <c r="D730" s="9">
        <v>1507</v>
      </c>
      <c r="E730" s="9">
        <v>1</v>
      </c>
      <c r="F730" s="9">
        <v>1.3025</v>
      </c>
      <c r="G730" s="9">
        <v>1.3049999999999999</v>
      </c>
      <c r="H730" s="9">
        <v>1.3025</v>
      </c>
      <c r="I730" s="9">
        <v>5</v>
      </c>
      <c r="J730" s="9">
        <v>4136.1400000000003</v>
      </c>
      <c r="K730" s="8" t="str">
        <f>RIGHT(B730,5)</f>
        <v>14:33</v>
      </c>
      <c r="L730" s="7" t="str">
        <f>TEXT(K730,"hh")</f>
        <v>14</v>
      </c>
      <c r="M730" s="6">
        <f>IF(C730="close",IF(I730&gt;=0,1,IF(I730&lt;0,2)),0)</f>
        <v>0</v>
      </c>
      <c r="N730" s="5">
        <f>IF(N729=0,IF(C730="s/l",1,0),IF(C730="s/l",N729+1,0))</f>
        <v>0</v>
      </c>
      <c r="O730" s="4">
        <f>IF(O729=0,IF(C730="t/p",1,0),IF(C730="t/p",O729+1,0))</f>
        <v>4</v>
      </c>
      <c r="P730" s="3">
        <f>IF(AND(N730&gt;=$AD$36,N731=0),1,0)</f>
        <v>0</v>
      </c>
      <c r="Q730" s="2">
        <f>IF(AND(O730&gt;=$AD$35,O731=0),1,0)</f>
        <v>0</v>
      </c>
      <c r="R730" s="3">
        <f>IF(AND(N730&gt;0,ISODD(D730)),1,0)</f>
        <v>0</v>
      </c>
      <c r="S730" s="2">
        <f>IF(AND(O730&gt;0,ISEVEN(D730)),1,0)</f>
        <v>0</v>
      </c>
      <c r="T730" s="1">
        <f>IF(AND(N729&gt;0,N730&gt;0),IF(OR(AND(R729=0,R730=1),AND(R729=1,R730=0)),1,0),0)</f>
        <v>0</v>
      </c>
      <c r="U730" s="1">
        <f>IF(AND(O729&gt;0,O730&gt;0),IF(OR(AND(S729=0,S730=1),AND(S729=1,S730=0)),1,0),0)</f>
        <v>1</v>
      </c>
    </row>
    <row r="731" spans="1:21">
      <c r="A731" s="9">
        <v>3753</v>
      </c>
      <c r="B731" s="10" t="s">
        <v>1443</v>
      </c>
      <c r="C731" s="9" t="s">
        <v>0</v>
      </c>
      <c r="D731" s="9">
        <v>1505</v>
      </c>
      <c r="E731" s="9">
        <v>1</v>
      </c>
      <c r="F731" s="9">
        <v>1.3015000000000001</v>
      </c>
      <c r="G731" s="9">
        <v>1.304</v>
      </c>
      <c r="H731" s="9">
        <v>1.3015000000000001</v>
      </c>
      <c r="I731" s="9">
        <v>5</v>
      </c>
      <c r="J731" s="9">
        <v>4141.1400000000003</v>
      </c>
      <c r="K731" s="8" t="str">
        <f>RIGHT(B731,5)</f>
        <v>14:57</v>
      </c>
      <c r="L731" s="7" t="str">
        <f>TEXT(K731,"hh")</f>
        <v>14</v>
      </c>
      <c r="M731" s="6">
        <f>IF(C731="close",IF(I731&gt;=0,1,IF(I731&lt;0,2)),0)</f>
        <v>0</v>
      </c>
      <c r="N731" s="5">
        <f>IF(N730=0,IF(C731="s/l",1,0),IF(C731="s/l",N730+1,0))</f>
        <v>0</v>
      </c>
      <c r="O731" s="4">
        <f>IF(O730=0,IF(C731="t/p",1,0),IF(C731="t/p",O730+1,0))</f>
        <v>5</v>
      </c>
      <c r="P731" s="3">
        <f>IF(AND(N731&gt;=$AD$36,N732=0),1,0)</f>
        <v>0</v>
      </c>
      <c r="Q731" s="2">
        <f>IF(AND(O731&gt;=$AD$35,O732=0),1,0)</f>
        <v>0</v>
      </c>
      <c r="R731" s="3">
        <f>IF(AND(N731&gt;0,ISODD(D731)),1,0)</f>
        <v>0</v>
      </c>
      <c r="S731" s="2">
        <f>IF(AND(O731&gt;0,ISEVEN(D731)),1,0)</f>
        <v>0</v>
      </c>
      <c r="T731" s="1">
        <f>IF(AND(N730&gt;0,N731&gt;0),IF(OR(AND(R730=0,R731=1),AND(R730=1,R731=0)),1,0),0)</f>
        <v>0</v>
      </c>
      <c r="U731" s="1">
        <f>IF(AND(O730&gt;0,O731&gt;0),IF(OR(AND(S730=0,S731=1),AND(S730=1,S731=0)),1,0),0)</f>
        <v>0</v>
      </c>
    </row>
    <row r="732" spans="1:21">
      <c r="A732" s="9">
        <v>3754</v>
      </c>
      <c r="B732" s="10" t="s">
        <v>1442</v>
      </c>
      <c r="C732" s="9" t="s">
        <v>0</v>
      </c>
      <c r="D732" s="9">
        <v>1510</v>
      </c>
      <c r="E732" s="9">
        <v>1</v>
      </c>
      <c r="F732" s="9">
        <v>1.3028</v>
      </c>
      <c r="G732" s="9">
        <v>1.3003</v>
      </c>
      <c r="H732" s="9">
        <v>1.3028</v>
      </c>
      <c r="I732" s="9">
        <v>5</v>
      </c>
      <c r="J732" s="9">
        <v>4146.1400000000003</v>
      </c>
      <c r="K732" s="8" t="str">
        <f>RIGHT(B732,5)</f>
        <v>15:20</v>
      </c>
      <c r="L732" s="7" t="str">
        <f>TEXT(K732,"hh")</f>
        <v>15</v>
      </c>
      <c r="M732" s="6">
        <f>IF(C732="close",IF(I732&gt;=0,1,IF(I732&lt;0,2)),0)</f>
        <v>0</v>
      </c>
      <c r="N732" s="5">
        <f>IF(N731=0,IF(C732="s/l",1,0),IF(C732="s/l",N731+1,0))</f>
        <v>0</v>
      </c>
      <c r="O732" s="4">
        <f>IF(O731=0,IF(C732="t/p",1,0),IF(C732="t/p",O731+1,0))</f>
        <v>6</v>
      </c>
      <c r="P732" s="3">
        <f>IF(AND(N732&gt;=$AD$36,N733=0),1,0)</f>
        <v>0</v>
      </c>
      <c r="Q732" s="2">
        <f>IF(AND(O732&gt;=$AD$35,O733=0),1,0)</f>
        <v>1</v>
      </c>
      <c r="R732" s="3">
        <f>IF(AND(N732&gt;0,ISODD(D732)),1,0)</f>
        <v>0</v>
      </c>
      <c r="S732" s="2">
        <f>IF(AND(O732&gt;0,ISEVEN(D732)),1,0)</f>
        <v>1</v>
      </c>
      <c r="T732" s="1">
        <f>IF(AND(N731&gt;0,N732&gt;0),IF(OR(AND(R731=0,R732=1),AND(R731=1,R732=0)),1,0),0)</f>
        <v>0</v>
      </c>
      <c r="U732" s="1">
        <f>IF(AND(O731&gt;0,O732&gt;0),IF(OR(AND(S731=0,S732=1),AND(S731=1,S732=0)),1,0),0)</f>
        <v>1</v>
      </c>
    </row>
    <row r="733" spans="1:21">
      <c r="A733" s="9">
        <v>3763</v>
      </c>
      <c r="B733" s="10" t="s">
        <v>1439</v>
      </c>
      <c r="C733" s="9" t="s">
        <v>3</v>
      </c>
      <c r="D733" s="9">
        <v>1511</v>
      </c>
      <c r="E733" s="9">
        <v>1</v>
      </c>
      <c r="F733" s="9">
        <v>1.3048999999999999</v>
      </c>
      <c r="G733" s="9">
        <v>1.3048999999999999</v>
      </c>
      <c r="H733" s="9">
        <v>1.3024</v>
      </c>
      <c r="I733" s="9">
        <v>-20</v>
      </c>
      <c r="J733" s="9">
        <v>4126.1400000000003</v>
      </c>
      <c r="K733" s="8" t="str">
        <f>RIGHT(B733,5)</f>
        <v>16:00</v>
      </c>
      <c r="L733" s="7" t="str">
        <f>TEXT(K733,"hh")</f>
        <v>16</v>
      </c>
      <c r="M733" s="6">
        <f>IF(C733="close",IF(I733&gt;=0,1,IF(I733&lt;0,2)),0)</f>
        <v>0</v>
      </c>
      <c r="N733" s="5">
        <f>IF(N732=0,IF(C733="s/l",1,0),IF(C733="s/l",N732+1,0))</f>
        <v>1</v>
      </c>
      <c r="O733" s="4">
        <f>IF(O732=0,IF(C733="t/p",1,0),IF(C733="t/p",O732+1,0))</f>
        <v>0</v>
      </c>
      <c r="P733" s="3">
        <f>IF(AND(N733&gt;=$AD$36,N734=0),1,0)</f>
        <v>0</v>
      </c>
      <c r="Q733" s="2">
        <f>IF(AND(O733&gt;=$AD$35,O734=0),1,0)</f>
        <v>0</v>
      </c>
      <c r="R733" s="3">
        <f>IF(AND(N733&gt;0,ISODD(D733)),1,0)</f>
        <v>1</v>
      </c>
      <c r="S733" s="2">
        <f>IF(AND(O733&gt;0,ISEVEN(D733)),1,0)</f>
        <v>0</v>
      </c>
      <c r="T733" s="1">
        <f>IF(AND(N732&gt;0,N733&gt;0),IF(OR(AND(R732=0,R733=1),AND(R732=1,R733=0)),1,0),0)</f>
        <v>0</v>
      </c>
      <c r="U733" s="1">
        <f>IF(AND(O732&gt;0,O733&gt;0),IF(OR(AND(S732=0,S733=1),AND(S732=1,S733=0)),1,0),0)</f>
        <v>0</v>
      </c>
    </row>
    <row r="734" spans="1:21">
      <c r="A734" s="9">
        <v>3768</v>
      </c>
      <c r="B734" s="10" t="s">
        <v>1437</v>
      </c>
      <c r="C734" s="9" t="s">
        <v>0</v>
      </c>
      <c r="D734" s="9">
        <v>1515</v>
      </c>
      <c r="E734" s="9">
        <v>1</v>
      </c>
      <c r="F734" s="9">
        <v>1.3044</v>
      </c>
      <c r="G734" s="9">
        <v>1.3069</v>
      </c>
      <c r="H734" s="9">
        <v>1.3044</v>
      </c>
      <c r="I734" s="9">
        <v>5</v>
      </c>
      <c r="J734" s="9">
        <v>4131.1400000000003</v>
      </c>
      <c r="K734" s="8" t="str">
        <f>RIGHT(B734,5)</f>
        <v>16:02</v>
      </c>
      <c r="L734" s="7" t="str">
        <f>TEXT(K734,"hh")</f>
        <v>16</v>
      </c>
      <c r="M734" s="6">
        <f>IF(C734="close",IF(I734&gt;=0,1,IF(I734&lt;0,2)),0)</f>
        <v>0</v>
      </c>
      <c r="N734" s="5">
        <f>IF(N733=0,IF(C734="s/l",1,0),IF(C734="s/l",N733+1,0))</f>
        <v>0</v>
      </c>
      <c r="O734" s="4">
        <f>IF(O733=0,IF(C734="t/p",1,0),IF(C734="t/p",O733+1,0))</f>
        <v>1</v>
      </c>
      <c r="P734" s="3">
        <f>IF(AND(N734&gt;=$AD$36,N735=0),1,0)</f>
        <v>0</v>
      </c>
      <c r="Q734" s="2">
        <f>IF(AND(O734&gt;=$AD$35,O735=0),1,0)</f>
        <v>0</v>
      </c>
      <c r="R734" s="3">
        <f>IF(AND(N734&gt;0,ISODD(D734)),1,0)</f>
        <v>0</v>
      </c>
      <c r="S734" s="2">
        <f>IF(AND(O734&gt;0,ISEVEN(D734)),1,0)</f>
        <v>0</v>
      </c>
      <c r="T734" s="1">
        <f>IF(AND(N733&gt;0,N734&gt;0),IF(OR(AND(R733=0,R734=1),AND(R733=1,R734=0)),1,0),0)</f>
        <v>0</v>
      </c>
      <c r="U734" s="1">
        <f>IF(AND(O733&gt;0,O734&gt;0),IF(OR(AND(S733=0,S734=1),AND(S733=1,S734=0)),1,0),0)</f>
        <v>0</v>
      </c>
    </row>
    <row r="735" spans="1:21">
      <c r="A735" s="9">
        <v>3773</v>
      </c>
      <c r="B735" s="10" t="s">
        <v>3266</v>
      </c>
      <c r="C735" s="9" t="s">
        <v>0</v>
      </c>
      <c r="D735" s="9">
        <v>1513</v>
      </c>
      <c r="E735" s="9">
        <v>1</v>
      </c>
      <c r="F735" s="9">
        <v>1.3033999999999999</v>
      </c>
      <c r="G735" s="9">
        <v>1.3059000000000001</v>
      </c>
      <c r="H735" s="9">
        <v>1.3033999999999999</v>
      </c>
      <c r="I735" s="9">
        <v>5</v>
      </c>
      <c r="J735" s="9">
        <v>4136.1400000000003</v>
      </c>
      <c r="K735" s="8" t="str">
        <f>RIGHT(B735,5)</f>
        <v>16:03</v>
      </c>
      <c r="L735" s="7" t="str">
        <f>TEXT(K735,"hh")</f>
        <v>16</v>
      </c>
      <c r="M735" s="6">
        <f>IF(C735="close",IF(I735&gt;=0,1,IF(I735&lt;0,2)),0)</f>
        <v>0</v>
      </c>
      <c r="N735" s="5">
        <f>IF(N734=0,IF(C735="s/l",1,0),IF(C735="s/l",N734+1,0))</f>
        <v>0</v>
      </c>
      <c r="O735" s="4">
        <f>IF(O734=0,IF(C735="t/p",1,0),IF(C735="t/p",O734+1,0))</f>
        <v>2</v>
      </c>
      <c r="P735" s="3">
        <f>IF(AND(N735&gt;=$AD$36,N736=0),1,0)</f>
        <v>0</v>
      </c>
      <c r="Q735" s="2">
        <f>IF(AND(O735&gt;=$AD$35,O736=0),1,0)</f>
        <v>0</v>
      </c>
      <c r="R735" s="3">
        <f>IF(AND(N735&gt;0,ISODD(D735)),1,0)</f>
        <v>0</v>
      </c>
      <c r="S735" s="2">
        <f>IF(AND(O735&gt;0,ISEVEN(D735)),1,0)</f>
        <v>0</v>
      </c>
      <c r="T735" s="1">
        <f>IF(AND(N734&gt;0,N735&gt;0),IF(OR(AND(R734=0,R735=1),AND(R734=1,R735=0)),1,0),0)</f>
        <v>0</v>
      </c>
      <c r="U735" s="1">
        <f>IF(AND(O734&gt;0,O735&gt;0),IF(OR(AND(S734=0,S735=1),AND(S734=1,S735=0)),1,0),0)</f>
        <v>0</v>
      </c>
    </row>
    <row r="736" spans="1:21">
      <c r="A736" s="9">
        <v>3778</v>
      </c>
      <c r="B736" s="10" t="s">
        <v>3265</v>
      </c>
      <c r="C736" s="9" t="s">
        <v>3</v>
      </c>
      <c r="D736" s="9">
        <v>1518</v>
      </c>
      <c r="E736" s="9">
        <v>1</v>
      </c>
      <c r="F736" s="9">
        <v>1.3023</v>
      </c>
      <c r="G736" s="9">
        <v>1.3023</v>
      </c>
      <c r="H736" s="9">
        <v>1.3048</v>
      </c>
      <c r="I736" s="9">
        <v>-20</v>
      </c>
      <c r="J736" s="9">
        <v>4116.1400000000003</v>
      </c>
      <c r="K736" s="8" t="str">
        <f>RIGHT(B736,5)</f>
        <v>16:07</v>
      </c>
      <c r="L736" s="7" t="str">
        <f>TEXT(K736,"hh")</f>
        <v>16</v>
      </c>
      <c r="M736" s="6">
        <f>IF(C736="close",IF(I736&gt;=0,1,IF(I736&lt;0,2)),0)</f>
        <v>0</v>
      </c>
      <c r="N736" s="5">
        <f>IF(N735=0,IF(C736="s/l",1,0),IF(C736="s/l",N735+1,0))</f>
        <v>1</v>
      </c>
      <c r="O736" s="4">
        <f>IF(O735=0,IF(C736="t/p",1,0),IF(C736="t/p",O735+1,0))</f>
        <v>0</v>
      </c>
      <c r="P736" s="3">
        <f>IF(AND(N736&gt;=$AD$36,N737=0),1,0)</f>
        <v>0</v>
      </c>
      <c r="Q736" s="2">
        <f>IF(AND(O736&gt;=$AD$35,O737=0),1,0)</f>
        <v>0</v>
      </c>
      <c r="R736" s="3">
        <f>IF(AND(N736&gt;0,ISODD(D736)),1,0)</f>
        <v>0</v>
      </c>
      <c r="S736" s="2">
        <f>IF(AND(O736&gt;0,ISEVEN(D736)),1,0)</f>
        <v>0</v>
      </c>
      <c r="T736" s="1">
        <f>IF(AND(N735&gt;0,N736&gt;0),IF(OR(AND(R735=0,R736=1),AND(R735=1,R736=0)),1,0),0)</f>
        <v>0</v>
      </c>
      <c r="U736" s="1">
        <f>IF(AND(O735&gt;0,O736&gt;0),IF(OR(AND(S735=0,S736=1),AND(S735=1,S736=0)),1,0),0)</f>
        <v>0</v>
      </c>
    </row>
    <row r="737" spans="1:21">
      <c r="A737" s="9">
        <v>3783</v>
      </c>
      <c r="B737" s="10" t="s">
        <v>3264</v>
      </c>
      <c r="C737" s="9" t="s">
        <v>0</v>
      </c>
      <c r="D737" s="9">
        <v>1522</v>
      </c>
      <c r="E737" s="9">
        <v>1</v>
      </c>
      <c r="F737" s="9">
        <v>1.3028</v>
      </c>
      <c r="G737" s="9">
        <v>1.3003</v>
      </c>
      <c r="H737" s="9">
        <v>1.3028</v>
      </c>
      <c r="I737" s="9">
        <v>5</v>
      </c>
      <c r="J737" s="9">
        <v>4121.1400000000003</v>
      </c>
      <c r="K737" s="8" t="str">
        <f>RIGHT(B737,5)</f>
        <v>16:25</v>
      </c>
      <c r="L737" s="7" t="str">
        <f>TEXT(K737,"hh")</f>
        <v>16</v>
      </c>
      <c r="M737" s="6">
        <f>IF(C737="close",IF(I737&gt;=0,1,IF(I737&lt;0,2)),0)</f>
        <v>0</v>
      </c>
      <c r="N737" s="5">
        <f>IF(N736=0,IF(C737="s/l",1,0),IF(C737="s/l",N736+1,0))</f>
        <v>0</v>
      </c>
      <c r="O737" s="4">
        <f>IF(O736=0,IF(C737="t/p",1,0),IF(C737="t/p",O736+1,0))</f>
        <v>1</v>
      </c>
      <c r="P737" s="3">
        <f>IF(AND(N737&gt;=$AD$36,N738=0),1,0)</f>
        <v>0</v>
      </c>
      <c r="Q737" s="2">
        <f>IF(AND(O737&gt;=$AD$35,O738=0),1,0)</f>
        <v>0</v>
      </c>
      <c r="R737" s="3">
        <f>IF(AND(N737&gt;0,ISODD(D737)),1,0)</f>
        <v>0</v>
      </c>
      <c r="S737" s="2">
        <f>IF(AND(O737&gt;0,ISEVEN(D737)),1,0)</f>
        <v>1</v>
      </c>
      <c r="T737" s="1">
        <f>IF(AND(N736&gt;0,N737&gt;0),IF(OR(AND(R736=0,R737=1),AND(R736=1,R737=0)),1,0),0)</f>
        <v>0</v>
      </c>
      <c r="U737" s="1">
        <f>IF(AND(O736&gt;0,O737&gt;0),IF(OR(AND(S736=0,S737=1),AND(S736=1,S737=0)),1,0),0)</f>
        <v>0</v>
      </c>
    </row>
    <row r="738" spans="1:21">
      <c r="A738" s="9">
        <v>3788</v>
      </c>
      <c r="B738" s="10" t="s">
        <v>3263</v>
      </c>
      <c r="C738" s="9" t="s">
        <v>0</v>
      </c>
      <c r="D738" s="9">
        <v>1523</v>
      </c>
      <c r="E738" s="9">
        <v>1</v>
      </c>
      <c r="F738" s="9">
        <v>1.3024</v>
      </c>
      <c r="G738" s="9">
        <v>1.3048999999999999</v>
      </c>
      <c r="H738" s="9">
        <v>1.3024</v>
      </c>
      <c r="I738" s="9">
        <v>5</v>
      </c>
      <c r="J738" s="9">
        <v>4126.1400000000003</v>
      </c>
      <c r="K738" s="8" t="str">
        <f>RIGHT(B738,5)</f>
        <v>16:28</v>
      </c>
      <c r="L738" s="7" t="str">
        <f>TEXT(K738,"hh")</f>
        <v>16</v>
      </c>
      <c r="M738" s="6">
        <f>IF(C738="close",IF(I738&gt;=0,1,IF(I738&lt;0,2)),0)</f>
        <v>0</v>
      </c>
      <c r="N738" s="5">
        <f>IF(N737=0,IF(C738="s/l",1,0),IF(C738="s/l",N737+1,0))</f>
        <v>0</v>
      </c>
      <c r="O738" s="4">
        <f>IF(O737=0,IF(C738="t/p",1,0),IF(C738="t/p",O737+1,0))</f>
        <v>2</v>
      </c>
      <c r="P738" s="3">
        <f>IF(AND(N738&gt;=$AD$36,N739=0),1,0)</f>
        <v>0</v>
      </c>
      <c r="Q738" s="2">
        <f>IF(AND(O738&gt;=$AD$35,O739=0),1,0)</f>
        <v>0</v>
      </c>
      <c r="R738" s="3">
        <f>IF(AND(N738&gt;0,ISODD(D738)),1,0)</f>
        <v>0</v>
      </c>
      <c r="S738" s="2">
        <f>IF(AND(O738&gt;0,ISEVEN(D738)),1,0)</f>
        <v>0</v>
      </c>
      <c r="T738" s="1">
        <f>IF(AND(N737&gt;0,N738&gt;0),IF(OR(AND(R737=0,R738=1),AND(R737=1,R738=0)),1,0),0)</f>
        <v>0</v>
      </c>
      <c r="U738" s="1">
        <f>IF(AND(O737&gt;0,O738&gt;0),IF(OR(AND(S737=0,S738=1),AND(S737=1,S738=0)),1,0),0)</f>
        <v>1</v>
      </c>
    </row>
    <row r="739" spans="1:21">
      <c r="A739" s="9">
        <v>3793</v>
      </c>
      <c r="B739" s="10" t="s">
        <v>1435</v>
      </c>
      <c r="C739" s="9" t="s">
        <v>0</v>
      </c>
      <c r="D739" s="9">
        <v>1526</v>
      </c>
      <c r="E739" s="9">
        <v>1</v>
      </c>
      <c r="F739" s="9">
        <v>1.3027</v>
      </c>
      <c r="G739" s="9">
        <v>1.3002</v>
      </c>
      <c r="H739" s="9">
        <v>1.3027</v>
      </c>
      <c r="I739" s="9">
        <v>5</v>
      </c>
      <c r="J739" s="9">
        <v>4131.1400000000003</v>
      </c>
      <c r="K739" s="8" t="str">
        <f>RIGHT(B739,5)</f>
        <v>16:44</v>
      </c>
      <c r="L739" s="7" t="str">
        <f>TEXT(K739,"hh")</f>
        <v>16</v>
      </c>
      <c r="M739" s="6">
        <f>IF(C739="close",IF(I739&gt;=0,1,IF(I739&lt;0,2)),0)</f>
        <v>0</v>
      </c>
      <c r="N739" s="5">
        <f>IF(N738=0,IF(C739="s/l",1,0),IF(C739="s/l",N738+1,0))</f>
        <v>0</v>
      </c>
      <c r="O739" s="4">
        <f>IF(O738=0,IF(C739="t/p",1,0),IF(C739="t/p",O738+1,0))</f>
        <v>3</v>
      </c>
      <c r="P739" s="3">
        <f>IF(AND(N739&gt;=$AD$36,N740=0),1,0)</f>
        <v>0</v>
      </c>
      <c r="Q739" s="2">
        <f>IF(AND(O739&gt;=$AD$35,O740=0),1,0)</f>
        <v>0</v>
      </c>
      <c r="R739" s="3">
        <f>IF(AND(N739&gt;0,ISODD(D739)),1,0)</f>
        <v>0</v>
      </c>
      <c r="S739" s="2">
        <f>IF(AND(O739&gt;0,ISEVEN(D739)),1,0)</f>
        <v>1</v>
      </c>
      <c r="T739" s="1">
        <f>IF(AND(N738&gt;0,N739&gt;0),IF(OR(AND(R738=0,R739=1),AND(R738=1,R739=0)),1,0),0)</f>
        <v>0</v>
      </c>
      <c r="U739" s="1">
        <f>IF(AND(O738&gt;0,O739&gt;0),IF(OR(AND(S738=0,S739=1),AND(S738=1,S739=0)),1,0),0)</f>
        <v>1</v>
      </c>
    </row>
    <row r="740" spans="1:21">
      <c r="A740" s="9">
        <v>3794</v>
      </c>
      <c r="B740" s="10" t="s">
        <v>3262</v>
      </c>
      <c r="C740" s="9" t="s">
        <v>3</v>
      </c>
      <c r="D740" s="9">
        <v>1520</v>
      </c>
      <c r="E740" s="9">
        <v>1</v>
      </c>
      <c r="F740" s="9">
        <v>1.3012999999999999</v>
      </c>
      <c r="G740" s="9">
        <v>1.3012999999999999</v>
      </c>
      <c r="H740" s="9">
        <v>1.3038000000000001</v>
      </c>
      <c r="I740" s="9">
        <v>-20</v>
      </c>
      <c r="J740" s="9">
        <v>4111.1400000000003</v>
      </c>
      <c r="K740" s="8" t="str">
        <f>RIGHT(B740,5)</f>
        <v>17:46</v>
      </c>
      <c r="L740" s="7" t="str">
        <f>TEXT(K740,"hh")</f>
        <v>17</v>
      </c>
      <c r="M740" s="6">
        <f>IF(C740="close",IF(I740&gt;=0,1,IF(I740&lt;0,2)),0)</f>
        <v>0</v>
      </c>
      <c r="N740" s="5">
        <f>IF(N739=0,IF(C740="s/l",1,0),IF(C740="s/l",N739+1,0))</f>
        <v>1</v>
      </c>
      <c r="O740" s="4">
        <f>IF(O739=0,IF(C740="t/p",1,0),IF(C740="t/p",O739+1,0))</f>
        <v>0</v>
      </c>
      <c r="P740" s="3">
        <f>IF(AND(N740&gt;=$AD$36,N741=0),1,0)</f>
        <v>0</v>
      </c>
      <c r="Q740" s="2">
        <f>IF(AND(O740&gt;=$AD$35,O741=0),1,0)</f>
        <v>0</v>
      </c>
      <c r="R740" s="3">
        <f>IF(AND(N740&gt;0,ISODD(D740)),1,0)</f>
        <v>0</v>
      </c>
      <c r="S740" s="2">
        <f>IF(AND(O740&gt;0,ISEVEN(D740)),1,0)</f>
        <v>0</v>
      </c>
      <c r="T740" s="1">
        <f>IF(AND(N739&gt;0,N740&gt;0),IF(OR(AND(R739=0,R740=1),AND(R739=1,R740=0)),1,0),0)</f>
        <v>0</v>
      </c>
      <c r="U740" s="1">
        <f>IF(AND(O739&gt;0,O740&gt;0),IF(OR(AND(S739=0,S740=1),AND(S739=1,S740=0)),1,0),0)</f>
        <v>0</v>
      </c>
    </row>
    <row r="741" spans="1:21">
      <c r="A741" s="9">
        <v>3799</v>
      </c>
      <c r="B741" s="10" t="s">
        <v>3261</v>
      </c>
      <c r="C741" s="9" t="s">
        <v>0</v>
      </c>
      <c r="D741" s="9">
        <v>1527</v>
      </c>
      <c r="E741" s="9">
        <v>1</v>
      </c>
      <c r="F741" s="9">
        <v>1.3024</v>
      </c>
      <c r="G741" s="9">
        <v>1.3048999999999999</v>
      </c>
      <c r="H741" s="9">
        <v>1.3024</v>
      </c>
      <c r="I741" s="9">
        <v>5</v>
      </c>
      <c r="J741" s="9">
        <v>4116.1400000000003</v>
      </c>
      <c r="K741" s="8" t="str">
        <f>RIGHT(B741,5)</f>
        <v>20:41</v>
      </c>
      <c r="L741" s="7" t="str">
        <f>TEXT(K741,"hh")</f>
        <v>20</v>
      </c>
      <c r="M741" s="6">
        <f>IF(C741="close",IF(I741&gt;=0,1,IF(I741&lt;0,2)),0)</f>
        <v>0</v>
      </c>
      <c r="N741" s="5">
        <f>IF(N740=0,IF(C741="s/l",1,0),IF(C741="s/l",N740+1,0))</f>
        <v>0</v>
      </c>
      <c r="O741" s="4">
        <f>IF(O740=0,IF(C741="t/p",1,0),IF(C741="t/p",O740+1,0))</f>
        <v>1</v>
      </c>
      <c r="P741" s="3">
        <f>IF(AND(N741&gt;=$AD$36,N742=0),1,0)</f>
        <v>0</v>
      </c>
      <c r="Q741" s="2">
        <f>IF(AND(O741&gt;=$AD$35,O742=0),1,0)</f>
        <v>0</v>
      </c>
      <c r="R741" s="3">
        <f>IF(AND(N741&gt;0,ISODD(D741)),1,0)</f>
        <v>0</v>
      </c>
      <c r="S741" s="2">
        <f>IF(AND(O741&gt;0,ISEVEN(D741)),1,0)</f>
        <v>0</v>
      </c>
      <c r="T741" s="1">
        <f>IF(AND(N740&gt;0,N741&gt;0),IF(OR(AND(R740=0,R741=1),AND(R740=1,R741=0)),1,0),0)</f>
        <v>0</v>
      </c>
      <c r="U741" s="1">
        <f>IF(AND(O740&gt;0,O741&gt;0),IF(OR(AND(S740=0,S741=1),AND(S740=1,S741=0)),1,0),0)</f>
        <v>0</v>
      </c>
    </row>
    <row r="742" spans="1:21">
      <c r="A742" s="9">
        <v>3804</v>
      </c>
      <c r="B742" s="10" t="s">
        <v>1433</v>
      </c>
      <c r="C742" s="9" t="s">
        <v>54</v>
      </c>
      <c r="D742" s="9">
        <v>1530</v>
      </c>
      <c r="E742" s="9">
        <v>1</v>
      </c>
      <c r="F742" s="9">
        <v>1.3015000000000001</v>
      </c>
      <c r="G742" s="9">
        <v>1.3002</v>
      </c>
      <c r="H742" s="9">
        <v>1.3027</v>
      </c>
      <c r="I742" s="9">
        <v>-6.9</v>
      </c>
      <c r="J742" s="9">
        <v>4109.24</v>
      </c>
      <c r="K742" s="8" t="str">
        <f>RIGHT(B742,5)</f>
        <v>01:00</v>
      </c>
      <c r="L742" s="7" t="str">
        <f>TEXT(K742,"hh")</f>
        <v>01</v>
      </c>
      <c r="M742" s="6">
        <f>IF(C742="close",IF(I742&gt;=0,1,IF(I742&lt;0,2)),0)</f>
        <v>2</v>
      </c>
      <c r="N742" s="5">
        <f>IF(N741=0,IF(C742="s/l",1,0),IF(C742="s/l",N741+1,0))</f>
        <v>0</v>
      </c>
      <c r="O742" s="4">
        <f>IF(O741=0,IF(C742="t/p",1,0),IF(C742="t/p",O741+1,0))</f>
        <v>0</v>
      </c>
      <c r="P742" s="3">
        <f>IF(AND(N742&gt;=$AD$36,N743=0),1,0)</f>
        <v>0</v>
      </c>
      <c r="Q742" s="2">
        <f>IF(AND(O742&gt;=$AD$35,O743=0),1,0)</f>
        <v>0</v>
      </c>
      <c r="R742" s="3">
        <f>IF(AND(N742&gt;0,ISODD(D742)),1,0)</f>
        <v>0</v>
      </c>
      <c r="S742" s="2">
        <f>IF(AND(O742&gt;0,ISEVEN(D742)),1,0)</f>
        <v>0</v>
      </c>
      <c r="T742" s="1">
        <f>IF(AND(N741&gt;0,N742&gt;0),IF(OR(AND(R741=0,R742=1),AND(R741=1,R742=0)),1,0),0)</f>
        <v>0</v>
      </c>
      <c r="U742" s="1">
        <f>IF(AND(O741&gt;0,O742&gt;0),IF(OR(AND(S741=0,S742=1),AND(S741=1,S742=0)),1,0),0)</f>
        <v>0</v>
      </c>
    </row>
    <row r="743" spans="1:21">
      <c r="A743" s="9">
        <v>3817</v>
      </c>
      <c r="B743" s="10" t="s">
        <v>1432</v>
      </c>
      <c r="C743" s="9" t="s">
        <v>3</v>
      </c>
      <c r="D743" s="9">
        <v>1533</v>
      </c>
      <c r="E743" s="9">
        <v>1</v>
      </c>
      <c r="F743" s="9">
        <v>1.3048</v>
      </c>
      <c r="G743" s="9">
        <v>1.3048</v>
      </c>
      <c r="H743" s="9">
        <v>1.3023</v>
      </c>
      <c r="I743" s="9">
        <v>-20</v>
      </c>
      <c r="J743" s="9">
        <v>4089.24</v>
      </c>
      <c r="K743" s="8" t="str">
        <f>RIGHT(B743,5)</f>
        <v>14:30</v>
      </c>
      <c r="L743" s="7" t="str">
        <f>TEXT(K743,"hh")</f>
        <v>14</v>
      </c>
      <c r="M743" s="6">
        <f>IF(C743="close",IF(I743&gt;=0,1,IF(I743&lt;0,2)),0)</f>
        <v>0</v>
      </c>
      <c r="N743" s="5">
        <f>IF(N742=0,IF(C743="s/l",1,0),IF(C743="s/l",N742+1,0))</f>
        <v>1</v>
      </c>
      <c r="O743" s="4">
        <f>IF(O742=0,IF(C743="t/p",1,0),IF(C743="t/p",O742+1,0))</f>
        <v>0</v>
      </c>
      <c r="P743" s="3">
        <f>IF(AND(N743&gt;=$AD$36,N744=0),1,0)</f>
        <v>0</v>
      </c>
      <c r="Q743" s="2">
        <f>IF(AND(O743&gt;=$AD$35,O744=0),1,0)</f>
        <v>0</v>
      </c>
      <c r="R743" s="3">
        <f>IF(AND(N743&gt;0,ISODD(D743)),1,0)</f>
        <v>1</v>
      </c>
      <c r="S743" s="2">
        <f>IF(AND(O743&gt;0,ISEVEN(D743)),1,0)</f>
        <v>0</v>
      </c>
      <c r="T743" s="1">
        <f>IF(AND(N742&gt;0,N743&gt;0),IF(OR(AND(R742=0,R743=1),AND(R742=1,R743=0)),1,0),0)</f>
        <v>0</v>
      </c>
      <c r="U743" s="1">
        <f>IF(AND(O742&gt;0,O743&gt;0),IF(OR(AND(S742=0,S743=1),AND(S742=1,S743=0)),1,0),0)</f>
        <v>0</v>
      </c>
    </row>
    <row r="744" spans="1:21">
      <c r="A744" s="9">
        <v>3822</v>
      </c>
      <c r="B744" s="10" t="s">
        <v>1432</v>
      </c>
      <c r="C744" s="9" t="s">
        <v>3</v>
      </c>
      <c r="D744" s="9">
        <v>1535</v>
      </c>
      <c r="E744" s="9">
        <v>1</v>
      </c>
      <c r="F744" s="9">
        <v>1.3058000000000001</v>
      </c>
      <c r="G744" s="9">
        <v>1.3058000000000001</v>
      </c>
      <c r="H744" s="9">
        <v>1.3032999999999999</v>
      </c>
      <c r="I744" s="9">
        <v>-20</v>
      </c>
      <c r="J744" s="9">
        <v>4069.24</v>
      </c>
      <c r="K744" s="8" t="str">
        <f>RIGHT(B744,5)</f>
        <v>14:30</v>
      </c>
      <c r="L744" s="7" t="str">
        <f>TEXT(K744,"hh")</f>
        <v>14</v>
      </c>
      <c r="M744" s="6">
        <f>IF(C744="close",IF(I744&gt;=0,1,IF(I744&lt;0,2)),0)</f>
        <v>0</v>
      </c>
      <c r="N744" s="5">
        <f>IF(N743=0,IF(C744="s/l",1,0),IF(C744="s/l",N743+1,0))</f>
        <v>2</v>
      </c>
      <c r="O744" s="4">
        <f>IF(O743=0,IF(C744="t/p",1,0),IF(C744="t/p",O743+1,0))</f>
        <v>0</v>
      </c>
      <c r="P744" s="3">
        <f>IF(AND(N744&gt;=$AD$36,N745=0),1,0)</f>
        <v>1</v>
      </c>
      <c r="Q744" s="2">
        <f>IF(AND(O744&gt;=$AD$35,O745=0),1,0)</f>
        <v>0</v>
      </c>
      <c r="R744" s="3">
        <f>IF(AND(N744&gt;0,ISODD(D744)),1,0)</f>
        <v>1</v>
      </c>
      <c r="S744" s="2">
        <f>IF(AND(O744&gt;0,ISEVEN(D744)),1,0)</f>
        <v>0</v>
      </c>
      <c r="T744" s="1">
        <f>IF(AND(N743&gt;0,N744&gt;0),IF(OR(AND(R743=0,R744=1),AND(R743=1,R744=0)),1,0),0)</f>
        <v>0</v>
      </c>
      <c r="U744" s="1">
        <f>IF(AND(O743&gt;0,O744&gt;0),IF(OR(AND(S743=0,S744=1),AND(S743=1,S744=0)),1,0),0)</f>
        <v>0</v>
      </c>
    </row>
    <row r="745" spans="1:21">
      <c r="A745" s="9">
        <v>3827</v>
      </c>
      <c r="B745" s="10" t="s">
        <v>1431</v>
      </c>
      <c r="C745" s="9" t="s">
        <v>0</v>
      </c>
      <c r="D745" s="9">
        <v>1539</v>
      </c>
      <c r="E745" s="9">
        <v>1</v>
      </c>
      <c r="F745" s="9">
        <v>1.3052999999999999</v>
      </c>
      <c r="G745" s="9">
        <v>1.3078000000000001</v>
      </c>
      <c r="H745" s="9">
        <v>1.3052999999999999</v>
      </c>
      <c r="I745" s="9">
        <v>5</v>
      </c>
      <c r="J745" s="9">
        <v>4074.24</v>
      </c>
      <c r="K745" s="8" t="str">
        <f>RIGHT(B745,5)</f>
        <v>14:31</v>
      </c>
      <c r="L745" s="7" t="str">
        <f>TEXT(K745,"hh")</f>
        <v>14</v>
      </c>
      <c r="M745" s="6">
        <f>IF(C745="close",IF(I745&gt;=0,1,IF(I745&lt;0,2)),0)</f>
        <v>0</v>
      </c>
      <c r="N745" s="5">
        <f>IF(N744=0,IF(C745="s/l",1,0),IF(C745="s/l",N744+1,0))</f>
        <v>0</v>
      </c>
      <c r="O745" s="4">
        <f>IF(O744=0,IF(C745="t/p",1,0),IF(C745="t/p",O744+1,0))</f>
        <v>1</v>
      </c>
      <c r="P745" s="3">
        <f>IF(AND(N745&gt;=$AD$36,N746=0),1,0)</f>
        <v>0</v>
      </c>
      <c r="Q745" s="2">
        <f>IF(AND(O745&gt;=$AD$35,O746=0),1,0)</f>
        <v>0</v>
      </c>
      <c r="R745" s="3">
        <f>IF(AND(N745&gt;0,ISODD(D745)),1,0)</f>
        <v>0</v>
      </c>
      <c r="S745" s="2">
        <f>IF(AND(O745&gt;0,ISEVEN(D745)),1,0)</f>
        <v>0</v>
      </c>
      <c r="T745" s="1">
        <f>IF(AND(N744&gt;0,N745&gt;0),IF(OR(AND(R744=0,R745=1),AND(R744=1,R745=0)),1,0),0)</f>
        <v>0</v>
      </c>
      <c r="U745" s="1">
        <f>IF(AND(O744&gt;0,O745&gt;0),IF(OR(AND(S744=0,S745=1),AND(S744=1,S745=0)),1,0),0)</f>
        <v>0</v>
      </c>
    </row>
    <row r="746" spans="1:21">
      <c r="A746" s="9">
        <v>3832</v>
      </c>
      <c r="B746" s="10" t="s">
        <v>1431</v>
      </c>
      <c r="C746" s="9" t="s">
        <v>0</v>
      </c>
      <c r="D746" s="9">
        <v>1537</v>
      </c>
      <c r="E746" s="9">
        <v>1</v>
      </c>
      <c r="F746" s="9">
        <v>1.3043</v>
      </c>
      <c r="G746" s="9">
        <v>1.3068</v>
      </c>
      <c r="H746" s="9">
        <v>1.3043</v>
      </c>
      <c r="I746" s="9">
        <v>5</v>
      </c>
      <c r="J746" s="9">
        <v>4079.24</v>
      </c>
      <c r="K746" s="8" t="str">
        <f>RIGHT(B746,5)</f>
        <v>14:31</v>
      </c>
      <c r="L746" s="7" t="str">
        <f>TEXT(K746,"hh")</f>
        <v>14</v>
      </c>
      <c r="M746" s="6">
        <f>IF(C746="close",IF(I746&gt;=0,1,IF(I746&lt;0,2)),0)</f>
        <v>0</v>
      </c>
      <c r="N746" s="5">
        <f>IF(N745=0,IF(C746="s/l",1,0),IF(C746="s/l",N745+1,0))</f>
        <v>0</v>
      </c>
      <c r="O746" s="4">
        <f>IF(O745=0,IF(C746="t/p",1,0),IF(C746="t/p",O745+1,0))</f>
        <v>2</v>
      </c>
      <c r="P746" s="3">
        <f>IF(AND(N746&gt;=$AD$36,N747=0),1,0)</f>
        <v>0</v>
      </c>
      <c r="Q746" s="2">
        <f>IF(AND(O746&gt;=$AD$35,O747=0),1,0)</f>
        <v>0</v>
      </c>
      <c r="R746" s="3">
        <f>IF(AND(N746&gt;0,ISODD(D746)),1,0)</f>
        <v>0</v>
      </c>
      <c r="S746" s="2">
        <f>IF(AND(O746&gt;0,ISEVEN(D746)),1,0)</f>
        <v>0</v>
      </c>
      <c r="T746" s="1">
        <f>IF(AND(N745&gt;0,N746&gt;0),IF(OR(AND(R745=0,R746=1),AND(R745=1,R746=0)),1,0),0)</f>
        <v>0</v>
      </c>
      <c r="U746" s="1">
        <f>IF(AND(O745&gt;0,O746&gt;0),IF(OR(AND(S745=0,S746=1),AND(S745=1,S746=0)),1,0),0)</f>
        <v>0</v>
      </c>
    </row>
    <row r="747" spans="1:21">
      <c r="A747" s="9">
        <v>3837</v>
      </c>
      <c r="B747" s="10" t="s">
        <v>1430</v>
      </c>
      <c r="C747" s="9" t="s">
        <v>3</v>
      </c>
      <c r="D747" s="9">
        <v>1542</v>
      </c>
      <c r="E747" s="9">
        <v>1</v>
      </c>
      <c r="F747" s="9">
        <v>1.3031999999999999</v>
      </c>
      <c r="G747" s="9">
        <v>1.3031999999999999</v>
      </c>
      <c r="H747" s="9">
        <v>1.3057000000000001</v>
      </c>
      <c r="I747" s="9">
        <v>-20</v>
      </c>
      <c r="J747" s="9">
        <v>4059.24</v>
      </c>
      <c r="K747" s="8" t="str">
        <f>RIGHT(B747,5)</f>
        <v>14:32</v>
      </c>
      <c r="L747" s="7" t="str">
        <f>TEXT(K747,"hh")</f>
        <v>14</v>
      </c>
      <c r="M747" s="6">
        <f>IF(C747="close",IF(I747&gt;=0,1,IF(I747&lt;0,2)),0)</f>
        <v>0</v>
      </c>
      <c r="N747" s="5">
        <f>IF(N746=0,IF(C747="s/l",1,0),IF(C747="s/l",N746+1,0))</f>
        <v>1</v>
      </c>
      <c r="O747" s="4">
        <f>IF(O746=0,IF(C747="t/p",1,0),IF(C747="t/p",O746+1,0))</f>
        <v>0</v>
      </c>
      <c r="P747" s="3">
        <f>IF(AND(N747&gt;=$AD$36,N748=0),1,0)</f>
        <v>0</v>
      </c>
      <c r="Q747" s="2">
        <f>IF(AND(O747&gt;=$AD$35,O748=0),1,0)</f>
        <v>0</v>
      </c>
      <c r="R747" s="3">
        <f>IF(AND(N747&gt;0,ISODD(D747)),1,0)</f>
        <v>0</v>
      </c>
      <c r="S747" s="2">
        <f>IF(AND(O747&gt;0,ISEVEN(D747)),1,0)</f>
        <v>0</v>
      </c>
      <c r="T747" s="1">
        <f>IF(AND(N746&gt;0,N747&gt;0),IF(OR(AND(R746=0,R747=1),AND(R746=1,R747=0)),1,0),0)</f>
        <v>0</v>
      </c>
      <c r="U747" s="1">
        <f>IF(AND(O746&gt;0,O747&gt;0),IF(OR(AND(S746=0,S747=1),AND(S746=1,S747=0)),1,0),0)</f>
        <v>0</v>
      </c>
    </row>
    <row r="748" spans="1:21">
      <c r="A748" s="9">
        <v>3838</v>
      </c>
      <c r="B748" s="10" t="s">
        <v>3260</v>
      </c>
      <c r="C748" s="9" t="s">
        <v>0</v>
      </c>
      <c r="D748" s="9">
        <v>1544</v>
      </c>
      <c r="E748" s="9">
        <v>1</v>
      </c>
      <c r="F748" s="9">
        <v>1.3047</v>
      </c>
      <c r="G748" s="9">
        <v>1.3022</v>
      </c>
      <c r="H748" s="9">
        <v>1.3047</v>
      </c>
      <c r="I748" s="9">
        <v>5</v>
      </c>
      <c r="J748" s="9">
        <v>4064.24</v>
      </c>
      <c r="K748" s="8" t="str">
        <f>RIGHT(B748,5)</f>
        <v>14:33</v>
      </c>
      <c r="L748" s="7" t="str">
        <f>TEXT(K748,"hh")</f>
        <v>14</v>
      </c>
      <c r="M748" s="6">
        <f>IF(C748="close",IF(I748&gt;=0,1,IF(I748&lt;0,2)),0)</f>
        <v>0</v>
      </c>
      <c r="N748" s="5">
        <f>IF(N747=0,IF(C748="s/l",1,0),IF(C748="s/l",N747+1,0))</f>
        <v>0</v>
      </c>
      <c r="O748" s="4">
        <f>IF(O747=0,IF(C748="t/p",1,0),IF(C748="t/p",O747+1,0))</f>
        <v>1</v>
      </c>
      <c r="P748" s="3">
        <f>IF(AND(N748&gt;=$AD$36,N749=0),1,0)</f>
        <v>0</v>
      </c>
      <c r="Q748" s="2">
        <f>IF(AND(O748&gt;=$AD$35,O749=0),1,0)</f>
        <v>0</v>
      </c>
      <c r="R748" s="3">
        <f>IF(AND(N748&gt;0,ISODD(D748)),1,0)</f>
        <v>0</v>
      </c>
      <c r="S748" s="2">
        <f>IF(AND(O748&gt;0,ISEVEN(D748)),1,0)</f>
        <v>1</v>
      </c>
      <c r="T748" s="1">
        <f>IF(AND(N747&gt;0,N748&gt;0),IF(OR(AND(R747=0,R748=1),AND(R747=1,R748=0)),1,0),0)</f>
        <v>0</v>
      </c>
      <c r="U748" s="1">
        <f>IF(AND(O747&gt;0,O748&gt;0),IF(OR(AND(S747=0,S748=1),AND(S747=1,S748=0)),1,0),0)</f>
        <v>0</v>
      </c>
    </row>
    <row r="749" spans="1:21">
      <c r="A749" s="9">
        <v>3843</v>
      </c>
      <c r="B749" s="10" t="s">
        <v>1429</v>
      </c>
      <c r="C749" s="9" t="s">
        <v>0</v>
      </c>
      <c r="D749" s="9">
        <v>1545</v>
      </c>
      <c r="E749" s="9">
        <v>1</v>
      </c>
      <c r="F749" s="9">
        <v>1.3044</v>
      </c>
      <c r="G749" s="9">
        <v>1.3069</v>
      </c>
      <c r="H749" s="9">
        <v>1.3044</v>
      </c>
      <c r="I749" s="9">
        <v>5</v>
      </c>
      <c r="J749" s="9">
        <v>4069.24</v>
      </c>
      <c r="K749" s="8" t="str">
        <f>RIGHT(B749,5)</f>
        <v>14:39</v>
      </c>
      <c r="L749" s="7" t="str">
        <f>TEXT(K749,"hh")</f>
        <v>14</v>
      </c>
      <c r="M749" s="6">
        <f>IF(C749="close",IF(I749&gt;=0,1,IF(I749&lt;0,2)),0)</f>
        <v>0</v>
      </c>
      <c r="N749" s="5">
        <f>IF(N748=0,IF(C749="s/l",1,0),IF(C749="s/l",N748+1,0))</f>
        <v>0</v>
      </c>
      <c r="O749" s="4">
        <f>IF(O748=0,IF(C749="t/p",1,0),IF(C749="t/p",O748+1,0))</f>
        <v>2</v>
      </c>
      <c r="P749" s="3">
        <f>IF(AND(N749&gt;=$AD$36,N750=0),1,0)</f>
        <v>0</v>
      </c>
      <c r="Q749" s="2">
        <f>IF(AND(O749&gt;=$AD$35,O750=0),1,0)</f>
        <v>0</v>
      </c>
      <c r="R749" s="3">
        <f>IF(AND(N749&gt;0,ISODD(D749)),1,0)</f>
        <v>0</v>
      </c>
      <c r="S749" s="2">
        <f>IF(AND(O749&gt;0,ISEVEN(D749)),1,0)</f>
        <v>0</v>
      </c>
      <c r="T749" s="1">
        <f>IF(AND(N748&gt;0,N749&gt;0),IF(OR(AND(R748=0,R749=1),AND(R748=1,R749=0)),1,0),0)</f>
        <v>0</v>
      </c>
      <c r="U749" s="1">
        <f>IF(AND(O748&gt;0,O749&gt;0),IF(OR(AND(S748=0,S749=1),AND(S748=1,S749=0)),1,0),0)</f>
        <v>1</v>
      </c>
    </row>
    <row r="750" spans="1:21">
      <c r="A750" s="9">
        <v>3848</v>
      </c>
      <c r="B750" s="10" t="s">
        <v>1426</v>
      </c>
      <c r="C750" s="9" t="s">
        <v>0</v>
      </c>
      <c r="D750" s="9">
        <v>1548</v>
      </c>
      <c r="E750" s="9">
        <v>1</v>
      </c>
      <c r="F750" s="9">
        <v>1.3047</v>
      </c>
      <c r="G750" s="9">
        <v>1.3022</v>
      </c>
      <c r="H750" s="9">
        <v>1.3047</v>
      </c>
      <c r="I750" s="9">
        <v>5</v>
      </c>
      <c r="J750" s="9">
        <v>4074.24</v>
      </c>
      <c r="K750" s="8" t="str">
        <f>RIGHT(B750,5)</f>
        <v>14:48</v>
      </c>
      <c r="L750" s="7" t="str">
        <f>TEXT(K750,"hh")</f>
        <v>14</v>
      </c>
      <c r="M750" s="6">
        <f>IF(C750="close",IF(I750&gt;=0,1,IF(I750&lt;0,2)),0)</f>
        <v>0</v>
      </c>
      <c r="N750" s="5">
        <f>IF(N749=0,IF(C750="s/l",1,0),IF(C750="s/l",N749+1,0))</f>
        <v>0</v>
      </c>
      <c r="O750" s="4">
        <f>IF(O749=0,IF(C750="t/p",1,0),IF(C750="t/p",O749+1,0))</f>
        <v>3</v>
      </c>
      <c r="P750" s="3">
        <f>IF(AND(N750&gt;=$AD$36,N751=0),1,0)</f>
        <v>0</v>
      </c>
      <c r="Q750" s="2">
        <f>IF(AND(O750&gt;=$AD$35,O751=0),1,0)</f>
        <v>0</v>
      </c>
      <c r="R750" s="3">
        <f>IF(AND(N750&gt;0,ISODD(D750)),1,0)</f>
        <v>0</v>
      </c>
      <c r="S750" s="2">
        <f>IF(AND(O750&gt;0,ISEVEN(D750)),1,0)</f>
        <v>1</v>
      </c>
      <c r="T750" s="1">
        <f>IF(AND(N749&gt;0,N750&gt;0),IF(OR(AND(R749=0,R750=1),AND(R749=1,R750=0)),1,0),0)</f>
        <v>0</v>
      </c>
      <c r="U750" s="1">
        <f>IF(AND(O749&gt;0,O750&gt;0),IF(OR(AND(S749=0,S750=1),AND(S749=1,S750=0)),1,0),0)</f>
        <v>1</v>
      </c>
    </row>
    <row r="751" spans="1:21">
      <c r="A751" s="9">
        <v>3857</v>
      </c>
      <c r="B751" s="10" t="s">
        <v>1425</v>
      </c>
      <c r="C751" s="9" t="s">
        <v>3</v>
      </c>
      <c r="D751" s="9">
        <v>1550</v>
      </c>
      <c r="E751" s="9">
        <v>1</v>
      </c>
      <c r="F751" s="9">
        <v>1.3011999999999999</v>
      </c>
      <c r="G751" s="9">
        <v>1.3011999999999999</v>
      </c>
      <c r="H751" s="9">
        <v>1.3037000000000001</v>
      </c>
      <c r="I751" s="9">
        <v>-20</v>
      </c>
      <c r="J751" s="9">
        <v>4054.24</v>
      </c>
      <c r="K751" s="8" t="str">
        <f>RIGHT(B751,5)</f>
        <v>15:02</v>
      </c>
      <c r="L751" s="7" t="str">
        <f>TEXT(K751,"hh")</f>
        <v>15</v>
      </c>
      <c r="M751" s="6">
        <f>IF(C751="close",IF(I751&gt;=0,1,IF(I751&lt;0,2)),0)</f>
        <v>0</v>
      </c>
      <c r="N751" s="5">
        <f>IF(N750=0,IF(C751="s/l",1,0),IF(C751="s/l",N750+1,0))</f>
        <v>1</v>
      </c>
      <c r="O751" s="4">
        <f>IF(O750=0,IF(C751="t/p",1,0),IF(C751="t/p",O750+1,0))</f>
        <v>0</v>
      </c>
      <c r="P751" s="3">
        <f>IF(AND(N751&gt;=$AD$36,N752=0),1,0)</f>
        <v>0</v>
      </c>
      <c r="Q751" s="2">
        <f>IF(AND(O751&gt;=$AD$35,O752=0),1,0)</f>
        <v>0</v>
      </c>
      <c r="R751" s="3">
        <f>IF(AND(N751&gt;0,ISODD(D751)),1,0)</f>
        <v>0</v>
      </c>
      <c r="S751" s="2">
        <f>IF(AND(O751&gt;0,ISEVEN(D751)),1,0)</f>
        <v>0</v>
      </c>
      <c r="T751" s="1">
        <f>IF(AND(N750&gt;0,N751&gt;0),IF(OR(AND(R750=0,R751=1),AND(R750=1,R751=0)),1,0),0)</f>
        <v>0</v>
      </c>
      <c r="U751" s="1">
        <f>IF(AND(O750&gt;0,O751&gt;0),IF(OR(AND(S750=0,S751=1),AND(S750=1,S751=0)),1,0),0)</f>
        <v>0</v>
      </c>
    </row>
    <row r="752" spans="1:21">
      <c r="A752" s="9">
        <v>3862</v>
      </c>
      <c r="B752" s="10" t="s">
        <v>1424</v>
      </c>
      <c r="C752" s="9" t="s">
        <v>3</v>
      </c>
      <c r="D752" s="9">
        <v>1552</v>
      </c>
      <c r="E752" s="9">
        <v>1</v>
      </c>
      <c r="F752" s="9">
        <v>1.3002</v>
      </c>
      <c r="G752" s="9">
        <v>1.3002</v>
      </c>
      <c r="H752" s="9">
        <v>1.3027</v>
      </c>
      <c r="I752" s="9">
        <v>-20</v>
      </c>
      <c r="J752" s="9">
        <v>4034.24</v>
      </c>
      <c r="K752" s="8" t="str">
        <f>RIGHT(B752,5)</f>
        <v>15:03</v>
      </c>
      <c r="L752" s="7" t="str">
        <f>TEXT(K752,"hh")</f>
        <v>15</v>
      </c>
      <c r="M752" s="6">
        <f>IF(C752="close",IF(I752&gt;=0,1,IF(I752&lt;0,2)),0)</f>
        <v>0</v>
      </c>
      <c r="N752" s="5">
        <f>IF(N751=0,IF(C752="s/l",1,0),IF(C752="s/l",N751+1,0))</f>
        <v>2</v>
      </c>
      <c r="O752" s="4">
        <f>IF(O751=0,IF(C752="t/p",1,0),IF(C752="t/p",O751+1,0))</f>
        <v>0</v>
      </c>
      <c r="P752" s="3">
        <f>IF(AND(N752&gt;=$AD$36,N753=0),1,0)</f>
        <v>1</v>
      </c>
      <c r="Q752" s="2">
        <f>IF(AND(O752&gt;=$AD$35,O753=0),1,0)</f>
        <v>0</v>
      </c>
      <c r="R752" s="3">
        <f>IF(AND(N752&gt;0,ISODD(D752)),1,0)</f>
        <v>0</v>
      </c>
      <c r="S752" s="2">
        <f>IF(AND(O752&gt;0,ISEVEN(D752)),1,0)</f>
        <v>0</v>
      </c>
      <c r="T752" s="1">
        <f>IF(AND(N751&gt;0,N752&gt;0),IF(OR(AND(R751=0,R752=1),AND(R751=1,R752=0)),1,0),0)</f>
        <v>0</v>
      </c>
      <c r="U752" s="1">
        <f>IF(AND(O751&gt;0,O752&gt;0),IF(OR(AND(S751=0,S752=1),AND(S751=1,S752=0)),1,0),0)</f>
        <v>0</v>
      </c>
    </row>
    <row r="753" spans="1:21">
      <c r="A753" s="9">
        <v>3867</v>
      </c>
      <c r="B753" s="10" t="s">
        <v>1423</v>
      </c>
      <c r="C753" s="9" t="s">
        <v>0</v>
      </c>
      <c r="D753" s="9">
        <v>1556</v>
      </c>
      <c r="E753" s="9">
        <v>1</v>
      </c>
      <c r="F753" s="9">
        <v>1.3006</v>
      </c>
      <c r="G753" s="9">
        <v>1.2981</v>
      </c>
      <c r="H753" s="9">
        <v>1.3006</v>
      </c>
      <c r="I753" s="9">
        <v>5</v>
      </c>
      <c r="J753" s="9">
        <v>4039.24</v>
      </c>
      <c r="K753" s="8" t="str">
        <f>RIGHT(B753,5)</f>
        <v>15:04</v>
      </c>
      <c r="L753" s="7" t="str">
        <f>TEXT(K753,"hh")</f>
        <v>15</v>
      </c>
      <c r="M753" s="6">
        <f>IF(C753="close",IF(I753&gt;=0,1,IF(I753&lt;0,2)),0)</f>
        <v>0</v>
      </c>
      <c r="N753" s="5">
        <f>IF(N752=0,IF(C753="s/l",1,0),IF(C753="s/l",N752+1,0))</f>
        <v>0</v>
      </c>
      <c r="O753" s="4">
        <f>IF(O752=0,IF(C753="t/p",1,0),IF(C753="t/p",O752+1,0))</f>
        <v>1</v>
      </c>
      <c r="P753" s="3">
        <f>IF(AND(N753&gt;=$AD$36,N754=0),1,0)</f>
        <v>0</v>
      </c>
      <c r="Q753" s="2">
        <f>IF(AND(O753&gt;=$AD$35,O754=0),1,0)</f>
        <v>0</v>
      </c>
      <c r="R753" s="3">
        <f>IF(AND(N753&gt;0,ISODD(D753)),1,0)</f>
        <v>0</v>
      </c>
      <c r="S753" s="2">
        <f>IF(AND(O753&gt;0,ISEVEN(D753)),1,0)</f>
        <v>1</v>
      </c>
      <c r="T753" s="1">
        <f>IF(AND(N752&gt;0,N753&gt;0),IF(OR(AND(R752=0,R753=1),AND(R752=1,R753=0)),1,0),0)</f>
        <v>0</v>
      </c>
      <c r="U753" s="1">
        <f>IF(AND(O752&gt;0,O753&gt;0),IF(OR(AND(S752=0,S753=1),AND(S752=1,S753=0)),1,0),0)</f>
        <v>0</v>
      </c>
    </row>
    <row r="754" spans="1:21">
      <c r="A754" s="9">
        <v>3872</v>
      </c>
      <c r="B754" s="10" t="s">
        <v>1422</v>
      </c>
      <c r="C754" s="9" t="s">
        <v>0</v>
      </c>
      <c r="D754" s="9">
        <v>1557</v>
      </c>
      <c r="E754" s="9">
        <v>1</v>
      </c>
      <c r="F754" s="9">
        <v>1.3003</v>
      </c>
      <c r="G754" s="9">
        <v>1.3028</v>
      </c>
      <c r="H754" s="9">
        <v>1.3003</v>
      </c>
      <c r="I754" s="9">
        <v>5</v>
      </c>
      <c r="J754" s="9">
        <v>4044.24</v>
      </c>
      <c r="K754" s="8" t="str">
        <f>RIGHT(B754,5)</f>
        <v>15:10</v>
      </c>
      <c r="L754" s="7" t="str">
        <f>TEXT(K754,"hh")</f>
        <v>15</v>
      </c>
      <c r="M754" s="6">
        <f>IF(C754="close",IF(I754&gt;=0,1,IF(I754&lt;0,2)),0)</f>
        <v>0</v>
      </c>
      <c r="N754" s="5">
        <f>IF(N753=0,IF(C754="s/l",1,0),IF(C754="s/l",N753+1,0))</f>
        <v>0</v>
      </c>
      <c r="O754" s="4">
        <f>IF(O753=0,IF(C754="t/p",1,0),IF(C754="t/p",O753+1,0))</f>
        <v>2</v>
      </c>
      <c r="P754" s="3">
        <f>IF(AND(N754&gt;=$AD$36,N755=0),1,0)</f>
        <v>0</v>
      </c>
      <c r="Q754" s="2">
        <f>IF(AND(O754&gt;=$AD$35,O755=0),1,0)</f>
        <v>0</v>
      </c>
      <c r="R754" s="3">
        <f>IF(AND(N754&gt;0,ISODD(D754)),1,0)</f>
        <v>0</v>
      </c>
      <c r="S754" s="2">
        <f>IF(AND(O754&gt;0,ISEVEN(D754)),1,0)</f>
        <v>0</v>
      </c>
      <c r="T754" s="1">
        <f>IF(AND(N753&gt;0,N754&gt;0),IF(OR(AND(R753=0,R754=1),AND(R753=1,R754=0)),1,0),0)</f>
        <v>0</v>
      </c>
      <c r="U754" s="1">
        <f>IF(AND(O753&gt;0,O754&gt;0),IF(OR(AND(S753=0,S754=1),AND(S753=1,S754=0)),1,0),0)</f>
        <v>1</v>
      </c>
    </row>
    <row r="755" spans="1:21">
      <c r="A755" s="9">
        <v>3877</v>
      </c>
      <c r="B755" s="10" t="s">
        <v>1421</v>
      </c>
      <c r="C755" s="9" t="s">
        <v>3</v>
      </c>
      <c r="D755" s="9">
        <v>1554</v>
      </c>
      <c r="E755" s="9">
        <v>1</v>
      </c>
      <c r="F755" s="9">
        <v>1.2991999999999999</v>
      </c>
      <c r="G755" s="9">
        <v>1.2991999999999999</v>
      </c>
      <c r="H755" s="9">
        <v>1.3017000000000001</v>
      </c>
      <c r="I755" s="9">
        <v>-20</v>
      </c>
      <c r="J755" s="9">
        <v>4024.24</v>
      </c>
      <c r="K755" s="8" t="str">
        <f>RIGHT(B755,5)</f>
        <v>15:11</v>
      </c>
      <c r="L755" s="7" t="str">
        <f>TEXT(K755,"hh")</f>
        <v>15</v>
      </c>
      <c r="M755" s="6">
        <f>IF(C755="close",IF(I755&gt;=0,1,IF(I755&lt;0,2)),0)</f>
        <v>0</v>
      </c>
      <c r="N755" s="5">
        <f>IF(N754=0,IF(C755="s/l",1,0),IF(C755="s/l",N754+1,0))</f>
        <v>1</v>
      </c>
      <c r="O755" s="4">
        <f>IF(O754=0,IF(C755="t/p",1,0),IF(C755="t/p",O754+1,0))</f>
        <v>0</v>
      </c>
      <c r="P755" s="3">
        <f>IF(AND(N755&gt;=$AD$36,N756=0),1,0)</f>
        <v>0</v>
      </c>
      <c r="Q755" s="2">
        <f>IF(AND(O755&gt;=$AD$35,O756=0),1,0)</f>
        <v>0</v>
      </c>
      <c r="R755" s="3">
        <f>IF(AND(N755&gt;0,ISODD(D755)),1,0)</f>
        <v>0</v>
      </c>
      <c r="S755" s="2">
        <f>IF(AND(O755&gt;0,ISEVEN(D755)),1,0)</f>
        <v>0</v>
      </c>
      <c r="T755" s="1">
        <f>IF(AND(N754&gt;0,N755&gt;0),IF(OR(AND(R754=0,R755=1),AND(R754=1,R755=0)),1,0),0)</f>
        <v>0</v>
      </c>
      <c r="U755" s="1">
        <f>IF(AND(O754&gt;0,O755&gt;0),IF(OR(AND(S754=0,S755=1),AND(S754=1,S755=0)),1,0),0)</f>
        <v>0</v>
      </c>
    </row>
    <row r="756" spans="1:21">
      <c r="A756" s="9">
        <v>3882</v>
      </c>
      <c r="B756" s="10" t="s">
        <v>1420</v>
      </c>
      <c r="C756" s="9" t="s">
        <v>0</v>
      </c>
      <c r="D756" s="9">
        <v>1562</v>
      </c>
      <c r="E756" s="9">
        <v>1</v>
      </c>
      <c r="F756" s="9">
        <v>1.2996000000000001</v>
      </c>
      <c r="G756" s="9">
        <v>1.2970999999999999</v>
      </c>
      <c r="H756" s="9">
        <v>1.2996000000000001</v>
      </c>
      <c r="I756" s="9">
        <v>5</v>
      </c>
      <c r="J756" s="9">
        <v>4029.24</v>
      </c>
      <c r="K756" s="8" t="str">
        <f>RIGHT(B756,5)</f>
        <v>15:17</v>
      </c>
      <c r="L756" s="7" t="str">
        <f>TEXT(K756,"hh")</f>
        <v>15</v>
      </c>
      <c r="M756" s="6">
        <f>IF(C756="close",IF(I756&gt;=0,1,IF(I756&lt;0,2)),0)</f>
        <v>0</v>
      </c>
      <c r="N756" s="5">
        <f>IF(N755=0,IF(C756="s/l",1,0),IF(C756="s/l",N755+1,0))</f>
        <v>0</v>
      </c>
      <c r="O756" s="4">
        <f>IF(O755=0,IF(C756="t/p",1,0),IF(C756="t/p",O755+1,0))</f>
        <v>1</v>
      </c>
      <c r="P756" s="3">
        <f>IF(AND(N756&gt;=$AD$36,N757=0),1,0)</f>
        <v>0</v>
      </c>
      <c r="Q756" s="2">
        <f>IF(AND(O756&gt;=$AD$35,O757=0),1,0)</f>
        <v>0</v>
      </c>
      <c r="R756" s="3">
        <f>IF(AND(N756&gt;0,ISODD(D756)),1,0)</f>
        <v>0</v>
      </c>
      <c r="S756" s="2">
        <f>IF(AND(O756&gt;0,ISEVEN(D756)),1,0)</f>
        <v>1</v>
      </c>
      <c r="T756" s="1">
        <f>IF(AND(N755&gt;0,N756&gt;0),IF(OR(AND(R755=0,R756=1),AND(R755=1,R756=0)),1,0),0)</f>
        <v>0</v>
      </c>
      <c r="U756" s="1">
        <f>IF(AND(O755&gt;0,O756&gt;0),IF(OR(AND(S755=0,S756=1),AND(S755=1,S756=0)),1,0),0)</f>
        <v>0</v>
      </c>
    </row>
    <row r="757" spans="1:21">
      <c r="A757" s="9">
        <v>3883</v>
      </c>
      <c r="B757" s="10" t="s">
        <v>3259</v>
      </c>
      <c r="C757" s="9" t="s">
        <v>3</v>
      </c>
      <c r="D757" s="9">
        <v>1560</v>
      </c>
      <c r="E757" s="9">
        <v>1</v>
      </c>
      <c r="F757" s="9">
        <v>1.2981</v>
      </c>
      <c r="G757" s="9">
        <v>1.2981</v>
      </c>
      <c r="H757" s="9">
        <v>1.3006</v>
      </c>
      <c r="I757" s="9">
        <v>-20</v>
      </c>
      <c r="J757" s="9">
        <v>4009.24</v>
      </c>
      <c r="K757" s="8" t="str">
        <f>RIGHT(B757,5)</f>
        <v>15:23</v>
      </c>
      <c r="L757" s="7" t="str">
        <f>TEXT(K757,"hh")</f>
        <v>15</v>
      </c>
      <c r="M757" s="6">
        <f>IF(C757="close",IF(I757&gt;=0,1,IF(I757&lt;0,2)),0)</f>
        <v>0</v>
      </c>
      <c r="N757" s="5">
        <f>IF(N756=0,IF(C757="s/l",1,0),IF(C757="s/l",N756+1,0))</f>
        <v>1</v>
      </c>
      <c r="O757" s="4">
        <f>IF(O756=0,IF(C757="t/p",1,0),IF(C757="t/p",O756+1,0))</f>
        <v>0</v>
      </c>
      <c r="P757" s="3">
        <f>IF(AND(N757&gt;=$AD$36,N758=0),1,0)</f>
        <v>0</v>
      </c>
      <c r="Q757" s="2">
        <f>IF(AND(O757&gt;=$AD$35,O758=0),1,0)</f>
        <v>0</v>
      </c>
      <c r="R757" s="3">
        <f>IF(AND(N757&gt;0,ISODD(D757)),1,0)</f>
        <v>0</v>
      </c>
      <c r="S757" s="2">
        <f>IF(AND(O757&gt;0,ISEVEN(D757)),1,0)</f>
        <v>0</v>
      </c>
      <c r="T757" s="1">
        <f>IF(AND(N756&gt;0,N757&gt;0),IF(OR(AND(R756=0,R757=1),AND(R756=1,R757=0)),1,0),0)</f>
        <v>0</v>
      </c>
      <c r="U757" s="1">
        <f>IF(AND(O756&gt;0,O757&gt;0),IF(OR(AND(S756=0,S757=1),AND(S756=1,S757=0)),1,0),0)</f>
        <v>0</v>
      </c>
    </row>
    <row r="758" spans="1:21">
      <c r="A758" s="9">
        <v>3888</v>
      </c>
      <c r="B758" s="10" t="s">
        <v>1418</v>
      </c>
      <c r="C758" s="9" t="s">
        <v>0</v>
      </c>
      <c r="D758" s="9">
        <v>1564</v>
      </c>
      <c r="E758" s="9">
        <v>1</v>
      </c>
      <c r="F758" s="9">
        <v>1.2986</v>
      </c>
      <c r="G758" s="9">
        <v>1.2961</v>
      </c>
      <c r="H758" s="9">
        <v>1.2986</v>
      </c>
      <c r="I758" s="9">
        <v>5</v>
      </c>
      <c r="J758" s="9">
        <v>4014.24</v>
      </c>
      <c r="K758" s="8" t="str">
        <f>RIGHT(B758,5)</f>
        <v>15:27</v>
      </c>
      <c r="L758" s="7" t="str">
        <f>TEXT(K758,"hh")</f>
        <v>15</v>
      </c>
      <c r="M758" s="6">
        <f>IF(C758="close",IF(I758&gt;=0,1,IF(I758&lt;0,2)),0)</f>
        <v>0</v>
      </c>
      <c r="N758" s="5">
        <f>IF(N757=0,IF(C758="s/l",1,0),IF(C758="s/l",N757+1,0))</f>
        <v>0</v>
      </c>
      <c r="O758" s="4">
        <f>IF(O757=0,IF(C758="t/p",1,0),IF(C758="t/p",O757+1,0))</f>
        <v>1</v>
      </c>
      <c r="P758" s="3">
        <f>IF(AND(N758&gt;=$AD$36,N759=0),1,0)</f>
        <v>0</v>
      </c>
      <c r="Q758" s="2">
        <f>IF(AND(O758&gt;=$AD$35,O759=0),1,0)</f>
        <v>0</v>
      </c>
      <c r="R758" s="3">
        <f>IF(AND(N758&gt;0,ISODD(D758)),1,0)</f>
        <v>0</v>
      </c>
      <c r="S758" s="2">
        <f>IF(AND(O758&gt;0,ISEVEN(D758)),1,0)</f>
        <v>1</v>
      </c>
      <c r="T758" s="1">
        <f>IF(AND(N757&gt;0,N758&gt;0),IF(OR(AND(R757=0,R758=1),AND(R757=1,R758=0)),1,0),0)</f>
        <v>0</v>
      </c>
      <c r="U758" s="1">
        <f>IF(AND(O757&gt;0,O758&gt;0),IF(OR(AND(S757=0,S758=1),AND(S757=1,S758=0)),1,0),0)</f>
        <v>0</v>
      </c>
    </row>
    <row r="759" spans="1:21">
      <c r="A759" s="9">
        <v>3893</v>
      </c>
      <c r="B759" s="10" t="s">
        <v>1417</v>
      </c>
      <c r="C759" s="9" t="s">
        <v>0</v>
      </c>
      <c r="D759" s="9">
        <v>1565</v>
      </c>
      <c r="E759" s="9">
        <v>1</v>
      </c>
      <c r="F759" s="9">
        <v>1.2982</v>
      </c>
      <c r="G759" s="9">
        <v>1.3007</v>
      </c>
      <c r="H759" s="9">
        <v>1.2982</v>
      </c>
      <c r="I759" s="9">
        <v>5</v>
      </c>
      <c r="J759" s="9">
        <v>4019.24</v>
      </c>
      <c r="K759" s="8" t="str">
        <f>RIGHT(B759,5)</f>
        <v>15:30</v>
      </c>
      <c r="L759" s="7" t="str">
        <f>TEXT(K759,"hh")</f>
        <v>15</v>
      </c>
      <c r="M759" s="6">
        <f>IF(C759="close",IF(I759&gt;=0,1,IF(I759&lt;0,2)),0)</f>
        <v>0</v>
      </c>
      <c r="N759" s="5">
        <f>IF(N758=0,IF(C759="s/l",1,0),IF(C759="s/l",N758+1,0))</f>
        <v>0</v>
      </c>
      <c r="O759" s="4">
        <f>IF(O758=0,IF(C759="t/p",1,0),IF(C759="t/p",O758+1,0))</f>
        <v>2</v>
      </c>
      <c r="P759" s="3">
        <f>IF(AND(N759&gt;=$AD$36,N760=0),1,0)</f>
        <v>0</v>
      </c>
      <c r="Q759" s="2">
        <f>IF(AND(O759&gt;=$AD$35,O760=0),1,0)</f>
        <v>0</v>
      </c>
      <c r="R759" s="3">
        <f>IF(AND(N759&gt;0,ISODD(D759)),1,0)</f>
        <v>0</v>
      </c>
      <c r="S759" s="2">
        <f>IF(AND(O759&gt;0,ISEVEN(D759)),1,0)</f>
        <v>0</v>
      </c>
      <c r="T759" s="1">
        <f>IF(AND(N758&gt;0,N759&gt;0),IF(OR(AND(R758=0,R759=1),AND(R758=1,R759=0)),1,0),0)</f>
        <v>0</v>
      </c>
      <c r="U759" s="1">
        <f>IF(AND(O758&gt;0,O759&gt;0),IF(OR(AND(S758=0,S759=1),AND(S758=1,S759=0)),1,0),0)</f>
        <v>1</v>
      </c>
    </row>
    <row r="760" spans="1:21">
      <c r="A760" s="9">
        <v>3898</v>
      </c>
      <c r="B760" s="10" t="s">
        <v>1416</v>
      </c>
      <c r="C760" s="9" t="s">
        <v>0</v>
      </c>
      <c r="D760" s="9">
        <v>1568</v>
      </c>
      <c r="E760" s="9">
        <v>1</v>
      </c>
      <c r="F760" s="9">
        <v>1.2985</v>
      </c>
      <c r="G760" s="9">
        <v>1.296</v>
      </c>
      <c r="H760" s="9">
        <v>1.2985</v>
      </c>
      <c r="I760" s="9">
        <v>5</v>
      </c>
      <c r="J760" s="9">
        <v>4024.24</v>
      </c>
      <c r="K760" s="8" t="str">
        <f>RIGHT(B760,5)</f>
        <v>15:34</v>
      </c>
      <c r="L760" s="7" t="str">
        <f>TEXT(K760,"hh")</f>
        <v>15</v>
      </c>
      <c r="M760" s="6">
        <f>IF(C760="close",IF(I760&gt;=0,1,IF(I760&lt;0,2)),0)</f>
        <v>0</v>
      </c>
      <c r="N760" s="5">
        <f>IF(N759=0,IF(C760="s/l",1,0),IF(C760="s/l",N759+1,0))</f>
        <v>0</v>
      </c>
      <c r="O760" s="4">
        <f>IF(O759=0,IF(C760="t/p",1,0),IF(C760="t/p",O759+1,0))</f>
        <v>3</v>
      </c>
      <c r="P760" s="3">
        <f>IF(AND(N760&gt;=$AD$36,N761=0),1,0)</f>
        <v>0</v>
      </c>
      <c r="Q760" s="2">
        <f>IF(AND(O760&gt;=$AD$35,O761=0),1,0)</f>
        <v>0</v>
      </c>
      <c r="R760" s="3">
        <f>IF(AND(N760&gt;0,ISODD(D760)),1,0)</f>
        <v>0</v>
      </c>
      <c r="S760" s="2">
        <f>IF(AND(O760&gt;0,ISEVEN(D760)),1,0)</f>
        <v>1</v>
      </c>
      <c r="T760" s="1">
        <f>IF(AND(N759&gt;0,N760&gt;0),IF(OR(AND(R759=0,R760=1),AND(R759=1,R760=0)),1,0),0)</f>
        <v>0</v>
      </c>
      <c r="U760" s="1">
        <f>IF(AND(O759&gt;0,O760&gt;0),IF(OR(AND(S759=0,S760=1),AND(S759=1,S760=0)),1,0),0)</f>
        <v>1</v>
      </c>
    </row>
    <row r="761" spans="1:21">
      <c r="A761" s="9">
        <v>3903</v>
      </c>
      <c r="B761" s="10" t="s">
        <v>3258</v>
      </c>
      <c r="C761" s="9" t="s">
        <v>0</v>
      </c>
      <c r="D761" s="9">
        <v>1570</v>
      </c>
      <c r="E761" s="9">
        <v>1</v>
      </c>
      <c r="F761" s="9">
        <v>1.2975000000000001</v>
      </c>
      <c r="G761" s="9">
        <v>1.2949999999999999</v>
      </c>
      <c r="H761" s="9">
        <v>1.2975000000000001</v>
      </c>
      <c r="I761" s="9">
        <v>5</v>
      </c>
      <c r="J761" s="9">
        <v>4029.24</v>
      </c>
      <c r="K761" s="8" t="str">
        <f>RIGHT(B761,5)</f>
        <v>16:33</v>
      </c>
      <c r="L761" s="7" t="str">
        <f>TEXT(K761,"hh")</f>
        <v>16</v>
      </c>
      <c r="M761" s="6">
        <f>IF(C761="close",IF(I761&gt;=0,1,IF(I761&lt;0,2)),0)</f>
        <v>0</v>
      </c>
      <c r="N761" s="5">
        <f>IF(N760=0,IF(C761="s/l",1,0),IF(C761="s/l",N760+1,0))</f>
        <v>0</v>
      </c>
      <c r="O761" s="4">
        <f>IF(O760=0,IF(C761="t/p",1,0),IF(C761="t/p",O760+1,0))</f>
        <v>4</v>
      </c>
      <c r="P761" s="3">
        <f>IF(AND(N761&gt;=$AD$36,N762=0),1,0)</f>
        <v>0</v>
      </c>
      <c r="Q761" s="2">
        <f>IF(AND(O761&gt;=$AD$35,O762=0),1,0)</f>
        <v>0</v>
      </c>
      <c r="R761" s="3">
        <f>IF(AND(N761&gt;0,ISODD(D761)),1,0)</f>
        <v>0</v>
      </c>
      <c r="S761" s="2">
        <f>IF(AND(O761&gt;0,ISEVEN(D761)),1,0)</f>
        <v>1</v>
      </c>
      <c r="T761" s="1">
        <f>IF(AND(N760&gt;0,N761&gt;0),IF(OR(AND(R760=0,R761=1),AND(R760=1,R761=0)),1,0),0)</f>
        <v>0</v>
      </c>
      <c r="U761" s="1">
        <f>IF(AND(O760&gt;0,O761&gt;0),IF(OR(AND(S760=0,S761=1),AND(S760=1,S761=0)),1,0),0)</f>
        <v>0</v>
      </c>
    </row>
    <row r="762" spans="1:21">
      <c r="A762" s="9">
        <v>3908</v>
      </c>
      <c r="B762" s="10" t="s">
        <v>1412</v>
      </c>
      <c r="C762" s="9" t="s">
        <v>0</v>
      </c>
      <c r="D762" s="9">
        <v>1571</v>
      </c>
      <c r="E762" s="9">
        <v>1</v>
      </c>
      <c r="F762" s="9">
        <v>1.2970999999999999</v>
      </c>
      <c r="G762" s="9">
        <v>1.2996000000000001</v>
      </c>
      <c r="H762" s="9">
        <v>1.2970999999999999</v>
      </c>
      <c r="I762" s="9">
        <v>5</v>
      </c>
      <c r="J762" s="9">
        <v>4034.24</v>
      </c>
      <c r="K762" s="8" t="str">
        <f>RIGHT(B762,5)</f>
        <v>17:09</v>
      </c>
      <c r="L762" s="7" t="str">
        <f>TEXT(K762,"hh")</f>
        <v>17</v>
      </c>
      <c r="M762" s="6">
        <f>IF(C762="close",IF(I762&gt;=0,1,IF(I762&lt;0,2)),0)</f>
        <v>0</v>
      </c>
      <c r="N762" s="5">
        <f>IF(N761=0,IF(C762="s/l",1,0),IF(C762="s/l",N761+1,0))</f>
        <v>0</v>
      </c>
      <c r="O762" s="4">
        <f>IF(O761=0,IF(C762="t/p",1,0),IF(C762="t/p",O761+1,0))</f>
        <v>5</v>
      </c>
      <c r="P762" s="3">
        <f>IF(AND(N762&gt;=$AD$36,N763=0),1,0)</f>
        <v>0</v>
      </c>
      <c r="Q762" s="2">
        <f>IF(AND(O762&gt;=$AD$35,O763=0),1,0)</f>
        <v>0</v>
      </c>
      <c r="R762" s="3">
        <f>IF(AND(N762&gt;0,ISODD(D762)),1,0)</f>
        <v>0</v>
      </c>
      <c r="S762" s="2">
        <f>IF(AND(O762&gt;0,ISEVEN(D762)),1,0)</f>
        <v>0</v>
      </c>
      <c r="T762" s="1">
        <f>IF(AND(N761&gt;0,N762&gt;0),IF(OR(AND(R761=0,R762=1),AND(R761=1,R762=0)),1,0),0)</f>
        <v>0</v>
      </c>
      <c r="U762" s="1">
        <f>IF(AND(O761&gt;0,O762&gt;0),IF(OR(AND(S761=0,S762=1),AND(S761=1,S762=0)),1,0),0)</f>
        <v>1</v>
      </c>
    </row>
    <row r="763" spans="1:21">
      <c r="A763" s="9">
        <v>3913</v>
      </c>
      <c r="B763" s="10" t="s">
        <v>1411</v>
      </c>
      <c r="C763" s="9" t="s">
        <v>0</v>
      </c>
      <c r="D763" s="9">
        <v>1574</v>
      </c>
      <c r="E763" s="9">
        <v>1</v>
      </c>
      <c r="F763" s="9">
        <v>1.2974000000000001</v>
      </c>
      <c r="G763" s="9">
        <v>1.2948999999999999</v>
      </c>
      <c r="H763" s="9">
        <v>1.2974000000000001</v>
      </c>
      <c r="I763" s="9">
        <v>5</v>
      </c>
      <c r="J763" s="9">
        <v>4039.24</v>
      </c>
      <c r="K763" s="8" t="str">
        <f>RIGHT(B763,5)</f>
        <v>17:34</v>
      </c>
      <c r="L763" s="7" t="str">
        <f>TEXT(K763,"hh")</f>
        <v>17</v>
      </c>
      <c r="M763" s="6">
        <f>IF(C763="close",IF(I763&gt;=0,1,IF(I763&lt;0,2)),0)</f>
        <v>0</v>
      </c>
      <c r="N763" s="5">
        <f>IF(N762=0,IF(C763="s/l",1,0),IF(C763="s/l",N762+1,0))</f>
        <v>0</v>
      </c>
      <c r="O763" s="4">
        <f>IF(O762=0,IF(C763="t/p",1,0),IF(C763="t/p",O762+1,0))</f>
        <v>6</v>
      </c>
      <c r="P763" s="3">
        <f>IF(AND(N763&gt;=$AD$36,N764=0),1,0)</f>
        <v>0</v>
      </c>
      <c r="Q763" s="2">
        <f>IF(AND(O763&gt;=$AD$35,O764=0),1,0)</f>
        <v>0</v>
      </c>
      <c r="R763" s="3">
        <f>IF(AND(N763&gt;0,ISODD(D763)),1,0)</f>
        <v>0</v>
      </c>
      <c r="S763" s="2">
        <f>IF(AND(O763&gt;0,ISEVEN(D763)),1,0)</f>
        <v>1</v>
      </c>
      <c r="T763" s="1">
        <f>IF(AND(N762&gt;0,N763&gt;0),IF(OR(AND(R762=0,R763=1),AND(R762=1,R763=0)),1,0),0)</f>
        <v>0</v>
      </c>
      <c r="U763" s="1">
        <f>IF(AND(O762&gt;0,O763&gt;0),IF(OR(AND(S762=0,S763=1),AND(S762=1,S763=0)),1,0),0)</f>
        <v>1</v>
      </c>
    </row>
    <row r="764" spans="1:21">
      <c r="A764" s="9">
        <v>3918</v>
      </c>
      <c r="B764" s="10" t="s">
        <v>1410</v>
      </c>
      <c r="C764" s="9" t="s">
        <v>0</v>
      </c>
      <c r="D764" s="9">
        <v>1576</v>
      </c>
      <c r="E764" s="9">
        <v>1</v>
      </c>
      <c r="F764" s="9">
        <v>1.2964</v>
      </c>
      <c r="G764" s="9">
        <v>1.2939000000000001</v>
      </c>
      <c r="H764" s="9">
        <v>1.2964</v>
      </c>
      <c r="I764" s="9">
        <v>5</v>
      </c>
      <c r="J764" s="9">
        <v>4044.24</v>
      </c>
      <c r="K764" s="8" t="str">
        <f>RIGHT(B764,5)</f>
        <v>18:08</v>
      </c>
      <c r="L764" s="7" t="str">
        <f>TEXT(K764,"hh")</f>
        <v>18</v>
      </c>
      <c r="M764" s="6">
        <f>IF(C764="close",IF(I764&gt;=0,1,IF(I764&lt;0,2)),0)</f>
        <v>0</v>
      </c>
      <c r="N764" s="5">
        <f>IF(N763=0,IF(C764="s/l",1,0),IF(C764="s/l",N763+1,0))</f>
        <v>0</v>
      </c>
      <c r="O764" s="4">
        <f>IF(O763=0,IF(C764="t/p",1,0),IF(C764="t/p",O763+1,0))</f>
        <v>7</v>
      </c>
      <c r="P764" s="3">
        <f>IF(AND(N764&gt;=$AD$36,N765=0),1,0)</f>
        <v>0</v>
      </c>
      <c r="Q764" s="2">
        <f>IF(AND(O764&gt;=$AD$35,O765=0),1,0)</f>
        <v>0</v>
      </c>
      <c r="R764" s="3">
        <f>IF(AND(N764&gt;0,ISODD(D764)),1,0)</f>
        <v>0</v>
      </c>
      <c r="S764" s="2">
        <f>IF(AND(O764&gt;0,ISEVEN(D764)),1,0)</f>
        <v>1</v>
      </c>
      <c r="T764" s="1">
        <f>IF(AND(N763&gt;0,N764&gt;0),IF(OR(AND(R763=0,R764=1),AND(R763=1,R764=0)),1,0),0)</f>
        <v>0</v>
      </c>
      <c r="U764" s="1">
        <f>IF(AND(O763&gt;0,O764&gt;0),IF(OR(AND(S763=0,S764=1),AND(S763=1,S764=0)),1,0),0)</f>
        <v>0</v>
      </c>
    </row>
    <row r="765" spans="1:21">
      <c r="A765" s="9">
        <v>3923</v>
      </c>
      <c r="B765" s="10" t="s">
        <v>1409</v>
      </c>
      <c r="C765" s="9" t="s">
        <v>0</v>
      </c>
      <c r="D765" s="9">
        <v>1577</v>
      </c>
      <c r="E765" s="9">
        <v>1</v>
      </c>
      <c r="F765" s="9">
        <v>1.2961</v>
      </c>
      <c r="G765" s="9">
        <v>1.2986</v>
      </c>
      <c r="H765" s="9">
        <v>1.2961</v>
      </c>
      <c r="I765" s="9">
        <v>5</v>
      </c>
      <c r="J765" s="9">
        <v>4049.24</v>
      </c>
      <c r="K765" s="8" t="str">
        <f>RIGHT(B765,5)</f>
        <v>18:43</v>
      </c>
      <c r="L765" s="7" t="str">
        <f>TEXT(K765,"hh")</f>
        <v>18</v>
      </c>
      <c r="M765" s="6">
        <f>IF(C765="close",IF(I765&gt;=0,1,IF(I765&lt;0,2)),0)</f>
        <v>0</v>
      </c>
      <c r="N765" s="5">
        <f>IF(N764=0,IF(C765="s/l",1,0),IF(C765="s/l",N764+1,0))</f>
        <v>0</v>
      </c>
      <c r="O765" s="4">
        <f>IF(O764=0,IF(C765="t/p",1,0),IF(C765="t/p",O764+1,0))</f>
        <v>8</v>
      </c>
      <c r="P765" s="3">
        <f>IF(AND(N765&gt;=$AD$36,N766=0),1,0)</f>
        <v>0</v>
      </c>
      <c r="Q765" s="2">
        <f>IF(AND(O765&gt;=$AD$35,O766=0),1,0)</f>
        <v>0</v>
      </c>
      <c r="R765" s="3">
        <f>IF(AND(N765&gt;0,ISODD(D765)),1,0)</f>
        <v>0</v>
      </c>
      <c r="S765" s="2">
        <f>IF(AND(O765&gt;0,ISEVEN(D765)),1,0)</f>
        <v>0</v>
      </c>
      <c r="T765" s="1">
        <f>IF(AND(N764&gt;0,N765&gt;0),IF(OR(AND(R764=0,R765=1),AND(R764=1,R765=0)),1,0),0)</f>
        <v>0</v>
      </c>
      <c r="U765" s="1">
        <f>IF(AND(O764&gt;0,O765&gt;0),IF(OR(AND(S764=0,S765=1),AND(S764=1,S765=0)),1,0),0)</f>
        <v>1</v>
      </c>
    </row>
    <row r="766" spans="1:21">
      <c r="A766" s="9">
        <v>3928</v>
      </c>
      <c r="B766" s="10" t="s">
        <v>1408</v>
      </c>
      <c r="C766" s="9" t="s">
        <v>0</v>
      </c>
      <c r="D766" s="9">
        <v>1580</v>
      </c>
      <c r="E766" s="9">
        <v>1</v>
      </c>
      <c r="F766" s="9">
        <v>1.2964</v>
      </c>
      <c r="G766" s="9">
        <v>1.2939000000000001</v>
      </c>
      <c r="H766" s="9">
        <v>1.2964</v>
      </c>
      <c r="I766" s="9">
        <v>5</v>
      </c>
      <c r="J766" s="9">
        <v>4054.24</v>
      </c>
      <c r="K766" s="8" t="str">
        <f>RIGHT(B766,5)</f>
        <v>20:34</v>
      </c>
      <c r="L766" s="7" t="str">
        <f>TEXT(K766,"hh")</f>
        <v>20</v>
      </c>
      <c r="M766" s="6">
        <f>IF(C766="close",IF(I766&gt;=0,1,IF(I766&lt;0,2)),0)</f>
        <v>0</v>
      </c>
      <c r="N766" s="5">
        <f>IF(N765=0,IF(C766="s/l",1,0),IF(C766="s/l",N765+1,0))</f>
        <v>0</v>
      </c>
      <c r="O766" s="4">
        <f>IF(O765=0,IF(C766="t/p",1,0),IF(C766="t/p",O765+1,0))</f>
        <v>9</v>
      </c>
      <c r="P766" s="3">
        <f>IF(AND(N766&gt;=$AD$36,N767=0),1,0)</f>
        <v>0</v>
      </c>
      <c r="Q766" s="2">
        <f>IF(AND(O766&gt;=$AD$35,O767=0),1,0)</f>
        <v>0</v>
      </c>
      <c r="R766" s="3">
        <f>IF(AND(N766&gt;0,ISODD(D766)),1,0)</f>
        <v>0</v>
      </c>
      <c r="S766" s="2">
        <f>IF(AND(O766&gt;0,ISEVEN(D766)),1,0)</f>
        <v>1</v>
      </c>
      <c r="T766" s="1">
        <f>IF(AND(N765&gt;0,N766&gt;0),IF(OR(AND(R765=0,R766=1),AND(R765=1,R766=0)),1,0),0)</f>
        <v>0</v>
      </c>
      <c r="U766" s="1">
        <f>IF(AND(O765&gt;0,O766&gt;0),IF(OR(AND(S765=0,S766=1),AND(S765=1,S766=0)),1,0),0)</f>
        <v>1</v>
      </c>
    </row>
    <row r="767" spans="1:21">
      <c r="A767" s="9">
        <v>3933</v>
      </c>
      <c r="B767" s="10" t="s">
        <v>1407</v>
      </c>
      <c r="C767" s="9" t="s">
        <v>0</v>
      </c>
      <c r="D767" s="9">
        <v>1581</v>
      </c>
      <c r="E767" s="9">
        <v>1</v>
      </c>
      <c r="F767" s="9">
        <v>1.2961</v>
      </c>
      <c r="G767" s="9">
        <v>1.2986</v>
      </c>
      <c r="H767" s="9">
        <v>1.2961</v>
      </c>
      <c r="I767" s="9">
        <v>4.63</v>
      </c>
      <c r="J767" s="9">
        <v>4058.87</v>
      </c>
      <c r="K767" s="8" t="str">
        <f>RIGHT(B767,5)</f>
        <v>00:00</v>
      </c>
      <c r="L767" s="7" t="str">
        <f>TEXT(K767,"hh")</f>
        <v>00</v>
      </c>
      <c r="M767" s="6">
        <f>IF(C767="close",IF(I767&gt;=0,1,IF(I767&lt;0,2)),0)</f>
        <v>0</v>
      </c>
      <c r="N767" s="5">
        <f>IF(N766=0,IF(C767="s/l",1,0),IF(C767="s/l",N766+1,0))</f>
        <v>0</v>
      </c>
      <c r="O767" s="4">
        <f>IF(O766=0,IF(C767="t/p",1,0),IF(C767="t/p",O766+1,0))</f>
        <v>10</v>
      </c>
      <c r="P767" s="3">
        <f>IF(AND(N767&gt;=$AD$36,N768=0),1,0)</f>
        <v>0</v>
      </c>
      <c r="Q767" s="2">
        <f>IF(AND(O767&gt;=$AD$35,O768=0),1,0)</f>
        <v>1</v>
      </c>
      <c r="R767" s="3">
        <f>IF(AND(N767&gt;0,ISODD(D767)),1,0)</f>
        <v>0</v>
      </c>
      <c r="S767" s="2">
        <f>IF(AND(O767&gt;0,ISEVEN(D767)),1,0)</f>
        <v>0</v>
      </c>
      <c r="T767" s="1">
        <f>IF(AND(N766&gt;0,N767&gt;0),IF(OR(AND(R766=0,R767=1),AND(R766=1,R767=0)),1,0),0)</f>
        <v>0</v>
      </c>
      <c r="U767" s="1">
        <f>IF(AND(O766&gt;0,O767&gt;0),IF(OR(AND(S766=0,S767=1),AND(S766=1,S767=0)),1,0),0)</f>
        <v>1</v>
      </c>
    </row>
    <row r="768" spans="1:21">
      <c r="A768" s="9">
        <v>3935</v>
      </c>
      <c r="B768" s="10" t="s">
        <v>1407</v>
      </c>
      <c r="C768" s="9" t="s">
        <v>54</v>
      </c>
      <c r="D768" s="9">
        <v>1584</v>
      </c>
      <c r="E768" s="9">
        <v>1</v>
      </c>
      <c r="F768" s="9">
        <v>1.2955000000000001</v>
      </c>
      <c r="G768" s="9">
        <v>1.2939000000000001</v>
      </c>
      <c r="H768" s="9">
        <v>1.2964</v>
      </c>
      <c r="I768" s="9">
        <v>-4</v>
      </c>
      <c r="J768" s="9">
        <v>4054.87</v>
      </c>
      <c r="K768" s="8" t="str">
        <f>RIGHT(B768,5)</f>
        <v>00:00</v>
      </c>
      <c r="L768" s="7" t="str">
        <f>TEXT(K768,"hh")</f>
        <v>00</v>
      </c>
      <c r="M768" s="6">
        <f>IF(C768="close",IF(I768&gt;=0,1,IF(I768&lt;0,2)),0)</f>
        <v>2</v>
      </c>
      <c r="N768" s="5">
        <f>IF(N767=0,IF(C768="s/l",1,0),IF(C768="s/l",N767+1,0))</f>
        <v>0</v>
      </c>
      <c r="O768" s="4">
        <f>IF(O767=0,IF(C768="t/p",1,0),IF(C768="t/p",O767+1,0))</f>
        <v>0</v>
      </c>
      <c r="P768" s="3">
        <f>IF(AND(N768&gt;=$AD$36,N769=0),1,0)</f>
        <v>0</v>
      </c>
      <c r="Q768" s="2">
        <f>IF(AND(O768&gt;=$AD$35,O769=0),1,0)</f>
        <v>0</v>
      </c>
      <c r="R768" s="3">
        <f>IF(AND(N768&gt;0,ISODD(D768)),1,0)</f>
        <v>0</v>
      </c>
      <c r="S768" s="2">
        <f>IF(AND(O768&gt;0,ISEVEN(D768)),1,0)</f>
        <v>0</v>
      </c>
      <c r="T768" s="1">
        <f>IF(AND(N767&gt;0,N768&gt;0),IF(OR(AND(R767=0,R768=1),AND(R767=1,R768=0)),1,0),0)</f>
        <v>0</v>
      </c>
      <c r="U768" s="1">
        <f>IF(AND(O767&gt;0,O768&gt;0),IF(OR(AND(S767=0,S768=1),AND(S767=1,S768=0)),1,0),0)</f>
        <v>0</v>
      </c>
    </row>
    <row r="769" spans="1:21">
      <c r="A769" s="9">
        <v>3947</v>
      </c>
      <c r="B769" s="10" t="s">
        <v>1406</v>
      </c>
      <c r="C769" s="9" t="s">
        <v>0</v>
      </c>
      <c r="D769" s="9">
        <v>1588</v>
      </c>
      <c r="E769" s="9">
        <v>1</v>
      </c>
      <c r="F769" s="9">
        <v>1.2942</v>
      </c>
      <c r="G769" s="9">
        <v>1.2917000000000001</v>
      </c>
      <c r="H769" s="9">
        <v>1.2942</v>
      </c>
      <c r="I769" s="9">
        <v>5</v>
      </c>
      <c r="J769" s="9">
        <v>4059.87</v>
      </c>
      <c r="K769" s="8" t="str">
        <f>RIGHT(B769,5)</f>
        <v>05:41</v>
      </c>
      <c r="L769" s="7" t="str">
        <f>TEXT(K769,"hh")</f>
        <v>05</v>
      </c>
      <c r="M769" s="6">
        <f>IF(C769="close",IF(I769&gt;=0,1,IF(I769&lt;0,2)),0)</f>
        <v>0</v>
      </c>
      <c r="N769" s="5">
        <f>IF(N768=0,IF(C769="s/l",1,0),IF(C769="s/l",N768+1,0))</f>
        <v>0</v>
      </c>
      <c r="O769" s="4">
        <f>IF(O768=0,IF(C769="t/p",1,0),IF(C769="t/p",O768+1,0))</f>
        <v>1</v>
      </c>
      <c r="P769" s="3">
        <f>IF(AND(N769&gt;=$AD$36,N770=0),1,0)</f>
        <v>0</v>
      </c>
      <c r="Q769" s="2">
        <f>IF(AND(O769&gt;=$AD$35,O770=0),1,0)</f>
        <v>0</v>
      </c>
      <c r="R769" s="3">
        <f>IF(AND(N769&gt;0,ISODD(D769)),1,0)</f>
        <v>0</v>
      </c>
      <c r="S769" s="2">
        <f>IF(AND(O769&gt;0,ISEVEN(D769)),1,0)</f>
        <v>1</v>
      </c>
      <c r="T769" s="1">
        <f>IF(AND(N768&gt;0,N769&gt;0),IF(OR(AND(R768=0,R769=1),AND(R768=1,R769=0)),1,0),0)</f>
        <v>0</v>
      </c>
      <c r="U769" s="1">
        <f>IF(AND(O768&gt;0,O769&gt;0),IF(OR(AND(S768=0,S769=1),AND(S768=1,S769=0)),1,0),0)</f>
        <v>0</v>
      </c>
    </row>
    <row r="770" spans="1:21">
      <c r="A770" s="9">
        <v>3952</v>
      </c>
      <c r="B770" s="10" t="s">
        <v>1405</v>
      </c>
      <c r="C770" s="9" t="s">
        <v>0</v>
      </c>
      <c r="D770" s="9">
        <v>1586</v>
      </c>
      <c r="E770" s="9">
        <v>1</v>
      </c>
      <c r="F770" s="9">
        <v>1.2951999999999999</v>
      </c>
      <c r="G770" s="9">
        <v>1.2927</v>
      </c>
      <c r="H770" s="9">
        <v>1.2951999999999999</v>
      </c>
      <c r="I770" s="9">
        <v>5</v>
      </c>
      <c r="J770" s="9">
        <v>4064.87</v>
      </c>
      <c r="K770" s="8" t="str">
        <f>RIGHT(B770,5)</f>
        <v>08:29</v>
      </c>
      <c r="L770" s="7" t="str">
        <f>TEXT(K770,"hh")</f>
        <v>08</v>
      </c>
      <c r="M770" s="6">
        <f>IF(C770="close",IF(I770&gt;=0,1,IF(I770&lt;0,2)),0)</f>
        <v>0</v>
      </c>
      <c r="N770" s="5">
        <f>IF(N769=0,IF(C770="s/l",1,0),IF(C770="s/l",N769+1,0))</f>
        <v>0</v>
      </c>
      <c r="O770" s="4">
        <f>IF(O769=0,IF(C770="t/p",1,0),IF(C770="t/p",O769+1,0))</f>
        <v>2</v>
      </c>
      <c r="P770" s="3">
        <f>IF(AND(N770&gt;=$AD$36,N771=0),1,0)</f>
        <v>0</v>
      </c>
      <c r="Q770" s="2">
        <f>IF(AND(O770&gt;=$AD$35,O771=0),1,0)</f>
        <v>0</v>
      </c>
      <c r="R770" s="3">
        <f>IF(AND(N770&gt;0,ISODD(D770)),1,0)</f>
        <v>0</v>
      </c>
      <c r="S770" s="2">
        <f>IF(AND(O770&gt;0,ISEVEN(D770)),1,0)</f>
        <v>1</v>
      </c>
      <c r="T770" s="1">
        <f>IF(AND(N769&gt;0,N770&gt;0),IF(OR(AND(R769=0,R770=1),AND(R769=1,R770=0)),1,0),0)</f>
        <v>0</v>
      </c>
      <c r="U770" s="1">
        <f>IF(AND(O769&gt;0,O770&gt;0),IF(OR(AND(S769=0,S770=1),AND(S769=1,S770=0)),1,0),0)</f>
        <v>0</v>
      </c>
    </row>
    <row r="771" spans="1:21">
      <c r="A771" s="9">
        <v>3957</v>
      </c>
      <c r="B771" s="10" t="s">
        <v>1404</v>
      </c>
      <c r="C771" s="9" t="s">
        <v>3</v>
      </c>
      <c r="D771" s="9">
        <v>1589</v>
      </c>
      <c r="E771" s="9">
        <v>1</v>
      </c>
      <c r="F771" s="9">
        <v>1.2964</v>
      </c>
      <c r="G771" s="9">
        <v>1.2964</v>
      </c>
      <c r="H771" s="9">
        <v>1.2939000000000001</v>
      </c>
      <c r="I771" s="9">
        <v>-20</v>
      </c>
      <c r="J771" s="9">
        <v>4044.87</v>
      </c>
      <c r="K771" s="8" t="str">
        <f>RIGHT(B771,5)</f>
        <v>09:29</v>
      </c>
      <c r="L771" s="7" t="str">
        <f>TEXT(K771,"hh")</f>
        <v>09</v>
      </c>
      <c r="M771" s="6">
        <f>IF(C771="close",IF(I771&gt;=0,1,IF(I771&lt;0,2)),0)</f>
        <v>0</v>
      </c>
      <c r="N771" s="5">
        <f>IF(N770=0,IF(C771="s/l",1,0),IF(C771="s/l",N770+1,0))</f>
        <v>1</v>
      </c>
      <c r="O771" s="4">
        <f>IF(O770=0,IF(C771="t/p",1,0),IF(C771="t/p",O770+1,0))</f>
        <v>0</v>
      </c>
      <c r="P771" s="3">
        <f>IF(AND(N771&gt;=$AD$36,N772=0),1,0)</f>
        <v>0</v>
      </c>
      <c r="Q771" s="2">
        <f>IF(AND(O771&gt;=$AD$35,O772=0),1,0)</f>
        <v>0</v>
      </c>
      <c r="R771" s="3">
        <f>IF(AND(N771&gt;0,ISODD(D771)),1,0)</f>
        <v>1</v>
      </c>
      <c r="S771" s="2">
        <f>IF(AND(O771&gt;0,ISEVEN(D771)),1,0)</f>
        <v>0</v>
      </c>
      <c r="T771" s="1">
        <f>IF(AND(N770&gt;0,N771&gt;0),IF(OR(AND(R770=0,R771=1),AND(R770=1,R771=0)),1,0),0)</f>
        <v>0</v>
      </c>
      <c r="U771" s="1">
        <f>IF(AND(O770&gt;0,O771&gt;0),IF(OR(AND(S770=0,S771=1),AND(S770=1,S771=0)),1,0),0)</f>
        <v>0</v>
      </c>
    </row>
    <row r="772" spans="1:21">
      <c r="A772" s="9">
        <v>3962</v>
      </c>
      <c r="B772" s="10" t="s">
        <v>3257</v>
      </c>
      <c r="C772" s="9" t="s">
        <v>0</v>
      </c>
      <c r="D772" s="9">
        <v>1593</v>
      </c>
      <c r="E772" s="9">
        <v>1</v>
      </c>
      <c r="F772" s="9">
        <v>1.2959000000000001</v>
      </c>
      <c r="G772" s="9">
        <v>1.2984</v>
      </c>
      <c r="H772" s="9">
        <v>1.2959000000000001</v>
      </c>
      <c r="I772" s="9">
        <v>5</v>
      </c>
      <c r="J772" s="9">
        <v>4049.87</v>
      </c>
      <c r="K772" s="8" t="str">
        <f>RIGHT(B772,5)</f>
        <v>09:44</v>
      </c>
      <c r="L772" s="7" t="str">
        <f>TEXT(K772,"hh")</f>
        <v>09</v>
      </c>
      <c r="M772" s="6">
        <f>IF(C772="close",IF(I772&gt;=0,1,IF(I772&lt;0,2)),0)</f>
        <v>0</v>
      </c>
      <c r="N772" s="5">
        <f>IF(N771=0,IF(C772="s/l",1,0),IF(C772="s/l",N771+1,0))</f>
        <v>0</v>
      </c>
      <c r="O772" s="4">
        <f>IF(O771=0,IF(C772="t/p",1,0),IF(C772="t/p",O771+1,0))</f>
        <v>1</v>
      </c>
      <c r="P772" s="3">
        <f>IF(AND(N772&gt;=$AD$36,N773=0),1,0)</f>
        <v>0</v>
      </c>
      <c r="Q772" s="2">
        <f>IF(AND(O772&gt;=$AD$35,O773=0),1,0)</f>
        <v>0</v>
      </c>
      <c r="R772" s="3">
        <f>IF(AND(N772&gt;0,ISODD(D772)),1,0)</f>
        <v>0</v>
      </c>
      <c r="S772" s="2">
        <f>IF(AND(O772&gt;0,ISEVEN(D772)),1,0)</f>
        <v>0</v>
      </c>
      <c r="T772" s="1">
        <f>IF(AND(N771&gt;0,N772&gt;0),IF(OR(AND(R771=0,R772=1),AND(R771=1,R772=0)),1,0),0)</f>
        <v>0</v>
      </c>
      <c r="U772" s="1">
        <f>IF(AND(O771&gt;0,O772&gt;0),IF(OR(AND(S771=0,S772=1),AND(S771=1,S772=0)),1,0),0)</f>
        <v>0</v>
      </c>
    </row>
    <row r="773" spans="1:21">
      <c r="A773" s="9">
        <v>3967</v>
      </c>
      <c r="B773" s="10" t="s">
        <v>3256</v>
      </c>
      <c r="C773" s="9" t="s">
        <v>0</v>
      </c>
      <c r="D773" s="9">
        <v>1591</v>
      </c>
      <c r="E773" s="9">
        <v>1</v>
      </c>
      <c r="F773" s="9">
        <v>1.2948999999999999</v>
      </c>
      <c r="G773" s="9">
        <v>1.2974000000000001</v>
      </c>
      <c r="H773" s="9">
        <v>1.2948999999999999</v>
      </c>
      <c r="I773" s="9">
        <v>5</v>
      </c>
      <c r="J773" s="9">
        <v>4054.87</v>
      </c>
      <c r="K773" s="8" t="str">
        <f>RIGHT(B773,5)</f>
        <v>10:18</v>
      </c>
      <c r="L773" s="7" t="str">
        <f>TEXT(K773,"hh")</f>
        <v>10</v>
      </c>
      <c r="M773" s="6">
        <f>IF(C773="close",IF(I773&gt;=0,1,IF(I773&lt;0,2)),0)</f>
        <v>0</v>
      </c>
      <c r="N773" s="5">
        <f>IF(N772=0,IF(C773="s/l",1,0),IF(C773="s/l",N772+1,0))</f>
        <v>0</v>
      </c>
      <c r="O773" s="4">
        <f>IF(O772=0,IF(C773="t/p",1,0),IF(C773="t/p",O772+1,0))</f>
        <v>2</v>
      </c>
      <c r="P773" s="3">
        <f>IF(AND(N773&gt;=$AD$36,N774=0),1,0)</f>
        <v>0</v>
      </c>
      <c r="Q773" s="2">
        <f>IF(AND(O773&gt;=$AD$35,O774=0),1,0)</f>
        <v>0</v>
      </c>
      <c r="R773" s="3">
        <f>IF(AND(N773&gt;0,ISODD(D773)),1,0)</f>
        <v>0</v>
      </c>
      <c r="S773" s="2">
        <f>IF(AND(O773&gt;0,ISEVEN(D773)),1,0)</f>
        <v>0</v>
      </c>
      <c r="T773" s="1">
        <f>IF(AND(N772&gt;0,N773&gt;0),IF(OR(AND(R772=0,R773=1),AND(R772=1,R773=0)),1,0),0)</f>
        <v>0</v>
      </c>
      <c r="U773" s="1">
        <f>IF(AND(O772&gt;0,O773&gt;0),IF(OR(AND(S772=0,S773=1),AND(S772=1,S773=0)),1,0),0)</f>
        <v>0</v>
      </c>
    </row>
    <row r="774" spans="1:21">
      <c r="A774" s="9">
        <v>3972</v>
      </c>
      <c r="B774" s="10" t="s">
        <v>3255</v>
      </c>
      <c r="C774" s="9" t="s">
        <v>3</v>
      </c>
      <c r="D774" s="9">
        <v>1596</v>
      </c>
      <c r="E774" s="9">
        <v>1</v>
      </c>
      <c r="F774" s="9">
        <v>1.2937000000000001</v>
      </c>
      <c r="G774" s="9">
        <v>1.2937000000000001</v>
      </c>
      <c r="H774" s="9">
        <v>1.2962</v>
      </c>
      <c r="I774" s="9">
        <v>-20</v>
      </c>
      <c r="J774" s="9">
        <v>4034.87</v>
      </c>
      <c r="K774" s="8" t="str">
        <f>RIGHT(B774,5)</f>
        <v>10:42</v>
      </c>
      <c r="L774" s="7" t="str">
        <f>TEXT(K774,"hh")</f>
        <v>10</v>
      </c>
      <c r="M774" s="6">
        <f>IF(C774="close",IF(I774&gt;=0,1,IF(I774&lt;0,2)),0)</f>
        <v>0</v>
      </c>
      <c r="N774" s="5">
        <f>IF(N773=0,IF(C774="s/l",1,0),IF(C774="s/l",N773+1,0))</f>
        <v>1</v>
      </c>
      <c r="O774" s="4">
        <f>IF(O773=0,IF(C774="t/p",1,0),IF(C774="t/p",O773+1,0))</f>
        <v>0</v>
      </c>
      <c r="P774" s="3">
        <f>IF(AND(N774&gt;=$AD$36,N775=0),1,0)</f>
        <v>0</v>
      </c>
      <c r="Q774" s="2">
        <f>IF(AND(O774&gt;=$AD$35,O775=0),1,0)</f>
        <v>0</v>
      </c>
      <c r="R774" s="3">
        <f>IF(AND(N774&gt;0,ISODD(D774)),1,0)</f>
        <v>0</v>
      </c>
      <c r="S774" s="2">
        <f>IF(AND(O774&gt;0,ISEVEN(D774)),1,0)</f>
        <v>0</v>
      </c>
      <c r="T774" s="1">
        <f>IF(AND(N773&gt;0,N774&gt;0),IF(OR(AND(R773=0,R774=1),AND(R773=1,R774=0)),1,0),0)</f>
        <v>0</v>
      </c>
      <c r="U774" s="1">
        <f>IF(AND(O773&gt;0,O774&gt;0),IF(OR(AND(S773=0,S774=1),AND(S773=1,S774=0)),1,0),0)</f>
        <v>0</v>
      </c>
    </row>
    <row r="775" spans="1:21">
      <c r="A775" s="9">
        <v>3977</v>
      </c>
      <c r="B775" s="10" t="s">
        <v>1400</v>
      </c>
      <c r="C775" s="9" t="s">
        <v>3</v>
      </c>
      <c r="D775" s="9">
        <v>1598</v>
      </c>
      <c r="E775" s="9">
        <v>1</v>
      </c>
      <c r="F775" s="9">
        <v>1.2927</v>
      </c>
      <c r="G775" s="9">
        <v>1.2927</v>
      </c>
      <c r="H775" s="9">
        <v>1.2951999999999999</v>
      </c>
      <c r="I775" s="9">
        <v>-20</v>
      </c>
      <c r="J775" s="9">
        <v>4014.87</v>
      </c>
      <c r="K775" s="8" t="str">
        <f>RIGHT(B775,5)</f>
        <v>13:14</v>
      </c>
      <c r="L775" s="7" t="str">
        <f>TEXT(K775,"hh")</f>
        <v>13</v>
      </c>
      <c r="M775" s="6">
        <f>IF(C775="close",IF(I775&gt;=0,1,IF(I775&lt;0,2)),0)</f>
        <v>0</v>
      </c>
      <c r="N775" s="5">
        <f>IF(N774=0,IF(C775="s/l",1,0),IF(C775="s/l",N774+1,0))</f>
        <v>2</v>
      </c>
      <c r="O775" s="4">
        <f>IF(O774=0,IF(C775="t/p",1,0),IF(C775="t/p",O774+1,0))</f>
        <v>0</v>
      </c>
      <c r="P775" s="3">
        <f>IF(AND(N775&gt;=$AD$36,N776=0),1,0)</f>
        <v>1</v>
      </c>
      <c r="Q775" s="2">
        <f>IF(AND(O775&gt;=$AD$35,O776=0),1,0)</f>
        <v>0</v>
      </c>
      <c r="R775" s="3">
        <f>IF(AND(N775&gt;0,ISODD(D775)),1,0)</f>
        <v>0</v>
      </c>
      <c r="S775" s="2">
        <f>IF(AND(O775&gt;0,ISEVEN(D775)),1,0)</f>
        <v>0</v>
      </c>
      <c r="T775" s="1">
        <f>IF(AND(N774&gt;0,N775&gt;0),IF(OR(AND(R774=0,R775=1),AND(R774=1,R775=0)),1,0),0)</f>
        <v>0</v>
      </c>
      <c r="U775" s="1">
        <f>IF(AND(O774&gt;0,O775&gt;0),IF(OR(AND(S774=0,S775=1),AND(S774=1,S775=0)),1,0),0)</f>
        <v>0</v>
      </c>
    </row>
    <row r="776" spans="1:21">
      <c r="A776" s="9">
        <v>3982</v>
      </c>
      <c r="B776" s="10" t="s">
        <v>3254</v>
      </c>
      <c r="C776" s="9" t="s">
        <v>0</v>
      </c>
      <c r="D776" s="9">
        <v>1602</v>
      </c>
      <c r="E776" s="9">
        <v>1</v>
      </c>
      <c r="F776" s="9">
        <v>1.2931999999999999</v>
      </c>
      <c r="G776" s="9">
        <v>1.2907</v>
      </c>
      <c r="H776" s="9">
        <v>1.2931999999999999</v>
      </c>
      <c r="I776" s="9">
        <v>5</v>
      </c>
      <c r="J776" s="9">
        <v>4019.87</v>
      </c>
      <c r="K776" s="8" t="str">
        <f>RIGHT(B776,5)</f>
        <v>14:58</v>
      </c>
      <c r="L776" s="7" t="str">
        <f>TEXT(K776,"hh")</f>
        <v>14</v>
      </c>
      <c r="M776" s="6">
        <f>IF(C776="close",IF(I776&gt;=0,1,IF(I776&lt;0,2)),0)</f>
        <v>0</v>
      </c>
      <c r="N776" s="5">
        <f>IF(N775=0,IF(C776="s/l",1,0),IF(C776="s/l",N775+1,0))</f>
        <v>0</v>
      </c>
      <c r="O776" s="4">
        <f>IF(O775=0,IF(C776="t/p",1,0),IF(C776="t/p",O775+1,0))</f>
        <v>1</v>
      </c>
      <c r="P776" s="3">
        <f>IF(AND(N776&gt;=$AD$36,N777=0),1,0)</f>
        <v>0</v>
      </c>
      <c r="Q776" s="2">
        <f>IF(AND(O776&gt;=$AD$35,O777=0),1,0)</f>
        <v>0</v>
      </c>
      <c r="R776" s="3">
        <f>IF(AND(N776&gt;0,ISODD(D776)),1,0)</f>
        <v>0</v>
      </c>
      <c r="S776" s="2">
        <f>IF(AND(O776&gt;0,ISEVEN(D776)),1,0)</f>
        <v>1</v>
      </c>
      <c r="T776" s="1">
        <f>IF(AND(N775&gt;0,N776&gt;0),IF(OR(AND(R775=0,R776=1),AND(R775=1,R776=0)),1,0),0)</f>
        <v>0</v>
      </c>
      <c r="U776" s="1">
        <f>IF(AND(O775&gt;0,O776&gt;0),IF(OR(AND(S775=0,S776=1),AND(S775=1,S776=0)),1,0),0)</f>
        <v>0</v>
      </c>
    </row>
    <row r="777" spans="1:21">
      <c r="A777" s="9">
        <v>3987</v>
      </c>
      <c r="B777" s="10" t="s">
        <v>3253</v>
      </c>
      <c r="C777" s="9" t="s">
        <v>0</v>
      </c>
      <c r="D777" s="9">
        <v>1603</v>
      </c>
      <c r="E777" s="9">
        <v>1</v>
      </c>
      <c r="F777" s="9">
        <v>1.2928999999999999</v>
      </c>
      <c r="G777" s="9">
        <v>1.2954000000000001</v>
      </c>
      <c r="H777" s="9">
        <v>1.2928999999999999</v>
      </c>
      <c r="I777" s="9">
        <v>5</v>
      </c>
      <c r="J777" s="9">
        <v>4024.87</v>
      </c>
      <c r="K777" s="8" t="str">
        <f>RIGHT(B777,5)</f>
        <v>15:07</v>
      </c>
      <c r="L777" s="7" t="str">
        <f>TEXT(K777,"hh")</f>
        <v>15</v>
      </c>
      <c r="M777" s="6">
        <f>IF(C777="close",IF(I777&gt;=0,1,IF(I777&lt;0,2)),0)</f>
        <v>0</v>
      </c>
      <c r="N777" s="5">
        <f>IF(N776=0,IF(C777="s/l",1,0),IF(C777="s/l",N776+1,0))</f>
        <v>0</v>
      </c>
      <c r="O777" s="4">
        <f>IF(O776=0,IF(C777="t/p",1,0),IF(C777="t/p",O776+1,0))</f>
        <v>2</v>
      </c>
      <c r="P777" s="3">
        <f>IF(AND(N777&gt;=$AD$36,N778=0),1,0)</f>
        <v>0</v>
      </c>
      <c r="Q777" s="2">
        <f>IF(AND(O777&gt;=$AD$35,O778=0),1,0)</f>
        <v>0</v>
      </c>
      <c r="R777" s="3">
        <f>IF(AND(N777&gt;0,ISODD(D777)),1,0)</f>
        <v>0</v>
      </c>
      <c r="S777" s="2">
        <f>IF(AND(O777&gt;0,ISEVEN(D777)),1,0)</f>
        <v>0</v>
      </c>
      <c r="T777" s="1">
        <f>IF(AND(N776&gt;0,N777&gt;0),IF(OR(AND(R776=0,R777=1),AND(R776=1,R777=0)),1,0),0)</f>
        <v>0</v>
      </c>
      <c r="U777" s="1">
        <f>IF(AND(O776&gt;0,O777&gt;0),IF(OR(AND(S776=0,S777=1),AND(S776=1,S777=0)),1,0),0)</f>
        <v>1</v>
      </c>
    </row>
    <row r="778" spans="1:21">
      <c r="A778" s="9">
        <v>3992</v>
      </c>
      <c r="B778" s="10" t="s">
        <v>3252</v>
      </c>
      <c r="C778" s="9" t="s">
        <v>3</v>
      </c>
      <c r="D778" s="9">
        <v>1600</v>
      </c>
      <c r="E778" s="9">
        <v>1</v>
      </c>
      <c r="F778" s="9">
        <v>1.2917000000000001</v>
      </c>
      <c r="G778" s="9">
        <v>1.2917000000000001</v>
      </c>
      <c r="H778" s="9">
        <v>1.2942</v>
      </c>
      <c r="I778" s="9">
        <v>-20</v>
      </c>
      <c r="J778" s="9">
        <v>4004.87</v>
      </c>
      <c r="K778" s="8" t="str">
        <f>RIGHT(B778,5)</f>
        <v>15:13</v>
      </c>
      <c r="L778" s="7" t="str">
        <f>TEXT(K778,"hh")</f>
        <v>15</v>
      </c>
      <c r="M778" s="6">
        <f>IF(C778="close",IF(I778&gt;=0,1,IF(I778&lt;0,2)),0)</f>
        <v>0</v>
      </c>
      <c r="N778" s="5">
        <f>IF(N777=0,IF(C778="s/l",1,0),IF(C778="s/l",N777+1,0))</f>
        <v>1</v>
      </c>
      <c r="O778" s="4">
        <f>IF(O777=0,IF(C778="t/p",1,0),IF(C778="t/p",O777+1,0))</f>
        <v>0</v>
      </c>
      <c r="P778" s="3">
        <f>IF(AND(N778&gt;=$AD$36,N779=0),1,0)</f>
        <v>0</v>
      </c>
      <c r="Q778" s="2">
        <f>IF(AND(O778&gt;=$AD$35,O779=0),1,0)</f>
        <v>0</v>
      </c>
      <c r="R778" s="3">
        <f>IF(AND(N778&gt;0,ISODD(D778)),1,0)</f>
        <v>0</v>
      </c>
      <c r="S778" s="2">
        <f>IF(AND(O778&gt;0,ISEVEN(D778)),1,0)</f>
        <v>0</v>
      </c>
      <c r="T778" s="1">
        <f>IF(AND(N777&gt;0,N778&gt;0),IF(OR(AND(R777=0,R778=1),AND(R777=1,R778=0)),1,0),0)</f>
        <v>0</v>
      </c>
      <c r="U778" s="1">
        <f>IF(AND(O777&gt;0,O778&gt;0),IF(OR(AND(S777=0,S778=1),AND(S777=1,S778=0)),1,0),0)</f>
        <v>0</v>
      </c>
    </row>
    <row r="779" spans="1:21">
      <c r="A779" s="9">
        <v>3997</v>
      </c>
      <c r="B779" s="10" t="s">
        <v>1397</v>
      </c>
      <c r="C779" s="9" t="s">
        <v>0</v>
      </c>
      <c r="D779" s="9">
        <v>1608</v>
      </c>
      <c r="E779" s="9">
        <v>1</v>
      </c>
      <c r="F779" s="9">
        <v>1.2922</v>
      </c>
      <c r="G779" s="9">
        <v>1.2897000000000001</v>
      </c>
      <c r="H779" s="9">
        <v>1.2922</v>
      </c>
      <c r="I779" s="9">
        <v>5</v>
      </c>
      <c r="J779" s="9">
        <v>4009.87</v>
      </c>
      <c r="K779" s="8" t="str">
        <f>RIGHT(B779,5)</f>
        <v>15:26</v>
      </c>
      <c r="L779" s="7" t="str">
        <f>TEXT(K779,"hh")</f>
        <v>15</v>
      </c>
      <c r="M779" s="6">
        <f>IF(C779="close",IF(I779&gt;=0,1,IF(I779&lt;0,2)),0)</f>
        <v>0</v>
      </c>
      <c r="N779" s="5">
        <f>IF(N778=0,IF(C779="s/l",1,0),IF(C779="s/l",N778+1,0))</f>
        <v>0</v>
      </c>
      <c r="O779" s="4">
        <f>IF(O778=0,IF(C779="t/p",1,0),IF(C779="t/p",O778+1,0))</f>
        <v>1</v>
      </c>
      <c r="P779" s="3">
        <f>IF(AND(N779&gt;=$AD$36,N780=0),1,0)</f>
        <v>0</v>
      </c>
      <c r="Q779" s="2">
        <f>IF(AND(O779&gt;=$AD$35,O780=0),1,0)</f>
        <v>0</v>
      </c>
      <c r="R779" s="3">
        <f>IF(AND(N779&gt;0,ISODD(D779)),1,0)</f>
        <v>0</v>
      </c>
      <c r="S779" s="2">
        <f>IF(AND(O779&gt;0,ISEVEN(D779)),1,0)</f>
        <v>1</v>
      </c>
      <c r="T779" s="1">
        <f>IF(AND(N778&gt;0,N779&gt;0),IF(OR(AND(R778=0,R779=1),AND(R778=1,R779=0)),1,0),0)</f>
        <v>0</v>
      </c>
      <c r="U779" s="1">
        <f>IF(AND(O778&gt;0,O779&gt;0),IF(OR(AND(S778=0,S779=1),AND(S778=1,S779=0)),1,0),0)</f>
        <v>0</v>
      </c>
    </row>
    <row r="780" spans="1:21">
      <c r="A780" s="9">
        <v>4002</v>
      </c>
      <c r="B780" s="10" t="s">
        <v>3251</v>
      </c>
      <c r="C780" s="9" t="s">
        <v>0</v>
      </c>
      <c r="D780" s="9">
        <v>1609</v>
      </c>
      <c r="E780" s="9">
        <v>1</v>
      </c>
      <c r="F780" s="9">
        <v>1.2919</v>
      </c>
      <c r="G780" s="9">
        <v>1.2944</v>
      </c>
      <c r="H780" s="9">
        <v>1.2919</v>
      </c>
      <c r="I780" s="9">
        <v>5</v>
      </c>
      <c r="J780" s="9">
        <v>4014.87</v>
      </c>
      <c r="K780" s="8" t="str">
        <f>RIGHT(B780,5)</f>
        <v>16:00</v>
      </c>
      <c r="L780" s="7" t="str">
        <f>TEXT(K780,"hh")</f>
        <v>16</v>
      </c>
      <c r="M780" s="6">
        <f>IF(C780="close",IF(I780&gt;=0,1,IF(I780&lt;0,2)),0)</f>
        <v>0</v>
      </c>
      <c r="N780" s="5">
        <f>IF(N779=0,IF(C780="s/l",1,0),IF(C780="s/l",N779+1,0))</f>
        <v>0</v>
      </c>
      <c r="O780" s="4">
        <f>IF(O779=0,IF(C780="t/p",1,0),IF(C780="t/p",O779+1,0))</f>
        <v>2</v>
      </c>
      <c r="P780" s="3">
        <f>IF(AND(N780&gt;=$AD$36,N781=0),1,0)</f>
        <v>0</v>
      </c>
      <c r="Q780" s="2">
        <f>IF(AND(O780&gt;=$AD$35,O781=0),1,0)</f>
        <v>0</v>
      </c>
      <c r="R780" s="3">
        <f>IF(AND(N780&gt;0,ISODD(D780)),1,0)</f>
        <v>0</v>
      </c>
      <c r="S780" s="2">
        <f>IF(AND(O780&gt;0,ISEVEN(D780)),1,0)</f>
        <v>0</v>
      </c>
      <c r="T780" s="1">
        <f>IF(AND(N779&gt;0,N780&gt;0),IF(OR(AND(R779=0,R780=1),AND(R779=1,R780=0)),1,0),0)</f>
        <v>0</v>
      </c>
      <c r="U780" s="1">
        <f>IF(AND(O779&gt;0,O780&gt;0),IF(OR(AND(S779=0,S780=1),AND(S779=1,S780=0)),1,0),0)</f>
        <v>1</v>
      </c>
    </row>
    <row r="781" spans="1:21">
      <c r="A781" s="9">
        <v>4007</v>
      </c>
      <c r="B781" s="10" t="s">
        <v>3250</v>
      </c>
      <c r="C781" s="9" t="s">
        <v>0</v>
      </c>
      <c r="D781" s="9">
        <v>1612</v>
      </c>
      <c r="E781" s="9">
        <v>1</v>
      </c>
      <c r="F781" s="9">
        <v>1.2922</v>
      </c>
      <c r="G781" s="9">
        <v>1.2897000000000001</v>
      </c>
      <c r="H781" s="9">
        <v>1.2922</v>
      </c>
      <c r="I781" s="9">
        <v>5</v>
      </c>
      <c r="J781" s="9">
        <v>4019.87</v>
      </c>
      <c r="K781" s="8" t="str">
        <f>RIGHT(B781,5)</f>
        <v>16:09</v>
      </c>
      <c r="L781" s="7" t="str">
        <f>TEXT(K781,"hh")</f>
        <v>16</v>
      </c>
      <c r="M781" s="6">
        <f>IF(C781="close",IF(I781&gt;=0,1,IF(I781&lt;0,2)),0)</f>
        <v>0</v>
      </c>
      <c r="N781" s="5">
        <f>IF(N780=0,IF(C781="s/l",1,0),IF(C781="s/l",N780+1,0))</f>
        <v>0</v>
      </c>
      <c r="O781" s="4">
        <f>IF(O780=0,IF(C781="t/p",1,0),IF(C781="t/p",O780+1,0))</f>
        <v>3</v>
      </c>
      <c r="P781" s="3">
        <f>IF(AND(N781&gt;=$AD$36,N782=0),1,0)</f>
        <v>0</v>
      </c>
      <c r="Q781" s="2">
        <f>IF(AND(O781&gt;=$AD$35,O782=0),1,0)</f>
        <v>0</v>
      </c>
      <c r="R781" s="3">
        <f>IF(AND(N781&gt;0,ISODD(D781)),1,0)</f>
        <v>0</v>
      </c>
      <c r="S781" s="2">
        <f>IF(AND(O781&gt;0,ISEVEN(D781)),1,0)</f>
        <v>1</v>
      </c>
      <c r="T781" s="1">
        <f>IF(AND(N780&gt;0,N781&gt;0),IF(OR(AND(R780=0,R781=1),AND(R780=1,R781=0)),1,0),0)</f>
        <v>0</v>
      </c>
      <c r="U781" s="1">
        <f>IF(AND(O780&gt;0,O781&gt;0),IF(OR(AND(S780=0,S781=1),AND(S780=1,S781=0)),1,0),0)</f>
        <v>1</v>
      </c>
    </row>
    <row r="782" spans="1:21">
      <c r="A782" s="9">
        <v>4012</v>
      </c>
      <c r="B782" s="10" t="s">
        <v>3249</v>
      </c>
      <c r="C782" s="9" t="s">
        <v>0</v>
      </c>
      <c r="D782" s="9">
        <v>1606</v>
      </c>
      <c r="E782" s="9">
        <v>1</v>
      </c>
      <c r="F782" s="9">
        <v>1.2931999999999999</v>
      </c>
      <c r="G782" s="9">
        <v>1.2907</v>
      </c>
      <c r="H782" s="9">
        <v>1.2931999999999999</v>
      </c>
      <c r="I782" s="9">
        <v>5</v>
      </c>
      <c r="J782" s="9">
        <v>4024.87</v>
      </c>
      <c r="K782" s="8" t="str">
        <f>RIGHT(B782,5)</f>
        <v>16:16</v>
      </c>
      <c r="L782" s="7" t="str">
        <f>TEXT(K782,"hh")</f>
        <v>16</v>
      </c>
      <c r="M782" s="6">
        <f>IF(C782="close",IF(I782&gt;=0,1,IF(I782&lt;0,2)),0)</f>
        <v>0</v>
      </c>
      <c r="N782" s="5">
        <f>IF(N781=0,IF(C782="s/l",1,0),IF(C782="s/l",N781+1,0))</f>
        <v>0</v>
      </c>
      <c r="O782" s="4">
        <f>IF(O781=0,IF(C782="t/p",1,0),IF(C782="t/p",O781+1,0))</f>
        <v>4</v>
      </c>
      <c r="P782" s="3">
        <f>IF(AND(N782&gt;=$AD$36,N783=0),1,0)</f>
        <v>0</v>
      </c>
      <c r="Q782" s="2">
        <f>IF(AND(O782&gt;=$AD$35,O783=0),1,0)</f>
        <v>0</v>
      </c>
      <c r="R782" s="3">
        <f>IF(AND(N782&gt;0,ISODD(D782)),1,0)</f>
        <v>0</v>
      </c>
      <c r="S782" s="2">
        <f>IF(AND(O782&gt;0,ISEVEN(D782)),1,0)</f>
        <v>1</v>
      </c>
      <c r="T782" s="1">
        <f>IF(AND(N781&gt;0,N782&gt;0),IF(OR(AND(R781=0,R782=1),AND(R781=1,R782=0)),1,0),0)</f>
        <v>0</v>
      </c>
      <c r="U782" s="1">
        <f>IF(AND(O781&gt;0,O782&gt;0),IF(OR(AND(S781=0,S782=1),AND(S781=1,S782=0)),1,0),0)</f>
        <v>0</v>
      </c>
    </row>
    <row r="783" spans="1:21">
      <c r="A783" s="9">
        <v>4017</v>
      </c>
      <c r="B783" s="10" t="s">
        <v>3248</v>
      </c>
      <c r="C783" s="9" t="s">
        <v>0</v>
      </c>
      <c r="D783" s="9">
        <v>1615</v>
      </c>
      <c r="E783" s="9">
        <v>1</v>
      </c>
      <c r="F783" s="9">
        <v>1.2927999999999999</v>
      </c>
      <c r="G783" s="9">
        <v>1.2952999999999999</v>
      </c>
      <c r="H783" s="9">
        <v>1.2927999999999999</v>
      </c>
      <c r="I783" s="9">
        <v>5</v>
      </c>
      <c r="J783" s="9">
        <v>4029.87</v>
      </c>
      <c r="K783" s="8" t="str">
        <f>RIGHT(B783,5)</f>
        <v>16:57</v>
      </c>
      <c r="L783" s="7" t="str">
        <f>TEXT(K783,"hh")</f>
        <v>16</v>
      </c>
      <c r="M783" s="6">
        <f>IF(C783="close",IF(I783&gt;=0,1,IF(I783&lt;0,2)),0)</f>
        <v>0</v>
      </c>
      <c r="N783" s="5">
        <f>IF(N782=0,IF(C783="s/l",1,0),IF(C783="s/l",N782+1,0))</f>
        <v>0</v>
      </c>
      <c r="O783" s="4">
        <f>IF(O782=0,IF(C783="t/p",1,0),IF(C783="t/p",O782+1,0))</f>
        <v>5</v>
      </c>
      <c r="P783" s="3">
        <f>IF(AND(N783&gt;=$AD$36,N784=0),1,0)</f>
        <v>0</v>
      </c>
      <c r="Q783" s="2">
        <f>IF(AND(O783&gt;=$AD$35,O784=0),1,0)</f>
        <v>0</v>
      </c>
      <c r="R783" s="3">
        <f>IF(AND(N783&gt;0,ISODD(D783)),1,0)</f>
        <v>0</v>
      </c>
      <c r="S783" s="2">
        <f>IF(AND(O783&gt;0,ISEVEN(D783)),1,0)</f>
        <v>0</v>
      </c>
      <c r="T783" s="1">
        <f>IF(AND(N782&gt;0,N783&gt;0),IF(OR(AND(R782=0,R783=1),AND(R782=1,R783=0)),1,0),0)</f>
        <v>0</v>
      </c>
      <c r="U783" s="1">
        <f>IF(AND(O782&gt;0,O783&gt;0),IF(OR(AND(S782=0,S783=1),AND(S782=1,S783=0)),1,0),0)</f>
        <v>1</v>
      </c>
    </row>
    <row r="784" spans="1:21">
      <c r="A784" s="9">
        <v>4022</v>
      </c>
      <c r="B784" s="10" t="s">
        <v>3247</v>
      </c>
      <c r="C784" s="9" t="s">
        <v>0</v>
      </c>
      <c r="D784" s="9">
        <v>1618</v>
      </c>
      <c r="E784" s="9">
        <v>1</v>
      </c>
      <c r="F784" s="9">
        <v>1.2930999999999999</v>
      </c>
      <c r="G784" s="9">
        <v>1.2906</v>
      </c>
      <c r="H784" s="9">
        <v>1.2930999999999999</v>
      </c>
      <c r="I784" s="9">
        <v>5</v>
      </c>
      <c r="J784" s="9">
        <v>4034.87</v>
      </c>
      <c r="K784" s="8" t="str">
        <f>RIGHT(B784,5)</f>
        <v>17:31</v>
      </c>
      <c r="L784" s="7" t="str">
        <f>TEXT(K784,"hh")</f>
        <v>17</v>
      </c>
      <c r="M784" s="6">
        <f>IF(C784="close",IF(I784&gt;=0,1,IF(I784&lt;0,2)),0)</f>
        <v>0</v>
      </c>
      <c r="N784" s="5">
        <f>IF(N783=0,IF(C784="s/l",1,0),IF(C784="s/l",N783+1,0))</f>
        <v>0</v>
      </c>
      <c r="O784" s="4">
        <f>IF(O783=0,IF(C784="t/p",1,0),IF(C784="t/p",O783+1,0))</f>
        <v>6</v>
      </c>
      <c r="P784" s="3">
        <f>IF(AND(N784&gt;=$AD$36,N785=0),1,0)</f>
        <v>0</v>
      </c>
      <c r="Q784" s="2">
        <f>IF(AND(O784&gt;=$AD$35,O785=0),1,0)</f>
        <v>0</v>
      </c>
      <c r="R784" s="3">
        <f>IF(AND(N784&gt;0,ISODD(D784)),1,0)</f>
        <v>0</v>
      </c>
      <c r="S784" s="2">
        <f>IF(AND(O784&gt;0,ISEVEN(D784)),1,0)</f>
        <v>1</v>
      </c>
      <c r="T784" s="1">
        <f>IF(AND(N783&gt;0,N784&gt;0),IF(OR(AND(R783=0,R784=1),AND(R783=1,R784=0)),1,0),0)</f>
        <v>0</v>
      </c>
      <c r="U784" s="1">
        <f>IF(AND(O783&gt;0,O784&gt;0),IF(OR(AND(S783=0,S784=1),AND(S783=1,S784=0)),1,0),0)</f>
        <v>1</v>
      </c>
    </row>
    <row r="785" spans="1:21">
      <c r="A785" s="9">
        <v>4027</v>
      </c>
      <c r="B785" s="10" t="s">
        <v>3246</v>
      </c>
      <c r="C785" s="9" t="s">
        <v>0</v>
      </c>
      <c r="D785" s="9">
        <v>1619</v>
      </c>
      <c r="E785" s="9">
        <v>1</v>
      </c>
      <c r="F785" s="9">
        <v>1.2927999999999999</v>
      </c>
      <c r="G785" s="9">
        <v>1.2952999999999999</v>
      </c>
      <c r="H785" s="9">
        <v>1.2927999999999999</v>
      </c>
      <c r="I785" s="9">
        <v>5</v>
      </c>
      <c r="J785" s="9">
        <v>4039.87</v>
      </c>
      <c r="K785" s="8" t="str">
        <f>RIGHT(B785,5)</f>
        <v>19:54</v>
      </c>
      <c r="L785" s="7" t="str">
        <f>TEXT(K785,"hh")</f>
        <v>19</v>
      </c>
      <c r="M785" s="6">
        <f>IF(C785="close",IF(I785&gt;=0,1,IF(I785&lt;0,2)),0)</f>
        <v>0</v>
      </c>
      <c r="N785" s="5">
        <f>IF(N784=0,IF(C785="s/l",1,0),IF(C785="s/l",N784+1,0))</f>
        <v>0</v>
      </c>
      <c r="O785" s="4">
        <f>IF(O784=0,IF(C785="t/p",1,0),IF(C785="t/p",O784+1,0))</f>
        <v>7</v>
      </c>
      <c r="P785" s="3">
        <f>IF(AND(N785&gt;=$AD$36,N786=0),1,0)</f>
        <v>0</v>
      </c>
      <c r="Q785" s="2">
        <f>IF(AND(O785&gt;=$AD$35,O786=0),1,0)</f>
        <v>0</v>
      </c>
      <c r="R785" s="3">
        <f>IF(AND(N785&gt;0,ISODD(D785)),1,0)</f>
        <v>0</v>
      </c>
      <c r="S785" s="2">
        <f>IF(AND(O785&gt;0,ISEVEN(D785)),1,0)</f>
        <v>0</v>
      </c>
      <c r="T785" s="1">
        <f>IF(AND(N784&gt;0,N785&gt;0),IF(OR(AND(R784=0,R785=1),AND(R784=1,R785=0)),1,0),0)</f>
        <v>0</v>
      </c>
      <c r="U785" s="1">
        <f>IF(AND(O784&gt;0,O785&gt;0),IF(OR(AND(S784=0,S785=1),AND(S784=1,S785=0)),1,0),0)</f>
        <v>1</v>
      </c>
    </row>
    <row r="786" spans="1:21">
      <c r="A786" s="9">
        <v>4032</v>
      </c>
      <c r="B786" s="10" t="s">
        <v>3245</v>
      </c>
      <c r="C786" s="9" t="s">
        <v>0</v>
      </c>
      <c r="D786" s="9">
        <v>1622</v>
      </c>
      <c r="E786" s="9">
        <v>1</v>
      </c>
      <c r="F786" s="9">
        <v>1.2932999999999999</v>
      </c>
      <c r="G786" s="9">
        <v>1.2907999999999999</v>
      </c>
      <c r="H786" s="9">
        <v>1.2932999999999999</v>
      </c>
      <c r="I786" s="9">
        <v>5</v>
      </c>
      <c r="J786" s="9">
        <v>4044.87</v>
      </c>
      <c r="K786" s="8" t="str">
        <f>RIGHT(B786,5)</f>
        <v>20:48</v>
      </c>
      <c r="L786" s="7" t="str">
        <f>TEXT(K786,"hh")</f>
        <v>20</v>
      </c>
      <c r="M786" s="6">
        <f>IF(C786="close",IF(I786&gt;=0,1,IF(I786&lt;0,2)),0)</f>
        <v>0</v>
      </c>
      <c r="N786" s="5">
        <f>IF(N785=0,IF(C786="s/l",1,0),IF(C786="s/l",N785+1,0))</f>
        <v>0</v>
      </c>
      <c r="O786" s="4">
        <f>IF(O785=0,IF(C786="t/p",1,0),IF(C786="t/p",O785+1,0))</f>
        <v>8</v>
      </c>
      <c r="P786" s="3">
        <f>IF(AND(N786&gt;=$AD$36,N787=0),1,0)</f>
        <v>0</v>
      </c>
      <c r="Q786" s="2">
        <f>IF(AND(O786&gt;=$AD$35,O787=0),1,0)</f>
        <v>1</v>
      </c>
      <c r="R786" s="3">
        <f>IF(AND(N786&gt;0,ISODD(D786)),1,0)</f>
        <v>0</v>
      </c>
      <c r="S786" s="2">
        <f>IF(AND(O786&gt;0,ISEVEN(D786)),1,0)</f>
        <v>1</v>
      </c>
      <c r="T786" s="1">
        <f>IF(AND(N785&gt;0,N786&gt;0),IF(OR(AND(R785=0,R786=1),AND(R785=1,R786=0)),1,0),0)</f>
        <v>0</v>
      </c>
      <c r="U786" s="1">
        <f>IF(AND(O785&gt;0,O786&gt;0),IF(OR(AND(S785=0,S786=1),AND(S785=1,S786=0)),1,0),0)</f>
        <v>1</v>
      </c>
    </row>
    <row r="787" spans="1:21">
      <c r="A787" s="9">
        <v>4033</v>
      </c>
      <c r="B787" s="10" t="s">
        <v>3244</v>
      </c>
      <c r="C787" s="9" t="s">
        <v>54</v>
      </c>
      <c r="D787" s="9">
        <v>1613</v>
      </c>
      <c r="E787" s="9">
        <v>1</v>
      </c>
      <c r="F787" s="9">
        <v>1.2935000000000001</v>
      </c>
      <c r="G787" s="9">
        <v>1.2943</v>
      </c>
      <c r="H787" s="9">
        <v>1.2918000000000001</v>
      </c>
      <c r="I787" s="9">
        <v>-12.37</v>
      </c>
      <c r="J787" s="9">
        <v>4032.5</v>
      </c>
      <c r="K787" s="8" t="str">
        <f>RIGHT(B787,5)</f>
        <v>01:01</v>
      </c>
      <c r="L787" s="7" t="str">
        <f>TEXT(K787,"hh")</f>
        <v>01</v>
      </c>
      <c r="M787" s="6">
        <f>IF(C787="close",IF(I787&gt;=0,1,IF(I787&lt;0,2)),0)</f>
        <v>2</v>
      </c>
      <c r="N787" s="5">
        <f>IF(N786=0,IF(C787="s/l",1,0),IF(C787="s/l",N786+1,0))</f>
        <v>0</v>
      </c>
      <c r="O787" s="4">
        <f>IF(O786=0,IF(C787="t/p",1,0),IF(C787="t/p",O786+1,0))</f>
        <v>0</v>
      </c>
      <c r="P787" s="3">
        <f>IF(AND(N787&gt;=$AD$36,N788=0),1,0)</f>
        <v>0</v>
      </c>
      <c r="Q787" s="2">
        <f>IF(AND(O787&gt;=$AD$35,O788=0),1,0)</f>
        <v>0</v>
      </c>
      <c r="R787" s="3">
        <f>IF(AND(N787&gt;0,ISODD(D787)),1,0)</f>
        <v>0</v>
      </c>
      <c r="S787" s="2">
        <f>IF(AND(O787&gt;0,ISEVEN(D787)),1,0)</f>
        <v>0</v>
      </c>
      <c r="T787" s="1">
        <f>IF(AND(N786&gt;0,N787&gt;0),IF(OR(AND(R786=0,R787=1),AND(R786=1,R787=0)),1,0),0)</f>
        <v>0</v>
      </c>
      <c r="U787" s="1">
        <f>IF(AND(O786&gt;0,O787&gt;0),IF(OR(AND(S786=0,S787=1),AND(S786=1,S787=0)),1,0),0)</f>
        <v>0</v>
      </c>
    </row>
    <row r="788" spans="1:21">
      <c r="A788" s="9">
        <v>4042</v>
      </c>
      <c r="B788" s="10" t="s">
        <v>1394</v>
      </c>
      <c r="C788" s="9" t="s">
        <v>0</v>
      </c>
      <c r="D788" s="9">
        <v>1626</v>
      </c>
      <c r="E788" s="9">
        <v>1</v>
      </c>
      <c r="F788" s="9">
        <v>1.2927999999999999</v>
      </c>
      <c r="G788" s="9">
        <v>1.2903</v>
      </c>
      <c r="H788" s="9">
        <v>1.2927999999999999</v>
      </c>
      <c r="I788" s="9">
        <v>5</v>
      </c>
      <c r="J788" s="9">
        <v>4037.5</v>
      </c>
      <c r="K788" s="8" t="str">
        <f>RIGHT(B788,5)</f>
        <v>08:48</v>
      </c>
      <c r="L788" s="7" t="str">
        <f>TEXT(K788,"hh")</f>
        <v>08</v>
      </c>
      <c r="M788" s="6">
        <f>IF(C788="close",IF(I788&gt;=0,1,IF(I788&lt;0,2)),0)</f>
        <v>0</v>
      </c>
      <c r="N788" s="5">
        <f>IF(N787=0,IF(C788="s/l",1,0),IF(C788="s/l",N787+1,0))</f>
        <v>0</v>
      </c>
      <c r="O788" s="4">
        <f>IF(O787=0,IF(C788="t/p",1,0),IF(C788="t/p",O787+1,0))</f>
        <v>1</v>
      </c>
      <c r="P788" s="3">
        <f>IF(AND(N788&gt;=$AD$36,N789=0),1,0)</f>
        <v>0</v>
      </c>
      <c r="Q788" s="2">
        <f>IF(AND(O788&gt;=$AD$35,O789=0),1,0)</f>
        <v>0</v>
      </c>
      <c r="R788" s="3">
        <f>IF(AND(N788&gt;0,ISODD(D788)),1,0)</f>
        <v>0</v>
      </c>
      <c r="S788" s="2">
        <f>IF(AND(O788&gt;0,ISEVEN(D788)),1,0)</f>
        <v>1</v>
      </c>
      <c r="T788" s="1">
        <f>IF(AND(N787&gt;0,N788&gt;0),IF(OR(AND(R787=0,R788=1),AND(R787=1,R788=0)),1,0),0)</f>
        <v>0</v>
      </c>
      <c r="U788" s="1">
        <f>IF(AND(O787&gt;0,O788&gt;0),IF(OR(AND(S787=0,S788=1),AND(S787=1,S788=0)),1,0),0)</f>
        <v>0</v>
      </c>
    </row>
    <row r="789" spans="1:21">
      <c r="A789" s="9">
        <v>4047</v>
      </c>
      <c r="B789" s="10" t="s">
        <v>1393</v>
      </c>
      <c r="C789" s="9" t="s">
        <v>0</v>
      </c>
      <c r="D789" s="9">
        <v>1627</v>
      </c>
      <c r="E789" s="9">
        <v>1</v>
      </c>
      <c r="F789" s="9">
        <v>1.2925</v>
      </c>
      <c r="G789" s="9">
        <v>1.2949999999999999</v>
      </c>
      <c r="H789" s="9">
        <v>1.2925</v>
      </c>
      <c r="I789" s="9">
        <v>5</v>
      </c>
      <c r="J789" s="9">
        <v>4042.5</v>
      </c>
      <c r="K789" s="8" t="str">
        <f>RIGHT(B789,5)</f>
        <v>09:25</v>
      </c>
      <c r="L789" s="7" t="str">
        <f>TEXT(K789,"hh")</f>
        <v>09</v>
      </c>
      <c r="M789" s="6">
        <f>IF(C789="close",IF(I789&gt;=0,1,IF(I789&lt;0,2)),0)</f>
        <v>0</v>
      </c>
      <c r="N789" s="5">
        <f>IF(N788=0,IF(C789="s/l",1,0),IF(C789="s/l",N788+1,0))</f>
        <v>0</v>
      </c>
      <c r="O789" s="4">
        <f>IF(O788=0,IF(C789="t/p",1,0),IF(C789="t/p",O788+1,0))</f>
        <v>2</v>
      </c>
      <c r="P789" s="3">
        <f>IF(AND(N789&gt;=$AD$36,N790=0),1,0)</f>
        <v>0</v>
      </c>
      <c r="Q789" s="2">
        <f>IF(AND(O789&gt;=$AD$35,O790=0),1,0)</f>
        <v>0</v>
      </c>
      <c r="R789" s="3">
        <f>IF(AND(N789&gt;0,ISODD(D789)),1,0)</f>
        <v>0</v>
      </c>
      <c r="S789" s="2">
        <f>IF(AND(O789&gt;0,ISEVEN(D789)),1,0)</f>
        <v>0</v>
      </c>
      <c r="T789" s="1">
        <f>IF(AND(N788&gt;0,N789&gt;0),IF(OR(AND(R788=0,R789=1),AND(R788=1,R789=0)),1,0),0)</f>
        <v>0</v>
      </c>
      <c r="U789" s="1">
        <f>IF(AND(O788&gt;0,O789&gt;0),IF(OR(AND(S788=0,S789=1),AND(S788=1,S789=0)),1,0),0)</f>
        <v>1</v>
      </c>
    </row>
    <row r="790" spans="1:21">
      <c r="A790" s="9">
        <v>4052</v>
      </c>
      <c r="B790" s="10" t="s">
        <v>1392</v>
      </c>
      <c r="C790" s="9" t="s">
        <v>0</v>
      </c>
      <c r="D790" s="9">
        <v>1630</v>
      </c>
      <c r="E790" s="9">
        <v>1</v>
      </c>
      <c r="F790" s="9">
        <v>1.2927999999999999</v>
      </c>
      <c r="G790" s="9">
        <v>1.2903</v>
      </c>
      <c r="H790" s="9">
        <v>1.2927999999999999</v>
      </c>
      <c r="I790" s="9">
        <v>5</v>
      </c>
      <c r="J790" s="9">
        <v>4047.5</v>
      </c>
      <c r="K790" s="8" t="str">
        <f>RIGHT(B790,5)</f>
        <v>09:48</v>
      </c>
      <c r="L790" s="7" t="str">
        <f>TEXT(K790,"hh")</f>
        <v>09</v>
      </c>
      <c r="M790" s="6">
        <f>IF(C790="close",IF(I790&gt;=0,1,IF(I790&lt;0,2)),0)</f>
        <v>0</v>
      </c>
      <c r="N790" s="5">
        <f>IF(N789=0,IF(C790="s/l",1,0),IF(C790="s/l",N789+1,0))</f>
        <v>0</v>
      </c>
      <c r="O790" s="4">
        <f>IF(O789=0,IF(C790="t/p",1,0),IF(C790="t/p",O789+1,0))</f>
        <v>3</v>
      </c>
      <c r="P790" s="3">
        <f>IF(AND(N790&gt;=$AD$36,N791=0),1,0)</f>
        <v>0</v>
      </c>
      <c r="Q790" s="2">
        <f>IF(AND(O790&gt;=$AD$35,O791=0),1,0)</f>
        <v>0</v>
      </c>
      <c r="R790" s="3">
        <f>IF(AND(N790&gt;0,ISODD(D790)),1,0)</f>
        <v>0</v>
      </c>
      <c r="S790" s="2">
        <f>IF(AND(O790&gt;0,ISEVEN(D790)),1,0)</f>
        <v>1</v>
      </c>
      <c r="T790" s="1">
        <f>IF(AND(N789&gt;0,N790&gt;0),IF(OR(AND(R789=0,R790=1),AND(R789=1,R790=0)),1,0),0)</f>
        <v>0</v>
      </c>
      <c r="U790" s="1">
        <f>IF(AND(O789&gt;0,O790&gt;0),IF(OR(AND(S789=0,S790=1),AND(S789=1,S790=0)),1,0),0)</f>
        <v>1</v>
      </c>
    </row>
    <row r="791" spans="1:21">
      <c r="A791" s="9">
        <v>4061</v>
      </c>
      <c r="B791" s="10" t="s">
        <v>1391</v>
      </c>
      <c r="C791" s="9" t="s">
        <v>3</v>
      </c>
      <c r="D791" s="9">
        <v>1631</v>
      </c>
      <c r="E791" s="9">
        <v>1</v>
      </c>
      <c r="F791" s="9">
        <v>1.2949999999999999</v>
      </c>
      <c r="G791" s="9">
        <v>1.2949999999999999</v>
      </c>
      <c r="H791" s="9">
        <v>1.2925</v>
      </c>
      <c r="I791" s="9">
        <v>-20</v>
      </c>
      <c r="J791" s="9">
        <v>4027.5</v>
      </c>
      <c r="K791" s="8" t="str">
        <f>RIGHT(B791,5)</f>
        <v>13:02</v>
      </c>
      <c r="L791" s="7" t="str">
        <f>TEXT(K791,"hh")</f>
        <v>13</v>
      </c>
      <c r="M791" s="6">
        <f>IF(C791="close",IF(I791&gt;=0,1,IF(I791&lt;0,2)),0)</f>
        <v>0</v>
      </c>
      <c r="N791" s="5">
        <f>IF(N790=0,IF(C791="s/l",1,0),IF(C791="s/l",N790+1,0))</f>
        <v>1</v>
      </c>
      <c r="O791" s="4">
        <f>IF(O790=0,IF(C791="t/p",1,0),IF(C791="t/p",O790+1,0))</f>
        <v>0</v>
      </c>
      <c r="P791" s="3">
        <f>IF(AND(N791&gt;=$AD$36,N792=0),1,0)</f>
        <v>0</v>
      </c>
      <c r="Q791" s="2">
        <f>IF(AND(O791&gt;=$AD$35,O792=0),1,0)</f>
        <v>0</v>
      </c>
      <c r="R791" s="3">
        <f>IF(AND(N791&gt;0,ISODD(D791)),1,0)</f>
        <v>1</v>
      </c>
      <c r="S791" s="2">
        <f>IF(AND(O791&gt;0,ISEVEN(D791)),1,0)</f>
        <v>0</v>
      </c>
      <c r="T791" s="1">
        <f>IF(AND(N790&gt;0,N791&gt;0),IF(OR(AND(R790=0,R791=1),AND(R790=1,R791=0)),1,0),0)</f>
        <v>0</v>
      </c>
      <c r="U791" s="1">
        <f>IF(AND(O790&gt;0,O791&gt;0),IF(OR(AND(S790=0,S791=1),AND(S790=1,S791=0)),1,0),0)</f>
        <v>0</v>
      </c>
    </row>
    <row r="792" spans="1:21">
      <c r="A792" s="9">
        <v>4066</v>
      </c>
      <c r="B792" s="10" t="s">
        <v>1390</v>
      </c>
      <c r="C792" s="9" t="s">
        <v>3</v>
      </c>
      <c r="D792" s="9">
        <v>1633</v>
      </c>
      <c r="E792" s="9">
        <v>1</v>
      </c>
      <c r="F792" s="9">
        <v>1.296</v>
      </c>
      <c r="G792" s="9">
        <v>1.296</v>
      </c>
      <c r="H792" s="9">
        <v>1.2935000000000001</v>
      </c>
      <c r="I792" s="9">
        <v>-20</v>
      </c>
      <c r="J792" s="9">
        <v>4007.5</v>
      </c>
      <c r="K792" s="8" t="str">
        <f>RIGHT(B792,5)</f>
        <v>13:08</v>
      </c>
      <c r="L792" s="7" t="str">
        <f>TEXT(K792,"hh")</f>
        <v>13</v>
      </c>
      <c r="M792" s="6">
        <f>IF(C792="close",IF(I792&gt;=0,1,IF(I792&lt;0,2)),0)</f>
        <v>0</v>
      </c>
      <c r="N792" s="5">
        <f>IF(N791=0,IF(C792="s/l",1,0),IF(C792="s/l",N791+1,0))</f>
        <v>2</v>
      </c>
      <c r="O792" s="4">
        <f>IF(O791=0,IF(C792="t/p",1,0),IF(C792="t/p",O791+1,0))</f>
        <v>0</v>
      </c>
      <c r="P792" s="3">
        <f>IF(AND(N792&gt;=$AD$36,N793=0),1,0)</f>
        <v>1</v>
      </c>
      <c r="Q792" s="2">
        <f>IF(AND(O792&gt;=$AD$35,O793=0),1,0)</f>
        <v>0</v>
      </c>
      <c r="R792" s="3">
        <f>IF(AND(N792&gt;0,ISODD(D792)),1,0)</f>
        <v>1</v>
      </c>
      <c r="S792" s="2">
        <f>IF(AND(O792&gt;0,ISEVEN(D792)),1,0)</f>
        <v>0</v>
      </c>
      <c r="T792" s="1">
        <f>IF(AND(N791&gt;0,N792&gt;0),IF(OR(AND(R791=0,R792=1),AND(R791=1,R792=0)),1,0),0)</f>
        <v>0</v>
      </c>
      <c r="U792" s="1">
        <f>IF(AND(O791&gt;0,O792&gt;0),IF(OR(AND(S791=0,S792=1),AND(S791=1,S792=0)),1,0),0)</f>
        <v>0</v>
      </c>
    </row>
    <row r="793" spans="1:21">
      <c r="A793" s="9">
        <v>4067</v>
      </c>
      <c r="B793" s="10" t="s">
        <v>1389</v>
      </c>
      <c r="C793" s="9" t="s">
        <v>0</v>
      </c>
      <c r="D793" s="9">
        <v>1635</v>
      </c>
      <c r="E793" s="9">
        <v>1</v>
      </c>
      <c r="F793" s="9">
        <v>1.2945</v>
      </c>
      <c r="G793" s="9">
        <v>1.2969999999999999</v>
      </c>
      <c r="H793" s="9">
        <v>1.2945</v>
      </c>
      <c r="I793" s="9">
        <v>5</v>
      </c>
      <c r="J793" s="9">
        <v>4012.5</v>
      </c>
      <c r="K793" s="8" t="str">
        <f>RIGHT(B793,5)</f>
        <v>14:01</v>
      </c>
      <c r="L793" s="7" t="str">
        <f>TEXT(K793,"hh")</f>
        <v>14</v>
      </c>
      <c r="M793" s="6">
        <f>IF(C793="close",IF(I793&gt;=0,1,IF(I793&lt;0,2)),0)</f>
        <v>0</v>
      </c>
      <c r="N793" s="5">
        <f>IF(N792=0,IF(C793="s/l",1,0),IF(C793="s/l",N792+1,0))</f>
        <v>0</v>
      </c>
      <c r="O793" s="4">
        <f>IF(O792=0,IF(C793="t/p",1,0),IF(C793="t/p",O792+1,0))</f>
        <v>1</v>
      </c>
      <c r="P793" s="3">
        <f>IF(AND(N793&gt;=$AD$36,N794=0),1,0)</f>
        <v>0</v>
      </c>
      <c r="Q793" s="2">
        <f>IF(AND(O793&gt;=$AD$35,O794=0),1,0)</f>
        <v>0</v>
      </c>
      <c r="R793" s="3">
        <f>IF(AND(N793&gt;0,ISODD(D793)),1,0)</f>
        <v>0</v>
      </c>
      <c r="S793" s="2">
        <f>IF(AND(O793&gt;0,ISEVEN(D793)),1,0)</f>
        <v>0</v>
      </c>
      <c r="T793" s="1">
        <f>IF(AND(N792&gt;0,N793&gt;0),IF(OR(AND(R792=0,R793=1),AND(R792=1,R793=0)),1,0),0)</f>
        <v>0</v>
      </c>
      <c r="U793" s="1">
        <f>IF(AND(O792&gt;0,O793&gt;0),IF(OR(AND(S792=0,S793=1),AND(S792=1,S793=0)),1,0),0)</f>
        <v>0</v>
      </c>
    </row>
    <row r="794" spans="1:21">
      <c r="A794" s="9">
        <v>4072</v>
      </c>
      <c r="B794" s="10" t="s">
        <v>1388</v>
      </c>
      <c r="C794" s="9" t="s">
        <v>0</v>
      </c>
      <c r="D794" s="9">
        <v>1638</v>
      </c>
      <c r="E794" s="9">
        <v>1</v>
      </c>
      <c r="F794" s="9">
        <v>1.2948</v>
      </c>
      <c r="G794" s="9">
        <v>1.2923</v>
      </c>
      <c r="H794" s="9">
        <v>1.2948</v>
      </c>
      <c r="I794" s="9">
        <v>5</v>
      </c>
      <c r="J794" s="9">
        <v>4017.5</v>
      </c>
      <c r="K794" s="8" t="str">
        <f>RIGHT(B794,5)</f>
        <v>14:06</v>
      </c>
      <c r="L794" s="7" t="str">
        <f>TEXT(K794,"hh")</f>
        <v>14</v>
      </c>
      <c r="M794" s="6">
        <f>IF(C794="close",IF(I794&gt;=0,1,IF(I794&lt;0,2)),0)</f>
        <v>0</v>
      </c>
      <c r="N794" s="5">
        <f>IF(N793=0,IF(C794="s/l",1,0),IF(C794="s/l",N793+1,0))</f>
        <v>0</v>
      </c>
      <c r="O794" s="4">
        <f>IF(O793=0,IF(C794="t/p",1,0),IF(C794="t/p",O793+1,0))</f>
        <v>2</v>
      </c>
      <c r="P794" s="3">
        <f>IF(AND(N794&gt;=$AD$36,N795=0),1,0)</f>
        <v>0</v>
      </c>
      <c r="Q794" s="2">
        <f>IF(AND(O794&gt;=$AD$35,O795=0),1,0)</f>
        <v>0</v>
      </c>
      <c r="R794" s="3">
        <f>IF(AND(N794&gt;0,ISODD(D794)),1,0)</f>
        <v>0</v>
      </c>
      <c r="S794" s="2">
        <f>IF(AND(O794&gt;0,ISEVEN(D794)),1,0)</f>
        <v>1</v>
      </c>
      <c r="T794" s="1">
        <f>IF(AND(N793&gt;0,N794&gt;0),IF(OR(AND(R793=0,R794=1),AND(R793=1,R794=0)),1,0),0)</f>
        <v>0</v>
      </c>
      <c r="U794" s="1">
        <f>IF(AND(O793&gt;0,O794&gt;0),IF(OR(AND(S793=0,S794=1),AND(S793=1,S794=0)),1,0),0)</f>
        <v>1</v>
      </c>
    </row>
    <row r="795" spans="1:21">
      <c r="A795" s="9">
        <v>4077</v>
      </c>
      <c r="B795" s="10" t="s">
        <v>1387</v>
      </c>
      <c r="C795" s="9" t="s">
        <v>0</v>
      </c>
      <c r="D795" s="9">
        <v>1639</v>
      </c>
      <c r="E795" s="9">
        <v>1</v>
      </c>
      <c r="F795" s="9">
        <v>1.2945</v>
      </c>
      <c r="G795" s="9">
        <v>1.2969999999999999</v>
      </c>
      <c r="H795" s="9">
        <v>1.2945</v>
      </c>
      <c r="I795" s="9">
        <v>5</v>
      </c>
      <c r="J795" s="9">
        <v>4022.5</v>
      </c>
      <c r="K795" s="8" t="str">
        <f>RIGHT(B795,5)</f>
        <v>14:46</v>
      </c>
      <c r="L795" s="7" t="str">
        <f>TEXT(K795,"hh")</f>
        <v>14</v>
      </c>
      <c r="M795" s="6">
        <f>IF(C795="close",IF(I795&gt;=0,1,IF(I795&lt;0,2)),0)</f>
        <v>0</v>
      </c>
      <c r="N795" s="5">
        <f>IF(N794=0,IF(C795="s/l",1,0),IF(C795="s/l",N794+1,0))</f>
        <v>0</v>
      </c>
      <c r="O795" s="4">
        <f>IF(O794=0,IF(C795="t/p",1,0),IF(C795="t/p",O794+1,0))</f>
        <v>3</v>
      </c>
      <c r="P795" s="3">
        <f>IF(AND(N795&gt;=$AD$36,N796=0),1,0)</f>
        <v>0</v>
      </c>
      <c r="Q795" s="2">
        <f>IF(AND(O795&gt;=$AD$35,O796=0),1,0)</f>
        <v>0</v>
      </c>
      <c r="R795" s="3">
        <f>IF(AND(N795&gt;0,ISODD(D795)),1,0)</f>
        <v>0</v>
      </c>
      <c r="S795" s="2">
        <f>IF(AND(O795&gt;0,ISEVEN(D795)),1,0)</f>
        <v>0</v>
      </c>
      <c r="T795" s="1">
        <f>IF(AND(N794&gt;0,N795&gt;0),IF(OR(AND(R794=0,R795=1),AND(R794=1,R795=0)),1,0),0)</f>
        <v>0</v>
      </c>
      <c r="U795" s="1">
        <f>IF(AND(O794&gt;0,O795&gt;0),IF(OR(AND(S794=0,S795=1),AND(S794=1,S795=0)),1,0),0)</f>
        <v>1</v>
      </c>
    </row>
    <row r="796" spans="1:21">
      <c r="A796" s="9">
        <v>4082</v>
      </c>
      <c r="B796" s="10" t="s">
        <v>1386</v>
      </c>
      <c r="C796" s="9" t="s">
        <v>0</v>
      </c>
      <c r="D796" s="9">
        <v>1642</v>
      </c>
      <c r="E796" s="9">
        <v>1</v>
      </c>
      <c r="F796" s="9">
        <v>1.2948</v>
      </c>
      <c r="G796" s="9">
        <v>1.2923</v>
      </c>
      <c r="H796" s="9">
        <v>1.2948</v>
      </c>
      <c r="I796" s="9">
        <v>5</v>
      </c>
      <c r="J796" s="9">
        <v>4027.5</v>
      </c>
      <c r="K796" s="8" t="str">
        <f>RIGHT(B796,5)</f>
        <v>15:28</v>
      </c>
      <c r="L796" s="7" t="str">
        <f>TEXT(K796,"hh")</f>
        <v>15</v>
      </c>
      <c r="M796" s="6">
        <f>IF(C796="close",IF(I796&gt;=0,1,IF(I796&lt;0,2)),0)</f>
        <v>0</v>
      </c>
      <c r="N796" s="5">
        <f>IF(N795=0,IF(C796="s/l",1,0),IF(C796="s/l",N795+1,0))</f>
        <v>0</v>
      </c>
      <c r="O796" s="4">
        <f>IF(O795=0,IF(C796="t/p",1,0),IF(C796="t/p",O795+1,0))</f>
        <v>4</v>
      </c>
      <c r="P796" s="3">
        <f>IF(AND(N796&gt;=$AD$36,N797=0),1,0)</f>
        <v>0</v>
      </c>
      <c r="Q796" s="2">
        <f>IF(AND(O796&gt;=$AD$35,O797=0),1,0)</f>
        <v>0</v>
      </c>
      <c r="R796" s="3">
        <f>IF(AND(N796&gt;0,ISODD(D796)),1,0)</f>
        <v>0</v>
      </c>
      <c r="S796" s="2">
        <f>IF(AND(O796&gt;0,ISEVEN(D796)),1,0)</f>
        <v>1</v>
      </c>
      <c r="T796" s="1">
        <f>IF(AND(N795&gt;0,N796&gt;0),IF(OR(AND(R795=0,R796=1),AND(R795=1,R796=0)),1,0),0)</f>
        <v>0</v>
      </c>
      <c r="U796" s="1">
        <f>IF(AND(O795&gt;0,O796&gt;0),IF(OR(AND(S795=0,S796=1),AND(S795=1,S796=0)),1,0),0)</f>
        <v>1</v>
      </c>
    </row>
    <row r="797" spans="1:21">
      <c r="A797" s="9">
        <v>4087</v>
      </c>
      <c r="B797" s="10" t="s">
        <v>1385</v>
      </c>
      <c r="C797" s="9" t="s">
        <v>0</v>
      </c>
      <c r="D797" s="9">
        <v>1643</v>
      </c>
      <c r="E797" s="9">
        <v>1</v>
      </c>
      <c r="F797" s="9">
        <v>1.2945</v>
      </c>
      <c r="G797" s="9">
        <v>1.2969999999999999</v>
      </c>
      <c r="H797" s="9">
        <v>1.2945</v>
      </c>
      <c r="I797" s="9">
        <v>5</v>
      </c>
      <c r="J797" s="9">
        <v>4032.5</v>
      </c>
      <c r="K797" s="8" t="str">
        <f>RIGHT(B797,5)</f>
        <v>16:05</v>
      </c>
      <c r="L797" s="7" t="str">
        <f>TEXT(K797,"hh")</f>
        <v>16</v>
      </c>
      <c r="M797" s="6">
        <f>IF(C797="close",IF(I797&gt;=0,1,IF(I797&lt;0,2)),0)</f>
        <v>0</v>
      </c>
      <c r="N797" s="5">
        <f>IF(N796=0,IF(C797="s/l",1,0),IF(C797="s/l",N796+1,0))</f>
        <v>0</v>
      </c>
      <c r="O797" s="4">
        <f>IF(O796=0,IF(C797="t/p",1,0),IF(C797="t/p",O796+1,0))</f>
        <v>5</v>
      </c>
      <c r="P797" s="3">
        <f>IF(AND(N797&gt;=$AD$36,N798=0),1,0)</f>
        <v>0</v>
      </c>
      <c r="Q797" s="2">
        <f>IF(AND(O797&gt;=$AD$35,O798=0),1,0)</f>
        <v>0</v>
      </c>
      <c r="R797" s="3">
        <f>IF(AND(N797&gt;0,ISODD(D797)),1,0)</f>
        <v>0</v>
      </c>
      <c r="S797" s="2">
        <f>IF(AND(O797&gt;0,ISEVEN(D797)),1,0)</f>
        <v>0</v>
      </c>
      <c r="T797" s="1">
        <f>IF(AND(N796&gt;0,N797&gt;0),IF(OR(AND(R796=0,R797=1),AND(R796=1,R797=0)),1,0),0)</f>
        <v>0</v>
      </c>
      <c r="U797" s="1">
        <f>IF(AND(O796&gt;0,O797&gt;0),IF(OR(AND(S796=0,S797=1),AND(S796=1,S797=0)),1,0),0)</f>
        <v>1</v>
      </c>
    </row>
    <row r="798" spans="1:21">
      <c r="A798" s="9">
        <v>4092</v>
      </c>
      <c r="B798" s="10" t="s">
        <v>1384</v>
      </c>
      <c r="C798" s="9" t="s">
        <v>0</v>
      </c>
      <c r="D798" s="9">
        <v>1646</v>
      </c>
      <c r="E798" s="9">
        <v>1</v>
      </c>
      <c r="F798" s="9">
        <v>1.2948</v>
      </c>
      <c r="G798" s="9">
        <v>1.2923</v>
      </c>
      <c r="H798" s="9">
        <v>1.2948</v>
      </c>
      <c r="I798" s="9">
        <v>5</v>
      </c>
      <c r="J798" s="9">
        <v>4037.5</v>
      </c>
      <c r="K798" s="8" t="str">
        <f>RIGHT(B798,5)</f>
        <v>16:35</v>
      </c>
      <c r="L798" s="7" t="str">
        <f>TEXT(K798,"hh")</f>
        <v>16</v>
      </c>
      <c r="M798" s="6">
        <f>IF(C798="close",IF(I798&gt;=0,1,IF(I798&lt;0,2)),0)</f>
        <v>0</v>
      </c>
      <c r="N798" s="5">
        <f>IF(N797=0,IF(C798="s/l",1,0),IF(C798="s/l",N797+1,0))</f>
        <v>0</v>
      </c>
      <c r="O798" s="4">
        <f>IF(O797=0,IF(C798="t/p",1,0),IF(C798="t/p",O797+1,0))</f>
        <v>6</v>
      </c>
      <c r="P798" s="3">
        <f>IF(AND(N798&gt;=$AD$36,N799=0),1,0)</f>
        <v>0</v>
      </c>
      <c r="Q798" s="2">
        <f>IF(AND(O798&gt;=$AD$35,O799=0),1,0)</f>
        <v>1</v>
      </c>
      <c r="R798" s="3">
        <f>IF(AND(N798&gt;0,ISODD(D798)),1,0)</f>
        <v>0</v>
      </c>
      <c r="S798" s="2">
        <f>IF(AND(O798&gt;0,ISEVEN(D798)),1,0)</f>
        <v>1</v>
      </c>
      <c r="T798" s="1">
        <f>IF(AND(N797&gt;0,N798&gt;0),IF(OR(AND(R797=0,R798=1),AND(R797=1,R798=0)),1,0),0)</f>
        <v>0</v>
      </c>
      <c r="U798" s="1">
        <f>IF(AND(O797&gt;0,O798&gt;0),IF(OR(AND(S797=0,S798=1),AND(S797=1,S798=0)),1,0),0)</f>
        <v>1</v>
      </c>
    </row>
    <row r="799" spans="1:21">
      <c r="A799" s="9">
        <v>4101</v>
      </c>
      <c r="B799" s="10" t="s">
        <v>1383</v>
      </c>
      <c r="C799" s="9" t="s">
        <v>3</v>
      </c>
      <c r="D799" s="9">
        <v>1647</v>
      </c>
      <c r="E799" s="9">
        <v>1</v>
      </c>
      <c r="F799" s="9">
        <v>1.2969999999999999</v>
      </c>
      <c r="G799" s="9">
        <v>1.2969999999999999</v>
      </c>
      <c r="H799" s="9">
        <v>1.2945</v>
      </c>
      <c r="I799" s="9">
        <v>-20</v>
      </c>
      <c r="J799" s="9">
        <v>4017.5</v>
      </c>
      <c r="K799" s="8" t="str">
        <f>RIGHT(B799,5)</f>
        <v>17:59</v>
      </c>
      <c r="L799" s="7" t="str">
        <f>TEXT(K799,"hh")</f>
        <v>17</v>
      </c>
      <c r="M799" s="6">
        <f>IF(C799="close",IF(I799&gt;=0,1,IF(I799&lt;0,2)),0)</f>
        <v>0</v>
      </c>
      <c r="N799" s="5">
        <f>IF(N798=0,IF(C799="s/l",1,0),IF(C799="s/l",N798+1,0))</f>
        <v>1</v>
      </c>
      <c r="O799" s="4">
        <f>IF(O798=0,IF(C799="t/p",1,0),IF(C799="t/p",O798+1,0))</f>
        <v>0</v>
      </c>
      <c r="P799" s="3">
        <f>IF(AND(N799&gt;=$AD$36,N800=0),1,0)</f>
        <v>0</v>
      </c>
      <c r="Q799" s="2">
        <f>IF(AND(O799&gt;=$AD$35,O800=0),1,0)</f>
        <v>0</v>
      </c>
      <c r="R799" s="3">
        <f>IF(AND(N799&gt;0,ISODD(D799)),1,0)</f>
        <v>1</v>
      </c>
      <c r="S799" s="2">
        <f>IF(AND(O799&gt;0,ISEVEN(D799)),1,0)</f>
        <v>0</v>
      </c>
      <c r="T799" s="1">
        <f>IF(AND(N798&gt;0,N799&gt;0),IF(OR(AND(R798=0,R799=1),AND(R798=1,R799=0)),1,0),0)</f>
        <v>0</v>
      </c>
      <c r="U799" s="1">
        <f>IF(AND(O798&gt;0,O799&gt;0),IF(OR(AND(S798=0,S799=1),AND(S798=1,S799=0)),1,0),0)</f>
        <v>0</v>
      </c>
    </row>
    <row r="800" spans="1:21">
      <c r="A800" s="9">
        <v>4106</v>
      </c>
      <c r="B800" s="10" t="s">
        <v>1382</v>
      </c>
      <c r="C800" s="9" t="s">
        <v>3</v>
      </c>
      <c r="D800" s="9">
        <v>1649</v>
      </c>
      <c r="E800" s="9">
        <v>1</v>
      </c>
      <c r="F800" s="9">
        <v>1.298</v>
      </c>
      <c r="G800" s="9">
        <v>1.298</v>
      </c>
      <c r="H800" s="9">
        <v>1.2955000000000001</v>
      </c>
      <c r="I800" s="9">
        <v>-20</v>
      </c>
      <c r="J800" s="9">
        <v>3997.5</v>
      </c>
      <c r="K800" s="8" t="str">
        <f>RIGHT(B800,5)</f>
        <v>19:20</v>
      </c>
      <c r="L800" s="7" t="str">
        <f>TEXT(K800,"hh")</f>
        <v>19</v>
      </c>
      <c r="M800" s="6">
        <f>IF(C800="close",IF(I800&gt;=0,1,IF(I800&lt;0,2)),0)</f>
        <v>0</v>
      </c>
      <c r="N800" s="5">
        <f>IF(N799=0,IF(C800="s/l",1,0),IF(C800="s/l",N799+1,0))</f>
        <v>2</v>
      </c>
      <c r="O800" s="4">
        <f>IF(O799=0,IF(C800="t/p",1,0),IF(C800="t/p",O799+1,0))</f>
        <v>0</v>
      </c>
      <c r="P800" s="3">
        <f>IF(AND(N800&gt;=$AD$36,N801=0),1,0)</f>
        <v>0</v>
      </c>
      <c r="Q800" s="2">
        <f>IF(AND(O800&gt;=$AD$35,O801=0),1,0)</f>
        <v>0</v>
      </c>
      <c r="R800" s="3">
        <f>IF(AND(N800&gt;0,ISODD(D800)),1,0)</f>
        <v>1</v>
      </c>
      <c r="S800" s="2">
        <f>IF(AND(O800&gt;0,ISEVEN(D800)),1,0)</f>
        <v>0</v>
      </c>
      <c r="T800" s="1">
        <f>IF(AND(N799&gt;0,N800&gt;0),IF(OR(AND(R799=0,R800=1),AND(R799=1,R800=0)),1,0),0)</f>
        <v>0</v>
      </c>
      <c r="U800" s="1">
        <f>IF(AND(O799&gt;0,O800&gt;0),IF(OR(AND(S799=0,S800=1),AND(S799=1,S800=0)),1,0),0)</f>
        <v>0</v>
      </c>
    </row>
    <row r="801" spans="1:21">
      <c r="A801" s="9">
        <v>4111</v>
      </c>
      <c r="B801" s="10" t="s">
        <v>1381</v>
      </c>
      <c r="C801" s="9" t="s">
        <v>3</v>
      </c>
      <c r="D801" s="9">
        <v>1651</v>
      </c>
      <c r="E801" s="9">
        <v>1</v>
      </c>
      <c r="F801" s="9">
        <v>1.2989999999999999</v>
      </c>
      <c r="G801" s="9">
        <v>1.2989999999999999</v>
      </c>
      <c r="H801" s="9">
        <v>1.2965</v>
      </c>
      <c r="I801" s="9">
        <v>-20</v>
      </c>
      <c r="J801" s="9">
        <v>3977.5</v>
      </c>
      <c r="K801" s="8" t="str">
        <f>RIGHT(B801,5)</f>
        <v>19:29</v>
      </c>
      <c r="L801" s="7" t="str">
        <f>TEXT(K801,"hh")</f>
        <v>19</v>
      </c>
      <c r="M801" s="6">
        <f>IF(C801="close",IF(I801&gt;=0,1,IF(I801&lt;0,2)),0)</f>
        <v>0</v>
      </c>
      <c r="N801" s="5">
        <f>IF(N800=0,IF(C801="s/l",1,0),IF(C801="s/l",N800+1,0))</f>
        <v>3</v>
      </c>
      <c r="O801" s="4">
        <f>IF(O800=0,IF(C801="t/p",1,0),IF(C801="t/p",O800+1,0))</f>
        <v>0</v>
      </c>
      <c r="P801" s="3">
        <f>IF(AND(N801&gt;=$AD$36,N802=0),1,0)</f>
        <v>1</v>
      </c>
      <c r="Q801" s="2">
        <f>IF(AND(O801&gt;=$AD$35,O802=0),1,0)</f>
        <v>0</v>
      </c>
      <c r="R801" s="3">
        <f>IF(AND(N801&gt;0,ISODD(D801)),1,0)</f>
        <v>1</v>
      </c>
      <c r="S801" s="2">
        <f>IF(AND(O801&gt;0,ISEVEN(D801)),1,0)</f>
        <v>0</v>
      </c>
      <c r="T801" s="1">
        <f>IF(AND(N800&gt;0,N801&gt;0),IF(OR(AND(R800=0,R801=1),AND(R800=1,R801=0)),1,0),0)</f>
        <v>0</v>
      </c>
      <c r="U801" s="1">
        <f>IF(AND(O800&gt;0,O801&gt;0),IF(OR(AND(S800=0,S801=1),AND(S800=1,S801=0)),1,0),0)</f>
        <v>0</v>
      </c>
    </row>
    <row r="802" spans="1:21">
      <c r="A802" s="9">
        <v>4112</v>
      </c>
      <c r="B802" s="10" t="s">
        <v>1380</v>
      </c>
      <c r="C802" s="9" t="s">
        <v>0</v>
      </c>
      <c r="D802" s="9">
        <v>1653</v>
      </c>
      <c r="E802" s="9">
        <v>1</v>
      </c>
      <c r="F802" s="9">
        <v>1.2979000000000001</v>
      </c>
      <c r="G802" s="9">
        <v>1.3004</v>
      </c>
      <c r="H802" s="9">
        <v>1.2979000000000001</v>
      </c>
      <c r="I802" s="9">
        <v>5</v>
      </c>
      <c r="J802" s="9">
        <v>3982.5</v>
      </c>
      <c r="K802" s="8" t="str">
        <f>RIGHT(B802,5)</f>
        <v>20:41</v>
      </c>
      <c r="L802" s="7" t="str">
        <f>TEXT(K802,"hh")</f>
        <v>20</v>
      </c>
      <c r="M802" s="6">
        <f>IF(C802="close",IF(I802&gt;=0,1,IF(I802&lt;0,2)),0)</f>
        <v>0</v>
      </c>
      <c r="N802" s="5">
        <f>IF(N801=0,IF(C802="s/l",1,0),IF(C802="s/l",N801+1,0))</f>
        <v>0</v>
      </c>
      <c r="O802" s="4">
        <f>IF(O801=0,IF(C802="t/p",1,0),IF(C802="t/p",O801+1,0))</f>
        <v>1</v>
      </c>
      <c r="P802" s="3">
        <f>IF(AND(N802&gt;=$AD$36,N803=0),1,0)</f>
        <v>0</v>
      </c>
      <c r="Q802" s="2">
        <f>IF(AND(O802&gt;=$AD$35,O803=0),1,0)</f>
        <v>0</v>
      </c>
      <c r="R802" s="3">
        <f>IF(AND(N802&gt;0,ISODD(D802)),1,0)</f>
        <v>0</v>
      </c>
      <c r="S802" s="2">
        <f>IF(AND(O802&gt;0,ISEVEN(D802)),1,0)</f>
        <v>0</v>
      </c>
      <c r="T802" s="1">
        <f>IF(AND(N801&gt;0,N802&gt;0),IF(OR(AND(R801=0,R802=1),AND(R801=1,R802=0)),1,0),0)</f>
        <v>0</v>
      </c>
      <c r="U802" s="1">
        <f>IF(AND(O801&gt;0,O802&gt;0),IF(OR(AND(S801=0,S802=1),AND(S801=1,S802=0)),1,0),0)</f>
        <v>0</v>
      </c>
    </row>
    <row r="803" spans="1:21">
      <c r="A803" s="9">
        <v>4121</v>
      </c>
      <c r="B803" s="10" t="s">
        <v>1379</v>
      </c>
      <c r="C803" s="9" t="s">
        <v>0</v>
      </c>
      <c r="D803" s="9">
        <v>1657</v>
      </c>
      <c r="E803" s="9">
        <v>1</v>
      </c>
      <c r="F803" s="9">
        <v>1.2979000000000001</v>
      </c>
      <c r="G803" s="9">
        <v>1.3004</v>
      </c>
      <c r="H803" s="9">
        <v>1.2979000000000001</v>
      </c>
      <c r="I803" s="9">
        <v>5</v>
      </c>
      <c r="J803" s="9">
        <v>3987.5</v>
      </c>
      <c r="K803" s="8" t="str">
        <f>RIGHT(B803,5)</f>
        <v>07:20</v>
      </c>
      <c r="L803" s="7" t="str">
        <f>TEXT(K803,"hh")</f>
        <v>07</v>
      </c>
      <c r="M803" s="6">
        <f>IF(C803="close",IF(I803&gt;=0,1,IF(I803&lt;0,2)),0)</f>
        <v>0</v>
      </c>
      <c r="N803" s="5">
        <f>IF(N802=0,IF(C803="s/l",1,0),IF(C803="s/l",N802+1,0))</f>
        <v>0</v>
      </c>
      <c r="O803" s="4">
        <f>IF(O802=0,IF(C803="t/p",1,0),IF(C803="t/p",O802+1,0))</f>
        <v>2</v>
      </c>
      <c r="P803" s="3">
        <f>IF(AND(N803&gt;=$AD$36,N804=0),1,0)</f>
        <v>0</v>
      </c>
      <c r="Q803" s="2">
        <f>IF(AND(O803&gt;=$AD$35,O804=0),1,0)</f>
        <v>0</v>
      </c>
      <c r="R803" s="3">
        <f>IF(AND(N803&gt;0,ISODD(D803)),1,0)</f>
        <v>0</v>
      </c>
      <c r="S803" s="2">
        <f>IF(AND(O803&gt;0,ISEVEN(D803)),1,0)</f>
        <v>0</v>
      </c>
      <c r="T803" s="1">
        <f>IF(AND(N802&gt;0,N803&gt;0),IF(OR(AND(R802=0,R803=1),AND(R802=1,R803=0)),1,0),0)</f>
        <v>0</v>
      </c>
      <c r="U803" s="1">
        <f>IF(AND(O802&gt;0,O803&gt;0),IF(OR(AND(S802=0,S803=1),AND(S802=1,S803=0)),1,0),0)</f>
        <v>0</v>
      </c>
    </row>
    <row r="804" spans="1:21">
      <c r="A804" s="9">
        <v>4126</v>
      </c>
      <c r="B804" s="10" t="s">
        <v>1378</v>
      </c>
      <c r="C804" s="9" t="s">
        <v>0</v>
      </c>
      <c r="D804" s="9">
        <v>1660</v>
      </c>
      <c r="E804" s="9">
        <v>1</v>
      </c>
      <c r="F804" s="9">
        <v>1.2982</v>
      </c>
      <c r="G804" s="9">
        <v>1.2957000000000001</v>
      </c>
      <c r="H804" s="9">
        <v>1.2982</v>
      </c>
      <c r="I804" s="9">
        <v>5</v>
      </c>
      <c r="J804" s="9">
        <v>3992.5</v>
      </c>
      <c r="K804" s="8" t="str">
        <f>RIGHT(B804,5)</f>
        <v>08:24</v>
      </c>
      <c r="L804" s="7" t="str">
        <f>TEXT(K804,"hh")</f>
        <v>08</v>
      </c>
      <c r="M804" s="6">
        <f>IF(C804="close",IF(I804&gt;=0,1,IF(I804&lt;0,2)),0)</f>
        <v>0</v>
      </c>
      <c r="N804" s="5">
        <f>IF(N803=0,IF(C804="s/l",1,0),IF(C804="s/l",N803+1,0))</f>
        <v>0</v>
      </c>
      <c r="O804" s="4">
        <f>IF(O803=0,IF(C804="t/p",1,0),IF(C804="t/p",O803+1,0))</f>
        <v>3</v>
      </c>
      <c r="P804" s="3">
        <f>IF(AND(N804&gt;=$AD$36,N805=0),1,0)</f>
        <v>0</v>
      </c>
      <c r="Q804" s="2">
        <f>IF(AND(O804&gt;=$AD$35,O805=0),1,0)</f>
        <v>0</v>
      </c>
      <c r="R804" s="3">
        <f>IF(AND(N804&gt;0,ISODD(D804)),1,0)</f>
        <v>0</v>
      </c>
      <c r="S804" s="2">
        <f>IF(AND(O804&gt;0,ISEVEN(D804)),1,0)</f>
        <v>1</v>
      </c>
      <c r="T804" s="1">
        <f>IF(AND(N803&gt;0,N804&gt;0),IF(OR(AND(R803=0,R804=1),AND(R803=1,R804=0)),1,0),0)</f>
        <v>0</v>
      </c>
      <c r="U804" s="1">
        <f>IF(AND(O803&gt;0,O804&gt;0),IF(OR(AND(S803=0,S804=1),AND(S803=1,S804=0)),1,0),0)</f>
        <v>1</v>
      </c>
    </row>
    <row r="805" spans="1:21">
      <c r="A805" s="9">
        <v>4131</v>
      </c>
      <c r="B805" s="10" t="s">
        <v>1377</v>
      </c>
      <c r="C805" s="9" t="s">
        <v>0</v>
      </c>
      <c r="D805" s="9">
        <v>1661</v>
      </c>
      <c r="E805" s="9">
        <v>1</v>
      </c>
      <c r="F805" s="9">
        <v>1.2979000000000001</v>
      </c>
      <c r="G805" s="9">
        <v>1.3004</v>
      </c>
      <c r="H805" s="9">
        <v>1.2979000000000001</v>
      </c>
      <c r="I805" s="9">
        <v>5</v>
      </c>
      <c r="J805" s="9">
        <v>3997.5</v>
      </c>
      <c r="K805" s="8" t="str">
        <f>RIGHT(B805,5)</f>
        <v>09:52</v>
      </c>
      <c r="L805" s="7" t="str">
        <f>TEXT(K805,"hh")</f>
        <v>09</v>
      </c>
      <c r="M805" s="6">
        <f>IF(C805="close",IF(I805&gt;=0,1,IF(I805&lt;0,2)),0)</f>
        <v>0</v>
      </c>
      <c r="N805" s="5">
        <f>IF(N804=0,IF(C805="s/l",1,0),IF(C805="s/l",N804+1,0))</f>
        <v>0</v>
      </c>
      <c r="O805" s="4">
        <f>IF(O804=0,IF(C805="t/p",1,0),IF(C805="t/p",O804+1,0))</f>
        <v>4</v>
      </c>
      <c r="P805" s="3">
        <f>IF(AND(N805&gt;=$AD$36,N806=0),1,0)</f>
        <v>0</v>
      </c>
      <c r="Q805" s="2">
        <f>IF(AND(O805&gt;=$AD$35,O806=0),1,0)</f>
        <v>0</v>
      </c>
      <c r="R805" s="3">
        <f>IF(AND(N805&gt;0,ISODD(D805)),1,0)</f>
        <v>0</v>
      </c>
      <c r="S805" s="2">
        <f>IF(AND(O805&gt;0,ISEVEN(D805)),1,0)</f>
        <v>0</v>
      </c>
      <c r="T805" s="1">
        <f>IF(AND(N804&gt;0,N805&gt;0),IF(OR(AND(R804=0,R805=1),AND(R804=1,R805=0)),1,0),0)</f>
        <v>0</v>
      </c>
      <c r="U805" s="1">
        <f>IF(AND(O804&gt;0,O805&gt;0),IF(OR(AND(S804=0,S805=1),AND(S804=1,S805=0)),1,0),0)</f>
        <v>1</v>
      </c>
    </row>
    <row r="806" spans="1:21">
      <c r="A806" s="9">
        <v>4136</v>
      </c>
      <c r="B806" s="10" t="s">
        <v>1376</v>
      </c>
      <c r="C806" s="9" t="s">
        <v>0</v>
      </c>
      <c r="D806" s="9">
        <v>1664</v>
      </c>
      <c r="E806" s="9">
        <v>1</v>
      </c>
      <c r="F806" s="9">
        <v>1.2982</v>
      </c>
      <c r="G806" s="9">
        <v>1.2957000000000001</v>
      </c>
      <c r="H806" s="9">
        <v>1.2982</v>
      </c>
      <c r="I806" s="9">
        <v>5</v>
      </c>
      <c r="J806" s="9">
        <v>4002.5</v>
      </c>
      <c r="K806" s="8" t="str">
        <f>RIGHT(B806,5)</f>
        <v>10:14</v>
      </c>
      <c r="L806" s="7" t="str">
        <f>TEXT(K806,"hh")</f>
        <v>10</v>
      </c>
      <c r="M806" s="6">
        <f>IF(C806="close",IF(I806&gt;=0,1,IF(I806&lt;0,2)),0)</f>
        <v>0</v>
      </c>
      <c r="N806" s="5">
        <f>IF(N805=0,IF(C806="s/l",1,0),IF(C806="s/l",N805+1,0))</f>
        <v>0</v>
      </c>
      <c r="O806" s="4">
        <f>IF(O805=0,IF(C806="t/p",1,0),IF(C806="t/p",O805+1,0))</f>
        <v>5</v>
      </c>
      <c r="P806" s="3">
        <f>IF(AND(N806&gt;=$AD$36,N807=0),1,0)</f>
        <v>0</v>
      </c>
      <c r="Q806" s="2">
        <f>IF(AND(O806&gt;=$AD$35,O807=0),1,0)</f>
        <v>0</v>
      </c>
      <c r="R806" s="3">
        <f>IF(AND(N806&gt;0,ISODD(D806)),1,0)</f>
        <v>0</v>
      </c>
      <c r="S806" s="2">
        <f>IF(AND(O806&gt;0,ISEVEN(D806)),1,0)</f>
        <v>1</v>
      </c>
      <c r="T806" s="1">
        <f>IF(AND(N805&gt;0,N806&gt;0),IF(OR(AND(R805=0,R806=1),AND(R805=1,R806=0)),1,0),0)</f>
        <v>0</v>
      </c>
      <c r="U806" s="1">
        <f>IF(AND(O805&gt;0,O806&gt;0),IF(OR(AND(S805=0,S806=1),AND(S805=1,S806=0)),1,0),0)</f>
        <v>1</v>
      </c>
    </row>
    <row r="807" spans="1:21">
      <c r="A807" s="9">
        <v>4145</v>
      </c>
      <c r="B807" s="10" t="s">
        <v>1375</v>
      </c>
      <c r="C807" s="9" t="s">
        <v>0</v>
      </c>
      <c r="D807" s="9">
        <v>1667</v>
      </c>
      <c r="E807" s="9">
        <v>1</v>
      </c>
      <c r="F807" s="9">
        <v>1.2988999999999999</v>
      </c>
      <c r="G807" s="9">
        <v>1.3013999999999999</v>
      </c>
      <c r="H807" s="9">
        <v>1.2988999999999999</v>
      </c>
      <c r="I807" s="9">
        <v>5</v>
      </c>
      <c r="J807" s="9">
        <v>4007.5</v>
      </c>
      <c r="K807" s="8" t="str">
        <f>RIGHT(B807,5)</f>
        <v>11:49</v>
      </c>
      <c r="L807" s="7" t="str">
        <f>TEXT(K807,"hh")</f>
        <v>11</v>
      </c>
      <c r="M807" s="6">
        <f>IF(C807="close",IF(I807&gt;=0,1,IF(I807&lt;0,2)),0)</f>
        <v>0</v>
      </c>
      <c r="N807" s="5">
        <f>IF(N806=0,IF(C807="s/l",1,0),IF(C807="s/l",N806+1,0))</f>
        <v>0</v>
      </c>
      <c r="O807" s="4">
        <f>IF(O806=0,IF(C807="t/p",1,0),IF(C807="t/p",O806+1,0))</f>
        <v>6</v>
      </c>
      <c r="P807" s="3">
        <f>IF(AND(N807&gt;=$AD$36,N808=0),1,0)</f>
        <v>0</v>
      </c>
      <c r="Q807" s="2">
        <f>IF(AND(O807&gt;=$AD$35,O808=0),1,0)</f>
        <v>0</v>
      </c>
      <c r="R807" s="3">
        <f>IF(AND(N807&gt;0,ISODD(D807)),1,0)</f>
        <v>0</v>
      </c>
      <c r="S807" s="2">
        <f>IF(AND(O807&gt;0,ISEVEN(D807)),1,0)</f>
        <v>0</v>
      </c>
      <c r="T807" s="1">
        <f>IF(AND(N806&gt;0,N807&gt;0),IF(OR(AND(R806=0,R807=1),AND(R806=1,R807=0)),1,0),0)</f>
        <v>0</v>
      </c>
      <c r="U807" s="1">
        <f>IF(AND(O806&gt;0,O807&gt;0),IF(OR(AND(S806=0,S807=1),AND(S806=1,S807=0)),1,0),0)</f>
        <v>1</v>
      </c>
    </row>
    <row r="808" spans="1:21">
      <c r="A808" s="9">
        <v>4150</v>
      </c>
      <c r="B808" s="10" t="s">
        <v>1374</v>
      </c>
      <c r="C808" s="9" t="s">
        <v>0</v>
      </c>
      <c r="D808" s="9">
        <v>1670</v>
      </c>
      <c r="E808" s="9">
        <v>1</v>
      </c>
      <c r="F808" s="9">
        <v>1.2991999999999999</v>
      </c>
      <c r="G808" s="9">
        <v>1.2967</v>
      </c>
      <c r="H808" s="9">
        <v>1.2991999999999999</v>
      </c>
      <c r="I808" s="9">
        <v>5</v>
      </c>
      <c r="J808" s="9">
        <v>4012.5</v>
      </c>
      <c r="K808" s="8" t="str">
        <f>RIGHT(B808,5)</f>
        <v>14:28</v>
      </c>
      <c r="L808" s="7" t="str">
        <f>TEXT(K808,"hh")</f>
        <v>14</v>
      </c>
      <c r="M808" s="6">
        <f>IF(C808="close",IF(I808&gt;=0,1,IF(I808&lt;0,2)),0)</f>
        <v>0</v>
      </c>
      <c r="N808" s="5">
        <f>IF(N807=0,IF(C808="s/l",1,0),IF(C808="s/l",N807+1,0))</f>
        <v>0</v>
      </c>
      <c r="O808" s="4">
        <f>IF(O807=0,IF(C808="t/p",1,0),IF(C808="t/p",O807+1,0))</f>
        <v>7</v>
      </c>
      <c r="P808" s="3">
        <f>IF(AND(N808&gt;=$AD$36,N809=0),1,0)</f>
        <v>0</v>
      </c>
      <c r="Q808" s="2">
        <f>IF(AND(O808&gt;=$AD$35,O809=0),1,0)</f>
        <v>0</v>
      </c>
      <c r="R808" s="3">
        <f>IF(AND(N808&gt;0,ISODD(D808)),1,0)</f>
        <v>0</v>
      </c>
      <c r="S808" s="2">
        <f>IF(AND(O808&gt;0,ISEVEN(D808)),1,0)</f>
        <v>1</v>
      </c>
      <c r="T808" s="1">
        <f>IF(AND(N807&gt;0,N808&gt;0),IF(OR(AND(R807=0,R808=1),AND(R807=1,R808=0)),1,0),0)</f>
        <v>0</v>
      </c>
      <c r="U808" s="1">
        <f>IF(AND(O807&gt;0,O808&gt;0),IF(OR(AND(S807=0,S808=1),AND(S807=1,S808=0)),1,0),0)</f>
        <v>1</v>
      </c>
    </row>
    <row r="809" spans="1:21">
      <c r="A809" s="9">
        <v>4155</v>
      </c>
      <c r="B809" s="10" t="s">
        <v>3243</v>
      </c>
      <c r="C809" s="9" t="s">
        <v>0</v>
      </c>
      <c r="D809" s="9">
        <v>1671</v>
      </c>
      <c r="E809" s="9">
        <v>1</v>
      </c>
      <c r="F809" s="9">
        <v>1.2988999999999999</v>
      </c>
      <c r="G809" s="9">
        <v>1.3013999999999999</v>
      </c>
      <c r="H809" s="9">
        <v>1.2988999999999999</v>
      </c>
      <c r="I809" s="9">
        <v>5</v>
      </c>
      <c r="J809" s="9">
        <v>4017.5</v>
      </c>
      <c r="K809" s="8" t="str">
        <f>RIGHT(B809,5)</f>
        <v>14:49</v>
      </c>
      <c r="L809" s="7" t="str">
        <f>TEXT(K809,"hh")</f>
        <v>14</v>
      </c>
      <c r="M809" s="6">
        <f>IF(C809="close",IF(I809&gt;=0,1,IF(I809&lt;0,2)),0)</f>
        <v>0</v>
      </c>
      <c r="N809" s="5">
        <f>IF(N808=0,IF(C809="s/l",1,0),IF(C809="s/l",N808+1,0))</f>
        <v>0</v>
      </c>
      <c r="O809" s="4">
        <f>IF(O808=0,IF(C809="t/p",1,0),IF(C809="t/p",O808+1,0))</f>
        <v>8</v>
      </c>
      <c r="P809" s="3">
        <f>IF(AND(N809&gt;=$AD$36,N810=0),1,0)</f>
        <v>0</v>
      </c>
      <c r="Q809" s="2">
        <f>IF(AND(O809&gt;=$AD$35,O810=0),1,0)</f>
        <v>1</v>
      </c>
      <c r="R809" s="3">
        <f>IF(AND(N809&gt;0,ISODD(D809)),1,0)</f>
        <v>0</v>
      </c>
      <c r="S809" s="2">
        <f>IF(AND(O809&gt;0,ISEVEN(D809)),1,0)</f>
        <v>0</v>
      </c>
      <c r="T809" s="1">
        <f>IF(AND(N808&gt;0,N809&gt;0),IF(OR(AND(R808=0,R809=1),AND(R808=1,R809=0)),1,0),0)</f>
        <v>0</v>
      </c>
      <c r="U809" s="1">
        <f>IF(AND(O808&gt;0,O809&gt;0),IF(OR(AND(S808=0,S809=1),AND(S808=1,S809=0)),1,0),0)</f>
        <v>1</v>
      </c>
    </row>
    <row r="810" spans="1:21">
      <c r="A810" s="9">
        <v>4156</v>
      </c>
      <c r="B810" s="10" t="s">
        <v>1373</v>
      </c>
      <c r="C810" s="9" t="s">
        <v>3</v>
      </c>
      <c r="D810" s="9">
        <v>1665</v>
      </c>
      <c r="E810" s="9">
        <v>1</v>
      </c>
      <c r="F810" s="9">
        <v>1.3004</v>
      </c>
      <c r="G810" s="9">
        <v>1.3004</v>
      </c>
      <c r="H810" s="9">
        <v>1.2979000000000001</v>
      </c>
      <c r="I810" s="9">
        <v>-20</v>
      </c>
      <c r="J810" s="9">
        <v>3997.5</v>
      </c>
      <c r="K810" s="8" t="str">
        <f>RIGHT(B810,5)</f>
        <v>15:29</v>
      </c>
      <c r="L810" s="7" t="str">
        <f>TEXT(K810,"hh")</f>
        <v>15</v>
      </c>
      <c r="M810" s="6">
        <f>IF(C810="close",IF(I810&gt;=0,1,IF(I810&lt;0,2)),0)</f>
        <v>0</v>
      </c>
      <c r="N810" s="5">
        <f>IF(N809=0,IF(C810="s/l",1,0),IF(C810="s/l",N809+1,0))</f>
        <v>1</v>
      </c>
      <c r="O810" s="4">
        <f>IF(O809=0,IF(C810="t/p",1,0),IF(C810="t/p",O809+1,0))</f>
        <v>0</v>
      </c>
      <c r="P810" s="3">
        <f>IF(AND(N810&gt;=$AD$36,N811=0),1,0)</f>
        <v>0</v>
      </c>
      <c r="Q810" s="2">
        <f>IF(AND(O810&gt;=$AD$35,O811=0),1,0)</f>
        <v>0</v>
      </c>
      <c r="R810" s="3">
        <f>IF(AND(N810&gt;0,ISODD(D810)),1,0)</f>
        <v>1</v>
      </c>
      <c r="S810" s="2">
        <f>IF(AND(O810&gt;0,ISEVEN(D810)),1,0)</f>
        <v>0</v>
      </c>
      <c r="T810" s="1">
        <f>IF(AND(N809&gt;0,N810&gt;0),IF(OR(AND(R809=0,R810=1),AND(R809=1,R810=0)),1,0),0)</f>
        <v>0</v>
      </c>
      <c r="U810" s="1">
        <f>IF(AND(O809&gt;0,O810&gt;0),IF(OR(AND(S809=0,S810=1),AND(S809=1,S810=0)),1,0),0)</f>
        <v>0</v>
      </c>
    </row>
    <row r="811" spans="1:21">
      <c r="A811" s="9">
        <v>4161</v>
      </c>
      <c r="B811" s="10" t="s">
        <v>1372</v>
      </c>
      <c r="C811" s="9" t="s">
        <v>0</v>
      </c>
      <c r="D811" s="9">
        <v>1673</v>
      </c>
      <c r="E811" s="9">
        <v>1</v>
      </c>
      <c r="F811" s="9">
        <v>1.2999000000000001</v>
      </c>
      <c r="G811" s="9">
        <v>1.3024</v>
      </c>
      <c r="H811" s="9">
        <v>1.2999000000000001</v>
      </c>
      <c r="I811" s="9">
        <v>5</v>
      </c>
      <c r="J811" s="9">
        <v>4002.5</v>
      </c>
      <c r="K811" s="8" t="str">
        <f>RIGHT(B811,5)</f>
        <v>15:59</v>
      </c>
      <c r="L811" s="7" t="str">
        <f>TEXT(K811,"hh")</f>
        <v>15</v>
      </c>
      <c r="M811" s="6">
        <f>IF(C811="close",IF(I811&gt;=0,1,IF(I811&lt;0,2)),0)</f>
        <v>0</v>
      </c>
      <c r="N811" s="5">
        <f>IF(N810=0,IF(C811="s/l",1,0),IF(C811="s/l",N810+1,0))</f>
        <v>0</v>
      </c>
      <c r="O811" s="4">
        <f>IF(O810=0,IF(C811="t/p",1,0),IF(C811="t/p",O810+1,0))</f>
        <v>1</v>
      </c>
      <c r="P811" s="3">
        <f>IF(AND(N811&gt;=$AD$36,N812=0),1,0)</f>
        <v>0</v>
      </c>
      <c r="Q811" s="2">
        <f>IF(AND(O811&gt;=$AD$35,O812=0),1,0)</f>
        <v>0</v>
      </c>
      <c r="R811" s="3">
        <f>IF(AND(N811&gt;0,ISODD(D811)),1,0)</f>
        <v>0</v>
      </c>
      <c r="S811" s="2">
        <f>IF(AND(O811&gt;0,ISEVEN(D811)),1,0)</f>
        <v>0</v>
      </c>
      <c r="T811" s="1">
        <f>IF(AND(N810&gt;0,N811&gt;0),IF(OR(AND(R810=0,R811=1),AND(R810=1,R811=0)),1,0),0)</f>
        <v>0</v>
      </c>
      <c r="U811" s="1">
        <f>IF(AND(O810&gt;0,O811&gt;0),IF(OR(AND(S810=0,S811=1),AND(S810=1,S811=0)),1,0),0)</f>
        <v>0</v>
      </c>
    </row>
    <row r="812" spans="1:21">
      <c r="A812" s="9">
        <v>4166</v>
      </c>
      <c r="B812" s="10" t="s">
        <v>3242</v>
      </c>
      <c r="C812" s="9" t="s">
        <v>0</v>
      </c>
      <c r="D812" s="9">
        <v>1676</v>
      </c>
      <c r="E812" s="9">
        <v>1</v>
      </c>
      <c r="F812" s="9">
        <v>1.3002</v>
      </c>
      <c r="G812" s="9">
        <v>1.2977000000000001</v>
      </c>
      <c r="H812" s="9">
        <v>1.3002</v>
      </c>
      <c r="I812" s="9">
        <v>5</v>
      </c>
      <c r="J812" s="9">
        <v>4007.5</v>
      </c>
      <c r="K812" s="8" t="str">
        <f>RIGHT(B812,5)</f>
        <v>16:01</v>
      </c>
      <c r="L812" s="7" t="str">
        <f>TEXT(K812,"hh")</f>
        <v>16</v>
      </c>
      <c r="M812" s="6">
        <f>IF(C812="close",IF(I812&gt;=0,1,IF(I812&lt;0,2)),0)</f>
        <v>0</v>
      </c>
      <c r="N812" s="5">
        <f>IF(N811=0,IF(C812="s/l",1,0),IF(C812="s/l",N811+1,0))</f>
        <v>0</v>
      </c>
      <c r="O812" s="4">
        <f>IF(O811=0,IF(C812="t/p",1,0),IF(C812="t/p",O811+1,0))</f>
        <v>2</v>
      </c>
      <c r="P812" s="3">
        <f>IF(AND(N812&gt;=$AD$36,N813=0),1,0)</f>
        <v>0</v>
      </c>
      <c r="Q812" s="2">
        <f>IF(AND(O812&gt;=$AD$35,O813=0),1,0)</f>
        <v>0</v>
      </c>
      <c r="R812" s="3">
        <f>IF(AND(N812&gt;0,ISODD(D812)),1,0)</f>
        <v>0</v>
      </c>
      <c r="S812" s="2">
        <f>IF(AND(O812&gt;0,ISEVEN(D812)),1,0)</f>
        <v>1</v>
      </c>
      <c r="T812" s="1">
        <f>IF(AND(N811&gt;0,N812&gt;0),IF(OR(AND(R811=0,R812=1),AND(R811=1,R812=0)),1,0),0)</f>
        <v>0</v>
      </c>
      <c r="U812" s="1">
        <f>IF(AND(O811&gt;0,O812&gt;0),IF(OR(AND(S811=0,S812=1),AND(S811=1,S812=0)),1,0),0)</f>
        <v>1</v>
      </c>
    </row>
    <row r="813" spans="1:21">
      <c r="A813" s="9">
        <v>4171</v>
      </c>
      <c r="B813" s="10" t="s">
        <v>1371</v>
      </c>
      <c r="C813" s="9" t="s">
        <v>0</v>
      </c>
      <c r="D813" s="9">
        <v>1677</v>
      </c>
      <c r="E813" s="9">
        <v>1</v>
      </c>
      <c r="F813" s="9">
        <v>1.2999000000000001</v>
      </c>
      <c r="G813" s="9">
        <v>1.3024</v>
      </c>
      <c r="H813" s="9">
        <v>1.2999000000000001</v>
      </c>
      <c r="I813" s="9">
        <v>5</v>
      </c>
      <c r="J813" s="9">
        <v>4012.5</v>
      </c>
      <c r="K813" s="8" t="str">
        <f>RIGHT(B813,5)</f>
        <v>16:08</v>
      </c>
      <c r="L813" s="7" t="str">
        <f>TEXT(K813,"hh")</f>
        <v>16</v>
      </c>
      <c r="M813" s="6">
        <f>IF(C813="close",IF(I813&gt;=0,1,IF(I813&lt;0,2)),0)</f>
        <v>0</v>
      </c>
      <c r="N813" s="5">
        <f>IF(N812=0,IF(C813="s/l",1,0),IF(C813="s/l",N812+1,0))</f>
        <v>0</v>
      </c>
      <c r="O813" s="4">
        <f>IF(O812=0,IF(C813="t/p",1,0),IF(C813="t/p",O812+1,0))</f>
        <v>3</v>
      </c>
      <c r="P813" s="3">
        <f>IF(AND(N813&gt;=$AD$36,N814=0),1,0)</f>
        <v>0</v>
      </c>
      <c r="Q813" s="2">
        <f>IF(AND(O813&gt;=$AD$35,O814=0),1,0)</f>
        <v>0</v>
      </c>
      <c r="R813" s="3">
        <f>IF(AND(N813&gt;0,ISODD(D813)),1,0)</f>
        <v>0</v>
      </c>
      <c r="S813" s="2">
        <f>IF(AND(O813&gt;0,ISEVEN(D813)),1,0)</f>
        <v>0</v>
      </c>
      <c r="T813" s="1">
        <f>IF(AND(N812&gt;0,N813&gt;0),IF(OR(AND(R812=0,R813=1),AND(R812=1,R813=0)),1,0),0)</f>
        <v>0</v>
      </c>
      <c r="U813" s="1">
        <f>IF(AND(O812&gt;0,O813&gt;0),IF(OR(AND(S812=0,S813=1),AND(S812=1,S813=0)),1,0),0)</f>
        <v>1</v>
      </c>
    </row>
    <row r="814" spans="1:21">
      <c r="A814" s="9">
        <v>4176</v>
      </c>
      <c r="B814" s="10" t="s">
        <v>3241</v>
      </c>
      <c r="C814" s="9" t="s">
        <v>0</v>
      </c>
      <c r="D814" s="9">
        <v>1680</v>
      </c>
      <c r="E814" s="9">
        <v>1</v>
      </c>
      <c r="F814" s="9">
        <v>1.3002</v>
      </c>
      <c r="G814" s="9">
        <v>1.2977000000000001</v>
      </c>
      <c r="H814" s="9">
        <v>1.3002</v>
      </c>
      <c r="I814" s="9">
        <v>5</v>
      </c>
      <c r="J814" s="9">
        <v>4017.5</v>
      </c>
      <c r="K814" s="8" t="str">
        <f>RIGHT(B814,5)</f>
        <v>16:19</v>
      </c>
      <c r="L814" s="7" t="str">
        <f>TEXT(K814,"hh")</f>
        <v>16</v>
      </c>
      <c r="M814" s="6">
        <f>IF(C814="close",IF(I814&gt;=0,1,IF(I814&lt;0,2)),0)</f>
        <v>0</v>
      </c>
      <c r="N814" s="5">
        <f>IF(N813=0,IF(C814="s/l",1,0),IF(C814="s/l",N813+1,0))</f>
        <v>0</v>
      </c>
      <c r="O814" s="4">
        <f>IF(O813=0,IF(C814="t/p",1,0),IF(C814="t/p",O813+1,0))</f>
        <v>4</v>
      </c>
      <c r="P814" s="3">
        <f>IF(AND(N814&gt;=$AD$36,N815=0),1,0)</f>
        <v>0</v>
      </c>
      <c r="Q814" s="2">
        <f>IF(AND(O814&gt;=$AD$35,O815=0),1,0)</f>
        <v>1</v>
      </c>
      <c r="R814" s="3">
        <f>IF(AND(N814&gt;0,ISODD(D814)),1,0)</f>
        <v>0</v>
      </c>
      <c r="S814" s="2">
        <f>IF(AND(O814&gt;0,ISEVEN(D814)),1,0)</f>
        <v>1</v>
      </c>
      <c r="T814" s="1">
        <f>IF(AND(N813&gt;0,N814&gt;0),IF(OR(AND(R813=0,R814=1),AND(R813=1,R814=0)),1,0),0)</f>
        <v>0</v>
      </c>
      <c r="U814" s="1">
        <f>IF(AND(O813&gt;0,O814&gt;0),IF(OR(AND(S813=0,S814=1),AND(S813=1,S814=0)),1,0),0)</f>
        <v>1</v>
      </c>
    </row>
    <row r="815" spans="1:21">
      <c r="A815" s="9">
        <v>4185</v>
      </c>
      <c r="B815" s="10" t="s">
        <v>3240</v>
      </c>
      <c r="C815" s="9" t="s">
        <v>3</v>
      </c>
      <c r="D815" s="9">
        <v>1681</v>
      </c>
      <c r="E815" s="9">
        <v>1</v>
      </c>
      <c r="F815" s="9">
        <v>1.3024</v>
      </c>
      <c r="G815" s="9">
        <v>1.3024</v>
      </c>
      <c r="H815" s="9">
        <v>1.2999000000000001</v>
      </c>
      <c r="I815" s="9">
        <v>-20</v>
      </c>
      <c r="J815" s="9">
        <v>3997.5</v>
      </c>
      <c r="K815" s="8" t="str">
        <f>RIGHT(B815,5)</f>
        <v>17:09</v>
      </c>
      <c r="L815" s="7" t="str">
        <f>TEXT(K815,"hh")</f>
        <v>17</v>
      </c>
      <c r="M815" s="6">
        <f>IF(C815="close",IF(I815&gt;=0,1,IF(I815&lt;0,2)),0)</f>
        <v>0</v>
      </c>
      <c r="N815" s="5">
        <f>IF(N814=0,IF(C815="s/l",1,0),IF(C815="s/l",N814+1,0))</f>
        <v>1</v>
      </c>
      <c r="O815" s="4">
        <f>IF(O814=0,IF(C815="t/p",1,0),IF(C815="t/p",O814+1,0))</f>
        <v>0</v>
      </c>
      <c r="P815" s="3">
        <f>IF(AND(N815&gt;=$AD$36,N816=0),1,0)</f>
        <v>0</v>
      </c>
      <c r="Q815" s="2">
        <f>IF(AND(O815&gt;=$AD$35,O816=0),1,0)</f>
        <v>0</v>
      </c>
      <c r="R815" s="3">
        <f>IF(AND(N815&gt;0,ISODD(D815)),1,0)</f>
        <v>1</v>
      </c>
      <c r="S815" s="2">
        <f>IF(AND(O815&gt;0,ISEVEN(D815)),1,0)</f>
        <v>0</v>
      </c>
      <c r="T815" s="1">
        <f>IF(AND(N814&gt;0,N815&gt;0),IF(OR(AND(R814=0,R815=1),AND(R814=1,R815=0)),1,0),0)</f>
        <v>0</v>
      </c>
      <c r="U815" s="1">
        <f>IF(AND(O814&gt;0,O815&gt;0),IF(OR(AND(S814=0,S815=1),AND(S814=1,S815=0)),1,0),0)</f>
        <v>0</v>
      </c>
    </row>
    <row r="816" spans="1:21">
      <c r="A816" s="9">
        <v>4186</v>
      </c>
      <c r="B816" s="10" t="s">
        <v>1369</v>
      </c>
      <c r="C816" s="9" t="s">
        <v>0</v>
      </c>
      <c r="D816" s="9">
        <v>1683</v>
      </c>
      <c r="E816" s="9">
        <v>1</v>
      </c>
      <c r="F816" s="9">
        <v>1.3009999999999999</v>
      </c>
      <c r="G816" s="9">
        <v>1.3035000000000001</v>
      </c>
      <c r="H816" s="9">
        <v>1.3009999999999999</v>
      </c>
      <c r="I816" s="9">
        <v>5</v>
      </c>
      <c r="J816" s="9">
        <v>4002.5</v>
      </c>
      <c r="K816" s="8" t="str">
        <f>RIGHT(B816,5)</f>
        <v>19:03</v>
      </c>
      <c r="L816" s="7" t="str">
        <f>TEXT(K816,"hh")</f>
        <v>19</v>
      </c>
      <c r="M816" s="6">
        <f>IF(C816="close",IF(I816&gt;=0,1,IF(I816&lt;0,2)),0)</f>
        <v>0</v>
      </c>
      <c r="N816" s="5">
        <f>IF(N815=0,IF(C816="s/l",1,0),IF(C816="s/l",N815+1,0))</f>
        <v>0</v>
      </c>
      <c r="O816" s="4">
        <f>IF(O815=0,IF(C816="t/p",1,0),IF(C816="t/p",O815+1,0))</f>
        <v>1</v>
      </c>
      <c r="P816" s="3">
        <f>IF(AND(N816&gt;=$AD$36,N817=0),1,0)</f>
        <v>0</v>
      </c>
      <c r="Q816" s="2">
        <f>IF(AND(O816&gt;=$AD$35,O817=0),1,0)</f>
        <v>0</v>
      </c>
      <c r="R816" s="3">
        <f>IF(AND(N816&gt;0,ISODD(D816)),1,0)</f>
        <v>0</v>
      </c>
      <c r="S816" s="2">
        <f>IF(AND(O816&gt;0,ISEVEN(D816)),1,0)</f>
        <v>0</v>
      </c>
      <c r="T816" s="1">
        <f>IF(AND(N815&gt;0,N816&gt;0),IF(OR(AND(R815=0,R816=1),AND(R815=1,R816=0)),1,0),0)</f>
        <v>0</v>
      </c>
      <c r="U816" s="1">
        <f>IF(AND(O815&gt;0,O816&gt;0),IF(OR(AND(S815=0,S816=1),AND(S815=1,S816=0)),1,0),0)</f>
        <v>0</v>
      </c>
    </row>
    <row r="817" spans="1:21">
      <c r="A817" s="9">
        <v>4191</v>
      </c>
      <c r="B817" s="10" t="s">
        <v>1368</v>
      </c>
      <c r="C817" s="9" t="s">
        <v>0</v>
      </c>
      <c r="D817" s="9">
        <v>1686</v>
      </c>
      <c r="E817" s="9">
        <v>1</v>
      </c>
      <c r="F817" s="9">
        <v>1.3012999999999999</v>
      </c>
      <c r="G817" s="9">
        <v>1.2988</v>
      </c>
      <c r="H817" s="9">
        <v>1.3012999999999999</v>
      </c>
      <c r="I817" s="9">
        <v>5</v>
      </c>
      <c r="J817" s="9">
        <v>4007.5</v>
      </c>
      <c r="K817" s="8" t="str">
        <f>RIGHT(B817,5)</f>
        <v>22:18</v>
      </c>
      <c r="L817" s="7" t="str">
        <f>TEXT(K817,"hh")</f>
        <v>22</v>
      </c>
      <c r="M817" s="6">
        <f>IF(C817="close",IF(I817&gt;=0,1,IF(I817&lt;0,2)),0)</f>
        <v>0</v>
      </c>
      <c r="N817" s="5">
        <f>IF(N816=0,IF(C817="s/l",1,0),IF(C817="s/l",N816+1,0))</f>
        <v>0</v>
      </c>
      <c r="O817" s="4">
        <f>IF(O816=0,IF(C817="t/p",1,0),IF(C817="t/p",O816+1,0))</f>
        <v>2</v>
      </c>
      <c r="P817" s="3">
        <f>IF(AND(N817&gt;=$AD$36,N818=0),1,0)</f>
        <v>0</v>
      </c>
      <c r="Q817" s="2">
        <f>IF(AND(O817&gt;=$AD$35,O818=0),1,0)</f>
        <v>0</v>
      </c>
      <c r="R817" s="3">
        <f>IF(AND(N817&gt;0,ISODD(D817)),1,0)</f>
        <v>0</v>
      </c>
      <c r="S817" s="2">
        <f>IF(AND(O817&gt;0,ISEVEN(D817)),1,0)</f>
        <v>1</v>
      </c>
      <c r="T817" s="1">
        <f>IF(AND(N816&gt;0,N817&gt;0),IF(OR(AND(R816=0,R817=1),AND(R816=1,R817=0)),1,0),0)</f>
        <v>0</v>
      </c>
      <c r="U817" s="1">
        <f>IF(AND(O816&gt;0,O817&gt;0),IF(OR(AND(S816=0,S817=1),AND(S816=1,S817=0)),1,0),0)</f>
        <v>1</v>
      </c>
    </row>
    <row r="818" spans="1:21">
      <c r="A818" s="9">
        <v>4196</v>
      </c>
      <c r="B818" s="10" t="s">
        <v>3239</v>
      </c>
      <c r="C818" s="9" t="s">
        <v>54</v>
      </c>
      <c r="D818" s="9">
        <v>1687</v>
      </c>
      <c r="E818" s="9">
        <v>1</v>
      </c>
      <c r="F818" s="9">
        <v>1.3022</v>
      </c>
      <c r="G818" s="9">
        <v>1.3035000000000001</v>
      </c>
      <c r="H818" s="9">
        <v>1.3009999999999999</v>
      </c>
      <c r="I818" s="9">
        <v>-8.11</v>
      </c>
      <c r="J818" s="9">
        <v>3999.39</v>
      </c>
      <c r="K818" s="8" t="str">
        <f>RIGHT(B818,5)</f>
        <v>01:01</v>
      </c>
      <c r="L818" s="7" t="str">
        <f>TEXT(K818,"hh")</f>
        <v>01</v>
      </c>
      <c r="M818" s="6">
        <f>IF(C818="close",IF(I818&gt;=0,1,IF(I818&lt;0,2)),0)</f>
        <v>2</v>
      </c>
      <c r="N818" s="5">
        <f>IF(N817=0,IF(C818="s/l",1,0),IF(C818="s/l",N817+1,0))</f>
        <v>0</v>
      </c>
      <c r="O818" s="4">
        <f>IF(O817=0,IF(C818="t/p",1,0),IF(C818="t/p",O817+1,0))</f>
        <v>0</v>
      </c>
      <c r="P818" s="3">
        <f>IF(AND(N818&gt;=$AD$36,N819=0),1,0)</f>
        <v>0</v>
      </c>
      <c r="Q818" s="2">
        <f>IF(AND(O818&gt;=$AD$35,O819=0),1,0)</f>
        <v>0</v>
      </c>
      <c r="R818" s="3">
        <f>IF(AND(N818&gt;0,ISODD(D818)),1,0)</f>
        <v>0</v>
      </c>
      <c r="S818" s="2">
        <f>IF(AND(O818&gt;0,ISEVEN(D818)),1,0)</f>
        <v>0</v>
      </c>
      <c r="T818" s="1">
        <f>IF(AND(N817&gt;0,N818&gt;0),IF(OR(AND(R817=0,R818=1),AND(R817=1,R818=0)),1,0),0)</f>
        <v>0</v>
      </c>
      <c r="U818" s="1">
        <f>IF(AND(O817&gt;0,O818&gt;0),IF(OR(AND(S817=0,S818=1),AND(S817=1,S818=0)),1,0),0)</f>
        <v>0</v>
      </c>
    </row>
    <row r="819" spans="1:21">
      <c r="A819" s="9">
        <v>4209</v>
      </c>
      <c r="B819" s="10" t="s">
        <v>1366</v>
      </c>
      <c r="C819" s="9" t="s">
        <v>3</v>
      </c>
      <c r="D819" s="9">
        <v>1692</v>
      </c>
      <c r="E819" s="9">
        <v>1</v>
      </c>
      <c r="F819" s="9">
        <v>1.2988999999999999</v>
      </c>
      <c r="G819" s="9">
        <v>1.2988999999999999</v>
      </c>
      <c r="H819" s="9">
        <v>1.3013999999999999</v>
      </c>
      <c r="I819" s="9">
        <v>-20</v>
      </c>
      <c r="J819" s="9">
        <v>3979.39</v>
      </c>
      <c r="K819" s="8" t="str">
        <f>RIGHT(B819,5)</f>
        <v>09:36</v>
      </c>
      <c r="L819" s="7" t="str">
        <f>TEXT(K819,"hh")</f>
        <v>09</v>
      </c>
      <c r="M819" s="6">
        <f>IF(C819="close",IF(I819&gt;=0,1,IF(I819&lt;0,2)),0)</f>
        <v>0</v>
      </c>
      <c r="N819" s="5">
        <f>IF(N818=0,IF(C819="s/l",1,0),IF(C819="s/l",N818+1,0))</f>
        <v>1</v>
      </c>
      <c r="O819" s="4">
        <f>IF(O818=0,IF(C819="t/p",1,0),IF(C819="t/p",O818+1,0))</f>
        <v>0</v>
      </c>
      <c r="P819" s="3">
        <f>IF(AND(N819&gt;=$AD$36,N820=0),1,0)</f>
        <v>0</v>
      </c>
      <c r="Q819" s="2">
        <f>IF(AND(O819&gt;=$AD$35,O820=0),1,0)</f>
        <v>0</v>
      </c>
      <c r="R819" s="3">
        <f>IF(AND(N819&gt;0,ISODD(D819)),1,0)</f>
        <v>0</v>
      </c>
      <c r="S819" s="2">
        <f>IF(AND(O819&gt;0,ISEVEN(D819)),1,0)</f>
        <v>0</v>
      </c>
      <c r="T819" s="1">
        <f>IF(AND(N818&gt;0,N819&gt;0),IF(OR(AND(R818=0,R819=1),AND(R818=1,R819=0)),1,0),0)</f>
        <v>0</v>
      </c>
      <c r="U819" s="1">
        <f>IF(AND(O818&gt;0,O819&gt;0),IF(OR(AND(S818=0,S819=1),AND(S818=1,S819=0)),1,0),0)</f>
        <v>0</v>
      </c>
    </row>
    <row r="820" spans="1:21">
      <c r="A820" s="9">
        <v>4214</v>
      </c>
      <c r="B820" s="10" t="s">
        <v>1365</v>
      </c>
      <c r="C820" s="9" t="s">
        <v>3</v>
      </c>
      <c r="D820" s="9">
        <v>1694</v>
      </c>
      <c r="E820" s="9">
        <v>1</v>
      </c>
      <c r="F820" s="9">
        <v>1.2979000000000001</v>
      </c>
      <c r="G820" s="9">
        <v>1.2979000000000001</v>
      </c>
      <c r="H820" s="9">
        <v>1.3004</v>
      </c>
      <c r="I820" s="9">
        <v>-20</v>
      </c>
      <c r="J820" s="9">
        <v>3959.39</v>
      </c>
      <c r="K820" s="8" t="str">
        <f>RIGHT(B820,5)</f>
        <v>09:48</v>
      </c>
      <c r="L820" s="7" t="str">
        <f>TEXT(K820,"hh")</f>
        <v>09</v>
      </c>
      <c r="M820" s="6">
        <f>IF(C820="close",IF(I820&gt;=0,1,IF(I820&lt;0,2)),0)</f>
        <v>0</v>
      </c>
      <c r="N820" s="5">
        <f>IF(N819=0,IF(C820="s/l",1,0),IF(C820="s/l",N819+1,0))</f>
        <v>2</v>
      </c>
      <c r="O820" s="4">
        <f>IF(O819=0,IF(C820="t/p",1,0),IF(C820="t/p",O819+1,0))</f>
        <v>0</v>
      </c>
      <c r="P820" s="3">
        <f>IF(AND(N820&gt;=$AD$36,N821=0),1,0)</f>
        <v>1</v>
      </c>
      <c r="Q820" s="2">
        <f>IF(AND(O820&gt;=$AD$35,O821=0),1,0)</f>
        <v>0</v>
      </c>
      <c r="R820" s="3">
        <f>IF(AND(N820&gt;0,ISODD(D820)),1,0)</f>
        <v>0</v>
      </c>
      <c r="S820" s="2">
        <f>IF(AND(O820&gt;0,ISEVEN(D820)),1,0)</f>
        <v>0</v>
      </c>
      <c r="T820" s="1">
        <f>IF(AND(N819&gt;0,N820&gt;0),IF(OR(AND(R819=0,R820=1),AND(R819=1,R820=0)),1,0),0)</f>
        <v>0</v>
      </c>
      <c r="U820" s="1">
        <f>IF(AND(O819&gt;0,O820&gt;0),IF(OR(AND(S819=0,S820=1),AND(S819=1,S820=0)),1,0),0)</f>
        <v>0</v>
      </c>
    </row>
    <row r="821" spans="1:21">
      <c r="A821" s="9">
        <v>4215</v>
      </c>
      <c r="B821" s="10" t="s">
        <v>1364</v>
      </c>
      <c r="C821" s="9" t="s">
        <v>0</v>
      </c>
      <c r="D821" s="9">
        <v>1696</v>
      </c>
      <c r="E821" s="9">
        <v>1</v>
      </c>
      <c r="F821" s="9">
        <v>1.2994000000000001</v>
      </c>
      <c r="G821" s="9">
        <v>1.2968999999999999</v>
      </c>
      <c r="H821" s="9">
        <v>1.2994000000000001</v>
      </c>
      <c r="I821" s="9">
        <v>5</v>
      </c>
      <c r="J821" s="9">
        <v>3964.39</v>
      </c>
      <c r="K821" s="8" t="str">
        <f>RIGHT(B821,5)</f>
        <v>12:46</v>
      </c>
      <c r="L821" s="7" t="str">
        <f>TEXT(K821,"hh")</f>
        <v>12</v>
      </c>
      <c r="M821" s="6">
        <f>IF(C821="close",IF(I821&gt;=0,1,IF(I821&lt;0,2)),0)</f>
        <v>0</v>
      </c>
      <c r="N821" s="5">
        <f>IF(N820=0,IF(C821="s/l",1,0),IF(C821="s/l",N820+1,0))</f>
        <v>0</v>
      </c>
      <c r="O821" s="4">
        <f>IF(O820=0,IF(C821="t/p",1,0),IF(C821="t/p",O820+1,0))</f>
        <v>1</v>
      </c>
      <c r="P821" s="3">
        <f>IF(AND(N821&gt;=$AD$36,N822=0),1,0)</f>
        <v>0</v>
      </c>
      <c r="Q821" s="2">
        <f>IF(AND(O821&gt;=$AD$35,O822=0),1,0)</f>
        <v>0</v>
      </c>
      <c r="R821" s="3">
        <f>IF(AND(N821&gt;0,ISODD(D821)),1,0)</f>
        <v>0</v>
      </c>
      <c r="S821" s="2">
        <f>IF(AND(O821&gt;0,ISEVEN(D821)),1,0)</f>
        <v>1</v>
      </c>
      <c r="T821" s="1">
        <f>IF(AND(N820&gt;0,N821&gt;0),IF(OR(AND(R820=0,R821=1),AND(R820=1,R821=0)),1,0),0)</f>
        <v>0</v>
      </c>
      <c r="U821" s="1">
        <f>IF(AND(O820&gt;0,O821&gt;0),IF(OR(AND(S820=0,S821=1),AND(S820=1,S821=0)),1,0),0)</f>
        <v>0</v>
      </c>
    </row>
    <row r="822" spans="1:21">
      <c r="A822" s="9">
        <v>4220</v>
      </c>
      <c r="B822" s="10" t="s">
        <v>1363</v>
      </c>
      <c r="C822" s="9" t="s">
        <v>0</v>
      </c>
      <c r="D822" s="9">
        <v>1698</v>
      </c>
      <c r="E822" s="9">
        <v>1</v>
      </c>
      <c r="F822" s="9">
        <v>1.2984</v>
      </c>
      <c r="G822" s="9">
        <v>1.2959000000000001</v>
      </c>
      <c r="H822" s="9">
        <v>1.2984</v>
      </c>
      <c r="I822" s="9">
        <v>5</v>
      </c>
      <c r="J822" s="9">
        <v>3969.39</v>
      </c>
      <c r="K822" s="8" t="str">
        <f>RIGHT(B822,5)</f>
        <v>13:23</v>
      </c>
      <c r="L822" s="7" t="str">
        <f>TEXT(K822,"hh")</f>
        <v>13</v>
      </c>
      <c r="M822" s="6">
        <f>IF(C822="close",IF(I822&gt;=0,1,IF(I822&lt;0,2)),0)</f>
        <v>0</v>
      </c>
      <c r="N822" s="5">
        <f>IF(N821=0,IF(C822="s/l",1,0),IF(C822="s/l",N821+1,0))</f>
        <v>0</v>
      </c>
      <c r="O822" s="4">
        <f>IF(O821=0,IF(C822="t/p",1,0),IF(C822="t/p",O821+1,0))</f>
        <v>2</v>
      </c>
      <c r="P822" s="3">
        <f>IF(AND(N822&gt;=$AD$36,N823=0),1,0)</f>
        <v>0</v>
      </c>
      <c r="Q822" s="2">
        <f>IF(AND(O822&gt;=$AD$35,O823=0),1,0)</f>
        <v>0</v>
      </c>
      <c r="R822" s="3">
        <f>IF(AND(N822&gt;0,ISODD(D822)),1,0)</f>
        <v>0</v>
      </c>
      <c r="S822" s="2">
        <f>IF(AND(O822&gt;0,ISEVEN(D822)),1,0)</f>
        <v>1</v>
      </c>
      <c r="T822" s="1">
        <f>IF(AND(N821&gt;0,N822&gt;0),IF(OR(AND(R821=0,R822=1),AND(R821=1,R822=0)),1,0),0)</f>
        <v>0</v>
      </c>
      <c r="U822" s="1">
        <f>IF(AND(O821&gt;0,O822&gt;0),IF(OR(AND(S821=0,S822=1),AND(S821=1,S822=0)),1,0),0)</f>
        <v>0</v>
      </c>
    </row>
    <row r="823" spans="1:21">
      <c r="A823" s="9">
        <v>4225</v>
      </c>
      <c r="B823" s="10" t="s">
        <v>1362</v>
      </c>
      <c r="C823" s="9" t="s">
        <v>0</v>
      </c>
      <c r="D823" s="9">
        <v>1699</v>
      </c>
      <c r="E823" s="9">
        <v>1</v>
      </c>
      <c r="F823" s="9">
        <v>1.2981</v>
      </c>
      <c r="G823" s="9">
        <v>1.3006</v>
      </c>
      <c r="H823" s="9">
        <v>1.2981</v>
      </c>
      <c r="I823" s="9">
        <v>5</v>
      </c>
      <c r="J823" s="9">
        <v>3974.39</v>
      </c>
      <c r="K823" s="8" t="str">
        <f>RIGHT(B823,5)</f>
        <v>13:48</v>
      </c>
      <c r="L823" s="7" t="str">
        <f>TEXT(K823,"hh")</f>
        <v>13</v>
      </c>
      <c r="M823" s="6">
        <f>IF(C823="close",IF(I823&gt;=0,1,IF(I823&lt;0,2)),0)</f>
        <v>0</v>
      </c>
      <c r="N823" s="5">
        <f>IF(N822=0,IF(C823="s/l",1,0),IF(C823="s/l",N822+1,0))</f>
        <v>0</v>
      </c>
      <c r="O823" s="4">
        <f>IF(O822=0,IF(C823="t/p",1,0),IF(C823="t/p",O822+1,0))</f>
        <v>3</v>
      </c>
      <c r="P823" s="3">
        <f>IF(AND(N823&gt;=$AD$36,N824=0),1,0)</f>
        <v>0</v>
      </c>
      <c r="Q823" s="2">
        <f>IF(AND(O823&gt;=$AD$35,O824=0),1,0)</f>
        <v>0</v>
      </c>
      <c r="R823" s="3">
        <f>IF(AND(N823&gt;0,ISODD(D823)),1,0)</f>
        <v>0</v>
      </c>
      <c r="S823" s="2">
        <f>IF(AND(O823&gt;0,ISEVEN(D823)),1,0)</f>
        <v>0</v>
      </c>
      <c r="T823" s="1">
        <f>IF(AND(N822&gt;0,N823&gt;0),IF(OR(AND(R822=0,R823=1),AND(R822=1,R823=0)),1,0),0)</f>
        <v>0</v>
      </c>
      <c r="U823" s="1">
        <f>IF(AND(O822&gt;0,O823&gt;0),IF(OR(AND(S822=0,S823=1),AND(S822=1,S823=0)),1,0),0)</f>
        <v>1</v>
      </c>
    </row>
    <row r="824" spans="1:21">
      <c r="A824" s="9">
        <v>4230</v>
      </c>
      <c r="B824" s="10" t="s">
        <v>1361</v>
      </c>
      <c r="C824" s="9" t="s">
        <v>0</v>
      </c>
      <c r="D824" s="9">
        <v>1702</v>
      </c>
      <c r="E824" s="9">
        <v>1</v>
      </c>
      <c r="F824" s="9">
        <v>1.2984</v>
      </c>
      <c r="G824" s="9">
        <v>1.2959000000000001</v>
      </c>
      <c r="H824" s="9">
        <v>1.2984</v>
      </c>
      <c r="I824" s="9">
        <v>5</v>
      </c>
      <c r="J824" s="9">
        <v>3979.39</v>
      </c>
      <c r="K824" s="8" t="str">
        <f>RIGHT(B824,5)</f>
        <v>14:04</v>
      </c>
      <c r="L824" s="7" t="str">
        <f>TEXT(K824,"hh")</f>
        <v>14</v>
      </c>
      <c r="M824" s="6">
        <f>IF(C824="close",IF(I824&gt;=0,1,IF(I824&lt;0,2)),0)</f>
        <v>0</v>
      </c>
      <c r="N824" s="5">
        <f>IF(N823=0,IF(C824="s/l",1,0),IF(C824="s/l",N823+1,0))</f>
        <v>0</v>
      </c>
      <c r="O824" s="4">
        <f>IF(O823=0,IF(C824="t/p",1,0),IF(C824="t/p",O823+1,0))</f>
        <v>4</v>
      </c>
      <c r="P824" s="3">
        <f>IF(AND(N824&gt;=$AD$36,N825=0),1,0)</f>
        <v>0</v>
      </c>
      <c r="Q824" s="2">
        <f>IF(AND(O824&gt;=$AD$35,O825=0),1,0)</f>
        <v>1</v>
      </c>
      <c r="R824" s="3">
        <f>IF(AND(N824&gt;0,ISODD(D824)),1,0)</f>
        <v>0</v>
      </c>
      <c r="S824" s="2">
        <f>IF(AND(O824&gt;0,ISEVEN(D824)),1,0)</f>
        <v>1</v>
      </c>
      <c r="T824" s="1">
        <f>IF(AND(N823&gt;0,N824&gt;0),IF(OR(AND(R823=0,R824=1),AND(R823=1,R824=0)),1,0),0)</f>
        <v>0</v>
      </c>
      <c r="U824" s="1">
        <f>IF(AND(O823&gt;0,O824&gt;0),IF(OR(AND(S823=0,S824=1),AND(S823=1,S824=0)),1,0),0)</f>
        <v>1</v>
      </c>
    </row>
    <row r="825" spans="1:21">
      <c r="A825" s="9">
        <v>4239</v>
      </c>
      <c r="B825" s="10" t="s">
        <v>1360</v>
      </c>
      <c r="C825" s="9" t="s">
        <v>3</v>
      </c>
      <c r="D825" s="9">
        <v>1703</v>
      </c>
      <c r="E825" s="9">
        <v>1</v>
      </c>
      <c r="F825" s="9">
        <v>1.3006</v>
      </c>
      <c r="G825" s="9">
        <v>1.3006</v>
      </c>
      <c r="H825" s="9">
        <v>1.2981</v>
      </c>
      <c r="I825" s="9">
        <v>-20</v>
      </c>
      <c r="J825" s="9">
        <v>3959.39</v>
      </c>
      <c r="K825" s="8" t="str">
        <f>RIGHT(B825,5)</f>
        <v>14:35</v>
      </c>
      <c r="L825" s="7" t="str">
        <f>TEXT(K825,"hh")</f>
        <v>14</v>
      </c>
      <c r="M825" s="6">
        <f>IF(C825="close",IF(I825&gt;=0,1,IF(I825&lt;0,2)),0)</f>
        <v>0</v>
      </c>
      <c r="N825" s="5">
        <f>IF(N824=0,IF(C825="s/l",1,0),IF(C825="s/l",N824+1,0))</f>
        <v>1</v>
      </c>
      <c r="O825" s="4">
        <f>IF(O824=0,IF(C825="t/p",1,0),IF(C825="t/p",O824+1,0))</f>
        <v>0</v>
      </c>
      <c r="P825" s="3">
        <f>IF(AND(N825&gt;=$AD$36,N826=0),1,0)</f>
        <v>0</v>
      </c>
      <c r="Q825" s="2">
        <f>IF(AND(O825&gt;=$AD$35,O826=0),1,0)</f>
        <v>0</v>
      </c>
      <c r="R825" s="3">
        <f>IF(AND(N825&gt;0,ISODD(D825)),1,0)</f>
        <v>1</v>
      </c>
      <c r="S825" s="2">
        <f>IF(AND(O825&gt;0,ISEVEN(D825)),1,0)</f>
        <v>0</v>
      </c>
      <c r="T825" s="1">
        <f>IF(AND(N824&gt;0,N825&gt;0),IF(OR(AND(R824=0,R825=1),AND(R824=1,R825=0)),1,0),0)</f>
        <v>0</v>
      </c>
      <c r="U825" s="1">
        <f>IF(AND(O824&gt;0,O825&gt;0),IF(OR(AND(S824=0,S825=1),AND(S824=1,S825=0)),1,0),0)</f>
        <v>0</v>
      </c>
    </row>
    <row r="826" spans="1:21">
      <c r="A826" s="9">
        <v>4244</v>
      </c>
      <c r="B826" s="10" t="s">
        <v>1359</v>
      </c>
      <c r="C826" s="9" t="s">
        <v>3</v>
      </c>
      <c r="D826" s="9">
        <v>1705</v>
      </c>
      <c r="E826" s="9">
        <v>1</v>
      </c>
      <c r="F826" s="9">
        <v>1.3016000000000001</v>
      </c>
      <c r="G826" s="9">
        <v>1.3016000000000001</v>
      </c>
      <c r="H826" s="9">
        <v>1.2990999999999999</v>
      </c>
      <c r="I826" s="9">
        <v>-20</v>
      </c>
      <c r="J826" s="9">
        <v>3939.39</v>
      </c>
      <c r="K826" s="8" t="str">
        <f>RIGHT(B826,5)</f>
        <v>14:36</v>
      </c>
      <c r="L826" s="7" t="str">
        <f>TEXT(K826,"hh")</f>
        <v>14</v>
      </c>
      <c r="M826" s="6">
        <f>IF(C826="close",IF(I826&gt;=0,1,IF(I826&lt;0,2)),0)</f>
        <v>0</v>
      </c>
      <c r="N826" s="5">
        <f>IF(N825=0,IF(C826="s/l",1,0),IF(C826="s/l",N825+1,0))</f>
        <v>2</v>
      </c>
      <c r="O826" s="4">
        <f>IF(O825=0,IF(C826="t/p",1,0),IF(C826="t/p",O825+1,0))</f>
        <v>0</v>
      </c>
      <c r="P826" s="3">
        <f>IF(AND(N826&gt;=$AD$36,N827=0),1,0)</f>
        <v>1</v>
      </c>
      <c r="Q826" s="2">
        <f>IF(AND(O826&gt;=$AD$35,O827=0),1,0)</f>
        <v>0</v>
      </c>
      <c r="R826" s="3">
        <f>IF(AND(N826&gt;0,ISODD(D826)),1,0)</f>
        <v>1</v>
      </c>
      <c r="S826" s="2">
        <f>IF(AND(O826&gt;0,ISEVEN(D826)),1,0)</f>
        <v>0</v>
      </c>
      <c r="T826" s="1">
        <f>IF(AND(N825&gt;0,N826&gt;0),IF(OR(AND(R825=0,R826=1),AND(R825=1,R826=0)),1,0),0)</f>
        <v>0</v>
      </c>
      <c r="U826" s="1">
        <f>IF(AND(O825&gt;0,O826&gt;0),IF(OR(AND(S825=0,S826=1),AND(S825=1,S826=0)),1,0),0)</f>
        <v>0</v>
      </c>
    </row>
    <row r="827" spans="1:21">
      <c r="A827" s="9">
        <v>4245</v>
      </c>
      <c r="B827" s="10" t="s">
        <v>1358</v>
      </c>
      <c r="C827" s="9" t="s">
        <v>0</v>
      </c>
      <c r="D827" s="9">
        <v>1707</v>
      </c>
      <c r="E827" s="9">
        <v>1</v>
      </c>
      <c r="F827" s="9">
        <v>1.3001</v>
      </c>
      <c r="G827" s="9">
        <v>1.3026</v>
      </c>
      <c r="H827" s="9">
        <v>1.3001</v>
      </c>
      <c r="I827" s="9">
        <v>5</v>
      </c>
      <c r="J827" s="9">
        <v>3944.39</v>
      </c>
      <c r="K827" s="8" t="str">
        <f>RIGHT(B827,5)</f>
        <v>14:39</v>
      </c>
      <c r="L827" s="7" t="str">
        <f>TEXT(K827,"hh")</f>
        <v>14</v>
      </c>
      <c r="M827" s="6">
        <f>IF(C827="close",IF(I827&gt;=0,1,IF(I827&lt;0,2)),0)</f>
        <v>0</v>
      </c>
      <c r="N827" s="5">
        <f>IF(N826=0,IF(C827="s/l",1,0),IF(C827="s/l",N826+1,0))</f>
        <v>0</v>
      </c>
      <c r="O827" s="4">
        <f>IF(O826=0,IF(C827="t/p",1,0),IF(C827="t/p",O826+1,0))</f>
        <v>1</v>
      </c>
      <c r="P827" s="3">
        <f>IF(AND(N827&gt;=$AD$36,N828=0),1,0)</f>
        <v>0</v>
      </c>
      <c r="Q827" s="2">
        <f>IF(AND(O827&gt;=$AD$35,O828=0),1,0)</f>
        <v>0</v>
      </c>
      <c r="R827" s="3">
        <f>IF(AND(N827&gt;0,ISODD(D827)),1,0)</f>
        <v>0</v>
      </c>
      <c r="S827" s="2">
        <f>IF(AND(O827&gt;0,ISEVEN(D827)),1,0)</f>
        <v>0</v>
      </c>
      <c r="T827" s="1">
        <f>IF(AND(N826&gt;0,N827&gt;0),IF(OR(AND(R826=0,R827=1),AND(R826=1,R827=0)),1,0),0)</f>
        <v>0</v>
      </c>
      <c r="U827" s="1">
        <f>IF(AND(O826&gt;0,O827&gt;0),IF(OR(AND(S826=0,S827=1),AND(S826=1,S827=0)),1,0),0)</f>
        <v>0</v>
      </c>
    </row>
    <row r="828" spans="1:21">
      <c r="A828" s="9">
        <v>4250</v>
      </c>
      <c r="B828" s="10" t="s">
        <v>1357</v>
      </c>
      <c r="C828" s="9" t="s">
        <v>0</v>
      </c>
      <c r="D828" s="9">
        <v>1710</v>
      </c>
      <c r="E828" s="9">
        <v>1</v>
      </c>
      <c r="F828" s="9">
        <v>1.3004</v>
      </c>
      <c r="G828" s="9">
        <v>1.2979000000000001</v>
      </c>
      <c r="H828" s="9">
        <v>1.3004</v>
      </c>
      <c r="I828" s="9">
        <v>5</v>
      </c>
      <c r="J828" s="9">
        <v>3949.39</v>
      </c>
      <c r="K828" s="8" t="str">
        <f>RIGHT(B828,5)</f>
        <v>14:44</v>
      </c>
      <c r="L828" s="7" t="str">
        <f>TEXT(K828,"hh")</f>
        <v>14</v>
      </c>
      <c r="M828" s="6">
        <f>IF(C828="close",IF(I828&gt;=0,1,IF(I828&lt;0,2)),0)</f>
        <v>0</v>
      </c>
      <c r="N828" s="5">
        <f>IF(N827=0,IF(C828="s/l",1,0),IF(C828="s/l",N827+1,0))</f>
        <v>0</v>
      </c>
      <c r="O828" s="4">
        <f>IF(O827=0,IF(C828="t/p",1,0),IF(C828="t/p",O827+1,0))</f>
        <v>2</v>
      </c>
      <c r="P828" s="3">
        <f>IF(AND(N828&gt;=$AD$36,N829=0),1,0)</f>
        <v>0</v>
      </c>
      <c r="Q828" s="2">
        <f>IF(AND(O828&gt;=$AD$35,O829=0),1,0)</f>
        <v>0</v>
      </c>
      <c r="R828" s="3">
        <f>IF(AND(N828&gt;0,ISODD(D828)),1,0)</f>
        <v>0</v>
      </c>
      <c r="S828" s="2">
        <f>IF(AND(O828&gt;0,ISEVEN(D828)),1,0)</f>
        <v>1</v>
      </c>
      <c r="T828" s="1">
        <f>IF(AND(N827&gt;0,N828&gt;0),IF(OR(AND(R827=0,R828=1),AND(R827=1,R828=0)),1,0),0)</f>
        <v>0</v>
      </c>
      <c r="U828" s="1">
        <f>IF(AND(O827&gt;0,O828&gt;0),IF(OR(AND(S827=0,S828=1),AND(S827=1,S828=0)),1,0),0)</f>
        <v>1</v>
      </c>
    </row>
    <row r="829" spans="1:21">
      <c r="A829" s="9">
        <v>4255</v>
      </c>
      <c r="B829" s="10" t="s">
        <v>1356</v>
      </c>
      <c r="C829" s="9" t="s">
        <v>0</v>
      </c>
      <c r="D829" s="9">
        <v>1711</v>
      </c>
      <c r="E829" s="9">
        <v>1</v>
      </c>
      <c r="F829" s="9">
        <v>1.3001</v>
      </c>
      <c r="G829" s="9">
        <v>1.3026</v>
      </c>
      <c r="H829" s="9">
        <v>1.3001</v>
      </c>
      <c r="I829" s="9">
        <v>5</v>
      </c>
      <c r="J829" s="9">
        <v>3954.39</v>
      </c>
      <c r="K829" s="8" t="str">
        <f>RIGHT(B829,5)</f>
        <v>14:51</v>
      </c>
      <c r="L829" s="7" t="str">
        <f>TEXT(K829,"hh")</f>
        <v>14</v>
      </c>
      <c r="M829" s="6">
        <f>IF(C829="close",IF(I829&gt;=0,1,IF(I829&lt;0,2)),0)</f>
        <v>0</v>
      </c>
      <c r="N829" s="5">
        <f>IF(N828=0,IF(C829="s/l",1,0),IF(C829="s/l",N828+1,0))</f>
        <v>0</v>
      </c>
      <c r="O829" s="4">
        <f>IF(O828=0,IF(C829="t/p",1,0),IF(C829="t/p",O828+1,0))</f>
        <v>3</v>
      </c>
      <c r="P829" s="3">
        <f>IF(AND(N829&gt;=$AD$36,N830=0),1,0)</f>
        <v>0</v>
      </c>
      <c r="Q829" s="2">
        <f>IF(AND(O829&gt;=$AD$35,O830=0),1,0)</f>
        <v>0</v>
      </c>
      <c r="R829" s="3">
        <f>IF(AND(N829&gt;0,ISODD(D829)),1,0)</f>
        <v>0</v>
      </c>
      <c r="S829" s="2">
        <f>IF(AND(O829&gt;0,ISEVEN(D829)),1,0)</f>
        <v>0</v>
      </c>
      <c r="T829" s="1">
        <f>IF(AND(N828&gt;0,N829&gt;0),IF(OR(AND(R828=0,R829=1),AND(R828=1,R829=0)),1,0),0)</f>
        <v>0</v>
      </c>
      <c r="U829" s="1">
        <f>IF(AND(O828&gt;0,O829&gt;0),IF(OR(AND(S828=0,S829=1),AND(S828=1,S829=0)),1,0),0)</f>
        <v>1</v>
      </c>
    </row>
    <row r="830" spans="1:21">
      <c r="A830" s="9">
        <v>4260</v>
      </c>
      <c r="B830" s="10" t="s">
        <v>1355</v>
      </c>
      <c r="C830" s="9" t="s">
        <v>0</v>
      </c>
      <c r="D830" s="9">
        <v>1714</v>
      </c>
      <c r="E830" s="9">
        <v>1</v>
      </c>
      <c r="F830" s="9">
        <v>1.3004</v>
      </c>
      <c r="G830" s="9">
        <v>1.2979000000000001</v>
      </c>
      <c r="H830" s="9">
        <v>1.3004</v>
      </c>
      <c r="I830" s="9">
        <v>5</v>
      </c>
      <c r="J830" s="9">
        <v>3959.39</v>
      </c>
      <c r="K830" s="8" t="str">
        <f>RIGHT(B830,5)</f>
        <v>15:02</v>
      </c>
      <c r="L830" s="7" t="str">
        <f>TEXT(K830,"hh")</f>
        <v>15</v>
      </c>
      <c r="M830" s="6">
        <f>IF(C830="close",IF(I830&gt;=0,1,IF(I830&lt;0,2)),0)</f>
        <v>0</v>
      </c>
      <c r="N830" s="5">
        <f>IF(N829=0,IF(C830="s/l",1,0),IF(C830="s/l",N829+1,0))</f>
        <v>0</v>
      </c>
      <c r="O830" s="4">
        <f>IF(O829=0,IF(C830="t/p",1,0),IF(C830="t/p",O829+1,0))</f>
        <v>4</v>
      </c>
      <c r="P830" s="3">
        <f>IF(AND(N830&gt;=$AD$36,N831=0),1,0)</f>
        <v>0</v>
      </c>
      <c r="Q830" s="2">
        <f>IF(AND(O830&gt;=$AD$35,O831=0),1,0)</f>
        <v>1</v>
      </c>
      <c r="R830" s="3">
        <f>IF(AND(N830&gt;0,ISODD(D830)),1,0)</f>
        <v>0</v>
      </c>
      <c r="S830" s="2">
        <f>IF(AND(O830&gt;0,ISEVEN(D830)),1,0)</f>
        <v>1</v>
      </c>
      <c r="T830" s="1">
        <f>IF(AND(N829&gt;0,N830&gt;0),IF(OR(AND(R829=0,R830=1),AND(R829=1,R830=0)),1,0),0)</f>
        <v>0</v>
      </c>
      <c r="U830" s="1">
        <f>IF(AND(O829&gt;0,O830&gt;0),IF(OR(AND(S829=0,S830=1),AND(S829=1,S830=0)),1,0),0)</f>
        <v>1</v>
      </c>
    </row>
    <row r="831" spans="1:21">
      <c r="A831" s="9">
        <v>4269</v>
      </c>
      <c r="B831" s="10" t="s">
        <v>1354</v>
      </c>
      <c r="C831" s="9" t="s">
        <v>3</v>
      </c>
      <c r="D831" s="9">
        <v>1715</v>
      </c>
      <c r="E831" s="9">
        <v>1</v>
      </c>
      <c r="F831" s="9">
        <v>1.3026</v>
      </c>
      <c r="G831" s="9">
        <v>1.3026</v>
      </c>
      <c r="H831" s="9">
        <v>1.3001</v>
      </c>
      <c r="I831" s="9">
        <v>-20</v>
      </c>
      <c r="J831" s="9">
        <v>3939.39</v>
      </c>
      <c r="K831" s="8" t="str">
        <f>RIGHT(B831,5)</f>
        <v>15:15</v>
      </c>
      <c r="L831" s="7" t="str">
        <f>TEXT(K831,"hh")</f>
        <v>15</v>
      </c>
      <c r="M831" s="6">
        <f>IF(C831="close",IF(I831&gt;=0,1,IF(I831&lt;0,2)),0)</f>
        <v>0</v>
      </c>
      <c r="N831" s="5">
        <f>IF(N830=0,IF(C831="s/l",1,0),IF(C831="s/l",N830+1,0))</f>
        <v>1</v>
      </c>
      <c r="O831" s="4">
        <f>IF(O830=0,IF(C831="t/p",1,0),IF(C831="t/p",O830+1,0))</f>
        <v>0</v>
      </c>
      <c r="P831" s="3">
        <f>IF(AND(N831&gt;=$AD$36,N832=0),1,0)</f>
        <v>0</v>
      </c>
      <c r="Q831" s="2">
        <f>IF(AND(O831&gt;=$AD$35,O832=0),1,0)</f>
        <v>0</v>
      </c>
      <c r="R831" s="3">
        <f>IF(AND(N831&gt;0,ISODD(D831)),1,0)</f>
        <v>1</v>
      </c>
      <c r="S831" s="2">
        <f>IF(AND(O831&gt;0,ISEVEN(D831)),1,0)</f>
        <v>0</v>
      </c>
      <c r="T831" s="1">
        <f>IF(AND(N830&gt;0,N831&gt;0),IF(OR(AND(R830=0,R831=1),AND(R830=1,R831=0)),1,0),0)</f>
        <v>0</v>
      </c>
      <c r="U831" s="1">
        <f>IF(AND(O830&gt;0,O831&gt;0),IF(OR(AND(S830=0,S831=1),AND(S830=1,S831=0)),1,0),0)</f>
        <v>0</v>
      </c>
    </row>
    <row r="832" spans="1:21">
      <c r="A832" s="9">
        <v>4274</v>
      </c>
      <c r="B832" s="10" t="s">
        <v>1353</v>
      </c>
      <c r="C832" s="9" t="s">
        <v>0</v>
      </c>
      <c r="D832" s="9">
        <v>1719</v>
      </c>
      <c r="E832" s="9">
        <v>1</v>
      </c>
      <c r="F832" s="9">
        <v>1.3021</v>
      </c>
      <c r="G832" s="9">
        <v>1.3046</v>
      </c>
      <c r="H832" s="9">
        <v>1.3021</v>
      </c>
      <c r="I832" s="9">
        <v>5</v>
      </c>
      <c r="J832" s="9">
        <v>3944.39</v>
      </c>
      <c r="K832" s="8" t="str">
        <f>RIGHT(B832,5)</f>
        <v>15:23</v>
      </c>
      <c r="L832" s="7" t="str">
        <f>TEXT(K832,"hh")</f>
        <v>15</v>
      </c>
      <c r="M832" s="6">
        <f>IF(C832="close",IF(I832&gt;=0,1,IF(I832&lt;0,2)),0)</f>
        <v>0</v>
      </c>
      <c r="N832" s="5">
        <f>IF(N831=0,IF(C832="s/l",1,0),IF(C832="s/l",N831+1,0))</f>
        <v>0</v>
      </c>
      <c r="O832" s="4">
        <f>IF(O831=0,IF(C832="t/p",1,0),IF(C832="t/p",O831+1,0))</f>
        <v>1</v>
      </c>
      <c r="P832" s="3">
        <f>IF(AND(N832&gt;=$AD$36,N833=0),1,0)</f>
        <v>0</v>
      </c>
      <c r="Q832" s="2">
        <f>IF(AND(O832&gt;=$AD$35,O833=0),1,0)</f>
        <v>0</v>
      </c>
      <c r="R832" s="3">
        <f>IF(AND(N832&gt;0,ISODD(D832)),1,0)</f>
        <v>0</v>
      </c>
      <c r="S832" s="2">
        <f>IF(AND(O832&gt;0,ISEVEN(D832)),1,0)</f>
        <v>0</v>
      </c>
      <c r="T832" s="1">
        <f>IF(AND(N831&gt;0,N832&gt;0),IF(OR(AND(R831=0,R832=1),AND(R831=1,R832=0)),1,0),0)</f>
        <v>0</v>
      </c>
      <c r="U832" s="1">
        <f>IF(AND(O831&gt;0,O832&gt;0),IF(OR(AND(S831=0,S832=1),AND(S831=1,S832=0)),1,0),0)</f>
        <v>0</v>
      </c>
    </row>
    <row r="833" spans="1:21">
      <c r="A833" s="9">
        <v>4279</v>
      </c>
      <c r="B833" s="10" t="s">
        <v>1352</v>
      </c>
      <c r="C833" s="9" t="s">
        <v>0</v>
      </c>
      <c r="D833" s="9">
        <v>1722</v>
      </c>
      <c r="E833" s="9">
        <v>1</v>
      </c>
      <c r="F833" s="9">
        <v>1.3025</v>
      </c>
      <c r="G833" s="9">
        <v>1.3</v>
      </c>
      <c r="H833" s="9">
        <v>1.3025</v>
      </c>
      <c r="I833" s="9">
        <v>5</v>
      </c>
      <c r="J833" s="9">
        <v>3949.39</v>
      </c>
      <c r="K833" s="8" t="str">
        <f>RIGHT(B833,5)</f>
        <v>15:28</v>
      </c>
      <c r="L833" s="7" t="str">
        <f>TEXT(K833,"hh")</f>
        <v>15</v>
      </c>
      <c r="M833" s="6">
        <f>IF(C833="close",IF(I833&gt;=0,1,IF(I833&lt;0,2)),0)</f>
        <v>0</v>
      </c>
      <c r="N833" s="5">
        <f>IF(N832=0,IF(C833="s/l",1,0),IF(C833="s/l",N832+1,0))</f>
        <v>0</v>
      </c>
      <c r="O833" s="4">
        <f>IF(O832=0,IF(C833="t/p",1,0),IF(C833="t/p",O832+1,0))</f>
        <v>2</v>
      </c>
      <c r="P833" s="3">
        <f>IF(AND(N833&gt;=$AD$36,N834=0),1,0)</f>
        <v>0</v>
      </c>
      <c r="Q833" s="2">
        <f>IF(AND(O833&gt;=$AD$35,O834=0),1,0)</f>
        <v>0</v>
      </c>
      <c r="R833" s="3">
        <f>IF(AND(N833&gt;0,ISODD(D833)),1,0)</f>
        <v>0</v>
      </c>
      <c r="S833" s="2">
        <f>IF(AND(O833&gt;0,ISEVEN(D833)),1,0)</f>
        <v>1</v>
      </c>
      <c r="T833" s="1">
        <f>IF(AND(N832&gt;0,N833&gt;0),IF(OR(AND(R832=0,R833=1),AND(R832=1,R833=0)),1,0),0)</f>
        <v>0</v>
      </c>
      <c r="U833" s="1">
        <f>IF(AND(O832&gt;0,O833&gt;0),IF(OR(AND(S832=0,S833=1),AND(S832=1,S833=0)),1,0),0)</f>
        <v>1</v>
      </c>
    </row>
    <row r="834" spans="1:21">
      <c r="A834" s="9">
        <v>4284</v>
      </c>
      <c r="B834" s="10" t="s">
        <v>3238</v>
      </c>
      <c r="C834" s="9" t="s">
        <v>0</v>
      </c>
      <c r="D834" s="9">
        <v>1723</v>
      </c>
      <c r="E834" s="9">
        <v>1</v>
      </c>
      <c r="F834" s="9">
        <v>1.3022</v>
      </c>
      <c r="G834" s="9">
        <v>1.3047</v>
      </c>
      <c r="H834" s="9">
        <v>1.3022</v>
      </c>
      <c r="I834" s="9">
        <v>5</v>
      </c>
      <c r="J834" s="9">
        <v>3954.39</v>
      </c>
      <c r="K834" s="8" t="str">
        <f>RIGHT(B834,5)</f>
        <v>15:30</v>
      </c>
      <c r="L834" s="7" t="str">
        <f>TEXT(K834,"hh")</f>
        <v>15</v>
      </c>
      <c r="M834" s="6">
        <f>IF(C834="close",IF(I834&gt;=0,1,IF(I834&lt;0,2)),0)</f>
        <v>0</v>
      </c>
      <c r="N834" s="5">
        <f>IF(N833=0,IF(C834="s/l",1,0),IF(C834="s/l",N833+1,0))</f>
        <v>0</v>
      </c>
      <c r="O834" s="4">
        <f>IF(O833=0,IF(C834="t/p",1,0),IF(C834="t/p",O833+1,0))</f>
        <v>3</v>
      </c>
      <c r="P834" s="3">
        <f>IF(AND(N834&gt;=$AD$36,N835=0),1,0)</f>
        <v>0</v>
      </c>
      <c r="Q834" s="2">
        <f>IF(AND(O834&gt;=$AD$35,O835=0),1,0)</f>
        <v>0</v>
      </c>
      <c r="R834" s="3">
        <f>IF(AND(N834&gt;0,ISODD(D834)),1,0)</f>
        <v>0</v>
      </c>
      <c r="S834" s="2">
        <f>IF(AND(O834&gt;0,ISEVEN(D834)),1,0)</f>
        <v>0</v>
      </c>
      <c r="T834" s="1">
        <f>IF(AND(N833&gt;0,N834&gt;0),IF(OR(AND(R833=0,R834=1),AND(R833=1,R834=0)),1,0),0)</f>
        <v>0</v>
      </c>
      <c r="U834" s="1">
        <f>IF(AND(O833&gt;0,O834&gt;0),IF(OR(AND(S833=0,S834=1),AND(S833=1,S834=0)),1,0),0)</f>
        <v>1</v>
      </c>
    </row>
    <row r="835" spans="1:21">
      <c r="A835" s="9">
        <v>4289</v>
      </c>
      <c r="B835" s="10" t="s">
        <v>3237</v>
      </c>
      <c r="C835" s="9" t="s">
        <v>0</v>
      </c>
      <c r="D835" s="9">
        <v>1726</v>
      </c>
      <c r="E835" s="9">
        <v>1</v>
      </c>
      <c r="F835" s="9">
        <v>1.3025</v>
      </c>
      <c r="G835" s="9">
        <v>1.3</v>
      </c>
      <c r="H835" s="9">
        <v>1.3025</v>
      </c>
      <c r="I835" s="9">
        <v>5</v>
      </c>
      <c r="J835" s="9">
        <v>3959.39</v>
      </c>
      <c r="K835" s="8" t="str">
        <f>RIGHT(B835,5)</f>
        <v>16:25</v>
      </c>
      <c r="L835" s="7" t="str">
        <f>TEXT(K835,"hh")</f>
        <v>16</v>
      </c>
      <c r="M835" s="6">
        <f>IF(C835="close",IF(I835&gt;=0,1,IF(I835&lt;0,2)),0)</f>
        <v>0</v>
      </c>
      <c r="N835" s="5">
        <f>IF(N834=0,IF(C835="s/l",1,0),IF(C835="s/l",N834+1,0))</f>
        <v>0</v>
      </c>
      <c r="O835" s="4">
        <f>IF(O834=0,IF(C835="t/p",1,0),IF(C835="t/p",O834+1,0))</f>
        <v>4</v>
      </c>
      <c r="P835" s="3">
        <f>IF(AND(N835&gt;=$AD$36,N836=0),1,0)</f>
        <v>0</v>
      </c>
      <c r="Q835" s="2">
        <f>IF(AND(O835&gt;=$AD$35,O836=0),1,0)</f>
        <v>1</v>
      </c>
      <c r="R835" s="3">
        <f>IF(AND(N835&gt;0,ISODD(D835)),1,0)</f>
        <v>0</v>
      </c>
      <c r="S835" s="2">
        <f>IF(AND(O835&gt;0,ISEVEN(D835)),1,0)</f>
        <v>1</v>
      </c>
      <c r="T835" s="1">
        <f>IF(AND(N834&gt;0,N835&gt;0),IF(OR(AND(R834=0,R835=1),AND(R834=1,R835=0)),1,0),0)</f>
        <v>0</v>
      </c>
      <c r="U835" s="1">
        <f>IF(AND(O834&gt;0,O835&gt;0),IF(OR(AND(S834=0,S835=1),AND(S834=1,S835=0)),1,0),0)</f>
        <v>1</v>
      </c>
    </row>
    <row r="836" spans="1:21">
      <c r="A836" s="9">
        <v>4294</v>
      </c>
      <c r="B836" s="10" t="s">
        <v>1351</v>
      </c>
      <c r="C836" s="9" t="s">
        <v>3</v>
      </c>
      <c r="D836" s="9">
        <v>1717</v>
      </c>
      <c r="E836" s="9">
        <v>1</v>
      </c>
      <c r="F836" s="9">
        <v>1.3036000000000001</v>
      </c>
      <c r="G836" s="9">
        <v>1.3036000000000001</v>
      </c>
      <c r="H836" s="9">
        <v>1.3010999999999999</v>
      </c>
      <c r="I836" s="9">
        <v>-20</v>
      </c>
      <c r="J836" s="9">
        <v>3939.39</v>
      </c>
      <c r="K836" s="8" t="str">
        <f>RIGHT(B836,5)</f>
        <v>16:41</v>
      </c>
      <c r="L836" s="7" t="str">
        <f>TEXT(K836,"hh")</f>
        <v>16</v>
      </c>
      <c r="M836" s="6">
        <f>IF(C836="close",IF(I836&gt;=0,1,IF(I836&lt;0,2)),0)</f>
        <v>0</v>
      </c>
      <c r="N836" s="5">
        <f>IF(N835=0,IF(C836="s/l",1,0),IF(C836="s/l",N835+1,0))</f>
        <v>1</v>
      </c>
      <c r="O836" s="4">
        <f>IF(O835=0,IF(C836="t/p",1,0),IF(C836="t/p",O835+1,0))</f>
        <v>0</v>
      </c>
      <c r="P836" s="3">
        <f>IF(AND(N836&gt;=$AD$36,N837=0),1,0)</f>
        <v>0</v>
      </c>
      <c r="Q836" s="2">
        <f>IF(AND(O836&gt;=$AD$35,O837=0),1,0)</f>
        <v>0</v>
      </c>
      <c r="R836" s="3">
        <f>IF(AND(N836&gt;0,ISODD(D836)),1,0)</f>
        <v>1</v>
      </c>
      <c r="S836" s="2">
        <f>IF(AND(O836&gt;0,ISEVEN(D836)),1,0)</f>
        <v>0</v>
      </c>
      <c r="T836" s="1">
        <f>IF(AND(N835&gt;0,N836&gt;0),IF(OR(AND(R835=0,R836=1),AND(R835=1,R836=0)),1,0),0)</f>
        <v>0</v>
      </c>
      <c r="U836" s="1">
        <f>IF(AND(O835&gt;0,O836&gt;0),IF(OR(AND(S835=0,S836=1),AND(S835=1,S836=0)),1,0),0)</f>
        <v>0</v>
      </c>
    </row>
    <row r="837" spans="1:21">
      <c r="A837" s="9">
        <v>4299</v>
      </c>
      <c r="B837" s="10" t="s">
        <v>3236</v>
      </c>
      <c r="C837" s="9" t="s">
        <v>0</v>
      </c>
      <c r="D837" s="9">
        <v>1729</v>
      </c>
      <c r="E837" s="9">
        <v>1</v>
      </c>
      <c r="F837" s="9">
        <v>1.3032999999999999</v>
      </c>
      <c r="G837" s="9">
        <v>1.3058000000000001</v>
      </c>
      <c r="H837" s="9">
        <v>1.3032999999999999</v>
      </c>
      <c r="I837" s="9">
        <v>5</v>
      </c>
      <c r="J837" s="9">
        <v>3944.39</v>
      </c>
      <c r="K837" s="8" t="str">
        <f>RIGHT(B837,5)</f>
        <v>16:56</v>
      </c>
      <c r="L837" s="7" t="str">
        <f>TEXT(K837,"hh")</f>
        <v>16</v>
      </c>
      <c r="M837" s="6">
        <f>IF(C837="close",IF(I837&gt;=0,1,IF(I837&lt;0,2)),0)</f>
        <v>0</v>
      </c>
      <c r="N837" s="5">
        <f>IF(N836=0,IF(C837="s/l",1,0),IF(C837="s/l",N836+1,0))</f>
        <v>0</v>
      </c>
      <c r="O837" s="4">
        <f>IF(O836=0,IF(C837="t/p",1,0),IF(C837="t/p",O836+1,0))</f>
        <v>1</v>
      </c>
      <c r="P837" s="3">
        <f>IF(AND(N837&gt;=$AD$36,N838=0),1,0)</f>
        <v>0</v>
      </c>
      <c r="Q837" s="2">
        <f>IF(AND(O837&gt;=$AD$35,O838=0),1,0)</f>
        <v>0</v>
      </c>
      <c r="R837" s="3">
        <f>IF(AND(N837&gt;0,ISODD(D837)),1,0)</f>
        <v>0</v>
      </c>
      <c r="S837" s="2">
        <f>IF(AND(O837&gt;0,ISEVEN(D837)),1,0)</f>
        <v>0</v>
      </c>
      <c r="T837" s="1">
        <f>IF(AND(N836&gt;0,N837&gt;0),IF(OR(AND(R836=0,R837=1),AND(R836=1,R837=0)),1,0),0)</f>
        <v>0</v>
      </c>
      <c r="U837" s="1">
        <f>IF(AND(O836&gt;0,O837&gt;0),IF(OR(AND(S836=0,S837=1),AND(S836=1,S837=0)),1,0),0)</f>
        <v>0</v>
      </c>
    </row>
    <row r="838" spans="1:21">
      <c r="A838" s="9">
        <v>4304</v>
      </c>
      <c r="B838" s="10" t="s">
        <v>3235</v>
      </c>
      <c r="C838" s="9" t="s">
        <v>0</v>
      </c>
      <c r="D838" s="9">
        <v>1732</v>
      </c>
      <c r="E838" s="9">
        <v>1</v>
      </c>
      <c r="F838" s="9">
        <v>1.3036000000000001</v>
      </c>
      <c r="G838" s="9">
        <v>1.3010999999999999</v>
      </c>
      <c r="H838" s="9">
        <v>1.3036000000000001</v>
      </c>
      <c r="I838" s="9">
        <v>5</v>
      </c>
      <c r="J838" s="9">
        <v>3949.39</v>
      </c>
      <c r="K838" s="8" t="str">
        <f>RIGHT(B838,5)</f>
        <v>20:08</v>
      </c>
      <c r="L838" s="7" t="str">
        <f>TEXT(K838,"hh")</f>
        <v>20</v>
      </c>
      <c r="M838" s="6">
        <f>IF(C838="close",IF(I838&gt;=0,1,IF(I838&lt;0,2)),0)</f>
        <v>0</v>
      </c>
      <c r="N838" s="5">
        <f>IF(N837=0,IF(C838="s/l",1,0),IF(C838="s/l",N837+1,0))</f>
        <v>0</v>
      </c>
      <c r="O838" s="4">
        <f>IF(O837=0,IF(C838="t/p",1,0),IF(C838="t/p",O837+1,0))</f>
        <v>2</v>
      </c>
      <c r="P838" s="3">
        <f>IF(AND(N838&gt;=$AD$36,N839=0),1,0)</f>
        <v>0</v>
      </c>
      <c r="Q838" s="2">
        <f>IF(AND(O838&gt;=$AD$35,O839=0),1,0)</f>
        <v>0</v>
      </c>
      <c r="R838" s="3">
        <f>IF(AND(N838&gt;0,ISODD(D838)),1,0)</f>
        <v>0</v>
      </c>
      <c r="S838" s="2">
        <f>IF(AND(O838&gt;0,ISEVEN(D838)),1,0)</f>
        <v>1</v>
      </c>
      <c r="T838" s="1">
        <f>IF(AND(N837&gt;0,N838&gt;0),IF(OR(AND(R837=0,R838=1),AND(R837=1,R838=0)),1,0),0)</f>
        <v>0</v>
      </c>
      <c r="U838" s="1">
        <f>IF(AND(O837&gt;0,O838&gt;0),IF(OR(AND(S837=0,S838=1),AND(S837=1,S838=0)),1,0),0)</f>
        <v>1</v>
      </c>
    </row>
    <row r="839" spans="1:21">
      <c r="A839" s="9">
        <v>4309</v>
      </c>
      <c r="B839" s="10" t="s">
        <v>3234</v>
      </c>
      <c r="C839" s="9" t="s">
        <v>3</v>
      </c>
      <c r="D839" s="9">
        <v>1727</v>
      </c>
      <c r="E839" s="9">
        <v>1</v>
      </c>
      <c r="F839" s="9">
        <v>1.3047</v>
      </c>
      <c r="G839" s="9">
        <v>1.3047</v>
      </c>
      <c r="H839" s="9">
        <v>1.3022</v>
      </c>
      <c r="I839" s="9">
        <v>-20</v>
      </c>
      <c r="J839" s="9">
        <v>3929.39</v>
      </c>
      <c r="K839" s="8" t="str">
        <f>RIGHT(B839,5)</f>
        <v>23:11</v>
      </c>
      <c r="L839" s="7" t="str">
        <f>TEXT(K839,"hh")</f>
        <v>23</v>
      </c>
      <c r="M839" s="6">
        <f>IF(C839="close",IF(I839&gt;=0,1,IF(I839&lt;0,2)),0)</f>
        <v>0</v>
      </c>
      <c r="N839" s="5">
        <f>IF(N838=0,IF(C839="s/l",1,0),IF(C839="s/l",N838+1,0))</f>
        <v>1</v>
      </c>
      <c r="O839" s="4">
        <f>IF(O838=0,IF(C839="t/p",1,0),IF(C839="t/p",O838+1,0))</f>
        <v>0</v>
      </c>
      <c r="P839" s="3">
        <f>IF(AND(N839&gt;=$AD$36,N840=0),1,0)</f>
        <v>0</v>
      </c>
      <c r="Q839" s="2">
        <f>IF(AND(O839&gt;=$AD$35,O840=0),1,0)</f>
        <v>0</v>
      </c>
      <c r="R839" s="3">
        <f>IF(AND(N839&gt;0,ISODD(D839)),1,0)</f>
        <v>1</v>
      </c>
      <c r="S839" s="2">
        <f>IF(AND(O839&gt;0,ISEVEN(D839)),1,0)</f>
        <v>0</v>
      </c>
      <c r="T839" s="1">
        <f>IF(AND(N838&gt;0,N839&gt;0),IF(OR(AND(R838=0,R839=1),AND(R838=1,R839=0)),1,0),0)</f>
        <v>0</v>
      </c>
      <c r="U839" s="1">
        <f>IF(AND(O838&gt;0,O839&gt;0),IF(OR(AND(S838=0,S839=1),AND(S838=1,S839=0)),1,0),0)</f>
        <v>0</v>
      </c>
    </row>
    <row r="840" spans="1:21">
      <c r="A840" s="9">
        <v>4310</v>
      </c>
      <c r="B840" s="10" t="s">
        <v>1347</v>
      </c>
      <c r="C840" s="9" t="s">
        <v>54</v>
      </c>
      <c r="D840" s="9">
        <v>1733</v>
      </c>
      <c r="E840" s="9">
        <v>1</v>
      </c>
      <c r="F840" s="9">
        <v>1.3037000000000001</v>
      </c>
      <c r="G840" s="9">
        <v>1.3058000000000001</v>
      </c>
      <c r="H840" s="9">
        <v>1.3032999999999999</v>
      </c>
      <c r="I840" s="9">
        <v>0.63</v>
      </c>
      <c r="J840" s="9">
        <v>3930.02</v>
      </c>
      <c r="K840" s="8" t="str">
        <f>RIGHT(B840,5)</f>
        <v>01:00</v>
      </c>
      <c r="L840" s="7" t="str">
        <f>TEXT(K840,"hh")</f>
        <v>01</v>
      </c>
      <c r="M840" s="6">
        <f>IF(C840="close",IF(I840&gt;=0,1,IF(I840&lt;0,2)),0)</f>
        <v>1</v>
      </c>
      <c r="N840" s="5">
        <f>IF(N839=0,IF(C840="s/l",1,0),IF(C840="s/l",N839+1,0))</f>
        <v>0</v>
      </c>
      <c r="O840" s="4">
        <f>IF(O839=0,IF(C840="t/p",1,0),IF(C840="t/p",O839+1,0))</f>
        <v>0</v>
      </c>
      <c r="P840" s="3">
        <f>IF(AND(N840&gt;=$AD$36,N841=0),1,0)</f>
        <v>0</v>
      </c>
      <c r="Q840" s="2">
        <f>IF(AND(O840&gt;=$AD$35,O841=0),1,0)</f>
        <v>0</v>
      </c>
      <c r="R840" s="3">
        <f>IF(AND(N840&gt;0,ISODD(D840)),1,0)</f>
        <v>0</v>
      </c>
      <c r="S840" s="2">
        <f>IF(AND(O840&gt;0,ISEVEN(D840)),1,0)</f>
        <v>0</v>
      </c>
      <c r="T840" s="1">
        <f>IF(AND(N839&gt;0,N840&gt;0),IF(OR(AND(R839=0,R840=1),AND(R839=1,R840=0)),1,0),0)</f>
        <v>0</v>
      </c>
      <c r="U840" s="1">
        <f>IF(AND(O839&gt;0,O840&gt;0),IF(OR(AND(S839=0,S840=1),AND(S839=1,S840=0)),1,0),0)</f>
        <v>0</v>
      </c>
    </row>
    <row r="841" spans="1:21">
      <c r="A841" s="9">
        <v>4319</v>
      </c>
      <c r="B841" s="10" t="s">
        <v>1346</v>
      </c>
      <c r="C841" s="9" t="s">
        <v>0</v>
      </c>
      <c r="D841" s="9">
        <v>1737</v>
      </c>
      <c r="E841" s="9">
        <v>1</v>
      </c>
      <c r="F841" s="9">
        <v>1.3037000000000001</v>
      </c>
      <c r="G841" s="9">
        <v>1.3062</v>
      </c>
      <c r="H841" s="9">
        <v>1.3037000000000001</v>
      </c>
      <c r="I841" s="9">
        <v>5</v>
      </c>
      <c r="J841" s="9">
        <v>3935.02</v>
      </c>
      <c r="K841" s="8" t="str">
        <f>RIGHT(B841,5)</f>
        <v>04:08</v>
      </c>
      <c r="L841" s="7" t="str">
        <f>TEXT(K841,"hh")</f>
        <v>04</v>
      </c>
      <c r="M841" s="6">
        <f>IF(C841="close",IF(I841&gt;=0,1,IF(I841&lt;0,2)),0)</f>
        <v>0</v>
      </c>
      <c r="N841" s="5">
        <f>IF(N840=0,IF(C841="s/l",1,0),IF(C841="s/l",N840+1,0))</f>
        <v>0</v>
      </c>
      <c r="O841" s="4">
        <f>IF(O840=0,IF(C841="t/p",1,0),IF(C841="t/p",O840+1,0))</f>
        <v>1</v>
      </c>
      <c r="P841" s="3">
        <f>IF(AND(N841&gt;=$AD$36,N842=0),1,0)</f>
        <v>0</v>
      </c>
      <c r="Q841" s="2">
        <f>IF(AND(O841&gt;=$AD$35,O842=0),1,0)</f>
        <v>0</v>
      </c>
      <c r="R841" s="3">
        <f>IF(AND(N841&gt;0,ISODD(D841)),1,0)</f>
        <v>0</v>
      </c>
      <c r="S841" s="2">
        <f>IF(AND(O841&gt;0,ISEVEN(D841)),1,0)</f>
        <v>0</v>
      </c>
      <c r="T841" s="1">
        <f>IF(AND(N840&gt;0,N841&gt;0),IF(OR(AND(R840=0,R841=1),AND(R840=1,R841=0)),1,0),0)</f>
        <v>0</v>
      </c>
      <c r="U841" s="1">
        <f>IF(AND(O840&gt;0,O841&gt;0),IF(OR(AND(S840=0,S841=1),AND(S840=1,S841=0)),1,0),0)</f>
        <v>0</v>
      </c>
    </row>
    <row r="842" spans="1:21">
      <c r="A842" s="9">
        <v>4324</v>
      </c>
      <c r="B842" s="10" t="s">
        <v>1345</v>
      </c>
      <c r="C842" s="9" t="s">
        <v>0</v>
      </c>
      <c r="D842" s="9">
        <v>1740</v>
      </c>
      <c r="E842" s="9">
        <v>1</v>
      </c>
      <c r="F842" s="9">
        <v>1.3041</v>
      </c>
      <c r="G842" s="9">
        <v>1.3016000000000001</v>
      </c>
      <c r="H842" s="9">
        <v>1.3041</v>
      </c>
      <c r="I842" s="9">
        <v>5</v>
      </c>
      <c r="J842" s="9">
        <v>3940.02</v>
      </c>
      <c r="K842" s="8" t="str">
        <f>RIGHT(B842,5)</f>
        <v>04:48</v>
      </c>
      <c r="L842" s="7" t="str">
        <f>TEXT(K842,"hh")</f>
        <v>04</v>
      </c>
      <c r="M842" s="6">
        <f>IF(C842="close",IF(I842&gt;=0,1,IF(I842&lt;0,2)),0)</f>
        <v>0</v>
      </c>
      <c r="N842" s="5">
        <f>IF(N841=0,IF(C842="s/l",1,0),IF(C842="s/l",N841+1,0))</f>
        <v>0</v>
      </c>
      <c r="O842" s="4">
        <f>IF(O841=0,IF(C842="t/p",1,0),IF(C842="t/p",O841+1,0))</f>
        <v>2</v>
      </c>
      <c r="P842" s="3">
        <f>IF(AND(N842&gt;=$AD$36,N843=0),1,0)</f>
        <v>0</v>
      </c>
      <c r="Q842" s="2">
        <f>IF(AND(O842&gt;=$AD$35,O843=0),1,0)</f>
        <v>0</v>
      </c>
      <c r="R842" s="3">
        <f>IF(AND(N842&gt;0,ISODD(D842)),1,0)</f>
        <v>0</v>
      </c>
      <c r="S842" s="2">
        <f>IF(AND(O842&gt;0,ISEVEN(D842)),1,0)</f>
        <v>1</v>
      </c>
      <c r="T842" s="1">
        <f>IF(AND(N841&gt;0,N842&gt;0),IF(OR(AND(R841=0,R842=1),AND(R841=1,R842=0)),1,0),0)</f>
        <v>0</v>
      </c>
      <c r="U842" s="1">
        <f>IF(AND(O841&gt;0,O842&gt;0),IF(OR(AND(S841=0,S842=1),AND(S841=1,S842=0)),1,0),0)</f>
        <v>1</v>
      </c>
    </row>
    <row r="843" spans="1:21">
      <c r="A843" s="9">
        <v>4329</v>
      </c>
      <c r="B843" s="10" t="s">
        <v>1344</v>
      </c>
      <c r="C843" s="9" t="s">
        <v>0</v>
      </c>
      <c r="D843" s="9">
        <v>1741</v>
      </c>
      <c r="E843" s="9">
        <v>1</v>
      </c>
      <c r="F843" s="9">
        <v>1.3038000000000001</v>
      </c>
      <c r="G843" s="9">
        <v>1.3063</v>
      </c>
      <c r="H843" s="9">
        <v>1.3038000000000001</v>
      </c>
      <c r="I843" s="9">
        <v>5</v>
      </c>
      <c r="J843" s="9">
        <v>3945.02</v>
      </c>
      <c r="K843" s="8" t="str">
        <f>RIGHT(B843,5)</f>
        <v>07:41</v>
      </c>
      <c r="L843" s="7" t="str">
        <f>TEXT(K843,"hh")</f>
        <v>07</v>
      </c>
      <c r="M843" s="6">
        <f>IF(C843="close",IF(I843&gt;=0,1,IF(I843&lt;0,2)),0)</f>
        <v>0</v>
      </c>
      <c r="N843" s="5">
        <f>IF(N842=0,IF(C843="s/l",1,0),IF(C843="s/l",N842+1,0))</f>
        <v>0</v>
      </c>
      <c r="O843" s="4">
        <f>IF(O842=0,IF(C843="t/p",1,0),IF(C843="t/p",O842+1,0))</f>
        <v>3</v>
      </c>
      <c r="P843" s="3">
        <f>IF(AND(N843&gt;=$AD$36,N844=0),1,0)</f>
        <v>0</v>
      </c>
      <c r="Q843" s="2">
        <f>IF(AND(O843&gt;=$AD$35,O844=0),1,0)</f>
        <v>0</v>
      </c>
      <c r="R843" s="3">
        <f>IF(AND(N843&gt;0,ISODD(D843)),1,0)</f>
        <v>0</v>
      </c>
      <c r="S843" s="2">
        <f>IF(AND(O843&gt;0,ISEVEN(D843)),1,0)</f>
        <v>0</v>
      </c>
      <c r="T843" s="1">
        <f>IF(AND(N842&gt;0,N843&gt;0),IF(OR(AND(R842=0,R843=1),AND(R842=1,R843=0)),1,0),0)</f>
        <v>0</v>
      </c>
      <c r="U843" s="1">
        <f>IF(AND(O842&gt;0,O843&gt;0),IF(OR(AND(S842=0,S843=1),AND(S842=1,S843=0)),1,0),0)</f>
        <v>1</v>
      </c>
    </row>
    <row r="844" spans="1:21">
      <c r="A844" s="9">
        <v>4338</v>
      </c>
      <c r="B844" s="10" t="s">
        <v>1343</v>
      </c>
      <c r="C844" s="9" t="s">
        <v>3</v>
      </c>
      <c r="D844" s="9">
        <v>1744</v>
      </c>
      <c r="E844" s="9">
        <v>1</v>
      </c>
      <c r="F844" s="9">
        <v>1.3016000000000001</v>
      </c>
      <c r="G844" s="9">
        <v>1.3016000000000001</v>
      </c>
      <c r="H844" s="9">
        <v>1.3041</v>
      </c>
      <c r="I844" s="9">
        <v>-20</v>
      </c>
      <c r="J844" s="9">
        <v>3925.02</v>
      </c>
      <c r="K844" s="8" t="str">
        <f>RIGHT(B844,5)</f>
        <v>08:30</v>
      </c>
      <c r="L844" s="7" t="str">
        <f>TEXT(K844,"hh")</f>
        <v>08</v>
      </c>
      <c r="M844" s="6">
        <f>IF(C844="close",IF(I844&gt;=0,1,IF(I844&lt;0,2)),0)</f>
        <v>0</v>
      </c>
      <c r="N844" s="5">
        <f>IF(N843=0,IF(C844="s/l",1,0),IF(C844="s/l",N843+1,0))</f>
        <v>1</v>
      </c>
      <c r="O844" s="4">
        <f>IF(O843=0,IF(C844="t/p",1,0),IF(C844="t/p",O843+1,0))</f>
        <v>0</v>
      </c>
      <c r="P844" s="3">
        <f>IF(AND(N844&gt;=$AD$36,N845=0),1,0)</f>
        <v>0</v>
      </c>
      <c r="Q844" s="2">
        <f>IF(AND(O844&gt;=$AD$35,O845=0),1,0)</f>
        <v>0</v>
      </c>
      <c r="R844" s="3">
        <f>IF(AND(N844&gt;0,ISODD(D844)),1,0)</f>
        <v>0</v>
      </c>
      <c r="S844" s="2">
        <f>IF(AND(O844&gt;0,ISEVEN(D844)),1,0)</f>
        <v>0</v>
      </c>
      <c r="T844" s="1">
        <f>IF(AND(N843&gt;0,N844&gt;0),IF(OR(AND(R843=0,R844=1),AND(R843=1,R844=0)),1,0),0)</f>
        <v>0</v>
      </c>
      <c r="U844" s="1">
        <f>IF(AND(O843&gt;0,O844&gt;0),IF(OR(AND(S843=0,S844=1),AND(S843=1,S844=0)),1,0),0)</f>
        <v>0</v>
      </c>
    </row>
    <row r="845" spans="1:21">
      <c r="A845" s="9">
        <v>4343</v>
      </c>
      <c r="B845" s="10" t="s">
        <v>1342</v>
      </c>
      <c r="C845" s="9" t="s">
        <v>3</v>
      </c>
      <c r="D845" s="9">
        <v>1746</v>
      </c>
      <c r="E845" s="9">
        <v>1</v>
      </c>
      <c r="F845" s="9">
        <v>1.3006</v>
      </c>
      <c r="G845" s="9">
        <v>1.3006</v>
      </c>
      <c r="H845" s="9">
        <v>1.3030999999999999</v>
      </c>
      <c r="I845" s="9">
        <v>-20</v>
      </c>
      <c r="J845" s="9">
        <v>3905.02</v>
      </c>
      <c r="K845" s="8" t="str">
        <f>RIGHT(B845,5)</f>
        <v>08:45</v>
      </c>
      <c r="L845" s="7" t="str">
        <f>TEXT(K845,"hh")</f>
        <v>08</v>
      </c>
      <c r="M845" s="6">
        <f>IF(C845="close",IF(I845&gt;=0,1,IF(I845&lt;0,2)),0)</f>
        <v>0</v>
      </c>
      <c r="N845" s="5">
        <f>IF(N844=0,IF(C845="s/l",1,0),IF(C845="s/l",N844+1,0))</f>
        <v>2</v>
      </c>
      <c r="O845" s="4">
        <f>IF(O844=0,IF(C845="t/p",1,0),IF(C845="t/p",O844+1,0))</f>
        <v>0</v>
      </c>
      <c r="P845" s="3">
        <f>IF(AND(N845&gt;=$AD$36,N846=0),1,0)</f>
        <v>1</v>
      </c>
      <c r="Q845" s="2">
        <f>IF(AND(O845&gt;=$AD$35,O846=0),1,0)</f>
        <v>0</v>
      </c>
      <c r="R845" s="3">
        <f>IF(AND(N845&gt;0,ISODD(D845)),1,0)</f>
        <v>0</v>
      </c>
      <c r="S845" s="2">
        <f>IF(AND(O845&gt;0,ISEVEN(D845)),1,0)</f>
        <v>0</v>
      </c>
      <c r="T845" s="1">
        <f>IF(AND(N844&gt;0,N845&gt;0),IF(OR(AND(R844=0,R845=1),AND(R844=1,R845=0)),1,0),0)</f>
        <v>0</v>
      </c>
      <c r="U845" s="1">
        <f>IF(AND(O844&gt;0,O845&gt;0),IF(OR(AND(S844=0,S845=1),AND(S844=1,S845=0)),1,0),0)</f>
        <v>0</v>
      </c>
    </row>
    <row r="846" spans="1:21">
      <c r="A846" s="9">
        <v>4348</v>
      </c>
      <c r="B846" s="10" t="s">
        <v>1341</v>
      </c>
      <c r="C846" s="9" t="s">
        <v>0</v>
      </c>
      <c r="D846" s="9">
        <v>1750</v>
      </c>
      <c r="E846" s="9">
        <v>1</v>
      </c>
      <c r="F846" s="9">
        <v>1.3010999999999999</v>
      </c>
      <c r="G846" s="9">
        <v>1.2986</v>
      </c>
      <c r="H846" s="9">
        <v>1.3010999999999999</v>
      </c>
      <c r="I846" s="9">
        <v>5</v>
      </c>
      <c r="J846" s="9">
        <v>3910.02</v>
      </c>
      <c r="K846" s="8" t="str">
        <f>RIGHT(B846,5)</f>
        <v>08:50</v>
      </c>
      <c r="L846" s="7" t="str">
        <f>TEXT(K846,"hh")</f>
        <v>08</v>
      </c>
      <c r="M846" s="6">
        <f>IF(C846="close",IF(I846&gt;=0,1,IF(I846&lt;0,2)),0)</f>
        <v>0</v>
      </c>
      <c r="N846" s="5">
        <f>IF(N845=0,IF(C846="s/l",1,0),IF(C846="s/l",N845+1,0))</f>
        <v>0</v>
      </c>
      <c r="O846" s="4">
        <f>IF(O845=0,IF(C846="t/p",1,0),IF(C846="t/p",O845+1,0))</f>
        <v>1</v>
      </c>
      <c r="P846" s="3">
        <f>IF(AND(N846&gt;=$AD$36,N847=0),1,0)</f>
        <v>0</v>
      </c>
      <c r="Q846" s="2">
        <f>IF(AND(O846&gt;=$AD$35,O847=0),1,0)</f>
        <v>0</v>
      </c>
      <c r="R846" s="3">
        <f>IF(AND(N846&gt;0,ISODD(D846)),1,0)</f>
        <v>0</v>
      </c>
      <c r="S846" s="2">
        <f>IF(AND(O846&gt;0,ISEVEN(D846)),1,0)</f>
        <v>1</v>
      </c>
      <c r="T846" s="1">
        <f>IF(AND(N845&gt;0,N846&gt;0),IF(OR(AND(R845=0,R846=1),AND(R845=1,R846=0)),1,0),0)</f>
        <v>0</v>
      </c>
      <c r="U846" s="1">
        <f>IF(AND(O845&gt;0,O846&gt;0),IF(OR(AND(S845=0,S846=1),AND(S845=1,S846=0)),1,0),0)</f>
        <v>0</v>
      </c>
    </row>
    <row r="847" spans="1:21">
      <c r="A847" s="9">
        <v>4349</v>
      </c>
      <c r="B847" s="10" t="s">
        <v>1340</v>
      </c>
      <c r="C847" s="9" t="s">
        <v>3</v>
      </c>
      <c r="D847" s="9">
        <v>1748</v>
      </c>
      <c r="E847" s="9">
        <v>1</v>
      </c>
      <c r="F847" s="9">
        <v>1.2996000000000001</v>
      </c>
      <c r="G847" s="9">
        <v>1.2996000000000001</v>
      </c>
      <c r="H847" s="9">
        <v>1.3021</v>
      </c>
      <c r="I847" s="9">
        <v>-20</v>
      </c>
      <c r="J847" s="9">
        <v>3890.02</v>
      </c>
      <c r="K847" s="8" t="str">
        <f>RIGHT(B847,5)</f>
        <v>09:05</v>
      </c>
      <c r="L847" s="7" t="str">
        <f>TEXT(K847,"hh")</f>
        <v>09</v>
      </c>
      <c r="M847" s="6">
        <f>IF(C847="close",IF(I847&gt;=0,1,IF(I847&lt;0,2)),0)</f>
        <v>0</v>
      </c>
      <c r="N847" s="5">
        <f>IF(N846=0,IF(C847="s/l",1,0),IF(C847="s/l",N846+1,0))</f>
        <v>1</v>
      </c>
      <c r="O847" s="4">
        <f>IF(O846=0,IF(C847="t/p",1,0),IF(C847="t/p",O846+1,0))</f>
        <v>0</v>
      </c>
      <c r="P847" s="3">
        <f>IF(AND(N847&gt;=$AD$36,N848=0),1,0)</f>
        <v>0</v>
      </c>
      <c r="Q847" s="2">
        <f>IF(AND(O847&gt;=$AD$35,O848=0),1,0)</f>
        <v>0</v>
      </c>
      <c r="R847" s="3">
        <f>IF(AND(N847&gt;0,ISODD(D847)),1,0)</f>
        <v>0</v>
      </c>
      <c r="S847" s="2">
        <f>IF(AND(O847&gt;0,ISEVEN(D847)),1,0)</f>
        <v>0</v>
      </c>
      <c r="T847" s="1">
        <f>IF(AND(N846&gt;0,N847&gt;0),IF(OR(AND(R846=0,R847=1),AND(R846=1,R847=0)),1,0),0)</f>
        <v>0</v>
      </c>
      <c r="U847" s="1">
        <f>IF(AND(O846&gt;0,O847&gt;0),IF(OR(AND(S846=0,S847=1),AND(S846=1,S847=0)),1,0),0)</f>
        <v>0</v>
      </c>
    </row>
    <row r="848" spans="1:21">
      <c r="A848" s="9">
        <v>4354</v>
      </c>
      <c r="B848" s="10" t="s">
        <v>1339</v>
      </c>
      <c r="C848" s="9" t="s">
        <v>0</v>
      </c>
      <c r="D848" s="9">
        <v>1751</v>
      </c>
      <c r="E848" s="9">
        <v>1</v>
      </c>
      <c r="F848" s="9">
        <v>1.3008</v>
      </c>
      <c r="G848" s="9">
        <v>1.3032999999999999</v>
      </c>
      <c r="H848" s="9">
        <v>1.3008</v>
      </c>
      <c r="I848" s="9">
        <v>5</v>
      </c>
      <c r="J848" s="9">
        <v>3895.02</v>
      </c>
      <c r="K848" s="8" t="str">
        <f>RIGHT(B848,5)</f>
        <v>10:24</v>
      </c>
      <c r="L848" s="7" t="str">
        <f>TEXT(K848,"hh")</f>
        <v>10</v>
      </c>
      <c r="M848" s="6">
        <f>IF(C848="close",IF(I848&gt;=0,1,IF(I848&lt;0,2)),0)</f>
        <v>0</v>
      </c>
      <c r="N848" s="5">
        <f>IF(N847=0,IF(C848="s/l",1,0),IF(C848="s/l",N847+1,0))</f>
        <v>0</v>
      </c>
      <c r="O848" s="4">
        <f>IF(O847=0,IF(C848="t/p",1,0),IF(C848="t/p",O847+1,0))</f>
        <v>1</v>
      </c>
      <c r="P848" s="3">
        <f>IF(AND(N848&gt;=$AD$36,N849=0),1,0)</f>
        <v>0</v>
      </c>
      <c r="Q848" s="2">
        <f>IF(AND(O848&gt;=$AD$35,O849=0),1,0)</f>
        <v>0</v>
      </c>
      <c r="R848" s="3">
        <f>IF(AND(N848&gt;0,ISODD(D848)),1,0)</f>
        <v>0</v>
      </c>
      <c r="S848" s="2">
        <f>IF(AND(O848&gt;0,ISEVEN(D848)),1,0)</f>
        <v>0</v>
      </c>
      <c r="T848" s="1">
        <f>IF(AND(N847&gt;0,N848&gt;0),IF(OR(AND(R847=0,R848=1),AND(R847=1,R848=0)),1,0),0)</f>
        <v>0</v>
      </c>
      <c r="U848" s="1">
        <f>IF(AND(O847&gt;0,O848&gt;0),IF(OR(AND(S847=0,S848=1),AND(S847=1,S848=0)),1,0),0)</f>
        <v>0</v>
      </c>
    </row>
    <row r="849" spans="1:21">
      <c r="A849" s="9">
        <v>4359</v>
      </c>
      <c r="B849" s="10" t="s">
        <v>1338</v>
      </c>
      <c r="C849" s="9" t="s">
        <v>0</v>
      </c>
      <c r="D849" s="9">
        <v>1754</v>
      </c>
      <c r="E849" s="9">
        <v>1</v>
      </c>
      <c r="F849" s="9">
        <v>1.3010999999999999</v>
      </c>
      <c r="G849" s="9">
        <v>1.2986</v>
      </c>
      <c r="H849" s="9">
        <v>1.3010999999999999</v>
      </c>
      <c r="I849" s="9">
        <v>5</v>
      </c>
      <c r="J849" s="9">
        <v>3900.02</v>
      </c>
      <c r="K849" s="8" t="str">
        <f>RIGHT(B849,5)</f>
        <v>10:43</v>
      </c>
      <c r="L849" s="7" t="str">
        <f>TEXT(K849,"hh")</f>
        <v>10</v>
      </c>
      <c r="M849" s="6">
        <f>IF(C849="close",IF(I849&gt;=0,1,IF(I849&lt;0,2)),0)</f>
        <v>0</v>
      </c>
      <c r="N849" s="5">
        <f>IF(N848=0,IF(C849="s/l",1,0),IF(C849="s/l",N848+1,0))</f>
        <v>0</v>
      </c>
      <c r="O849" s="4">
        <f>IF(O848=0,IF(C849="t/p",1,0),IF(C849="t/p",O848+1,0))</f>
        <v>2</v>
      </c>
      <c r="P849" s="3">
        <f>IF(AND(N849&gt;=$AD$36,N850=0),1,0)</f>
        <v>0</v>
      </c>
      <c r="Q849" s="2">
        <f>IF(AND(O849&gt;=$AD$35,O850=0),1,0)</f>
        <v>0</v>
      </c>
      <c r="R849" s="3">
        <f>IF(AND(N849&gt;0,ISODD(D849)),1,0)</f>
        <v>0</v>
      </c>
      <c r="S849" s="2">
        <f>IF(AND(O849&gt;0,ISEVEN(D849)),1,0)</f>
        <v>1</v>
      </c>
      <c r="T849" s="1">
        <f>IF(AND(N848&gt;0,N849&gt;0),IF(OR(AND(R848=0,R849=1),AND(R848=1,R849=0)),1,0),0)</f>
        <v>0</v>
      </c>
      <c r="U849" s="1">
        <f>IF(AND(O848&gt;0,O849&gt;0),IF(OR(AND(S848=0,S849=1),AND(S848=1,S849=0)),1,0),0)</f>
        <v>1</v>
      </c>
    </row>
    <row r="850" spans="1:21">
      <c r="A850" s="9">
        <v>4364</v>
      </c>
      <c r="B850" s="10" t="s">
        <v>1337</v>
      </c>
      <c r="C850" s="9" t="s">
        <v>0</v>
      </c>
      <c r="D850" s="9">
        <v>1756</v>
      </c>
      <c r="E850" s="9">
        <v>1</v>
      </c>
      <c r="F850" s="9">
        <v>1.3001</v>
      </c>
      <c r="G850" s="9">
        <v>1.2976000000000001</v>
      </c>
      <c r="H850" s="9">
        <v>1.3001</v>
      </c>
      <c r="I850" s="9">
        <v>5</v>
      </c>
      <c r="J850" s="9">
        <v>3905.02</v>
      </c>
      <c r="K850" s="8" t="str">
        <f>RIGHT(B850,5)</f>
        <v>11:58</v>
      </c>
      <c r="L850" s="7" t="str">
        <f>TEXT(K850,"hh")</f>
        <v>11</v>
      </c>
      <c r="M850" s="6">
        <f>IF(C850="close",IF(I850&gt;=0,1,IF(I850&lt;0,2)),0)</f>
        <v>0</v>
      </c>
      <c r="N850" s="5">
        <f>IF(N849=0,IF(C850="s/l",1,0),IF(C850="s/l",N849+1,0))</f>
        <v>0</v>
      </c>
      <c r="O850" s="4">
        <f>IF(O849=0,IF(C850="t/p",1,0),IF(C850="t/p",O849+1,0))</f>
        <v>3</v>
      </c>
      <c r="P850" s="3">
        <f>IF(AND(N850&gt;=$AD$36,N851=0),1,0)</f>
        <v>0</v>
      </c>
      <c r="Q850" s="2">
        <f>IF(AND(O850&gt;=$AD$35,O851=0),1,0)</f>
        <v>0</v>
      </c>
      <c r="R850" s="3">
        <f>IF(AND(N850&gt;0,ISODD(D850)),1,0)</f>
        <v>0</v>
      </c>
      <c r="S850" s="2">
        <f>IF(AND(O850&gt;0,ISEVEN(D850)),1,0)</f>
        <v>1</v>
      </c>
      <c r="T850" s="1">
        <f>IF(AND(N849&gt;0,N850&gt;0),IF(OR(AND(R849=0,R850=1),AND(R849=1,R850=0)),1,0),0)</f>
        <v>0</v>
      </c>
      <c r="U850" s="1">
        <f>IF(AND(O849&gt;0,O850&gt;0),IF(OR(AND(S849=0,S850=1),AND(S849=1,S850=0)),1,0),0)</f>
        <v>0</v>
      </c>
    </row>
    <row r="851" spans="1:21">
      <c r="A851" s="9">
        <v>4369</v>
      </c>
      <c r="B851" s="10" t="s">
        <v>1336</v>
      </c>
      <c r="C851" s="9" t="s">
        <v>0</v>
      </c>
      <c r="D851" s="9">
        <v>1757</v>
      </c>
      <c r="E851" s="9">
        <v>1</v>
      </c>
      <c r="F851" s="9">
        <v>1.2998000000000001</v>
      </c>
      <c r="G851" s="9">
        <v>1.3023</v>
      </c>
      <c r="H851" s="9">
        <v>1.2998000000000001</v>
      </c>
      <c r="I851" s="9">
        <v>5</v>
      </c>
      <c r="J851" s="9">
        <v>3910.02</v>
      </c>
      <c r="K851" s="8" t="str">
        <f>RIGHT(B851,5)</f>
        <v>12:47</v>
      </c>
      <c r="L851" s="7" t="str">
        <f>TEXT(K851,"hh")</f>
        <v>12</v>
      </c>
      <c r="M851" s="6">
        <f>IF(C851="close",IF(I851&gt;=0,1,IF(I851&lt;0,2)),0)</f>
        <v>0</v>
      </c>
      <c r="N851" s="5">
        <f>IF(N850=0,IF(C851="s/l",1,0),IF(C851="s/l",N850+1,0))</f>
        <v>0</v>
      </c>
      <c r="O851" s="4">
        <f>IF(O850=0,IF(C851="t/p",1,0),IF(C851="t/p",O850+1,0))</f>
        <v>4</v>
      </c>
      <c r="P851" s="3">
        <f>IF(AND(N851&gt;=$AD$36,N852=0),1,0)</f>
        <v>0</v>
      </c>
      <c r="Q851" s="2">
        <f>IF(AND(O851&gt;=$AD$35,O852=0),1,0)</f>
        <v>0</v>
      </c>
      <c r="R851" s="3">
        <f>IF(AND(N851&gt;0,ISODD(D851)),1,0)</f>
        <v>0</v>
      </c>
      <c r="S851" s="2">
        <f>IF(AND(O851&gt;0,ISEVEN(D851)),1,0)</f>
        <v>0</v>
      </c>
      <c r="T851" s="1">
        <f>IF(AND(N850&gt;0,N851&gt;0),IF(OR(AND(R850=0,R851=1),AND(R850=1,R851=0)),1,0),0)</f>
        <v>0</v>
      </c>
      <c r="U851" s="1">
        <f>IF(AND(O850&gt;0,O851&gt;0),IF(OR(AND(S850=0,S851=1),AND(S850=1,S851=0)),1,0),0)</f>
        <v>1</v>
      </c>
    </row>
    <row r="852" spans="1:21">
      <c r="A852" s="9">
        <v>4374</v>
      </c>
      <c r="B852" s="10" t="s">
        <v>1335</v>
      </c>
      <c r="C852" s="9" t="s">
        <v>0</v>
      </c>
      <c r="D852" s="9">
        <v>1760</v>
      </c>
      <c r="E852" s="9">
        <v>1</v>
      </c>
      <c r="F852" s="9">
        <v>1.3001</v>
      </c>
      <c r="G852" s="9">
        <v>1.2976000000000001</v>
      </c>
      <c r="H852" s="9">
        <v>1.3001</v>
      </c>
      <c r="I852" s="9">
        <v>5</v>
      </c>
      <c r="J852" s="9">
        <v>3915.02</v>
      </c>
      <c r="K852" s="8" t="str">
        <f>RIGHT(B852,5)</f>
        <v>13:00</v>
      </c>
      <c r="L852" s="7" t="str">
        <f>TEXT(K852,"hh")</f>
        <v>13</v>
      </c>
      <c r="M852" s="6">
        <f>IF(C852="close",IF(I852&gt;=0,1,IF(I852&lt;0,2)),0)</f>
        <v>0</v>
      </c>
      <c r="N852" s="5">
        <f>IF(N851=0,IF(C852="s/l",1,0),IF(C852="s/l",N851+1,0))</f>
        <v>0</v>
      </c>
      <c r="O852" s="4">
        <f>IF(O851=0,IF(C852="t/p",1,0),IF(C852="t/p",O851+1,0))</f>
        <v>5</v>
      </c>
      <c r="P852" s="3">
        <f>IF(AND(N852&gt;=$AD$36,N853=0),1,0)</f>
        <v>0</v>
      </c>
      <c r="Q852" s="2">
        <f>IF(AND(O852&gt;=$AD$35,O853=0),1,0)</f>
        <v>0</v>
      </c>
      <c r="R852" s="3">
        <f>IF(AND(N852&gt;0,ISODD(D852)),1,0)</f>
        <v>0</v>
      </c>
      <c r="S852" s="2">
        <f>IF(AND(O852&gt;0,ISEVEN(D852)),1,0)</f>
        <v>1</v>
      </c>
      <c r="T852" s="1">
        <f>IF(AND(N851&gt;0,N852&gt;0),IF(OR(AND(R851=0,R852=1),AND(R851=1,R852=0)),1,0),0)</f>
        <v>0</v>
      </c>
      <c r="U852" s="1">
        <f>IF(AND(O851&gt;0,O852&gt;0),IF(OR(AND(S851=0,S852=1),AND(S851=1,S852=0)),1,0),0)</f>
        <v>1</v>
      </c>
    </row>
    <row r="853" spans="1:21">
      <c r="A853" s="9">
        <v>4379</v>
      </c>
      <c r="B853" s="10" t="s">
        <v>1334</v>
      </c>
      <c r="C853" s="9" t="s">
        <v>0</v>
      </c>
      <c r="D853" s="9">
        <v>1761</v>
      </c>
      <c r="E853" s="9">
        <v>1</v>
      </c>
      <c r="F853" s="9">
        <v>1.2998000000000001</v>
      </c>
      <c r="G853" s="9">
        <v>1.3023</v>
      </c>
      <c r="H853" s="9">
        <v>1.2998000000000001</v>
      </c>
      <c r="I853" s="9">
        <v>5</v>
      </c>
      <c r="J853" s="9">
        <v>3920.02</v>
      </c>
      <c r="K853" s="8" t="str">
        <f>RIGHT(B853,5)</f>
        <v>15:01</v>
      </c>
      <c r="L853" s="7" t="str">
        <f>TEXT(K853,"hh")</f>
        <v>15</v>
      </c>
      <c r="M853" s="6">
        <f>IF(C853="close",IF(I853&gt;=0,1,IF(I853&lt;0,2)),0)</f>
        <v>0</v>
      </c>
      <c r="N853" s="5">
        <f>IF(N852=0,IF(C853="s/l",1,0),IF(C853="s/l",N852+1,0))</f>
        <v>0</v>
      </c>
      <c r="O853" s="4">
        <f>IF(O852=0,IF(C853="t/p",1,0),IF(C853="t/p",O852+1,0))</f>
        <v>6</v>
      </c>
      <c r="P853" s="3">
        <f>IF(AND(N853&gt;=$AD$36,N854=0),1,0)</f>
        <v>0</v>
      </c>
      <c r="Q853" s="2">
        <f>IF(AND(O853&gt;=$AD$35,O854=0),1,0)</f>
        <v>0</v>
      </c>
      <c r="R853" s="3">
        <f>IF(AND(N853&gt;0,ISODD(D853)),1,0)</f>
        <v>0</v>
      </c>
      <c r="S853" s="2">
        <f>IF(AND(O853&gt;0,ISEVEN(D853)),1,0)</f>
        <v>0</v>
      </c>
      <c r="T853" s="1">
        <f>IF(AND(N852&gt;0,N853&gt;0),IF(OR(AND(R852=0,R853=1),AND(R852=1,R853=0)),1,0),0)</f>
        <v>0</v>
      </c>
      <c r="U853" s="1">
        <f>IF(AND(O852&gt;0,O853&gt;0),IF(OR(AND(S852=0,S853=1),AND(S852=1,S853=0)),1,0),0)</f>
        <v>1</v>
      </c>
    </row>
    <row r="854" spans="1:21">
      <c r="A854" s="9">
        <v>4388</v>
      </c>
      <c r="B854" s="10" t="s">
        <v>1333</v>
      </c>
      <c r="C854" s="9" t="s">
        <v>0</v>
      </c>
      <c r="D854" s="9">
        <v>1766</v>
      </c>
      <c r="E854" s="9">
        <v>1</v>
      </c>
      <c r="F854" s="9">
        <v>1.2990999999999999</v>
      </c>
      <c r="G854" s="9">
        <v>1.2966</v>
      </c>
      <c r="H854" s="9">
        <v>1.2990999999999999</v>
      </c>
      <c r="I854" s="9">
        <v>5</v>
      </c>
      <c r="J854" s="9">
        <v>3925.02</v>
      </c>
      <c r="K854" s="8" t="str">
        <f>RIGHT(B854,5)</f>
        <v>16:01</v>
      </c>
      <c r="L854" s="7" t="str">
        <f>TEXT(K854,"hh")</f>
        <v>16</v>
      </c>
      <c r="M854" s="6">
        <f>IF(C854="close",IF(I854&gt;=0,1,IF(I854&lt;0,2)),0)</f>
        <v>0</v>
      </c>
      <c r="N854" s="5">
        <f>IF(N853=0,IF(C854="s/l",1,0),IF(C854="s/l",N853+1,0))</f>
        <v>0</v>
      </c>
      <c r="O854" s="4">
        <f>IF(O853=0,IF(C854="t/p",1,0),IF(C854="t/p",O853+1,0))</f>
        <v>7</v>
      </c>
      <c r="P854" s="3">
        <f>IF(AND(N854&gt;=$AD$36,N855=0),1,0)</f>
        <v>0</v>
      </c>
      <c r="Q854" s="2">
        <f>IF(AND(O854&gt;=$AD$35,O855=0),1,0)</f>
        <v>0</v>
      </c>
      <c r="R854" s="3">
        <f>IF(AND(N854&gt;0,ISODD(D854)),1,0)</f>
        <v>0</v>
      </c>
      <c r="S854" s="2">
        <f>IF(AND(O854&gt;0,ISEVEN(D854)),1,0)</f>
        <v>1</v>
      </c>
      <c r="T854" s="1">
        <f>IF(AND(N853&gt;0,N854&gt;0),IF(OR(AND(R853=0,R854=1),AND(R853=1,R854=0)),1,0),0)</f>
        <v>0</v>
      </c>
      <c r="U854" s="1">
        <f>IF(AND(O853&gt;0,O854&gt;0),IF(OR(AND(S853=0,S854=1),AND(S853=1,S854=0)),1,0),0)</f>
        <v>1</v>
      </c>
    </row>
    <row r="855" spans="1:21">
      <c r="A855" s="9">
        <v>4393</v>
      </c>
      <c r="B855" s="10" t="s">
        <v>1332</v>
      </c>
      <c r="C855" s="9" t="s">
        <v>0</v>
      </c>
      <c r="D855" s="9">
        <v>1764</v>
      </c>
      <c r="E855" s="9">
        <v>1</v>
      </c>
      <c r="F855" s="9">
        <v>1.3001</v>
      </c>
      <c r="G855" s="9">
        <v>1.2976000000000001</v>
      </c>
      <c r="H855" s="9">
        <v>1.3001</v>
      </c>
      <c r="I855" s="9">
        <v>5</v>
      </c>
      <c r="J855" s="9">
        <v>3930.02</v>
      </c>
      <c r="K855" s="8" t="str">
        <f>RIGHT(B855,5)</f>
        <v>17:36</v>
      </c>
      <c r="L855" s="7" t="str">
        <f>TEXT(K855,"hh")</f>
        <v>17</v>
      </c>
      <c r="M855" s="6">
        <f>IF(C855="close",IF(I855&gt;=0,1,IF(I855&lt;0,2)),0)</f>
        <v>0</v>
      </c>
      <c r="N855" s="5">
        <f>IF(N854=0,IF(C855="s/l",1,0),IF(C855="s/l",N854+1,0))</f>
        <v>0</v>
      </c>
      <c r="O855" s="4">
        <f>IF(O854=0,IF(C855="t/p",1,0),IF(C855="t/p",O854+1,0))</f>
        <v>8</v>
      </c>
      <c r="P855" s="3">
        <f>IF(AND(N855&gt;=$AD$36,N856=0),1,0)</f>
        <v>0</v>
      </c>
      <c r="Q855" s="2">
        <f>IF(AND(O855&gt;=$AD$35,O856=0),1,0)</f>
        <v>1</v>
      </c>
      <c r="R855" s="3">
        <f>IF(AND(N855&gt;0,ISODD(D855)),1,0)</f>
        <v>0</v>
      </c>
      <c r="S855" s="2">
        <f>IF(AND(O855&gt;0,ISEVEN(D855)),1,0)</f>
        <v>1</v>
      </c>
      <c r="T855" s="1">
        <f>IF(AND(N854&gt;0,N855&gt;0),IF(OR(AND(R854=0,R855=1),AND(R854=1,R855=0)),1,0),0)</f>
        <v>0</v>
      </c>
      <c r="U855" s="1">
        <f>IF(AND(O854&gt;0,O855&gt;0),IF(OR(AND(S854=0,S855=1),AND(S854=1,S855=0)),1,0),0)</f>
        <v>0</v>
      </c>
    </row>
    <row r="856" spans="1:21">
      <c r="A856" s="9">
        <v>4398</v>
      </c>
      <c r="B856" s="10" t="s">
        <v>1331</v>
      </c>
      <c r="C856" s="9" t="s">
        <v>3</v>
      </c>
      <c r="D856" s="9">
        <v>1767</v>
      </c>
      <c r="E856" s="9">
        <v>1</v>
      </c>
      <c r="F856" s="9">
        <v>1.3012999999999999</v>
      </c>
      <c r="G856" s="9">
        <v>1.3012999999999999</v>
      </c>
      <c r="H856" s="9">
        <v>1.2988</v>
      </c>
      <c r="I856" s="9">
        <v>-20</v>
      </c>
      <c r="J856" s="9">
        <v>3910.02</v>
      </c>
      <c r="K856" s="8" t="str">
        <f>RIGHT(B856,5)</f>
        <v>20:14</v>
      </c>
      <c r="L856" s="7" t="str">
        <f>TEXT(K856,"hh")</f>
        <v>20</v>
      </c>
      <c r="M856" s="6">
        <f>IF(C856="close",IF(I856&gt;=0,1,IF(I856&lt;0,2)),0)</f>
        <v>0</v>
      </c>
      <c r="N856" s="5">
        <f>IF(N855=0,IF(C856="s/l",1,0),IF(C856="s/l",N855+1,0))</f>
        <v>1</v>
      </c>
      <c r="O856" s="4">
        <f>IF(O855=0,IF(C856="t/p",1,0),IF(C856="t/p",O855+1,0))</f>
        <v>0</v>
      </c>
      <c r="P856" s="3">
        <f>IF(AND(N856&gt;=$AD$36,N857=0),1,0)</f>
        <v>0</v>
      </c>
      <c r="Q856" s="2">
        <f>IF(AND(O856&gt;=$AD$35,O857=0),1,0)</f>
        <v>0</v>
      </c>
      <c r="R856" s="3">
        <f>IF(AND(N856&gt;0,ISODD(D856)),1,0)</f>
        <v>1</v>
      </c>
      <c r="S856" s="2">
        <f>IF(AND(O856&gt;0,ISEVEN(D856)),1,0)</f>
        <v>0</v>
      </c>
      <c r="T856" s="1">
        <f>IF(AND(N855&gt;0,N856&gt;0),IF(OR(AND(R855=0,R856=1),AND(R855=1,R856=0)),1,0),0)</f>
        <v>0</v>
      </c>
      <c r="U856" s="1">
        <f>IF(AND(O855&gt;0,O856&gt;0),IF(OR(AND(S855=0,S856=1),AND(S855=1,S856=0)),1,0),0)</f>
        <v>0</v>
      </c>
    </row>
    <row r="857" spans="1:21">
      <c r="A857" s="9">
        <v>4399</v>
      </c>
      <c r="B857" s="10" t="s">
        <v>1329</v>
      </c>
      <c r="C857" s="9" t="s">
        <v>54</v>
      </c>
      <c r="D857" s="9">
        <v>1769</v>
      </c>
      <c r="E857" s="9">
        <v>1</v>
      </c>
      <c r="F857" s="9">
        <v>1.3018000000000001</v>
      </c>
      <c r="G857" s="9">
        <v>1.3025</v>
      </c>
      <c r="H857" s="9">
        <v>1.3</v>
      </c>
      <c r="I857" s="9">
        <v>-13.37</v>
      </c>
      <c r="J857" s="9">
        <v>3896.65</v>
      </c>
      <c r="K857" s="8" t="str">
        <f>RIGHT(B857,5)</f>
        <v>00:00</v>
      </c>
      <c r="L857" s="7" t="str">
        <f>TEXT(K857,"hh")</f>
        <v>00</v>
      </c>
      <c r="M857" s="6">
        <f>IF(C857="close",IF(I857&gt;=0,1,IF(I857&lt;0,2)),0)</f>
        <v>2</v>
      </c>
      <c r="N857" s="5">
        <f>IF(N856=0,IF(C857="s/l",1,0),IF(C857="s/l",N856+1,0))</f>
        <v>0</v>
      </c>
      <c r="O857" s="4">
        <f>IF(O856=0,IF(C857="t/p",1,0),IF(C857="t/p",O856+1,0))</f>
        <v>0</v>
      </c>
      <c r="P857" s="3">
        <f>IF(AND(N857&gt;=$AD$36,N858=0),1,0)</f>
        <v>0</v>
      </c>
      <c r="Q857" s="2">
        <f>IF(AND(O857&gt;=$AD$35,O858=0),1,0)</f>
        <v>0</v>
      </c>
      <c r="R857" s="3">
        <f>IF(AND(N857&gt;0,ISODD(D857)),1,0)</f>
        <v>0</v>
      </c>
      <c r="S857" s="2">
        <f>IF(AND(O857&gt;0,ISEVEN(D857)),1,0)</f>
        <v>0</v>
      </c>
      <c r="T857" s="1">
        <f>IF(AND(N856&gt;0,N857&gt;0),IF(OR(AND(R856=0,R857=1),AND(R856=1,R857=0)),1,0),0)</f>
        <v>0</v>
      </c>
      <c r="U857" s="1">
        <f>IF(AND(O856&gt;0,O857&gt;0),IF(OR(AND(S856=0,S857=1),AND(S856=1,S857=0)),1,0),0)</f>
        <v>0</v>
      </c>
    </row>
    <row r="858" spans="1:21">
      <c r="A858" s="9">
        <v>4408</v>
      </c>
      <c r="B858" s="10" t="s">
        <v>1328</v>
      </c>
      <c r="C858" s="9" t="s">
        <v>0</v>
      </c>
      <c r="D858" s="9">
        <v>1774</v>
      </c>
      <c r="E858" s="9">
        <v>1</v>
      </c>
      <c r="F858" s="9">
        <v>1.3013999999999999</v>
      </c>
      <c r="G858" s="9">
        <v>1.2988999999999999</v>
      </c>
      <c r="H858" s="9">
        <v>1.3013999999999999</v>
      </c>
      <c r="I858" s="9">
        <v>5</v>
      </c>
      <c r="J858" s="9">
        <v>3901.65</v>
      </c>
      <c r="K858" s="8" t="str">
        <f>RIGHT(B858,5)</f>
        <v>03:21</v>
      </c>
      <c r="L858" s="7" t="str">
        <f>TEXT(K858,"hh")</f>
        <v>03</v>
      </c>
      <c r="M858" s="6">
        <f>IF(C858="close",IF(I858&gt;=0,1,IF(I858&lt;0,2)),0)</f>
        <v>0</v>
      </c>
      <c r="N858" s="5">
        <f>IF(N857=0,IF(C858="s/l",1,0),IF(C858="s/l",N857+1,0))</f>
        <v>0</v>
      </c>
      <c r="O858" s="4">
        <f>IF(O857=0,IF(C858="t/p",1,0),IF(C858="t/p",O857+1,0))</f>
        <v>1</v>
      </c>
      <c r="P858" s="3">
        <f>IF(AND(N858&gt;=$AD$36,N859=0),1,0)</f>
        <v>0</v>
      </c>
      <c r="Q858" s="2">
        <f>IF(AND(O858&gt;=$AD$35,O859=0),1,0)</f>
        <v>0</v>
      </c>
      <c r="R858" s="3">
        <f>IF(AND(N858&gt;0,ISODD(D858)),1,0)</f>
        <v>0</v>
      </c>
      <c r="S858" s="2">
        <f>IF(AND(O858&gt;0,ISEVEN(D858)),1,0)</f>
        <v>1</v>
      </c>
      <c r="T858" s="1">
        <f>IF(AND(N857&gt;0,N858&gt;0),IF(OR(AND(R857=0,R858=1),AND(R857=1,R858=0)),1,0),0)</f>
        <v>0</v>
      </c>
      <c r="U858" s="1">
        <f>IF(AND(O857&gt;0,O858&gt;0),IF(OR(AND(S857=0,S858=1),AND(S857=1,S858=0)),1,0),0)</f>
        <v>0</v>
      </c>
    </row>
    <row r="859" spans="1:21">
      <c r="A859" s="9">
        <v>4417</v>
      </c>
      <c r="B859" s="10" t="s">
        <v>1327</v>
      </c>
      <c r="C859" s="9" t="s">
        <v>0</v>
      </c>
      <c r="D859" s="9">
        <v>1777</v>
      </c>
      <c r="E859" s="9">
        <v>1</v>
      </c>
      <c r="F859" s="9">
        <v>1.3021</v>
      </c>
      <c r="G859" s="9">
        <v>1.3046</v>
      </c>
      <c r="H859" s="9">
        <v>1.3021</v>
      </c>
      <c r="I859" s="9">
        <v>5</v>
      </c>
      <c r="J859" s="9">
        <v>3906.65</v>
      </c>
      <c r="K859" s="8" t="str">
        <f>RIGHT(B859,5)</f>
        <v>07:39</v>
      </c>
      <c r="L859" s="7" t="str">
        <f>TEXT(K859,"hh")</f>
        <v>07</v>
      </c>
      <c r="M859" s="6">
        <f>IF(C859="close",IF(I859&gt;=0,1,IF(I859&lt;0,2)),0)</f>
        <v>0</v>
      </c>
      <c r="N859" s="5">
        <f>IF(N858=0,IF(C859="s/l",1,0),IF(C859="s/l",N858+1,0))</f>
        <v>0</v>
      </c>
      <c r="O859" s="4">
        <f>IF(O858=0,IF(C859="t/p",1,0),IF(C859="t/p",O858+1,0))</f>
        <v>2</v>
      </c>
      <c r="P859" s="3">
        <f>IF(AND(N859&gt;=$AD$36,N860=0),1,0)</f>
        <v>0</v>
      </c>
      <c r="Q859" s="2">
        <f>IF(AND(O859&gt;=$AD$35,O860=0),1,0)</f>
        <v>0</v>
      </c>
      <c r="R859" s="3">
        <f>IF(AND(N859&gt;0,ISODD(D859)),1,0)</f>
        <v>0</v>
      </c>
      <c r="S859" s="2">
        <f>IF(AND(O859&gt;0,ISEVEN(D859)),1,0)</f>
        <v>0</v>
      </c>
      <c r="T859" s="1">
        <f>IF(AND(N858&gt;0,N859&gt;0),IF(OR(AND(R858=0,R859=1),AND(R858=1,R859=0)),1,0),0)</f>
        <v>0</v>
      </c>
      <c r="U859" s="1">
        <f>IF(AND(O858&gt;0,O859&gt;0),IF(OR(AND(S858=0,S859=1),AND(S858=1,S859=0)),1,0),0)</f>
        <v>1</v>
      </c>
    </row>
    <row r="860" spans="1:21">
      <c r="A860" s="9">
        <v>4422</v>
      </c>
      <c r="B860" s="10" t="s">
        <v>1326</v>
      </c>
      <c r="C860" s="9" t="s">
        <v>0</v>
      </c>
      <c r="D860" s="9">
        <v>1780</v>
      </c>
      <c r="E860" s="9">
        <v>1</v>
      </c>
      <c r="F860" s="9">
        <v>1.3024</v>
      </c>
      <c r="G860" s="9">
        <v>1.2999000000000001</v>
      </c>
      <c r="H860" s="9">
        <v>1.3024</v>
      </c>
      <c r="I860" s="9">
        <v>5</v>
      </c>
      <c r="J860" s="9">
        <v>3911.65</v>
      </c>
      <c r="K860" s="8" t="str">
        <f>RIGHT(B860,5)</f>
        <v>07:49</v>
      </c>
      <c r="L860" s="7" t="str">
        <f>TEXT(K860,"hh")</f>
        <v>07</v>
      </c>
      <c r="M860" s="6">
        <f>IF(C860="close",IF(I860&gt;=0,1,IF(I860&lt;0,2)),0)</f>
        <v>0</v>
      </c>
      <c r="N860" s="5">
        <f>IF(N859=0,IF(C860="s/l",1,0),IF(C860="s/l",N859+1,0))</f>
        <v>0</v>
      </c>
      <c r="O860" s="4">
        <f>IF(O859=0,IF(C860="t/p",1,0),IF(C860="t/p",O859+1,0))</f>
        <v>3</v>
      </c>
      <c r="P860" s="3">
        <f>IF(AND(N860&gt;=$AD$36,N861=0),1,0)</f>
        <v>0</v>
      </c>
      <c r="Q860" s="2">
        <f>IF(AND(O860&gt;=$AD$35,O861=0),1,0)</f>
        <v>0</v>
      </c>
      <c r="R860" s="3">
        <f>IF(AND(N860&gt;0,ISODD(D860)),1,0)</f>
        <v>0</v>
      </c>
      <c r="S860" s="2">
        <f>IF(AND(O860&gt;0,ISEVEN(D860)),1,0)</f>
        <v>1</v>
      </c>
      <c r="T860" s="1">
        <f>IF(AND(N859&gt;0,N860&gt;0),IF(OR(AND(R859=0,R860=1),AND(R859=1,R860=0)),1,0),0)</f>
        <v>0</v>
      </c>
      <c r="U860" s="1">
        <f>IF(AND(O859&gt;0,O860&gt;0),IF(OR(AND(S859=0,S860=1),AND(S859=1,S860=0)),1,0),0)</f>
        <v>1</v>
      </c>
    </row>
    <row r="861" spans="1:21">
      <c r="A861" s="9">
        <v>4427</v>
      </c>
      <c r="B861" s="10" t="s">
        <v>1325</v>
      </c>
      <c r="C861" s="9" t="s">
        <v>3</v>
      </c>
      <c r="D861" s="9">
        <v>1775</v>
      </c>
      <c r="E861" s="9">
        <v>1</v>
      </c>
      <c r="F861" s="9">
        <v>1.3036000000000001</v>
      </c>
      <c r="G861" s="9">
        <v>1.3036000000000001</v>
      </c>
      <c r="H861" s="9">
        <v>1.3010999999999999</v>
      </c>
      <c r="I861" s="9">
        <v>-20</v>
      </c>
      <c r="J861" s="9">
        <v>3891.65</v>
      </c>
      <c r="K861" s="8" t="str">
        <f>RIGHT(B861,5)</f>
        <v>08:41</v>
      </c>
      <c r="L861" s="7" t="str">
        <f>TEXT(K861,"hh")</f>
        <v>08</v>
      </c>
      <c r="M861" s="6">
        <f>IF(C861="close",IF(I861&gt;=0,1,IF(I861&lt;0,2)),0)</f>
        <v>0</v>
      </c>
      <c r="N861" s="5">
        <f>IF(N860=0,IF(C861="s/l",1,0),IF(C861="s/l",N860+1,0))</f>
        <v>1</v>
      </c>
      <c r="O861" s="4">
        <f>IF(O860=0,IF(C861="t/p",1,0),IF(C861="t/p",O860+1,0))</f>
        <v>0</v>
      </c>
      <c r="P861" s="3">
        <f>IF(AND(N861&gt;=$AD$36,N862=0),1,0)</f>
        <v>0</v>
      </c>
      <c r="Q861" s="2">
        <f>IF(AND(O861&gt;=$AD$35,O862=0),1,0)</f>
        <v>0</v>
      </c>
      <c r="R861" s="3">
        <f>IF(AND(N861&gt;0,ISODD(D861)),1,0)</f>
        <v>1</v>
      </c>
      <c r="S861" s="2">
        <f>IF(AND(O861&gt;0,ISEVEN(D861)),1,0)</f>
        <v>0</v>
      </c>
      <c r="T861" s="1">
        <f>IF(AND(N860&gt;0,N861&gt;0),IF(OR(AND(R860=0,R861=1),AND(R860=1,R861=0)),1,0),0)</f>
        <v>0</v>
      </c>
      <c r="U861" s="1">
        <f>IF(AND(O860&gt;0,O861&gt;0),IF(OR(AND(S860=0,S861=1),AND(S860=1,S861=0)),1,0),0)</f>
        <v>0</v>
      </c>
    </row>
    <row r="862" spans="1:21">
      <c r="A862" s="9">
        <v>4428</v>
      </c>
      <c r="B862" s="10" t="s">
        <v>3233</v>
      </c>
      <c r="C862" s="9" t="s">
        <v>0</v>
      </c>
      <c r="D862" s="9">
        <v>1781</v>
      </c>
      <c r="E862" s="9">
        <v>1</v>
      </c>
      <c r="F862" s="9">
        <v>1.3021</v>
      </c>
      <c r="G862" s="9">
        <v>1.3046</v>
      </c>
      <c r="H862" s="9">
        <v>1.3021</v>
      </c>
      <c r="I862" s="9">
        <v>5</v>
      </c>
      <c r="J862" s="9">
        <v>3896.65</v>
      </c>
      <c r="K862" s="8" t="str">
        <f>RIGHT(B862,5)</f>
        <v>09:10</v>
      </c>
      <c r="L862" s="7" t="str">
        <f>TEXT(K862,"hh")</f>
        <v>09</v>
      </c>
      <c r="M862" s="6">
        <f>IF(C862="close",IF(I862&gt;=0,1,IF(I862&lt;0,2)),0)</f>
        <v>0</v>
      </c>
      <c r="N862" s="5">
        <f>IF(N861=0,IF(C862="s/l",1,0),IF(C862="s/l",N861+1,0))</f>
        <v>0</v>
      </c>
      <c r="O862" s="4">
        <f>IF(O861=0,IF(C862="t/p",1,0),IF(C862="t/p",O861+1,0))</f>
        <v>1</v>
      </c>
      <c r="P862" s="3">
        <f>IF(AND(N862&gt;=$AD$36,N863=0),1,0)</f>
        <v>0</v>
      </c>
      <c r="Q862" s="2">
        <f>IF(AND(O862&gt;=$AD$35,O863=0),1,0)</f>
        <v>0</v>
      </c>
      <c r="R862" s="3">
        <f>IF(AND(N862&gt;0,ISODD(D862)),1,0)</f>
        <v>0</v>
      </c>
      <c r="S862" s="2">
        <f>IF(AND(O862&gt;0,ISEVEN(D862)),1,0)</f>
        <v>0</v>
      </c>
      <c r="T862" s="1">
        <f>IF(AND(N861&gt;0,N862&gt;0),IF(OR(AND(R861=0,R862=1),AND(R861=1,R862=0)),1,0),0)</f>
        <v>0</v>
      </c>
      <c r="U862" s="1">
        <f>IF(AND(O861&gt;0,O862&gt;0),IF(OR(AND(S861=0,S862=1),AND(S861=1,S862=0)),1,0),0)</f>
        <v>0</v>
      </c>
    </row>
    <row r="863" spans="1:21">
      <c r="A863" s="9">
        <v>4437</v>
      </c>
      <c r="B863" s="10" t="s">
        <v>3232</v>
      </c>
      <c r="C863" s="9" t="s">
        <v>3</v>
      </c>
      <c r="D863" s="9">
        <v>1784</v>
      </c>
      <c r="E863" s="9">
        <v>1</v>
      </c>
      <c r="F863" s="9">
        <v>1.2999000000000001</v>
      </c>
      <c r="G863" s="9">
        <v>1.2999000000000001</v>
      </c>
      <c r="H863" s="9">
        <v>1.3024</v>
      </c>
      <c r="I863" s="9">
        <v>-20</v>
      </c>
      <c r="J863" s="9">
        <v>3876.65</v>
      </c>
      <c r="K863" s="8" t="str">
        <f>RIGHT(B863,5)</f>
        <v>09:36</v>
      </c>
      <c r="L863" s="7" t="str">
        <f>TEXT(K863,"hh")</f>
        <v>09</v>
      </c>
      <c r="M863" s="6">
        <f>IF(C863="close",IF(I863&gt;=0,1,IF(I863&lt;0,2)),0)</f>
        <v>0</v>
      </c>
      <c r="N863" s="5">
        <f>IF(N862=0,IF(C863="s/l",1,0),IF(C863="s/l",N862+1,0))</f>
        <v>1</v>
      </c>
      <c r="O863" s="4">
        <f>IF(O862=0,IF(C863="t/p",1,0),IF(C863="t/p",O862+1,0))</f>
        <v>0</v>
      </c>
      <c r="P863" s="3">
        <f>IF(AND(N863&gt;=$AD$36,N864=0),1,0)</f>
        <v>0</v>
      </c>
      <c r="Q863" s="2">
        <f>IF(AND(O863&gt;=$AD$35,O864=0),1,0)</f>
        <v>0</v>
      </c>
      <c r="R863" s="3">
        <f>IF(AND(N863&gt;0,ISODD(D863)),1,0)</f>
        <v>0</v>
      </c>
      <c r="S863" s="2">
        <f>IF(AND(O863&gt;0,ISEVEN(D863)),1,0)</f>
        <v>0</v>
      </c>
      <c r="T863" s="1">
        <f>IF(AND(N862&gt;0,N863&gt;0),IF(OR(AND(R862=0,R863=1),AND(R862=1,R863=0)),1,0),0)</f>
        <v>0</v>
      </c>
      <c r="U863" s="1">
        <f>IF(AND(O862&gt;0,O863&gt;0),IF(OR(AND(S862=0,S863=1),AND(S862=1,S863=0)),1,0),0)</f>
        <v>0</v>
      </c>
    </row>
    <row r="864" spans="1:21">
      <c r="A864" s="9">
        <v>4442</v>
      </c>
      <c r="B864" s="10" t="s">
        <v>3231</v>
      </c>
      <c r="C864" s="9" t="s">
        <v>3</v>
      </c>
      <c r="D864" s="9">
        <v>1786</v>
      </c>
      <c r="E864" s="9">
        <v>1</v>
      </c>
      <c r="F864" s="9">
        <v>1.2988</v>
      </c>
      <c r="G864" s="9">
        <v>1.2988</v>
      </c>
      <c r="H864" s="9">
        <v>1.3012999999999999</v>
      </c>
      <c r="I864" s="9">
        <v>-20</v>
      </c>
      <c r="J864" s="9">
        <v>3856.65</v>
      </c>
      <c r="K864" s="8" t="str">
        <f>RIGHT(B864,5)</f>
        <v>10:47</v>
      </c>
      <c r="L864" s="7" t="str">
        <f>TEXT(K864,"hh")</f>
        <v>10</v>
      </c>
      <c r="M864" s="6">
        <f>IF(C864="close",IF(I864&gt;=0,1,IF(I864&lt;0,2)),0)</f>
        <v>0</v>
      </c>
      <c r="N864" s="5">
        <f>IF(N863=0,IF(C864="s/l",1,0),IF(C864="s/l",N863+1,0))</f>
        <v>2</v>
      </c>
      <c r="O864" s="4">
        <f>IF(O863=0,IF(C864="t/p",1,0),IF(C864="t/p",O863+1,0))</f>
        <v>0</v>
      </c>
      <c r="P864" s="3">
        <f>IF(AND(N864&gt;=$AD$36,N865=0),1,0)</f>
        <v>0</v>
      </c>
      <c r="Q864" s="2">
        <f>IF(AND(O864&gt;=$AD$35,O865=0),1,0)</f>
        <v>0</v>
      </c>
      <c r="R864" s="3">
        <f>IF(AND(N864&gt;0,ISODD(D864)),1,0)</f>
        <v>0</v>
      </c>
      <c r="S864" s="2">
        <f>IF(AND(O864&gt;0,ISEVEN(D864)),1,0)</f>
        <v>0</v>
      </c>
      <c r="T864" s="1">
        <f>IF(AND(N863&gt;0,N864&gt;0),IF(OR(AND(R863=0,R864=1),AND(R863=1,R864=0)),1,0),0)</f>
        <v>0</v>
      </c>
      <c r="U864" s="1">
        <f>IF(AND(O863&gt;0,O864&gt;0),IF(OR(AND(S863=0,S864=1),AND(S863=1,S864=0)),1,0),0)</f>
        <v>0</v>
      </c>
    </row>
    <row r="865" spans="1:21">
      <c r="A865" s="9">
        <v>4447</v>
      </c>
      <c r="B865" s="10" t="s">
        <v>3230</v>
      </c>
      <c r="C865" s="9" t="s">
        <v>3</v>
      </c>
      <c r="D865" s="9">
        <v>1788</v>
      </c>
      <c r="E865" s="9">
        <v>1</v>
      </c>
      <c r="F865" s="9">
        <v>1.2978000000000001</v>
      </c>
      <c r="G865" s="9">
        <v>1.2978000000000001</v>
      </c>
      <c r="H865" s="9">
        <v>1.3003</v>
      </c>
      <c r="I865" s="9">
        <v>-20</v>
      </c>
      <c r="J865" s="9">
        <v>3836.65</v>
      </c>
      <c r="K865" s="8" t="str">
        <f>RIGHT(B865,5)</f>
        <v>10:50</v>
      </c>
      <c r="L865" s="7" t="str">
        <f>TEXT(K865,"hh")</f>
        <v>10</v>
      </c>
      <c r="M865" s="6">
        <f>IF(C865="close",IF(I865&gt;=0,1,IF(I865&lt;0,2)),0)</f>
        <v>0</v>
      </c>
      <c r="N865" s="5">
        <f>IF(N864=0,IF(C865="s/l",1,0),IF(C865="s/l",N864+1,0))</f>
        <v>3</v>
      </c>
      <c r="O865" s="4">
        <f>IF(O864=0,IF(C865="t/p",1,0),IF(C865="t/p",O864+1,0))</f>
        <v>0</v>
      </c>
      <c r="P865" s="3">
        <f>IF(AND(N865&gt;=$AD$36,N866=0),1,0)</f>
        <v>0</v>
      </c>
      <c r="Q865" s="2">
        <f>IF(AND(O865&gt;=$AD$35,O866=0),1,0)</f>
        <v>0</v>
      </c>
      <c r="R865" s="3">
        <f>IF(AND(N865&gt;0,ISODD(D865)),1,0)</f>
        <v>0</v>
      </c>
      <c r="S865" s="2">
        <f>IF(AND(O865&gt;0,ISEVEN(D865)),1,0)</f>
        <v>0</v>
      </c>
      <c r="T865" s="1">
        <f>IF(AND(N864&gt;0,N865&gt;0),IF(OR(AND(R864=0,R865=1),AND(R864=1,R865=0)),1,0),0)</f>
        <v>0</v>
      </c>
      <c r="U865" s="1">
        <f>IF(AND(O864&gt;0,O865&gt;0),IF(OR(AND(S864=0,S865=1),AND(S864=1,S865=0)),1,0),0)</f>
        <v>0</v>
      </c>
    </row>
    <row r="866" spans="1:21">
      <c r="A866" s="9">
        <v>4452</v>
      </c>
      <c r="B866" s="10" t="s">
        <v>3229</v>
      </c>
      <c r="C866" s="9" t="s">
        <v>3</v>
      </c>
      <c r="D866" s="9">
        <v>1790</v>
      </c>
      <c r="E866" s="9">
        <v>1</v>
      </c>
      <c r="F866" s="9">
        <v>1.2968</v>
      </c>
      <c r="G866" s="9">
        <v>1.2968</v>
      </c>
      <c r="H866" s="9">
        <v>1.2992999999999999</v>
      </c>
      <c r="I866" s="9">
        <v>-20</v>
      </c>
      <c r="J866" s="9">
        <v>3816.65</v>
      </c>
      <c r="K866" s="8" t="str">
        <f>RIGHT(B866,5)</f>
        <v>11:16</v>
      </c>
      <c r="L866" s="7" t="str">
        <f>TEXT(K866,"hh")</f>
        <v>11</v>
      </c>
      <c r="M866" s="6">
        <f>IF(C866="close",IF(I866&gt;=0,1,IF(I866&lt;0,2)),0)</f>
        <v>0</v>
      </c>
      <c r="N866" s="5">
        <f>IF(N865=0,IF(C866="s/l",1,0),IF(C866="s/l",N865+1,0))</f>
        <v>4</v>
      </c>
      <c r="O866" s="4">
        <f>IF(O865=0,IF(C866="t/p",1,0),IF(C866="t/p",O865+1,0))</f>
        <v>0</v>
      </c>
      <c r="P866" s="3">
        <f>IF(AND(N866&gt;=$AD$36,N867=0),1,0)</f>
        <v>0</v>
      </c>
      <c r="Q866" s="2">
        <f>IF(AND(O866&gt;=$AD$35,O867=0),1,0)</f>
        <v>0</v>
      </c>
      <c r="R866" s="3">
        <f>IF(AND(N866&gt;0,ISODD(D866)),1,0)</f>
        <v>0</v>
      </c>
      <c r="S866" s="2">
        <f>IF(AND(O866&gt;0,ISEVEN(D866)),1,0)</f>
        <v>0</v>
      </c>
      <c r="T866" s="1">
        <f>IF(AND(N865&gt;0,N866&gt;0),IF(OR(AND(R865=0,R866=1),AND(R865=1,R866=0)),1,0),0)</f>
        <v>0</v>
      </c>
      <c r="U866" s="1">
        <f>IF(AND(O865&gt;0,O866&gt;0),IF(OR(AND(S865=0,S866=1),AND(S865=1,S866=0)),1,0),0)</f>
        <v>0</v>
      </c>
    </row>
    <row r="867" spans="1:21">
      <c r="A867" s="9">
        <v>4457</v>
      </c>
      <c r="B867" s="10" t="s">
        <v>3228</v>
      </c>
      <c r="C867" s="9" t="s">
        <v>3</v>
      </c>
      <c r="D867" s="9">
        <v>1792</v>
      </c>
      <c r="E867" s="9">
        <v>1</v>
      </c>
      <c r="F867" s="9">
        <v>1.2956000000000001</v>
      </c>
      <c r="G867" s="9">
        <v>1.2956000000000001</v>
      </c>
      <c r="H867" s="9">
        <v>1.2981</v>
      </c>
      <c r="I867" s="9">
        <v>-20</v>
      </c>
      <c r="J867" s="9">
        <v>3796.65</v>
      </c>
      <c r="K867" s="8" t="str">
        <f>RIGHT(B867,5)</f>
        <v>11:20</v>
      </c>
      <c r="L867" s="7" t="str">
        <f>TEXT(K867,"hh")</f>
        <v>11</v>
      </c>
      <c r="M867" s="6">
        <f>IF(C867="close",IF(I867&gt;=0,1,IF(I867&lt;0,2)),0)</f>
        <v>0</v>
      </c>
      <c r="N867" s="5">
        <f>IF(N866=0,IF(C867="s/l",1,0),IF(C867="s/l",N866+1,0))</f>
        <v>5</v>
      </c>
      <c r="O867" s="4">
        <f>IF(O866=0,IF(C867="t/p",1,0),IF(C867="t/p",O866+1,0))</f>
        <v>0</v>
      </c>
      <c r="P867" s="3">
        <f>IF(AND(N867&gt;=$AD$36,N868=0),1,0)</f>
        <v>1</v>
      </c>
      <c r="Q867" s="2">
        <f>IF(AND(O867&gt;=$AD$35,O868=0),1,0)</f>
        <v>0</v>
      </c>
      <c r="R867" s="3">
        <f>IF(AND(N867&gt;0,ISODD(D867)),1,0)</f>
        <v>0</v>
      </c>
      <c r="S867" s="2">
        <f>IF(AND(O867&gt;0,ISEVEN(D867)),1,0)</f>
        <v>0</v>
      </c>
      <c r="T867" s="1">
        <f>IF(AND(N866&gt;0,N867&gt;0),IF(OR(AND(R866=0,R867=1),AND(R866=1,R867=0)),1,0),0)</f>
        <v>0</v>
      </c>
      <c r="U867" s="1">
        <f>IF(AND(O866&gt;0,O867&gt;0),IF(OR(AND(S866=0,S867=1),AND(S866=1,S867=0)),1,0),0)</f>
        <v>0</v>
      </c>
    </row>
    <row r="868" spans="1:21">
      <c r="A868" s="9">
        <v>4462</v>
      </c>
      <c r="B868" s="10" t="s">
        <v>3227</v>
      </c>
      <c r="C868" s="9" t="s">
        <v>0</v>
      </c>
      <c r="D868" s="9">
        <v>1796</v>
      </c>
      <c r="E868" s="9">
        <v>1</v>
      </c>
      <c r="F868" s="9">
        <v>1.296</v>
      </c>
      <c r="G868" s="9">
        <v>1.2935000000000001</v>
      </c>
      <c r="H868" s="9">
        <v>1.296</v>
      </c>
      <c r="I868" s="9">
        <v>5</v>
      </c>
      <c r="J868" s="9">
        <v>3801.65</v>
      </c>
      <c r="K868" s="8" t="str">
        <f>RIGHT(B868,5)</f>
        <v>11:35</v>
      </c>
      <c r="L868" s="7" t="str">
        <f>TEXT(K868,"hh")</f>
        <v>11</v>
      </c>
      <c r="M868" s="6">
        <f>IF(C868="close",IF(I868&gt;=0,1,IF(I868&lt;0,2)),0)</f>
        <v>0</v>
      </c>
      <c r="N868" s="5">
        <f>IF(N867=0,IF(C868="s/l",1,0),IF(C868="s/l",N867+1,0))</f>
        <v>0</v>
      </c>
      <c r="O868" s="4">
        <f>IF(O867=0,IF(C868="t/p",1,0),IF(C868="t/p",O867+1,0))</f>
        <v>1</v>
      </c>
      <c r="P868" s="3">
        <f>IF(AND(N868&gt;=$AD$36,N869=0),1,0)</f>
        <v>0</v>
      </c>
      <c r="Q868" s="2">
        <f>IF(AND(O868&gt;=$AD$35,O869=0),1,0)</f>
        <v>0</v>
      </c>
      <c r="R868" s="3">
        <f>IF(AND(N868&gt;0,ISODD(D868)),1,0)</f>
        <v>0</v>
      </c>
      <c r="S868" s="2">
        <f>IF(AND(O868&gt;0,ISEVEN(D868)),1,0)</f>
        <v>1</v>
      </c>
      <c r="T868" s="1">
        <f>IF(AND(N867&gt;0,N868&gt;0),IF(OR(AND(R867=0,R868=1),AND(R867=1,R868=0)),1,0),0)</f>
        <v>0</v>
      </c>
      <c r="U868" s="1">
        <f>IF(AND(O867&gt;0,O868&gt;0),IF(OR(AND(S867=0,S868=1),AND(S867=1,S868=0)),1,0),0)</f>
        <v>0</v>
      </c>
    </row>
    <row r="869" spans="1:21">
      <c r="A869" s="9">
        <v>4467</v>
      </c>
      <c r="B869" s="10" t="s">
        <v>3226</v>
      </c>
      <c r="C869" s="9" t="s">
        <v>0</v>
      </c>
      <c r="D869" s="9">
        <v>1797</v>
      </c>
      <c r="E869" s="9">
        <v>1</v>
      </c>
      <c r="F869" s="9">
        <v>1.2956000000000001</v>
      </c>
      <c r="G869" s="9">
        <v>1.2981</v>
      </c>
      <c r="H869" s="9">
        <v>1.2956000000000001</v>
      </c>
      <c r="I869" s="9">
        <v>5</v>
      </c>
      <c r="J869" s="9">
        <v>3806.65</v>
      </c>
      <c r="K869" s="8" t="str">
        <f>RIGHT(B869,5)</f>
        <v>12:47</v>
      </c>
      <c r="L869" s="7" t="str">
        <f>TEXT(K869,"hh")</f>
        <v>12</v>
      </c>
      <c r="M869" s="6">
        <f>IF(C869="close",IF(I869&gt;=0,1,IF(I869&lt;0,2)),0)</f>
        <v>0</v>
      </c>
      <c r="N869" s="5">
        <f>IF(N868=0,IF(C869="s/l",1,0),IF(C869="s/l",N868+1,0))</f>
        <v>0</v>
      </c>
      <c r="O869" s="4">
        <f>IF(O868=0,IF(C869="t/p",1,0),IF(C869="t/p",O868+1,0))</f>
        <v>2</v>
      </c>
      <c r="P869" s="3">
        <f>IF(AND(N869&gt;=$AD$36,N870=0),1,0)</f>
        <v>0</v>
      </c>
      <c r="Q869" s="2">
        <f>IF(AND(O869&gt;=$AD$35,O870=0),1,0)</f>
        <v>0</v>
      </c>
      <c r="R869" s="3">
        <f>IF(AND(N869&gt;0,ISODD(D869)),1,0)</f>
        <v>0</v>
      </c>
      <c r="S869" s="2">
        <f>IF(AND(O869&gt;0,ISEVEN(D869)),1,0)</f>
        <v>0</v>
      </c>
      <c r="T869" s="1">
        <f>IF(AND(N868&gt;0,N869&gt;0),IF(OR(AND(R868=0,R869=1),AND(R868=1,R869=0)),1,0),0)</f>
        <v>0</v>
      </c>
      <c r="U869" s="1">
        <f>IF(AND(O868&gt;0,O869&gt;0),IF(OR(AND(S868=0,S869=1),AND(S868=1,S869=0)),1,0),0)</f>
        <v>1</v>
      </c>
    </row>
    <row r="870" spans="1:21">
      <c r="A870" s="9">
        <v>4472</v>
      </c>
      <c r="B870" s="10" t="s">
        <v>3225</v>
      </c>
      <c r="C870" s="9" t="s">
        <v>3</v>
      </c>
      <c r="D870" s="9">
        <v>1794</v>
      </c>
      <c r="E870" s="9">
        <v>1</v>
      </c>
      <c r="F870" s="9">
        <v>1.2946</v>
      </c>
      <c r="G870" s="9">
        <v>1.2946</v>
      </c>
      <c r="H870" s="9">
        <v>1.2970999999999999</v>
      </c>
      <c r="I870" s="9">
        <v>-20</v>
      </c>
      <c r="J870" s="9">
        <v>3786.65</v>
      </c>
      <c r="K870" s="8" t="str">
        <f>RIGHT(B870,5)</f>
        <v>13:11</v>
      </c>
      <c r="L870" s="7" t="str">
        <f>TEXT(K870,"hh")</f>
        <v>13</v>
      </c>
      <c r="M870" s="6">
        <f>IF(C870="close",IF(I870&gt;=0,1,IF(I870&lt;0,2)),0)</f>
        <v>0</v>
      </c>
      <c r="N870" s="5">
        <f>IF(N869=0,IF(C870="s/l",1,0),IF(C870="s/l",N869+1,0))</f>
        <v>1</v>
      </c>
      <c r="O870" s="4">
        <f>IF(O869=0,IF(C870="t/p",1,0),IF(C870="t/p",O869+1,0))</f>
        <v>0</v>
      </c>
      <c r="P870" s="3">
        <f>IF(AND(N870&gt;=$AD$36,N871=0),1,0)</f>
        <v>0</v>
      </c>
      <c r="Q870" s="2">
        <f>IF(AND(O870&gt;=$AD$35,O871=0),1,0)</f>
        <v>0</v>
      </c>
      <c r="R870" s="3">
        <f>IF(AND(N870&gt;0,ISODD(D870)),1,0)</f>
        <v>0</v>
      </c>
      <c r="S870" s="2">
        <f>IF(AND(O870&gt;0,ISEVEN(D870)),1,0)</f>
        <v>0</v>
      </c>
      <c r="T870" s="1">
        <f>IF(AND(N869&gt;0,N870&gt;0),IF(OR(AND(R869=0,R870=1),AND(R869=1,R870=0)),1,0),0)</f>
        <v>0</v>
      </c>
      <c r="U870" s="1">
        <f>IF(AND(O869&gt;0,O870&gt;0),IF(OR(AND(S869=0,S870=1),AND(S869=1,S870=0)),1,0),0)</f>
        <v>0</v>
      </c>
    </row>
    <row r="871" spans="1:21">
      <c r="A871" s="9">
        <v>4477</v>
      </c>
      <c r="B871" s="10" t="s">
        <v>3224</v>
      </c>
      <c r="C871" s="9" t="s">
        <v>0</v>
      </c>
      <c r="D871" s="9">
        <v>1802</v>
      </c>
      <c r="E871" s="9">
        <v>1</v>
      </c>
      <c r="F871" s="9">
        <v>1.2948</v>
      </c>
      <c r="G871" s="9">
        <v>1.2923</v>
      </c>
      <c r="H871" s="9">
        <v>1.2948</v>
      </c>
      <c r="I871" s="9">
        <v>5</v>
      </c>
      <c r="J871" s="9">
        <v>3791.65</v>
      </c>
      <c r="K871" s="8" t="str">
        <f>RIGHT(B871,5)</f>
        <v>13:30</v>
      </c>
      <c r="L871" s="7" t="str">
        <f>TEXT(K871,"hh")</f>
        <v>13</v>
      </c>
      <c r="M871" s="6">
        <f>IF(C871="close",IF(I871&gt;=0,1,IF(I871&lt;0,2)),0)</f>
        <v>0</v>
      </c>
      <c r="N871" s="5">
        <f>IF(N870=0,IF(C871="s/l",1,0),IF(C871="s/l",N870+1,0))</f>
        <v>0</v>
      </c>
      <c r="O871" s="4">
        <f>IF(O870=0,IF(C871="t/p",1,0),IF(C871="t/p",O870+1,0))</f>
        <v>1</v>
      </c>
      <c r="P871" s="3">
        <f>IF(AND(N871&gt;=$AD$36,N872=0),1,0)</f>
        <v>0</v>
      </c>
      <c r="Q871" s="2">
        <f>IF(AND(O871&gt;=$AD$35,O872=0),1,0)</f>
        <v>0</v>
      </c>
      <c r="R871" s="3">
        <f>IF(AND(N871&gt;0,ISODD(D871)),1,0)</f>
        <v>0</v>
      </c>
      <c r="S871" s="2">
        <f>IF(AND(O871&gt;0,ISEVEN(D871)),1,0)</f>
        <v>1</v>
      </c>
      <c r="T871" s="1">
        <f>IF(AND(N870&gt;0,N871&gt;0),IF(OR(AND(R870=0,R871=1),AND(R870=1,R871=0)),1,0),0)</f>
        <v>0</v>
      </c>
      <c r="U871" s="1">
        <f>IF(AND(O870&gt;0,O871&gt;0),IF(OR(AND(S870=0,S871=1),AND(S870=1,S871=0)),1,0),0)</f>
        <v>0</v>
      </c>
    </row>
    <row r="872" spans="1:21">
      <c r="A872" s="9">
        <v>4482</v>
      </c>
      <c r="B872" s="10" t="s">
        <v>3223</v>
      </c>
      <c r="C872" s="9" t="s">
        <v>0</v>
      </c>
      <c r="D872" s="9">
        <v>1800</v>
      </c>
      <c r="E872" s="9">
        <v>1</v>
      </c>
      <c r="F872" s="9">
        <v>1.2959000000000001</v>
      </c>
      <c r="G872" s="9">
        <v>1.2934000000000001</v>
      </c>
      <c r="H872" s="9">
        <v>1.2959000000000001</v>
      </c>
      <c r="I872" s="9">
        <v>5</v>
      </c>
      <c r="J872" s="9">
        <v>3796.65</v>
      </c>
      <c r="K872" s="8" t="str">
        <f>RIGHT(B872,5)</f>
        <v>14:14</v>
      </c>
      <c r="L872" s="7" t="str">
        <f>TEXT(K872,"hh")</f>
        <v>14</v>
      </c>
      <c r="M872" s="6">
        <f>IF(C872="close",IF(I872&gt;=0,1,IF(I872&lt;0,2)),0)</f>
        <v>0</v>
      </c>
      <c r="N872" s="5">
        <f>IF(N871=0,IF(C872="s/l",1,0),IF(C872="s/l",N871+1,0))</f>
        <v>0</v>
      </c>
      <c r="O872" s="4">
        <f>IF(O871=0,IF(C872="t/p",1,0),IF(C872="t/p",O871+1,0))</f>
        <v>2</v>
      </c>
      <c r="P872" s="3">
        <f>IF(AND(N872&gt;=$AD$36,N873=0),1,0)</f>
        <v>0</v>
      </c>
      <c r="Q872" s="2">
        <f>IF(AND(O872&gt;=$AD$35,O873=0),1,0)</f>
        <v>0</v>
      </c>
      <c r="R872" s="3">
        <f>IF(AND(N872&gt;0,ISODD(D872)),1,0)</f>
        <v>0</v>
      </c>
      <c r="S872" s="2">
        <f>IF(AND(O872&gt;0,ISEVEN(D872)),1,0)</f>
        <v>1</v>
      </c>
      <c r="T872" s="1">
        <f>IF(AND(N871&gt;0,N872&gt;0),IF(OR(AND(R871=0,R872=1),AND(R871=1,R872=0)),1,0),0)</f>
        <v>0</v>
      </c>
      <c r="U872" s="1">
        <f>IF(AND(O871&gt;0,O872&gt;0),IF(OR(AND(S871=0,S872=1),AND(S871=1,S872=0)),1,0),0)</f>
        <v>0</v>
      </c>
    </row>
    <row r="873" spans="1:21">
      <c r="A873" s="9">
        <v>4487</v>
      </c>
      <c r="B873" s="10" t="s">
        <v>3222</v>
      </c>
      <c r="C873" s="9" t="s">
        <v>3</v>
      </c>
      <c r="D873" s="9">
        <v>1803</v>
      </c>
      <c r="E873" s="9">
        <v>1</v>
      </c>
      <c r="F873" s="9">
        <v>1.2969999999999999</v>
      </c>
      <c r="G873" s="9">
        <v>1.2969999999999999</v>
      </c>
      <c r="H873" s="9">
        <v>1.2945</v>
      </c>
      <c r="I873" s="9">
        <v>-20</v>
      </c>
      <c r="J873" s="9">
        <v>3776.65</v>
      </c>
      <c r="K873" s="8" t="str">
        <f>RIGHT(B873,5)</f>
        <v>16:12</v>
      </c>
      <c r="L873" s="7" t="str">
        <f>TEXT(K873,"hh")</f>
        <v>16</v>
      </c>
      <c r="M873" s="6">
        <f>IF(C873="close",IF(I873&gt;=0,1,IF(I873&lt;0,2)),0)</f>
        <v>0</v>
      </c>
      <c r="N873" s="5">
        <f>IF(N872=0,IF(C873="s/l",1,0),IF(C873="s/l",N872+1,0))</f>
        <v>1</v>
      </c>
      <c r="O873" s="4">
        <f>IF(O872=0,IF(C873="t/p",1,0),IF(C873="t/p",O872+1,0))</f>
        <v>0</v>
      </c>
      <c r="P873" s="3">
        <f>IF(AND(N873&gt;=$AD$36,N874=0),1,0)</f>
        <v>0</v>
      </c>
      <c r="Q873" s="2">
        <f>IF(AND(O873&gt;=$AD$35,O874=0),1,0)</f>
        <v>0</v>
      </c>
      <c r="R873" s="3">
        <f>IF(AND(N873&gt;0,ISODD(D873)),1,0)</f>
        <v>1</v>
      </c>
      <c r="S873" s="2">
        <f>IF(AND(O873&gt;0,ISEVEN(D873)),1,0)</f>
        <v>0</v>
      </c>
      <c r="T873" s="1">
        <f>IF(AND(N872&gt;0,N873&gt;0),IF(OR(AND(R872=0,R873=1),AND(R872=1,R873=0)),1,0),0)</f>
        <v>0</v>
      </c>
      <c r="U873" s="1">
        <f>IF(AND(O872&gt;0,O873&gt;0),IF(OR(AND(S872=0,S873=1),AND(S872=1,S873=0)),1,0),0)</f>
        <v>0</v>
      </c>
    </row>
    <row r="874" spans="1:21">
      <c r="A874" s="9">
        <v>4488</v>
      </c>
      <c r="B874" s="10" t="s">
        <v>3221</v>
      </c>
      <c r="C874" s="9" t="s">
        <v>54</v>
      </c>
      <c r="D874" s="9">
        <v>1805</v>
      </c>
      <c r="E874" s="9">
        <v>1</v>
      </c>
      <c r="F874" s="9">
        <v>1.2961</v>
      </c>
      <c r="G874" s="9">
        <v>1.298</v>
      </c>
      <c r="H874" s="9">
        <v>1.2955000000000001</v>
      </c>
      <c r="I874" s="9">
        <v>-1.37</v>
      </c>
      <c r="J874" s="9">
        <v>3775.28</v>
      </c>
      <c r="K874" s="8" t="str">
        <f>RIGHT(B874,5)</f>
        <v>01:00</v>
      </c>
      <c r="L874" s="7" t="str">
        <f>TEXT(K874,"hh")</f>
        <v>01</v>
      </c>
      <c r="M874" s="6">
        <f>IF(C874="close",IF(I874&gt;=0,1,IF(I874&lt;0,2)),0)</f>
        <v>2</v>
      </c>
      <c r="N874" s="5">
        <f>IF(N873=0,IF(C874="s/l",1,0),IF(C874="s/l",N873+1,0))</f>
        <v>0</v>
      </c>
      <c r="O874" s="4">
        <f>IF(O873=0,IF(C874="t/p",1,0),IF(C874="t/p",O873+1,0))</f>
        <v>0</v>
      </c>
      <c r="P874" s="3">
        <f>IF(AND(N874&gt;=$AD$36,N875=0),1,0)</f>
        <v>0</v>
      </c>
      <c r="Q874" s="2">
        <f>IF(AND(O874&gt;=$AD$35,O875=0),1,0)</f>
        <v>0</v>
      </c>
      <c r="R874" s="3">
        <f>IF(AND(N874&gt;0,ISODD(D874)),1,0)</f>
        <v>0</v>
      </c>
      <c r="S874" s="2">
        <f>IF(AND(O874&gt;0,ISEVEN(D874)),1,0)</f>
        <v>0</v>
      </c>
      <c r="T874" s="1">
        <f>IF(AND(N873&gt;0,N874&gt;0),IF(OR(AND(R873=0,R874=1),AND(R873=1,R874=0)),1,0),0)</f>
        <v>0</v>
      </c>
      <c r="U874" s="1">
        <f>IF(AND(O873&gt;0,O874&gt;0),IF(OR(AND(S873=0,S874=1),AND(S873=1,S874=0)),1,0),0)</f>
        <v>0</v>
      </c>
    </row>
    <row r="875" spans="1:21">
      <c r="A875" s="9">
        <v>4497</v>
      </c>
      <c r="B875" s="10" t="s">
        <v>1324</v>
      </c>
      <c r="C875" s="9" t="s">
        <v>0</v>
      </c>
      <c r="D875" s="9">
        <v>1809</v>
      </c>
      <c r="E875" s="9">
        <v>1</v>
      </c>
      <c r="F875" s="9">
        <v>1.296</v>
      </c>
      <c r="G875" s="9">
        <v>1.2985</v>
      </c>
      <c r="H875" s="9">
        <v>1.296</v>
      </c>
      <c r="I875" s="9">
        <v>5</v>
      </c>
      <c r="J875" s="9">
        <v>3780.28</v>
      </c>
      <c r="K875" s="8" t="str">
        <f>RIGHT(B875,5)</f>
        <v>07:20</v>
      </c>
      <c r="L875" s="7" t="str">
        <f>TEXT(K875,"hh")</f>
        <v>07</v>
      </c>
      <c r="M875" s="6">
        <f>IF(C875="close",IF(I875&gt;=0,1,IF(I875&lt;0,2)),0)</f>
        <v>0</v>
      </c>
      <c r="N875" s="5">
        <f>IF(N874=0,IF(C875="s/l",1,0),IF(C875="s/l",N874+1,0))</f>
        <v>0</v>
      </c>
      <c r="O875" s="4">
        <f>IF(O874=0,IF(C875="t/p",1,0),IF(C875="t/p",O874+1,0))</f>
        <v>1</v>
      </c>
      <c r="P875" s="3">
        <f>IF(AND(N875&gt;=$AD$36,N876=0),1,0)</f>
        <v>0</v>
      </c>
      <c r="Q875" s="2">
        <f>IF(AND(O875&gt;=$AD$35,O876=0),1,0)</f>
        <v>0</v>
      </c>
      <c r="R875" s="3">
        <f>IF(AND(N875&gt;0,ISODD(D875)),1,0)</f>
        <v>0</v>
      </c>
      <c r="S875" s="2">
        <f>IF(AND(O875&gt;0,ISEVEN(D875)),1,0)</f>
        <v>0</v>
      </c>
      <c r="T875" s="1">
        <f>IF(AND(N874&gt;0,N875&gt;0),IF(OR(AND(R874=0,R875=1),AND(R874=1,R875=0)),1,0),0)</f>
        <v>0</v>
      </c>
      <c r="U875" s="1">
        <f>IF(AND(O874&gt;0,O875&gt;0),IF(OR(AND(S874=0,S875=1),AND(S874=1,S875=0)),1,0),0)</f>
        <v>0</v>
      </c>
    </row>
    <row r="876" spans="1:21">
      <c r="A876" s="9">
        <v>4502</v>
      </c>
      <c r="B876" s="10" t="s">
        <v>1323</v>
      </c>
      <c r="C876" s="9" t="s">
        <v>0</v>
      </c>
      <c r="D876" s="9">
        <v>1811</v>
      </c>
      <c r="E876" s="9">
        <v>1</v>
      </c>
      <c r="F876" s="9">
        <v>1.2969999999999999</v>
      </c>
      <c r="G876" s="9">
        <v>1.2995000000000001</v>
      </c>
      <c r="H876" s="9">
        <v>1.2969999999999999</v>
      </c>
      <c r="I876" s="9">
        <v>5</v>
      </c>
      <c r="J876" s="9">
        <v>3785.28</v>
      </c>
      <c r="K876" s="8" t="str">
        <f>RIGHT(B876,5)</f>
        <v>07:58</v>
      </c>
      <c r="L876" s="7" t="str">
        <f>TEXT(K876,"hh")</f>
        <v>07</v>
      </c>
      <c r="M876" s="6">
        <f>IF(C876="close",IF(I876&gt;=0,1,IF(I876&lt;0,2)),0)</f>
        <v>0</v>
      </c>
      <c r="N876" s="5">
        <f>IF(N875=0,IF(C876="s/l",1,0),IF(C876="s/l",N875+1,0))</f>
        <v>0</v>
      </c>
      <c r="O876" s="4">
        <f>IF(O875=0,IF(C876="t/p",1,0),IF(C876="t/p",O875+1,0))</f>
        <v>2</v>
      </c>
      <c r="P876" s="3">
        <f>IF(AND(N876&gt;=$AD$36,N877=0),1,0)</f>
        <v>0</v>
      </c>
      <c r="Q876" s="2">
        <f>IF(AND(O876&gt;=$AD$35,O877=0),1,0)</f>
        <v>0</v>
      </c>
      <c r="R876" s="3">
        <f>IF(AND(N876&gt;0,ISODD(D876)),1,0)</f>
        <v>0</v>
      </c>
      <c r="S876" s="2">
        <f>IF(AND(O876&gt;0,ISEVEN(D876)),1,0)</f>
        <v>0</v>
      </c>
      <c r="T876" s="1">
        <f>IF(AND(N875&gt;0,N876&gt;0),IF(OR(AND(R875=0,R876=1),AND(R875=1,R876=0)),1,0),0)</f>
        <v>0</v>
      </c>
      <c r="U876" s="1">
        <f>IF(AND(O875&gt;0,O876&gt;0),IF(OR(AND(S875=0,S876=1),AND(S875=1,S876=0)),1,0),0)</f>
        <v>0</v>
      </c>
    </row>
    <row r="877" spans="1:21">
      <c r="A877" s="9">
        <v>4507</v>
      </c>
      <c r="B877" s="10" t="s">
        <v>1322</v>
      </c>
      <c r="C877" s="9" t="s">
        <v>0</v>
      </c>
      <c r="D877" s="9">
        <v>1814</v>
      </c>
      <c r="E877" s="9">
        <v>1</v>
      </c>
      <c r="F877" s="9">
        <v>1.2972999999999999</v>
      </c>
      <c r="G877" s="9">
        <v>1.2948</v>
      </c>
      <c r="H877" s="9">
        <v>1.2972999999999999</v>
      </c>
      <c r="I877" s="9">
        <v>5</v>
      </c>
      <c r="J877" s="9">
        <v>3790.28</v>
      </c>
      <c r="K877" s="8" t="str">
        <f>RIGHT(B877,5)</f>
        <v>08:11</v>
      </c>
      <c r="L877" s="7" t="str">
        <f>TEXT(K877,"hh")</f>
        <v>08</v>
      </c>
      <c r="M877" s="6">
        <f>IF(C877="close",IF(I877&gt;=0,1,IF(I877&lt;0,2)),0)</f>
        <v>0</v>
      </c>
      <c r="N877" s="5">
        <f>IF(N876=0,IF(C877="s/l",1,0),IF(C877="s/l",N876+1,0))</f>
        <v>0</v>
      </c>
      <c r="O877" s="4">
        <f>IF(O876=0,IF(C877="t/p",1,0),IF(C877="t/p",O876+1,0))</f>
        <v>3</v>
      </c>
      <c r="P877" s="3">
        <f>IF(AND(N877&gt;=$AD$36,N878=0),1,0)</f>
        <v>0</v>
      </c>
      <c r="Q877" s="2">
        <f>IF(AND(O877&gt;=$AD$35,O878=0),1,0)</f>
        <v>0</v>
      </c>
      <c r="R877" s="3">
        <f>IF(AND(N877&gt;0,ISODD(D877)),1,0)</f>
        <v>0</v>
      </c>
      <c r="S877" s="2">
        <f>IF(AND(O877&gt;0,ISEVEN(D877)),1,0)</f>
        <v>1</v>
      </c>
      <c r="T877" s="1">
        <f>IF(AND(N876&gt;0,N877&gt;0),IF(OR(AND(R876=0,R877=1),AND(R876=1,R877=0)),1,0),0)</f>
        <v>0</v>
      </c>
      <c r="U877" s="1">
        <f>IF(AND(O876&gt;0,O877&gt;0),IF(OR(AND(S876=0,S877=1),AND(S876=1,S877=0)),1,0),0)</f>
        <v>1</v>
      </c>
    </row>
    <row r="878" spans="1:21">
      <c r="A878" s="9">
        <v>4516</v>
      </c>
      <c r="B878" s="10" t="s">
        <v>1321</v>
      </c>
      <c r="C878" s="9" t="s">
        <v>3</v>
      </c>
      <c r="D878" s="9">
        <v>1815</v>
      </c>
      <c r="E878" s="9">
        <v>1</v>
      </c>
      <c r="F878" s="9">
        <v>1.2995000000000001</v>
      </c>
      <c r="G878" s="9">
        <v>1.2995000000000001</v>
      </c>
      <c r="H878" s="9">
        <v>1.2969999999999999</v>
      </c>
      <c r="I878" s="9">
        <v>-20</v>
      </c>
      <c r="J878" s="9">
        <v>3770.28</v>
      </c>
      <c r="K878" s="8" t="str">
        <f>RIGHT(B878,5)</f>
        <v>08:13</v>
      </c>
      <c r="L878" s="7" t="str">
        <f>TEXT(K878,"hh")</f>
        <v>08</v>
      </c>
      <c r="M878" s="6">
        <f>IF(C878="close",IF(I878&gt;=0,1,IF(I878&lt;0,2)),0)</f>
        <v>0</v>
      </c>
      <c r="N878" s="5">
        <f>IF(N877=0,IF(C878="s/l",1,0),IF(C878="s/l",N877+1,0))</f>
        <v>1</v>
      </c>
      <c r="O878" s="4">
        <f>IF(O877=0,IF(C878="t/p",1,0),IF(C878="t/p",O877+1,0))</f>
        <v>0</v>
      </c>
      <c r="P878" s="3">
        <f>IF(AND(N878&gt;=$AD$36,N879=0),1,0)</f>
        <v>0</v>
      </c>
      <c r="Q878" s="2">
        <f>IF(AND(O878&gt;=$AD$35,O879=0),1,0)</f>
        <v>0</v>
      </c>
      <c r="R878" s="3">
        <f>IF(AND(N878&gt;0,ISODD(D878)),1,0)</f>
        <v>1</v>
      </c>
      <c r="S878" s="2">
        <f>IF(AND(O878&gt;0,ISEVEN(D878)),1,0)</f>
        <v>0</v>
      </c>
      <c r="T878" s="1">
        <f>IF(AND(N877&gt;0,N878&gt;0),IF(OR(AND(R877=0,R878=1),AND(R877=1,R878=0)),1,0),0)</f>
        <v>0</v>
      </c>
      <c r="U878" s="1">
        <f>IF(AND(O877&gt;0,O878&gt;0),IF(OR(AND(S877=0,S878=1),AND(S877=1,S878=0)),1,0),0)</f>
        <v>0</v>
      </c>
    </row>
    <row r="879" spans="1:21">
      <c r="A879" s="9">
        <v>4521</v>
      </c>
      <c r="B879" s="10" t="s">
        <v>1320</v>
      </c>
      <c r="C879" s="9" t="s">
        <v>3</v>
      </c>
      <c r="D879" s="9">
        <v>1817</v>
      </c>
      <c r="E879" s="9">
        <v>1</v>
      </c>
      <c r="F879" s="9">
        <v>1.3005</v>
      </c>
      <c r="G879" s="9">
        <v>1.3005</v>
      </c>
      <c r="H879" s="9">
        <v>1.298</v>
      </c>
      <c r="I879" s="9">
        <v>-20</v>
      </c>
      <c r="J879" s="9">
        <v>3750.28</v>
      </c>
      <c r="K879" s="8" t="str">
        <f>RIGHT(B879,5)</f>
        <v>09:02</v>
      </c>
      <c r="L879" s="7" t="str">
        <f>TEXT(K879,"hh")</f>
        <v>09</v>
      </c>
      <c r="M879" s="6">
        <f>IF(C879="close",IF(I879&gt;=0,1,IF(I879&lt;0,2)),0)</f>
        <v>0</v>
      </c>
      <c r="N879" s="5">
        <f>IF(N878=0,IF(C879="s/l",1,0),IF(C879="s/l",N878+1,0))</f>
        <v>2</v>
      </c>
      <c r="O879" s="4">
        <f>IF(O878=0,IF(C879="t/p",1,0),IF(C879="t/p",O878+1,0))</f>
        <v>0</v>
      </c>
      <c r="P879" s="3">
        <f>IF(AND(N879&gt;=$AD$36,N880=0),1,0)</f>
        <v>1</v>
      </c>
      <c r="Q879" s="2">
        <f>IF(AND(O879&gt;=$AD$35,O880=0),1,0)</f>
        <v>0</v>
      </c>
      <c r="R879" s="3">
        <f>IF(AND(N879&gt;0,ISODD(D879)),1,0)</f>
        <v>1</v>
      </c>
      <c r="S879" s="2">
        <f>IF(AND(O879&gt;0,ISEVEN(D879)),1,0)</f>
        <v>0</v>
      </c>
      <c r="T879" s="1">
        <f>IF(AND(N878&gt;0,N879&gt;0),IF(OR(AND(R878=0,R879=1),AND(R878=1,R879=0)),1,0),0)</f>
        <v>0</v>
      </c>
      <c r="U879" s="1">
        <f>IF(AND(O878&gt;0,O879&gt;0),IF(OR(AND(S878=0,S879=1),AND(S878=1,S879=0)),1,0),0)</f>
        <v>0</v>
      </c>
    </row>
    <row r="880" spans="1:21">
      <c r="A880" s="9">
        <v>4522</v>
      </c>
      <c r="B880" s="10" t="s">
        <v>1319</v>
      </c>
      <c r="C880" s="9" t="s">
        <v>0</v>
      </c>
      <c r="D880" s="9">
        <v>1819</v>
      </c>
      <c r="E880" s="9">
        <v>1</v>
      </c>
      <c r="F880" s="9">
        <v>1.2989999999999999</v>
      </c>
      <c r="G880" s="9">
        <v>1.3015000000000001</v>
      </c>
      <c r="H880" s="9">
        <v>1.2989999999999999</v>
      </c>
      <c r="I880" s="9">
        <v>5</v>
      </c>
      <c r="J880" s="9">
        <v>3755.28</v>
      </c>
      <c r="K880" s="8" t="str">
        <f>RIGHT(B880,5)</f>
        <v>09:27</v>
      </c>
      <c r="L880" s="7" t="str">
        <f>TEXT(K880,"hh")</f>
        <v>09</v>
      </c>
      <c r="M880" s="6">
        <f>IF(C880="close",IF(I880&gt;=0,1,IF(I880&lt;0,2)),0)</f>
        <v>0</v>
      </c>
      <c r="N880" s="5">
        <f>IF(N879=0,IF(C880="s/l",1,0),IF(C880="s/l",N879+1,0))</f>
        <v>0</v>
      </c>
      <c r="O880" s="4">
        <f>IF(O879=0,IF(C880="t/p",1,0),IF(C880="t/p",O879+1,0))</f>
        <v>1</v>
      </c>
      <c r="P880" s="3">
        <f>IF(AND(N880&gt;=$AD$36,N881=0),1,0)</f>
        <v>0</v>
      </c>
      <c r="Q880" s="2">
        <f>IF(AND(O880&gt;=$AD$35,O881=0),1,0)</f>
        <v>0</v>
      </c>
      <c r="R880" s="3">
        <f>IF(AND(N880&gt;0,ISODD(D880)),1,0)</f>
        <v>0</v>
      </c>
      <c r="S880" s="2">
        <f>IF(AND(O880&gt;0,ISEVEN(D880)),1,0)</f>
        <v>0</v>
      </c>
      <c r="T880" s="1">
        <f>IF(AND(N879&gt;0,N880&gt;0),IF(OR(AND(R879=0,R880=1),AND(R879=1,R880=0)),1,0),0)</f>
        <v>0</v>
      </c>
      <c r="U880" s="1">
        <f>IF(AND(O879&gt;0,O880&gt;0),IF(OR(AND(S879=0,S880=1),AND(S879=1,S880=0)),1,0),0)</f>
        <v>0</v>
      </c>
    </row>
    <row r="881" spans="1:21">
      <c r="A881" s="9">
        <v>4527</v>
      </c>
      <c r="B881" s="10" t="s">
        <v>1318</v>
      </c>
      <c r="C881" s="9" t="s">
        <v>0</v>
      </c>
      <c r="D881" s="9">
        <v>1822</v>
      </c>
      <c r="E881" s="9">
        <v>1</v>
      </c>
      <c r="F881" s="9">
        <v>1.2992999999999999</v>
      </c>
      <c r="G881" s="9">
        <v>1.2968</v>
      </c>
      <c r="H881" s="9">
        <v>1.2992999999999999</v>
      </c>
      <c r="I881" s="9">
        <v>5</v>
      </c>
      <c r="J881" s="9">
        <v>3760.28</v>
      </c>
      <c r="K881" s="8" t="str">
        <f>RIGHT(B881,5)</f>
        <v>09:55</v>
      </c>
      <c r="L881" s="7" t="str">
        <f>TEXT(K881,"hh")</f>
        <v>09</v>
      </c>
      <c r="M881" s="6">
        <f>IF(C881="close",IF(I881&gt;=0,1,IF(I881&lt;0,2)),0)</f>
        <v>0</v>
      </c>
      <c r="N881" s="5">
        <f>IF(N880=0,IF(C881="s/l",1,0),IF(C881="s/l",N880+1,0))</f>
        <v>0</v>
      </c>
      <c r="O881" s="4">
        <f>IF(O880=0,IF(C881="t/p",1,0),IF(C881="t/p",O880+1,0))</f>
        <v>2</v>
      </c>
      <c r="P881" s="3">
        <f>IF(AND(N881&gt;=$AD$36,N882=0),1,0)</f>
        <v>0</v>
      </c>
      <c r="Q881" s="2">
        <f>IF(AND(O881&gt;=$AD$35,O882=0),1,0)</f>
        <v>0</v>
      </c>
      <c r="R881" s="3">
        <f>IF(AND(N881&gt;0,ISODD(D881)),1,0)</f>
        <v>0</v>
      </c>
      <c r="S881" s="2">
        <f>IF(AND(O881&gt;0,ISEVEN(D881)),1,0)</f>
        <v>1</v>
      </c>
      <c r="T881" s="1">
        <f>IF(AND(N880&gt;0,N881&gt;0),IF(OR(AND(R880=0,R881=1),AND(R880=1,R881=0)),1,0),0)</f>
        <v>0</v>
      </c>
      <c r="U881" s="1">
        <f>IF(AND(O880&gt;0,O881&gt;0),IF(OR(AND(S880=0,S881=1),AND(S880=1,S881=0)),1,0),0)</f>
        <v>1</v>
      </c>
    </row>
    <row r="882" spans="1:21">
      <c r="A882" s="9">
        <v>4532</v>
      </c>
      <c r="B882" s="10" t="s">
        <v>1317</v>
      </c>
      <c r="C882" s="9" t="s">
        <v>0</v>
      </c>
      <c r="D882" s="9">
        <v>1823</v>
      </c>
      <c r="E882" s="9">
        <v>1</v>
      </c>
      <c r="F882" s="9">
        <v>1.2989999999999999</v>
      </c>
      <c r="G882" s="9">
        <v>1.3015000000000001</v>
      </c>
      <c r="H882" s="9">
        <v>1.2989999999999999</v>
      </c>
      <c r="I882" s="9">
        <v>5</v>
      </c>
      <c r="J882" s="9">
        <v>3765.28</v>
      </c>
      <c r="K882" s="8" t="str">
        <f>RIGHT(B882,5)</f>
        <v>10:35</v>
      </c>
      <c r="L882" s="7" t="str">
        <f>TEXT(K882,"hh")</f>
        <v>10</v>
      </c>
      <c r="M882" s="6">
        <f>IF(C882="close",IF(I882&gt;=0,1,IF(I882&lt;0,2)),0)</f>
        <v>0</v>
      </c>
      <c r="N882" s="5">
        <f>IF(N881=0,IF(C882="s/l",1,0),IF(C882="s/l",N881+1,0))</f>
        <v>0</v>
      </c>
      <c r="O882" s="4">
        <f>IF(O881=0,IF(C882="t/p",1,0),IF(C882="t/p",O881+1,0))</f>
        <v>3</v>
      </c>
      <c r="P882" s="3">
        <f>IF(AND(N882&gt;=$AD$36,N883=0),1,0)</f>
        <v>0</v>
      </c>
      <c r="Q882" s="2">
        <f>IF(AND(O882&gt;=$AD$35,O883=0),1,0)</f>
        <v>0</v>
      </c>
      <c r="R882" s="3">
        <f>IF(AND(N882&gt;0,ISODD(D882)),1,0)</f>
        <v>0</v>
      </c>
      <c r="S882" s="2">
        <f>IF(AND(O882&gt;0,ISEVEN(D882)),1,0)</f>
        <v>0</v>
      </c>
      <c r="T882" s="1">
        <f>IF(AND(N881&gt;0,N882&gt;0),IF(OR(AND(R881=0,R882=1),AND(R881=1,R882=0)),1,0),0)</f>
        <v>0</v>
      </c>
      <c r="U882" s="1">
        <f>IF(AND(O881&gt;0,O882&gt;0),IF(OR(AND(S881=0,S882=1),AND(S881=1,S882=0)),1,0),0)</f>
        <v>1</v>
      </c>
    </row>
    <row r="883" spans="1:21">
      <c r="A883" s="9">
        <v>4537</v>
      </c>
      <c r="B883" s="10" t="s">
        <v>1316</v>
      </c>
      <c r="C883" s="9" t="s">
        <v>0</v>
      </c>
      <c r="D883" s="9">
        <v>1825</v>
      </c>
      <c r="E883" s="9">
        <v>1</v>
      </c>
      <c r="F883" s="9">
        <v>1.3</v>
      </c>
      <c r="G883" s="9">
        <v>1.3025</v>
      </c>
      <c r="H883" s="9">
        <v>1.3</v>
      </c>
      <c r="I883" s="9">
        <v>5</v>
      </c>
      <c r="J883" s="9">
        <v>3770.28</v>
      </c>
      <c r="K883" s="8" t="str">
        <f>RIGHT(B883,5)</f>
        <v>11:30</v>
      </c>
      <c r="L883" s="7" t="str">
        <f>TEXT(K883,"hh")</f>
        <v>11</v>
      </c>
      <c r="M883" s="6">
        <f>IF(C883="close",IF(I883&gt;=0,1,IF(I883&lt;0,2)),0)</f>
        <v>0</v>
      </c>
      <c r="N883" s="5">
        <f>IF(N882=0,IF(C883="s/l",1,0),IF(C883="s/l",N882+1,0))</f>
        <v>0</v>
      </c>
      <c r="O883" s="4">
        <f>IF(O882=0,IF(C883="t/p",1,0),IF(C883="t/p",O882+1,0))</f>
        <v>4</v>
      </c>
      <c r="P883" s="3">
        <f>IF(AND(N883&gt;=$AD$36,N884=0),1,0)</f>
        <v>0</v>
      </c>
      <c r="Q883" s="2">
        <f>IF(AND(O883&gt;=$AD$35,O884=0),1,0)</f>
        <v>0</v>
      </c>
      <c r="R883" s="3">
        <f>IF(AND(N883&gt;0,ISODD(D883)),1,0)</f>
        <v>0</v>
      </c>
      <c r="S883" s="2">
        <f>IF(AND(O883&gt;0,ISEVEN(D883)),1,0)</f>
        <v>0</v>
      </c>
      <c r="T883" s="1">
        <f>IF(AND(N882&gt;0,N883&gt;0),IF(OR(AND(R882=0,R883=1),AND(R882=1,R883=0)),1,0),0)</f>
        <v>0</v>
      </c>
      <c r="U883" s="1">
        <f>IF(AND(O882&gt;0,O883&gt;0),IF(OR(AND(S882=0,S883=1),AND(S882=1,S883=0)),1,0),0)</f>
        <v>0</v>
      </c>
    </row>
    <row r="884" spans="1:21">
      <c r="A884" s="9">
        <v>4542</v>
      </c>
      <c r="B884" s="10" t="s">
        <v>1315</v>
      </c>
      <c r="C884" s="9" t="s">
        <v>0</v>
      </c>
      <c r="D884" s="9">
        <v>1828</v>
      </c>
      <c r="E884" s="9">
        <v>1</v>
      </c>
      <c r="F884" s="9">
        <v>1.3004</v>
      </c>
      <c r="G884" s="9">
        <v>1.2979000000000001</v>
      </c>
      <c r="H884" s="9">
        <v>1.3004</v>
      </c>
      <c r="I884" s="9">
        <v>5</v>
      </c>
      <c r="J884" s="9">
        <v>3775.28</v>
      </c>
      <c r="K884" s="8" t="str">
        <f>RIGHT(B884,5)</f>
        <v>11:45</v>
      </c>
      <c r="L884" s="7" t="str">
        <f>TEXT(K884,"hh")</f>
        <v>11</v>
      </c>
      <c r="M884" s="6">
        <f>IF(C884="close",IF(I884&gt;=0,1,IF(I884&lt;0,2)),0)</f>
        <v>0</v>
      </c>
      <c r="N884" s="5">
        <f>IF(N883=0,IF(C884="s/l",1,0),IF(C884="s/l",N883+1,0))</f>
        <v>0</v>
      </c>
      <c r="O884" s="4">
        <f>IF(O883=0,IF(C884="t/p",1,0),IF(C884="t/p",O883+1,0))</f>
        <v>5</v>
      </c>
      <c r="P884" s="3">
        <f>IF(AND(N884&gt;=$AD$36,N885=0),1,0)</f>
        <v>0</v>
      </c>
      <c r="Q884" s="2">
        <f>IF(AND(O884&gt;=$AD$35,O885=0),1,0)</f>
        <v>1</v>
      </c>
      <c r="R884" s="3">
        <f>IF(AND(N884&gt;0,ISODD(D884)),1,0)</f>
        <v>0</v>
      </c>
      <c r="S884" s="2">
        <f>IF(AND(O884&gt;0,ISEVEN(D884)),1,0)</f>
        <v>1</v>
      </c>
      <c r="T884" s="1">
        <f>IF(AND(N883&gt;0,N884&gt;0),IF(OR(AND(R883=0,R884=1),AND(R883=1,R884=0)),1,0),0)</f>
        <v>0</v>
      </c>
      <c r="U884" s="1">
        <f>IF(AND(O883&gt;0,O884&gt;0),IF(OR(AND(S883=0,S884=1),AND(S883=1,S884=0)),1,0),0)</f>
        <v>1</v>
      </c>
    </row>
    <row r="885" spans="1:21">
      <c r="A885" s="9">
        <v>4551</v>
      </c>
      <c r="B885" s="10" t="s">
        <v>1314</v>
      </c>
      <c r="C885" s="9" t="s">
        <v>3</v>
      </c>
      <c r="D885" s="9">
        <v>1829</v>
      </c>
      <c r="E885" s="9">
        <v>1</v>
      </c>
      <c r="F885" s="9">
        <v>1.3026</v>
      </c>
      <c r="G885" s="9">
        <v>1.3026</v>
      </c>
      <c r="H885" s="9">
        <v>1.3001</v>
      </c>
      <c r="I885" s="9">
        <v>-20</v>
      </c>
      <c r="J885" s="9">
        <v>3755.28</v>
      </c>
      <c r="K885" s="8" t="str">
        <f>RIGHT(B885,5)</f>
        <v>14:12</v>
      </c>
      <c r="L885" s="7" t="str">
        <f>TEXT(K885,"hh")</f>
        <v>14</v>
      </c>
      <c r="M885" s="6">
        <f>IF(C885="close",IF(I885&gt;=0,1,IF(I885&lt;0,2)),0)</f>
        <v>0</v>
      </c>
      <c r="N885" s="5">
        <f>IF(N884=0,IF(C885="s/l",1,0),IF(C885="s/l",N884+1,0))</f>
        <v>1</v>
      </c>
      <c r="O885" s="4">
        <f>IF(O884=0,IF(C885="t/p",1,0),IF(C885="t/p",O884+1,0))</f>
        <v>0</v>
      </c>
      <c r="P885" s="3">
        <f>IF(AND(N885&gt;=$AD$36,N886=0),1,0)</f>
        <v>0</v>
      </c>
      <c r="Q885" s="2">
        <f>IF(AND(O885&gt;=$AD$35,O886=0),1,0)</f>
        <v>0</v>
      </c>
      <c r="R885" s="3">
        <f>IF(AND(N885&gt;0,ISODD(D885)),1,0)</f>
        <v>1</v>
      </c>
      <c r="S885" s="2">
        <f>IF(AND(O885&gt;0,ISEVEN(D885)),1,0)</f>
        <v>0</v>
      </c>
      <c r="T885" s="1">
        <f>IF(AND(N884&gt;0,N885&gt;0),IF(OR(AND(R884=0,R885=1),AND(R884=1,R885=0)),1,0),0)</f>
        <v>0</v>
      </c>
      <c r="U885" s="1">
        <f>IF(AND(O884&gt;0,O885&gt;0),IF(OR(AND(S884=0,S885=1),AND(S884=1,S885=0)),1,0),0)</f>
        <v>0</v>
      </c>
    </row>
    <row r="886" spans="1:21">
      <c r="A886" s="9">
        <v>4556</v>
      </c>
      <c r="B886" s="10" t="s">
        <v>1313</v>
      </c>
      <c r="C886" s="9" t="s">
        <v>0</v>
      </c>
      <c r="D886" s="9">
        <v>1833</v>
      </c>
      <c r="E886" s="9">
        <v>1</v>
      </c>
      <c r="F886" s="9">
        <v>1.3021</v>
      </c>
      <c r="G886" s="9">
        <v>1.3046</v>
      </c>
      <c r="H886" s="9">
        <v>1.3021</v>
      </c>
      <c r="I886" s="9">
        <v>5</v>
      </c>
      <c r="J886" s="9">
        <v>3760.28</v>
      </c>
      <c r="K886" s="8" t="str">
        <f>RIGHT(B886,5)</f>
        <v>14:33</v>
      </c>
      <c r="L886" s="7" t="str">
        <f>TEXT(K886,"hh")</f>
        <v>14</v>
      </c>
      <c r="M886" s="6">
        <f>IF(C886="close",IF(I886&gt;=0,1,IF(I886&lt;0,2)),0)</f>
        <v>0</v>
      </c>
      <c r="N886" s="5">
        <f>IF(N885=0,IF(C886="s/l",1,0),IF(C886="s/l",N885+1,0))</f>
        <v>0</v>
      </c>
      <c r="O886" s="4">
        <f>IF(O885=0,IF(C886="t/p",1,0),IF(C886="t/p",O885+1,0))</f>
        <v>1</v>
      </c>
      <c r="P886" s="3">
        <f>IF(AND(N886&gt;=$AD$36,N887=0),1,0)</f>
        <v>0</v>
      </c>
      <c r="Q886" s="2">
        <f>IF(AND(O886&gt;=$AD$35,O887=0),1,0)</f>
        <v>0</v>
      </c>
      <c r="R886" s="3">
        <f>IF(AND(N886&gt;0,ISODD(D886)),1,0)</f>
        <v>0</v>
      </c>
      <c r="S886" s="2">
        <f>IF(AND(O886&gt;0,ISEVEN(D886)),1,0)</f>
        <v>0</v>
      </c>
      <c r="T886" s="1">
        <f>IF(AND(N885&gt;0,N886&gt;0),IF(OR(AND(R885=0,R886=1),AND(R885=1,R886=0)),1,0),0)</f>
        <v>0</v>
      </c>
      <c r="U886" s="1">
        <f>IF(AND(O885&gt;0,O886&gt;0),IF(OR(AND(S885=0,S886=1),AND(S885=1,S886=0)),1,0),0)</f>
        <v>0</v>
      </c>
    </row>
    <row r="887" spans="1:21">
      <c r="A887" s="9">
        <v>4557</v>
      </c>
      <c r="B887" s="10" t="s">
        <v>1312</v>
      </c>
      <c r="C887" s="9" t="s">
        <v>3</v>
      </c>
      <c r="D887" s="9">
        <v>1831</v>
      </c>
      <c r="E887" s="9">
        <v>1</v>
      </c>
      <c r="F887" s="9">
        <v>1.3036000000000001</v>
      </c>
      <c r="G887" s="9">
        <v>1.3036000000000001</v>
      </c>
      <c r="H887" s="9">
        <v>1.3010999999999999</v>
      </c>
      <c r="I887" s="9">
        <v>-20</v>
      </c>
      <c r="J887" s="9">
        <v>3740.28</v>
      </c>
      <c r="K887" s="8" t="str">
        <f>RIGHT(B887,5)</f>
        <v>14:38</v>
      </c>
      <c r="L887" s="7" t="str">
        <f>TEXT(K887,"hh")</f>
        <v>14</v>
      </c>
      <c r="M887" s="6">
        <f>IF(C887="close",IF(I887&gt;=0,1,IF(I887&lt;0,2)),0)</f>
        <v>0</v>
      </c>
      <c r="N887" s="5">
        <f>IF(N886=0,IF(C887="s/l",1,0),IF(C887="s/l",N886+1,0))</f>
        <v>1</v>
      </c>
      <c r="O887" s="4">
        <f>IF(O886=0,IF(C887="t/p",1,0),IF(C887="t/p",O886+1,0))</f>
        <v>0</v>
      </c>
      <c r="P887" s="3">
        <f>IF(AND(N887&gt;=$AD$36,N888=0),1,0)</f>
        <v>0</v>
      </c>
      <c r="Q887" s="2">
        <f>IF(AND(O887&gt;=$AD$35,O888=0),1,0)</f>
        <v>0</v>
      </c>
      <c r="R887" s="3">
        <f>IF(AND(N887&gt;0,ISODD(D887)),1,0)</f>
        <v>1</v>
      </c>
      <c r="S887" s="2">
        <f>IF(AND(O887&gt;0,ISEVEN(D887)),1,0)</f>
        <v>0</v>
      </c>
      <c r="T887" s="1">
        <f>IF(AND(N886&gt;0,N887&gt;0),IF(OR(AND(R886=0,R887=1),AND(R886=1,R887=0)),1,0),0)</f>
        <v>0</v>
      </c>
      <c r="U887" s="1">
        <f>IF(AND(O886&gt;0,O887&gt;0),IF(OR(AND(S886=0,S887=1),AND(S886=1,S887=0)),1,0),0)</f>
        <v>0</v>
      </c>
    </row>
    <row r="888" spans="1:21">
      <c r="A888" s="9">
        <v>4562</v>
      </c>
      <c r="B888" s="10" t="s">
        <v>1311</v>
      </c>
      <c r="C888" s="9" t="s">
        <v>0</v>
      </c>
      <c r="D888" s="9">
        <v>1835</v>
      </c>
      <c r="E888" s="9">
        <v>1</v>
      </c>
      <c r="F888" s="9">
        <v>1.3031999999999999</v>
      </c>
      <c r="G888" s="9">
        <v>1.3057000000000001</v>
      </c>
      <c r="H888" s="9">
        <v>1.3031999999999999</v>
      </c>
      <c r="I888" s="9">
        <v>5</v>
      </c>
      <c r="J888" s="9">
        <v>3745.28</v>
      </c>
      <c r="K888" s="8" t="str">
        <f>RIGHT(B888,5)</f>
        <v>14:46</v>
      </c>
      <c r="L888" s="7" t="str">
        <f>TEXT(K888,"hh")</f>
        <v>14</v>
      </c>
      <c r="M888" s="6">
        <f>IF(C888="close",IF(I888&gt;=0,1,IF(I888&lt;0,2)),0)</f>
        <v>0</v>
      </c>
      <c r="N888" s="5">
        <f>IF(N887=0,IF(C888="s/l",1,0),IF(C888="s/l",N887+1,0))</f>
        <v>0</v>
      </c>
      <c r="O888" s="4">
        <f>IF(O887=0,IF(C888="t/p",1,0),IF(C888="t/p",O887+1,0))</f>
        <v>1</v>
      </c>
      <c r="P888" s="3">
        <f>IF(AND(N888&gt;=$AD$36,N889=0),1,0)</f>
        <v>0</v>
      </c>
      <c r="Q888" s="2">
        <f>IF(AND(O888&gt;=$AD$35,O889=0),1,0)</f>
        <v>0</v>
      </c>
      <c r="R888" s="3">
        <f>IF(AND(N888&gt;0,ISODD(D888)),1,0)</f>
        <v>0</v>
      </c>
      <c r="S888" s="2">
        <f>IF(AND(O888&gt;0,ISEVEN(D888)),1,0)</f>
        <v>0</v>
      </c>
      <c r="T888" s="1">
        <f>IF(AND(N887&gt;0,N888&gt;0),IF(OR(AND(R887=0,R888=1),AND(R887=1,R888=0)),1,0),0)</f>
        <v>0</v>
      </c>
      <c r="U888" s="1">
        <f>IF(AND(O887&gt;0,O888&gt;0),IF(OR(AND(S887=0,S888=1),AND(S887=1,S888=0)),1,0),0)</f>
        <v>0</v>
      </c>
    </row>
    <row r="889" spans="1:21">
      <c r="A889" s="9">
        <v>4571</v>
      </c>
      <c r="B889" s="10" t="s">
        <v>1310</v>
      </c>
      <c r="C889" s="9" t="s">
        <v>3</v>
      </c>
      <c r="D889" s="9">
        <v>1838</v>
      </c>
      <c r="E889" s="9">
        <v>1</v>
      </c>
      <c r="F889" s="9">
        <v>1.3009999999999999</v>
      </c>
      <c r="G889" s="9">
        <v>1.3009999999999999</v>
      </c>
      <c r="H889" s="9">
        <v>1.3035000000000001</v>
      </c>
      <c r="I889" s="9">
        <v>-20</v>
      </c>
      <c r="J889" s="9">
        <v>3725.28</v>
      </c>
      <c r="K889" s="8" t="str">
        <f>RIGHT(B889,5)</f>
        <v>16:42</v>
      </c>
      <c r="L889" s="7" t="str">
        <f>TEXT(K889,"hh")</f>
        <v>16</v>
      </c>
      <c r="M889" s="6">
        <f>IF(C889="close",IF(I889&gt;=0,1,IF(I889&lt;0,2)),0)</f>
        <v>0</v>
      </c>
      <c r="N889" s="5">
        <f>IF(N888=0,IF(C889="s/l",1,0),IF(C889="s/l",N888+1,0))</f>
        <v>1</v>
      </c>
      <c r="O889" s="4">
        <f>IF(O888=0,IF(C889="t/p",1,0),IF(C889="t/p",O888+1,0))</f>
        <v>0</v>
      </c>
      <c r="P889" s="3">
        <f>IF(AND(N889&gt;=$AD$36,N890=0),1,0)</f>
        <v>0</v>
      </c>
      <c r="Q889" s="2">
        <f>IF(AND(O889&gt;=$AD$35,O890=0),1,0)</f>
        <v>0</v>
      </c>
      <c r="R889" s="3">
        <f>IF(AND(N889&gt;0,ISODD(D889)),1,0)</f>
        <v>0</v>
      </c>
      <c r="S889" s="2">
        <f>IF(AND(O889&gt;0,ISEVEN(D889)),1,0)</f>
        <v>0</v>
      </c>
      <c r="T889" s="1">
        <f>IF(AND(N888&gt;0,N889&gt;0),IF(OR(AND(R888=0,R889=1),AND(R888=1,R889=0)),1,0),0)</f>
        <v>0</v>
      </c>
      <c r="U889" s="1">
        <f>IF(AND(O888&gt;0,O889&gt;0),IF(OR(AND(S888=0,S889=1),AND(S888=1,S889=0)),1,0),0)</f>
        <v>0</v>
      </c>
    </row>
    <row r="890" spans="1:21">
      <c r="A890" s="9">
        <v>4576</v>
      </c>
      <c r="B890" s="10" t="s">
        <v>1309</v>
      </c>
      <c r="C890" s="9" t="s">
        <v>0</v>
      </c>
      <c r="D890" s="9">
        <v>1842</v>
      </c>
      <c r="E890" s="9">
        <v>1</v>
      </c>
      <c r="F890" s="9">
        <v>1.3013999999999999</v>
      </c>
      <c r="G890" s="9">
        <v>1.2988999999999999</v>
      </c>
      <c r="H890" s="9">
        <v>1.3013999999999999</v>
      </c>
      <c r="I890" s="9">
        <v>5</v>
      </c>
      <c r="J890" s="9">
        <v>3730.28</v>
      </c>
      <c r="K890" s="8" t="str">
        <f>RIGHT(B890,5)</f>
        <v>16:57</v>
      </c>
      <c r="L890" s="7" t="str">
        <f>TEXT(K890,"hh")</f>
        <v>16</v>
      </c>
      <c r="M890" s="6">
        <f>IF(C890="close",IF(I890&gt;=0,1,IF(I890&lt;0,2)),0)</f>
        <v>0</v>
      </c>
      <c r="N890" s="5">
        <f>IF(N889=0,IF(C890="s/l",1,0),IF(C890="s/l",N889+1,0))</f>
        <v>0</v>
      </c>
      <c r="O890" s="4">
        <f>IF(O889=0,IF(C890="t/p",1,0),IF(C890="t/p",O889+1,0))</f>
        <v>1</v>
      </c>
      <c r="P890" s="3">
        <f>IF(AND(N890&gt;=$AD$36,N891=0),1,0)</f>
        <v>0</v>
      </c>
      <c r="Q890" s="2">
        <f>IF(AND(O890&gt;=$AD$35,O891=0),1,0)</f>
        <v>0</v>
      </c>
      <c r="R890" s="3">
        <f>IF(AND(N890&gt;0,ISODD(D890)),1,0)</f>
        <v>0</v>
      </c>
      <c r="S890" s="2">
        <f>IF(AND(O890&gt;0,ISEVEN(D890)),1,0)</f>
        <v>1</v>
      </c>
      <c r="T890" s="1">
        <f>IF(AND(N889&gt;0,N890&gt;0),IF(OR(AND(R889=0,R890=1),AND(R889=1,R890=0)),1,0),0)</f>
        <v>0</v>
      </c>
      <c r="U890" s="1">
        <f>IF(AND(O889&gt;0,O890&gt;0),IF(OR(AND(S889=0,S890=1),AND(S889=1,S890=0)),1,0),0)</f>
        <v>0</v>
      </c>
    </row>
    <row r="891" spans="1:21">
      <c r="A891" s="9">
        <v>4581</v>
      </c>
      <c r="B891" s="10" t="s">
        <v>1308</v>
      </c>
      <c r="C891" s="9" t="s">
        <v>0</v>
      </c>
      <c r="D891" s="9">
        <v>1840</v>
      </c>
      <c r="E891" s="9">
        <v>1</v>
      </c>
      <c r="F891" s="9">
        <v>1.3024</v>
      </c>
      <c r="G891" s="9">
        <v>1.2999000000000001</v>
      </c>
      <c r="H891" s="9">
        <v>1.3024</v>
      </c>
      <c r="I891" s="9">
        <v>5</v>
      </c>
      <c r="J891" s="9">
        <v>3735.28</v>
      </c>
      <c r="K891" s="8" t="str">
        <f>RIGHT(B891,5)</f>
        <v>17:09</v>
      </c>
      <c r="L891" s="7" t="str">
        <f>TEXT(K891,"hh")</f>
        <v>17</v>
      </c>
      <c r="M891" s="6">
        <f>IF(C891="close",IF(I891&gt;=0,1,IF(I891&lt;0,2)),0)</f>
        <v>0</v>
      </c>
      <c r="N891" s="5">
        <f>IF(N890=0,IF(C891="s/l",1,0),IF(C891="s/l",N890+1,0))</f>
        <v>0</v>
      </c>
      <c r="O891" s="4">
        <f>IF(O890=0,IF(C891="t/p",1,0),IF(C891="t/p",O890+1,0))</f>
        <v>2</v>
      </c>
      <c r="P891" s="3">
        <f>IF(AND(N891&gt;=$AD$36,N892=0),1,0)</f>
        <v>0</v>
      </c>
      <c r="Q891" s="2">
        <f>IF(AND(O891&gt;=$AD$35,O892=0),1,0)</f>
        <v>0</v>
      </c>
      <c r="R891" s="3">
        <f>IF(AND(N891&gt;0,ISODD(D891)),1,0)</f>
        <v>0</v>
      </c>
      <c r="S891" s="2">
        <f>IF(AND(O891&gt;0,ISEVEN(D891)),1,0)</f>
        <v>1</v>
      </c>
      <c r="T891" s="1">
        <f>IF(AND(N890&gt;0,N891&gt;0),IF(OR(AND(R890=0,R891=1),AND(R890=1,R891=0)),1,0),0)</f>
        <v>0</v>
      </c>
      <c r="U891" s="1">
        <f>IF(AND(O890&gt;0,O891&gt;0),IF(OR(AND(S890=0,S891=1),AND(S890=1,S891=0)),1,0),0)</f>
        <v>0</v>
      </c>
    </row>
    <row r="892" spans="1:21">
      <c r="A892" s="9">
        <v>4586</v>
      </c>
      <c r="B892" s="10" t="s">
        <v>3220</v>
      </c>
      <c r="C892" s="9" t="s">
        <v>0</v>
      </c>
      <c r="D892" s="9">
        <v>1845</v>
      </c>
      <c r="E892" s="9">
        <v>1</v>
      </c>
      <c r="F892" s="9">
        <v>1.3025</v>
      </c>
      <c r="G892" s="9">
        <v>1.3049999999999999</v>
      </c>
      <c r="H892" s="9">
        <v>1.3025</v>
      </c>
      <c r="I892" s="9">
        <v>5</v>
      </c>
      <c r="J892" s="9">
        <v>3740.28</v>
      </c>
      <c r="K892" s="8" t="str">
        <f>RIGHT(B892,5)</f>
        <v>19:11</v>
      </c>
      <c r="L892" s="7" t="str">
        <f>TEXT(K892,"hh")</f>
        <v>19</v>
      </c>
      <c r="M892" s="6">
        <f>IF(C892="close",IF(I892&gt;=0,1,IF(I892&lt;0,2)),0)</f>
        <v>0</v>
      </c>
      <c r="N892" s="5">
        <f>IF(N891=0,IF(C892="s/l",1,0),IF(C892="s/l",N891+1,0))</f>
        <v>0</v>
      </c>
      <c r="O892" s="4">
        <f>IF(O891=0,IF(C892="t/p",1,0),IF(C892="t/p",O891+1,0))</f>
        <v>3</v>
      </c>
      <c r="P892" s="3">
        <f>IF(AND(N892&gt;=$AD$36,N893=0),1,0)</f>
        <v>0</v>
      </c>
      <c r="Q892" s="2">
        <f>IF(AND(O892&gt;=$AD$35,O893=0),1,0)</f>
        <v>0</v>
      </c>
      <c r="R892" s="3">
        <f>IF(AND(N892&gt;0,ISODD(D892)),1,0)</f>
        <v>0</v>
      </c>
      <c r="S892" s="2">
        <f>IF(AND(O892&gt;0,ISEVEN(D892)),1,0)</f>
        <v>0</v>
      </c>
      <c r="T892" s="1">
        <f>IF(AND(N891&gt;0,N892&gt;0),IF(OR(AND(R891=0,R892=1),AND(R891=1,R892=0)),1,0),0)</f>
        <v>0</v>
      </c>
      <c r="U892" s="1">
        <f>IF(AND(O891&gt;0,O892&gt;0),IF(OR(AND(S891=0,S892=1),AND(S891=1,S892=0)),1,0),0)</f>
        <v>1</v>
      </c>
    </row>
    <row r="893" spans="1:21">
      <c r="A893" s="9">
        <v>4587</v>
      </c>
      <c r="B893" s="10" t="s">
        <v>1306</v>
      </c>
      <c r="C893" s="9" t="s">
        <v>3</v>
      </c>
      <c r="D893" s="9">
        <v>1843</v>
      </c>
      <c r="E893" s="9">
        <v>1</v>
      </c>
      <c r="F893" s="9">
        <v>1.3036000000000001</v>
      </c>
      <c r="G893" s="9">
        <v>1.3036000000000001</v>
      </c>
      <c r="H893" s="9">
        <v>1.3010999999999999</v>
      </c>
      <c r="I893" s="9">
        <v>-20</v>
      </c>
      <c r="J893" s="9">
        <v>3720.28</v>
      </c>
      <c r="K893" s="8" t="str">
        <f>RIGHT(B893,5)</f>
        <v>21:23</v>
      </c>
      <c r="L893" s="7" t="str">
        <f>TEXT(K893,"hh")</f>
        <v>21</v>
      </c>
      <c r="M893" s="6">
        <f>IF(C893="close",IF(I893&gt;=0,1,IF(I893&lt;0,2)),0)</f>
        <v>0</v>
      </c>
      <c r="N893" s="5">
        <f>IF(N892=0,IF(C893="s/l",1,0),IF(C893="s/l",N892+1,0))</f>
        <v>1</v>
      </c>
      <c r="O893" s="4">
        <f>IF(O892=0,IF(C893="t/p",1,0),IF(C893="t/p",O892+1,0))</f>
        <v>0</v>
      </c>
      <c r="P893" s="3">
        <f>IF(AND(N893&gt;=$AD$36,N894=0),1,0)</f>
        <v>0</v>
      </c>
      <c r="Q893" s="2">
        <f>IF(AND(O893&gt;=$AD$35,O894=0),1,0)</f>
        <v>0</v>
      </c>
      <c r="R893" s="3">
        <f>IF(AND(N893&gt;0,ISODD(D893)),1,0)</f>
        <v>1</v>
      </c>
      <c r="S893" s="2">
        <f>IF(AND(O893&gt;0,ISEVEN(D893)),1,0)</f>
        <v>0</v>
      </c>
      <c r="T893" s="1">
        <f>IF(AND(N892&gt;0,N893&gt;0),IF(OR(AND(R892=0,R893=1),AND(R892=1,R893=0)),1,0),0)</f>
        <v>0</v>
      </c>
      <c r="U893" s="1">
        <f>IF(AND(O892&gt;0,O893&gt;0),IF(OR(AND(S892=0,S893=1),AND(S892=1,S893=0)),1,0),0)</f>
        <v>0</v>
      </c>
    </row>
    <row r="894" spans="1:21">
      <c r="A894" s="9">
        <v>4592</v>
      </c>
      <c r="B894" s="10" t="s">
        <v>3219</v>
      </c>
      <c r="C894" s="9" t="s">
        <v>0</v>
      </c>
      <c r="D894" s="9">
        <v>1847</v>
      </c>
      <c r="E894" s="9">
        <v>1</v>
      </c>
      <c r="F894" s="9">
        <v>1.3035000000000001</v>
      </c>
      <c r="G894" s="9">
        <v>1.306</v>
      </c>
      <c r="H894" s="9">
        <v>1.3035000000000001</v>
      </c>
      <c r="I894" s="9">
        <v>4.63</v>
      </c>
      <c r="J894" s="9">
        <v>3724.91</v>
      </c>
      <c r="K894" s="8" t="str">
        <f>RIGHT(B894,5)</f>
        <v>00:28</v>
      </c>
      <c r="L894" s="7" t="str">
        <f>TEXT(K894,"hh")</f>
        <v>00</v>
      </c>
      <c r="M894" s="6">
        <f>IF(C894="close",IF(I894&gt;=0,1,IF(I894&lt;0,2)),0)</f>
        <v>0</v>
      </c>
      <c r="N894" s="5">
        <f>IF(N893=0,IF(C894="s/l",1,0),IF(C894="s/l",N893+1,0))</f>
        <v>0</v>
      </c>
      <c r="O894" s="4">
        <f>IF(O893=0,IF(C894="t/p",1,0),IF(C894="t/p",O893+1,0))</f>
        <v>1</v>
      </c>
      <c r="P894" s="3">
        <f>IF(AND(N894&gt;=$AD$36,N895=0),1,0)</f>
        <v>0</v>
      </c>
      <c r="Q894" s="2">
        <f>IF(AND(O894&gt;=$AD$35,O895=0),1,0)</f>
        <v>0</v>
      </c>
      <c r="R894" s="3">
        <f>IF(AND(N894&gt;0,ISODD(D894)),1,0)</f>
        <v>0</v>
      </c>
      <c r="S894" s="2">
        <f>IF(AND(O894&gt;0,ISEVEN(D894)),1,0)</f>
        <v>0</v>
      </c>
      <c r="T894" s="1">
        <f>IF(AND(N893&gt;0,N894&gt;0),IF(OR(AND(R893=0,R894=1),AND(R893=1,R894=0)),1,0),0)</f>
        <v>0</v>
      </c>
      <c r="U894" s="1">
        <f>IF(AND(O893&gt;0,O894&gt;0),IF(OR(AND(S893=0,S894=1),AND(S893=1,S894=0)),1,0),0)</f>
        <v>0</v>
      </c>
    </row>
    <row r="895" spans="1:21">
      <c r="A895" s="9">
        <v>4597</v>
      </c>
      <c r="B895" s="10" t="s">
        <v>1305</v>
      </c>
      <c r="C895" s="9" t="s">
        <v>54</v>
      </c>
      <c r="D895" s="9">
        <v>1850</v>
      </c>
      <c r="E895" s="9">
        <v>1</v>
      </c>
      <c r="F895" s="9">
        <v>1.3031999999999999</v>
      </c>
      <c r="G895" s="9">
        <v>1.3012999999999999</v>
      </c>
      <c r="H895" s="9">
        <v>1.3038000000000001</v>
      </c>
      <c r="I895" s="9">
        <v>-1</v>
      </c>
      <c r="J895" s="9">
        <v>3723.91</v>
      </c>
      <c r="K895" s="8" t="str">
        <f>RIGHT(B895,5)</f>
        <v>01:00</v>
      </c>
      <c r="L895" s="7" t="str">
        <f>TEXT(K895,"hh")</f>
        <v>01</v>
      </c>
      <c r="M895" s="6">
        <f>IF(C895="close",IF(I895&gt;=0,1,IF(I895&lt;0,2)),0)</f>
        <v>2</v>
      </c>
      <c r="N895" s="5">
        <f>IF(N894=0,IF(C895="s/l",1,0),IF(C895="s/l",N894+1,0))</f>
        <v>0</v>
      </c>
      <c r="O895" s="4">
        <f>IF(O894=0,IF(C895="t/p",1,0),IF(C895="t/p",O894+1,0))</f>
        <v>0</v>
      </c>
      <c r="P895" s="3">
        <f>IF(AND(N895&gt;=$AD$36,N896=0),1,0)</f>
        <v>0</v>
      </c>
      <c r="Q895" s="2">
        <f>IF(AND(O895&gt;=$AD$35,O896=0),1,0)</f>
        <v>0</v>
      </c>
      <c r="R895" s="3">
        <f>IF(AND(N895&gt;0,ISODD(D895)),1,0)</f>
        <v>0</v>
      </c>
      <c r="S895" s="2">
        <f>IF(AND(O895&gt;0,ISEVEN(D895)),1,0)</f>
        <v>0</v>
      </c>
      <c r="T895" s="1">
        <f>IF(AND(N894&gt;0,N895&gt;0),IF(OR(AND(R894=0,R895=1),AND(R894=1,R895=0)),1,0),0)</f>
        <v>0</v>
      </c>
      <c r="U895" s="1">
        <f>IF(AND(O894&gt;0,O895&gt;0),IF(OR(AND(S894=0,S895=1),AND(S894=1,S895=0)),1,0),0)</f>
        <v>0</v>
      </c>
    </row>
    <row r="896" spans="1:21">
      <c r="A896" s="9">
        <v>4610</v>
      </c>
      <c r="B896" s="10" t="s">
        <v>1304</v>
      </c>
      <c r="C896" s="9" t="s">
        <v>0</v>
      </c>
      <c r="D896" s="9">
        <v>1855</v>
      </c>
      <c r="E896" s="9">
        <v>1</v>
      </c>
      <c r="F896" s="9">
        <v>1.3048999999999999</v>
      </c>
      <c r="G896" s="9">
        <v>1.3073999999999999</v>
      </c>
      <c r="H896" s="9">
        <v>1.3048999999999999</v>
      </c>
      <c r="I896" s="9">
        <v>5</v>
      </c>
      <c r="J896" s="9">
        <v>3728.91</v>
      </c>
      <c r="K896" s="8" t="str">
        <f>RIGHT(B896,5)</f>
        <v>05:40</v>
      </c>
      <c r="L896" s="7" t="str">
        <f>TEXT(K896,"hh")</f>
        <v>05</v>
      </c>
      <c r="M896" s="6">
        <f>IF(C896="close",IF(I896&gt;=0,1,IF(I896&lt;0,2)),0)</f>
        <v>0</v>
      </c>
      <c r="N896" s="5">
        <f>IF(N895=0,IF(C896="s/l",1,0),IF(C896="s/l",N895+1,0))</f>
        <v>0</v>
      </c>
      <c r="O896" s="4">
        <f>IF(O895=0,IF(C896="t/p",1,0),IF(C896="t/p",O895+1,0))</f>
        <v>1</v>
      </c>
      <c r="P896" s="3">
        <f>IF(AND(N896&gt;=$AD$36,N897=0),1,0)</f>
        <v>0</v>
      </c>
      <c r="Q896" s="2">
        <f>IF(AND(O896&gt;=$AD$35,O897=0),1,0)</f>
        <v>0</v>
      </c>
      <c r="R896" s="3">
        <f>IF(AND(N896&gt;0,ISODD(D896)),1,0)</f>
        <v>0</v>
      </c>
      <c r="S896" s="2">
        <f>IF(AND(O896&gt;0,ISEVEN(D896)),1,0)</f>
        <v>0</v>
      </c>
      <c r="T896" s="1">
        <f>IF(AND(N895&gt;0,N896&gt;0),IF(OR(AND(R895=0,R896=1),AND(R895=1,R896=0)),1,0),0)</f>
        <v>0</v>
      </c>
      <c r="U896" s="1">
        <f>IF(AND(O895&gt;0,O896&gt;0),IF(OR(AND(S895=0,S896=1),AND(S895=1,S896=0)),1,0),0)</f>
        <v>0</v>
      </c>
    </row>
    <row r="897" spans="1:21">
      <c r="A897" s="9">
        <v>4615</v>
      </c>
      <c r="B897" s="10" t="s">
        <v>1303</v>
      </c>
      <c r="C897" s="9" t="s">
        <v>0</v>
      </c>
      <c r="D897" s="9">
        <v>1853</v>
      </c>
      <c r="E897" s="9">
        <v>1</v>
      </c>
      <c r="F897" s="9">
        <v>1.3039000000000001</v>
      </c>
      <c r="G897" s="9">
        <v>1.3064</v>
      </c>
      <c r="H897" s="9">
        <v>1.3039000000000001</v>
      </c>
      <c r="I897" s="9">
        <v>5</v>
      </c>
      <c r="J897" s="9">
        <v>3733.91</v>
      </c>
      <c r="K897" s="8" t="str">
        <f>RIGHT(B897,5)</f>
        <v>05:44</v>
      </c>
      <c r="L897" s="7" t="str">
        <f>TEXT(K897,"hh")</f>
        <v>05</v>
      </c>
      <c r="M897" s="6">
        <f>IF(C897="close",IF(I897&gt;=0,1,IF(I897&lt;0,2)),0)</f>
        <v>0</v>
      </c>
      <c r="N897" s="5">
        <f>IF(N896=0,IF(C897="s/l",1,0),IF(C897="s/l",N896+1,0))</f>
        <v>0</v>
      </c>
      <c r="O897" s="4">
        <f>IF(O896=0,IF(C897="t/p",1,0),IF(C897="t/p",O896+1,0))</f>
        <v>2</v>
      </c>
      <c r="P897" s="3">
        <f>IF(AND(N897&gt;=$AD$36,N898=0),1,0)</f>
        <v>0</v>
      </c>
      <c r="Q897" s="2">
        <f>IF(AND(O897&gt;=$AD$35,O898=0),1,0)</f>
        <v>0</v>
      </c>
      <c r="R897" s="3">
        <f>IF(AND(N897&gt;0,ISODD(D897)),1,0)</f>
        <v>0</v>
      </c>
      <c r="S897" s="2">
        <f>IF(AND(O897&gt;0,ISEVEN(D897)),1,0)</f>
        <v>0</v>
      </c>
      <c r="T897" s="1">
        <f>IF(AND(N896&gt;0,N897&gt;0),IF(OR(AND(R896=0,R897=1),AND(R896=1,R897=0)),1,0),0)</f>
        <v>0</v>
      </c>
      <c r="U897" s="1">
        <f>IF(AND(O896&gt;0,O897&gt;0),IF(OR(AND(S896=0,S897=1),AND(S896=1,S897=0)),1,0),0)</f>
        <v>0</v>
      </c>
    </row>
    <row r="898" spans="1:21">
      <c r="A898" s="9">
        <v>4620</v>
      </c>
      <c r="B898" s="10" t="s">
        <v>1302</v>
      </c>
      <c r="C898" s="9" t="s">
        <v>3</v>
      </c>
      <c r="D898" s="9">
        <v>1858</v>
      </c>
      <c r="E898" s="9">
        <v>1</v>
      </c>
      <c r="F898" s="9">
        <v>1.3027</v>
      </c>
      <c r="G898" s="9">
        <v>1.3027</v>
      </c>
      <c r="H898" s="9">
        <v>1.3051999999999999</v>
      </c>
      <c r="I898" s="9">
        <v>-20</v>
      </c>
      <c r="J898" s="9">
        <v>3713.91</v>
      </c>
      <c r="K898" s="8" t="str">
        <f>RIGHT(B898,5)</f>
        <v>05:50</v>
      </c>
      <c r="L898" s="7" t="str">
        <f>TEXT(K898,"hh")</f>
        <v>05</v>
      </c>
      <c r="M898" s="6">
        <f>IF(C898="close",IF(I898&gt;=0,1,IF(I898&lt;0,2)),0)</f>
        <v>0</v>
      </c>
      <c r="N898" s="5">
        <f>IF(N897=0,IF(C898="s/l",1,0),IF(C898="s/l",N897+1,0))</f>
        <v>1</v>
      </c>
      <c r="O898" s="4">
        <f>IF(O897=0,IF(C898="t/p",1,0),IF(C898="t/p",O897+1,0))</f>
        <v>0</v>
      </c>
      <c r="P898" s="3">
        <f>IF(AND(N898&gt;=$AD$36,N899=0),1,0)</f>
        <v>0</v>
      </c>
      <c r="Q898" s="2">
        <f>IF(AND(O898&gt;=$AD$35,O899=0),1,0)</f>
        <v>0</v>
      </c>
      <c r="R898" s="3">
        <f>IF(AND(N898&gt;0,ISODD(D898)),1,0)</f>
        <v>0</v>
      </c>
      <c r="S898" s="2">
        <f>IF(AND(O898&gt;0,ISEVEN(D898)),1,0)</f>
        <v>0</v>
      </c>
      <c r="T898" s="1">
        <f>IF(AND(N897&gt;0,N898&gt;0),IF(OR(AND(R897=0,R898=1),AND(R897=1,R898=0)),1,0),0)</f>
        <v>0</v>
      </c>
      <c r="U898" s="1">
        <f>IF(AND(O897&gt;0,O898&gt;0),IF(OR(AND(S897=0,S898=1),AND(S897=1,S898=0)),1,0),0)</f>
        <v>0</v>
      </c>
    </row>
    <row r="899" spans="1:21">
      <c r="A899" s="9">
        <v>4625</v>
      </c>
      <c r="B899" s="10" t="s">
        <v>1301</v>
      </c>
      <c r="C899" s="9" t="s">
        <v>0</v>
      </c>
      <c r="D899" s="9">
        <v>1862</v>
      </c>
      <c r="E899" s="9">
        <v>1</v>
      </c>
      <c r="F899" s="9">
        <v>1.3030999999999999</v>
      </c>
      <c r="G899" s="9">
        <v>1.3006</v>
      </c>
      <c r="H899" s="9">
        <v>1.3030999999999999</v>
      </c>
      <c r="I899" s="9">
        <v>5</v>
      </c>
      <c r="J899" s="9">
        <v>3718.91</v>
      </c>
      <c r="K899" s="8" t="str">
        <f>RIGHT(B899,5)</f>
        <v>06:42</v>
      </c>
      <c r="L899" s="7" t="str">
        <f>TEXT(K899,"hh")</f>
        <v>06</v>
      </c>
      <c r="M899" s="6">
        <f>IF(C899="close",IF(I899&gt;=0,1,IF(I899&lt;0,2)),0)</f>
        <v>0</v>
      </c>
      <c r="N899" s="5">
        <f>IF(N898=0,IF(C899="s/l",1,0),IF(C899="s/l",N898+1,0))</f>
        <v>0</v>
      </c>
      <c r="O899" s="4">
        <f>IF(O898=0,IF(C899="t/p",1,0),IF(C899="t/p",O898+1,0))</f>
        <v>1</v>
      </c>
      <c r="P899" s="3">
        <f>IF(AND(N899&gt;=$AD$36,N900=0),1,0)</f>
        <v>0</v>
      </c>
      <c r="Q899" s="2">
        <f>IF(AND(O899&gt;=$AD$35,O900=0),1,0)</f>
        <v>0</v>
      </c>
      <c r="R899" s="3">
        <f>IF(AND(N899&gt;0,ISODD(D899)),1,0)</f>
        <v>0</v>
      </c>
      <c r="S899" s="2">
        <f>IF(AND(O899&gt;0,ISEVEN(D899)),1,0)</f>
        <v>1</v>
      </c>
      <c r="T899" s="1">
        <f>IF(AND(N898&gt;0,N899&gt;0),IF(OR(AND(R898=0,R899=1),AND(R898=1,R899=0)),1,0),0)</f>
        <v>0</v>
      </c>
      <c r="U899" s="1">
        <f>IF(AND(O898&gt;0,O899&gt;0),IF(OR(AND(S898=0,S899=1),AND(S898=1,S899=0)),1,0),0)</f>
        <v>0</v>
      </c>
    </row>
    <row r="900" spans="1:21">
      <c r="A900" s="9">
        <v>4630</v>
      </c>
      <c r="B900" s="10" t="s">
        <v>1300</v>
      </c>
      <c r="C900" s="9" t="s">
        <v>0</v>
      </c>
      <c r="D900" s="9">
        <v>1863</v>
      </c>
      <c r="E900" s="9">
        <v>1</v>
      </c>
      <c r="F900" s="9">
        <v>1.3028</v>
      </c>
      <c r="G900" s="9">
        <v>1.3052999999999999</v>
      </c>
      <c r="H900" s="9">
        <v>1.3028</v>
      </c>
      <c r="I900" s="9">
        <v>5</v>
      </c>
      <c r="J900" s="9">
        <v>3723.91</v>
      </c>
      <c r="K900" s="8" t="str">
        <f>RIGHT(B900,5)</f>
        <v>06:54</v>
      </c>
      <c r="L900" s="7" t="str">
        <f>TEXT(K900,"hh")</f>
        <v>06</v>
      </c>
      <c r="M900" s="6">
        <f>IF(C900="close",IF(I900&gt;=0,1,IF(I900&lt;0,2)),0)</f>
        <v>0</v>
      </c>
      <c r="N900" s="5">
        <f>IF(N899=0,IF(C900="s/l",1,0),IF(C900="s/l",N899+1,0))</f>
        <v>0</v>
      </c>
      <c r="O900" s="4">
        <f>IF(O899=0,IF(C900="t/p",1,0),IF(C900="t/p",O899+1,0))</f>
        <v>2</v>
      </c>
      <c r="P900" s="3">
        <f>IF(AND(N900&gt;=$AD$36,N901=0),1,0)</f>
        <v>0</v>
      </c>
      <c r="Q900" s="2">
        <f>IF(AND(O900&gt;=$AD$35,O901=0),1,0)</f>
        <v>0</v>
      </c>
      <c r="R900" s="3">
        <f>IF(AND(N900&gt;0,ISODD(D900)),1,0)</f>
        <v>0</v>
      </c>
      <c r="S900" s="2">
        <f>IF(AND(O900&gt;0,ISEVEN(D900)),1,0)</f>
        <v>0</v>
      </c>
      <c r="T900" s="1">
        <f>IF(AND(N899&gt;0,N900&gt;0),IF(OR(AND(R899=0,R900=1),AND(R899=1,R900=0)),1,0),0)</f>
        <v>0</v>
      </c>
      <c r="U900" s="1">
        <f>IF(AND(O899&gt;0,O900&gt;0),IF(OR(AND(S899=0,S900=1),AND(S899=1,S900=0)),1,0),0)</f>
        <v>1</v>
      </c>
    </row>
    <row r="901" spans="1:21">
      <c r="A901" s="9">
        <v>4635</v>
      </c>
      <c r="B901" s="10" t="s">
        <v>3218</v>
      </c>
      <c r="C901" s="9" t="s">
        <v>0</v>
      </c>
      <c r="D901" s="9">
        <v>1866</v>
      </c>
      <c r="E901" s="9">
        <v>1</v>
      </c>
      <c r="F901" s="9">
        <v>1.3030999999999999</v>
      </c>
      <c r="G901" s="9">
        <v>1.3006</v>
      </c>
      <c r="H901" s="9">
        <v>1.3030999999999999</v>
      </c>
      <c r="I901" s="9">
        <v>5</v>
      </c>
      <c r="J901" s="9">
        <v>3728.91</v>
      </c>
      <c r="K901" s="8" t="str">
        <f>RIGHT(B901,5)</f>
        <v>07:31</v>
      </c>
      <c r="L901" s="7" t="str">
        <f>TEXT(K901,"hh")</f>
        <v>07</v>
      </c>
      <c r="M901" s="6">
        <f>IF(C901="close",IF(I901&gt;=0,1,IF(I901&lt;0,2)),0)</f>
        <v>0</v>
      </c>
      <c r="N901" s="5">
        <f>IF(N900=0,IF(C901="s/l",1,0),IF(C901="s/l",N900+1,0))</f>
        <v>0</v>
      </c>
      <c r="O901" s="4">
        <f>IF(O900=0,IF(C901="t/p",1,0),IF(C901="t/p",O900+1,0))</f>
        <v>3</v>
      </c>
      <c r="P901" s="3">
        <f>IF(AND(N901&gt;=$AD$36,N902=0),1,0)</f>
        <v>0</v>
      </c>
      <c r="Q901" s="2">
        <f>IF(AND(O901&gt;=$AD$35,O902=0),1,0)</f>
        <v>0</v>
      </c>
      <c r="R901" s="3">
        <f>IF(AND(N901&gt;0,ISODD(D901)),1,0)</f>
        <v>0</v>
      </c>
      <c r="S901" s="2">
        <f>IF(AND(O901&gt;0,ISEVEN(D901)),1,0)</f>
        <v>1</v>
      </c>
      <c r="T901" s="1">
        <f>IF(AND(N900&gt;0,N901&gt;0),IF(OR(AND(R900=0,R901=1),AND(R900=1,R901=0)),1,0),0)</f>
        <v>0</v>
      </c>
      <c r="U901" s="1">
        <f>IF(AND(O900&gt;0,O901&gt;0),IF(OR(AND(S900=0,S901=1),AND(S900=1,S901=0)),1,0),0)</f>
        <v>1</v>
      </c>
    </row>
    <row r="902" spans="1:21">
      <c r="A902" s="9">
        <v>4640</v>
      </c>
      <c r="B902" s="10" t="s">
        <v>3217</v>
      </c>
      <c r="C902" s="9" t="s">
        <v>0</v>
      </c>
      <c r="D902" s="9">
        <v>1860</v>
      </c>
      <c r="E902" s="9">
        <v>1</v>
      </c>
      <c r="F902" s="9">
        <v>1.3041</v>
      </c>
      <c r="G902" s="9">
        <v>1.3016000000000001</v>
      </c>
      <c r="H902" s="9">
        <v>1.3041</v>
      </c>
      <c r="I902" s="9">
        <v>5</v>
      </c>
      <c r="J902" s="9">
        <v>3733.91</v>
      </c>
      <c r="K902" s="8" t="str">
        <f>RIGHT(B902,5)</f>
        <v>08:07</v>
      </c>
      <c r="L902" s="7" t="str">
        <f>TEXT(K902,"hh")</f>
        <v>08</v>
      </c>
      <c r="M902" s="6">
        <f>IF(C902="close",IF(I902&gt;=0,1,IF(I902&lt;0,2)),0)</f>
        <v>0</v>
      </c>
      <c r="N902" s="5">
        <f>IF(N901=0,IF(C902="s/l",1,0),IF(C902="s/l",N901+1,0))</f>
        <v>0</v>
      </c>
      <c r="O902" s="4">
        <f>IF(O901=0,IF(C902="t/p",1,0),IF(C902="t/p",O901+1,0))</f>
        <v>4</v>
      </c>
      <c r="P902" s="3">
        <f>IF(AND(N902&gt;=$AD$36,N903=0),1,0)</f>
        <v>0</v>
      </c>
      <c r="Q902" s="2">
        <f>IF(AND(O902&gt;=$AD$35,O903=0),1,0)</f>
        <v>1</v>
      </c>
      <c r="R902" s="3">
        <f>IF(AND(N902&gt;0,ISODD(D902)),1,0)</f>
        <v>0</v>
      </c>
      <c r="S902" s="2">
        <f>IF(AND(O902&gt;0,ISEVEN(D902)),1,0)</f>
        <v>1</v>
      </c>
      <c r="T902" s="1">
        <f>IF(AND(N901&gt;0,N902&gt;0),IF(OR(AND(R901=0,R902=1),AND(R901=1,R902=0)),1,0),0)</f>
        <v>0</v>
      </c>
      <c r="U902" s="1">
        <f>IF(AND(O901&gt;0,O902&gt;0),IF(OR(AND(S901=0,S902=1),AND(S901=1,S902=0)),1,0),0)</f>
        <v>0</v>
      </c>
    </row>
    <row r="903" spans="1:21">
      <c r="A903" s="9">
        <v>4645</v>
      </c>
      <c r="B903" s="10" t="s">
        <v>1298</v>
      </c>
      <c r="C903" s="9" t="s">
        <v>3</v>
      </c>
      <c r="D903" s="9">
        <v>1867</v>
      </c>
      <c r="E903" s="9">
        <v>1</v>
      </c>
      <c r="F903" s="9">
        <v>1.3051999999999999</v>
      </c>
      <c r="G903" s="9">
        <v>1.3051999999999999</v>
      </c>
      <c r="H903" s="9">
        <v>1.3027</v>
      </c>
      <c r="I903" s="9">
        <v>-20</v>
      </c>
      <c r="J903" s="9">
        <v>3713.91</v>
      </c>
      <c r="K903" s="8" t="str">
        <f>RIGHT(B903,5)</f>
        <v>08:09</v>
      </c>
      <c r="L903" s="7" t="str">
        <f>TEXT(K903,"hh")</f>
        <v>08</v>
      </c>
      <c r="M903" s="6">
        <f>IF(C903="close",IF(I903&gt;=0,1,IF(I903&lt;0,2)),0)</f>
        <v>0</v>
      </c>
      <c r="N903" s="5">
        <f>IF(N902=0,IF(C903="s/l",1,0),IF(C903="s/l",N902+1,0))</f>
        <v>1</v>
      </c>
      <c r="O903" s="4">
        <f>IF(O902=0,IF(C903="t/p",1,0),IF(C903="t/p",O902+1,0))</f>
        <v>0</v>
      </c>
      <c r="P903" s="3">
        <f>IF(AND(N903&gt;=$AD$36,N904=0),1,0)</f>
        <v>0</v>
      </c>
      <c r="Q903" s="2">
        <f>IF(AND(O903&gt;=$AD$35,O904=0),1,0)</f>
        <v>0</v>
      </c>
      <c r="R903" s="3">
        <f>IF(AND(N903&gt;0,ISODD(D903)),1,0)</f>
        <v>1</v>
      </c>
      <c r="S903" s="2">
        <f>IF(AND(O903&gt;0,ISEVEN(D903)),1,0)</f>
        <v>0</v>
      </c>
      <c r="T903" s="1">
        <f>IF(AND(N902&gt;0,N903&gt;0),IF(OR(AND(R902=0,R903=1),AND(R902=1,R903=0)),1,0),0)</f>
        <v>0</v>
      </c>
      <c r="U903" s="1">
        <f>IF(AND(O902&gt;0,O903&gt;0),IF(OR(AND(S902=0,S903=1),AND(S902=1,S903=0)),1,0),0)</f>
        <v>0</v>
      </c>
    </row>
    <row r="904" spans="1:21">
      <c r="A904" s="9">
        <v>4650</v>
      </c>
      <c r="B904" s="10" t="s">
        <v>3216</v>
      </c>
      <c r="C904" s="9" t="s">
        <v>3</v>
      </c>
      <c r="D904" s="9">
        <v>1869</v>
      </c>
      <c r="E904" s="9">
        <v>1</v>
      </c>
      <c r="F904" s="9">
        <v>1.3062</v>
      </c>
      <c r="G904" s="9">
        <v>1.3062</v>
      </c>
      <c r="H904" s="9">
        <v>1.3037000000000001</v>
      </c>
      <c r="I904" s="9">
        <v>-20</v>
      </c>
      <c r="J904" s="9">
        <v>3693.91</v>
      </c>
      <c r="K904" s="8" t="str">
        <f>RIGHT(B904,5)</f>
        <v>08:10</v>
      </c>
      <c r="L904" s="7" t="str">
        <f>TEXT(K904,"hh")</f>
        <v>08</v>
      </c>
      <c r="M904" s="6">
        <f>IF(C904="close",IF(I904&gt;=0,1,IF(I904&lt;0,2)),0)</f>
        <v>0</v>
      </c>
      <c r="N904" s="5">
        <f>IF(N903=0,IF(C904="s/l",1,0),IF(C904="s/l",N903+1,0))</f>
        <v>2</v>
      </c>
      <c r="O904" s="4">
        <f>IF(O903=0,IF(C904="t/p",1,0),IF(C904="t/p",O903+1,0))</f>
        <v>0</v>
      </c>
      <c r="P904" s="3">
        <f>IF(AND(N904&gt;=$AD$36,N905=0),1,0)</f>
        <v>0</v>
      </c>
      <c r="Q904" s="2">
        <f>IF(AND(O904&gt;=$AD$35,O905=0),1,0)</f>
        <v>0</v>
      </c>
      <c r="R904" s="3">
        <f>IF(AND(N904&gt;0,ISODD(D904)),1,0)</f>
        <v>1</v>
      </c>
      <c r="S904" s="2">
        <f>IF(AND(O904&gt;0,ISEVEN(D904)),1,0)</f>
        <v>0</v>
      </c>
      <c r="T904" s="1">
        <f>IF(AND(N903&gt;0,N904&gt;0),IF(OR(AND(R903=0,R904=1),AND(R903=1,R904=0)),1,0),0)</f>
        <v>0</v>
      </c>
      <c r="U904" s="1">
        <f>IF(AND(O903&gt;0,O904&gt;0),IF(OR(AND(S903=0,S904=1),AND(S903=1,S904=0)),1,0),0)</f>
        <v>0</v>
      </c>
    </row>
    <row r="905" spans="1:21">
      <c r="A905" s="9">
        <v>4655</v>
      </c>
      <c r="B905" s="10" t="s">
        <v>3215</v>
      </c>
      <c r="C905" s="9" t="s">
        <v>3</v>
      </c>
      <c r="D905" s="9">
        <v>1871</v>
      </c>
      <c r="E905" s="9">
        <v>1</v>
      </c>
      <c r="F905" s="9">
        <v>1.3071999999999999</v>
      </c>
      <c r="G905" s="9">
        <v>1.3071999999999999</v>
      </c>
      <c r="H905" s="9">
        <v>1.3047</v>
      </c>
      <c r="I905" s="9">
        <v>-20</v>
      </c>
      <c r="J905" s="9">
        <v>3673.91</v>
      </c>
      <c r="K905" s="8" t="str">
        <f>RIGHT(B905,5)</f>
        <v>08:41</v>
      </c>
      <c r="L905" s="7" t="str">
        <f>TEXT(K905,"hh")</f>
        <v>08</v>
      </c>
      <c r="M905" s="6">
        <f>IF(C905="close",IF(I905&gt;=0,1,IF(I905&lt;0,2)),0)</f>
        <v>0</v>
      </c>
      <c r="N905" s="5">
        <f>IF(N904=0,IF(C905="s/l",1,0),IF(C905="s/l",N904+1,0))</f>
        <v>3</v>
      </c>
      <c r="O905" s="4">
        <f>IF(O904=0,IF(C905="t/p",1,0),IF(C905="t/p",O904+1,0))</f>
        <v>0</v>
      </c>
      <c r="P905" s="3">
        <f>IF(AND(N905&gt;=$AD$36,N906=0),1,0)</f>
        <v>0</v>
      </c>
      <c r="Q905" s="2">
        <f>IF(AND(O905&gt;=$AD$35,O906=0),1,0)</f>
        <v>0</v>
      </c>
      <c r="R905" s="3">
        <f>IF(AND(N905&gt;0,ISODD(D905)),1,0)</f>
        <v>1</v>
      </c>
      <c r="S905" s="2">
        <f>IF(AND(O905&gt;0,ISEVEN(D905)),1,0)</f>
        <v>0</v>
      </c>
      <c r="T905" s="1">
        <f>IF(AND(N904&gt;0,N905&gt;0),IF(OR(AND(R904=0,R905=1),AND(R904=1,R905=0)),1,0),0)</f>
        <v>0</v>
      </c>
      <c r="U905" s="1">
        <f>IF(AND(O904&gt;0,O905&gt;0),IF(OR(AND(S904=0,S905=1),AND(S904=1,S905=0)),1,0),0)</f>
        <v>0</v>
      </c>
    </row>
    <row r="906" spans="1:21">
      <c r="A906" s="9">
        <v>4660</v>
      </c>
      <c r="B906" s="10" t="s">
        <v>3214</v>
      </c>
      <c r="C906" s="9" t="s">
        <v>3</v>
      </c>
      <c r="D906" s="9">
        <v>1873</v>
      </c>
      <c r="E906" s="9">
        <v>1</v>
      </c>
      <c r="F906" s="9">
        <v>1.3082</v>
      </c>
      <c r="G906" s="9">
        <v>1.3082</v>
      </c>
      <c r="H906" s="9">
        <v>1.3057000000000001</v>
      </c>
      <c r="I906" s="9">
        <v>-20</v>
      </c>
      <c r="J906" s="9">
        <v>3653.91</v>
      </c>
      <c r="K906" s="8" t="str">
        <f>RIGHT(B906,5)</f>
        <v>08:44</v>
      </c>
      <c r="L906" s="7" t="str">
        <f>TEXT(K906,"hh")</f>
        <v>08</v>
      </c>
      <c r="M906" s="6">
        <f>IF(C906="close",IF(I906&gt;=0,1,IF(I906&lt;0,2)),0)</f>
        <v>0</v>
      </c>
      <c r="N906" s="5">
        <f>IF(N905=0,IF(C906="s/l",1,0),IF(C906="s/l",N905+1,0))</f>
        <v>4</v>
      </c>
      <c r="O906" s="4">
        <f>IF(O905=0,IF(C906="t/p",1,0),IF(C906="t/p",O905+1,0))</f>
        <v>0</v>
      </c>
      <c r="P906" s="3">
        <f>IF(AND(N906&gt;=$AD$36,N907=0),1,0)</f>
        <v>0</v>
      </c>
      <c r="Q906" s="2">
        <f>IF(AND(O906&gt;=$AD$35,O907=0),1,0)</f>
        <v>0</v>
      </c>
      <c r="R906" s="3">
        <f>IF(AND(N906&gt;0,ISODD(D906)),1,0)</f>
        <v>1</v>
      </c>
      <c r="S906" s="2">
        <f>IF(AND(O906&gt;0,ISEVEN(D906)),1,0)</f>
        <v>0</v>
      </c>
      <c r="T906" s="1">
        <f>IF(AND(N905&gt;0,N906&gt;0),IF(OR(AND(R905=0,R906=1),AND(R905=1,R906=0)),1,0),0)</f>
        <v>0</v>
      </c>
      <c r="U906" s="1">
        <f>IF(AND(O905&gt;0,O906&gt;0),IF(OR(AND(S905=0,S906=1),AND(S905=1,S906=0)),1,0),0)</f>
        <v>0</v>
      </c>
    </row>
    <row r="907" spans="1:21">
      <c r="A907" s="9">
        <v>4665</v>
      </c>
      <c r="B907" s="10" t="s">
        <v>3213</v>
      </c>
      <c r="C907" s="9" t="s">
        <v>3</v>
      </c>
      <c r="D907" s="9">
        <v>1875</v>
      </c>
      <c r="E907" s="9">
        <v>1</v>
      </c>
      <c r="F907" s="9">
        <v>1.3091999999999999</v>
      </c>
      <c r="G907" s="9">
        <v>1.3091999999999999</v>
      </c>
      <c r="H907" s="9">
        <v>1.3067</v>
      </c>
      <c r="I907" s="9">
        <v>-20</v>
      </c>
      <c r="J907" s="9">
        <v>3633.91</v>
      </c>
      <c r="K907" s="8" t="str">
        <f>RIGHT(B907,5)</f>
        <v>09:11</v>
      </c>
      <c r="L907" s="7" t="str">
        <f>TEXT(K907,"hh")</f>
        <v>09</v>
      </c>
      <c r="M907" s="6">
        <f>IF(C907="close",IF(I907&gt;=0,1,IF(I907&lt;0,2)),0)</f>
        <v>0</v>
      </c>
      <c r="N907" s="5">
        <f>IF(N906=0,IF(C907="s/l",1,0),IF(C907="s/l",N906+1,0))</f>
        <v>5</v>
      </c>
      <c r="O907" s="4">
        <f>IF(O906=0,IF(C907="t/p",1,0),IF(C907="t/p",O906+1,0))</f>
        <v>0</v>
      </c>
      <c r="P907" s="3">
        <f>IF(AND(N907&gt;=$AD$36,N908=0),1,0)</f>
        <v>1</v>
      </c>
      <c r="Q907" s="2">
        <f>IF(AND(O907&gt;=$AD$35,O908=0),1,0)</f>
        <v>0</v>
      </c>
      <c r="R907" s="3">
        <f>IF(AND(N907&gt;0,ISODD(D907)),1,0)</f>
        <v>1</v>
      </c>
      <c r="S907" s="2">
        <f>IF(AND(O907&gt;0,ISEVEN(D907)),1,0)</f>
        <v>0</v>
      </c>
      <c r="T907" s="1">
        <f>IF(AND(N906&gt;0,N907&gt;0),IF(OR(AND(R906=0,R907=1),AND(R906=1,R907=0)),1,0),0)</f>
        <v>0</v>
      </c>
      <c r="U907" s="1">
        <f>IF(AND(O906&gt;0,O907&gt;0),IF(OR(AND(S906=0,S907=1),AND(S906=1,S907=0)),1,0),0)</f>
        <v>0</v>
      </c>
    </row>
    <row r="908" spans="1:21">
      <c r="A908" s="9">
        <v>4670</v>
      </c>
      <c r="B908" s="10" t="s">
        <v>1293</v>
      </c>
      <c r="C908" s="9" t="s">
        <v>0</v>
      </c>
      <c r="D908" s="9">
        <v>1879</v>
      </c>
      <c r="E908" s="9">
        <v>1</v>
      </c>
      <c r="F908" s="9">
        <v>1.3087</v>
      </c>
      <c r="G908" s="9">
        <v>1.3111999999999999</v>
      </c>
      <c r="H908" s="9">
        <v>1.3087</v>
      </c>
      <c r="I908" s="9">
        <v>5</v>
      </c>
      <c r="J908" s="9">
        <v>3638.91</v>
      </c>
      <c r="K908" s="8" t="str">
        <f>RIGHT(B908,5)</f>
        <v>09:22</v>
      </c>
      <c r="L908" s="7" t="str">
        <f>TEXT(K908,"hh")</f>
        <v>09</v>
      </c>
      <c r="M908" s="6">
        <f>IF(C908="close",IF(I908&gt;=0,1,IF(I908&lt;0,2)),0)</f>
        <v>0</v>
      </c>
      <c r="N908" s="5">
        <f>IF(N907=0,IF(C908="s/l",1,0),IF(C908="s/l",N907+1,0))</f>
        <v>0</v>
      </c>
      <c r="O908" s="4">
        <f>IF(O907=0,IF(C908="t/p",1,0),IF(C908="t/p",O907+1,0))</f>
        <v>1</v>
      </c>
      <c r="P908" s="3">
        <f>IF(AND(N908&gt;=$AD$36,N909=0),1,0)</f>
        <v>0</v>
      </c>
      <c r="Q908" s="2">
        <f>IF(AND(O908&gt;=$AD$35,O909=0),1,0)</f>
        <v>0</v>
      </c>
      <c r="R908" s="3">
        <f>IF(AND(N908&gt;0,ISODD(D908)),1,0)</f>
        <v>0</v>
      </c>
      <c r="S908" s="2">
        <f>IF(AND(O908&gt;0,ISEVEN(D908)),1,0)</f>
        <v>0</v>
      </c>
      <c r="T908" s="1">
        <f>IF(AND(N907&gt;0,N908&gt;0),IF(OR(AND(R907=0,R908=1),AND(R907=1,R908=0)),1,0),0)</f>
        <v>0</v>
      </c>
      <c r="U908" s="1">
        <f>IF(AND(O907&gt;0,O908&gt;0),IF(OR(AND(S907=0,S908=1),AND(S907=1,S908=0)),1,0),0)</f>
        <v>0</v>
      </c>
    </row>
    <row r="909" spans="1:21">
      <c r="A909" s="9">
        <v>4675</v>
      </c>
      <c r="B909" s="10" t="s">
        <v>1292</v>
      </c>
      <c r="C909" s="9" t="s">
        <v>0</v>
      </c>
      <c r="D909" s="9">
        <v>1882</v>
      </c>
      <c r="E909" s="9">
        <v>1</v>
      </c>
      <c r="F909" s="9">
        <v>1.3090999999999999</v>
      </c>
      <c r="G909" s="9">
        <v>1.3066</v>
      </c>
      <c r="H909" s="9">
        <v>1.3090999999999999</v>
      </c>
      <c r="I909" s="9">
        <v>5</v>
      </c>
      <c r="J909" s="9">
        <v>3643.91</v>
      </c>
      <c r="K909" s="8" t="str">
        <f>RIGHT(B909,5)</f>
        <v>09:41</v>
      </c>
      <c r="L909" s="7" t="str">
        <f>TEXT(K909,"hh")</f>
        <v>09</v>
      </c>
      <c r="M909" s="6">
        <f>IF(C909="close",IF(I909&gt;=0,1,IF(I909&lt;0,2)),0)</f>
        <v>0</v>
      </c>
      <c r="N909" s="5">
        <f>IF(N908=0,IF(C909="s/l",1,0),IF(C909="s/l",N908+1,0))</f>
        <v>0</v>
      </c>
      <c r="O909" s="4">
        <f>IF(O908=0,IF(C909="t/p",1,0),IF(C909="t/p",O908+1,0))</f>
        <v>2</v>
      </c>
      <c r="P909" s="3">
        <f>IF(AND(N909&gt;=$AD$36,N910=0),1,0)</f>
        <v>0</v>
      </c>
      <c r="Q909" s="2">
        <f>IF(AND(O909&gt;=$AD$35,O910=0),1,0)</f>
        <v>0</v>
      </c>
      <c r="R909" s="3">
        <f>IF(AND(N909&gt;0,ISODD(D909)),1,0)</f>
        <v>0</v>
      </c>
      <c r="S909" s="2">
        <f>IF(AND(O909&gt;0,ISEVEN(D909)),1,0)</f>
        <v>1</v>
      </c>
      <c r="T909" s="1">
        <f>IF(AND(N908&gt;0,N909&gt;0),IF(OR(AND(R908=0,R909=1),AND(R908=1,R909=0)),1,0),0)</f>
        <v>0</v>
      </c>
      <c r="U909" s="1">
        <f>IF(AND(O908&gt;0,O909&gt;0),IF(OR(AND(S908=0,S909=1),AND(S908=1,S909=0)),1,0),0)</f>
        <v>1</v>
      </c>
    </row>
    <row r="910" spans="1:21">
      <c r="A910" s="9">
        <v>4680</v>
      </c>
      <c r="B910" s="10" t="s">
        <v>1291</v>
      </c>
      <c r="C910" s="9" t="s">
        <v>0</v>
      </c>
      <c r="D910" s="9">
        <v>1883</v>
      </c>
      <c r="E910" s="9">
        <v>1</v>
      </c>
      <c r="F910" s="9">
        <v>1.3088</v>
      </c>
      <c r="G910" s="9">
        <v>1.3112999999999999</v>
      </c>
      <c r="H910" s="9">
        <v>1.3088</v>
      </c>
      <c r="I910" s="9">
        <v>5</v>
      </c>
      <c r="J910" s="9">
        <v>3648.91</v>
      </c>
      <c r="K910" s="8" t="str">
        <f>RIGHT(B910,5)</f>
        <v>11:45</v>
      </c>
      <c r="L910" s="7" t="str">
        <f>TEXT(K910,"hh")</f>
        <v>11</v>
      </c>
      <c r="M910" s="6">
        <f>IF(C910="close",IF(I910&gt;=0,1,IF(I910&lt;0,2)),0)</f>
        <v>0</v>
      </c>
      <c r="N910" s="5">
        <f>IF(N909=0,IF(C910="s/l",1,0),IF(C910="s/l",N909+1,0))</f>
        <v>0</v>
      </c>
      <c r="O910" s="4">
        <f>IF(O909=0,IF(C910="t/p",1,0),IF(C910="t/p",O909+1,0))</f>
        <v>3</v>
      </c>
      <c r="P910" s="3">
        <f>IF(AND(N910&gt;=$AD$36,N911=0),1,0)</f>
        <v>0</v>
      </c>
      <c r="Q910" s="2">
        <f>IF(AND(O910&gt;=$AD$35,O911=0),1,0)</f>
        <v>0</v>
      </c>
      <c r="R910" s="3">
        <f>IF(AND(N910&gt;0,ISODD(D910)),1,0)</f>
        <v>0</v>
      </c>
      <c r="S910" s="2">
        <f>IF(AND(O910&gt;0,ISEVEN(D910)),1,0)</f>
        <v>0</v>
      </c>
      <c r="T910" s="1">
        <f>IF(AND(N909&gt;0,N910&gt;0),IF(OR(AND(R909=0,R910=1),AND(R909=1,R910=0)),1,0),0)</f>
        <v>0</v>
      </c>
      <c r="U910" s="1">
        <f>IF(AND(O909&gt;0,O910&gt;0),IF(OR(AND(S909=0,S910=1),AND(S909=1,S910=0)),1,0),0)</f>
        <v>1</v>
      </c>
    </row>
    <row r="911" spans="1:21">
      <c r="A911" s="9">
        <v>4685</v>
      </c>
      <c r="B911" s="10" t="s">
        <v>3212</v>
      </c>
      <c r="C911" s="9" t="s">
        <v>0</v>
      </c>
      <c r="D911" s="9">
        <v>1877</v>
      </c>
      <c r="E911" s="9">
        <v>1</v>
      </c>
      <c r="F911" s="9">
        <v>1.3077000000000001</v>
      </c>
      <c r="G911" s="9">
        <v>1.3102</v>
      </c>
      <c r="H911" s="9">
        <v>1.3077000000000001</v>
      </c>
      <c r="I911" s="9">
        <v>5</v>
      </c>
      <c r="J911" s="9">
        <v>3653.91</v>
      </c>
      <c r="K911" s="8" t="str">
        <f>RIGHT(B911,5)</f>
        <v>12:58</v>
      </c>
      <c r="L911" s="7" t="str">
        <f>TEXT(K911,"hh")</f>
        <v>12</v>
      </c>
      <c r="M911" s="6">
        <f>IF(C911="close",IF(I911&gt;=0,1,IF(I911&lt;0,2)),0)</f>
        <v>0</v>
      </c>
      <c r="N911" s="5">
        <f>IF(N910=0,IF(C911="s/l",1,0),IF(C911="s/l",N910+1,0))</f>
        <v>0</v>
      </c>
      <c r="O911" s="4">
        <f>IF(O910=0,IF(C911="t/p",1,0),IF(C911="t/p",O910+1,0))</f>
        <v>4</v>
      </c>
      <c r="P911" s="3">
        <f>IF(AND(N911&gt;=$AD$36,N912=0),1,0)</f>
        <v>0</v>
      </c>
      <c r="Q911" s="2">
        <f>IF(AND(O911&gt;=$AD$35,O912=0),1,0)</f>
        <v>0</v>
      </c>
      <c r="R911" s="3">
        <f>IF(AND(N911&gt;0,ISODD(D911)),1,0)</f>
        <v>0</v>
      </c>
      <c r="S911" s="2">
        <f>IF(AND(O911&gt;0,ISEVEN(D911)),1,0)</f>
        <v>0</v>
      </c>
      <c r="T911" s="1">
        <f>IF(AND(N910&gt;0,N911&gt;0),IF(OR(AND(R910=0,R911=1),AND(R910=1,R911=0)),1,0),0)</f>
        <v>0</v>
      </c>
      <c r="U911" s="1">
        <f>IF(AND(O910&gt;0,O911&gt;0),IF(OR(AND(S910=0,S911=1),AND(S910=1,S911=0)),1,0),0)</f>
        <v>0</v>
      </c>
    </row>
    <row r="912" spans="1:21">
      <c r="A912" s="9">
        <v>4690</v>
      </c>
      <c r="B912" s="10" t="s">
        <v>1290</v>
      </c>
      <c r="C912" s="9" t="s">
        <v>0</v>
      </c>
      <c r="D912" s="9">
        <v>1888</v>
      </c>
      <c r="E912" s="9">
        <v>1</v>
      </c>
      <c r="F912" s="9">
        <v>1.3081</v>
      </c>
      <c r="G912" s="9">
        <v>1.3056000000000001</v>
      </c>
      <c r="H912" s="9">
        <v>1.3081</v>
      </c>
      <c r="I912" s="9">
        <v>5</v>
      </c>
      <c r="J912" s="9">
        <v>3658.91</v>
      </c>
      <c r="K912" s="8" t="str">
        <f>RIGHT(B912,5)</f>
        <v>13:12</v>
      </c>
      <c r="L912" s="7" t="str">
        <f>TEXT(K912,"hh")</f>
        <v>13</v>
      </c>
      <c r="M912" s="6">
        <f>IF(C912="close",IF(I912&gt;=0,1,IF(I912&lt;0,2)),0)</f>
        <v>0</v>
      </c>
      <c r="N912" s="5">
        <f>IF(N911=0,IF(C912="s/l",1,0),IF(C912="s/l",N911+1,0))</f>
        <v>0</v>
      </c>
      <c r="O912" s="4">
        <f>IF(O911=0,IF(C912="t/p",1,0),IF(C912="t/p",O911+1,0))</f>
        <v>5</v>
      </c>
      <c r="P912" s="3">
        <f>IF(AND(N912&gt;=$AD$36,N913=0),1,0)</f>
        <v>0</v>
      </c>
      <c r="Q912" s="2">
        <f>IF(AND(O912&gt;=$AD$35,O913=0),1,0)</f>
        <v>0</v>
      </c>
      <c r="R912" s="3">
        <f>IF(AND(N912&gt;0,ISODD(D912)),1,0)</f>
        <v>0</v>
      </c>
      <c r="S912" s="2">
        <f>IF(AND(O912&gt;0,ISEVEN(D912)),1,0)</f>
        <v>1</v>
      </c>
      <c r="T912" s="1">
        <f>IF(AND(N911&gt;0,N912&gt;0),IF(OR(AND(R911=0,R912=1),AND(R911=1,R912=0)),1,0),0)</f>
        <v>0</v>
      </c>
      <c r="U912" s="1">
        <f>IF(AND(O911&gt;0,O912&gt;0),IF(OR(AND(S911=0,S912=1),AND(S911=1,S912=0)),1,0),0)</f>
        <v>1</v>
      </c>
    </row>
    <row r="913" spans="1:21">
      <c r="A913" s="9">
        <v>4695</v>
      </c>
      <c r="B913" s="10" t="s">
        <v>1289</v>
      </c>
      <c r="C913" s="9" t="s">
        <v>0</v>
      </c>
      <c r="D913" s="9">
        <v>1886</v>
      </c>
      <c r="E913" s="9">
        <v>1</v>
      </c>
      <c r="F913" s="9">
        <v>1.3090999999999999</v>
      </c>
      <c r="G913" s="9">
        <v>1.3066</v>
      </c>
      <c r="H913" s="9">
        <v>1.3090999999999999</v>
      </c>
      <c r="I913" s="9">
        <v>5</v>
      </c>
      <c r="J913" s="9">
        <v>3663.91</v>
      </c>
      <c r="K913" s="8" t="str">
        <f>RIGHT(B913,5)</f>
        <v>14:30</v>
      </c>
      <c r="L913" s="7" t="str">
        <f>TEXT(K913,"hh")</f>
        <v>14</v>
      </c>
      <c r="M913" s="6">
        <f>IF(C913="close",IF(I913&gt;=0,1,IF(I913&lt;0,2)),0)</f>
        <v>0</v>
      </c>
      <c r="N913" s="5">
        <f>IF(N912=0,IF(C913="s/l",1,0),IF(C913="s/l",N912+1,0))</f>
        <v>0</v>
      </c>
      <c r="O913" s="4">
        <f>IF(O912=0,IF(C913="t/p",1,0),IF(C913="t/p",O912+1,0))</f>
        <v>6</v>
      </c>
      <c r="P913" s="3">
        <f>IF(AND(N913&gt;=$AD$36,N914=0),1,0)</f>
        <v>0</v>
      </c>
      <c r="Q913" s="2">
        <f>IF(AND(O913&gt;=$AD$35,O914=0),1,0)</f>
        <v>0</v>
      </c>
      <c r="R913" s="3">
        <f>IF(AND(N913&gt;0,ISODD(D913)),1,0)</f>
        <v>0</v>
      </c>
      <c r="S913" s="2">
        <f>IF(AND(O913&gt;0,ISEVEN(D913)),1,0)</f>
        <v>1</v>
      </c>
      <c r="T913" s="1">
        <f>IF(AND(N912&gt;0,N913&gt;0),IF(OR(AND(R912=0,R913=1),AND(R912=1,R913=0)),1,0),0)</f>
        <v>0</v>
      </c>
      <c r="U913" s="1">
        <f>IF(AND(O912&gt;0,O913&gt;0),IF(OR(AND(S912=0,S913=1),AND(S912=1,S913=0)),1,0),0)</f>
        <v>0</v>
      </c>
    </row>
    <row r="914" spans="1:21">
      <c r="A914" s="9">
        <v>4700</v>
      </c>
      <c r="B914" s="10" t="s">
        <v>1289</v>
      </c>
      <c r="C914" s="9" t="s">
        <v>0</v>
      </c>
      <c r="D914" s="9">
        <v>1891</v>
      </c>
      <c r="E914" s="9">
        <v>1</v>
      </c>
      <c r="F914" s="9">
        <v>1.3088</v>
      </c>
      <c r="G914" s="9">
        <v>1.3112999999999999</v>
      </c>
      <c r="H914" s="9">
        <v>1.3088</v>
      </c>
      <c r="I914" s="9">
        <v>5</v>
      </c>
      <c r="J914" s="9">
        <v>3668.91</v>
      </c>
      <c r="K914" s="8" t="str">
        <f>RIGHT(B914,5)</f>
        <v>14:30</v>
      </c>
      <c r="L914" s="7" t="str">
        <f>TEXT(K914,"hh")</f>
        <v>14</v>
      </c>
      <c r="M914" s="6">
        <f>IF(C914="close",IF(I914&gt;=0,1,IF(I914&lt;0,2)),0)</f>
        <v>0</v>
      </c>
      <c r="N914" s="5">
        <f>IF(N913=0,IF(C914="s/l",1,0),IF(C914="s/l",N913+1,0))</f>
        <v>0</v>
      </c>
      <c r="O914" s="4">
        <f>IF(O913=0,IF(C914="t/p",1,0),IF(C914="t/p",O913+1,0))</f>
        <v>7</v>
      </c>
      <c r="P914" s="3">
        <f>IF(AND(N914&gt;=$AD$36,N915=0),1,0)</f>
        <v>0</v>
      </c>
      <c r="Q914" s="2">
        <f>IF(AND(O914&gt;=$AD$35,O915=0),1,0)</f>
        <v>0</v>
      </c>
      <c r="R914" s="3">
        <f>IF(AND(N914&gt;0,ISODD(D914)),1,0)</f>
        <v>0</v>
      </c>
      <c r="S914" s="2">
        <f>IF(AND(O914&gt;0,ISEVEN(D914)),1,0)</f>
        <v>0</v>
      </c>
      <c r="T914" s="1">
        <f>IF(AND(N913&gt;0,N914&gt;0),IF(OR(AND(R913=0,R914=1),AND(R913=1,R914=0)),1,0),0)</f>
        <v>0</v>
      </c>
      <c r="U914" s="1">
        <f>IF(AND(O913&gt;0,O914&gt;0),IF(OR(AND(S913=0,S914=1),AND(S913=1,S914=0)),1,0),0)</f>
        <v>1</v>
      </c>
    </row>
    <row r="915" spans="1:21">
      <c r="A915" s="9">
        <v>4705</v>
      </c>
      <c r="B915" s="10" t="s">
        <v>1288</v>
      </c>
      <c r="C915" s="9" t="s">
        <v>0</v>
      </c>
      <c r="D915" s="9">
        <v>1894</v>
      </c>
      <c r="E915" s="9">
        <v>1</v>
      </c>
      <c r="F915" s="9">
        <v>1.3090999999999999</v>
      </c>
      <c r="G915" s="9">
        <v>1.3066</v>
      </c>
      <c r="H915" s="9">
        <v>1.3090999999999999</v>
      </c>
      <c r="I915" s="9">
        <v>5</v>
      </c>
      <c r="J915" s="9">
        <v>3673.91</v>
      </c>
      <c r="K915" s="8" t="str">
        <f>RIGHT(B915,5)</f>
        <v>14:31</v>
      </c>
      <c r="L915" s="7" t="str">
        <f>TEXT(K915,"hh")</f>
        <v>14</v>
      </c>
      <c r="M915" s="6">
        <f>IF(C915="close",IF(I915&gt;=0,1,IF(I915&lt;0,2)),0)</f>
        <v>0</v>
      </c>
      <c r="N915" s="5">
        <f>IF(N914=0,IF(C915="s/l",1,0),IF(C915="s/l",N914+1,0))</f>
        <v>0</v>
      </c>
      <c r="O915" s="4">
        <f>IF(O914=0,IF(C915="t/p",1,0),IF(C915="t/p",O914+1,0))</f>
        <v>8</v>
      </c>
      <c r="P915" s="3">
        <f>IF(AND(N915&gt;=$AD$36,N916=0),1,0)</f>
        <v>0</v>
      </c>
      <c r="Q915" s="2">
        <f>IF(AND(O915&gt;=$AD$35,O916=0),1,0)</f>
        <v>0</v>
      </c>
      <c r="R915" s="3">
        <f>IF(AND(N915&gt;0,ISODD(D915)),1,0)</f>
        <v>0</v>
      </c>
      <c r="S915" s="2">
        <f>IF(AND(O915&gt;0,ISEVEN(D915)),1,0)</f>
        <v>1</v>
      </c>
      <c r="T915" s="1">
        <f>IF(AND(N914&gt;0,N915&gt;0),IF(OR(AND(R914=0,R915=1),AND(R914=1,R915=0)),1,0),0)</f>
        <v>0</v>
      </c>
      <c r="U915" s="1">
        <f>IF(AND(O914&gt;0,O915&gt;0),IF(OR(AND(S914=0,S915=1),AND(S914=1,S915=0)),1,0),0)</f>
        <v>1</v>
      </c>
    </row>
    <row r="916" spans="1:21">
      <c r="A916" s="9">
        <v>4710</v>
      </c>
      <c r="B916" s="10" t="s">
        <v>3211</v>
      </c>
      <c r="C916" s="9" t="s">
        <v>0</v>
      </c>
      <c r="D916" s="9">
        <v>1895</v>
      </c>
      <c r="E916" s="9">
        <v>1</v>
      </c>
      <c r="F916" s="9">
        <v>1.3088</v>
      </c>
      <c r="G916" s="9">
        <v>1.3112999999999999</v>
      </c>
      <c r="H916" s="9">
        <v>1.3088</v>
      </c>
      <c r="I916" s="9">
        <v>5</v>
      </c>
      <c r="J916" s="9">
        <v>3678.91</v>
      </c>
      <c r="K916" s="8" t="str">
        <f>RIGHT(B916,5)</f>
        <v>14:40</v>
      </c>
      <c r="L916" s="7" t="str">
        <f>TEXT(K916,"hh")</f>
        <v>14</v>
      </c>
      <c r="M916" s="6">
        <f>IF(C916="close",IF(I916&gt;=0,1,IF(I916&lt;0,2)),0)</f>
        <v>0</v>
      </c>
      <c r="N916" s="5">
        <f>IF(N915=0,IF(C916="s/l",1,0),IF(C916="s/l",N915+1,0))</f>
        <v>0</v>
      </c>
      <c r="O916" s="4">
        <f>IF(O915=0,IF(C916="t/p",1,0),IF(C916="t/p",O915+1,0))</f>
        <v>9</v>
      </c>
      <c r="P916" s="3">
        <f>IF(AND(N916&gt;=$AD$36,N917=0),1,0)</f>
        <v>0</v>
      </c>
      <c r="Q916" s="2">
        <f>IF(AND(O916&gt;=$AD$35,O917=0),1,0)</f>
        <v>0</v>
      </c>
      <c r="R916" s="3">
        <f>IF(AND(N916&gt;0,ISODD(D916)),1,0)</f>
        <v>0</v>
      </c>
      <c r="S916" s="2">
        <f>IF(AND(O916&gt;0,ISEVEN(D916)),1,0)</f>
        <v>0</v>
      </c>
      <c r="T916" s="1">
        <f>IF(AND(N915&gt;0,N916&gt;0),IF(OR(AND(R915=0,R916=1),AND(R915=1,R916=0)),1,0),0)</f>
        <v>0</v>
      </c>
      <c r="U916" s="1">
        <f>IF(AND(O915&gt;0,O916&gt;0),IF(OR(AND(S915=0,S916=1),AND(S915=1,S916=0)),1,0),0)</f>
        <v>1</v>
      </c>
    </row>
    <row r="917" spans="1:21">
      <c r="A917" s="9">
        <v>4715</v>
      </c>
      <c r="B917" s="10" t="s">
        <v>3210</v>
      </c>
      <c r="C917" s="9" t="s">
        <v>0</v>
      </c>
      <c r="D917" s="9">
        <v>1898</v>
      </c>
      <c r="E917" s="9">
        <v>1</v>
      </c>
      <c r="F917" s="9">
        <v>1.3091999999999999</v>
      </c>
      <c r="G917" s="9">
        <v>1.3067</v>
      </c>
      <c r="H917" s="9">
        <v>1.3091999999999999</v>
      </c>
      <c r="I917" s="9">
        <v>5</v>
      </c>
      <c r="J917" s="9">
        <v>3683.91</v>
      </c>
      <c r="K917" s="8" t="str">
        <f>RIGHT(B917,5)</f>
        <v>14:47</v>
      </c>
      <c r="L917" s="7" t="str">
        <f>TEXT(K917,"hh")</f>
        <v>14</v>
      </c>
      <c r="M917" s="6">
        <f>IF(C917="close",IF(I917&gt;=0,1,IF(I917&lt;0,2)),0)</f>
        <v>0</v>
      </c>
      <c r="N917" s="5">
        <f>IF(N916=0,IF(C917="s/l",1,0),IF(C917="s/l",N916+1,0))</f>
        <v>0</v>
      </c>
      <c r="O917" s="4">
        <f>IF(O916=0,IF(C917="t/p",1,0),IF(C917="t/p",O916+1,0))</f>
        <v>10</v>
      </c>
      <c r="P917" s="3">
        <f>IF(AND(N917&gt;=$AD$36,N918=0),1,0)</f>
        <v>0</v>
      </c>
      <c r="Q917" s="2">
        <f>IF(AND(O917&gt;=$AD$35,O918=0),1,0)</f>
        <v>1</v>
      </c>
      <c r="R917" s="3">
        <f>IF(AND(N917&gt;0,ISODD(D917)),1,0)</f>
        <v>0</v>
      </c>
      <c r="S917" s="2">
        <f>IF(AND(O917&gt;0,ISEVEN(D917)),1,0)</f>
        <v>1</v>
      </c>
      <c r="T917" s="1">
        <f>IF(AND(N916&gt;0,N917&gt;0),IF(OR(AND(R916=0,R917=1),AND(R916=1,R917=0)),1,0),0)</f>
        <v>0</v>
      </c>
      <c r="U917" s="1">
        <f>IF(AND(O916&gt;0,O917&gt;0),IF(OR(AND(S916=0,S917=1),AND(S916=1,S917=0)),1,0),0)</f>
        <v>1</v>
      </c>
    </row>
    <row r="918" spans="1:21">
      <c r="A918" s="9">
        <v>4720</v>
      </c>
      <c r="B918" s="10" t="s">
        <v>1287</v>
      </c>
      <c r="C918" s="9" t="s">
        <v>3</v>
      </c>
      <c r="D918" s="9">
        <v>1889</v>
      </c>
      <c r="E918" s="9">
        <v>1</v>
      </c>
      <c r="F918" s="9">
        <v>1.3103</v>
      </c>
      <c r="G918" s="9">
        <v>1.3103</v>
      </c>
      <c r="H918" s="9">
        <v>1.3078000000000001</v>
      </c>
      <c r="I918" s="9">
        <v>-20</v>
      </c>
      <c r="J918" s="9">
        <v>3663.91</v>
      </c>
      <c r="K918" s="8" t="str">
        <f>RIGHT(B918,5)</f>
        <v>14:54</v>
      </c>
      <c r="L918" s="7" t="str">
        <f>TEXT(K918,"hh")</f>
        <v>14</v>
      </c>
      <c r="M918" s="6">
        <f>IF(C918="close",IF(I918&gt;=0,1,IF(I918&lt;0,2)),0)</f>
        <v>0</v>
      </c>
      <c r="N918" s="5">
        <f>IF(N917=0,IF(C918="s/l",1,0),IF(C918="s/l",N917+1,0))</f>
        <v>1</v>
      </c>
      <c r="O918" s="4">
        <f>IF(O917=0,IF(C918="t/p",1,0),IF(C918="t/p",O917+1,0))</f>
        <v>0</v>
      </c>
      <c r="P918" s="3">
        <f>IF(AND(N918&gt;=$AD$36,N919=0),1,0)</f>
        <v>0</v>
      </c>
      <c r="Q918" s="2">
        <f>IF(AND(O918&gt;=$AD$35,O919=0),1,0)</f>
        <v>0</v>
      </c>
      <c r="R918" s="3">
        <f>IF(AND(N918&gt;0,ISODD(D918)),1,0)</f>
        <v>1</v>
      </c>
      <c r="S918" s="2">
        <f>IF(AND(O918&gt;0,ISEVEN(D918)),1,0)</f>
        <v>0</v>
      </c>
      <c r="T918" s="1">
        <f>IF(AND(N917&gt;0,N918&gt;0),IF(OR(AND(R917=0,R918=1),AND(R917=1,R918=0)),1,0),0)</f>
        <v>0</v>
      </c>
      <c r="U918" s="1">
        <f>IF(AND(O917&gt;0,O918&gt;0),IF(OR(AND(S917=0,S918=1),AND(S917=1,S918=0)),1,0),0)</f>
        <v>0</v>
      </c>
    </row>
    <row r="919" spans="1:21">
      <c r="A919" s="9">
        <v>4725</v>
      </c>
      <c r="B919" s="10" t="s">
        <v>3209</v>
      </c>
      <c r="C919" s="9" t="s">
        <v>0</v>
      </c>
      <c r="D919" s="9">
        <v>1901</v>
      </c>
      <c r="E919" s="9">
        <v>1</v>
      </c>
      <c r="F919" s="9">
        <v>1.3099000000000001</v>
      </c>
      <c r="G919" s="9">
        <v>1.3124</v>
      </c>
      <c r="H919" s="9">
        <v>1.3099000000000001</v>
      </c>
      <c r="I919" s="9">
        <v>5</v>
      </c>
      <c r="J919" s="9">
        <v>3668.91</v>
      </c>
      <c r="K919" s="8" t="str">
        <f>RIGHT(B919,5)</f>
        <v>14:55</v>
      </c>
      <c r="L919" s="7" t="str">
        <f>TEXT(K919,"hh")</f>
        <v>14</v>
      </c>
      <c r="M919" s="6">
        <f>IF(C919="close",IF(I919&gt;=0,1,IF(I919&lt;0,2)),0)</f>
        <v>0</v>
      </c>
      <c r="N919" s="5">
        <f>IF(N918=0,IF(C919="s/l",1,0),IF(C919="s/l",N918+1,0))</f>
        <v>0</v>
      </c>
      <c r="O919" s="4">
        <f>IF(O918=0,IF(C919="t/p",1,0),IF(C919="t/p",O918+1,0))</f>
        <v>1</v>
      </c>
      <c r="P919" s="3">
        <f>IF(AND(N919&gt;=$AD$36,N920=0),1,0)</f>
        <v>0</v>
      </c>
      <c r="Q919" s="2">
        <f>IF(AND(O919&gt;=$AD$35,O920=0),1,0)</f>
        <v>0</v>
      </c>
      <c r="R919" s="3">
        <f>IF(AND(N919&gt;0,ISODD(D919)),1,0)</f>
        <v>0</v>
      </c>
      <c r="S919" s="2">
        <f>IF(AND(O919&gt;0,ISEVEN(D919)),1,0)</f>
        <v>0</v>
      </c>
      <c r="T919" s="1">
        <f>IF(AND(N918&gt;0,N919&gt;0),IF(OR(AND(R918=0,R919=1),AND(R918=1,R919=0)),1,0),0)</f>
        <v>0</v>
      </c>
      <c r="U919" s="1">
        <f>IF(AND(O918&gt;0,O919&gt;0),IF(OR(AND(S918=0,S919=1),AND(S918=1,S919=0)),1,0),0)</f>
        <v>0</v>
      </c>
    </row>
    <row r="920" spans="1:21">
      <c r="A920" s="9">
        <v>4730</v>
      </c>
      <c r="B920" s="10" t="s">
        <v>1286</v>
      </c>
      <c r="C920" s="9" t="s">
        <v>0</v>
      </c>
      <c r="D920" s="9">
        <v>1904</v>
      </c>
      <c r="E920" s="9">
        <v>1</v>
      </c>
      <c r="F920" s="9">
        <v>1.3102</v>
      </c>
      <c r="G920" s="9">
        <v>1.3077000000000001</v>
      </c>
      <c r="H920" s="9">
        <v>1.3102</v>
      </c>
      <c r="I920" s="9">
        <v>5</v>
      </c>
      <c r="J920" s="9">
        <v>3673.91</v>
      </c>
      <c r="K920" s="8" t="str">
        <f>RIGHT(B920,5)</f>
        <v>14:56</v>
      </c>
      <c r="L920" s="7" t="str">
        <f>TEXT(K920,"hh")</f>
        <v>14</v>
      </c>
      <c r="M920" s="6">
        <f>IF(C920="close",IF(I920&gt;=0,1,IF(I920&lt;0,2)),0)</f>
        <v>0</v>
      </c>
      <c r="N920" s="5">
        <f>IF(N919=0,IF(C920="s/l",1,0),IF(C920="s/l",N919+1,0))</f>
        <v>0</v>
      </c>
      <c r="O920" s="4">
        <f>IF(O919=0,IF(C920="t/p",1,0),IF(C920="t/p",O919+1,0))</f>
        <v>2</v>
      </c>
      <c r="P920" s="3">
        <f>IF(AND(N920&gt;=$AD$36,N921=0),1,0)</f>
        <v>0</v>
      </c>
      <c r="Q920" s="2">
        <f>IF(AND(O920&gt;=$AD$35,O921=0),1,0)</f>
        <v>0</v>
      </c>
      <c r="R920" s="3">
        <f>IF(AND(N920&gt;0,ISODD(D920)),1,0)</f>
        <v>0</v>
      </c>
      <c r="S920" s="2">
        <f>IF(AND(O920&gt;0,ISEVEN(D920)),1,0)</f>
        <v>1</v>
      </c>
      <c r="T920" s="1">
        <f>IF(AND(N919&gt;0,N920&gt;0),IF(OR(AND(R919=0,R920=1),AND(R919=1,R920=0)),1,0),0)</f>
        <v>0</v>
      </c>
      <c r="U920" s="1">
        <f>IF(AND(O919&gt;0,O920&gt;0),IF(OR(AND(S919=0,S920=1),AND(S919=1,S920=0)),1,0),0)</f>
        <v>1</v>
      </c>
    </row>
    <row r="921" spans="1:21">
      <c r="A921" s="9">
        <v>4735</v>
      </c>
      <c r="B921" s="10" t="s">
        <v>1285</v>
      </c>
      <c r="C921" s="9" t="s">
        <v>0</v>
      </c>
      <c r="D921" s="9">
        <v>1905</v>
      </c>
      <c r="E921" s="9">
        <v>1</v>
      </c>
      <c r="F921" s="9">
        <v>1.3099000000000001</v>
      </c>
      <c r="G921" s="9">
        <v>1.3124</v>
      </c>
      <c r="H921" s="9">
        <v>1.3099000000000001</v>
      </c>
      <c r="I921" s="9">
        <v>5</v>
      </c>
      <c r="J921" s="9">
        <v>3678.91</v>
      </c>
      <c r="K921" s="8" t="str">
        <f>RIGHT(B921,5)</f>
        <v>15:03</v>
      </c>
      <c r="L921" s="7" t="str">
        <f>TEXT(K921,"hh")</f>
        <v>15</v>
      </c>
      <c r="M921" s="6">
        <f>IF(C921="close",IF(I921&gt;=0,1,IF(I921&lt;0,2)),0)</f>
        <v>0</v>
      </c>
      <c r="N921" s="5">
        <f>IF(N920=0,IF(C921="s/l",1,0),IF(C921="s/l",N920+1,0))</f>
        <v>0</v>
      </c>
      <c r="O921" s="4">
        <f>IF(O920=0,IF(C921="t/p",1,0),IF(C921="t/p",O920+1,0))</f>
        <v>3</v>
      </c>
      <c r="P921" s="3">
        <f>IF(AND(N921&gt;=$AD$36,N922=0),1,0)</f>
        <v>0</v>
      </c>
      <c r="Q921" s="2">
        <f>IF(AND(O921&gt;=$AD$35,O922=0),1,0)</f>
        <v>0</v>
      </c>
      <c r="R921" s="3">
        <f>IF(AND(N921&gt;0,ISODD(D921)),1,0)</f>
        <v>0</v>
      </c>
      <c r="S921" s="2">
        <f>IF(AND(O921&gt;0,ISEVEN(D921)),1,0)</f>
        <v>0</v>
      </c>
      <c r="T921" s="1">
        <f>IF(AND(N920&gt;0,N921&gt;0),IF(OR(AND(R920=0,R921=1),AND(R920=1,R921=0)),1,0),0)</f>
        <v>0</v>
      </c>
      <c r="U921" s="1">
        <f>IF(AND(O920&gt;0,O921&gt;0),IF(OR(AND(S920=0,S921=1),AND(S920=1,S921=0)),1,0),0)</f>
        <v>1</v>
      </c>
    </row>
    <row r="922" spans="1:21">
      <c r="A922" s="9">
        <v>4740</v>
      </c>
      <c r="B922" s="10" t="s">
        <v>1284</v>
      </c>
      <c r="C922" s="9" t="s">
        <v>0</v>
      </c>
      <c r="D922" s="9">
        <v>1908</v>
      </c>
      <c r="E922" s="9">
        <v>1</v>
      </c>
      <c r="F922" s="9">
        <v>1.3102</v>
      </c>
      <c r="G922" s="9">
        <v>1.3077000000000001</v>
      </c>
      <c r="H922" s="9">
        <v>1.3102</v>
      </c>
      <c r="I922" s="9">
        <v>5</v>
      </c>
      <c r="J922" s="9">
        <v>3683.91</v>
      </c>
      <c r="K922" s="8" t="str">
        <f>RIGHT(B922,5)</f>
        <v>16:00</v>
      </c>
      <c r="L922" s="7" t="str">
        <f>TEXT(K922,"hh")</f>
        <v>16</v>
      </c>
      <c r="M922" s="6">
        <f>IF(C922="close",IF(I922&gt;=0,1,IF(I922&lt;0,2)),0)</f>
        <v>0</v>
      </c>
      <c r="N922" s="5">
        <f>IF(N921=0,IF(C922="s/l",1,0),IF(C922="s/l",N921+1,0))</f>
        <v>0</v>
      </c>
      <c r="O922" s="4">
        <f>IF(O921=0,IF(C922="t/p",1,0),IF(C922="t/p",O921+1,0))</f>
        <v>4</v>
      </c>
      <c r="P922" s="3">
        <f>IF(AND(N922&gt;=$AD$36,N923=0),1,0)</f>
        <v>0</v>
      </c>
      <c r="Q922" s="2">
        <f>IF(AND(O922&gt;=$AD$35,O923=0),1,0)</f>
        <v>1</v>
      </c>
      <c r="R922" s="3">
        <f>IF(AND(N922&gt;0,ISODD(D922)),1,0)</f>
        <v>0</v>
      </c>
      <c r="S922" s="2">
        <f>IF(AND(O922&gt;0,ISEVEN(D922)),1,0)</f>
        <v>1</v>
      </c>
      <c r="T922" s="1">
        <f>IF(AND(N921&gt;0,N922&gt;0),IF(OR(AND(R921=0,R922=1),AND(R921=1,R922=0)),1,0),0)</f>
        <v>0</v>
      </c>
      <c r="U922" s="1">
        <f>IF(AND(O921&gt;0,O922&gt;0),IF(OR(AND(S921=0,S922=1),AND(S921=1,S922=0)),1,0),0)</f>
        <v>1</v>
      </c>
    </row>
    <row r="923" spans="1:21">
      <c r="A923" s="9">
        <v>4745</v>
      </c>
      <c r="B923" s="10" t="s">
        <v>1284</v>
      </c>
      <c r="C923" s="9" t="s">
        <v>3</v>
      </c>
      <c r="D923" s="9">
        <v>1899</v>
      </c>
      <c r="E923" s="9">
        <v>1</v>
      </c>
      <c r="F923" s="9">
        <v>1.3113999999999999</v>
      </c>
      <c r="G923" s="9">
        <v>1.3113999999999999</v>
      </c>
      <c r="H923" s="9">
        <v>1.3089</v>
      </c>
      <c r="I923" s="9">
        <v>-20</v>
      </c>
      <c r="J923" s="9">
        <v>3663.91</v>
      </c>
      <c r="K923" s="8" t="str">
        <f>RIGHT(B923,5)</f>
        <v>16:00</v>
      </c>
      <c r="L923" s="7" t="str">
        <f>TEXT(K923,"hh")</f>
        <v>16</v>
      </c>
      <c r="M923" s="6">
        <f>IF(C923="close",IF(I923&gt;=0,1,IF(I923&lt;0,2)),0)</f>
        <v>0</v>
      </c>
      <c r="N923" s="5">
        <f>IF(N922=0,IF(C923="s/l",1,0),IF(C923="s/l",N922+1,0))</f>
        <v>1</v>
      </c>
      <c r="O923" s="4">
        <f>IF(O922=0,IF(C923="t/p",1,0),IF(C923="t/p",O922+1,0))</f>
        <v>0</v>
      </c>
      <c r="P923" s="3">
        <f>IF(AND(N923&gt;=$AD$36,N924=0),1,0)</f>
        <v>0</v>
      </c>
      <c r="Q923" s="2">
        <f>IF(AND(O923&gt;=$AD$35,O924=0),1,0)</f>
        <v>0</v>
      </c>
      <c r="R923" s="3">
        <f>IF(AND(N923&gt;0,ISODD(D923)),1,0)</f>
        <v>1</v>
      </c>
      <c r="S923" s="2">
        <f>IF(AND(O923&gt;0,ISEVEN(D923)),1,0)</f>
        <v>0</v>
      </c>
      <c r="T923" s="1">
        <f>IF(AND(N922&gt;0,N923&gt;0),IF(OR(AND(R922=0,R923=1),AND(R922=1,R923=0)),1,0),0)</f>
        <v>0</v>
      </c>
      <c r="U923" s="1">
        <f>IF(AND(O922&gt;0,O923&gt;0),IF(OR(AND(S922=0,S923=1),AND(S922=1,S923=0)),1,0),0)</f>
        <v>0</v>
      </c>
    </row>
    <row r="924" spans="1:21">
      <c r="A924" s="9">
        <v>4750</v>
      </c>
      <c r="B924" s="10" t="s">
        <v>1284</v>
      </c>
      <c r="C924" s="9" t="s">
        <v>0</v>
      </c>
      <c r="D924" s="9">
        <v>1911</v>
      </c>
      <c r="E924" s="9">
        <v>1</v>
      </c>
      <c r="F924" s="9">
        <v>1.3109</v>
      </c>
      <c r="G924" s="9">
        <v>1.3133999999999999</v>
      </c>
      <c r="H924" s="9">
        <v>1.3109</v>
      </c>
      <c r="I924" s="9">
        <v>5</v>
      </c>
      <c r="J924" s="9">
        <v>3668.91</v>
      </c>
      <c r="K924" s="8" t="str">
        <f>RIGHT(B924,5)</f>
        <v>16:00</v>
      </c>
      <c r="L924" s="7" t="str">
        <f>TEXT(K924,"hh")</f>
        <v>16</v>
      </c>
      <c r="M924" s="6">
        <f>IF(C924="close",IF(I924&gt;=0,1,IF(I924&lt;0,2)),0)</f>
        <v>0</v>
      </c>
      <c r="N924" s="5">
        <f>IF(N923=0,IF(C924="s/l",1,0),IF(C924="s/l",N923+1,0))</f>
        <v>0</v>
      </c>
      <c r="O924" s="4">
        <f>IF(O923=0,IF(C924="t/p",1,0),IF(C924="t/p",O923+1,0))</f>
        <v>1</v>
      </c>
      <c r="P924" s="3">
        <f>IF(AND(N924&gt;=$AD$36,N925=0),1,0)</f>
        <v>0</v>
      </c>
      <c r="Q924" s="2">
        <f>IF(AND(O924&gt;=$AD$35,O925=0),1,0)</f>
        <v>0</v>
      </c>
      <c r="R924" s="3">
        <f>IF(AND(N924&gt;0,ISODD(D924)),1,0)</f>
        <v>0</v>
      </c>
      <c r="S924" s="2">
        <f>IF(AND(O924&gt;0,ISEVEN(D924)),1,0)</f>
        <v>0</v>
      </c>
      <c r="T924" s="1">
        <f>IF(AND(N923&gt;0,N924&gt;0),IF(OR(AND(R923=0,R924=1),AND(R923=1,R924=0)),1,0),0)</f>
        <v>0</v>
      </c>
      <c r="U924" s="1">
        <f>IF(AND(O923&gt;0,O924&gt;0),IF(OR(AND(S923=0,S924=1),AND(S923=1,S924=0)),1,0),0)</f>
        <v>0</v>
      </c>
    </row>
    <row r="925" spans="1:21">
      <c r="A925" s="9">
        <v>4751</v>
      </c>
      <c r="B925" s="10" t="s">
        <v>1283</v>
      </c>
      <c r="C925" s="9" t="s">
        <v>3</v>
      </c>
      <c r="D925" s="9">
        <v>1909</v>
      </c>
      <c r="E925" s="9">
        <v>1</v>
      </c>
      <c r="F925" s="9">
        <v>1.3124</v>
      </c>
      <c r="G925" s="9">
        <v>1.3124</v>
      </c>
      <c r="H925" s="9">
        <v>1.3099000000000001</v>
      </c>
      <c r="I925" s="9">
        <v>-20</v>
      </c>
      <c r="J925" s="9">
        <v>3648.91</v>
      </c>
      <c r="K925" s="8" t="str">
        <f>RIGHT(B925,5)</f>
        <v>16:02</v>
      </c>
      <c r="L925" s="7" t="str">
        <f>TEXT(K925,"hh")</f>
        <v>16</v>
      </c>
      <c r="M925" s="6">
        <f>IF(C925="close",IF(I925&gt;=0,1,IF(I925&lt;0,2)),0)</f>
        <v>0</v>
      </c>
      <c r="N925" s="5">
        <f>IF(N924=0,IF(C925="s/l",1,0),IF(C925="s/l",N924+1,0))</f>
        <v>1</v>
      </c>
      <c r="O925" s="4">
        <f>IF(O924=0,IF(C925="t/p",1,0),IF(C925="t/p",O924+1,0))</f>
        <v>0</v>
      </c>
      <c r="P925" s="3">
        <f>IF(AND(N925&gt;=$AD$36,N926=0),1,0)</f>
        <v>0</v>
      </c>
      <c r="Q925" s="2">
        <f>IF(AND(O925&gt;=$AD$35,O926=0),1,0)</f>
        <v>0</v>
      </c>
      <c r="R925" s="3">
        <f>IF(AND(N925&gt;0,ISODD(D925)),1,0)</f>
        <v>1</v>
      </c>
      <c r="S925" s="2">
        <f>IF(AND(O925&gt;0,ISEVEN(D925)),1,0)</f>
        <v>0</v>
      </c>
      <c r="T925" s="1">
        <f>IF(AND(N924&gt;0,N925&gt;0),IF(OR(AND(R924=0,R925=1),AND(R924=1,R925=0)),1,0),0)</f>
        <v>0</v>
      </c>
      <c r="U925" s="1">
        <f>IF(AND(O924&gt;0,O925&gt;0),IF(OR(AND(S924=0,S925=1),AND(S924=1,S925=0)),1,0),0)</f>
        <v>0</v>
      </c>
    </row>
    <row r="926" spans="1:21">
      <c r="A926" s="9">
        <v>4760</v>
      </c>
      <c r="B926" s="10" t="s">
        <v>1282</v>
      </c>
      <c r="C926" s="9" t="s">
        <v>3</v>
      </c>
      <c r="D926" s="9">
        <v>1913</v>
      </c>
      <c r="E926" s="9">
        <v>1</v>
      </c>
      <c r="F926" s="9">
        <v>1.3144</v>
      </c>
      <c r="G926" s="9">
        <v>1.3144</v>
      </c>
      <c r="H926" s="9">
        <v>1.3119000000000001</v>
      </c>
      <c r="I926" s="9">
        <v>-20</v>
      </c>
      <c r="J926" s="9">
        <v>3628.91</v>
      </c>
      <c r="K926" s="8" t="str">
        <f>RIGHT(B926,5)</f>
        <v>16:07</v>
      </c>
      <c r="L926" s="7" t="str">
        <f>TEXT(K926,"hh")</f>
        <v>16</v>
      </c>
      <c r="M926" s="6">
        <f>IF(C926="close",IF(I926&gt;=0,1,IF(I926&lt;0,2)),0)</f>
        <v>0</v>
      </c>
      <c r="N926" s="5">
        <f>IF(N925=0,IF(C926="s/l",1,0),IF(C926="s/l",N925+1,0))</f>
        <v>2</v>
      </c>
      <c r="O926" s="4">
        <f>IF(O925=0,IF(C926="t/p",1,0),IF(C926="t/p",O925+1,0))</f>
        <v>0</v>
      </c>
      <c r="P926" s="3">
        <f>IF(AND(N926&gt;=$AD$36,N927=0),1,0)</f>
        <v>1</v>
      </c>
      <c r="Q926" s="2">
        <f>IF(AND(O926&gt;=$AD$35,O927=0),1,0)</f>
        <v>0</v>
      </c>
      <c r="R926" s="3">
        <f>IF(AND(N926&gt;0,ISODD(D926)),1,0)</f>
        <v>1</v>
      </c>
      <c r="S926" s="2">
        <f>IF(AND(O926&gt;0,ISEVEN(D926)),1,0)</f>
        <v>0</v>
      </c>
      <c r="T926" s="1">
        <f>IF(AND(N925&gt;0,N926&gt;0),IF(OR(AND(R925=0,R926=1),AND(R925=1,R926=0)),1,0),0)</f>
        <v>0</v>
      </c>
      <c r="U926" s="1">
        <f>IF(AND(O925&gt;0,O926&gt;0),IF(OR(AND(S925=0,S926=1),AND(S925=1,S926=0)),1,0),0)</f>
        <v>0</v>
      </c>
    </row>
    <row r="927" spans="1:21">
      <c r="A927" s="9">
        <v>4765</v>
      </c>
      <c r="B927" s="10" t="s">
        <v>1281</v>
      </c>
      <c r="C927" s="9" t="s">
        <v>0</v>
      </c>
      <c r="D927" s="9">
        <v>1917</v>
      </c>
      <c r="E927" s="9">
        <v>1</v>
      </c>
      <c r="F927" s="9">
        <v>1.3139000000000001</v>
      </c>
      <c r="G927" s="9">
        <v>1.3164</v>
      </c>
      <c r="H927" s="9">
        <v>1.3139000000000001</v>
      </c>
      <c r="I927" s="9">
        <v>5</v>
      </c>
      <c r="J927" s="9">
        <v>3633.91</v>
      </c>
      <c r="K927" s="8" t="str">
        <f>RIGHT(B927,5)</f>
        <v>16:25</v>
      </c>
      <c r="L927" s="7" t="str">
        <f>TEXT(K927,"hh")</f>
        <v>16</v>
      </c>
      <c r="M927" s="6">
        <f>IF(C927="close",IF(I927&gt;=0,1,IF(I927&lt;0,2)),0)</f>
        <v>0</v>
      </c>
      <c r="N927" s="5">
        <f>IF(N926=0,IF(C927="s/l",1,0),IF(C927="s/l",N926+1,0))</f>
        <v>0</v>
      </c>
      <c r="O927" s="4">
        <f>IF(O926=0,IF(C927="t/p",1,0),IF(C927="t/p",O926+1,0))</f>
        <v>1</v>
      </c>
      <c r="P927" s="3">
        <f>IF(AND(N927&gt;=$AD$36,N928=0),1,0)</f>
        <v>0</v>
      </c>
      <c r="Q927" s="2">
        <f>IF(AND(O927&gt;=$AD$35,O928=0),1,0)</f>
        <v>0</v>
      </c>
      <c r="R927" s="3">
        <f>IF(AND(N927&gt;0,ISODD(D927)),1,0)</f>
        <v>0</v>
      </c>
      <c r="S927" s="2">
        <f>IF(AND(O927&gt;0,ISEVEN(D927)),1,0)</f>
        <v>0</v>
      </c>
      <c r="T927" s="1">
        <f>IF(AND(N926&gt;0,N927&gt;0),IF(OR(AND(R926=0,R927=1),AND(R926=1,R927=0)),1,0),0)</f>
        <v>0</v>
      </c>
      <c r="U927" s="1">
        <f>IF(AND(O926&gt;0,O927&gt;0),IF(OR(AND(S926=0,S927=1),AND(S926=1,S927=0)),1,0),0)</f>
        <v>0</v>
      </c>
    </row>
    <row r="928" spans="1:21">
      <c r="A928" s="9">
        <v>4770</v>
      </c>
      <c r="B928" s="10" t="s">
        <v>1280</v>
      </c>
      <c r="C928" s="9" t="s">
        <v>0</v>
      </c>
      <c r="D928" s="9">
        <v>1915</v>
      </c>
      <c r="E928" s="9">
        <v>1</v>
      </c>
      <c r="F928" s="9">
        <v>1.3129</v>
      </c>
      <c r="G928" s="9">
        <v>1.3153999999999999</v>
      </c>
      <c r="H928" s="9">
        <v>1.3129</v>
      </c>
      <c r="I928" s="9">
        <v>5</v>
      </c>
      <c r="J928" s="9">
        <v>3638.91</v>
      </c>
      <c r="K928" s="8" t="str">
        <f>RIGHT(B928,5)</f>
        <v>16:56</v>
      </c>
      <c r="L928" s="7" t="str">
        <f>TEXT(K928,"hh")</f>
        <v>16</v>
      </c>
      <c r="M928" s="6">
        <f>IF(C928="close",IF(I928&gt;=0,1,IF(I928&lt;0,2)),0)</f>
        <v>0</v>
      </c>
      <c r="N928" s="5">
        <f>IF(N927=0,IF(C928="s/l",1,0),IF(C928="s/l",N927+1,0))</f>
        <v>0</v>
      </c>
      <c r="O928" s="4">
        <f>IF(O927=0,IF(C928="t/p",1,0),IF(C928="t/p",O927+1,0))</f>
        <v>2</v>
      </c>
      <c r="P928" s="3">
        <f>IF(AND(N928&gt;=$AD$36,N929=0),1,0)</f>
        <v>0</v>
      </c>
      <c r="Q928" s="2">
        <f>IF(AND(O928&gt;=$AD$35,O929=0),1,0)</f>
        <v>0</v>
      </c>
      <c r="R928" s="3">
        <f>IF(AND(N928&gt;0,ISODD(D928)),1,0)</f>
        <v>0</v>
      </c>
      <c r="S928" s="2">
        <f>IF(AND(O928&gt;0,ISEVEN(D928)),1,0)</f>
        <v>0</v>
      </c>
      <c r="T928" s="1">
        <f>IF(AND(N927&gt;0,N928&gt;0),IF(OR(AND(R927=0,R928=1),AND(R927=1,R928=0)),1,0),0)</f>
        <v>0</v>
      </c>
      <c r="U928" s="1">
        <f>IF(AND(O927&gt;0,O928&gt;0),IF(OR(AND(S927=0,S928=1),AND(S927=1,S928=0)),1,0),0)</f>
        <v>0</v>
      </c>
    </row>
    <row r="929" spans="1:21">
      <c r="A929" s="9">
        <v>4775</v>
      </c>
      <c r="B929" s="10" t="s">
        <v>1279</v>
      </c>
      <c r="C929" s="9" t="s">
        <v>3</v>
      </c>
      <c r="D929" s="9">
        <v>1920</v>
      </c>
      <c r="E929" s="9">
        <v>1</v>
      </c>
      <c r="F929" s="9">
        <v>1.3119000000000001</v>
      </c>
      <c r="G929" s="9">
        <v>1.3119000000000001</v>
      </c>
      <c r="H929" s="9">
        <v>1.3144</v>
      </c>
      <c r="I929" s="9">
        <v>-20</v>
      </c>
      <c r="J929" s="9">
        <v>3618.91</v>
      </c>
      <c r="K929" s="8" t="str">
        <f>RIGHT(B929,5)</f>
        <v>17:04</v>
      </c>
      <c r="L929" s="7" t="str">
        <f>TEXT(K929,"hh")</f>
        <v>17</v>
      </c>
      <c r="M929" s="6">
        <f>IF(C929="close",IF(I929&gt;=0,1,IF(I929&lt;0,2)),0)</f>
        <v>0</v>
      </c>
      <c r="N929" s="5">
        <f>IF(N928=0,IF(C929="s/l",1,0),IF(C929="s/l",N928+1,0))</f>
        <v>1</v>
      </c>
      <c r="O929" s="4">
        <f>IF(O928=0,IF(C929="t/p",1,0),IF(C929="t/p",O928+1,0))</f>
        <v>0</v>
      </c>
      <c r="P929" s="3">
        <f>IF(AND(N929&gt;=$AD$36,N930=0),1,0)</f>
        <v>0</v>
      </c>
      <c r="Q929" s="2">
        <f>IF(AND(O929&gt;=$AD$35,O930=0),1,0)</f>
        <v>0</v>
      </c>
      <c r="R929" s="3">
        <f>IF(AND(N929&gt;0,ISODD(D929)),1,0)</f>
        <v>0</v>
      </c>
      <c r="S929" s="2">
        <f>IF(AND(O929&gt;0,ISEVEN(D929)),1,0)</f>
        <v>0</v>
      </c>
      <c r="T929" s="1">
        <f>IF(AND(N928&gt;0,N929&gt;0),IF(OR(AND(R928=0,R929=1),AND(R928=1,R929=0)),1,0),0)</f>
        <v>0</v>
      </c>
      <c r="U929" s="1">
        <f>IF(AND(O928&gt;0,O929&gt;0),IF(OR(AND(S928=0,S929=1),AND(S928=1,S929=0)),1,0),0)</f>
        <v>0</v>
      </c>
    </row>
    <row r="930" spans="1:21">
      <c r="A930" s="9">
        <v>4780</v>
      </c>
      <c r="B930" s="10" t="s">
        <v>1278</v>
      </c>
      <c r="C930" s="9" t="s">
        <v>0</v>
      </c>
      <c r="D930" s="9">
        <v>1924</v>
      </c>
      <c r="E930" s="9">
        <v>1</v>
      </c>
      <c r="F930" s="9">
        <v>1.3124</v>
      </c>
      <c r="G930" s="9">
        <v>1.3099000000000001</v>
      </c>
      <c r="H930" s="9">
        <v>1.3124</v>
      </c>
      <c r="I930" s="9">
        <v>5</v>
      </c>
      <c r="J930" s="9">
        <v>3623.91</v>
      </c>
      <c r="K930" s="8" t="str">
        <f>RIGHT(B930,5)</f>
        <v>17:43</v>
      </c>
      <c r="L930" s="7" t="str">
        <f>TEXT(K930,"hh")</f>
        <v>17</v>
      </c>
      <c r="M930" s="6">
        <f>IF(C930="close",IF(I930&gt;=0,1,IF(I930&lt;0,2)),0)</f>
        <v>0</v>
      </c>
      <c r="N930" s="5">
        <f>IF(N929=0,IF(C930="s/l",1,0),IF(C930="s/l",N929+1,0))</f>
        <v>0</v>
      </c>
      <c r="O930" s="4">
        <f>IF(O929=0,IF(C930="t/p",1,0),IF(C930="t/p",O929+1,0))</f>
        <v>1</v>
      </c>
      <c r="P930" s="3">
        <f>IF(AND(N930&gt;=$AD$36,N931=0),1,0)</f>
        <v>0</v>
      </c>
      <c r="Q930" s="2">
        <f>IF(AND(O930&gt;=$AD$35,O931=0),1,0)</f>
        <v>0</v>
      </c>
      <c r="R930" s="3">
        <f>IF(AND(N930&gt;0,ISODD(D930)),1,0)</f>
        <v>0</v>
      </c>
      <c r="S930" s="2">
        <f>IF(AND(O930&gt;0,ISEVEN(D930)),1,0)</f>
        <v>1</v>
      </c>
      <c r="T930" s="1">
        <f>IF(AND(N929&gt;0,N930&gt;0),IF(OR(AND(R929=0,R930=1),AND(R929=1,R930=0)),1,0),0)</f>
        <v>0</v>
      </c>
      <c r="U930" s="1">
        <f>IF(AND(O929&gt;0,O930&gt;0),IF(OR(AND(S929=0,S930=1),AND(S929=1,S930=0)),1,0),0)</f>
        <v>0</v>
      </c>
    </row>
    <row r="931" spans="1:21">
      <c r="A931" s="9">
        <v>4785</v>
      </c>
      <c r="B931" s="10" t="s">
        <v>3208</v>
      </c>
      <c r="C931" s="9" t="s">
        <v>0</v>
      </c>
      <c r="D931" s="9">
        <v>1922</v>
      </c>
      <c r="E931" s="9">
        <v>1</v>
      </c>
      <c r="F931" s="9">
        <v>1.3133999999999999</v>
      </c>
      <c r="G931" s="9">
        <v>1.3109</v>
      </c>
      <c r="H931" s="9">
        <v>1.3133999999999999</v>
      </c>
      <c r="I931" s="9">
        <v>5</v>
      </c>
      <c r="J931" s="9">
        <v>3628.91</v>
      </c>
      <c r="K931" s="8" t="str">
        <f>RIGHT(B931,5)</f>
        <v>23:09</v>
      </c>
      <c r="L931" s="7" t="str">
        <f>TEXT(K931,"hh")</f>
        <v>23</v>
      </c>
      <c r="M931" s="6">
        <f>IF(C931="close",IF(I931&gt;=0,1,IF(I931&lt;0,2)),0)</f>
        <v>0</v>
      </c>
      <c r="N931" s="5">
        <f>IF(N930=0,IF(C931="s/l",1,0),IF(C931="s/l",N930+1,0))</f>
        <v>0</v>
      </c>
      <c r="O931" s="4">
        <f>IF(O930=0,IF(C931="t/p",1,0),IF(C931="t/p",O930+1,0))</f>
        <v>2</v>
      </c>
      <c r="P931" s="3">
        <f>IF(AND(N931&gt;=$AD$36,N932=0),1,0)</f>
        <v>0</v>
      </c>
      <c r="Q931" s="2">
        <f>IF(AND(O931&gt;=$AD$35,O932=0),1,0)</f>
        <v>0</v>
      </c>
      <c r="R931" s="3">
        <f>IF(AND(N931&gt;0,ISODD(D931)),1,0)</f>
        <v>0</v>
      </c>
      <c r="S931" s="2">
        <f>IF(AND(O931&gt;0,ISEVEN(D931)),1,0)</f>
        <v>1</v>
      </c>
      <c r="T931" s="1">
        <f>IF(AND(N930&gt;0,N931&gt;0),IF(OR(AND(R930=0,R931=1),AND(R930=1,R931=0)),1,0),0)</f>
        <v>0</v>
      </c>
      <c r="U931" s="1">
        <f>IF(AND(O930&gt;0,O931&gt;0),IF(OR(AND(S930=0,S931=1),AND(S930=1,S931=0)),1,0),0)</f>
        <v>0</v>
      </c>
    </row>
    <row r="932" spans="1:21">
      <c r="A932" s="9">
        <v>4790</v>
      </c>
      <c r="B932" s="10" t="s">
        <v>1277</v>
      </c>
      <c r="C932" s="9" t="s">
        <v>0</v>
      </c>
      <c r="D932" s="9">
        <v>1927</v>
      </c>
      <c r="E932" s="9">
        <v>1</v>
      </c>
      <c r="F932" s="9">
        <v>1.3130999999999999</v>
      </c>
      <c r="G932" s="9">
        <v>1.3156000000000001</v>
      </c>
      <c r="H932" s="9">
        <v>1.3130999999999999</v>
      </c>
      <c r="I932" s="9">
        <v>3.89</v>
      </c>
      <c r="J932" s="9">
        <v>3632.8</v>
      </c>
      <c r="K932" s="8" t="str">
        <f>RIGHT(B932,5)</f>
        <v>00:51</v>
      </c>
      <c r="L932" s="7" t="str">
        <f>TEXT(K932,"hh")</f>
        <v>00</v>
      </c>
      <c r="M932" s="6">
        <f>IF(C932="close",IF(I932&gt;=0,1,IF(I932&lt;0,2)),0)</f>
        <v>0</v>
      </c>
      <c r="N932" s="5">
        <f>IF(N931=0,IF(C932="s/l",1,0),IF(C932="s/l",N931+1,0))</f>
        <v>0</v>
      </c>
      <c r="O932" s="4">
        <f>IF(O931=0,IF(C932="t/p",1,0),IF(C932="t/p",O931+1,0))</f>
        <v>3</v>
      </c>
      <c r="P932" s="3">
        <f>IF(AND(N932&gt;=$AD$36,N933=0),1,0)</f>
        <v>0</v>
      </c>
      <c r="Q932" s="2">
        <f>IF(AND(O932&gt;=$AD$35,O933=0),1,0)</f>
        <v>0</v>
      </c>
      <c r="R932" s="3">
        <f>IF(AND(N932&gt;0,ISODD(D932)),1,0)</f>
        <v>0</v>
      </c>
      <c r="S932" s="2">
        <f>IF(AND(O932&gt;0,ISEVEN(D932)),1,0)</f>
        <v>0</v>
      </c>
      <c r="T932" s="1">
        <f>IF(AND(N931&gt;0,N932&gt;0),IF(OR(AND(R931=0,R932=1),AND(R931=1,R932=0)),1,0),0)</f>
        <v>0</v>
      </c>
      <c r="U932" s="1">
        <f>IF(AND(O931&gt;0,O932&gt;0),IF(OR(AND(S931=0,S932=1),AND(S931=1,S932=0)),1,0),0)</f>
        <v>1</v>
      </c>
    </row>
    <row r="933" spans="1:21">
      <c r="A933" s="9">
        <v>4791</v>
      </c>
      <c r="B933" s="10" t="s">
        <v>1276</v>
      </c>
      <c r="C933" s="9" t="s">
        <v>54</v>
      </c>
      <c r="D933" s="9">
        <v>1925</v>
      </c>
      <c r="E933" s="9">
        <v>1</v>
      </c>
      <c r="F933" s="9">
        <v>1.3138000000000001</v>
      </c>
      <c r="G933" s="9">
        <v>1.3146</v>
      </c>
      <c r="H933" s="9">
        <v>1.3121</v>
      </c>
      <c r="I933" s="9">
        <v>-13.11</v>
      </c>
      <c r="J933" s="9">
        <v>3619.69</v>
      </c>
      <c r="K933" s="8" t="str">
        <f>RIGHT(B933,5)</f>
        <v>01:00</v>
      </c>
      <c r="L933" s="7" t="str">
        <f>TEXT(K933,"hh")</f>
        <v>01</v>
      </c>
      <c r="M933" s="6">
        <f>IF(C933="close",IF(I933&gt;=0,1,IF(I933&lt;0,2)),0)</f>
        <v>2</v>
      </c>
      <c r="N933" s="5">
        <f>IF(N932=0,IF(C933="s/l",1,0),IF(C933="s/l",N932+1,0))</f>
        <v>0</v>
      </c>
      <c r="O933" s="4">
        <f>IF(O932=0,IF(C933="t/p",1,0),IF(C933="t/p",O932+1,0))</f>
        <v>0</v>
      </c>
      <c r="P933" s="3">
        <f>IF(AND(N933&gt;=$AD$36,N934=0),1,0)</f>
        <v>0</v>
      </c>
      <c r="Q933" s="2">
        <f>IF(AND(O933&gt;=$AD$35,O934=0),1,0)</f>
        <v>0</v>
      </c>
      <c r="R933" s="3">
        <f>IF(AND(N933&gt;0,ISODD(D933)),1,0)</f>
        <v>0</v>
      </c>
      <c r="S933" s="2">
        <f>IF(AND(O933&gt;0,ISEVEN(D933)),1,0)</f>
        <v>0</v>
      </c>
      <c r="T933" s="1">
        <f>IF(AND(N932&gt;0,N933&gt;0),IF(OR(AND(R932=0,R933=1),AND(R932=1,R933=0)),1,0),0)</f>
        <v>0</v>
      </c>
      <c r="U933" s="1">
        <f>IF(AND(O932&gt;0,O933&gt;0),IF(OR(AND(S932=0,S933=1),AND(S932=1,S933=0)),1,0),0)</f>
        <v>0</v>
      </c>
    </row>
    <row r="934" spans="1:21">
      <c r="A934" s="9">
        <v>4800</v>
      </c>
      <c r="B934" s="10" t="s">
        <v>1275</v>
      </c>
      <c r="C934" s="9" t="s">
        <v>0</v>
      </c>
      <c r="D934" s="9">
        <v>1931</v>
      </c>
      <c r="E934" s="9">
        <v>1</v>
      </c>
      <c r="F934" s="9">
        <v>1.3138000000000001</v>
      </c>
      <c r="G934" s="9">
        <v>1.3163</v>
      </c>
      <c r="H934" s="9">
        <v>1.3138000000000001</v>
      </c>
      <c r="I934" s="9">
        <v>5</v>
      </c>
      <c r="J934" s="9">
        <v>3624.69</v>
      </c>
      <c r="K934" s="8" t="str">
        <f>RIGHT(B934,5)</f>
        <v>08:10</v>
      </c>
      <c r="L934" s="7" t="str">
        <f>TEXT(K934,"hh")</f>
        <v>08</v>
      </c>
      <c r="M934" s="6">
        <f>IF(C934="close",IF(I934&gt;=0,1,IF(I934&lt;0,2)),0)</f>
        <v>0</v>
      </c>
      <c r="N934" s="5">
        <f>IF(N933=0,IF(C934="s/l",1,0),IF(C934="s/l",N933+1,0))</f>
        <v>0</v>
      </c>
      <c r="O934" s="4">
        <f>IF(O933=0,IF(C934="t/p",1,0),IF(C934="t/p",O933+1,0))</f>
        <v>1</v>
      </c>
      <c r="P934" s="3">
        <f>IF(AND(N934&gt;=$AD$36,N935=0),1,0)</f>
        <v>0</v>
      </c>
      <c r="Q934" s="2">
        <f>IF(AND(O934&gt;=$AD$35,O935=0),1,0)</f>
        <v>0</v>
      </c>
      <c r="R934" s="3">
        <f>IF(AND(N934&gt;0,ISODD(D934)),1,0)</f>
        <v>0</v>
      </c>
      <c r="S934" s="2">
        <f>IF(AND(O934&gt;0,ISEVEN(D934)),1,0)</f>
        <v>0</v>
      </c>
      <c r="T934" s="1">
        <f>IF(AND(N933&gt;0,N934&gt;0),IF(OR(AND(R933=0,R934=1),AND(R933=1,R934=0)),1,0),0)</f>
        <v>0</v>
      </c>
      <c r="U934" s="1">
        <f>IF(AND(O933&gt;0,O934&gt;0),IF(OR(AND(S933=0,S934=1),AND(S933=1,S934=0)),1,0),0)</f>
        <v>0</v>
      </c>
    </row>
    <row r="935" spans="1:21">
      <c r="A935" s="9">
        <v>4805</v>
      </c>
      <c r="B935" s="10" t="s">
        <v>1274</v>
      </c>
      <c r="C935" s="9" t="s">
        <v>0</v>
      </c>
      <c r="D935" s="9">
        <v>1934</v>
      </c>
      <c r="E935" s="9">
        <v>1</v>
      </c>
      <c r="F935" s="9">
        <v>1.3141</v>
      </c>
      <c r="G935" s="9">
        <v>1.3116000000000001</v>
      </c>
      <c r="H935" s="9">
        <v>1.3141</v>
      </c>
      <c r="I935" s="9">
        <v>5</v>
      </c>
      <c r="J935" s="9">
        <v>3629.69</v>
      </c>
      <c r="K935" s="8" t="str">
        <f>RIGHT(B935,5)</f>
        <v>08:15</v>
      </c>
      <c r="L935" s="7" t="str">
        <f>TEXT(K935,"hh")</f>
        <v>08</v>
      </c>
      <c r="M935" s="6">
        <f>IF(C935="close",IF(I935&gt;=0,1,IF(I935&lt;0,2)),0)</f>
        <v>0</v>
      </c>
      <c r="N935" s="5">
        <f>IF(N934=0,IF(C935="s/l",1,0),IF(C935="s/l",N934+1,0))</f>
        <v>0</v>
      </c>
      <c r="O935" s="4">
        <f>IF(O934=0,IF(C935="t/p",1,0),IF(C935="t/p",O934+1,0))</f>
        <v>2</v>
      </c>
      <c r="P935" s="3">
        <f>IF(AND(N935&gt;=$AD$36,N936=0),1,0)</f>
        <v>0</v>
      </c>
      <c r="Q935" s="2">
        <f>IF(AND(O935&gt;=$AD$35,O936=0),1,0)</f>
        <v>0</v>
      </c>
      <c r="R935" s="3">
        <f>IF(AND(N935&gt;0,ISODD(D935)),1,0)</f>
        <v>0</v>
      </c>
      <c r="S935" s="2">
        <f>IF(AND(O935&gt;0,ISEVEN(D935)),1,0)</f>
        <v>1</v>
      </c>
      <c r="T935" s="1">
        <f>IF(AND(N934&gt;0,N935&gt;0),IF(OR(AND(R934=0,R935=1),AND(R934=1,R935=0)),1,0),0)</f>
        <v>0</v>
      </c>
      <c r="U935" s="1">
        <f>IF(AND(O934&gt;0,O935&gt;0),IF(OR(AND(S934=0,S935=1),AND(S934=1,S935=0)),1,0),0)</f>
        <v>1</v>
      </c>
    </row>
    <row r="936" spans="1:21">
      <c r="A936" s="9">
        <v>4810</v>
      </c>
      <c r="B936" s="10" t="s">
        <v>1273</v>
      </c>
      <c r="C936" s="9" t="s">
        <v>0</v>
      </c>
      <c r="D936" s="9">
        <v>1935</v>
      </c>
      <c r="E936" s="9">
        <v>1</v>
      </c>
      <c r="F936" s="9">
        <v>1.3137000000000001</v>
      </c>
      <c r="G936" s="9">
        <v>1.3162</v>
      </c>
      <c r="H936" s="9">
        <v>1.3137000000000001</v>
      </c>
      <c r="I936" s="9">
        <v>5</v>
      </c>
      <c r="J936" s="9">
        <v>3634.69</v>
      </c>
      <c r="K936" s="8" t="str">
        <f>RIGHT(B936,5)</f>
        <v>08:33</v>
      </c>
      <c r="L936" s="7" t="str">
        <f>TEXT(K936,"hh")</f>
        <v>08</v>
      </c>
      <c r="M936" s="6">
        <f>IF(C936="close",IF(I936&gt;=0,1,IF(I936&lt;0,2)),0)</f>
        <v>0</v>
      </c>
      <c r="N936" s="5">
        <f>IF(N935=0,IF(C936="s/l",1,0),IF(C936="s/l",N935+1,0))</f>
        <v>0</v>
      </c>
      <c r="O936" s="4">
        <f>IF(O935=0,IF(C936="t/p",1,0),IF(C936="t/p",O935+1,0))</f>
        <v>3</v>
      </c>
      <c r="P936" s="3">
        <f>IF(AND(N936&gt;=$AD$36,N937=0),1,0)</f>
        <v>0</v>
      </c>
      <c r="Q936" s="2">
        <f>IF(AND(O936&gt;=$AD$35,O937=0),1,0)</f>
        <v>0</v>
      </c>
      <c r="R936" s="3">
        <f>IF(AND(N936&gt;0,ISODD(D936)),1,0)</f>
        <v>0</v>
      </c>
      <c r="S936" s="2">
        <f>IF(AND(O936&gt;0,ISEVEN(D936)),1,0)</f>
        <v>0</v>
      </c>
      <c r="T936" s="1">
        <f>IF(AND(N935&gt;0,N936&gt;0),IF(OR(AND(R935=0,R936=1),AND(R935=1,R936=0)),1,0),0)</f>
        <v>0</v>
      </c>
      <c r="U936" s="1">
        <f>IF(AND(O935&gt;0,O936&gt;0),IF(OR(AND(S935=0,S936=1),AND(S935=1,S936=0)),1,0),0)</f>
        <v>1</v>
      </c>
    </row>
    <row r="937" spans="1:21">
      <c r="A937" s="9">
        <v>4819</v>
      </c>
      <c r="B937" s="10" t="s">
        <v>1272</v>
      </c>
      <c r="C937" s="9" t="s">
        <v>0</v>
      </c>
      <c r="D937" s="9">
        <v>1940</v>
      </c>
      <c r="E937" s="9">
        <v>1</v>
      </c>
      <c r="F937" s="9">
        <v>1.3129999999999999</v>
      </c>
      <c r="G937" s="9">
        <v>1.3105</v>
      </c>
      <c r="H937" s="9">
        <v>1.3129999999999999</v>
      </c>
      <c r="I937" s="9">
        <v>5</v>
      </c>
      <c r="J937" s="9">
        <v>3639.69</v>
      </c>
      <c r="K937" s="8" t="str">
        <f>RIGHT(B937,5)</f>
        <v>09:27</v>
      </c>
      <c r="L937" s="7" t="str">
        <f>TEXT(K937,"hh")</f>
        <v>09</v>
      </c>
      <c r="M937" s="6">
        <f>IF(C937="close",IF(I937&gt;=0,1,IF(I937&lt;0,2)),0)</f>
        <v>0</v>
      </c>
      <c r="N937" s="5">
        <f>IF(N936=0,IF(C937="s/l",1,0),IF(C937="s/l",N936+1,0))</f>
        <v>0</v>
      </c>
      <c r="O937" s="4">
        <f>IF(O936=0,IF(C937="t/p",1,0),IF(C937="t/p",O936+1,0))</f>
        <v>4</v>
      </c>
      <c r="P937" s="3">
        <f>IF(AND(N937&gt;=$AD$36,N938=0),1,0)</f>
        <v>0</v>
      </c>
      <c r="Q937" s="2">
        <f>IF(AND(O937&gt;=$AD$35,O938=0),1,0)</f>
        <v>0</v>
      </c>
      <c r="R937" s="3">
        <f>IF(AND(N937&gt;0,ISODD(D937)),1,0)</f>
        <v>0</v>
      </c>
      <c r="S937" s="2">
        <f>IF(AND(O937&gt;0,ISEVEN(D937)),1,0)</f>
        <v>1</v>
      </c>
      <c r="T937" s="1">
        <f>IF(AND(N936&gt;0,N937&gt;0),IF(OR(AND(R936=0,R937=1),AND(R936=1,R937=0)),1,0),0)</f>
        <v>0</v>
      </c>
      <c r="U937" s="1">
        <f>IF(AND(O936&gt;0,O937&gt;0),IF(OR(AND(S936=0,S937=1),AND(S936=1,S937=0)),1,0),0)</f>
        <v>1</v>
      </c>
    </row>
    <row r="938" spans="1:21">
      <c r="A938" s="9">
        <v>4824</v>
      </c>
      <c r="B938" s="10" t="s">
        <v>1271</v>
      </c>
      <c r="C938" s="9" t="s">
        <v>0</v>
      </c>
      <c r="D938" s="9">
        <v>1938</v>
      </c>
      <c r="E938" s="9">
        <v>1</v>
      </c>
      <c r="F938" s="9">
        <v>1.3140000000000001</v>
      </c>
      <c r="G938" s="9">
        <v>1.3115000000000001</v>
      </c>
      <c r="H938" s="9">
        <v>1.3140000000000001</v>
      </c>
      <c r="I938" s="9">
        <v>5</v>
      </c>
      <c r="J938" s="9">
        <v>3644.69</v>
      </c>
      <c r="K938" s="8" t="str">
        <f>RIGHT(B938,5)</f>
        <v>09:44</v>
      </c>
      <c r="L938" s="7" t="str">
        <f>TEXT(K938,"hh")</f>
        <v>09</v>
      </c>
      <c r="M938" s="6">
        <f>IF(C938="close",IF(I938&gt;=0,1,IF(I938&lt;0,2)),0)</f>
        <v>0</v>
      </c>
      <c r="N938" s="5">
        <f>IF(N937=0,IF(C938="s/l",1,0),IF(C938="s/l",N937+1,0))</f>
        <v>0</v>
      </c>
      <c r="O938" s="4">
        <f>IF(O937=0,IF(C938="t/p",1,0),IF(C938="t/p",O937+1,0))</f>
        <v>5</v>
      </c>
      <c r="P938" s="3">
        <f>IF(AND(N938&gt;=$AD$36,N939=0),1,0)</f>
        <v>0</v>
      </c>
      <c r="Q938" s="2">
        <f>IF(AND(O938&gt;=$AD$35,O939=0),1,0)</f>
        <v>0</v>
      </c>
      <c r="R938" s="3">
        <f>IF(AND(N938&gt;0,ISODD(D938)),1,0)</f>
        <v>0</v>
      </c>
      <c r="S938" s="2">
        <f>IF(AND(O938&gt;0,ISEVEN(D938)),1,0)</f>
        <v>1</v>
      </c>
      <c r="T938" s="1">
        <f>IF(AND(N937&gt;0,N938&gt;0),IF(OR(AND(R937=0,R938=1),AND(R937=1,R938=0)),1,0),0)</f>
        <v>0</v>
      </c>
      <c r="U938" s="1">
        <f>IF(AND(O937&gt;0,O938&gt;0),IF(OR(AND(S937=0,S938=1),AND(S937=1,S938=0)),1,0),0)</f>
        <v>0</v>
      </c>
    </row>
    <row r="939" spans="1:21">
      <c r="A939" s="9">
        <v>4825</v>
      </c>
      <c r="B939" s="10" t="s">
        <v>1270</v>
      </c>
      <c r="C939" s="9" t="s">
        <v>0</v>
      </c>
      <c r="D939" s="9">
        <v>1941</v>
      </c>
      <c r="E939" s="9">
        <v>1</v>
      </c>
      <c r="F939" s="9">
        <v>1.3127</v>
      </c>
      <c r="G939" s="9">
        <v>1.3151999999999999</v>
      </c>
      <c r="H939" s="9">
        <v>1.3127</v>
      </c>
      <c r="I939" s="9">
        <v>5</v>
      </c>
      <c r="J939" s="9">
        <v>3649.69</v>
      </c>
      <c r="K939" s="8" t="str">
        <f>RIGHT(B939,5)</f>
        <v>10:31</v>
      </c>
      <c r="L939" s="7" t="str">
        <f>TEXT(K939,"hh")</f>
        <v>10</v>
      </c>
      <c r="M939" s="6">
        <f>IF(C939="close",IF(I939&gt;=0,1,IF(I939&lt;0,2)),0)</f>
        <v>0</v>
      </c>
      <c r="N939" s="5">
        <f>IF(N938=0,IF(C939="s/l",1,0),IF(C939="s/l",N938+1,0))</f>
        <v>0</v>
      </c>
      <c r="O939" s="4">
        <f>IF(O938=0,IF(C939="t/p",1,0),IF(C939="t/p",O938+1,0))</f>
        <v>6</v>
      </c>
      <c r="P939" s="3">
        <f>IF(AND(N939&gt;=$AD$36,N940=0),1,0)</f>
        <v>0</v>
      </c>
      <c r="Q939" s="2">
        <f>IF(AND(O939&gt;=$AD$35,O940=0),1,0)</f>
        <v>0</v>
      </c>
      <c r="R939" s="3">
        <f>IF(AND(N939&gt;0,ISODD(D939)),1,0)</f>
        <v>0</v>
      </c>
      <c r="S939" s="2">
        <f>IF(AND(O939&gt;0,ISEVEN(D939)),1,0)</f>
        <v>0</v>
      </c>
      <c r="T939" s="1">
        <f>IF(AND(N938&gt;0,N939&gt;0),IF(OR(AND(R938=0,R939=1),AND(R938=1,R939=0)),1,0),0)</f>
        <v>0</v>
      </c>
      <c r="U939" s="1">
        <f>IF(AND(O938&gt;0,O939&gt;0),IF(OR(AND(S938=0,S939=1),AND(S938=1,S939=0)),1,0),0)</f>
        <v>1</v>
      </c>
    </row>
    <row r="940" spans="1:21">
      <c r="A940" s="9">
        <v>4830</v>
      </c>
      <c r="B940" s="10" t="s">
        <v>3207</v>
      </c>
      <c r="C940" s="9" t="s">
        <v>0</v>
      </c>
      <c r="D940" s="9">
        <v>1944</v>
      </c>
      <c r="E940" s="9">
        <v>1</v>
      </c>
      <c r="F940" s="9">
        <v>1.3129999999999999</v>
      </c>
      <c r="G940" s="9">
        <v>1.3105</v>
      </c>
      <c r="H940" s="9">
        <v>1.3129999999999999</v>
      </c>
      <c r="I940" s="9">
        <v>5</v>
      </c>
      <c r="J940" s="9">
        <v>3654.69</v>
      </c>
      <c r="K940" s="8" t="str">
        <f>RIGHT(B940,5)</f>
        <v>10:48</v>
      </c>
      <c r="L940" s="7" t="str">
        <f>TEXT(K940,"hh")</f>
        <v>10</v>
      </c>
      <c r="M940" s="6">
        <f>IF(C940="close",IF(I940&gt;=0,1,IF(I940&lt;0,2)),0)</f>
        <v>0</v>
      </c>
      <c r="N940" s="5">
        <f>IF(N939=0,IF(C940="s/l",1,0),IF(C940="s/l",N939+1,0))</f>
        <v>0</v>
      </c>
      <c r="O940" s="4">
        <f>IF(O939=0,IF(C940="t/p",1,0),IF(C940="t/p",O939+1,0))</f>
        <v>7</v>
      </c>
      <c r="P940" s="3">
        <f>IF(AND(N940&gt;=$AD$36,N941=0),1,0)</f>
        <v>0</v>
      </c>
      <c r="Q940" s="2">
        <f>IF(AND(O940&gt;=$AD$35,O941=0),1,0)</f>
        <v>0</v>
      </c>
      <c r="R940" s="3">
        <f>IF(AND(N940&gt;0,ISODD(D940)),1,0)</f>
        <v>0</v>
      </c>
      <c r="S940" s="2">
        <f>IF(AND(O940&gt;0,ISEVEN(D940)),1,0)</f>
        <v>1</v>
      </c>
      <c r="T940" s="1">
        <f>IF(AND(N939&gt;0,N940&gt;0),IF(OR(AND(R939=0,R940=1),AND(R939=1,R940=0)),1,0),0)</f>
        <v>0</v>
      </c>
      <c r="U940" s="1">
        <f>IF(AND(O939&gt;0,O940&gt;0),IF(OR(AND(S939=0,S940=1),AND(S939=1,S940=0)),1,0),0)</f>
        <v>1</v>
      </c>
    </row>
    <row r="941" spans="1:21">
      <c r="A941" s="9">
        <v>4835</v>
      </c>
      <c r="B941" s="10" t="s">
        <v>3206</v>
      </c>
      <c r="C941" s="9" t="s">
        <v>0</v>
      </c>
      <c r="D941" s="9">
        <v>1945</v>
      </c>
      <c r="E941" s="9">
        <v>1</v>
      </c>
      <c r="F941" s="9">
        <v>1.3127</v>
      </c>
      <c r="G941" s="9">
        <v>1.3151999999999999</v>
      </c>
      <c r="H941" s="9">
        <v>1.3127</v>
      </c>
      <c r="I941" s="9">
        <v>5</v>
      </c>
      <c r="J941" s="9">
        <v>3659.69</v>
      </c>
      <c r="K941" s="8" t="str">
        <f>RIGHT(B941,5)</f>
        <v>10:58</v>
      </c>
      <c r="L941" s="7" t="str">
        <f>TEXT(K941,"hh")</f>
        <v>10</v>
      </c>
      <c r="M941" s="6">
        <f>IF(C941="close",IF(I941&gt;=0,1,IF(I941&lt;0,2)),0)</f>
        <v>0</v>
      </c>
      <c r="N941" s="5">
        <f>IF(N940=0,IF(C941="s/l",1,0),IF(C941="s/l",N940+1,0))</f>
        <v>0</v>
      </c>
      <c r="O941" s="4">
        <f>IF(O940=0,IF(C941="t/p",1,0),IF(C941="t/p",O940+1,0))</f>
        <v>8</v>
      </c>
      <c r="P941" s="3">
        <f>IF(AND(N941&gt;=$AD$36,N942=0),1,0)</f>
        <v>0</v>
      </c>
      <c r="Q941" s="2">
        <f>IF(AND(O941&gt;=$AD$35,O942=0),1,0)</f>
        <v>0</v>
      </c>
      <c r="R941" s="3">
        <f>IF(AND(N941&gt;0,ISODD(D941)),1,0)</f>
        <v>0</v>
      </c>
      <c r="S941" s="2">
        <f>IF(AND(O941&gt;0,ISEVEN(D941)),1,0)</f>
        <v>0</v>
      </c>
      <c r="T941" s="1">
        <f>IF(AND(N940&gt;0,N941&gt;0),IF(OR(AND(R940=0,R941=1),AND(R940=1,R941=0)),1,0),0)</f>
        <v>0</v>
      </c>
      <c r="U941" s="1">
        <f>IF(AND(O940&gt;0,O941&gt;0),IF(OR(AND(S940=0,S941=1),AND(S940=1,S941=0)),1,0),0)</f>
        <v>1</v>
      </c>
    </row>
    <row r="942" spans="1:21">
      <c r="A942" s="9">
        <v>4840</v>
      </c>
      <c r="B942" s="10" t="s">
        <v>3205</v>
      </c>
      <c r="C942" s="9" t="s">
        <v>0</v>
      </c>
      <c r="D942" s="9">
        <v>1948</v>
      </c>
      <c r="E942" s="9">
        <v>1</v>
      </c>
      <c r="F942" s="9">
        <v>1.3129999999999999</v>
      </c>
      <c r="G942" s="9">
        <v>1.3105</v>
      </c>
      <c r="H942" s="9">
        <v>1.3129999999999999</v>
      </c>
      <c r="I942" s="9">
        <v>5</v>
      </c>
      <c r="J942" s="9">
        <v>3664.69</v>
      </c>
      <c r="K942" s="8" t="str">
        <f>RIGHT(B942,5)</f>
        <v>11:31</v>
      </c>
      <c r="L942" s="7" t="str">
        <f>TEXT(K942,"hh")</f>
        <v>11</v>
      </c>
      <c r="M942" s="6">
        <f>IF(C942="close",IF(I942&gt;=0,1,IF(I942&lt;0,2)),0)</f>
        <v>0</v>
      </c>
      <c r="N942" s="5">
        <f>IF(N941=0,IF(C942="s/l",1,0),IF(C942="s/l",N941+1,0))</f>
        <v>0</v>
      </c>
      <c r="O942" s="4">
        <f>IF(O941=0,IF(C942="t/p",1,0),IF(C942="t/p",O941+1,0))</f>
        <v>9</v>
      </c>
      <c r="P942" s="3">
        <f>IF(AND(N942&gt;=$AD$36,N943=0),1,0)</f>
        <v>0</v>
      </c>
      <c r="Q942" s="2">
        <f>IF(AND(O942&gt;=$AD$35,O943=0),1,0)</f>
        <v>0</v>
      </c>
      <c r="R942" s="3">
        <f>IF(AND(N942&gt;0,ISODD(D942)),1,0)</f>
        <v>0</v>
      </c>
      <c r="S942" s="2">
        <f>IF(AND(O942&gt;0,ISEVEN(D942)),1,0)</f>
        <v>1</v>
      </c>
      <c r="T942" s="1">
        <f>IF(AND(N941&gt;0,N942&gt;0),IF(OR(AND(R941=0,R942=1),AND(R941=1,R942=0)),1,0),0)</f>
        <v>0</v>
      </c>
      <c r="U942" s="1">
        <f>IF(AND(O941&gt;0,O942&gt;0),IF(OR(AND(S941=0,S942=1),AND(S941=1,S942=0)),1,0),0)</f>
        <v>1</v>
      </c>
    </row>
    <row r="943" spans="1:21">
      <c r="A943" s="9">
        <v>4845</v>
      </c>
      <c r="B943" s="10" t="s">
        <v>3204</v>
      </c>
      <c r="C943" s="9" t="s">
        <v>0</v>
      </c>
      <c r="D943" s="9">
        <v>1949</v>
      </c>
      <c r="E943" s="9">
        <v>1</v>
      </c>
      <c r="F943" s="9">
        <v>1.3127</v>
      </c>
      <c r="G943" s="9">
        <v>1.3151999999999999</v>
      </c>
      <c r="H943" s="9">
        <v>1.3127</v>
      </c>
      <c r="I943" s="9">
        <v>5</v>
      </c>
      <c r="J943" s="9">
        <v>3669.69</v>
      </c>
      <c r="K943" s="8" t="str">
        <f>RIGHT(B943,5)</f>
        <v>12:12</v>
      </c>
      <c r="L943" s="7" t="str">
        <f>TEXT(K943,"hh")</f>
        <v>12</v>
      </c>
      <c r="M943" s="6">
        <f>IF(C943="close",IF(I943&gt;=0,1,IF(I943&lt;0,2)),0)</f>
        <v>0</v>
      </c>
      <c r="N943" s="5">
        <f>IF(N942=0,IF(C943="s/l",1,0),IF(C943="s/l",N942+1,0))</f>
        <v>0</v>
      </c>
      <c r="O943" s="4">
        <f>IF(O942=0,IF(C943="t/p",1,0),IF(C943="t/p",O942+1,0))</f>
        <v>10</v>
      </c>
      <c r="P943" s="3">
        <f>IF(AND(N943&gt;=$AD$36,N944=0),1,0)</f>
        <v>0</v>
      </c>
      <c r="Q943" s="2">
        <f>IF(AND(O943&gt;=$AD$35,O944=0),1,0)</f>
        <v>0</v>
      </c>
      <c r="R943" s="3">
        <f>IF(AND(N943&gt;0,ISODD(D943)),1,0)</f>
        <v>0</v>
      </c>
      <c r="S943" s="2">
        <f>IF(AND(O943&gt;0,ISEVEN(D943)),1,0)</f>
        <v>0</v>
      </c>
      <c r="T943" s="1">
        <f>IF(AND(N942&gt;0,N943&gt;0),IF(OR(AND(R942=0,R943=1),AND(R942=1,R943=0)),1,0),0)</f>
        <v>0</v>
      </c>
      <c r="U943" s="1">
        <f>IF(AND(O942&gt;0,O943&gt;0),IF(OR(AND(S942=0,S943=1),AND(S942=1,S943=0)),1,0),0)</f>
        <v>1</v>
      </c>
    </row>
    <row r="944" spans="1:21">
      <c r="A944" s="9">
        <v>4850</v>
      </c>
      <c r="B944" s="10" t="s">
        <v>3203</v>
      </c>
      <c r="C944" s="9" t="s">
        <v>0</v>
      </c>
      <c r="D944" s="9">
        <v>1952</v>
      </c>
      <c r="E944" s="9">
        <v>1</v>
      </c>
      <c r="F944" s="9">
        <v>1.3129999999999999</v>
      </c>
      <c r="G944" s="9">
        <v>1.3105</v>
      </c>
      <c r="H944" s="9">
        <v>1.3129999999999999</v>
      </c>
      <c r="I944" s="9">
        <v>5</v>
      </c>
      <c r="J944" s="9">
        <v>3674.69</v>
      </c>
      <c r="K944" s="8" t="str">
        <f>RIGHT(B944,5)</f>
        <v>14:30</v>
      </c>
      <c r="L944" s="7" t="str">
        <f>TEXT(K944,"hh")</f>
        <v>14</v>
      </c>
      <c r="M944" s="6">
        <f>IF(C944="close",IF(I944&gt;=0,1,IF(I944&lt;0,2)),0)</f>
        <v>0</v>
      </c>
      <c r="N944" s="5">
        <f>IF(N943=0,IF(C944="s/l",1,0),IF(C944="s/l",N943+1,0))</f>
        <v>0</v>
      </c>
      <c r="O944" s="4">
        <f>IF(O943=0,IF(C944="t/p",1,0),IF(C944="t/p",O943+1,0))</f>
        <v>11</v>
      </c>
      <c r="P944" s="3">
        <f>IF(AND(N944&gt;=$AD$36,N945=0),1,0)</f>
        <v>0</v>
      </c>
      <c r="Q944" s="2">
        <f>IF(AND(O944&gt;=$AD$35,O945=0),1,0)</f>
        <v>0</v>
      </c>
      <c r="R944" s="3">
        <f>IF(AND(N944&gt;0,ISODD(D944)),1,0)</f>
        <v>0</v>
      </c>
      <c r="S944" s="2">
        <f>IF(AND(O944&gt;0,ISEVEN(D944)),1,0)</f>
        <v>1</v>
      </c>
      <c r="T944" s="1">
        <f>IF(AND(N943&gt;0,N944&gt;0),IF(OR(AND(R943=0,R944=1),AND(R943=1,R944=0)),1,0),0)</f>
        <v>0</v>
      </c>
      <c r="U944" s="1">
        <f>IF(AND(O943&gt;0,O944&gt;0),IF(OR(AND(S943=0,S944=1),AND(S943=1,S944=0)),1,0),0)</f>
        <v>1</v>
      </c>
    </row>
    <row r="945" spans="1:21">
      <c r="A945" s="9">
        <v>4859</v>
      </c>
      <c r="B945" s="10" t="s">
        <v>3202</v>
      </c>
      <c r="C945" s="9" t="s">
        <v>0</v>
      </c>
      <c r="D945" s="9">
        <v>1955</v>
      </c>
      <c r="E945" s="9">
        <v>1</v>
      </c>
      <c r="F945" s="9">
        <v>1.3137000000000001</v>
      </c>
      <c r="G945" s="9">
        <v>1.3162</v>
      </c>
      <c r="H945" s="9">
        <v>1.3137000000000001</v>
      </c>
      <c r="I945" s="9">
        <v>5</v>
      </c>
      <c r="J945" s="9">
        <v>3679.69</v>
      </c>
      <c r="K945" s="8" t="str">
        <f>RIGHT(B945,5)</f>
        <v>14:32</v>
      </c>
      <c r="L945" s="7" t="str">
        <f>TEXT(K945,"hh")</f>
        <v>14</v>
      </c>
      <c r="M945" s="6">
        <f>IF(C945="close",IF(I945&gt;=0,1,IF(I945&lt;0,2)),0)</f>
        <v>0</v>
      </c>
      <c r="N945" s="5">
        <f>IF(N944=0,IF(C945="s/l",1,0),IF(C945="s/l",N944+1,0))</f>
        <v>0</v>
      </c>
      <c r="O945" s="4">
        <f>IF(O944=0,IF(C945="t/p",1,0),IF(C945="t/p",O944+1,0))</f>
        <v>12</v>
      </c>
      <c r="P945" s="3">
        <f>IF(AND(N945&gt;=$AD$36,N946=0),1,0)</f>
        <v>0</v>
      </c>
      <c r="Q945" s="2">
        <f>IF(AND(O945&gt;=$AD$35,O946=0),1,0)</f>
        <v>0</v>
      </c>
      <c r="R945" s="3">
        <f>IF(AND(N945&gt;0,ISODD(D945)),1,0)</f>
        <v>0</v>
      </c>
      <c r="S945" s="2">
        <f>IF(AND(O945&gt;0,ISEVEN(D945)),1,0)</f>
        <v>0</v>
      </c>
      <c r="T945" s="1">
        <f>IF(AND(N944&gt;0,N945&gt;0),IF(OR(AND(R944=0,R945=1),AND(R944=1,R945=0)),1,0),0)</f>
        <v>0</v>
      </c>
      <c r="U945" s="1">
        <f>IF(AND(O944&gt;0,O945&gt;0),IF(OR(AND(S944=0,S945=1),AND(S944=1,S945=0)),1,0),0)</f>
        <v>1</v>
      </c>
    </row>
    <row r="946" spans="1:21">
      <c r="A946" s="9">
        <v>4864</v>
      </c>
      <c r="B946" s="10" t="s">
        <v>3201</v>
      </c>
      <c r="C946" s="9" t="s">
        <v>0</v>
      </c>
      <c r="D946" s="9">
        <v>1958</v>
      </c>
      <c r="E946" s="9">
        <v>1</v>
      </c>
      <c r="F946" s="9">
        <v>1.3140000000000001</v>
      </c>
      <c r="G946" s="9">
        <v>1.3115000000000001</v>
      </c>
      <c r="H946" s="9">
        <v>1.3140000000000001</v>
      </c>
      <c r="I946" s="9">
        <v>5</v>
      </c>
      <c r="J946" s="9">
        <v>3684.69</v>
      </c>
      <c r="K946" s="8" t="str">
        <f>RIGHT(B946,5)</f>
        <v>15:00</v>
      </c>
      <c r="L946" s="7" t="str">
        <f>TEXT(K946,"hh")</f>
        <v>15</v>
      </c>
      <c r="M946" s="6">
        <f>IF(C946="close",IF(I946&gt;=0,1,IF(I946&lt;0,2)),0)</f>
        <v>0</v>
      </c>
      <c r="N946" s="5">
        <f>IF(N945=0,IF(C946="s/l",1,0),IF(C946="s/l",N945+1,0))</f>
        <v>0</v>
      </c>
      <c r="O946" s="4">
        <f>IF(O945=0,IF(C946="t/p",1,0),IF(C946="t/p",O945+1,0))</f>
        <v>13</v>
      </c>
      <c r="P946" s="3">
        <f>IF(AND(N946&gt;=$AD$36,N947=0),1,0)</f>
        <v>0</v>
      </c>
      <c r="Q946" s="2">
        <f>IF(AND(O946&gt;=$AD$35,O947=0),1,0)</f>
        <v>1</v>
      </c>
      <c r="R946" s="3">
        <f>IF(AND(N946&gt;0,ISODD(D946)),1,0)</f>
        <v>0</v>
      </c>
      <c r="S946" s="2">
        <f>IF(AND(O946&gt;0,ISEVEN(D946)),1,0)</f>
        <v>1</v>
      </c>
      <c r="T946" s="1">
        <f>IF(AND(N945&gt;0,N946&gt;0),IF(OR(AND(R945=0,R946=1),AND(R945=1,R946=0)),1,0),0)</f>
        <v>0</v>
      </c>
      <c r="U946" s="1">
        <f>IF(AND(O945&gt;0,O946&gt;0),IF(OR(AND(S945=0,S946=1),AND(S945=1,S946=0)),1,0),0)</f>
        <v>1</v>
      </c>
    </row>
    <row r="947" spans="1:21">
      <c r="A947" s="9">
        <v>4869</v>
      </c>
      <c r="B947" s="10" t="s">
        <v>3201</v>
      </c>
      <c r="C947" s="9" t="s">
        <v>3</v>
      </c>
      <c r="D947" s="9">
        <v>1953</v>
      </c>
      <c r="E947" s="9">
        <v>1</v>
      </c>
      <c r="F947" s="9">
        <v>1.3150999999999999</v>
      </c>
      <c r="G947" s="9">
        <v>1.3150999999999999</v>
      </c>
      <c r="H947" s="9">
        <v>1.3126</v>
      </c>
      <c r="I947" s="9">
        <v>-20</v>
      </c>
      <c r="J947" s="9">
        <v>3664.69</v>
      </c>
      <c r="K947" s="8" t="str">
        <f>RIGHT(B947,5)</f>
        <v>15:00</v>
      </c>
      <c r="L947" s="7" t="str">
        <f>TEXT(K947,"hh")</f>
        <v>15</v>
      </c>
      <c r="M947" s="6">
        <f>IF(C947="close",IF(I947&gt;=0,1,IF(I947&lt;0,2)),0)</f>
        <v>0</v>
      </c>
      <c r="N947" s="5">
        <f>IF(N946=0,IF(C947="s/l",1,0),IF(C947="s/l",N946+1,0))</f>
        <v>1</v>
      </c>
      <c r="O947" s="4">
        <f>IF(O946=0,IF(C947="t/p",1,0),IF(C947="t/p",O946+1,0))</f>
        <v>0</v>
      </c>
      <c r="P947" s="3">
        <f>IF(AND(N947&gt;=$AD$36,N948=0),1,0)</f>
        <v>0</v>
      </c>
      <c r="Q947" s="2">
        <f>IF(AND(O947&gt;=$AD$35,O948=0),1,0)</f>
        <v>0</v>
      </c>
      <c r="R947" s="3">
        <f>IF(AND(N947&gt;0,ISODD(D947)),1,0)</f>
        <v>1</v>
      </c>
      <c r="S947" s="2">
        <f>IF(AND(O947&gt;0,ISEVEN(D947)),1,0)</f>
        <v>0</v>
      </c>
      <c r="T947" s="1">
        <f>IF(AND(N946&gt;0,N947&gt;0),IF(OR(AND(R946=0,R947=1),AND(R946=1,R947=0)),1,0),0)</f>
        <v>0</v>
      </c>
      <c r="U947" s="1">
        <f>IF(AND(O946&gt;0,O947&gt;0),IF(OR(AND(S946=0,S947=1),AND(S946=1,S947=0)),1,0),0)</f>
        <v>0</v>
      </c>
    </row>
    <row r="948" spans="1:21">
      <c r="A948" s="9">
        <v>4874</v>
      </c>
      <c r="B948" s="10" t="s">
        <v>3200</v>
      </c>
      <c r="C948" s="9" t="s">
        <v>0</v>
      </c>
      <c r="D948" s="9">
        <v>1961</v>
      </c>
      <c r="E948" s="9">
        <v>1</v>
      </c>
      <c r="F948" s="9">
        <v>1.3148</v>
      </c>
      <c r="G948" s="9">
        <v>1.3172999999999999</v>
      </c>
      <c r="H948" s="9">
        <v>1.3148</v>
      </c>
      <c r="I948" s="9">
        <v>5</v>
      </c>
      <c r="J948" s="9">
        <v>3669.69</v>
      </c>
      <c r="K948" s="8" t="str">
        <f>RIGHT(B948,5)</f>
        <v>15:01</v>
      </c>
      <c r="L948" s="7" t="str">
        <f>TEXT(K948,"hh")</f>
        <v>15</v>
      </c>
      <c r="M948" s="6">
        <f>IF(C948="close",IF(I948&gt;=0,1,IF(I948&lt;0,2)),0)</f>
        <v>0</v>
      </c>
      <c r="N948" s="5">
        <f>IF(N947=0,IF(C948="s/l",1,0),IF(C948="s/l",N947+1,0))</f>
        <v>0</v>
      </c>
      <c r="O948" s="4">
        <f>IF(O947=0,IF(C948="t/p",1,0),IF(C948="t/p",O947+1,0))</f>
        <v>1</v>
      </c>
      <c r="P948" s="3">
        <f>IF(AND(N948&gt;=$AD$36,N949=0),1,0)</f>
        <v>0</v>
      </c>
      <c r="Q948" s="2">
        <f>IF(AND(O948&gt;=$AD$35,O949=0),1,0)</f>
        <v>0</v>
      </c>
      <c r="R948" s="3">
        <f>IF(AND(N948&gt;0,ISODD(D948)),1,0)</f>
        <v>0</v>
      </c>
      <c r="S948" s="2">
        <f>IF(AND(O948&gt;0,ISEVEN(D948)),1,0)</f>
        <v>0</v>
      </c>
      <c r="T948" s="1">
        <f>IF(AND(N947&gt;0,N948&gt;0),IF(OR(AND(R947=0,R948=1),AND(R947=1,R948=0)),1,0),0)</f>
        <v>0</v>
      </c>
      <c r="U948" s="1">
        <f>IF(AND(O947&gt;0,O948&gt;0),IF(OR(AND(S947=0,S948=1),AND(S947=1,S948=0)),1,0),0)</f>
        <v>0</v>
      </c>
    </row>
    <row r="949" spans="1:21">
      <c r="A949" s="9">
        <v>4879</v>
      </c>
      <c r="B949" s="10" t="s">
        <v>3199</v>
      </c>
      <c r="C949" s="9" t="s">
        <v>0</v>
      </c>
      <c r="D949" s="9">
        <v>1964</v>
      </c>
      <c r="E949" s="9">
        <v>1</v>
      </c>
      <c r="F949" s="9">
        <v>1.3151999999999999</v>
      </c>
      <c r="G949" s="9">
        <v>1.3127</v>
      </c>
      <c r="H949" s="9">
        <v>1.3151999999999999</v>
      </c>
      <c r="I949" s="9">
        <v>5</v>
      </c>
      <c r="J949" s="9">
        <v>3674.69</v>
      </c>
      <c r="K949" s="8" t="str">
        <f>RIGHT(B949,5)</f>
        <v>15:07</v>
      </c>
      <c r="L949" s="7" t="str">
        <f>TEXT(K949,"hh")</f>
        <v>15</v>
      </c>
      <c r="M949" s="6">
        <f>IF(C949="close",IF(I949&gt;=0,1,IF(I949&lt;0,2)),0)</f>
        <v>0</v>
      </c>
      <c r="N949" s="5">
        <f>IF(N948=0,IF(C949="s/l",1,0),IF(C949="s/l",N948+1,0))</f>
        <v>0</v>
      </c>
      <c r="O949" s="4">
        <f>IF(O948=0,IF(C949="t/p",1,0),IF(C949="t/p",O948+1,0))</f>
        <v>2</v>
      </c>
      <c r="P949" s="3">
        <f>IF(AND(N949&gt;=$AD$36,N950=0),1,0)</f>
        <v>0</v>
      </c>
      <c r="Q949" s="2">
        <f>IF(AND(O949&gt;=$AD$35,O950=0),1,0)</f>
        <v>0</v>
      </c>
      <c r="R949" s="3">
        <f>IF(AND(N949&gt;0,ISODD(D949)),1,0)</f>
        <v>0</v>
      </c>
      <c r="S949" s="2">
        <f>IF(AND(O949&gt;0,ISEVEN(D949)),1,0)</f>
        <v>1</v>
      </c>
      <c r="T949" s="1">
        <f>IF(AND(N948&gt;0,N949&gt;0),IF(OR(AND(R948=0,R949=1),AND(R948=1,R949=0)),1,0),0)</f>
        <v>0</v>
      </c>
      <c r="U949" s="1">
        <f>IF(AND(O948&gt;0,O949&gt;0),IF(OR(AND(S948=0,S949=1),AND(S948=1,S949=0)),1,0),0)</f>
        <v>1</v>
      </c>
    </row>
    <row r="950" spans="1:21">
      <c r="A950" s="9">
        <v>4884</v>
      </c>
      <c r="B950" s="10" t="s">
        <v>3198</v>
      </c>
      <c r="C950" s="9" t="s">
        <v>3</v>
      </c>
      <c r="D950" s="9">
        <v>1959</v>
      </c>
      <c r="E950" s="9">
        <v>1</v>
      </c>
      <c r="F950" s="9">
        <v>1.3162</v>
      </c>
      <c r="G950" s="9">
        <v>1.3162</v>
      </c>
      <c r="H950" s="9">
        <v>1.3137000000000001</v>
      </c>
      <c r="I950" s="9">
        <v>-20</v>
      </c>
      <c r="J950" s="9">
        <v>3654.69</v>
      </c>
      <c r="K950" s="8" t="str">
        <f>RIGHT(B950,5)</f>
        <v>15:08</v>
      </c>
      <c r="L950" s="7" t="str">
        <f>TEXT(K950,"hh")</f>
        <v>15</v>
      </c>
      <c r="M950" s="6">
        <f>IF(C950="close",IF(I950&gt;=0,1,IF(I950&lt;0,2)),0)</f>
        <v>0</v>
      </c>
      <c r="N950" s="5">
        <f>IF(N949=0,IF(C950="s/l",1,0),IF(C950="s/l",N949+1,0))</f>
        <v>1</v>
      </c>
      <c r="O950" s="4">
        <f>IF(O949=0,IF(C950="t/p",1,0),IF(C950="t/p",O949+1,0))</f>
        <v>0</v>
      </c>
      <c r="P950" s="3">
        <f>IF(AND(N950&gt;=$AD$36,N951=0),1,0)</f>
        <v>0</v>
      </c>
      <c r="Q950" s="2">
        <f>IF(AND(O950&gt;=$AD$35,O951=0),1,0)</f>
        <v>0</v>
      </c>
      <c r="R950" s="3">
        <f>IF(AND(N950&gt;0,ISODD(D950)),1,0)</f>
        <v>1</v>
      </c>
      <c r="S950" s="2">
        <f>IF(AND(O950&gt;0,ISEVEN(D950)),1,0)</f>
        <v>0</v>
      </c>
      <c r="T950" s="1">
        <f>IF(AND(N949&gt;0,N950&gt;0),IF(OR(AND(R949=0,R950=1),AND(R949=1,R950=0)),1,0),0)</f>
        <v>0</v>
      </c>
      <c r="U950" s="1">
        <f>IF(AND(O949&gt;0,O950&gt;0),IF(OR(AND(S949=0,S950=1),AND(S949=1,S950=0)),1,0),0)</f>
        <v>0</v>
      </c>
    </row>
    <row r="951" spans="1:21">
      <c r="A951" s="9">
        <v>4889</v>
      </c>
      <c r="B951" s="10" t="s">
        <v>3197</v>
      </c>
      <c r="C951" s="9" t="s">
        <v>0</v>
      </c>
      <c r="D951" s="9">
        <v>1967</v>
      </c>
      <c r="E951" s="9">
        <v>1</v>
      </c>
      <c r="F951" s="9">
        <v>1.3159000000000001</v>
      </c>
      <c r="G951" s="9">
        <v>1.3184</v>
      </c>
      <c r="H951" s="9">
        <v>1.3159000000000001</v>
      </c>
      <c r="I951" s="9">
        <v>5</v>
      </c>
      <c r="J951" s="9">
        <v>3659.69</v>
      </c>
      <c r="K951" s="8" t="str">
        <f>RIGHT(B951,5)</f>
        <v>15:10</v>
      </c>
      <c r="L951" s="7" t="str">
        <f>TEXT(K951,"hh")</f>
        <v>15</v>
      </c>
      <c r="M951" s="6">
        <f>IF(C951="close",IF(I951&gt;=0,1,IF(I951&lt;0,2)),0)</f>
        <v>0</v>
      </c>
      <c r="N951" s="5">
        <f>IF(N950=0,IF(C951="s/l",1,0),IF(C951="s/l",N950+1,0))</f>
        <v>0</v>
      </c>
      <c r="O951" s="4">
        <f>IF(O950=0,IF(C951="t/p",1,0),IF(C951="t/p",O950+1,0))</f>
        <v>1</v>
      </c>
      <c r="P951" s="3">
        <f>IF(AND(N951&gt;=$AD$36,N952=0),1,0)</f>
        <v>0</v>
      </c>
      <c r="Q951" s="2">
        <f>IF(AND(O951&gt;=$AD$35,O952=0),1,0)</f>
        <v>0</v>
      </c>
      <c r="R951" s="3">
        <f>IF(AND(N951&gt;0,ISODD(D951)),1,0)</f>
        <v>0</v>
      </c>
      <c r="S951" s="2">
        <f>IF(AND(O951&gt;0,ISEVEN(D951)),1,0)</f>
        <v>0</v>
      </c>
      <c r="T951" s="1">
        <f>IF(AND(N950&gt;0,N951&gt;0),IF(OR(AND(R950=0,R951=1),AND(R950=1,R951=0)),1,0),0)</f>
        <v>0</v>
      </c>
      <c r="U951" s="1">
        <f>IF(AND(O950&gt;0,O951&gt;0),IF(OR(AND(S950=0,S951=1),AND(S950=1,S951=0)),1,0),0)</f>
        <v>0</v>
      </c>
    </row>
    <row r="952" spans="1:21">
      <c r="A952" s="9">
        <v>4894</v>
      </c>
      <c r="B952" s="10" t="s">
        <v>3196</v>
      </c>
      <c r="C952" s="9" t="s">
        <v>0</v>
      </c>
      <c r="D952" s="9">
        <v>1970</v>
      </c>
      <c r="E952" s="9">
        <v>1</v>
      </c>
      <c r="F952" s="9">
        <v>1.3163</v>
      </c>
      <c r="G952" s="9">
        <v>1.3138000000000001</v>
      </c>
      <c r="H952" s="9">
        <v>1.3163</v>
      </c>
      <c r="I952" s="9">
        <v>5</v>
      </c>
      <c r="J952" s="9">
        <v>3664.69</v>
      </c>
      <c r="K952" s="8" t="str">
        <f>RIGHT(B952,5)</f>
        <v>15:15</v>
      </c>
      <c r="L952" s="7" t="str">
        <f>TEXT(K952,"hh")</f>
        <v>15</v>
      </c>
      <c r="M952" s="6">
        <f>IF(C952="close",IF(I952&gt;=0,1,IF(I952&lt;0,2)),0)</f>
        <v>0</v>
      </c>
      <c r="N952" s="5">
        <f>IF(N951=0,IF(C952="s/l",1,0),IF(C952="s/l",N951+1,0))</f>
        <v>0</v>
      </c>
      <c r="O952" s="4">
        <f>IF(O951=0,IF(C952="t/p",1,0),IF(C952="t/p",O951+1,0))</f>
        <v>2</v>
      </c>
      <c r="P952" s="3">
        <f>IF(AND(N952&gt;=$AD$36,N953=0),1,0)</f>
        <v>0</v>
      </c>
      <c r="Q952" s="2">
        <f>IF(AND(O952&gt;=$AD$35,O953=0),1,0)</f>
        <v>0</v>
      </c>
      <c r="R952" s="3">
        <f>IF(AND(N952&gt;0,ISODD(D952)),1,0)</f>
        <v>0</v>
      </c>
      <c r="S952" s="2">
        <f>IF(AND(O952&gt;0,ISEVEN(D952)),1,0)</f>
        <v>1</v>
      </c>
      <c r="T952" s="1">
        <f>IF(AND(N951&gt;0,N952&gt;0),IF(OR(AND(R951=0,R952=1),AND(R951=1,R952=0)),1,0),0)</f>
        <v>0</v>
      </c>
      <c r="U952" s="1">
        <f>IF(AND(O951&gt;0,O952&gt;0),IF(OR(AND(S951=0,S952=1),AND(S951=1,S952=0)),1,0),0)</f>
        <v>1</v>
      </c>
    </row>
    <row r="953" spans="1:21">
      <c r="A953" s="9">
        <v>4899</v>
      </c>
      <c r="B953" s="10" t="s">
        <v>3195</v>
      </c>
      <c r="C953" s="9" t="s">
        <v>3</v>
      </c>
      <c r="D953" s="9">
        <v>1965</v>
      </c>
      <c r="E953" s="9">
        <v>1</v>
      </c>
      <c r="F953" s="9">
        <v>1.3173999999999999</v>
      </c>
      <c r="G953" s="9">
        <v>1.3173999999999999</v>
      </c>
      <c r="H953" s="9">
        <v>1.3149</v>
      </c>
      <c r="I953" s="9">
        <v>-20</v>
      </c>
      <c r="J953" s="9">
        <v>3644.69</v>
      </c>
      <c r="K953" s="8" t="str">
        <f>RIGHT(B953,5)</f>
        <v>15:21</v>
      </c>
      <c r="L953" s="7" t="str">
        <f>TEXT(K953,"hh")</f>
        <v>15</v>
      </c>
      <c r="M953" s="6">
        <f>IF(C953="close",IF(I953&gt;=0,1,IF(I953&lt;0,2)),0)</f>
        <v>0</v>
      </c>
      <c r="N953" s="5">
        <f>IF(N952=0,IF(C953="s/l",1,0),IF(C953="s/l",N952+1,0))</f>
        <v>1</v>
      </c>
      <c r="O953" s="4">
        <f>IF(O952=0,IF(C953="t/p",1,0),IF(C953="t/p",O952+1,0))</f>
        <v>0</v>
      </c>
      <c r="P953" s="3">
        <f>IF(AND(N953&gt;=$AD$36,N954=0),1,0)</f>
        <v>0</v>
      </c>
      <c r="Q953" s="2">
        <f>IF(AND(O953&gt;=$AD$35,O954=0),1,0)</f>
        <v>0</v>
      </c>
      <c r="R953" s="3">
        <f>IF(AND(N953&gt;0,ISODD(D953)),1,0)</f>
        <v>1</v>
      </c>
      <c r="S953" s="2">
        <f>IF(AND(O953&gt;0,ISEVEN(D953)),1,0)</f>
        <v>0</v>
      </c>
      <c r="T953" s="1">
        <f>IF(AND(N952&gt;0,N953&gt;0),IF(OR(AND(R952=0,R953=1),AND(R952=1,R953=0)),1,0),0)</f>
        <v>0</v>
      </c>
      <c r="U953" s="1">
        <f>IF(AND(O952&gt;0,O953&gt;0),IF(OR(AND(S952=0,S953=1),AND(S952=1,S953=0)),1,0),0)</f>
        <v>0</v>
      </c>
    </row>
    <row r="954" spans="1:21">
      <c r="A954" s="9">
        <v>4900</v>
      </c>
      <c r="B954" s="10" t="s">
        <v>3194</v>
      </c>
      <c r="C954" s="9" t="s">
        <v>0</v>
      </c>
      <c r="D954" s="9">
        <v>1971</v>
      </c>
      <c r="E954" s="9">
        <v>1</v>
      </c>
      <c r="F954" s="9">
        <v>1.3160000000000001</v>
      </c>
      <c r="G954" s="9">
        <v>1.3185</v>
      </c>
      <c r="H954" s="9">
        <v>1.3160000000000001</v>
      </c>
      <c r="I954" s="9">
        <v>5</v>
      </c>
      <c r="J954" s="9">
        <v>3649.69</v>
      </c>
      <c r="K954" s="8" t="str">
        <f>RIGHT(B954,5)</f>
        <v>15:29</v>
      </c>
      <c r="L954" s="7" t="str">
        <f>TEXT(K954,"hh")</f>
        <v>15</v>
      </c>
      <c r="M954" s="6">
        <f>IF(C954="close",IF(I954&gt;=0,1,IF(I954&lt;0,2)),0)</f>
        <v>0</v>
      </c>
      <c r="N954" s="5">
        <f>IF(N953=0,IF(C954="s/l",1,0),IF(C954="s/l",N953+1,0))</f>
        <v>0</v>
      </c>
      <c r="O954" s="4">
        <f>IF(O953=0,IF(C954="t/p",1,0),IF(C954="t/p",O953+1,0))</f>
        <v>1</v>
      </c>
      <c r="P954" s="3">
        <f>IF(AND(N954&gt;=$AD$36,N955=0),1,0)</f>
        <v>0</v>
      </c>
      <c r="Q954" s="2">
        <f>IF(AND(O954&gt;=$AD$35,O955=0),1,0)</f>
        <v>0</v>
      </c>
      <c r="R954" s="3">
        <f>IF(AND(N954&gt;0,ISODD(D954)),1,0)</f>
        <v>0</v>
      </c>
      <c r="S954" s="2">
        <f>IF(AND(O954&gt;0,ISEVEN(D954)),1,0)</f>
        <v>0</v>
      </c>
      <c r="T954" s="1">
        <f>IF(AND(N953&gt;0,N954&gt;0),IF(OR(AND(R953=0,R954=1),AND(R953=1,R954=0)),1,0),0)</f>
        <v>0</v>
      </c>
      <c r="U954" s="1">
        <f>IF(AND(O953&gt;0,O954&gt;0),IF(OR(AND(S953=0,S954=1),AND(S953=1,S954=0)),1,0),0)</f>
        <v>0</v>
      </c>
    </row>
    <row r="955" spans="1:21">
      <c r="A955" s="9">
        <v>4909</v>
      </c>
      <c r="B955" s="10" t="s">
        <v>3193</v>
      </c>
      <c r="C955" s="9" t="s">
        <v>0</v>
      </c>
      <c r="D955" s="9">
        <v>1976</v>
      </c>
      <c r="E955" s="9">
        <v>1</v>
      </c>
      <c r="F955" s="9">
        <v>1.3152999999999999</v>
      </c>
      <c r="G955" s="9">
        <v>1.3128</v>
      </c>
      <c r="H955" s="9">
        <v>1.3152999999999999</v>
      </c>
      <c r="I955" s="9">
        <v>5</v>
      </c>
      <c r="J955" s="9">
        <v>3654.69</v>
      </c>
      <c r="K955" s="8" t="str">
        <f>RIGHT(B955,5)</f>
        <v>16:00</v>
      </c>
      <c r="L955" s="7" t="str">
        <f>TEXT(K955,"hh")</f>
        <v>16</v>
      </c>
      <c r="M955" s="6">
        <f>IF(C955="close",IF(I955&gt;=0,1,IF(I955&lt;0,2)),0)</f>
        <v>0</v>
      </c>
      <c r="N955" s="5">
        <f>IF(N954=0,IF(C955="s/l",1,0),IF(C955="s/l",N954+1,0))</f>
        <v>0</v>
      </c>
      <c r="O955" s="4">
        <f>IF(O954=0,IF(C955="t/p",1,0),IF(C955="t/p",O954+1,0))</f>
        <v>2</v>
      </c>
      <c r="P955" s="3">
        <f>IF(AND(N955&gt;=$AD$36,N956=0),1,0)</f>
        <v>0</v>
      </c>
      <c r="Q955" s="2">
        <f>IF(AND(O955&gt;=$AD$35,O956=0),1,0)</f>
        <v>0</v>
      </c>
      <c r="R955" s="3">
        <f>IF(AND(N955&gt;0,ISODD(D955)),1,0)</f>
        <v>0</v>
      </c>
      <c r="S955" s="2">
        <f>IF(AND(O955&gt;0,ISEVEN(D955)),1,0)</f>
        <v>1</v>
      </c>
      <c r="T955" s="1">
        <f>IF(AND(N954&gt;0,N955&gt;0),IF(OR(AND(R954=0,R955=1),AND(R954=1,R955=0)),1,0),0)</f>
        <v>0</v>
      </c>
      <c r="U955" s="1">
        <f>IF(AND(O954&gt;0,O955&gt;0),IF(OR(AND(S954=0,S955=1),AND(S954=1,S955=0)),1,0),0)</f>
        <v>1</v>
      </c>
    </row>
    <row r="956" spans="1:21">
      <c r="A956" s="9">
        <v>4914</v>
      </c>
      <c r="B956" s="10" t="s">
        <v>3192</v>
      </c>
      <c r="C956" s="9" t="s">
        <v>0</v>
      </c>
      <c r="D956" s="9">
        <v>1977</v>
      </c>
      <c r="E956" s="9">
        <v>1</v>
      </c>
      <c r="F956" s="9">
        <v>1.3149</v>
      </c>
      <c r="G956" s="9">
        <v>1.3173999999999999</v>
      </c>
      <c r="H956" s="9">
        <v>1.3149</v>
      </c>
      <c r="I956" s="9">
        <v>5</v>
      </c>
      <c r="J956" s="9">
        <v>3659.69</v>
      </c>
      <c r="K956" s="8" t="str">
        <f>RIGHT(B956,5)</f>
        <v>16:17</v>
      </c>
      <c r="L956" s="7" t="str">
        <f>TEXT(K956,"hh")</f>
        <v>16</v>
      </c>
      <c r="M956" s="6">
        <f>IF(C956="close",IF(I956&gt;=0,1,IF(I956&lt;0,2)),0)</f>
        <v>0</v>
      </c>
      <c r="N956" s="5">
        <f>IF(N955=0,IF(C956="s/l",1,0),IF(C956="s/l",N955+1,0))</f>
        <v>0</v>
      </c>
      <c r="O956" s="4">
        <f>IF(O955=0,IF(C956="t/p",1,0),IF(C956="t/p",O955+1,0))</f>
        <v>3</v>
      </c>
      <c r="P956" s="3">
        <f>IF(AND(N956&gt;=$AD$36,N957=0),1,0)</f>
        <v>0</v>
      </c>
      <c r="Q956" s="2">
        <f>IF(AND(O956&gt;=$AD$35,O957=0),1,0)</f>
        <v>0</v>
      </c>
      <c r="R956" s="3">
        <f>IF(AND(N956&gt;0,ISODD(D956)),1,0)</f>
        <v>0</v>
      </c>
      <c r="S956" s="2">
        <f>IF(AND(O956&gt;0,ISEVEN(D956)),1,0)</f>
        <v>0</v>
      </c>
      <c r="T956" s="1">
        <f>IF(AND(N955&gt;0,N956&gt;0),IF(OR(AND(R955=0,R956=1),AND(R955=1,R956=0)),1,0),0)</f>
        <v>0</v>
      </c>
      <c r="U956" s="1">
        <f>IF(AND(O955&gt;0,O956&gt;0),IF(OR(AND(S955=0,S956=1),AND(S955=1,S956=0)),1,0),0)</f>
        <v>1</v>
      </c>
    </row>
    <row r="957" spans="1:21">
      <c r="A957" s="9">
        <v>4919</v>
      </c>
      <c r="B957" s="10" t="s">
        <v>3191</v>
      </c>
      <c r="C957" s="9" t="s">
        <v>0</v>
      </c>
      <c r="D957" s="9">
        <v>1980</v>
      </c>
      <c r="E957" s="9">
        <v>1</v>
      </c>
      <c r="F957" s="9">
        <v>1.3151999999999999</v>
      </c>
      <c r="G957" s="9">
        <v>1.3127</v>
      </c>
      <c r="H957" s="9">
        <v>1.3151999999999999</v>
      </c>
      <c r="I957" s="9">
        <v>5</v>
      </c>
      <c r="J957" s="9">
        <v>3664.69</v>
      </c>
      <c r="K957" s="8" t="str">
        <f>RIGHT(B957,5)</f>
        <v>16:33</v>
      </c>
      <c r="L957" s="7" t="str">
        <f>TEXT(K957,"hh")</f>
        <v>16</v>
      </c>
      <c r="M957" s="6">
        <f>IF(C957="close",IF(I957&gt;=0,1,IF(I957&lt;0,2)),0)</f>
        <v>0</v>
      </c>
      <c r="N957" s="5">
        <f>IF(N956=0,IF(C957="s/l",1,0),IF(C957="s/l",N956+1,0))</f>
        <v>0</v>
      </c>
      <c r="O957" s="4">
        <f>IF(O956=0,IF(C957="t/p",1,0),IF(C957="t/p",O956+1,0))</f>
        <v>4</v>
      </c>
      <c r="P957" s="3">
        <f>IF(AND(N957&gt;=$AD$36,N958=0),1,0)</f>
        <v>0</v>
      </c>
      <c r="Q957" s="2">
        <f>IF(AND(O957&gt;=$AD$35,O958=0),1,0)</f>
        <v>0</v>
      </c>
      <c r="R957" s="3">
        <f>IF(AND(N957&gt;0,ISODD(D957)),1,0)</f>
        <v>0</v>
      </c>
      <c r="S957" s="2">
        <f>IF(AND(O957&gt;0,ISEVEN(D957)),1,0)</f>
        <v>1</v>
      </c>
      <c r="T957" s="1">
        <f>IF(AND(N956&gt;0,N957&gt;0),IF(OR(AND(R956=0,R957=1),AND(R956=1,R957=0)),1,0),0)</f>
        <v>0</v>
      </c>
      <c r="U957" s="1">
        <f>IF(AND(O956&gt;0,O957&gt;0),IF(OR(AND(S956=0,S957=1),AND(S956=1,S957=0)),1,0),0)</f>
        <v>1</v>
      </c>
    </row>
    <row r="958" spans="1:21">
      <c r="A958" s="9">
        <v>4924</v>
      </c>
      <c r="B958" s="10" t="s">
        <v>3190</v>
      </c>
      <c r="C958" s="9" t="s">
        <v>0</v>
      </c>
      <c r="D958" s="9">
        <v>1981</v>
      </c>
      <c r="E958" s="9">
        <v>1</v>
      </c>
      <c r="F958" s="9">
        <v>1.3148</v>
      </c>
      <c r="G958" s="9">
        <v>1.3172999999999999</v>
      </c>
      <c r="H958" s="9">
        <v>1.3148</v>
      </c>
      <c r="I958" s="9">
        <v>5</v>
      </c>
      <c r="J958" s="9">
        <v>3669.69</v>
      </c>
      <c r="K958" s="8" t="str">
        <f>RIGHT(B958,5)</f>
        <v>16:46</v>
      </c>
      <c r="L958" s="7" t="str">
        <f>TEXT(K958,"hh")</f>
        <v>16</v>
      </c>
      <c r="M958" s="6">
        <f>IF(C958="close",IF(I958&gt;=0,1,IF(I958&lt;0,2)),0)</f>
        <v>0</v>
      </c>
      <c r="N958" s="5">
        <f>IF(N957=0,IF(C958="s/l",1,0),IF(C958="s/l",N957+1,0))</f>
        <v>0</v>
      </c>
      <c r="O958" s="4">
        <f>IF(O957=0,IF(C958="t/p",1,0),IF(C958="t/p",O957+1,0))</f>
        <v>5</v>
      </c>
      <c r="P958" s="3">
        <f>IF(AND(N958&gt;=$AD$36,N959=0),1,0)</f>
        <v>0</v>
      </c>
      <c r="Q958" s="2">
        <f>IF(AND(O958&gt;=$AD$35,O959=0),1,0)</f>
        <v>1</v>
      </c>
      <c r="R958" s="3">
        <f>IF(AND(N958&gt;0,ISODD(D958)),1,0)</f>
        <v>0</v>
      </c>
      <c r="S958" s="2">
        <f>IF(AND(O958&gt;0,ISEVEN(D958)),1,0)</f>
        <v>0</v>
      </c>
      <c r="T958" s="1">
        <f>IF(AND(N957&gt;0,N958&gt;0),IF(OR(AND(R957=0,R958=1),AND(R957=1,R958=0)),1,0),0)</f>
        <v>0</v>
      </c>
      <c r="U958" s="1">
        <f>IF(AND(O957&gt;0,O958&gt;0),IF(OR(AND(S957=0,S958=1),AND(S957=1,S958=0)),1,0),0)</f>
        <v>1</v>
      </c>
    </row>
    <row r="959" spans="1:21">
      <c r="A959" s="9">
        <v>4929</v>
      </c>
      <c r="B959" s="10" t="s">
        <v>3190</v>
      </c>
      <c r="C959" s="9" t="s">
        <v>3</v>
      </c>
      <c r="D959" s="9">
        <v>1974</v>
      </c>
      <c r="E959" s="9">
        <v>1</v>
      </c>
      <c r="F959" s="9">
        <v>1.3138000000000001</v>
      </c>
      <c r="G959" s="9">
        <v>1.3138000000000001</v>
      </c>
      <c r="H959" s="9">
        <v>1.3163</v>
      </c>
      <c r="I959" s="9">
        <v>-20</v>
      </c>
      <c r="J959" s="9">
        <v>3649.69</v>
      </c>
      <c r="K959" s="8" t="str">
        <f>RIGHT(B959,5)</f>
        <v>16:46</v>
      </c>
      <c r="L959" s="7" t="str">
        <f>TEXT(K959,"hh")</f>
        <v>16</v>
      </c>
      <c r="M959" s="6">
        <f>IF(C959="close",IF(I959&gt;=0,1,IF(I959&lt;0,2)),0)</f>
        <v>0</v>
      </c>
      <c r="N959" s="5">
        <f>IF(N958=0,IF(C959="s/l",1,0),IF(C959="s/l",N958+1,0))</f>
        <v>1</v>
      </c>
      <c r="O959" s="4">
        <f>IF(O958=0,IF(C959="t/p",1,0),IF(C959="t/p",O958+1,0))</f>
        <v>0</v>
      </c>
      <c r="P959" s="3">
        <f>IF(AND(N959&gt;=$AD$36,N960=0),1,0)</f>
        <v>0</v>
      </c>
      <c r="Q959" s="2">
        <f>IF(AND(O959&gt;=$AD$35,O960=0),1,0)</f>
        <v>0</v>
      </c>
      <c r="R959" s="3">
        <f>IF(AND(N959&gt;0,ISODD(D959)),1,0)</f>
        <v>0</v>
      </c>
      <c r="S959" s="2">
        <f>IF(AND(O959&gt;0,ISEVEN(D959)),1,0)</f>
        <v>0</v>
      </c>
      <c r="T959" s="1">
        <f>IF(AND(N958&gt;0,N959&gt;0),IF(OR(AND(R958=0,R959=1),AND(R958=1,R959=0)),1,0),0)</f>
        <v>0</v>
      </c>
      <c r="U959" s="1">
        <f>IF(AND(O958&gt;0,O959&gt;0),IF(OR(AND(S958=0,S959=1),AND(S958=1,S959=0)),1,0),0)</f>
        <v>0</v>
      </c>
    </row>
    <row r="960" spans="1:21">
      <c r="A960" s="9">
        <v>4934</v>
      </c>
      <c r="B960" s="10" t="s">
        <v>3189</v>
      </c>
      <c r="C960" s="9" t="s">
        <v>0</v>
      </c>
      <c r="D960" s="9">
        <v>1986</v>
      </c>
      <c r="E960" s="9">
        <v>1</v>
      </c>
      <c r="F960" s="9">
        <v>1.3141</v>
      </c>
      <c r="G960" s="9">
        <v>1.3116000000000001</v>
      </c>
      <c r="H960" s="9">
        <v>1.3141</v>
      </c>
      <c r="I960" s="9">
        <v>5</v>
      </c>
      <c r="J960" s="9">
        <v>3654.69</v>
      </c>
      <c r="K960" s="8" t="str">
        <f>RIGHT(B960,5)</f>
        <v>16:47</v>
      </c>
      <c r="L960" s="7" t="str">
        <f>TEXT(K960,"hh")</f>
        <v>16</v>
      </c>
      <c r="M960" s="6">
        <f>IF(C960="close",IF(I960&gt;=0,1,IF(I960&lt;0,2)),0)</f>
        <v>0</v>
      </c>
      <c r="N960" s="5">
        <f>IF(N959=0,IF(C960="s/l",1,0),IF(C960="s/l",N959+1,0))</f>
        <v>0</v>
      </c>
      <c r="O960" s="4">
        <f>IF(O959=0,IF(C960="t/p",1,0),IF(C960="t/p",O959+1,0))</f>
        <v>1</v>
      </c>
      <c r="P960" s="3">
        <f>IF(AND(N960&gt;=$AD$36,N961=0),1,0)</f>
        <v>0</v>
      </c>
      <c r="Q960" s="2">
        <f>IF(AND(O960&gt;=$AD$35,O961=0),1,0)</f>
        <v>0</v>
      </c>
      <c r="R960" s="3">
        <f>IF(AND(N960&gt;0,ISODD(D960)),1,0)</f>
        <v>0</v>
      </c>
      <c r="S960" s="2">
        <f>IF(AND(O960&gt;0,ISEVEN(D960)),1,0)</f>
        <v>1</v>
      </c>
      <c r="T960" s="1">
        <f>IF(AND(N959&gt;0,N960&gt;0),IF(OR(AND(R959=0,R960=1),AND(R959=1,R960=0)),1,0),0)</f>
        <v>0</v>
      </c>
      <c r="U960" s="1">
        <f>IF(AND(O959&gt;0,O960&gt;0),IF(OR(AND(S959=0,S960=1),AND(S959=1,S960=0)),1,0),0)</f>
        <v>0</v>
      </c>
    </row>
    <row r="961" spans="1:21">
      <c r="A961" s="9">
        <v>4939</v>
      </c>
      <c r="B961" s="10" t="s">
        <v>3188</v>
      </c>
      <c r="C961" s="9" t="s">
        <v>0</v>
      </c>
      <c r="D961" s="9">
        <v>1987</v>
      </c>
      <c r="E961" s="9">
        <v>1</v>
      </c>
      <c r="F961" s="9">
        <v>1.3138000000000001</v>
      </c>
      <c r="G961" s="9">
        <v>1.3163</v>
      </c>
      <c r="H961" s="9">
        <v>1.3138000000000001</v>
      </c>
      <c r="I961" s="9">
        <v>5</v>
      </c>
      <c r="J961" s="9">
        <v>3659.69</v>
      </c>
      <c r="K961" s="8" t="str">
        <f>RIGHT(B961,5)</f>
        <v>16:50</v>
      </c>
      <c r="L961" s="7" t="str">
        <f>TEXT(K961,"hh")</f>
        <v>16</v>
      </c>
      <c r="M961" s="6">
        <f>IF(C961="close",IF(I961&gt;=0,1,IF(I961&lt;0,2)),0)</f>
        <v>0</v>
      </c>
      <c r="N961" s="5">
        <f>IF(N960=0,IF(C961="s/l",1,0),IF(C961="s/l",N960+1,0))</f>
        <v>0</v>
      </c>
      <c r="O961" s="4">
        <f>IF(O960=0,IF(C961="t/p",1,0),IF(C961="t/p",O960+1,0))</f>
        <v>2</v>
      </c>
      <c r="P961" s="3">
        <f>IF(AND(N961&gt;=$AD$36,N962=0),1,0)</f>
        <v>0</v>
      </c>
      <c r="Q961" s="2">
        <f>IF(AND(O961&gt;=$AD$35,O962=0),1,0)</f>
        <v>0</v>
      </c>
      <c r="R961" s="3">
        <f>IF(AND(N961&gt;0,ISODD(D961)),1,0)</f>
        <v>0</v>
      </c>
      <c r="S961" s="2">
        <f>IF(AND(O961&gt;0,ISEVEN(D961)),1,0)</f>
        <v>0</v>
      </c>
      <c r="T961" s="1">
        <f>IF(AND(N960&gt;0,N961&gt;0),IF(OR(AND(R960=0,R961=1),AND(R960=1,R961=0)),1,0),0)</f>
        <v>0</v>
      </c>
      <c r="U961" s="1">
        <f>IF(AND(O960&gt;0,O961&gt;0),IF(OR(AND(S960=0,S961=1),AND(S960=1,S961=0)),1,0),0)</f>
        <v>1</v>
      </c>
    </row>
    <row r="962" spans="1:21">
      <c r="A962" s="9">
        <v>4944</v>
      </c>
      <c r="B962" s="10" t="s">
        <v>3187</v>
      </c>
      <c r="C962" s="9" t="s">
        <v>0</v>
      </c>
      <c r="D962" s="9">
        <v>1990</v>
      </c>
      <c r="E962" s="9">
        <v>1</v>
      </c>
      <c r="F962" s="9">
        <v>1.3141</v>
      </c>
      <c r="G962" s="9">
        <v>1.3116000000000001</v>
      </c>
      <c r="H962" s="9">
        <v>1.3141</v>
      </c>
      <c r="I962" s="9">
        <v>5</v>
      </c>
      <c r="J962" s="9">
        <v>3664.69</v>
      </c>
      <c r="K962" s="8" t="str">
        <f>RIGHT(B962,5)</f>
        <v>17:19</v>
      </c>
      <c r="L962" s="7" t="str">
        <f>TEXT(K962,"hh")</f>
        <v>17</v>
      </c>
      <c r="M962" s="6">
        <f>IF(C962="close",IF(I962&gt;=0,1,IF(I962&lt;0,2)),0)</f>
        <v>0</v>
      </c>
      <c r="N962" s="5">
        <f>IF(N961=0,IF(C962="s/l",1,0),IF(C962="s/l",N961+1,0))</f>
        <v>0</v>
      </c>
      <c r="O962" s="4">
        <f>IF(O961=0,IF(C962="t/p",1,0),IF(C962="t/p",O961+1,0))</f>
        <v>3</v>
      </c>
      <c r="P962" s="3">
        <f>IF(AND(N962&gt;=$AD$36,N963=0),1,0)</f>
        <v>0</v>
      </c>
      <c r="Q962" s="2">
        <f>IF(AND(O962&gt;=$AD$35,O963=0),1,0)</f>
        <v>0</v>
      </c>
      <c r="R962" s="3">
        <f>IF(AND(N962&gt;0,ISODD(D962)),1,0)</f>
        <v>0</v>
      </c>
      <c r="S962" s="2">
        <f>IF(AND(O962&gt;0,ISEVEN(D962)),1,0)</f>
        <v>1</v>
      </c>
      <c r="T962" s="1">
        <f>IF(AND(N961&gt;0,N962&gt;0),IF(OR(AND(R961=0,R962=1),AND(R961=1,R962=0)),1,0),0)</f>
        <v>0</v>
      </c>
      <c r="U962" s="1">
        <f>IF(AND(O961&gt;0,O962&gt;0),IF(OR(AND(S961=0,S962=1),AND(S961=1,S962=0)),1,0),0)</f>
        <v>1</v>
      </c>
    </row>
    <row r="963" spans="1:21">
      <c r="A963" s="9">
        <v>4949</v>
      </c>
      <c r="B963" s="10" t="s">
        <v>3186</v>
      </c>
      <c r="C963" s="9" t="s">
        <v>0</v>
      </c>
      <c r="D963" s="9">
        <v>1984</v>
      </c>
      <c r="E963" s="9">
        <v>1</v>
      </c>
      <c r="F963" s="9">
        <v>1.3150999999999999</v>
      </c>
      <c r="G963" s="9">
        <v>1.3126</v>
      </c>
      <c r="H963" s="9">
        <v>1.3150999999999999</v>
      </c>
      <c r="I963" s="9">
        <v>5</v>
      </c>
      <c r="J963" s="9">
        <v>3669.69</v>
      </c>
      <c r="K963" s="8" t="str">
        <f>RIGHT(B963,5)</f>
        <v>18:06</v>
      </c>
      <c r="L963" s="7" t="str">
        <f>TEXT(K963,"hh")</f>
        <v>18</v>
      </c>
      <c r="M963" s="6">
        <f>IF(C963="close",IF(I963&gt;=0,1,IF(I963&lt;0,2)),0)</f>
        <v>0</v>
      </c>
      <c r="N963" s="5">
        <f>IF(N962=0,IF(C963="s/l",1,0),IF(C963="s/l",N962+1,0))</f>
        <v>0</v>
      </c>
      <c r="O963" s="4">
        <f>IF(O962=0,IF(C963="t/p",1,0),IF(C963="t/p",O962+1,0))</f>
        <v>4</v>
      </c>
      <c r="P963" s="3">
        <f>IF(AND(N963&gt;=$AD$36,N964=0),1,0)</f>
        <v>0</v>
      </c>
      <c r="Q963" s="2">
        <f>IF(AND(O963&gt;=$AD$35,O964=0),1,0)</f>
        <v>0</v>
      </c>
      <c r="R963" s="3">
        <f>IF(AND(N963&gt;0,ISODD(D963)),1,0)</f>
        <v>0</v>
      </c>
      <c r="S963" s="2">
        <f>IF(AND(O963&gt;0,ISEVEN(D963)),1,0)</f>
        <v>1</v>
      </c>
      <c r="T963" s="1">
        <f>IF(AND(N962&gt;0,N963&gt;0),IF(OR(AND(R962=0,R963=1),AND(R962=1,R963=0)),1,0),0)</f>
        <v>0</v>
      </c>
      <c r="U963" s="1">
        <f>IF(AND(O962&gt;0,O963&gt;0),IF(OR(AND(S962=0,S963=1),AND(S962=1,S963=0)),1,0),0)</f>
        <v>0</v>
      </c>
    </row>
    <row r="964" spans="1:21">
      <c r="A964" s="9">
        <v>4950</v>
      </c>
      <c r="B964" s="10" t="s">
        <v>3185</v>
      </c>
      <c r="C964" s="9" t="s">
        <v>0</v>
      </c>
      <c r="D964" s="9">
        <v>1991</v>
      </c>
      <c r="E964" s="9">
        <v>1</v>
      </c>
      <c r="F964" s="9">
        <v>1.3138000000000001</v>
      </c>
      <c r="G964" s="9">
        <v>1.3163</v>
      </c>
      <c r="H964" s="9">
        <v>1.3138000000000001</v>
      </c>
      <c r="I964" s="9">
        <v>5</v>
      </c>
      <c r="J964" s="9">
        <v>3674.69</v>
      </c>
      <c r="K964" s="8" t="str">
        <f>RIGHT(B964,5)</f>
        <v>18:51</v>
      </c>
      <c r="L964" s="7" t="str">
        <f>TEXT(K964,"hh")</f>
        <v>18</v>
      </c>
      <c r="M964" s="6">
        <f>IF(C964="close",IF(I964&gt;=0,1,IF(I964&lt;0,2)),0)</f>
        <v>0</v>
      </c>
      <c r="N964" s="5">
        <f>IF(N963=0,IF(C964="s/l",1,0),IF(C964="s/l",N963+1,0))</f>
        <v>0</v>
      </c>
      <c r="O964" s="4">
        <f>IF(O963=0,IF(C964="t/p",1,0),IF(C964="t/p",O963+1,0))</f>
        <v>5</v>
      </c>
      <c r="P964" s="3">
        <f>IF(AND(N964&gt;=$AD$36,N965=0),1,0)</f>
        <v>0</v>
      </c>
      <c r="Q964" s="2">
        <f>IF(AND(O964&gt;=$AD$35,O965=0),1,0)</f>
        <v>0</v>
      </c>
      <c r="R964" s="3">
        <f>IF(AND(N964&gt;0,ISODD(D964)),1,0)</f>
        <v>0</v>
      </c>
      <c r="S964" s="2">
        <f>IF(AND(O964&gt;0,ISEVEN(D964)),1,0)</f>
        <v>0</v>
      </c>
      <c r="T964" s="1">
        <f>IF(AND(N963&gt;0,N964&gt;0),IF(OR(AND(R963=0,R964=1),AND(R963=1,R964=0)),1,0),0)</f>
        <v>0</v>
      </c>
      <c r="U964" s="1">
        <f>IF(AND(O963&gt;0,O964&gt;0),IF(OR(AND(S963=0,S964=1),AND(S963=1,S964=0)),1,0),0)</f>
        <v>1</v>
      </c>
    </row>
    <row r="965" spans="1:21">
      <c r="A965" s="9">
        <v>4959</v>
      </c>
      <c r="B965" s="10" t="s">
        <v>3184</v>
      </c>
      <c r="C965" s="9" t="s">
        <v>0</v>
      </c>
      <c r="D965" s="9">
        <v>1996</v>
      </c>
      <c r="E965" s="9">
        <v>1</v>
      </c>
      <c r="F965" s="9">
        <v>1.3130999999999999</v>
      </c>
      <c r="G965" s="9">
        <v>1.3106</v>
      </c>
      <c r="H965" s="9">
        <v>1.3130999999999999</v>
      </c>
      <c r="I965" s="9">
        <v>5</v>
      </c>
      <c r="J965" s="9">
        <v>3679.69</v>
      </c>
      <c r="K965" s="8" t="str">
        <f>RIGHT(B965,5)</f>
        <v>19:14</v>
      </c>
      <c r="L965" s="7" t="str">
        <f>TEXT(K965,"hh")</f>
        <v>19</v>
      </c>
      <c r="M965" s="6">
        <f>IF(C965="close",IF(I965&gt;=0,1,IF(I965&lt;0,2)),0)</f>
        <v>0</v>
      </c>
      <c r="N965" s="5">
        <f>IF(N964=0,IF(C965="s/l",1,0),IF(C965="s/l",N964+1,0))</f>
        <v>0</v>
      </c>
      <c r="O965" s="4">
        <f>IF(O964=0,IF(C965="t/p",1,0),IF(C965="t/p",O964+1,0))</f>
        <v>6</v>
      </c>
      <c r="P965" s="3">
        <f>IF(AND(N965&gt;=$AD$36,N966=0),1,0)</f>
        <v>0</v>
      </c>
      <c r="Q965" s="2">
        <f>IF(AND(O965&gt;=$AD$35,O966=0),1,0)</f>
        <v>0</v>
      </c>
      <c r="R965" s="3">
        <f>IF(AND(N965&gt;0,ISODD(D965)),1,0)</f>
        <v>0</v>
      </c>
      <c r="S965" s="2">
        <f>IF(AND(O965&gt;0,ISEVEN(D965)),1,0)</f>
        <v>1</v>
      </c>
      <c r="T965" s="1">
        <f>IF(AND(N964&gt;0,N965&gt;0),IF(OR(AND(R964=0,R965=1),AND(R964=1,R965=0)),1,0),0)</f>
        <v>0</v>
      </c>
      <c r="U965" s="1">
        <f>IF(AND(O964&gt;0,O965&gt;0),IF(OR(AND(S964=0,S965=1),AND(S964=1,S965=0)),1,0),0)</f>
        <v>1</v>
      </c>
    </row>
    <row r="966" spans="1:21">
      <c r="A966" s="9">
        <v>4964</v>
      </c>
      <c r="B966" s="10" t="s">
        <v>3183</v>
      </c>
      <c r="C966" s="9" t="s">
        <v>0</v>
      </c>
      <c r="D966" s="9">
        <v>1994</v>
      </c>
      <c r="E966" s="9">
        <v>1</v>
      </c>
      <c r="F966" s="9">
        <v>1.3141</v>
      </c>
      <c r="G966" s="9">
        <v>1.3116000000000001</v>
      </c>
      <c r="H966" s="9">
        <v>1.3141</v>
      </c>
      <c r="I966" s="9">
        <v>5</v>
      </c>
      <c r="J966" s="9">
        <v>3684.69</v>
      </c>
      <c r="K966" s="8" t="str">
        <f>RIGHT(B966,5)</f>
        <v>20:46</v>
      </c>
      <c r="L966" s="7" t="str">
        <f>TEXT(K966,"hh")</f>
        <v>20</v>
      </c>
      <c r="M966" s="6">
        <f>IF(C966="close",IF(I966&gt;=0,1,IF(I966&lt;0,2)),0)</f>
        <v>0</v>
      </c>
      <c r="N966" s="5">
        <f>IF(N965=0,IF(C966="s/l",1,0),IF(C966="s/l",N965+1,0))</f>
        <v>0</v>
      </c>
      <c r="O966" s="4">
        <f>IF(O965=0,IF(C966="t/p",1,0),IF(C966="t/p",O965+1,0))</f>
        <v>7</v>
      </c>
      <c r="P966" s="3">
        <f>IF(AND(N966&gt;=$AD$36,N967=0),1,0)</f>
        <v>0</v>
      </c>
      <c r="Q966" s="2">
        <f>IF(AND(O966&gt;=$AD$35,O967=0),1,0)</f>
        <v>0</v>
      </c>
      <c r="R966" s="3">
        <f>IF(AND(N966&gt;0,ISODD(D966)),1,0)</f>
        <v>0</v>
      </c>
      <c r="S966" s="2">
        <f>IF(AND(O966&gt;0,ISEVEN(D966)),1,0)</f>
        <v>1</v>
      </c>
      <c r="T966" s="1">
        <f>IF(AND(N965&gt;0,N966&gt;0),IF(OR(AND(R965=0,R966=1),AND(R965=1,R966=0)),1,0),0)</f>
        <v>0</v>
      </c>
      <c r="U966" s="1">
        <f>IF(AND(O965&gt;0,O966&gt;0),IF(OR(AND(S965=0,S966=1),AND(S965=1,S966=0)),1,0),0)</f>
        <v>0</v>
      </c>
    </row>
    <row r="967" spans="1:21">
      <c r="A967" s="9">
        <v>4969</v>
      </c>
      <c r="B967" s="10" t="s">
        <v>3182</v>
      </c>
      <c r="C967" s="9" t="s">
        <v>0</v>
      </c>
      <c r="D967" s="9">
        <v>1999</v>
      </c>
      <c r="E967" s="9">
        <v>1</v>
      </c>
      <c r="F967" s="9">
        <v>1.3138000000000001</v>
      </c>
      <c r="G967" s="9">
        <v>1.3163</v>
      </c>
      <c r="H967" s="9">
        <v>1.3138000000000001</v>
      </c>
      <c r="I967" s="9">
        <v>5</v>
      </c>
      <c r="J967" s="9">
        <v>3689.69</v>
      </c>
      <c r="K967" s="8" t="str">
        <f>RIGHT(B967,5)</f>
        <v>23:36</v>
      </c>
      <c r="L967" s="7" t="str">
        <f>TEXT(K967,"hh")</f>
        <v>23</v>
      </c>
      <c r="M967" s="6">
        <f>IF(C967="close",IF(I967&gt;=0,1,IF(I967&lt;0,2)),0)</f>
        <v>0</v>
      </c>
      <c r="N967" s="5">
        <f>IF(N966=0,IF(C967="s/l",1,0),IF(C967="s/l",N966+1,0))</f>
        <v>0</v>
      </c>
      <c r="O967" s="4">
        <f>IF(O966=0,IF(C967="t/p",1,0),IF(C967="t/p",O966+1,0))</f>
        <v>8</v>
      </c>
      <c r="P967" s="3">
        <f>IF(AND(N967&gt;=$AD$36,N968=0),1,0)</f>
        <v>0</v>
      </c>
      <c r="Q967" s="2">
        <f>IF(AND(O967&gt;=$AD$35,O968=0),1,0)</f>
        <v>1</v>
      </c>
      <c r="R967" s="3">
        <f>IF(AND(N967&gt;0,ISODD(D967)),1,0)</f>
        <v>0</v>
      </c>
      <c r="S967" s="2">
        <f>IF(AND(O967&gt;0,ISEVEN(D967)),1,0)</f>
        <v>0</v>
      </c>
      <c r="T967" s="1">
        <f>IF(AND(N966&gt;0,N967&gt;0),IF(OR(AND(R966=0,R967=1),AND(R966=1,R967=0)),1,0),0)</f>
        <v>0</v>
      </c>
      <c r="U967" s="1">
        <f>IF(AND(O966&gt;0,O967&gt;0),IF(OR(AND(S966=0,S967=1),AND(S966=1,S967=0)),1,0),0)</f>
        <v>1</v>
      </c>
    </row>
    <row r="968" spans="1:21">
      <c r="A968" s="9">
        <v>4974</v>
      </c>
      <c r="B968" s="10" t="s">
        <v>3181</v>
      </c>
      <c r="C968" s="9" t="s">
        <v>54</v>
      </c>
      <c r="D968" s="9">
        <v>2002</v>
      </c>
      <c r="E968" s="9">
        <v>1</v>
      </c>
      <c r="F968" s="9">
        <v>1.3130999999999999</v>
      </c>
      <c r="G968" s="9">
        <v>1.3116000000000001</v>
      </c>
      <c r="H968" s="9">
        <v>1.3141</v>
      </c>
      <c r="I968" s="9">
        <v>-5</v>
      </c>
      <c r="J968" s="9">
        <v>3684.69</v>
      </c>
      <c r="K968" s="8" t="str">
        <f>RIGHT(B968,5)</f>
        <v>01:00</v>
      </c>
      <c r="L968" s="7" t="str">
        <f>TEXT(K968,"hh")</f>
        <v>01</v>
      </c>
      <c r="M968" s="6">
        <f>IF(C968="close",IF(I968&gt;=0,1,IF(I968&lt;0,2)),0)</f>
        <v>2</v>
      </c>
      <c r="N968" s="5">
        <f>IF(N967=0,IF(C968="s/l",1,0),IF(C968="s/l",N967+1,0))</f>
        <v>0</v>
      </c>
      <c r="O968" s="4">
        <f>IF(O967=0,IF(C968="t/p",1,0),IF(C968="t/p",O967+1,0))</f>
        <v>0</v>
      </c>
      <c r="P968" s="3">
        <f>IF(AND(N968&gt;=$AD$36,N969=0),1,0)</f>
        <v>0</v>
      </c>
      <c r="Q968" s="2">
        <f>IF(AND(O968&gt;=$AD$35,O969=0),1,0)</f>
        <v>0</v>
      </c>
      <c r="R968" s="3">
        <f>IF(AND(N968&gt;0,ISODD(D968)),1,0)</f>
        <v>0</v>
      </c>
      <c r="S968" s="2">
        <f>IF(AND(O968&gt;0,ISEVEN(D968)),1,0)</f>
        <v>0</v>
      </c>
      <c r="T968" s="1">
        <f>IF(AND(N967&gt;0,N968&gt;0),IF(OR(AND(R967=0,R968=1),AND(R967=1,R968=0)),1,0),0)</f>
        <v>0</v>
      </c>
      <c r="U968" s="1">
        <f>IF(AND(O967&gt;0,O968&gt;0),IF(OR(AND(S967=0,S968=1),AND(S967=1,S968=0)),1,0),0)</f>
        <v>0</v>
      </c>
    </row>
    <row r="969" spans="1:21">
      <c r="A969" s="9">
        <v>4975</v>
      </c>
      <c r="B969" s="10" t="s">
        <v>3181</v>
      </c>
      <c r="C969" s="9" t="s">
        <v>54</v>
      </c>
      <c r="D969" s="9">
        <v>1997</v>
      </c>
      <c r="E969" s="9">
        <v>1</v>
      </c>
      <c r="F969" s="9">
        <v>1.3133999999999999</v>
      </c>
      <c r="G969" s="9">
        <v>1.3152999999999999</v>
      </c>
      <c r="H969" s="9">
        <v>1.3128</v>
      </c>
      <c r="I969" s="9">
        <v>-1.37</v>
      </c>
      <c r="J969" s="9">
        <v>3683.32</v>
      </c>
      <c r="K969" s="8" t="str">
        <f>RIGHT(B969,5)</f>
        <v>01:00</v>
      </c>
      <c r="L969" s="7" t="str">
        <f>TEXT(K969,"hh")</f>
        <v>01</v>
      </c>
      <c r="M969" s="6">
        <f>IF(C969="close",IF(I969&gt;=0,1,IF(I969&lt;0,2)),0)</f>
        <v>2</v>
      </c>
      <c r="N969" s="5">
        <f>IF(N968=0,IF(C969="s/l",1,0),IF(C969="s/l",N968+1,0))</f>
        <v>0</v>
      </c>
      <c r="O969" s="4">
        <f>IF(O968=0,IF(C969="t/p",1,0),IF(C969="t/p",O968+1,0))</f>
        <v>0</v>
      </c>
      <c r="P969" s="3">
        <f>IF(AND(N969&gt;=$AD$36,N970=0),1,0)</f>
        <v>0</v>
      </c>
      <c r="Q969" s="2">
        <f>IF(AND(O969&gt;=$AD$35,O970=0),1,0)</f>
        <v>0</v>
      </c>
      <c r="R969" s="3">
        <f>IF(AND(N969&gt;0,ISODD(D969)),1,0)</f>
        <v>0</v>
      </c>
      <c r="S969" s="2">
        <f>IF(AND(O969&gt;0,ISEVEN(D969)),1,0)</f>
        <v>0</v>
      </c>
      <c r="T969" s="1">
        <f>IF(AND(N968&gt;0,N969&gt;0),IF(OR(AND(R968=0,R969=1),AND(R968=1,R969=0)),1,0),0)</f>
        <v>0</v>
      </c>
      <c r="U969" s="1">
        <f>IF(AND(O968&gt;0,O969&gt;0),IF(OR(AND(S968=0,S969=1),AND(S968=1,S969=0)),1,0),0)</f>
        <v>0</v>
      </c>
    </row>
    <row r="970" spans="1:21">
      <c r="A970" s="9">
        <v>4984</v>
      </c>
      <c r="B970" s="10" t="s">
        <v>1267</v>
      </c>
      <c r="C970" s="9" t="s">
        <v>0</v>
      </c>
      <c r="D970" s="9">
        <v>2005</v>
      </c>
      <c r="E970" s="9">
        <v>1</v>
      </c>
      <c r="F970" s="9">
        <v>1.3133999999999999</v>
      </c>
      <c r="G970" s="9">
        <v>1.3159000000000001</v>
      </c>
      <c r="H970" s="9">
        <v>1.3133999999999999</v>
      </c>
      <c r="I970" s="9">
        <v>5</v>
      </c>
      <c r="J970" s="9">
        <v>3688.32</v>
      </c>
      <c r="K970" s="8" t="str">
        <f>RIGHT(B970,5)</f>
        <v>04:53</v>
      </c>
      <c r="L970" s="7" t="str">
        <f>TEXT(K970,"hh")</f>
        <v>04</v>
      </c>
      <c r="M970" s="6">
        <f>IF(C970="close",IF(I970&gt;=0,1,IF(I970&lt;0,2)),0)</f>
        <v>0</v>
      </c>
      <c r="N970" s="5">
        <f>IF(N969=0,IF(C970="s/l",1,0),IF(C970="s/l",N969+1,0))</f>
        <v>0</v>
      </c>
      <c r="O970" s="4">
        <f>IF(O969=0,IF(C970="t/p",1,0),IF(C970="t/p",O969+1,0))</f>
        <v>1</v>
      </c>
      <c r="P970" s="3">
        <f>IF(AND(N970&gt;=$AD$36,N971=0),1,0)</f>
        <v>0</v>
      </c>
      <c r="Q970" s="2">
        <f>IF(AND(O970&gt;=$AD$35,O971=0),1,0)</f>
        <v>0</v>
      </c>
      <c r="R970" s="3">
        <f>IF(AND(N970&gt;0,ISODD(D970)),1,0)</f>
        <v>0</v>
      </c>
      <c r="S970" s="2">
        <f>IF(AND(O970&gt;0,ISEVEN(D970)),1,0)</f>
        <v>0</v>
      </c>
      <c r="T970" s="1">
        <f>IF(AND(N969&gt;0,N970&gt;0),IF(OR(AND(R969=0,R970=1),AND(R969=1,R970=0)),1,0),0)</f>
        <v>0</v>
      </c>
      <c r="U970" s="1">
        <f>IF(AND(O969&gt;0,O970&gt;0),IF(OR(AND(S969=0,S970=1),AND(S969=1,S970=0)),1,0),0)</f>
        <v>0</v>
      </c>
    </row>
    <row r="971" spans="1:21">
      <c r="A971" s="9">
        <v>4989</v>
      </c>
      <c r="B971" s="10" t="s">
        <v>1266</v>
      </c>
      <c r="C971" s="9" t="s">
        <v>0</v>
      </c>
      <c r="D971" s="9">
        <v>2008</v>
      </c>
      <c r="E971" s="9">
        <v>1</v>
      </c>
      <c r="F971" s="9">
        <v>1.3138000000000001</v>
      </c>
      <c r="G971" s="9">
        <v>1.3112999999999999</v>
      </c>
      <c r="H971" s="9">
        <v>1.3138000000000001</v>
      </c>
      <c r="I971" s="9">
        <v>5</v>
      </c>
      <c r="J971" s="9">
        <v>3693.32</v>
      </c>
      <c r="K971" s="8" t="str">
        <f>RIGHT(B971,5)</f>
        <v>08:21</v>
      </c>
      <c r="L971" s="7" t="str">
        <f>TEXT(K971,"hh")</f>
        <v>08</v>
      </c>
      <c r="M971" s="6">
        <f>IF(C971="close",IF(I971&gt;=0,1,IF(I971&lt;0,2)),0)</f>
        <v>0</v>
      </c>
      <c r="N971" s="5">
        <f>IF(N970=0,IF(C971="s/l",1,0),IF(C971="s/l",N970+1,0))</f>
        <v>0</v>
      </c>
      <c r="O971" s="4">
        <f>IF(O970=0,IF(C971="t/p",1,0),IF(C971="t/p",O970+1,0))</f>
        <v>2</v>
      </c>
      <c r="P971" s="3">
        <f>IF(AND(N971&gt;=$AD$36,N972=0),1,0)</f>
        <v>0</v>
      </c>
      <c r="Q971" s="2">
        <f>IF(AND(O971&gt;=$AD$35,O972=0),1,0)</f>
        <v>0</v>
      </c>
      <c r="R971" s="3">
        <f>IF(AND(N971&gt;0,ISODD(D971)),1,0)</f>
        <v>0</v>
      </c>
      <c r="S971" s="2">
        <f>IF(AND(O971&gt;0,ISEVEN(D971)),1,0)</f>
        <v>1</v>
      </c>
      <c r="T971" s="1">
        <f>IF(AND(N970&gt;0,N971&gt;0),IF(OR(AND(R970=0,R971=1),AND(R970=1,R971=0)),1,0),0)</f>
        <v>0</v>
      </c>
      <c r="U971" s="1">
        <f>IF(AND(O970&gt;0,O971&gt;0),IF(OR(AND(S970=0,S971=1),AND(S970=1,S971=0)),1,0),0)</f>
        <v>1</v>
      </c>
    </row>
    <row r="972" spans="1:21">
      <c r="A972" s="9">
        <v>4994</v>
      </c>
      <c r="B972" s="10" t="s">
        <v>1265</v>
      </c>
      <c r="C972" s="9" t="s">
        <v>0</v>
      </c>
      <c r="D972" s="9">
        <v>2009</v>
      </c>
      <c r="E972" s="9">
        <v>1</v>
      </c>
      <c r="F972" s="9">
        <v>1.3134999999999999</v>
      </c>
      <c r="G972" s="9">
        <v>1.3160000000000001</v>
      </c>
      <c r="H972" s="9">
        <v>1.3134999999999999</v>
      </c>
      <c r="I972" s="9">
        <v>5</v>
      </c>
      <c r="J972" s="9">
        <v>3698.32</v>
      </c>
      <c r="K972" s="8" t="str">
        <f>RIGHT(B972,5)</f>
        <v>08:49</v>
      </c>
      <c r="L972" s="7" t="str">
        <f>TEXT(K972,"hh")</f>
        <v>08</v>
      </c>
      <c r="M972" s="6">
        <f>IF(C972="close",IF(I972&gt;=0,1,IF(I972&lt;0,2)),0)</f>
        <v>0</v>
      </c>
      <c r="N972" s="5">
        <f>IF(N971=0,IF(C972="s/l",1,0),IF(C972="s/l",N971+1,0))</f>
        <v>0</v>
      </c>
      <c r="O972" s="4">
        <f>IF(O971=0,IF(C972="t/p",1,0),IF(C972="t/p",O971+1,0))</f>
        <v>3</v>
      </c>
      <c r="P972" s="3">
        <f>IF(AND(N972&gt;=$AD$36,N973=0),1,0)</f>
        <v>0</v>
      </c>
      <c r="Q972" s="2">
        <f>IF(AND(O972&gt;=$AD$35,O973=0),1,0)</f>
        <v>0</v>
      </c>
      <c r="R972" s="3">
        <f>IF(AND(N972&gt;0,ISODD(D972)),1,0)</f>
        <v>0</v>
      </c>
      <c r="S972" s="2">
        <f>IF(AND(O972&gt;0,ISEVEN(D972)),1,0)</f>
        <v>0</v>
      </c>
      <c r="T972" s="1">
        <f>IF(AND(N971&gt;0,N972&gt;0),IF(OR(AND(R971=0,R972=1),AND(R971=1,R972=0)),1,0),0)</f>
        <v>0</v>
      </c>
      <c r="U972" s="1">
        <f>IF(AND(O971&gt;0,O972&gt;0),IF(OR(AND(S971=0,S972=1),AND(S971=1,S972=0)),1,0),0)</f>
        <v>1</v>
      </c>
    </row>
    <row r="973" spans="1:21">
      <c r="A973" s="9">
        <v>4999</v>
      </c>
      <c r="B973" s="10" t="s">
        <v>1264</v>
      </c>
      <c r="C973" s="9" t="s">
        <v>0</v>
      </c>
      <c r="D973" s="9">
        <v>2012</v>
      </c>
      <c r="E973" s="9">
        <v>1</v>
      </c>
      <c r="F973" s="9">
        <v>1.3139000000000001</v>
      </c>
      <c r="G973" s="9">
        <v>1.3113999999999999</v>
      </c>
      <c r="H973" s="9">
        <v>1.3139000000000001</v>
      </c>
      <c r="I973" s="9">
        <v>5</v>
      </c>
      <c r="J973" s="9">
        <v>3703.32</v>
      </c>
      <c r="K973" s="8" t="str">
        <f>RIGHT(B973,5)</f>
        <v>08:56</v>
      </c>
      <c r="L973" s="7" t="str">
        <f>TEXT(K973,"hh")</f>
        <v>08</v>
      </c>
      <c r="M973" s="6">
        <f>IF(C973="close",IF(I973&gt;=0,1,IF(I973&lt;0,2)),0)</f>
        <v>0</v>
      </c>
      <c r="N973" s="5">
        <f>IF(N972=0,IF(C973="s/l",1,0),IF(C973="s/l",N972+1,0))</f>
        <v>0</v>
      </c>
      <c r="O973" s="4">
        <f>IF(O972=0,IF(C973="t/p",1,0),IF(C973="t/p",O972+1,0))</f>
        <v>4</v>
      </c>
      <c r="P973" s="3">
        <f>IF(AND(N973&gt;=$AD$36,N974=0),1,0)</f>
        <v>0</v>
      </c>
      <c r="Q973" s="2">
        <f>IF(AND(O973&gt;=$AD$35,O974=0),1,0)</f>
        <v>0</v>
      </c>
      <c r="R973" s="3">
        <f>IF(AND(N973&gt;0,ISODD(D973)),1,0)</f>
        <v>0</v>
      </c>
      <c r="S973" s="2">
        <f>IF(AND(O973&gt;0,ISEVEN(D973)),1,0)</f>
        <v>1</v>
      </c>
      <c r="T973" s="1">
        <f>IF(AND(N972&gt;0,N973&gt;0),IF(OR(AND(R972=0,R973=1),AND(R972=1,R973=0)),1,0),0)</f>
        <v>0</v>
      </c>
      <c r="U973" s="1">
        <f>IF(AND(O972&gt;0,O973&gt;0),IF(OR(AND(S972=0,S973=1),AND(S972=1,S973=0)),1,0),0)</f>
        <v>1</v>
      </c>
    </row>
    <row r="974" spans="1:21">
      <c r="A974" s="9">
        <v>5004</v>
      </c>
      <c r="B974" s="10" t="s">
        <v>1263</v>
      </c>
      <c r="C974" s="9" t="s">
        <v>0</v>
      </c>
      <c r="D974" s="9">
        <v>2014</v>
      </c>
      <c r="E974" s="9">
        <v>1</v>
      </c>
      <c r="F974" s="9">
        <v>1.3129</v>
      </c>
      <c r="G974" s="9">
        <v>1.3104</v>
      </c>
      <c r="H974" s="9">
        <v>1.3129</v>
      </c>
      <c r="I974" s="9">
        <v>5</v>
      </c>
      <c r="J974" s="9">
        <v>3708.32</v>
      </c>
      <c r="K974" s="8" t="str">
        <f>RIGHT(B974,5)</f>
        <v>09:29</v>
      </c>
      <c r="L974" s="7" t="str">
        <f>TEXT(K974,"hh")</f>
        <v>09</v>
      </c>
      <c r="M974" s="6">
        <f>IF(C974="close",IF(I974&gt;=0,1,IF(I974&lt;0,2)),0)</f>
        <v>0</v>
      </c>
      <c r="N974" s="5">
        <f>IF(N973=0,IF(C974="s/l",1,0),IF(C974="s/l",N973+1,0))</f>
        <v>0</v>
      </c>
      <c r="O974" s="4">
        <f>IF(O973=0,IF(C974="t/p",1,0),IF(C974="t/p",O973+1,0))</f>
        <v>5</v>
      </c>
      <c r="P974" s="3">
        <f>IF(AND(N974&gt;=$AD$36,N975=0),1,0)</f>
        <v>0</v>
      </c>
      <c r="Q974" s="2">
        <f>IF(AND(O974&gt;=$AD$35,O975=0),1,0)</f>
        <v>0</v>
      </c>
      <c r="R974" s="3">
        <f>IF(AND(N974&gt;0,ISODD(D974)),1,0)</f>
        <v>0</v>
      </c>
      <c r="S974" s="2">
        <f>IF(AND(O974&gt;0,ISEVEN(D974)),1,0)</f>
        <v>1</v>
      </c>
      <c r="T974" s="1">
        <f>IF(AND(N973&gt;0,N974&gt;0),IF(OR(AND(R973=0,R974=1),AND(R973=1,R974=0)),1,0),0)</f>
        <v>0</v>
      </c>
      <c r="U974" s="1">
        <f>IF(AND(O973&gt;0,O974&gt;0),IF(OR(AND(S973=0,S974=1),AND(S973=1,S974=0)),1,0),0)</f>
        <v>0</v>
      </c>
    </row>
    <row r="975" spans="1:21">
      <c r="A975" s="9">
        <v>5009</v>
      </c>
      <c r="B975" s="10" t="s">
        <v>1262</v>
      </c>
      <c r="C975" s="9" t="s">
        <v>0</v>
      </c>
      <c r="D975" s="9">
        <v>2015</v>
      </c>
      <c r="E975" s="9">
        <v>1</v>
      </c>
      <c r="F975" s="9">
        <v>1.3125</v>
      </c>
      <c r="G975" s="9">
        <v>1.3149999999999999</v>
      </c>
      <c r="H975" s="9">
        <v>1.3125</v>
      </c>
      <c r="I975" s="9">
        <v>5</v>
      </c>
      <c r="J975" s="9">
        <v>3713.32</v>
      </c>
      <c r="K975" s="8" t="str">
        <f>RIGHT(B975,5)</f>
        <v>11:17</v>
      </c>
      <c r="L975" s="7" t="str">
        <f>TEXT(K975,"hh")</f>
        <v>11</v>
      </c>
      <c r="M975" s="6">
        <f>IF(C975="close",IF(I975&gt;=0,1,IF(I975&lt;0,2)),0)</f>
        <v>0</v>
      </c>
      <c r="N975" s="5">
        <f>IF(N974=0,IF(C975="s/l",1,0),IF(C975="s/l",N974+1,0))</f>
        <v>0</v>
      </c>
      <c r="O975" s="4">
        <f>IF(O974=0,IF(C975="t/p",1,0),IF(C975="t/p",O974+1,0))</f>
        <v>6</v>
      </c>
      <c r="P975" s="3">
        <f>IF(AND(N975&gt;=$AD$36,N976=0),1,0)</f>
        <v>0</v>
      </c>
      <c r="Q975" s="2">
        <f>IF(AND(O975&gt;=$AD$35,O976=0),1,0)</f>
        <v>0</v>
      </c>
      <c r="R975" s="3">
        <f>IF(AND(N975&gt;0,ISODD(D975)),1,0)</f>
        <v>0</v>
      </c>
      <c r="S975" s="2">
        <f>IF(AND(O975&gt;0,ISEVEN(D975)),1,0)</f>
        <v>0</v>
      </c>
      <c r="T975" s="1">
        <f>IF(AND(N974&gt;0,N975&gt;0),IF(OR(AND(R974=0,R975=1),AND(R974=1,R975=0)),1,0),0)</f>
        <v>0</v>
      </c>
      <c r="U975" s="1">
        <f>IF(AND(O974&gt;0,O975&gt;0),IF(OR(AND(S974=0,S975=1),AND(S974=1,S975=0)),1,0),0)</f>
        <v>1</v>
      </c>
    </row>
    <row r="976" spans="1:21">
      <c r="A976" s="9">
        <v>5018</v>
      </c>
      <c r="B976" s="10" t="s">
        <v>1261</v>
      </c>
      <c r="C976" s="9" t="s">
        <v>0</v>
      </c>
      <c r="D976" s="9">
        <v>2020</v>
      </c>
      <c r="E976" s="9">
        <v>1</v>
      </c>
      <c r="F976" s="9">
        <v>1.3118000000000001</v>
      </c>
      <c r="G976" s="9">
        <v>1.3092999999999999</v>
      </c>
      <c r="H976" s="9">
        <v>1.3118000000000001</v>
      </c>
      <c r="I976" s="9">
        <v>5</v>
      </c>
      <c r="J976" s="9">
        <v>3718.32</v>
      </c>
      <c r="K976" s="8" t="str">
        <f>RIGHT(B976,5)</f>
        <v>12:50</v>
      </c>
      <c r="L976" s="7" t="str">
        <f>TEXT(K976,"hh")</f>
        <v>12</v>
      </c>
      <c r="M976" s="6">
        <f>IF(C976="close",IF(I976&gt;=0,1,IF(I976&lt;0,2)),0)</f>
        <v>0</v>
      </c>
      <c r="N976" s="5">
        <f>IF(N975=0,IF(C976="s/l",1,0),IF(C976="s/l",N975+1,0))</f>
        <v>0</v>
      </c>
      <c r="O976" s="4">
        <f>IF(O975=0,IF(C976="t/p",1,0),IF(C976="t/p",O975+1,0))</f>
        <v>7</v>
      </c>
      <c r="P976" s="3">
        <f>IF(AND(N976&gt;=$AD$36,N977=0),1,0)</f>
        <v>0</v>
      </c>
      <c r="Q976" s="2">
        <f>IF(AND(O976&gt;=$AD$35,O977=0),1,0)</f>
        <v>0</v>
      </c>
      <c r="R976" s="3">
        <f>IF(AND(N976&gt;0,ISODD(D976)),1,0)</f>
        <v>0</v>
      </c>
      <c r="S976" s="2">
        <f>IF(AND(O976&gt;0,ISEVEN(D976)),1,0)</f>
        <v>1</v>
      </c>
      <c r="T976" s="1">
        <f>IF(AND(N975&gt;0,N976&gt;0),IF(OR(AND(R975=0,R976=1),AND(R975=1,R976=0)),1,0),0)</f>
        <v>0</v>
      </c>
      <c r="U976" s="1">
        <f>IF(AND(O975&gt;0,O976&gt;0),IF(OR(AND(S975=0,S976=1),AND(S975=1,S976=0)),1,0),0)</f>
        <v>1</v>
      </c>
    </row>
    <row r="977" spans="1:21">
      <c r="A977" s="9">
        <v>5023</v>
      </c>
      <c r="B977" s="10" t="s">
        <v>1260</v>
      </c>
      <c r="C977" s="9" t="s">
        <v>0</v>
      </c>
      <c r="D977" s="9">
        <v>2021</v>
      </c>
      <c r="E977" s="9">
        <v>1</v>
      </c>
      <c r="F977" s="9">
        <v>1.3115000000000001</v>
      </c>
      <c r="G977" s="9">
        <v>1.3140000000000001</v>
      </c>
      <c r="H977" s="9">
        <v>1.3115000000000001</v>
      </c>
      <c r="I977" s="9">
        <v>5</v>
      </c>
      <c r="J977" s="9">
        <v>3723.32</v>
      </c>
      <c r="K977" s="8" t="str">
        <f>RIGHT(B977,5)</f>
        <v>13:44</v>
      </c>
      <c r="L977" s="7" t="str">
        <f>TEXT(K977,"hh")</f>
        <v>13</v>
      </c>
      <c r="M977" s="6">
        <f>IF(C977="close",IF(I977&gt;=0,1,IF(I977&lt;0,2)),0)</f>
        <v>0</v>
      </c>
      <c r="N977" s="5">
        <f>IF(N976=0,IF(C977="s/l",1,0),IF(C977="s/l",N976+1,0))</f>
        <v>0</v>
      </c>
      <c r="O977" s="4">
        <f>IF(O976=0,IF(C977="t/p",1,0),IF(C977="t/p",O976+1,0))</f>
        <v>8</v>
      </c>
      <c r="P977" s="3">
        <f>IF(AND(N977&gt;=$AD$36,N978=0),1,0)</f>
        <v>0</v>
      </c>
      <c r="Q977" s="2">
        <f>IF(AND(O977&gt;=$AD$35,O978=0),1,0)</f>
        <v>0</v>
      </c>
      <c r="R977" s="3">
        <f>IF(AND(N977&gt;0,ISODD(D977)),1,0)</f>
        <v>0</v>
      </c>
      <c r="S977" s="2">
        <f>IF(AND(O977&gt;0,ISEVEN(D977)),1,0)</f>
        <v>0</v>
      </c>
      <c r="T977" s="1">
        <f>IF(AND(N976&gt;0,N977&gt;0),IF(OR(AND(R976=0,R977=1),AND(R976=1,R977=0)),1,0),0)</f>
        <v>0</v>
      </c>
      <c r="U977" s="1">
        <f>IF(AND(O976&gt;0,O977&gt;0),IF(OR(AND(S976=0,S977=1),AND(S976=1,S977=0)),1,0),0)</f>
        <v>1</v>
      </c>
    </row>
    <row r="978" spans="1:21">
      <c r="A978" s="9">
        <v>5028</v>
      </c>
      <c r="B978" s="10" t="s">
        <v>3180</v>
      </c>
      <c r="C978" s="9" t="s">
        <v>0</v>
      </c>
      <c r="D978" s="9">
        <v>2024</v>
      </c>
      <c r="E978" s="9">
        <v>1</v>
      </c>
      <c r="F978" s="9">
        <v>1.3118000000000001</v>
      </c>
      <c r="G978" s="9">
        <v>1.3092999999999999</v>
      </c>
      <c r="H978" s="9">
        <v>1.3118000000000001</v>
      </c>
      <c r="I978" s="9">
        <v>5</v>
      </c>
      <c r="J978" s="9">
        <v>3728.32</v>
      </c>
      <c r="K978" s="8" t="str">
        <f>RIGHT(B978,5)</f>
        <v>13:52</v>
      </c>
      <c r="L978" s="7" t="str">
        <f>TEXT(K978,"hh")</f>
        <v>13</v>
      </c>
      <c r="M978" s="6">
        <f>IF(C978="close",IF(I978&gt;=0,1,IF(I978&lt;0,2)),0)</f>
        <v>0</v>
      </c>
      <c r="N978" s="5">
        <f>IF(N977=0,IF(C978="s/l",1,0),IF(C978="s/l",N977+1,0))</f>
        <v>0</v>
      </c>
      <c r="O978" s="4">
        <f>IF(O977=0,IF(C978="t/p",1,0),IF(C978="t/p",O977+1,0))</f>
        <v>9</v>
      </c>
      <c r="P978" s="3">
        <f>IF(AND(N978&gt;=$AD$36,N979=0),1,0)</f>
        <v>0</v>
      </c>
      <c r="Q978" s="2">
        <f>IF(AND(O978&gt;=$AD$35,O979=0),1,0)</f>
        <v>0</v>
      </c>
      <c r="R978" s="3">
        <f>IF(AND(N978&gt;0,ISODD(D978)),1,0)</f>
        <v>0</v>
      </c>
      <c r="S978" s="2">
        <f>IF(AND(O978&gt;0,ISEVEN(D978)),1,0)</f>
        <v>1</v>
      </c>
      <c r="T978" s="1">
        <f>IF(AND(N977&gt;0,N978&gt;0),IF(OR(AND(R977=0,R978=1),AND(R977=1,R978=0)),1,0),0)</f>
        <v>0</v>
      </c>
      <c r="U978" s="1">
        <f>IF(AND(O977&gt;0,O978&gt;0),IF(OR(AND(S977=0,S978=1),AND(S977=1,S978=0)),1,0),0)</f>
        <v>1</v>
      </c>
    </row>
    <row r="979" spans="1:21">
      <c r="A979" s="9">
        <v>5033</v>
      </c>
      <c r="B979" s="10" t="s">
        <v>3179</v>
      </c>
      <c r="C979" s="9" t="s">
        <v>0</v>
      </c>
      <c r="D979" s="9">
        <v>2025</v>
      </c>
      <c r="E979" s="9">
        <v>1</v>
      </c>
      <c r="F979" s="9">
        <v>1.3113999999999999</v>
      </c>
      <c r="G979" s="9">
        <v>1.3139000000000001</v>
      </c>
      <c r="H979" s="9">
        <v>1.3113999999999999</v>
      </c>
      <c r="I979" s="9">
        <v>5</v>
      </c>
      <c r="J979" s="9">
        <v>3733.32</v>
      </c>
      <c r="K979" s="8" t="str">
        <f>RIGHT(B979,5)</f>
        <v>13:58</v>
      </c>
      <c r="L979" s="7" t="str">
        <f>TEXT(K979,"hh")</f>
        <v>13</v>
      </c>
      <c r="M979" s="6">
        <f>IF(C979="close",IF(I979&gt;=0,1,IF(I979&lt;0,2)),0)</f>
        <v>0</v>
      </c>
      <c r="N979" s="5">
        <f>IF(N978=0,IF(C979="s/l",1,0),IF(C979="s/l",N978+1,0))</f>
        <v>0</v>
      </c>
      <c r="O979" s="4">
        <f>IF(O978=0,IF(C979="t/p",1,0),IF(C979="t/p",O978+1,0))</f>
        <v>10</v>
      </c>
      <c r="P979" s="3">
        <f>IF(AND(N979&gt;=$AD$36,N980=0),1,0)</f>
        <v>0</v>
      </c>
      <c r="Q979" s="2">
        <f>IF(AND(O979&gt;=$AD$35,O980=0),1,0)</f>
        <v>0</v>
      </c>
      <c r="R979" s="3">
        <f>IF(AND(N979&gt;0,ISODD(D979)),1,0)</f>
        <v>0</v>
      </c>
      <c r="S979" s="2">
        <f>IF(AND(O979&gt;0,ISEVEN(D979)),1,0)</f>
        <v>0</v>
      </c>
      <c r="T979" s="1">
        <f>IF(AND(N978&gt;0,N979&gt;0),IF(OR(AND(R978=0,R979=1),AND(R978=1,R979=0)),1,0),0)</f>
        <v>0</v>
      </c>
      <c r="U979" s="1">
        <f>IF(AND(O978&gt;0,O979&gt;0),IF(OR(AND(S978=0,S979=1),AND(S978=1,S979=0)),1,0),0)</f>
        <v>1</v>
      </c>
    </row>
    <row r="980" spans="1:21">
      <c r="A980" s="9">
        <v>5038</v>
      </c>
      <c r="B980" s="10" t="s">
        <v>3178</v>
      </c>
      <c r="C980" s="9" t="s">
        <v>0</v>
      </c>
      <c r="D980" s="9">
        <v>2028</v>
      </c>
      <c r="E980" s="9">
        <v>1</v>
      </c>
      <c r="F980" s="9">
        <v>1.3117000000000001</v>
      </c>
      <c r="G980" s="9">
        <v>1.3091999999999999</v>
      </c>
      <c r="H980" s="9">
        <v>1.3117000000000001</v>
      </c>
      <c r="I980" s="9">
        <v>5</v>
      </c>
      <c r="J980" s="9">
        <v>3738.32</v>
      </c>
      <c r="K980" s="8" t="str">
        <f>RIGHT(B980,5)</f>
        <v>14:03</v>
      </c>
      <c r="L980" s="7" t="str">
        <f>TEXT(K980,"hh")</f>
        <v>14</v>
      </c>
      <c r="M980" s="6">
        <f>IF(C980="close",IF(I980&gt;=0,1,IF(I980&lt;0,2)),0)</f>
        <v>0</v>
      </c>
      <c r="N980" s="5">
        <f>IF(N979=0,IF(C980="s/l",1,0),IF(C980="s/l",N979+1,0))</f>
        <v>0</v>
      </c>
      <c r="O980" s="4">
        <f>IF(O979=0,IF(C980="t/p",1,0),IF(C980="t/p",O979+1,0))</f>
        <v>11</v>
      </c>
      <c r="P980" s="3">
        <f>IF(AND(N980&gt;=$AD$36,N981=0),1,0)</f>
        <v>0</v>
      </c>
      <c r="Q980" s="2">
        <f>IF(AND(O980&gt;=$AD$35,O981=0),1,0)</f>
        <v>0</v>
      </c>
      <c r="R980" s="3">
        <f>IF(AND(N980&gt;0,ISODD(D980)),1,0)</f>
        <v>0</v>
      </c>
      <c r="S980" s="2">
        <f>IF(AND(O980&gt;0,ISEVEN(D980)),1,0)</f>
        <v>1</v>
      </c>
      <c r="T980" s="1">
        <f>IF(AND(N979&gt;0,N980&gt;0),IF(OR(AND(R979=0,R980=1),AND(R979=1,R980=0)),1,0),0)</f>
        <v>0</v>
      </c>
      <c r="U980" s="1">
        <f>IF(AND(O979&gt;0,O980&gt;0),IF(OR(AND(S979=0,S980=1),AND(S979=1,S980=0)),1,0),0)</f>
        <v>1</v>
      </c>
    </row>
    <row r="981" spans="1:21">
      <c r="A981" s="9">
        <v>5043</v>
      </c>
      <c r="B981" s="10" t="s">
        <v>1259</v>
      </c>
      <c r="C981" s="9" t="s">
        <v>0</v>
      </c>
      <c r="D981" s="9">
        <v>2018</v>
      </c>
      <c r="E981" s="9">
        <v>1</v>
      </c>
      <c r="F981" s="9">
        <v>1.3128</v>
      </c>
      <c r="G981" s="9">
        <v>1.3103</v>
      </c>
      <c r="H981" s="9">
        <v>1.3128</v>
      </c>
      <c r="I981" s="9">
        <v>5</v>
      </c>
      <c r="J981" s="9">
        <v>3743.32</v>
      </c>
      <c r="K981" s="8" t="str">
        <f>RIGHT(B981,5)</f>
        <v>14:30</v>
      </c>
      <c r="L981" s="7" t="str">
        <f>TEXT(K981,"hh")</f>
        <v>14</v>
      </c>
      <c r="M981" s="6">
        <f>IF(C981="close",IF(I981&gt;=0,1,IF(I981&lt;0,2)),0)</f>
        <v>0</v>
      </c>
      <c r="N981" s="5">
        <f>IF(N980=0,IF(C981="s/l",1,0),IF(C981="s/l",N980+1,0))</f>
        <v>0</v>
      </c>
      <c r="O981" s="4">
        <f>IF(O980=0,IF(C981="t/p",1,0),IF(C981="t/p",O980+1,0))</f>
        <v>12</v>
      </c>
      <c r="P981" s="3">
        <f>IF(AND(N981&gt;=$AD$36,N982=0),1,0)</f>
        <v>0</v>
      </c>
      <c r="Q981" s="2">
        <f>IF(AND(O981&gt;=$AD$35,O982=0),1,0)</f>
        <v>0</v>
      </c>
      <c r="R981" s="3">
        <f>IF(AND(N981&gt;0,ISODD(D981)),1,0)</f>
        <v>0</v>
      </c>
      <c r="S981" s="2">
        <f>IF(AND(O981&gt;0,ISEVEN(D981)),1,0)</f>
        <v>1</v>
      </c>
      <c r="T981" s="1">
        <f>IF(AND(N980&gt;0,N981&gt;0),IF(OR(AND(R980=0,R981=1),AND(R980=1,R981=0)),1,0),0)</f>
        <v>0</v>
      </c>
      <c r="U981" s="1">
        <f>IF(AND(O980&gt;0,O981&gt;0),IF(OR(AND(S980=0,S981=1),AND(S980=1,S981=0)),1,0),0)</f>
        <v>0</v>
      </c>
    </row>
    <row r="982" spans="1:21">
      <c r="A982" s="9">
        <v>5048</v>
      </c>
      <c r="B982" s="10" t="s">
        <v>3177</v>
      </c>
      <c r="C982" s="9" t="s">
        <v>0</v>
      </c>
      <c r="D982" s="9">
        <v>2031</v>
      </c>
      <c r="E982" s="9">
        <v>1</v>
      </c>
      <c r="F982" s="9">
        <v>1.3124</v>
      </c>
      <c r="G982" s="9">
        <v>1.3149</v>
      </c>
      <c r="H982" s="9">
        <v>1.3124</v>
      </c>
      <c r="I982" s="9">
        <v>5</v>
      </c>
      <c r="J982" s="9">
        <v>3748.32</v>
      </c>
      <c r="K982" s="8" t="str">
        <f>RIGHT(B982,5)</f>
        <v>14:42</v>
      </c>
      <c r="L982" s="7" t="str">
        <f>TEXT(K982,"hh")</f>
        <v>14</v>
      </c>
      <c r="M982" s="6">
        <f>IF(C982="close",IF(I982&gt;=0,1,IF(I982&lt;0,2)),0)</f>
        <v>0</v>
      </c>
      <c r="N982" s="5">
        <f>IF(N981=0,IF(C982="s/l",1,0),IF(C982="s/l",N981+1,0))</f>
        <v>0</v>
      </c>
      <c r="O982" s="4">
        <f>IF(O981=0,IF(C982="t/p",1,0),IF(C982="t/p",O981+1,0))</f>
        <v>13</v>
      </c>
      <c r="P982" s="3">
        <f>IF(AND(N982&gt;=$AD$36,N983=0),1,0)</f>
        <v>0</v>
      </c>
      <c r="Q982" s="2">
        <f>IF(AND(O982&gt;=$AD$35,O983=0),1,0)</f>
        <v>0</v>
      </c>
      <c r="R982" s="3">
        <f>IF(AND(N982&gt;0,ISODD(D982)),1,0)</f>
        <v>0</v>
      </c>
      <c r="S982" s="2">
        <f>IF(AND(O982&gt;0,ISEVEN(D982)),1,0)</f>
        <v>0</v>
      </c>
      <c r="T982" s="1">
        <f>IF(AND(N981&gt;0,N982&gt;0),IF(OR(AND(R981=0,R982=1),AND(R981=1,R982=0)),1,0),0)</f>
        <v>0</v>
      </c>
      <c r="U982" s="1">
        <f>IF(AND(O981&gt;0,O982&gt;0),IF(OR(AND(S981=0,S982=1),AND(S981=1,S982=0)),1,0),0)</f>
        <v>1</v>
      </c>
    </row>
    <row r="983" spans="1:21">
      <c r="A983" s="9">
        <v>5053</v>
      </c>
      <c r="B983" s="10" t="s">
        <v>3176</v>
      </c>
      <c r="C983" s="9" t="s">
        <v>0</v>
      </c>
      <c r="D983" s="9">
        <v>2029</v>
      </c>
      <c r="E983" s="9">
        <v>1</v>
      </c>
      <c r="F983" s="9">
        <v>1.3113999999999999</v>
      </c>
      <c r="G983" s="9">
        <v>1.3139000000000001</v>
      </c>
      <c r="H983" s="9">
        <v>1.3113999999999999</v>
      </c>
      <c r="I983" s="9">
        <v>5</v>
      </c>
      <c r="J983" s="9">
        <v>3753.32</v>
      </c>
      <c r="K983" s="8" t="str">
        <f>RIGHT(B983,5)</f>
        <v>14:44</v>
      </c>
      <c r="L983" s="7" t="str">
        <f>TEXT(K983,"hh")</f>
        <v>14</v>
      </c>
      <c r="M983" s="6">
        <f>IF(C983="close",IF(I983&gt;=0,1,IF(I983&lt;0,2)),0)</f>
        <v>0</v>
      </c>
      <c r="N983" s="5">
        <f>IF(N982=0,IF(C983="s/l",1,0),IF(C983="s/l",N982+1,0))</f>
        <v>0</v>
      </c>
      <c r="O983" s="4">
        <f>IF(O982=0,IF(C983="t/p",1,0),IF(C983="t/p",O982+1,0))</f>
        <v>14</v>
      </c>
      <c r="P983" s="3">
        <f>IF(AND(N983&gt;=$AD$36,N984=0),1,0)</f>
        <v>0</v>
      </c>
      <c r="Q983" s="2">
        <f>IF(AND(O983&gt;=$AD$35,O984=0),1,0)</f>
        <v>1</v>
      </c>
      <c r="R983" s="3">
        <f>IF(AND(N983&gt;0,ISODD(D983)),1,0)</f>
        <v>0</v>
      </c>
      <c r="S983" s="2">
        <f>IF(AND(O983&gt;0,ISEVEN(D983)),1,0)</f>
        <v>0</v>
      </c>
      <c r="T983" s="1">
        <f>IF(AND(N982&gt;0,N983&gt;0),IF(OR(AND(R982=0,R983=1),AND(R982=1,R983=0)),1,0),0)</f>
        <v>0</v>
      </c>
      <c r="U983" s="1">
        <f>IF(AND(O982&gt;0,O983&gt;0),IF(OR(AND(S982=0,S983=1),AND(S982=1,S983=0)),1,0),0)</f>
        <v>0</v>
      </c>
    </row>
    <row r="984" spans="1:21">
      <c r="A984" s="9">
        <v>5058</v>
      </c>
      <c r="B984" s="10" t="s">
        <v>3175</v>
      </c>
      <c r="C984" s="9" t="s">
        <v>3</v>
      </c>
      <c r="D984" s="9">
        <v>2034</v>
      </c>
      <c r="E984" s="9">
        <v>1</v>
      </c>
      <c r="F984" s="9">
        <v>1.3102</v>
      </c>
      <c r="G984" s="9">
        <v>1.3102</v>
      </c>
      <c r="H984" s="9">
        <v>1.3127</v>
      </c>
      <c r="I984" s="9">
        <v>-20</v>
      </c>
      <c r="J984" s="9">
        <v>3733.32</v>
      </c>
      <c r="K984" s="8" t="str">
        <f>RIGHT(B984,5)</f>
        <v>14:45</v>
      </c>
      <c r="L984" s="7" t="str">
        <f>TEXT(K984,"hh")</f>
        <v>14</v>
      </c>
      <c r="M984" s="6">
        <f>IF(C984="close",IF(I984&gt;=0,1,IF(I984&lt;0,2)),0)</f>
        <v>0</v>
      </c>
      <c r="N984" s="5">
        <f>IF(N983=0,IF(C984="s/l",1,0),IF(C984="s/l",N983+1,0))</f>
        <v>1</v>
      </c>
      <c r="O984" s="4">
        <f>IF(O983=0,IF(C984="t/p",1,0),IF(C984="t/p",O983+1,0))</f>
        <v>0</v>
      </c>
      <c r="P984" s="3">
        <f>IF(AND(N984&gt;=$AD$36,N985=0),1,0)</f>
        <v>0</v>
      </c>
      <c r="Q984" s="2">
        <f>IF(AND(O984&gt;=$AD$35,O985=0),1,0)</f>
        <v>0</v>
      </c>
      <c r="R984" s="3">
        <f>IF(AND(N984&gt;0,ISODD(D984)),1,0)</f>
        <v>0</v>
      </c>
      <c r="S984" s="2">
        <f>IF(AND(O984&gt;0,ISEVEN(D984)),1,0)</f>
        <v>0</v>
      </c>
      <c r="T984" s="1">
        <f>IF(AND(N983&gt;0,N984&gt;0),IF(OR(AND(R983=0,R984=1),AND(R983=1,R984=0)),1,0),0)</f>
        <v>0</v>
      </c>
      <c r="U984" s="1">
        <f>IF(AND(O983&gt;0,O984&gt;0),IF(OR(AND(S983=0,S984=1),AND(S983=1,S984=0)),1,0),0)</f>
        <v>0</v>
      </c>
    </row>
    <row r="985" spans="1:21">
      <c r="A985" s="9">
        <v>5063</v>
      </c>
      <c r="B985" s="10" t="s">
        <v>1258</v>
      </c>
      <c r="C985" s="9" t="s">
        <v>0</v>
      </c>
      <c r="D985" s="9">
        <v>2038</v>
      </c>
      <c r="E985" s="9">
        <v>1</v>
      </c>
      <c r="F985" s="9">
        <v>1.3106</v>
      </c>
      <c r="G985" s="9">
        <v>1.3081</v>
      </c>
      <c r="H985" s="9">
        <v>1.3106</v>
      </c>
      <c r="I985" s="9">
        <v>5</v>
      </c>
      <c r="J985" s="9">
        <v>3738.32</v>
      </c>
      <c r="K985" s="8" t="str">
        <f>RIGHT(B985,5)</f>
        <v>14:46</v>
      </c>
      <c r="L985" s="7" t="str">
        <f>TEXT(K985,"hh")</f>
        <v>14</v>
      </c>
      <c r="M985" s="6">
        <f>IF(C985="close",IF(I985&gt;=0,1,IF(I985&lt;0,2)),0)</f>
        <v>0</v>
      </c>
      <c r="N985" s="5">
        <f>IF(N984=0,IF(C985="s/l",1,0),IF(C985="s/l",N984+1,0))</f>
        <v>0</v>
      </c>
      <c r="O985" s="4">
        <f>IF(O984=0,IF(C985="t/p",1,0),IF(C985="t/p",O984+1,0))</f>
        <v>1</v>
      </c>
      <c r="P985" s="3">
        <f>IF(AND(N985&gt;=$AD$36,N986=0),1,0)</f>
        <v>0</v>
      </c>
      <c r="Q985" s="2">
        <f>IF(AND(O985&gt;=$AD$35,O986=0),1,0)</f>
        <v>0</v>
      </c>
      <c r="R985" s="3">
        <f>IF(AND(N985&gt;0,ISODD(D985)),1,0)</f>
        <v>0</v>
      </c>
      <c r="S985" s="2">
        <f>IF(AND(O985&gt;0,ISEVEN(D985)),1,0)</f>
        <v>1</v>
      </c>
      <c r="T985" s="1">
        <f>IF(AND(N984&gt;0,N985&gt;0),IF(OR(AND(R984=0,R985=1),AND(R984=1,R985=0)),1,0),0)</f>
        <v>0</v>
      </c>
      <c r="U985" s="1">
        <f>IF(AND(O984&gt;0,O985&gt;0),IF(OR(AND(S984=0,S985=1),AND(S984=1,S985=0)),1,0),0)</f>
        <v>0</v>
      </c>
    </row>
    <row r="986" spans="1:21">
      <c r="A986" s="9">
        <v>5068</v>
      </c>
      <c r="B986" s="10" t="s">
        <v>3174</v>
      </c>
      <c r="C986" s="9" t="s">
        <v>0</v>
      </c>
      <c r="D986" s="9">
        <v>2039</v>
      </c>
      <c r="E986" s="9">
        <v>1</v>
      </c>
      <c r="F986" s="9">
        <v>1.3103</v>
      </c>
      <c r="G986" s="9">
        <v>1.3128</v>
      </c>
      <c r="H986" s="9">
        <v>1.3103</v>
      </c>
      <c r="I986" s="9">
        <v>5</v>
      </c>
      <c r="J986" s="9">
        <v>3743.32</v>
      </c>
      <c r="K986" s="8" t="str">
        <f>RIGHT(B986,5)</f>
        <v>14:49</v>
      </c>
      <c r="L986" s="7" t="str">
        <f>TEXT(K986,"hh")</f>
        <v>14</v>
      </c>
      <c r="M986" s="6">
        <f>IF(C986="close",IF(I986&gt;=0,1,IF(I986&lt;0,2)),0)</f>
        <v>0</v>
      </c>
      <c r="N986" s="5">
        <f>IF(N985=0,IF(C986="s/l",1,0),IF(C986="s/l",N985+1,0))</f>
        <v>0</v>
      </c>
      <c r="O986" s="4">
        <f>IF(O985=0,IF(C986="t/p",1,0),IF(C986="t/p",O985+1,0))</f>
        <v>2</v>
      </c>
      <c r="P986" s="3">
        <f>IF(AND(N986&gt;=$AD$36,N987=0),1,0)</f>
        <v>0</v>
      </c>
      <c r="Q986" s="2">
        <f>IF(AND(O986&gt;=$AD$35,O987=0),1,0)</f>
        <v>0</v>
      </c>
      <c r="R986" s="3">
        <f>IF(AND(N986&gt;0,ISODD(D986)),1,0)</f>
        <v>0</v>
      </c>
      <c r="S986" s="2">
        <f>IF(AND(O986&gt;0,ISEVEN(D986)),1,0)</f>
        <v>0</v>
      </c>
      <c r="T986" s="1">
        <f>IF(AND(N985&gt;0,N986&gt;0),IF(OR(AND(R985=0,R986=1),AND(R985=1,R986=0)),1,0),0)</f>
        <v>0</v>
      </c>
      <c r="U986" s="1">
        <f>IF(AND(O985&gt;0,O986&gt;0),IF(OR(AND(S985=0,S986=1),AND(S985=1,S986=0)),1,0),0)</f>
        <v>1</v>
      </c>
    </row>
    <row r="987" spans="1:21">
      <c r="A987" s="9">
        <v>5073</v>
      </c>
      <c r="B987" s="10" t="s">
        <v>1257</v>
      </c>
      <c r="C987" s="9" t="s">
        <v>0</v>
      </c>
      <c r="D987" s="9">
        <v>2042</v>
      </c>
      <c r="E987" s="9">
        <v>1</v>
      </c>
      <c r="F987" s="9">
        <v>1.3106</v>
      </c>
      <c r="G987" s="9">
        <v>1.3081</v>
      </c>
      <c r="H987" s="9">
        <v>1.3106</v>
      </c>
      <c r="I987" s="9">
        <v>5</v>
      </c>
      <c r="J987" s="9">
        <v>3748.32</v>
      </c>
      <c r="K987" s="8" t="str">
        <f>RIGHT(B987,5)</f>
        <v>14:50</v>
      </c>
      <c r="L987" s="7" t="str">
        <f>TEXT(K987,"hh")</f>
        <v>14</v>
      </c>
      <c r="M987" s="6">
        <f>IF(C987="close",IF(I987&gt;=0,1,IF(I987&lt;0,2)),0)</f>
        <v>0</v>
      </c>
      <c r="N987" s="5">
        <f>IF(N986=0,IF(C987="s/l",1,0),IF(C987="s/l",N986+1,0))</f>
        <v>0</v>
      </c>
      <c r="O987" s="4">
        <f>IF(O986=0,IF(C987="t/p",1,0),IF(C987="t/p",O986+1,0))</f>
        <v>3</v>
      </c>
      <c r="P987" s="3">
        <f>IF(AND(N987&gt;=$AD$36,N988=0),1,0)</f>
        <v>0</v>
      </c>
      <c r="Q987" s="2">
        <f>IF(AND(O987&gt;=$AD$35,O988=0),1,0)</f>
        <v>0</v>
      </c>
      <c r="R987" s="3">
        <f>IF(AND(N987&gt;0,ISODD(D987)),1,0)</f>
        <v>0</v>
      </c>
      <c r="S987" s="2">
        <f>IF(AND(O987&gt;0,ISEVEN(D987)),1,0)</f>
        <v>1</v>
      </c>
      <c r="T987" s="1">
        <f>IF(AND(N986&gt;0,N987&gt;0),IF(OR(AND(R986=0,R987=1),AND(R986=1,R987=0)),1,0),0)</f>
        <v>0</v>
      </c>
      <c r="U987" s="1">
        <f>IF(AND(O986&gt;0,O987&gt;0),IF(OR(AND(S986=0,S987=1),AND(S986=1,S987=0)),1,0),0)</f>
        <v>1</v>
      </c>
    </row>
    <row r="988" spans="1:21">
      <c r="A988" s="9">
        <v>5078</v>
      </c>
      <c r="B988" s="10" t="s">
        <v>1256</v>
      </c>
      <c r="C988" s="9" t="s">
        <v>0</v>
      </c>
      <c r="D988" s="9">
        <v>2043</v>
      </c>
      <c r="E988" s="9">
        <v>1</v>
      </c>
      <c r="F988" s="9">
        <v>1.3103</v>
      </c>
      <c r="G988" s="9">
        <v>1.3128</v>
      </c>
      <c r="H988" s="9">
        <v>1.3103</v>
      </c>
      <c r="I988" s="9">
        <v>5</v>
      </c>
      <c r="J988" s="9">
        <v>3753.32</v>
      </c>
      <c r="K988" s="8" t="str">
        <f>RIGHT(B988,5)</f>
        <v>15:11</v>
      </c>
      <c r="L988" s="7" t="str">
        <f>TEXT(K988,"hh")</f>
        <v>15</v>
      </c>
      <c r="M988" s="6">
        <f>IF(C988="close",IF(I988&gt;=0,1,IF(I988&lt;0,2)),0)</f>
        <v>0</v>
      </c>
      <c r="N988" s="5">
        <f>IF(N987=0,IF(C988="s/l",1,0),IF(C988="s/l",N987+1,0))</f>
        <v>0</v>
      </c>
      <c r="O988" s="4">
        <f>IF(O987=0,IF(C988="t/p",1,0),IF(C988="t/p",O987+1,0))</f>
        <v>4</v>
      </c>
      <c r="P988" s="3">
        <f>IF(AND(N988&gt;=$AD$36,N989=0),1,0)</f>
        <v>0</v>
      </c>
      <c r="Q988" s="2">
        <f>IF(AND(O988&gt;=$AD$35,O989=0),1,0)</f>
        <v>1</v>
      </c>
      <c r="R988" s="3">
        <f>IF(AND(N988&gt;0,ISODD(D988)),1,0)</f>
        <v>0</v>
      </c>
      <c r="S988" s="2">
        <f>IF(AND(O988&gt;0,ISEVEN(D988)),1,0)</f>
        <v>0</v>
      </c>
      <c r="T988" s="1">
        <f>IF(AND(N987&gt;0,N988&gt;0),IF(OR(AND(R987=0,R988=1),AND(R987=1,R988=0)),1,0),0)</f>
        <v>0</v>
      </c>
      <c r="U988" s="1">
        <f>IF(AND(O987&gt;0,O988&gt;0),IF(OR(AND(S987=0,S988=1),AND(S987=1,S988=0)),1,0),0)</f>
        <v>1</v>
      </c>
    </row>
    <row r="989" spans="1:21">
      <c r="A989" s="9">
        <v>5083</v>
      </c>
      <c r="B989" s="10" t="s">
        <v>3173</v>
      </c>
      <c r="C989" s="9" t="s">
        <v>3</v>
      </c>
      <c r="D989" s="9">
        <v>2036</v>
      </c>
      <c r="E989" s="9">
        <v>1</v>
      </c>
      <c r="F989" s="9">
        <v>1.3091999999999999</v>
      </c>
      <c r="G989" s="9">
        <v>1.3091999999999999</v>
      </c>
      <c r="H989" s="9">
        <v>1.3117000000000001</v>
      </c>
      <c r="I989" s="9">
        <v>-20</v>
      </c>
      <c r="J989" s="9">
        <v>3733.32</v>
      </c>
      <c r="K989" s="8" t="str">
        <f>RIGHT(B989,5)</f>
        <v>15:12</v>
      </c>
      <c r="L989" s="7" t="str">
        <f>TEXT(K989,"hh")</f>
        <v>15</v>
      </c>
      <c r="M989" s="6">
        <f>IF(C989="close",IF(I989&gt;=0,1,IF(I989&lt;0,2)),0)</f>
        <v>0</v>
      </c>
      <c r="N989" s="5">
        <f>IF(N988=0,IF(C989="s/l",1,0),IF(C989="s/l",N988+1,0))</f>
        <v>1</v>
      </c>
      <c r="O989" s="4">
        <f>IF(O988=0,IF(C989="t/p",1,0),IF(C989="t/p",O988+1,0))</f>
        <v>0</v>
      </c>
      <c r="P989" s="3">
        <f>IF(AND(N989&gt;=$AD$36,N990=0),1,0)</f>
        <v>0</v>
      </c>
      <c r="Q989" s="2">
        <f>IF(AND(O989&gt;=$AD$35,O990=0),1,0)</f>
        <v>0</v>
      </c>
      <c r="R989" s="3">
        <f>IF(AND(N989&gt;0,ISODD(D989)),1,0)</f>
        <v>0</v>
      </c>
      <c r="S989" s="2">
        <f>IF(AND(O989&gt;0,ISEVEN(D989)),1,0)</f>
        <v>0</v>
      </c>
      <c r="T989" s="1">
        <f>IF(AND(N988&gt;0,N989&gt;0),IF(OR(AND(R988=0,R989=1),AND(R988=1,R989=0)),1,0),0)</f>
        <v>0</v>
      </c>
      <c r="U989" s="1">
        <f>IF(AND(O988&gt;0,O989&gt;0),IF(OR(AND(S988=0,S989=1),AND(S988=1,S989=0)),1,0),0)</f>
        <v>0</v>
      </c>
    </row>
    <row r="990" spans="1:21">
      <c r="A990" s="9">
        <v>5084</v>
      </c>
      <c r="B990" s="10" t="s">
        <v>1255</v>
      </c>
      <c r="C990" s="9" t="s">
        <v>0</v>
      </c>
      <c r="D990" s="9">
        <v>2046</v>
      </c>
      <c r="E990" s="9">
        <v>1</v>
      </c>
      <c r="F990" s="9">
        <v>1.3107</v>
      </c>
      <c r="G990" s="9">
        <v>1.3082</v>
      </c>
      <c r="H990" s="9">
        <v>1.3107</v>
      </c>
      <c r="I990" s="9">
        <v>5</v>
      </c>
      <c r="J990" s="9">
        <v>3738.32</v>
      </c>
      <c r="K990" s="8" t="str">
        <f>RIGHT(B990,5)</f>
        <v>15:19</v>
      </c>
      <c r="L990" s="7" t="str">
        <f>TEXT(K990,"hh")</f>
        <v>15</v>
      </c>
      <c r="M990" s="6">
        <f>IF(C990="close",IF(I990&gt;=0,1,IF(I990&lt;0,2)),0)</f>
        <v>0</v>
      </c>
      <c r="N990" s="5">
        <f>IF(N989=0,IF(C990="s/l",1,0),IF(C990="s/l",N989+1,0))</f>
        <v>0</v>
      </c>
      <c r="O990" s="4">
        <f>IF(O989=0,IF(C990="t/p",1,0),IF(C990="t/p",O989+1,0))</f>
        <v>1</v>
      </c>
      <c r="P990" s="3">
        <f>IF(AND(N990&gt;=$AD$36,N991=0),1,0)</f>
        <v>0</v>
      </c>
      <c r="Q990" s="2">
        <f>IF(AND(O990&gt;=$AD$35,O991=0),1,0)</f>
        <v>0</v>
      </c>
      <c r="R990" s="3">
        <f>IF(AND(N990&gt;0,ISODD(D990)),1,0)</f>
        <v>0</v>
      </c>
      <c r="S990" s="2">
        <f>IF(AND(O990&gt;0,ISEVEN(D990)),1,0)</f>
        <v>1</v>
      </c>
      <c r="T990" s="1">
        <f>IF(AND(N989&gt;0,N990&gt;0),IF(OR(AND(R989=0,R990=1),AND(R989=1,R990=0)),1,0),0)</f>
        <v>0</v>
      </c>
      <c r="U990" s="1">
        <f>IF(AND(O989&gt;0,O990&gt;0),IF(OR(AND(S989=0,S990=1),AND(S989=1,S990=0)),1,0),0)</f>
        <v>0</v>
      </c>
    </row>
    <row r="991" spans="1:21">
      <c r="A991" s="9">
        <v>5089</v>
      </c>
      <c r="B991" s="10" t="s">
        <v>1254</v>
      </c>
      <c r="C991" s="9" t="s">
        <v>0</v>
      </c>
      <c r="D991" s="9">
        <v>2047</v>
      </c>
      <c r="E991" s="9">
        <v>1</v>
      </c>
      <c r="F991" s="9">
        <v>1.3104</v>
      </c>
      <c r="G991" s="9">
        <v>1.3129</v>
      </c>
      <c r="H991" s="9">
        <v>1.3104</v>
      </c>
      <c r="I991" s="9">
        <v>5</v>
      </c>
      <c r="J991" s="9">
        <v>3743.32</v>
      </c>
      <c r="K991" s="8" t="str">
        <f>RIGHT(B991,5)</f>
        <v>15:27</v>
      </c>
      <c r="L991" s="7" t="str">
        <f>TEXT(K991,"hh")</f>
        <v>15</v>
      </c>
      <c r="M991" s="6">
        <f>IF(C991="close",IF(I991&gt;=0,1,IF(I991&lt;0,2)),0)</f>
        <v>0</v>
      </c>
      <c r="N991" s="5">
        <f>IF(N990=0,IF(C991="s/l",1,0),IF(C991="s/l",N990+1,0))</f>
        <v>0</v>
      </c>
      <c r="O991" s="4">
        <f>IF(O990=0,IF(C991="t/p",1,0),IF(C991="t/p",O990+1,0))</f>
        <v>2</v>
      </c>
      <c r="P991" s="3">
        <f>IF(AND(N991&gt;=$AD$36,N992=0),1,0)</f>
        <v>0</v>
      </c>
      <c r="Q991" s="2">
        <f>IF(AND(O991&gt;=$AD$35,O992=0),1,0)</f>
        <v>0</v>
      </c>
      <c r="R991" s="3">
        <f>IF(AND(N991&gt;0,ISODD(D991)),1,0)</f>
        <v>0</v>
      </c>
      <c r="S991" s="2">
        <f>IF(AND(O991&gt;0,ISEVEN(D991)),1,0)</f>
        <v>0</v>
      </c>
      <c r="T991" s="1">
        <f>IF(AND(N990&gt;0,N991&gt;0),IF(OR(AND(R990=0,R991=1),AND(R990=1,R991=0)),1,0),0)</f>
        <v>0</v>
      </c>
      <c r="U991" s="1">
        <f>IF(AND(O990&gt;0,O991&gt;0),IF(OR(AND(S990=0,S991=1),AND(S990=1,S991=0)),1,0),0)</f>
        <v>1</v>
      </c>
    </row>
    <row r="992" spans="1:21">
      <c r="A992" s="9">
        <v>5094</v>
      </c>
      <c r="B992" s="10" t="s">
        <v>1253</v>
      </c>
      <c r="C992" s="9" t="s">
        <v>0</v>
      </c>
      <c r="D992" s="9">
        <v>2049</v>
      </c>
      <c r="E992" s="9">
        <v>1</v>
      </c>
      <c r="F992" s="9">
        <v>1.3113999999999999</v>
      </c>
      <c r="G992" s="9">
        <v>1.3139000000000001</v>
      </c>
      <c r="H992" s="9">
        <v>1.3113999999999999</v>
      </c>
      <c r="I992" s="9">
        <v>5</v>
      </c>
      <c r="J992" s="9">
        <v>3748.32</v>
      </c>
      <c r="K992" s="8" t="str">
        <f>RIGHT(B992,5)</f>
        <v>16:02</v>
      </c>
      <c r="L992" s="7" t="str">
        <f>TEXT(K992,"hh")</f>
        <v>16</v>
      </c>
      <c r="M992" s="6">
        <f>IF(C992="close",IF(I992&gt;=0,1,IF(I992&lt;0,2)),0)</f>
        <v>0</v>
      </c>
      <c r="N992" s="5">
        <f>IF(N991=0,IF(C992="s/l",1,0),IF(C992="s/l",N991+1,0))</f>
        <v>0</v>
      </c>
      <c r="O992" s="4">
        <f>IF(O991=0,IF(C992="t/p",1,0),IF(C992="t/p",O991+1,0))</f>
        <v>3</v>
      </c>
      <c r="P992" s="3">
        <f>IF(AND(N992&gt;=$AD$36,N993=0),1,0)</f>
        <v>0</v>
      </c>
      <c r="Q992" s="2">
        <f>IF(AND(O992&gt;=$AD$35,O993=0),1,0)</f>
        <v>0</v>
      </c>
      <c r="R992" s="3">
        <f>IF(AND(N992&gt;0,ISODD(D992)),1,0)</f>
        <v>0</v>
      </c>
      <c r="S992" s="2">
        <f>IF(AND(O992&gt;0,ISEVEN(D992)),1,0)</f>
        <v>0</v>
      </c>
      <c r="T992" s="1">
        <f>IF(AND(N991&gt;0,N992&gt;0),IF(OR(AND(R991=0,R992=1),AND(R991=1,R992=0)),1,0),0)</f>
        <v>0</v>
      </c>
      <c r="U992" s="1">
        <f>IF(AND(O991&gt;0,O992&gt;0),IF(OR(AND(S991=0,S992=1),AND(S991=1,S992=0)),1,0),0)</f>
        <v>0</v>
      </c>
    </row>
    <row r="993" spans="1:21">
      <c r="A993" s="9">
        <v>5099</v>
      </c>
      <c r="B993" s="10" t="s">
        <v>1252</v>
      </c>
      <c r="C993" s="9" t="s">
        <v>0</v>
      </c>
      <c r="D993" s="9">
        <v>2052</v>
      </c>
      <c r="E993" s="9">
        <v>1</v>
      </c>
      <c r="F993" s="9">
        <v>1.3117000000000001</v>
      </c>
      <c r="G993" s="9">
        <v>1.3091999999999999</v>
      </c>
      <c r="H993" s="9">
        <v>1.3117000000000001</v>
      </c>
      <c r="I993" s="9">
        <v>5</v>
      </c>
      <c r="J993" s="9">
        <v>3753.32</v>
      </c>
      <c r="K993" s="8" t="str">
        <f>RIGHT(B993,5)</f>
        <v>16:08</v>
      </c>
      <c r="L993" s="7" t="str">
        <f>TEXT(K993,"hh")</f>
        <v>16</v>
      </c>
      <c r="M993" s="6">
        <f>IF(C993="close",IF(I993&gt;=0,1,IF(I993&lt;0,2)),0)</f>
        <v>0</v>
      </c>
      <c r="N993" s="5">
        <f>IF(N992=0,IF(C993="s/l",1,0),IF(C993="s/l",N992+1,0))</f>
        <v>0</v>
      </c>
      <c r="O993" s="4">
        <f>IF(O992=0,IF(C993="t/p",1,0),IF(C993="t/p",O992+1,0))</f>
        <v>4</v>
      </c>
      <c r="P993" s="3">
        <f>IF(AND(N993&gt;=$AD$36,N994=0),1,0)</f>
        <v>0</v>
      </c>
      <c r="Q993" s="2">
        <f>IF(AND(O993&gt;=$AD$35,O994=0),1,0)</f>
        <v>1</v>
      </c>
      <c r="R993" s="3">
        <f>IF(AND(N993&gt;0,ISODD(D993)),1,0)</f>
        <v>0</v>
      </c>
      <c r="S993" s="2">
        <f>IF(AND(O993&gt;0,ISEVEN(D993)),1,0)</f>
        <v>1</v>
      </c>
      <c r="T993" s="1">
        <f>IF(AND(N992&gt;0,N993&gt;0),IF(OR(AND(R992=0,R993=1),AND(R992=1,R993=0)),1,0),0)</f>
        <v>0</v>
      </c>
      <c r="U993" s="1">
        <f>IF(AND(O992&gt;0,O993&gt;0),IF(OR(AND(S992=0,S993=1),AND(S992=1,S993=0)),1,0),0)</f>
        <v>1</v>
      </c>
    </row>
    <row r="994" spans="1:21">
      <c r="A994" s="9">
        <v>5108</v>
      </c>
      <c r="B994" s="10" t="s">
        <v>1251</v>
      </c>
      <c r="C994" s="9" t="s">
        <v>3</v>
      </c>
      <c r="D994" s="9">
        <v>2053</v>
      </c>
      <c r="E994" s="9">
        <v>1</v>
      </c>
      <c r="F994" s="9">
        <v>1.3138000000000001</v>
      </c>
      <c r="G994" s="9">
        <v>1.3138000000000001</v>
      </c>
      <c r="H994" s="9">
        <v>1.3112999999999999</v>
      </c>
      <c r="I994" s="9">
        <v>-20</v>
      </c>
      <c r="J994" s="9">
        <v>3733.32</v>
      </c>
      <c r="K994" s="8" t="str">
        <f>RIGHT(B994,5)</f>
        <v>17:36</v>
      </c>
      <c r="L994" s="7" t="str">
        <f>TEXT(K994,"hh")</f>
        <v>17</v>
      </c>
      <c r="M994" s="6">
        <f>IF(C994="close",IF(I994&gt;=0,1,IF(I994&lt;0,2)),0)</f>
        <v>0</v>
      </c>
      <c r="N994" s="5">
        <f>IF(N993=0,IF(C994="s/l",1,0),IF(C994="s/l",N993+1,0))</f>
        <v>1</v>
      </c>
      <c r="O994" s="4">
        <f>IF(O993=0,IF(C994="t/p",1,0),IF(C994="t/p",O993+1,0))</f>
        <v>0</v>
      </c>
      <c r="P994" s="3">
        <f>IF(AND(N994&gt;=$AD$36,N995=0),1,0)</f>
        <v>0</v>
      </c>
      <c r="Q994" s="2">
        <f>IF(AND(O994&gt;=$AD$35,O995=0),1,0)</f>
        <v>0</v>
      </c>
      <c r="R994" s="3">
        <f>IF(AND(N994&gt;0,ISODD(D994)),1,0)</f>
        <v>1</v>
      </c>
      <c r="S994" s="2">
        <f>IF(AND(O994&gt;0,ISEVEN(D994)),1,0)</f>
        <v>0</v>
      </c>
      <c r="T994" s="1">
        <f>IF(AND(N993&gt;0,N994&gt;0),IF(OR(AND(R993=0,R994=1),AND(R993=1,R994=0)),1,0),0)</f>
        <v>0</v>
      </c>
      <c r="U994" s="1">
        <f>IF(AND(O993&gt;0,O994&gt;0),IF(OR(AND(S993=0,S994=1),AND(S993=1,S994=0)),1,0),0)</f>
        <v>0</v>
      </c>
    </row>
    <row r="995" spans="1:21">
      <c r="A995" s="9">
        <v>5113</v>
      </c>
      <c r="B995" s="10" t="s">
        <v>1250</v>
      </c>
      <c r="C995" s="9" t="s">
        <v>0</v>
      </c>
      <c r="D995" s="9">
        <v>2057</v>
      </c>
      <c r="E995" s="9">
        <v>1</v>
      </c>
      <c r="F995" s="9">
        <v>1.3132999999999999</v>
      </c>
      <c r="G995" s="9">
        <v>1.3158000000000001</v>
      </c>
      <c r="H995" s="9">
        <v>1.3132999999999999</v>
      </c>
      <c r="I995" s="9">
        <v>5</v>
      </c>
      <c r="J995" s="9">
        <v>3738.32</v>
      </c>
      <c r="K995" s="8" t="str">
        <f>RIGHT(B995,5)</f>
        <v>19:03</v>
      </c>
      <c r="L995" s="7" t="str">
        <f>TEXT(K995,"hh")</f>
        <v>19</v>
      </c>
      <c r="M995" s="6">
        <f>IF(C995="close",IF(I995&gt;=0,1,IF(I995&lt;0,2)),0)</f>
        <v>0</v>
      </c>
      <c r="N995" s="5">
        <f>IF(N994=0,IF(C995="s/l",1,0),IF(C995="s/l",N994+1,0))</f>
        <v>0</v>
      </c>
      <c r="O995" s="4">
        <f>IF(O994=0,IF(C995="t/p",1,0),IF(C995="t/p",O994+1,0))</f>
        <v>1</v>
      </c>
      <c r="P995" s="3">
        <f>IF(AND(N995&gt;=$AD$36,N996=0),1,0)</f>
        <v>0</v>
      </c>
      <c r="Q995" s="2">
        <f>IF(AND(O995&gt;=$AD$35,O996=0),1,0)</f>
        <v>0</v>
      </c>
      <c r="R995" s="3">
        <f>IF(AND(N995&gt;0,ISODD(D995)),1,0)</f>
        <v>0</v>
      </c>
      <c r="S995" s="2">
        <f>IF(AND(O995&gt;0,ISEVEN(D995)),1,0)</f>
        <v>0</v>
      </c>
      <c r="T995" s="1">
        <f>IF(AND(N994&gt;0,N995&gt;0),IF(OR(AND(R994=0,R995=1),AND(R994=1,R995=0)),1,0),0)</f>
        <v>0</v>
      </c>
      <c r="U995" s="1">
        <f>IF(AND(O994&gt;0,O995&gt;0),IF(OR(AND(S994=0,S995=1),AND(S994=1,S995=0)),1,0),0)</f>
        <v>0</v>
      </c>
    </row>
    <row r="996" spans="1:21">
      <c r="A996" s="9">
        <v>5118</v>
      </c>
      <c r="B996" s="10" t="s">
        <v>1249</v>
      </c>
      <c r="C996" s="9" t="s">
        <v>0</v>
      </c>
      <c r="D996" s="9">
        <v>2060</v>
      </c>
      <c r="E996" s="9">
        <v>1</v>
      </c>
      <c r="F996" s="9">
        <v>1.3136000000000001</v>
      </c>
      <c r="G996" s="9">
        <v>1.3110999999999999</v>
      </c>
      <c r="H996" s="9">
        <v>1.3136000000000001</v>
      </c>
      <c r="I996" s="9">
        <v>5</v>
      </c>
      <c r="J996" s="9">
        <v>3743.32</v>
      </c>
      <c r="K996" s="8" t="str">
        <f>RIGHT(B996,5)</f>
        <v>19:48</v>
      </c>
      <c r="L996" s="7" t="str">
        <f>TEXT(K996,"hh")</f>
        <v>19</v>
      </c>
      <c r="M996" s="6">
        <f>IF(C996="close",IF(I996&gt;=0,1,IF(I996&lt;0,2)),0)</f>
        <v>0</v>
      </c>
      <c r="N996" s="5">
        <f>IF(N995=0,IF(C996="s/l",1,0),IF(C996="s/l",N995+1,0))</f>
        <v>0</v>
      </c>
      <c r="O996" s="4">
        <f>IF(O995=0,IF(C996="t/p",1,0),IF(C996="t/p",O995+1,0))</f>
        <v>2</v>
      </c>
      <c r="P996" s="3">
        <f>IF(AND(N996&gt;=$AD$36,N997=0),1,0)</f>
        <v>0</v>
      </c>
      <c r="Q996" s="2">
        <f>IF(AND(O996&gt;=$AD$35,O997=0),1,0)</f>
        <v>0</v>
      </c>
      <c r="R996" s="3">
        <f>IF(AND(N996&gt;0,ISODD(D996)),1,0)</f>
        <v>0</v>
      </c>
      <c r="S996" s="2">
        <f>IF(AND(O996&gt;0,ISEVEN(D996)),1,0)</f>
        <v>1</v>
      </c>
      <c r="T996" s="1">
        <f>IF(AND(N995&gt;0,N996&gt;0),IF(OR(AND(R995=0,R996=1),AND(R995=1,R996=0)),1,0),0)</f>
        <v>0</v>
      </c>
      <c r="U996" s="1">
        <f>IF(AND(O995&gt;0,O996&gt;0),IF(OR(AND(S995=0,S996=1),AND(S995=1,S996=0)),1,0),0)</f>
        <v>1</v>
      </c>
    </row>
    <row r="997" spans="1:21">
      <c r="A997" s="9">
        <v>5123</v>
      </c>
      <c r="B997" s="10" t="s">
        <v>1248</v>
      </c>
      <c r="C997" s="9" t="s">
        <v>3</v>
      </c>
      <c r="D997" s="9">
        <v>2055</v>
      </c>
      <c r="E997" s="9">
        <v>1</v>
      </c>
      <c r="F997" s="9">
        <v>1.3148</v>
      </c>
      <c r="G997" s="9">
        <v>1.3148</v>
      </c>
      <c r="H997" s="9">
        <v>1.3123</v>
      </c>
      <c r="I997" s="9">
        <v>-20.37</v>
      </c>
      <c r="J997" s="9">
        <v>3722.95</v>
      </c>
      <c r="K997" s="8" t="str">
        <f>RIGHT(B997,5)</f>
        <v>00:00</v>
      </c>
      <c r="L997" s="7" t="str">
        <f>TEXT(K997,"hh")</f>
        <v>00</v>
      </c>
      <c r="M997" s="6">
        <f>IF(C997="close",IF(I997&gt;=0,1,IF(I997&lt;0,2)),0)</f>
        <v>0</v>
      </c>
      <c r="N997" s="5">
        <f>IF(N996=0,IF(C997="s/l",1,0),IF(C997="s/l",N996+1,0))</f>
        <v>1</v>
      </c>
      <c r="O997" s="4">
        <f>IF(O996=0,IF(C997="t/p",1,0),IF(C997="t/p",O996+1,0))</f>
        <v>0</v>
      </c>
      <c r="P997" s="3">
        <f>IF(AND(N997&gt;=$AD$36,N998=0),1,0)</f>
        <v>0</v>
      </c>
      <c r="Q997" s="2">
        <f>IF(AND(O997&gt;=$AD$35,O998=0),1,0)</f>
        <v>0</v>
      </c>
      <c r="R997" s="3">
        <f>IF(AND(N997&gt;0,ISODD(D997)),1,0)</f>
        <v>1</v>
      </c>
      <c r="S997" s="2">
        <f>IF(AND(O997&gt;0,ISEVEN(D997)),1,0)</f>
        <v>0</v>
      </c>
      <c r="T997" s="1">
        <f>IF(AND(N996&gt;0,N997&gt;0),IF(OR(AND(R996=0,R997=1),AND(R996=1,R997=0)),1,0),0)</f>
        <v>0</v>
      </c>
      <c r="U997" s="1">
        <f>IF(AND(O996&gt;0,O997&gt;0),IF(OR(AND(S996=0,S997=1),AND(S996=1,S997=0)),1,0),0)</f>
        <v>0</v>
      </c>
    </row>
    <row r="998" spans="1:21">
      <c r="A998" s="9">
        <v>5125</v>
      </c>
      <c r="B998" s="10" t="s">
        <v>1248</v>
      </c>
      <c r="C998" s="9" t="s">
        <v>54</v>
      </c>
      <c r="D998" s="9">
        <v>2063</v>
      </c>
      <c r="E998" s="9">
        <v>1</v>
      </c>
      <c r="F998" s="9">
        <v>1.3157000000000001</v>
      </c>
      <c r="G998" s="9">
        <v>1.3168</v>
      </c>
      <c r="H998" s="9">
        <v>1.3143</v>
      </c>
      <c r="I998" s="9">
        <v>-9</v>
      </c>
      <c r="J998" s="9">
        <v>3713.95</v>
      </c>
      <c r="K998" s="8" t="str">
        <f>RIGHT(B998,5)</f>
        <v>00:00</v>
      </c>
      <c r="L998" s="7" t="str">
        <f>TEXT(K998,"hh")</f>
        <v>00</v>
      </c>
      <c r="M998" s="6">
        <f>IF(C998="close",IF(I998&gt;=0,1,IF(I998&lt;0,2)),0)</f>
        <v>2</v>
      </c>
      <c r="N998" s="5">
        <f>IF(N997=0,IF(C998="s/l",1,0),IF(C998="s/l",N997+1,0))</f>
        <v>0</v>
      </c>
      <c r="O998" s="4">
        <f>IF(O997=0,IF(C998="t/p",1,0),IF(C998="t/p",O997+1,0))</f>
        <v>0</v>
      </c>
      <c r="P998" s="3">
        <f>IF(AND(N998&gt;=$AD$36,N999=0),1,0)</f>
        <v>0</v>
      </c>
      <c r="Q998" s="2">
        <f>IF(AND(O998&gt;=$AD$35,O999=0),1,0)</f>
        <v>0</v>
      </c>
      <c r="R998" s="3">
        <f>IF(AND(N998&gt;0,ISODD(D998)),1,0)</f>
        <v>0</v>
      </c>
      <c r="S998" s="2">
        <f>IF(AND(O998&gt;0,ISEVEN(D998)),1,0)</f>
        <v>0</v>
      </c>
      <c r="T998" s="1">
        <f>IF(AND(N997&gt;0,N998&gt;0),IF(OR(AND(R997=0,R998=1),AND(R997=1,R998=0)),1,0),0)</f>
        <v>0</v>
      </c>
      <c r="U998" s="1">
        <f>IF(AND(O997&gt;0,O998&gt;0),IF(OR(AND(S997=0,S998=1),AND(S997=1,S998=0)),1,0),0)</f>
        <v>0</v>
      </c>
    </row>
    <row r="999" spans="1:21">
      <c r="A999" s="9">
        <v>5126</v>
      </c>
      <c r="B999" s="10" t="s">
        <v>1248</v>
      </c>
      <c r="C999" s="9" t="s">
        <v>54</v>
      </c>
      <c r="D999" s="9">
        <v>2061</v>
      </c>
      <c r="E999" s="9">
        <v>1</v>
      </c>
      <c r="F999" s="9">
        <v>1.3157000000000001</v>
      </c>
      <c r="G999" s="9">
        <v>1.3158000000000001</v>
      </c>
      <c r="H999" s="9">
        <v>1.3132999999999999</v>
      </c>
      <c r="I999" s="9">
        <v>-19.37</v>
      </c>
      <c r="J999" s="9">
        <v>3694.58</v>
      </c>
      <c r="K999" s="8" t="str">
        <f>RIGHT(B999,5)</f>
        <v>00:00</v>
      </c>
      <c r="L999" s="7" t="str">
        <f>TEXT(K999,"hh")</f>
        <v>00</v>
      </c>
      <c r="M999" s="6">
        <f>IF(C999="close",IF(I999&gt;=0,1,IF(I999&lt;0,2)),0)</f>
        <v>2</v>
      </c>
      <c r="N999" s="5">
        <f>IF(N998=0,IF(C999="s/l",1,0),IF(C999="s/l",N998+1,0))</f>
        <v>0</v>
      </c>
      <c r="O999" s="4">
        <f>IF(O998=0,IF(C999="t/p",1,0),IF(C999="t/p",O998+1,0))</f>
        <v>0</v>
      </c>
      <c r="P999" s="3">
        <f>IF(AND(N999&gt;=$AD$36,N1000=0),1,0)</f>
        <v>0</v>
      </c>
      <c r="Q999" s="2">
        <f>IF(AND(O999&gt;=$AD$35,O1000=0),1,0)</f>
        <v>0</v>
      </c>
      <c r="R999" s="3">
        <f>IF(AND(N999&gt;0,ISODD(D999)),1,0)</f>
        <v>0</v>
      </c>
      <c r="S999" s="2">
        <f>IF(AND(O999&gt;0,ISEVEN(D999)),1,0)</f>
        <v>0</v>
      </c>
      <c r="T999" s="1">
        <f>IF(AND(N998&gt;0,N999&gt;0),IF(OR(AND(R998=0,R999=1),AND(R998=1,R999=0)),1,0),0)</f>
        <v>0</v>
      </c>
      <c r="U999" s="1">
        <f>IF(AND(O998&gt;0,O999&gt;0),IF(OR(AND(S998=0,S999=1),AND(S998=1,S999=0)),1,0),0)</f>
        <v>0</v>
      </c>
    </row>
    <row r="1000" spans="1:21">
      <c r="A1000" s="9">
        <v>5134</v>
      </c>
      <c r="B1000" s="10" t="s">
        <v>1247</v>
      </c>
      <c r="C1000" s="9" t="s">
        <v>0</v>
      </c>
      <c r="D1000" s="9">
        <v>2066</v>
      </c>
      <c r="E1000" s="9">
        <v>1</v>
      </c>
      <c r="F1000" s="9">
        <v>1.3148</v>
      </c>
      <c r="G1000" s="9">
        <v>1.3123</v>
      </c>
      <c r="H1000" s="9">
        <v>1.3148</v>
      </c>
      <c r="I1000" s="9">
        <v>5</v>
      </c>
      <c r="J1000" s="9">
        <v>3699.58</v>
      </c>
      <c r="K1000" s="8" t="str">
        <f>RIGHT(B1000,5)</f>
        <v>08:43</v>
      </c>
      <c r="L1000" s="7" t="str">
        <f>TEXT(K1000,"hh")</f>
        <v>08</v>
      </c>
      <c r="M1000" s="6">
        <f>IF(C1000="close",IF(I1000&gt;=0,1,IF(I1000&lt;0,2)),0)</f>
        <v>0</v>
      </c>
      <c r="N1000" s="5">
        <f>IF(N999=0,IF(C1000="s/l",1,0),IF(C1000="s/l",N999+1,0))</f>
        <v>0</v>
      </c>
      <c r="O1000" s="4">
        <f>IF(O999=0,IF(C1000="t/p",1,0),IF(C1000="t/p",O999+1,0))</f>
        <v>1</v>
      </c>
      <c r="P1000" s="3">
        <f>IF(AND(N1000&gt;=$AD$36,N1001=0),1,0)</f>
        <v>0</v>
      </c>
      <c r="Q1000" s="2">
        <f>IF(AND(O1000&gt;=$AD$35,O1001=0),1,0)</f>
        <v>0</v>
      </c>
      <c r="R1000" s="3">
        <f>IF(AND(N1000&gt;0,ISODD(D1000)),1,0)</f>
        <v>0</v>
      </c>
      <c r="S1000" s="2">
        <f>IF(AND(O1000&gt;0,ISEVEN(D1000)),1,0)</f>
        <v>1</v>
      </c>
      <c r="T1000" s="1">
        <f>IF(AND(N999&gt;0,N1000&gt;0),IF(OR(AND(R999=0,R1000=1),AND(R999=1,R1000=0)),1,0),0)</f>
        <v>0</v>
      </c>
      <c r="U1000" s="1">
        <f>IF(AND(O999&gt;0,O1000&gt;0),IF(OR(AND(S999=0,S1000=1),AND(S999=1,S1000=0)),1,0),0)</f>
        <v>0</v>
      </c>
    </row>
    <row r="1001" spans="1:21">
      <c r="A1001" s="9">
        <v>5139</v>
      </c>
      <c r="B1001" s="10" t="s">
        <v>1246</v>
      </c>
      <c r="C1001" s="9" t="s">
        <v>0</v>
      </c>
      <c r="D1001" s="9">
        <v>2067</v>
      </c>
      <c r="E1001" s="9">
        <v>1</v>
      </c>
      <c r="F1001" s="9">
        <v>1.3144</v>
      </c>
      <c r="G1001" s="9">
        <v>1.3169</v>
      </c>
      <c r="H1001" s="9">
        <v>1.3144</v>
      </c>
      <c r="I1001" s="9">
        <v>5</v>
      </c>
      <c r="J1001" s="9">
        <v>3704.58</v>
      </c>
      <c r="K1001" s="8" t="str">
        <f>RIGHT(B1001,5)</f>
        <v>09:12</v>
      </c>
      <c r="L1001" s="7" t="str">
        <f>TEXT(K1001,"hh")</f>
        <v>09</v>
      </c>
      <c r="M1001" s="6">
        <f>IF(C1001="close",IF(I1001&gt;=0,1,IF(I1001&lt;0,2)),0)</f>
        <v>0</v>
      </c>
      <c r="N1001" s="5">
        <f>IF(N1000=0,IF(C1001="s/l",1,0),IF(C1001="s/l",N1000+1,0))</f>
        <v>0</v>
      </c>
      <c r="O1001" s="4">
        <f>IF(O1000=0,IF(C1001="t/p",1,0),IF(C1001="t/p",O1000+1,0))</f>
        <v>2</v>
      </c>
      <c r="P1001" s="3">
        <f>IF(AND(N1001&gt;=$AD$36,N1002=0),1,0)</f>
        <v>0</v>
      </c>
      <c r="Q1001" s="2">
        <f>IF(AND(O1001&gt;=$AD$35,O1002=0),1,0)</f>
        <v>0</v>
      </c>
      <c r="R1001" s="3">
        <f>IF(AND(N1001&gt;0,ISODD(D1001)),1,0)</f>
        <v>0</v>
      </c>
      <c r="S1001" s="2">
        <f>IF(AND(O1001&gt;0,ISEVEN(D1001)),1,0)</f>
        <v>0</v>
      </c>
      <c r="T1001" s="1">
        <f>IF(AND(N1000&gt;0,N1001&gt;0),IF(OR(AND(R1000=0,R1001=1),AND(R1000=1,R1001=0)),1,0),0)</f>
        <v>0</v>
      </c>
      <c r="U1001" s="1">
        <f>IF(AND(O1000&gt;0,O1001&gt;0),IF(OR(AND(S1000=0,S1001=1),AND(S1000=1,S1001=0)),1,0),0)</f>
        <v>1</v>
      </c>
    </row>
    <row r="1002" spans="1:21">
      <c r="A1002" s="9">
        <v>5144</v>
      </c>
      <c r="B1002" s="10" t="s">
        <v>1245</v>
      </c>
      <c r="C1002" s="9" t="s">
        <v>0</v>
      </c>
      <c r="D1002" s="9">
        <v>2070</v>
      </c>
      <c r="E1002" s="9">
        <v>1</v>
      </c>
      <c r="F1002" s="9">
        <v>1.3147</v>
      </c>
      <c r="G1002" s="9">
        <v>1.3122</v>
      </c>
      <c r="H1002" s="9">
        <v>1.3147</v>
      </c>
      <c r="I1002" s="9">
        <v>5</v>
      </c>
      <c r="J1002" s="9">
        <v>3709.58</v>
      </c>
      <c r="K1002" s="8" t="str">
        <f>RIGHT(B1002,5)</f>
        <v>09:24</v>
      </c>
      <c r="L1002" s="7" t="str">
        <f>TEXT(K1002,"hh")</f>
        <v>09</v>
      </c>
      <c r="M1002" s="6">
        <f>IF(C1002="close",IF(I1002&gt;=0,1,IF(I1002&lt;0,2)),0)</f>
        <v>0</v>
      </c>
      <c r="N1002" s="5">
        <f>IF(N1001=0,IF(C1002="s/l",1,0),IF(C1002="s/l",N1001+1,0))</f>
        <v>0</v>
      </c>
      <c r="O1002" s="4">
        <f>IF(O1001=0,IF(C1002="t/p",1,0),IF(C1002="t/p",O1001+1,0))</f>
        <v>3</v>
      </c>
      <c r="P1002" s="3">
        <f>IF(AND(N1002&gt;=$AD$36,N1003=0),1,0)</f>
        <v>0</v>
      </c>
      <c r="Q1002" s="2">
        <f>IF(AND(O1002&gt;=$AD$35,O1003=0),1,0)</f>
        <v>0</v>
      </c>
      <c r="R1002" s="3">
        <f>IF(AND(N1002&gt;0,ISODD(D1002)),1,0)</f>
        <v>0</v>
      </c>
      <c r="S1002" s="2">
        <f>IF(AND(O1002&gt;0,ISEVEN(D1002)),1,0)</f>
        <v>1</v>
      </c>
      <c r="T1002" s="1">
        <f>IF(AND(N1001&gt;0,N1002&gt;0),IF(OR(AND(R1001=0,R1002=1),AND(R1001=1,R1002=0)),1,0),0)</f>
        <v>0</v>
      </c>
      <c r="U1002" s="1">
        <f>IF(AND(O1001&gt;0,O1002&gt;0),IF(OR(AND(S1001=0,S1002=1),AND(S1001=1,S1002=0)),1,0),0)</f>
        <v>1</v>
      </c>
    </row>
    <row r="1003" spans="1:21">
      <c r="A1003" s="9">
        <v>5149</v>
      </c>
      <c r="B1003" s="10" t="s">
        <v>1244</v>
      </c>
      <c r="C1003" s="9" t="s">
        <v>0</v>
      </c>
      <c r="D1003" s="9">
        <v>2072</v>
      </c>
      <c r="E1003" s="9">
        <v>1</v>
      </c>
      <c r="F1003" s="9">
        <v>1.3136000000000001</v>
      </c>
      <c r="G1003" s="9">
        <v>1.3110999999999999</v>
      </c>
      <c r="H1003" s="9">
        <v>1.3136000000000001</v>
      </c>
      <c r="I1003" s="9">
        <v>5</v>
      </c>
      <c r="J1003" s="9">
        <v>3714.58</v>
      </c>
      <c r="K1003" s="8" t="str">
        <f>RIGHT(B1003,5)</f>
        <v>12:27</v>
      </c>
      <c r="L1003" s="7" t="str">
        <f>TEXT(K1003,"hh")</f>
        <v>12</v>
      </c>
      <c r="M1003" s="6">
        <f>IF(C1003="close",IF(I1003&gt;=0,1,IF(I1003&lt;0,2)),0)</f>
        <v>0</v>
      </c>
      <c r="N1003" s="5">
        <f>IF(N1002=0,IF(C1003="s/l",1,0),IF(C1003="s/l",N1002+1,0))</f>
        <v>0</v>
      </c>
      <c r="O1003" s="4">
        <f>IF(O1002=0,IF(C1003="t/p",1,0),IF(C1003="t/p",O1002+1,0))</f>
        <v>4</v>
      </c>
      <c r="P1003" s="3">
        <f>IF(AND(N1003&gt;=$AD$36,N1004=0),1,0)</f>
        <v>0</v>
      </c>
      <c r="Q1003" s="2">
        <f>IF(AND(O1003&gt;=$AD$35,O1004=0),1,0)</f>
        <v>0</v>
      </c>
      <c r="R1003" s="3">
        <f>IF(AND(N1003&gt;0,ISODD(D1003)),1,0)</f>
        <v>0</v>
      </c>
      <c r="S1003" s="2">
        <f>IF(AND(O1003&gt;0,ISEVEN(D1003)),1,0)</f>
        <v>1</v>
      </c>
      <c r="T1003" s="1">
        <f>IF(AND(N1002&gt;0,N1003&gt;0),IF(OR(AND(R1002=0,R1003=1),AND(R1002=1,R1003=0)),1,0),0)</f>
        <v>0</v>
      </c>
      <c r="U1003" s="1">
        <f>IF(AND(O1002&gt;0,O1003&gt;0),IF(OR(AND(S1002=0,S1003=1),AND(S1002=1,S1003=0)),1,0),0)</f>
        <v>0</v>
      </c>
    </row>
    <row r="1004" spans="1:21">
      <c r="A1004" s="9">
        <v>5154</v>
      </c>
      <c r="B1004" s="10" t="s">
        <v>1243</v>
      </c>
      <c r="C1004" s="9" t="s">
        <v>0</v>
      </c>
      <c r="D1004" s="9">
        <v>2073</v>
      </c>
      <c r="E1004" s="9">
        <v>1</v>
      </c>
      <c r="F1004" s="9">
        <v>1.3130999999999999</v>
      </c>
      <c r="G1004" s="9">
        <v>1.3156000000000001</v>
      </c>
      <c r="H1004" s="9">
        <v>1.3130999999999999</v>
      </c>
      <c r="I1004" s="9">
        <v>5</v>
      </c>
      <c r="J1004" s="9">
        <v>3719.58</v>
      </c>
      <c r="K1004" s="8" t="str">
        <f>RIGHT(B1004,5)</f>
        <v>13:00</v>
      </c>
      <c r="L1004" s="7" t="str">
        <f>TEXT(K1004,"hh")</f>
        <v>13</v>
      </c>
      <c r="M1004" s="6">
        <f>IF(C1004="close",IF(I1004&gt;=0,1,IF(I1004&lt;0,2)),0)</f>
        <v>0</v>
      </c>
      <c r="N1004" s="5">
        <f>IF(N1003=0,IF(C1004="s/l",1,0),IF(C1004="s/l",N1003+1,0))</f>
        <v>0</v>
      </c>
      <c r="O1004" s="4">
        <f>IF(O1003=0,IF(C1004="t/p",1,0),IF(C1004="t/p",O1003+1,0))</f>
        <v>5</v>
      </c>
      <c r="P1004" s="3">
        <f>IF(AND(N1004&gt;=$AD$36,N1005=0),1,0)</f>
        <v>0</v>
      </c>
      <c r="Q1004" s="2">
        <f>IF(AND(O1004&gt;=$AD$35,O1005=0),1,0)</f>
        <v>0</v>
      </c>
      <c r="R1004" s="3">
        <f>IF(AND(N1004&gt;0,ISODD(D1004)),1,0)</f>
        <v>0</v>
      </c>
      <c r="S1004" s="2">
        <f>IF(AND(O1004&gt;0,ISEVEN(D1004)),1,0)</f>
        <v>0</v>
      </c>
      <c r="T1004" s="1">
        <f>IF(AND(N1003&gt;0,N1004&gt;0),IF(OR(AND(R1003=0,R1004=1),AND(R1003=1,R1004=0)),1,0),0)</f>
        <v>0</v>
      </c>
      <c r="U1004" s="1">
        <f>IF(AND(O1003&gt;0,O1004&gt;0),IF(OR(AND(S1003=0,S1004=1),AND(S1003=1,S1004=0)),1,0),0)</f>
        <v>1</v>
      </c>
    </row>
    <row r="1005" spans="1:21">
      <c r="A1005" s="9">
        <v>5163</v>
      </c>
      <c r="B1005" s="10" t="s">
        <v>1242</v>
      </c>
      <c r="C1005" s="9" t="s">
        <v>0</v>
      </c>
      <c r="D1005" s="9">
        <v>2077</v>
      </c>
      <c r="E1005" s="9">
        <v>1</v>
      </c>
      <c r="F1005" s="9">
        <v>1.3150999999999999</v>
      </c>
      <c r="G1005" s="9">
        <v>1.3176000000000001</v>
      </c>
      <c r="H1005" s="9">
        <v>1.3150999999999999</v>
      </c>
      <c r="I1005" s="9">
        <v>5</v>
      </c>
      <c r="J1005" s="9">
        <v>3724.58</v>
      </c>
      <c r="K1005" s="8" t="str">
        <f>RIGHT(B1005,5)</f>
        <v>20:32</v>
      </c>
      <c r="L1005" s="7" t="str">
        <f>TEXT(K1005,"hh")</f>
        <v>20</v>
      </c>
      <c r="M1005" s="6">
        <f>IF(C1005="close",IF(I1005&gt;=0,1,IF(I1005&lt;0,2)),0)</f>
        <v>0</v>
      </c>
      <c r="N1005" s="5">
        <f>IF(N1004=0,IF(C1005="s/l",1,0),IF(C1005="s/l",N1004+1,0))</f>
        <v>0</v>
      </c>
      <c r="O1005" s="4">
        <f>IF(O1004=0,IF(C1005="t/p",1,0),IF(C1005="t/p",O1004+1,0))</f>
        <v>6</v>
      </c>
      <c r="P1005" s="3">
        <f>IF(AND(N1005&gt;=$AD$36,N1006=0),1,0)</f>
        <v>0</v>
      </c>
      <c r="Q1005" s="2">
        <f>IF(AND(O1005&gt;=$AD$35,O1006=0),1,0)</f>
        <v>0</v>
      </c>
      <c r="R1005" s="3">
        <f>IF(AND(N1005&gt;0,ISODD(D1005)),1,0)</f>
        <v>0</v>
      </c>
      <c r="S1005" s="2">
        <f>IF(AND(O1005&gt;0,ISEVEN(D1005)),1,0)</f>
        <v>0</v>
      </c>
      <c r="T1005" s="1">
        <f>IF(AND(N1004&gt;0,N1005&gt;0),IF(OR(AND(R1004=0,R1005=1),AND(R1004=1,R1005=0)),1,0),0)</f>
        <v>0</v>
      </c>
      <c r="U1005" s="1">
        <f>IF(AND(O1004&gt;0,O1005&gt;0),IF(OR(AND(S1004=0,S1005=1),AND(S1004=1,S1005=0)),1,0),0)</f>
        <v>0</v>
      </c>
    </row>
    <row r="1006" spans="1:21">
      <c r="A1006" s="9">
        <v>5168</v>
      </c>
      <c r="B1006" s="10" t="s">
        <v>1241</v>
      </c>
      <c r="C1006" s="9" t="s">
        <v>0</v>
      </c>
      <c r="D1006" s="9">
        <v>2080</v>
      </c>
      <c r="E1006" s="9">
        <v>1</v>
      </c>
      <c r="F1006" s="9">
        <v>1.3153999999999999</v>
      </c>
      <c r="G1006" s="9">
        <v>1.3129</v>
      </c>
      <c r="H1006" s="9">
        <v>1.3153999999999999</v>
      </c>
      <c r="I1006" s="9">
        <v>5.0999999999999996</v>
      </c>
      <c r="J1006" s="9">
        <v>3729.68</v>
      </c>
      <c r="K1006" s="8" t="str">
        <f>RIGHT(B1006,5)</f>
        <v>00:02</v>
      </c>
      <c r="L1006" s="7" t="str">
        <f>TEXT(K1006,"hh")</f>
        <v>00</v>
      </c>
      <c r="M1006" s="6">
        <f>IF(C1006="close",IF(I1006&gt;=0,1,IF(I1006&lt;0,2)),0)</f>
        <v>0</v>
      </c>
      <c r="N1006" s="5">
        <f>IF(N1005=0,IF(C1006="s/l",1,0),IF(C1006="s/l",N1005+1,0))</f>
        <v>0</v>
      </c>
      <c r="O1006" s="4">
        <f>IF(O1005=0,IF(C1006="t/p",1,0),IF(C1006="t/p",O1005+1,0))</f>
        <v>7</v>
      </c>
      <c r="P1006" s="3">
        <f>IF(AND(N1006&gt;=$AD$36,N1007=0),1,0)</f>
        <v>0</v>
      </c>
      <c r="Q1006" s="2">
        <f>IF(AND(O1006&gt;=$AD$35,O1007=0),1,0)</f>
        <v>1</v>
      </c>
      <c r="R1006" s="3">
        <f>IF(AND(N1006&gt;0,ISODD(D1006)),1,0)</f>
        <v>0</v>
      </c>
      <c r="S1006" s="2">
        <f>IF(AND(O1006&gt;0,ISEVEN(D1006)),1,0)</f>
        <v>1</v>
      </c>
      <c r="T1006" s="1">
        <f>IF(AND(N1005&gt;0,N1006&gt;0),IF(OR(AND(R1005=0,R1006=1),AND(R1005=1,R1006=0)),1,0),0)</f>
        <v>0</v>
      </c>
      <c r="U1006" s="1">
        <f>IF(AND(O1005&gt;0,O1006&gt;0),IF(OR(AND(S1005=0,S1006=1),AND(S1005=1,S1006=0)),1,0),0)</f>
        <v>1</v>
      </c>
    </row>
    <row r="1007" spans="1:21">
      <c r="A1007" s="9">
        <v>5173</v>
      </c>
      <c r="B1007" s="10" t="s">
        <v>1240</v>
      </c>
      <c r="C1007" s="9" t="s">
        <v>54</v>
      </c>
      <c r="D1007" s="9">
        <v>2081</v>
      </c>
      <c r="E1007" s="9">
        <v>1</v>
      </c>
      <c r="F1007" s="9">
        <v>1.3156000000000001</v>
      </c>
      <c r="G1007" s="9">
        <v>1.3173999999999999</v>
      </c>
      <c r="H1007" s="9">
        <v>1.3149</v>
      </c>
      <c r="I1007" s="9">
        <v>-2</v>
      </c>
      <c r="J1007" s="9">
        <v>3727.68</v>
      </c>
      <c r="K1007" s="8" t="str">
        <f>RIGHT(B1007,5)</f>
        <v>01:00</v>
      </c>
      <c r="L1007" s="7" t="str">
        <f>TEXT(K1007,"hh")</f>
        <v>01</v>
      </c>
      <c r="M1007" s="6">
        <f>IF(C1007="close",IF(I1007&gt;=0,1,IF(I1007&lt;0,2)),0)</f>
        <v>2</v>
      </c>
      <c r="N1007" s="5">
        <f>IF(N1006=0,IF(C1007="s/l",1,0),IF(C1007="s/l",N1006+1,0))</f>
        <v>0</v>
      </c>
      <c r="O1007" s="4">
        <f>IF(O1006=0,IF(C1007="t/p",1,0),IF(C1007="t/p",O1006+1,0))</f>
        <v>0</v>
      </c>
      <c r="P1007" s="3">
        <f>IF(AND(N1007&gt;=$AD$36,N1008=0),1,0)</f>
        <v>0</v>
      </c>
      <c r="Q1007" s="2">
        <f>IF(AND(O1007&gt;=$AD$35,O1008=0),1,0)</f>
        <v>0</v>
      </c>
      <c r="R1007" s="3">
        <f>IF(AND(N1007&gt;0,ISODD(D1007)),1,0)</f>
        <v>0</v>
      </c>
      <c r="S1007" s="2">
        <f>IF(AND(O1007&gt;0,ISEVEN(D1007)),1,0)</f>
        <v>0</v>
      </c>
      <c r="T1007" s="1">
        <f>IF(AND(N1006&gt;0,N1007&gt;0),IF(OR(AND(R1006=0,R1007=1),AND(R1006=1,R1007=0)),1,0),0)</f>
        <v>0</v>
      </c>
      <c r="U1007" s="1">
        <f>IF(AND(O1006&gt;0,O1007&gt;0),IF(OR(AND(S1006=0,S1007=1),AND(S1006=1,S1007=0)),1,0),0)</f>
        <v>0</v>
      </c>
    </row>
    <row r="1008" spans="1:21">
      <c r="A1008" s="9">
        <v>5174</v>
      </c>
      <c r="B1008" s="10" t="s">
        <v>1240</v>
      </c>
      <c r="C1008" s="9" t="s">
        <v>54</v>
      </c>
      <c r="D1008" s="9">
        <v>2075</v>
      </c>
      <c r="E1008" s="9">
        <v>1</v>
      </c>
      <c r="F1008" s="9">
        <v>1.3156000000000001</v>
      </c>
      <c r="G1008" s="9">
        <v>1.3166</v>
      </c>
      <c r="H1008" s="9">
        <v>1.3141</v>
      </c>
      <c r="I1008" s="9">
        <v>-10.37</v>
      </c>
      <c r="J1008" s="9">
        <v>3717.31</v>
      </c>
      <c r="K1008" s="8" t="str">
        <f>RIGHT(B1008,5)</f>
        <v>01:00</v>
      </c>
      <c r="L1008" s="7" t="str">
        <f>TEXT(K1008,"hh")</f>
        <v>01</v>
      </c>
      <c r="M1008" s="6">
        <f>IF(C1008="close",IF(I1008&gt;=0,1,IF(I1008&lt;0,2)),0)</f>
        <v>2</v>
      </c>
      <c r="N1008" s="5">
        <f>IF(N1007=0,IF(C1008="s/l",1,0),IF(C1008="s/l",N1007+1,0))</f>
        <v>0</v>
      </c>
      <c r="O1008" s="4">
        <f>IF(O1007=0,IF(C1008="t/p",1,0),IF(C1008="t/p",O1007+1,0))</f>
        <v>0</v>
      </c>
      <c r="P1008" s="3">
        <f>IF(AND(N1008&gt;=$AD$36,N1009=0),1,0)</f>
        <v>0</v>
      </c>
      <c r="Q1008" s="2">
        <f>IF(AND(O1008&gt;=$AD$35,O1009=0),1,0)</f>
        <v>0</v>
      </c>
      <c r="R1008" s="3">
        <f>IF(AND(N1008&gt;0,ISODD(D1008)),1,0)</f>
        <v>0</v>
      </c>
      <c r="S1008" s="2">
        <f>IF(AND(O1008&gt;0,ISEVEN(D1008)),1,0)</f>
        <v>0</v>
      </c>
      <c r="T1008" s="1">
        <f>IF(AND(N1007&gt;0,N1008&gt;0),IF(OR(AND(R1007=0,R1008=1),AND(R1007=1,R1008=0)),1,0),0)</f>
        <v>0</v>
      </c>
      <c r="U1008" s="1">
        <f>IF(AND(O1007&gt;0,O1008&gt;0),IF(OR(AND(S1007=0,S1008=1),AND(S1007=1,S1008=0)),1,0),0)</f>
        <v>0</v>
      </c>
    </row>
    <row r="1009" spans="1:21">
      <c r="A1009" s="9">
        <v>5187</v>
      </c>
      <c r="B1009" s="10" t="s">
        <v>1239</v>
      </c>
      <c r="C1009" s="9" t="s">
        <v>3</v>
      </c>
      <c r="D1009" s="9">
        <v>2085</v>
      </c>
      <c r="E1009" s="9">
        <v>1</v>
      </c>
      <c r="F1009" s="9">
        <v>1.3180000000000001</v>
      </c>
      <c r="G1009" s="9">
        <v>1.3180000000000001</v>
      </c>
      <c r="H1009" s="9">
        <v>1.3154999999999999</v>
      </c>
      <c r="I1009" s="9">
        <v>-20</v>
      </c>
      <c r="J1009" s="9">
        <v>3697.31</v>
      </c>
      <c r="K1009" s="8" t="str">
        <f>RIGHT(B1009,5)</f>
        <v>03:29</v>
      </c>
      <c r="L1009" s="7" t="str">
        <f>TEXT(K1009,"hh")</f>
        <v>03</v>
      </c>
      <c r="M1009" s="6">
        <f>IF(C1009="close",IF(I1009&gt;=0,1,IF(I1009&lt;0,2)),0)</f>
        <v>0</v>
      </c>
      <c r="N1009" s="5">
        <f>IF(N1008=0,IF(C1009="s/l",1,0),IF(C1009="s/l",N1008+1,0))</f>
        <v>1</v>
      </c>
      <c r="O1009" s="4">
        <f>IF(O1008=0,IF(C1009="t/p",1,0),IF(C1009="t/p",O1008+1,0))</f>
        <v>0</v>
      </c>
      <c r="P1009" s="3">
        <f>IF(AND(N1009&gt;=$AD$36,N1010=0),1,0)</f>
        <v>0</v>
      </c>
      <c r="Q1009" s="2">
        <f>IF(AND(O1009&gt;=$AD$35,O1010=0),1,0)</f>
        <v>0</v>
      </c>
      <c r="R1009" s="3">
        <f>IF(AND(N1009&gt;0,ISODD(D1009)),1,0)</f>
        <v>1</v>
      </c>
      <c r="S1009" s="2">
        <f>IF(AND(O1009&gt;0,ISEVEN(D1009)),1,0)</f>
        <v>0</v>
      </c>
      <c r="T1009" s="1">
        <f>IF(AND(N1008&gt;0,N1009&gt;0),IF(OR(AND(R1008=0,R1009=1),AND(R1008=1,R1009=0)),1,0),0)</f>
        <v>0</v>
      </c>
      <c r="U1009" s="1">
        <f>IF(AND(O1008&gt;0,O1009&gt;0),IF(OR(AND(S1008=0,S1009=1),AND(S1008=1,S1009=0)),1,0),0)</f>
        <v>0</v>
      </c>
    </row>
    <row r="1010" spans="1:21">
      <c r="A1010" s="9">
        <v>5192</v>
      </c>
      <c r="B1010" s="10" t="s">
        <v>1238</v>
      </c>
      <c r="C1010" s="9" t="s">
        <v>0</v>
      </c>
      <c r="D1010" s="9">
        <v>2089</v>
      </c>
      <c r="E1010" s="9">
        <v>1</v>
      </c>
      <c r="F1010" s="9">
        <v>1.3174999999999999</v>
      </c>
      <c r="G1010" s="9">
        <v>1.32</v>
      </c>
      <c r="H1010" s="9">
        <v>1.3174999999999999</v>
      </c>
      <c r="I1010" s="9">
        <v>5</v>
      </c>
      <c r="J1010" s="9">
        <v>3702.31</v>
      </c>
      <c r="K1010" s="8" t="str">
        <f>RIGHT(B1010,5)</f>
        <v>06:38</v>
      </c>
      <c r="L1010" s="7" t="str">
        <f>TEXT(K1010,"hh")</f>
        <v>06</v>
      </c>
      <c r="M1010" s="6">
        <f>IF(C1010="close",IF(I1010&gt;=0,1,IF(I1010&lt;0,2)),0)</f>
        <v>0</v>
      </c>
      <c r="N1010" s="5">
        <f>IF(N1009=0,IF(C1010="s/l",1,0),IF(C1010="s/l",N1009+1,0))</f>
        <v>0</v>
      </c>
      <c r="O1010" s="4">
        <f>IF(O1009=0,IF(C1010="t/p",1,0),IF(C1010="t/p",O1009+1,0))</f>
        <v>1</v>
      </c>
      <c r="P1010" s="3">
        <f>IF(AND(N1010&gt;=$AD$36,N1011=0),1,0)</f>
        <v>0</v>
      </c>
      <c r="Q1010" s="2">
        <f>IF(AND(O1010&gt;=$AD$35,O1011=0),1,0)</f>
        <v>0</v>
      </c>
      <c r="R1010" s="3">
        <f>IF(AND(N1010&gt;0,ISODD(D1010)),1,0)</f>
        <v>0</v>
      </c>
      <c r="S1010" s="2">
        <f>IF(AND(O1010&gt;0,ISEVEN(D1010)),1,0)</f>
        <v>0</v>
      </c>
      <c r="T1010" s="1">
        <f>IF(AND(N1009&gt;0,N1010&gt;0),IF(OR(AND(R1009=0,R1010=1),AND(R1009=1,R1010=0)),1,0),0)</f>
        <v>0</v>
      </c>
      <c r="U1010" s="1">
        <f>IF(AND(O1009&gt;0,O1010&gt;0),IF(OR(AND(S1009=0,S1010=1),AND(S1009=1,S1010=0)),1,0),0)</f>
        <v>0</v>
      </c>
    </row>
    <row r="1011" spans="1:21">
      <c r="A1011" s="9">
        <v>5193</v>
      </c>
      <c r="B1011" s="10" t="s">
        <v>1237</v>
      </c>
      <c r="C1011" s="9" t="s">
        <v>3</v>
      </c>
      <c r="D1011" s="9">
        <v>2087</v>
      </c>
      <c r="E1011" s="9">
        <v>1</v>
      </c>
      <c r="F1011" s="9">
        <v>1.319</v>
      </c>
      <c r="G1011" s="9">
        <v>1.319</v>
      </c>
      <c r="H1011" s="9">
        <v>1.3165</v>
      </c>
      <c r="I1011" s="9">
        <v>-20</v>
      </c>
      <c r="J1011" s="9">
        <v>3682.31</v>
      </c>
      <c r="K1011" s="8" t="str">
        <f>RIGHT(B1011,5)</f>
        <v>06:51</v>
      </c>
      <c r="L1011" s="7" t="str">
        <f>TEXT(K1011,"hh")</f>
        <v>06</v>
      </c>
      <c r="M1011" s="6">
        <f>IF(C1011="close",IF(I1011&gt;=0,1,IF(I1011&lt;0,2)),0)</f>
        <v>0</v>
      </c>
      <c r="N1011" s="5">
        <f>IF(N1010=0,IF(C1011="s/l",1,0),IF(C1011="s/l",N1010+1,0))</f>
        <v>1</v>
      </c>
      <c r="O1011" s="4">
        <f>IF(O1010=0,IF(C1011="t/p",1,0),IF(C1011="t/p",O1010+1,0))</f>
        <v>0</v>
      </c>
      <c r="P1011" s="3">
        <f>IF(AND(N1011&gt;=$AD$36,N1012=0),1,0)</f>
        <v>0</v>
      </c>
      <c r="Q1011" s="2">
        <f>IF(AND(O1011&gt;=$AD$35,O1012=0),1,0)</f>
        <v>0</v>
      </c>
      <c r="R1011" s="3">
        <f>IF(AND(N1011&gt;0,ISODD(D1011)),1,0)</f>
        <v>1</v>
      </c>
      <c r="S1011" s="2">
        <f>IF(AND(O1011&gt;0,ISEVEN(D1011)),1,0)</f>
        <v>0</v>
      </c>
      <c r="T1011" s="1">
        <f>IF(AND(N1010&gt;0,N1011&gt;0),IF(OR(AND(R1010=0,R1011=1),AND(R1010=1,R1011=0)),1,0),0)</f>
        <v>0</v>
      </c>
      <c r="U1011" s="1">
        <f>IF(AND(O1010&gt;0,O1011&gt;0),IF(OR(AND(S1010=0,S1011=1),AND(S1010=1,S1011=0)),1,0),0)</f>
        <v>0</v>
      </c>
    </row>
    <row r="1012" spans="1:21">
      <c r="A1012" s="9">
        <v>5202</v>
      </c>
      <c r="B1012" s="10" t="s">
        <v>1236</v>
      </c>
      <c r="C1012" s="9" t="s">
        <v>3</v>
      </c>
      <c r="D1012" s="9">
        <v>2092</v>
      </c>
      <c r="E1012" s="9">
        <v>1</v>
      </c>
      <c r="F1012" s="9">
        <v>1.3152999999999999</v>
      </c>
      <c r="G1012" s="9">
        <v>1.3152999999999999</v>
      </c>
      <c r="H1012" s="9">
        <v>1.3178000000000001</v>
      </c>
      <c r="I1012" s="9">
        <v>-20</v>
      </c>
      <c r="J1012" s="9">
        <v>3662.31</v>
      </c>
      <c r="K1012" s="8" t="str">
        <f>RIGHT(B1012,5)</f>
        <v>09:02</v>
      </c>
      <c r="L1012" s="7" t="str">
        <f>TEXT(K1012,"hh")</f>
        <v>09</v>
      </c>
      <c r="M1012" s="6">
        <f>IF(C1012="close",IF(I1012&gt;=0,1,IF(I1012&lt;0,2)),0)</f>
        <v>0</v>
      </c>
      <c r="N1012" s="5">
        <f>IF(N1011=0,IF(C1012="s/l",1,0),IF(C1012="s/l",N1011+1,0))</f>
        <v>2</v>
      </c>
      <c r="O1012" s="4">
        <f>IF(O1011=0,IF(C1012="t/p",1,0),IF(C1012="t/p",O1011+1,0))</f>
        <v>0</v>
      </c>
      <c r="P1012" s="3">
        <f>IF(AND(N1012&gt;=$AD$36,N1013=0),1,0)</f>
        <v>0</v>
      </c>
      <c r="Q1012" s="2">
        <f>IF(AND(O1012&gt;=$AD$35,O1013=0),1,0)</f>
        <v>0</v>
      </c>
      <c r="R1012" s="3">
        <f>IF(AND(N1012&gt;0,ISODD(D1012)),1,0)</f>
        <v>0</v>
      </c>
      <c r="S1012" s="2">
        <f>IF(AND(O1012&gt;0,ISEVEN(D1012)),1,0)</f>
        <v>0</v>
      </c>
      <c r="T1012" s="1">
        <f>IF(AND(N1011&gt;0,N1012&gt;0),IF(OR(AND(R1011=0,R1012=1),AND(R1011=1,R1012=0)),1,0),0)</f>
        <v>1</v>
      </c>
      <c r="U1012" s="1">
        <f>IF(AND(O1011&gt;0,O1012&gt;0),IF(OR(AND(S1011=0,S1012=1),AND(S1011=1,S1012=0)),1,0),0)</f>
        <v>0</v>
      </c>
    </row>
    <row r="1013" spans="1:21">
      <c r="A1013" s="9">
        <v>5207</v>
      </c>
      <c r="B1013" s="10" t="s">
        <v>1235</v>
      </c>
      <c r="C1013" s="9" t="s">
        <v>3</v>
      </c>
      <c r="D1013" s="9">
        <v>2094</v>
      </c>
      <c r="E1013" s="9">
        <v>1</v>
      </c>
      <c r="F1013" s="9">
        <v>1.3143</v>
      </c>
      <c r="G1013" s="9">
        <v>1.3143</v>
      </c>
      <c r="H1013" s="9">
        <v>1.3168</v>
      </c>
      <c r="I1013" s="9">
        <v>-20</v>
      </c>
      <c r="J1013" s="9">
        <v>3642.31</v>
      </c>
      <c r="K1013" s="8" t="str">
        <f>RIGHT(B1013,5)</f>
        <v>09:10</v>
      </c>
      <c r="L1013" s="7" t="str">
        <f>TEXT(K1013,"hh")</f>
        <v>09</v>
      </c>
      <c r="M1013" s="6">
        <f>IF(C1013="close",IF(I1013&gt;=0,1,IF(I1013&lt;0,2)),0)</f>
        <v>0</v>
      </c>
      <c r="N1013" s="5">
        <f>IF(N1012=0,IF(C1013="s/l",1,0),IF(C1013="s/l",N1012+1,0))</f>
        <v>3</v>
      </c>
      <c r="O1013" s="4">
        <f>IF(O1012=0,IF(C1013="t/p",1,0),IF(C1013="t/p",O1012+1,0))</f>
        <v>0</v>
      </c>
      <c r="P1013" s="3">
        <f>IF(AND(N1013&gt;=$AD$36,N1014=0),1,0)</f>
        <v>0</v>
      </c>
      <c r="Q1013" s="2">
        <f>IF(AND(O1013&gt;=$AD$35,O1014=0),1,0)</f>
        <v>0</v>
      </c>
      <c r="R1013" s="3">
        <f>IF(AND(N1013&gt;0,ISODD(D1013)),1,0)</f>
        <v>0</v>
      </c>
      <c r="S1013" s="2">
        <f>IF(AND(O1013&gt;0,ISEVEN(D1013)),1,0)</f>
        <v>0</v>
      </c>
      <c r="T1013" s="1">
        <f>IF(AND(N1012&gt;0,N1013&gt;0),IF(OR(AND(R1012=0,R1013=1),AND(R1012=1,R1013=0)),1,0),0)</f>
        <v>0</v>
      </c>
      <c r="U1013" s="1">
        <f>IF(AND(O1012&gt;0,O1013&gt;0),IF(OR(AND(S1012=0,S1013=1),AND(S1012=1,S1013=0)),1,0),0)</f>
        <v>0</v>
      </c>
    </row>
    <row r="1014" spans="1:21">
      <c r="A1014" s="9">
        <v>5212</v>
      </c>
      <c r="B1014" s="10" t="s">
        <v>1234</v>
      </c>
      <c r="C1014" s="9" t="s">
        <v>3</v>
      </c>
      <c r="D1014" s="9">
        <v>2096</v>
      </c>
      <c r="E1014" s="9">
        <v>1</v>
      </c>
      <c r="F1014" s="9">
        <v>1.3132999999999999</v>
      </c>
      <c r="G1014" s="9">
        <v>1.3132999999999999</v>
      </c>
      <c r="H1014" s="9">
        <v>1.3158000000000001</v>
      </c>
      <c r="I1014" s="9">
        <v>-20</v>
      </c>
      <c r="J1014" s="9">
        <v>3622.31</v>
      </c>
      <c r="K1014" s="8" t="str">
        <f>RIGHT(B1014,5)</f>
        <v>09:35</v>
      </c>
      <c r="L1014" s="7" t="str">
        <f>TEXT(K1014,"hh")</f>
        <v>09</v>
      </c>
      <c r="M1014" s="6">
        <f>IF(C1014="close",IF(I1014&gt;=0,1,IF(I1014&lt;0,2)),0)</f>
        <v>0</v>
      </c>
      <c r="N1014" s="5">
        <f>IF(N1013=0,IF(C1014="s/l",1,0),IF(C1014="s/l",N1013+1,0))</f>
        <v>4</v>
      </c>
      <c r="O1014" s="4">
        <f>IF(O1013=0,IF(C1014="t/p",1,0),IF(C1014="t/p",O1013+1,0))</f>
        <v>0</v>
      </c>
      <c r="P1014" s="3">
        <f>IF(AND(N1014&gt;=$AD$36,N1015=0),1,0)</f>
        <v>1</v>
      </c>
      <c r="Q1014" s="2">
        <f>IF(AND(O1014&gt;=$AD$35,O1015=0),1,0)</f>
        <v>0</v>
      </c>
      <c r="R1014" s="3">
        <f>IF(AND(N1014&gt;0,ISODD(D1014)),1,0)</f>
        <v>0</v>
      </c>
      <c r="S1014" s="2">
        <f>IF(AND(O1014&gt;0,ISEVEN(D1014)),1,0)</f>
        <v>0</v>
      </c>
      <c r="T1014" s="1">
        <f>IF(AND(N1013&gt;0,N1014&gt;0),IF(OR(AND(R1013=0,R1014=1),AND(R1013=1,R1014=0)),1,0),0)</f>
        <v>0</v>
      </c>
      <c r="U1014" s="1">
        <f>IF(AND(O1013&gt;0,O1014&gt;0),IF(OR(AND(S1013=0,S1014=1),AND(S1013=1,S1014=0)),1,0),0)</f>
        <v>0</v>
      </c>
    </row>
    <row r="1015" spans="1:21">
      <c r="A1015" s="9">
        <v>5213</v>
      </c>
      <c r="B1015" s="10" t="s">
        <v>1233</v>
      </c>
      <c r="C1015" s="9" t="s">
        <v>0</v>
      </c>
      <c r="D1015" s="9">
        <v>2098</v>
      </c>
      <c r="E1015" s="9">
        <v>1</v>
      </c>
      <c r="F1015" s="9">
        <v>1.3148</v>
      </c>
      <c r="G1015" s="9">
        <v>1.3123</v>
      </c>
      <c r="H1015" s="9">
        <v>1.3148</v>
      </c>
      <c r="I1015" s="9">
        <v>5</v>
      </c>
      <c r="J1015" s="9">
        <v>3627.31</v>
      </c>
      <c r="K1015" s="8" t="str">
        <f>RIGHT(B1015,5)</f>
        <v>10:30</v>
      </c>
      <c r="L1015" s="7" t="str">
        <f>TEXT(K1015,"hh")</f>
        <v>10</v>
      </c>
      <c r="M1015" s="6">
        <f>IF(C1015="close",IF(I1015&gt;=0,1,IF(I1015&lt;0,2)),0)</f>
        <v>0</v>
      </c>
      <c r="N1015" s="5">
        <f>IF(N1014=0,IF(C1015="s/l",1,0),IF(C1015="s/l",N1014+1,0))</f>
        <v>0</v>
      </c>
      <c r="O1015" s="4">
        <f>IF(O1014=0,IF(C1015="t/p",1,0),IF(C1015="t/p",O1014+1,0))</f>
        <v>1</v>
      </c>
      <c r="P1015" s="3">
        <f>IF(AND(N1015&gt;=$AD$36,N1016=0),1,0)</f>
        <v>0</v>
      </c>
      <c r="Q1015" s="2">
        <f>IF(AND(O1015&gt;=$AD$35,O1016=0),1,0)</f>
        <v>0</v>
      </c>
      <c r="R1015" s="3">
        <f>IF(AND(N1015&gt;0,ISODD(D1015)),1,0)</f>
        <v>0</v>
      </c>
      <c r="S1015" s="2">
        <f>IF(AND(O1015&gt;0,ISEVEN(D1015)),1,0)</f>
        <v>1</v>
      </c>
      <c r="T1015" s="1">
        <f>IF(AND(N1014&gt;0,N1015&gt;0),IF(OR(AND(R1014=0,R1015=1),AND(R1014=1,R1015=0)),1,0),0)</f>
        <v>0</v>
      </c>
      <c r="U1015" s="1">
        <f>IF(AND(O1014&gt;0,O1015&gt;0),IF(OR(AND(S1014=0,S1015=1),AND(S1014=1,S1015=0)),1,0),0)</f>
        <v>0</v>
      </c>
    </row>
    <row r="1016" spans="1:21">
      <c r="A1016" s="9">
        <v>5218</v>
      </c>
      <c r="B1016" s="10" t="s">
        <v>1232</v>
      </c>
      <c r="C1016" s="9" t="s">
        <v>0</v>
      </c>
      <c r="D1016" s="9">
        <v>2099</v>
      </c>
      <c r="E1016" s="9">
        <v>1</v>
      </c>
      <c r="F1016" s="9">
        <v>1.3144</v>
      </c>
      <c r="G1016" s="9">
        <v>1.3169</v>
      </c>
      <c r="H1016" s="9">
        <v>1.3144</v>
      </c>
      <c r="I1016" s="9">
        <v>5</v>
      </c>
      <c r="J1016" s="9">
        <v>3632.31</v>
      </c>
      <c r="K1016" s="8" t="str">
        <f>RIGHT(B1016,5)</f>
        <v>11:10</v>
      </c>
      <c r="L1016" s="7" t="str">
        <f>TEXT(K1016,"hh")</f>
        <v>11</v>
      </c>
      <c r="M1016" s="6">
        <f>IF(C1016="close",IF(I1016&gt;=0,1,IF(I1016&lt;0,2)),0)</f>
        <v>0</v>
      </c>
      <c r="N1016" s="5">
        <f>IF(N1015=0,IF(C1016="s/l",1,0),IF(C1016="s/l",N1015+1,0))</f>
        <v>0</v>
      </c>
      <c r="O1016" s="4">
        <f>IF(O1015=0,IF(C1016="t/p",1,0),IF(C1016="t/p",O1015+1,0))</f>
        <v>2</v>
      </c>
      <c r="P1016" s="3">
        <f>IF(AND(N1016&gt;=$AD$36,N1017=0),1,0)</f>
        <v>0</v>
      </c>
      <c r="Q1016" s="2">
        <f>IF(AND(O1016&gt;=$AD$35,O1017=0),1,0)</f>
        <v>0</v>
      </c>
      <c r="R1016" s="3">
        <f>IF(AND(N1016&gt;0,ISODD(D1016)),1,0)</f>
        <v>0</v>
      </c>
      <c r="S1016" s="2">
        <f>IF(AND(O1016&gt;0,ISEVEN(D1016)),1,0)</f>
        <v>0</v>
      </c>
      <c r="T1016" s="1">
        <f>IF(AND(N1015&gt;0,N1016&gt;0),IF(OR(AND(R1015=0,R1016=1),AND(R1015=1,R1016=0)),1,0),0)</f>
        <v>0</v>
      </c>
      <c r="U1016" s="1">
        <f>IF(AND(O1015&gt;0,O1016&gt;0),IF(OR(AND(S1015=0,S1016=1),AND(S1015=1,S1016=0)),1,0),0)</f>
        <v>1</v>
      </c>
    </row>
    <row r="1017" spans="1:21">
      <c r="A1017" s="9">
        <v>5223</v>
      </c>
      <c r="B1017" s="10" t="s">
        <v>1231</v>
      </c>
      <c r="C1017" s="9" t="s">
        <v>0</v>
      </c>
      <c r="D1017" s="9">
        <v>2102</v>
      </c>
      <c r="E1017" s="9">
        <v>1</v>
      </c>
      <c r="F1017" s="9">
        <v>1.3148</v>
      </c>
      <c r="G1017" s="9">
        <v>1.3123</v>
      </c>
      <c r="H1017" s="9">
        <v>1.3148</v>
      </c>
      <c r="I1017" s="9">
        <v>5</v>
      </c>
      <c r="J1017" s="9">
        <v>3637.31</v>
      </c>
      <c r="K1017" s="8" t="str">
        <f>RIGHT(B1017,5)</f>
        <v>11:26</v>
      </c>
      <c r="L1017" s="7" t="str">
        <f>TEXT(K1017,"hh")</f>
        <v>11</v>
      </c>
      <c r="M1017" s="6">
        <f>IF(C1017="close",IF(I1017&gt;=0,1,IF(I1017&lt;0,2)),0)</f>
        <v>0</v>
      </c>
      <c r="N1017" s="5">
        <f>IF(N1016=0,IF(C1017="s/l",1,0),IF(C1017="s/l",N1016+1,0))</f>
        <v>0</v>
      </c>
      <c r="O1017" s="4">
        <f>IF(O1016=0,IF(C1017="t/p",1,0),IF(C1017="t/p",O1016+1,0))</f>
        <v>3</v>
      </c>
      <c r="P1017" s="3">
        <f>IF(AND(N1017&gt;=$AD$36,N1018=0),1,0)</f>
        <v>0</v>
      </c>
      <c r="Q1017" s="2">
        <f>IF(AND(O1017&gt;=$AD$35,O1018=0),1,0)</f>
        <v>0</v>
      </c>
      <c r="R1017" s="3">
        <f>IF(AND(N1017&gt;0,ISODD(D1017)),1,0)</f>
        <v>0</v>
      </c>
      <c r="S1017" s="2">
        <f>IF(AND(O1017&gt;0,ISEVEN(D1017)),1,0)</f>
        <v>1</v>
      </c>
      <c r="T1017" s="1">
        <f>IF(AND(N1016&gt;0,N1017&gt;0),IF(OR(AND(R1016=0,R1017=1),AND(R1016=1,R1017=0)),1,0),0)</f>
        <v>0</v>
      </c>
      <c r="U1017" s="1">
        <f>IF(AND(O1016&gt;0,O1017&gt;0),IF(OR(AND(S1016=0,S1017=1),AND(S1016=1,S1017=0)),1,0),0)</f>
        <v>1</v>
      </c>
    </row>
    <row r="1018" spans="1:21">
      <c r="A1018" s="9">
        <v>5228</v>
      </c>
      <c r="B1018" s="10" t="s">
        <v>1230</v>
      </c>
      <c r="C1018" s="9" t="s">
        <v>0</v>
      </c>
      <c r="D1018" s="9">
        <v>2103</v>
      </c>
      <c r="E1018" s="9">
        <v>1</v>
      </c>
      <c r="F1018" s="9">
        <v>1.3145</v>
      </c>
      <c r="G1018" s="9">
        <v>1.3169999999999999</v>
      </c>
      <c r="H1018" s="9">
        <v>1.3145</v>
      </c>
      <c r="I1018" s="9">
        <v>5</v>
      </c>
      <c r="J1018" s="9">
        <v>3642.31</v>
      </c>
      <c r="K1018" s="8" t="str">
        <f>RIGHT(B1018,5)</f>
        <v>12:01</v>
      </c>
      <c r="L1018" s="7" t="str">
        <f>TEXT(K1018,"hh")</f>
        <v>12</v>
      </c>
      <c r="M1018" s="6">
        <f>IF(C1018="close",IF(I1018&gt;=0,1,IF(I1018&lt;0,2)),0)</f>
        <v>0</v>
      </c>
      <c r="N1018" s="5">
        <f>IF(N1017=0,IF(C1018="s/l",1,0),IF(C1018="s/l",N1017+1,0))</f>
        <v>0</v>
      </c>
      <c r="O1018" s="4">
        <f>IF(O1017=0,IF(C1018="t/p",1,0),IF(C1018="t/p",O1017+1,0))</f>
        <v>4</v>
      </c>
      <c r="P1018" s="3">
        <f>IF(AND(N1018&gt;=$AD$36,N1019=0),1,0)</f>
        <v>0</v>
      </c>
      <c r="Q1018" s="2">
        <f>IF(AND(O1018&gt;=$AD$35,O1019=0),1,0)</f>
        <v>0</v>
      </c>
      <c r="R1018" s="3">
        <f>IF(AND(N1018&gt;0,ISODD(D1018)),1,0)</f>
        <v>0</v>
      </c>
      <c r="S1018" s="2">
        <f>IF(AND(O1018&gt;0,ISEVEN(D1018)),1,0)</f>
        <v>0</v>
      </c>
      <c r="T1018" s="1">
        <f>IF(AND(N1017&gt;0,N1018&gt;0),IF(OR(AND(R1017=0,R1018=1),AND(R1017=1,R1018=0)),1,0),0)</f>
        <v>0</v>
      </c>
      <c r="U1018" s="1">
        <f>IF(AND(O1017&gt;0,O1018&gt;0),IF(OR(AND(S1017=0,S1018=1),AND(S1017=1,S1018=0)),1,0),0)</f>
        <v>1</v>
      </c>
    </row>
    <row r="1019" spans="1:21">
      <c r="A1019" s="9">
        <v>5237</v>
      </c>
      <c r="B1019" s="10" t="s">
        <v>1229</v>
      </c>
      <c r="C1019" s="9" t="s">
        <v>0</v>
      </c>
      <c r="D1019" s="9">
        <v>2108</v>
      </c>
      <c r="E1019" s="9">
        <v>1</v>
      </c>
      <c r="F1019" s="9">
        <v>1.3138000000000001</v>
      </c>
      <c r="G1019" s="9">
        <v>1.3112999999999999</v>
      </c>
      <c r="H1019" s="9">
        <v>1.3138000000000001</v>
      </c>
      <c r="I1019" s="9">
        <v>5</v>
      </c>
      <c r="J1019" s="9">
        <v>3647.31</v>
      </c>
      <c r="K1019" s="8" t="str">
        <f>RIGHT(B1019,5)</f>
        <v>13:02</v>
      </c>
      <c r="L1019" s="7" t="str">
        <f>TEXT(K1019,"hh")</f>
        <v>13</v>
      </c>
      <c r="M1019" s="6">
        <f>IF(C1019="close",IF(I1019&gt;=0,1,IF(I1019&lt;0,2)),0)</f>
        <v>0</v>
      </c>
      <c r="N1019" s="5">
        <f>IF(N1018=0,IF(C1019="s/l",1,0),IF(C1019="s/l",N1018+1,0))</f>
        <v>0</v>
      </c>
      <c r="O1019" s="4">
        <f>IF(O1018=0,IF(C1019="t/p",1,0),IF(C1019="t/p",O1018+1,0))</f>
        <v>5</v>
      </c>
      <c r="P1019" s="3">
        <f>IF(AND(N1019&gt;=$AD$36,N1020=0),1,0)</f>
        <v>0</v>
      </c>
      <c r="Q1019" s="2">
        <f>IF(AND(O1019&gt;=$AD$35,O1020=0),1,0)</f>
        <v>0</v>
      </c>
      <c r="R1019" s="3">
        <f>IF(AND(N1019&gt;0,ISODD(D1019)),1,0)</f>
        <v>0</v>
      </c>
      <c r="S1019" s="2">
        <f>IF(AND(O1019&gt;0,ISEVEN(D1019)),1,0)</f>
        <v>1</v>
      </c>
      <c r="T1019" s="1">
        <f>IF(AND(N1018&gt;0,N1019&gt;0),IF(OR(AND(R1018=0,R1019=1),AND(R1018=1,R1019=0)),1,0),0)</f>
        <v>0</v>
      </c>
      <c r="U1019" s="1">
        <f>IF(AND(O1018&gt;0,O1019&gt;0),IF(OR(AND(S1018=0,S1019=1),AND(S1018=1,S1019=0)),1,0),0)</f>
        <v>1</v>
      </c>
    </row>
    <row r="1020" spans="1:21">
      <c r="A1020" s="9">
        <v>5242</v>
      </c>
      <c r="B1020" s="10" t="s">
        <v>1228</v>
      </c>
      <c r="C1020" s="9" t="s">
        <v>0</v>
      </c>
      <c r="D1020" s="9">
        <v>2106</v>
      </c>
      <c r="E1020" s="9">
        <v>1</v>
      </c>
      <c r="F1020" s="9">
        <v>1.3148</v>
      </c>
      <c r="G1020" s="9">
        <v>1.3123</v>
      </c>
      <c r="H1020" s="9">
        <v>1.3148</v>
      </c>
      <c r="I1020" s="9">
        <v>5</v>
      </c>
      <c r="J1020" s="9">
        <v>3652.31</v>
      </c>
      <c r="K1020" s="8" t="str">
        <f>RIGHT(B1020,5)</f>
        <v>14:22</v>
      </c>
      <c r="L1020" s="7" t="str">
        <f>TEXT(K1020,"hh")</f>
        <v>14</v>
      </c>
      <c r="M1020" s="6">
        <f>IF(C1020="close",IF(I1020&gt;=0,1,IF(I1020&lt;0,2)),0)</f>
        <v>0</v>
      </c>
      <c r="N1020" s="5">
        <f>IF(N1019=0,IF(C1020="s/l",1,0),IF(C1020="s/l",N1019+1,0))</f>
        <v>0</v>
      </c>
      <c r="O1020" s="4">
        <f>IF(O1019=0,IF(C1020="t/p",1,0),IF(C1020="t/p",O1019+1,0))</f>
        <v>6</v>
      </c>
      <c r="P1020" s="3">
        <f>IF(AND(N1020&gt;=$AD$36,N1021=0),1,0)</f>
        <v>0</v>
      </c>
      <c r="Q1020" s="2">
        <f>IF(AND(O1020&gt;=$AD$35,O1021=0),1,0)</f>
        <v>0</v>
      </c>
      <c r="R1020" s="3">
        <f>IF(AND(N1020&gt;0,ISODD(D1020)),1,0)</f>
        <v>0</v>
      </c>
      <c r="S1020" s="2">
        <f>IF(AND(O1020&gt;0,ISEVEN(D1020)),1,0)</f>
        <v>1</v>
      </c>
      <c r="T1020" s="1">
        <f>IF(AND(N1019&gt;0,N1020&gt;0),IF(OR(AND(R1019=0,R1020=1),AND(R1019=1,R1020=0)),1,0),0)</f>
        <v>0</v>
      </c>
      <c r="U1020" s="1">
        <f>IF(AND(O1019&gt;0,O1020&gt;0),IF(OR(AND(S1019=0,S1020=1),AND(S1019=1,S1020=0)),1,0),0)</f>
        <v>0</v>
      </c>
    </row>
    <row r="1021" spans="1:21">
      <c r="A1021" s="9">
        <v>5247</v>
      </c>
      <c r="B1021" s="10" t="s">
        <v>3172</v>
      </c>
      <c r="C1021" s="9" t="s">
        <v>0</v>
      </c>
      <c r="D1021" s="9">
        <v>2111</v>
      </c>
      <c r="E1021" s="9">
        <v>1</v>
      </c>
      <c r="F1021" s="9">
        <v>1.3144</v>
      </c>
      <c r="G1021" s="9">
        <v>1.3169</v>
      </c>
      <c r="H1021" s="9">
        <v>1.3144</v>
      </c>
      <c r="I1021" s="9">
        <v>5</v>
      </c>
      <c r="J1021" s="9">
        <v>3657.31</v>
      </c>
      <c r="K1021" s="8" t="str">
        <f>RIGHT(B1021,5)</f>
        <v>14:58</v>
      </c>
      <c r="L1021" s="7" t="str">
        <f>TEXT(K1021,"hh")</f>
        <v>14</v>
      </c>
      <c r="M1021" s="6">
        <f>IF(C1021="close",IF(I1021&gt;=0,1,IF(I1021&lt;0,2)),0)</f>
        <v>0</v>
      </c>
      <c r="N1021" s="5">
        <f>IF(N1020=0,IF(C1021="s/l",1,0),IF(C1021="s/l",N1020+1,0))</f>
        <v>0</v>
      </c>
      <c r="O1021" s="4">
        <f>IF(O1020=0,IF(C1021="t/p",1,0),IF(C1021="t/p",O1020+1,0))</f>
        <v>7</v>
      </c>
      <c r="P1021" s="3">
        <f>IF(AND(N1021&gt;=$AD$36,N1022=0),1,0)</f>
        <v>0</v>
      </c>
      <c r="Q1021" s="2">
        <f>IF(AND(O1021&gt;=$AD$35,O1022=0),1,0)</f>
        <v>0</v>
      </c>
      <c r="R1021" s="3">
        <f>IF(AND(N1021&gt;0,ISODD(D1021)),1,0)</f>
        <v>0</v>
      </c>
      <c r="S1021" s="2">
        <f>IF(AND(O1021&gt;0,ISEVEN(D1021)),1,0)</f>
        <v>0</v>
      </c>
      <c r="T1021" s="1">
        <f>IF(AND(N1020&gt;0,N1021&gt;0),IF(OR(AND(R1020=0,R1021=1),AND(R1020=1,R1021=0)),1,0),0)</f>
        <v>0</v>
      </c>
      <c r="U1021" s="1">
        <f>IF(AND(O1020&gt;0,O1021&gt;0),IF(OR(AND(S1020=0,S1021=1),AND(S1020=1,S1021=0)),1,0),0)</f>
        <v>1</v>
      </c>
    </row>
    <row r="1022" spans="1:21">
      <c r="A1022" s="9">
        <v>5252</v>
      </c>
      <c r="B1022" s="10" t="s">
        <v>1227</v>
      </c>
      <c r="C1022" s="9" t="s">
        <v>0</v>
      </c>
      <c r="D1022" s="9">
        <v>2109</v>
      </c>
      <c r="E1022" s="9">
        <v>1</v>
      </c>
      <c r="F1022" s="9">
        <v>1.3133999999999999</v>
      </c>
      <c r="G1022" s="9">
        <v>1.3159000000000001</v>
      </c>
      <c r="H1022" s="9">
        <v>1.3133999999999999</v>
      </c>
      <c r="I1022" s="9">
        <v>5</v>
      </c>
      <c r="J1022" s="9">
        <v>3662.31</v>
      </c>
      <c r="K1022" s="8" t="str">
        <f>RIGHT(B1022,5)</f>
        <v>16:00</v>
      </c>
      <c r="L1022" s="7" t="str">
        <f>TEXT(K1022,"hh")</f>
        <v>16</v>
      </c>
      <c r="M1022" s="6">
        <f>IF(C1022="close",IF(I1022&gt;=0,1,IF(I1022&lt;0,2)),0)</f>
        <v>0</v>
      </c>
      <c r="N1022" s="5">
        <f>IF(N1021=0,IF(C1022="s/l",1,0),IF(C1022="s/l",N1021+1,0))</f>
        <v>0</v>
      </c>
      <c r="O1022" s="4">
        <f>IF(O1021=0,IF(C1022="t/p",1,0),IF(C1022="t/p",O1021+1,0))</f>
        <v>8</v>
      </c>
      <c r="P1022" s="3">
        <f>IF(AND(N1022&gt;=$AD$36,N1023=0),1,0)</f>
        <v>0</v>
      </c>
      <c r="Q1022" s="2">
        <f>IF(AND(O1022&gt;=$AD$35,O1023=0),1,0)</f>
        <v>0</v>
      </c>
      <c r="R1022" s="3">
        <f>IF(AND(N1022&gt;0,ISODD(D1022)),1,0)</f>
        <v>0</v>
      </c>
      <c r="S1022" s="2">
        <f>IF(AND(O1022&gt;0,ISEVEN(D1022)),1,0)</f>
        <v>0</v>
      </c>
      <c r="T1022" s="1">
        <f>IF(AND(N1021&gt;0,N1022&gt;0),IF(OR(AND(R1021=0,R1022=1),AND(R1021=1,R1022=0)),1,0),0)</f>
        <v>0</v>
      </c>
      <c r="U1022" s="1">
        <f>IF(AND(O1021&gt;0,O1022&gt;0),IF(OR(AND(S1021=0,S1022=1),AND(S1021=1,S1022=0)),1,0),0)</f>
        <v>0</v>
      </c>
    </row>
    <row r="1023" spans="1:21">
      <c r="A1023" s="9">
        <v>5253</v>
      </c>
      <c r="B1023" s="10" t="s">
        <v>3171</v>
      </c>
      <c r="C1023" s="9" t="s">
        <v>0</v>
      </c>
      <c r="D1023" s="9">
        <v>2114</v>
      </c>
      <c r="E1023" s="9">
        <v>1</v>
      </c>
      <c r="F1023" s="9">
        <v>1.3147</v>
      </c>
      <c r="G1023" s="9">
        <v>1.3122</v>
      </c>
      <c r="H1023" s="9">
        <v>1.3147</v>
      </c>
      <c r="I1023" s="9">
        <v>5</v>
      </c>
      <c r="J1023" s="9">
        <v>3667.31</v>
      </c>
      <c r="K1023" s="8" t="str">
        <f>RIGHT(B1023,5)</f>
        <v>16:59</v>
      </c>
      <c r="L1023" s="7" t="str">
        <f>TEXT(K1023,"hh")</f>
        <v>16</v>
      </c>
      <c r="M1023" s="6">
        <f>IF(C1023="close",IF(I1023&gt;=0,1,IF(I1023&lt;0,2)),0)</f>
        <v>0</v>
      </c>
      <c r="N1023" s="5">
        <f>IF(N1022=0,IF(C1023="s/l",1,0),IF(C1023="s/l",N1022+1,0))</f>
        <v>0</v>
      </c>
      <c r="O1023" s="4">
        <f>IF(O1022=0,IF(C1023="t/p",1,0),IF(C1023="t/p",O1022+1,0))</f>
        <v>9</v>
      </c>
      <c r="P1023" s="3">
        <f>IF(AND(N1023&gt;=$AD$36,N1024=0),1,0)</f>
        <v>0</v>
      </c>
      <c r="Q1023" s="2">
        <f>IF(AND(O1023&gt;=$AD$35,O1024=0),1,0)</f>
        <v>0</v>
      </c>
      <c r="R1023" s="3">
        <f>IF(AND(N1023&gt;0,ISODD(D1023)),1,0)</f>
        <v>0</v>
      </c>
      <c r="S1023" s="2">
        <f>IF(AND(O1023&gt;0,ISEVEN(D1023)),1,0)</f>
        <v>1</v>
      </c>
      <c r="T1023" s="1">
        <f>IF(AND(N1022&gt;0,N1023&gt;0),IF(OR(AND(R1022=0,R1023=1),AND(R1022=1,R1023=0)),1,0),0)</f>
        <v>0</v>
      </c>
      <c r="U1023" s="1">
        <f>IF(AND(O1022&gt;0,O1023&gt;0),IF(OR(AND(S1022=0,S1023=1),AND(S1022=1,S1023=0)),1,0),0)</f>
        <v>1</v>
      </c>
    </row>
    <row r="1024" spans="1:21">
      <c r="A1024" s="9">
        <v>5258</v>
      </c>
      <c r="B1024" s="10" t="s">
        <v>3170</v>
      </c>
      <c r="C1024" s="9" t="s">
        <v>0</v>
      </c>
      <c r="D1024" s="9">
        <v>2115</v>
      </c>
      <c r="E1024" s="9">
        <v>1</v>
      </c>
      <c r="F1024" s="9">
        <v>1.3144</v>
      </c>
      <c r="G1024" s="9">
        <v>1.3169</v>
      </c>
      <c r="H1024" s="9">
        <v>1.3144</v>
      </c>
      <c r="I1024" s="9">
        <v>5</v>
      </c>
      <c r="J1024" s="9">
        <v>3672.31</v>
      </c>
      <c r="K1024" s="8" t="str">
        <f>RIGHT(B1024,5)</f>
        <v>17:25</v>
      </c>
      <c r="L1024" s="7" t="str">
        <f>TEXT(K1024,"hh")</f>
        <v>17</v>
      </c>
      <c r="M1024" s="6">
        <f>IF(C1024="close",IF(I1024&gt;=0,1,IF(I1024&lt;0,2)),0)</f>
        <v>0</v>
      </c>
      <c r="N1024" s="5">
        <f>IF(N1023=0,IF(C1024="s/l",1,0),IF(C1024="s/l",N1023+1,0))</f>
        <v>0</v>
      </c>
      <c r="O1024" s="4">
        <f>IF(O1023=0,IF(C1024="t/p",1,0),IF(C1024="t/p",O1023+1,0))</f>
        <v>10</v>
      </c>
      <c r="P1024" s="3">
        <f>IF(AND(N1024&gt;=$AD$36,N1025=0),1,0)</f>
        <v>0</v>
      </c>
      <c r="Q1024" s="2">
        <f>IF(AND(O1024&gt;=$AD$35,O1025=0),1,0)</f>
        <v>0</v>
      </c>
      <c r="R1024" s="3">
        <f>IF(AND(N1024&gt;0,ISODD(D1024)),1,0)</f>
        <v>0</v>
      </c>
      <c r="S1024" s="2">
        <f>IF(AND(O1024&gt;0,ISEVEN(D1024)),1,0)</f>
        <v>0</v>
      </c>
      <c r="T1024" s="1">
        <f>IF(AND(N1023&gt;0,N1024&gt;0),IF(OR(AND(R1023=0,R1024=1),AND(R1023=1,R1024=0)),1,0),0)</f>
        <v>0</v>
      </c>
      <c r="U1024" s="1">
        <f>IF(AND(O1023&gt;0,O1024&gt;0),IF(OR(AND(S1023=0,S1024=1),AND(S1023=1,S1024=0)),1,0),0)</f>
        <v>1</v>
      </c>
    </row>
    <row r="1025" spans="1:21">
      <c r="A1025" s="9">
        <v>5267</v>
      </c>
      <c r="B1025" s="10" t="s">
        <v>3169</v>
      </c>
      <c r="C1025" s="9" t="s">
        <v>0</v>
      </c>
      <c r="D1025" s="9">
        <v>2120</v>
      </c>
      <c r="E1025" s="9">
        <v>1</v>
      </c>
      <c r="F1025" s="9">
        <v>1.3137000000000001</v>
      </c>
      <c r="G1025" s="9">
        <v>1.3111999999999999</v>
      </c>
      <c r="H1025" s="9">
        <v>1.3137000000000001</v>
      </c>
      <c r="I1025" s="9">
        <v>5</v>
      </c>
      <c r="J1025" s="9">
        <v>3677.31</v>
      </c>
      <c r="K1025" s="8" t="str">
        <f>RIGHT(B1025,5)</f>
        <v>18:58</v>
      </c>
      <c r="L1025" s="7" t="str">
        <f>TEXT(K1025,"hh")</f>
        <v>18</v>
      </c>
      <c r="M1025" s="6">
        <f>IF(C1025="close",IF(I1025&gt;=0,1,IF(I1025&lt;0,2)),0)</f>
        <v>0</v>
      </c>
      <c r="N1025" s="5">
        <f>IF(N1024=0,IF(C1025="s/l",1,0),IF(C1025="s/l",N1024+1,0))</f>
        <v>0</v>
      </c>
      <c r="O1025" s="4">
        <f>IF(O1024=0,IF(C1025="t/p",1,0),IF(C1025="t/p",O1024+1,0))</f>
        <v>11</v>
      </c>
      <c r="P1025" s="3">
        <f>IF(AND(N1025&gt;=$AD$36,N1026=0),1,0)</f>
        <v>0</v>
      </c>
      <c r="Q1025" s="2">
        <f>IF(AND(O1025&gt;=$AD$35,O1026=0),1,0)</f>
        <v>0</v>
      </c>
      <c r="R1025" s="3">
        <f>IF(AND(N1025&gt;0,ISODD(D1025)),1,0)</f>
        <v>0</v>
      </c>
      <c r="S1025" s="2">
        <f>IF(AND(O1025&gt;0,ISEVEN(D1025)),1,0)</f>
        <v>1</v>
      </c>
      <c r="T1025" s="1">
        <f>IF(AND(N1024&gt;0,N1025&gt;0),IF(OR(AND(R1024=0,R1025=1),AND(R1024=1,R1025=0)),1,0),0)</f>
        <v>0</v>
      </c>
      <c r="U1025" s="1">
        <f>IF(AND(O1024&gt;0,O1025&gt;0),IF(OR(AND(S1024=0,S1025=1),AND(S1024=1,S1025=0)),1,0),0)</f>
        <v>1</v>
      </c>
    </row>
    <row r="1026" spans="1:21">
      <c r="A1026" s="9">
        <v>5272</v>
      </c>
      <c r="B1026" s="10" t="s">
        <v>3168</v>
      </c>
      <c r="C1026" s="9" t="s">
        <v>0</v>
      </c>
      <c r="D1026" s="9">
        <v>2121</v>
      </c>
      <c r="E1026" s="9">
        <v>1</v>
      </c>
      <c r="F1026" s="9">
        <v>1.3132999999999999</v>
      </c>
      <c r="G1026" s="9">
        <v>1.3158000000000001</v>
      </c>
      <c r="H1026" s="9">
        <v>1.3132999999999999</v>
      </c>
      <c r="I1026" s="9">
        <v>5</v>
      </c>
      <c r="J1026" s="9">
        <v>3682.31</v>
      </c>
      <c r="K1026" s="8" t="str">
        <f>RIGHT(B1026,5)</f>
        <v>20:14</v>
      </c>
      <c r="L1026" s="7" t="str">
        <f>TEXT(K1026,"hh")</f>
        <v>20</v>
      </c>
      <c r="M1026" s="6">
        <f>IF(C1026="close",IF(I1026&gt;=0,1,IF(I1026&lt;0,2)),0)</f>
        <v>0</v>
      </c>
      <c r="N1026" s="5">
        <f>IF(N1025=0,IF(C1026="s/l",1,0),IF(C1026="s/l",N1025+1,0))</f>
        <v>0</v>
      </c>
      <c r="O1026" s="4">
        <f>IF(O1025=0,IF(C1026="t/p",1,0),IF(C1026="t/p",O1025+1,0))</f>
        <v>12</v>
      </c>
      <c r="P1026" s="3">
        <f>IF(AND(N1026&gt;=$AD$36,N1027=0),1,0)</f>
        <v>0</v>
      </c>
      <c r="Q1026" s="2">
        <f>IF(AND(O1026&gt;=$AD$35,O1027=0),1,0)</f>
        <v>0</v>
      </c>
      <c r="R1026" s="3">
        <f>IF(AND(N1026&gt;0,ISODD(D1026)),1,0)</f>
        <v>0</v>
      </c>
      <c r="S1026" s="2">
        <f>IF(AND(O1026&gt;0,ISEVEN(D1026)),1,0)</f>
        <v>0</v>
      </c>
      <c r="T1026" s="1">
        <f>IF(AND(N1025&gt;0,N1026&gt;0),IF(OR(AND(R1025=0,R1026=1),AND(R1025=1,R1026=0)),1,0),0)</f>
        <v>0</v>
      </c>
      <c r="U1026" s="1">
        <f>IF(AND(O1025&gt;0,O1026&gt;0),IF(OR(AND(S1025=0,S1026=1),AND(S1025=1,S1026=0)),1,0),0)</f>
        <v>1</v>
      </c>
    </row>
    <row r="1027" spans="1:21">
      <c r="A1027" s="9">
        <v>5273</v>
      </c>
      <c r="B1027" s="10" t="s">
        <v>3167</v>
      </c>
      <c r="C1027" s="9" t="s">
        <v>0</v>
      </c>
      <c r="D1027" s="9">
        <v>2118</v>
      </c>
      <c r="E1027" s="9">
        <v>1</v>
      </c>
      <c r="F1027" s="9">
        <v>1.3147</v>
      </c>
      <c r="G1027" s="9">
        <v>1.3122</v>
      </c>
      <c r="H1027" s="9">
        <v>1.3147</v>
      </c>
      <c r="I1027" s="9">
        <v>5.0999999999999996</v>
      </c>
      <c r="J1027" s="9">
        <v>3687.41</v>
      </c>
      <c r="K1027" s="8" t="str">
        <f>RIGHT(B1027,5)</f>
        <v>00:53</v>
      </c>
      <c r="L1027" s="7" t="str">
        <f>TEXT(K1027,"hh")</f>
        <v>00</v>
      </c>
      <c r="M1027" s="6">
        <f>IF(C1027="close",IF(I1027&gt;=0,1,IF(I1027&lt;0,2)),0)</f>
        <v>0</v>
      </c>
      <c r="N1027" s="5">
        <f>IF(N1026=0,IF(C1027="s/l",1,0),IF(C1027="s/l",N1026+1,0))</f>
        <v>0</v>
      </c>
      <c r="O1027" s="4">
        <f>IF(O1026=0,IF(C1027="t/p",1,0),IF(C1027="t/p",O1026+1,0))</f>
        <v>13</v>
      </c>
      <c r="P1027" s="3">
        <f>IF(AND(N1027&gt;=$AD$36,N1028=0),1,0)</f>
        <v>0</v>
      </c>
      <c r="Q1027" s="2">
        <f>IF(AND(O1027&gt;=$AD$35,O1028=0),1,0)</f>
        <v>1</v>
      </c>
      <c r="R1027" s="3">
        <f>IF(AND(N1027&gt;0,ISODD(D1027)),1,0)</f>
        <v>0</v>
      </c>
      <c r="S1027" s="2">
        <f>IF(AND(O1027&gt;0,ISEVEN(D1027)),1,0)</f>
        <v>1</v>
      </c>
      <c r="T1027" s="1">
        <f>IF(AND(N1026&gt;0,N1027&gt;0),IF(OR(AND(R1026=0,R1027=1),AND(R1026=1,R1027=0)),1,0),0)</f>
        <v>0</v>
      </c>
      <c r="U1027" s="1">
        <f>IF(AND(O1026&gt;0,O1027&gt;0),IF(OR(AND(S1026=0,S1027=1),AND(S1026=1,S1027=0)),1,0),0)</f>
        <v>1</v>
      </c>
    </row>
    <row r="1028" spans="1:21">
      <c r="A1028" s="9">
        <v>5278</v>
      </c>
      <c r="B1028" s="10" t="s">
        <v>3166</v>
      </c>
      <c r="C1028" s="9" t="s">
        <v>54</v>
      </c>
      <c r="D1028" s="9">
        <v>2123</v>
      </c>
      <c r="E1028" s="9">
        <v>1</v>
      </c>
      <c r="F1028" s="9">
        <v>1.3146</v>
      </c>
      <c r="G1028" s="9">
        <v>1.3168</v>
      </c>
      <c r="H1028" s="9">
        <v>1.3143</v>
      </c>
      <c r="I1028" s="9">
        <v>2</v>
      </c>
      <c r="J1028" s="9">
        <v>3689.41</v>
      </c>
      <c r="K1028" s="8" t="str">
        <f>RIGHT(B1028,5)</f>
        <v>01:00</v>
      </c>
      <c r="L1028" s="7" t="str">
        <f>TEXT(K1028,"hh")</f>
        <v>01</v>
      </c>
      <c r="M1028" s="6">
        <f>IF(C1028="close",IF(I1028&gt;=0,1,IF(I1028&lt;0,2)),0)</f>
        <v>1</v>
      </c>
      <c r="N1028" s="5">
        <f>IF(N1027=0,IF(C1028="s/l",1,0),IF(C1028="s/l",N1027+1,0))</f>
        <v>0</v>
      </c>
      <c r="O1028" s="4">
        <f>IF(O1027=0,IF(C1028="t/p",1,0),IF(C1028="t/p",O1027+1,0))</f>
        <v>0</v>
      </c>
      <c r="P1028" s="3">
        <f>IF(AND(N1028&gt;=$AD$36,N1029=0),1,0)</f>
        <v>0</v>
      </c>
      <c r="Q1028" s="2">
        <f>IF(AND(O1028&gt;=$AD$35,O1029=0),1,0)</f>
        <v>0</v>
      </c>
      <c r="R1028" s="3">
        <f>IF(AND(N1028&gt;0,ISODD(D1028)),1,0)</f>
        <v>0</v>
      </c>
      <c r="S1028" s="2">
        <f>IF(AND(O1028&gt;0,ISEVEN(D1028)),1,0)</f>
        <v>0</v>
      </c>
      <c r="T1028" s="1">
        <f>IF(AND(N1027&gt;0,N1028&gt;0),IF(OR(AND(R1027=0,R1028=1),AND(R1027=1,R1028=0)),1,0),0)</f>
        <v>0</v>
      </c>
      <c r="U1028" s="1">
        <f>IF(AND(O1027&gt;0,O1028&gt;0),IF(OR(AND(S1027=0,S1028=1),AND(S1027=1,S1028=0)),1,0),0)</f>
        <v>0</v>
      </c>
    </row>
    <row r="1029" spans="1:21">
      <c r="A1029" s="9">
        <v>5287</v>
      </c>
      <c r="B1029" s="10" t="s">
        <v>1222</v>
      </c>
      <c r="C1029" s="9" t="s">
        <v>0</v>
      </c>
      <c r="D1029" s="9">
        <v>2128</v>
      </c>
      <c r="E1029" s="9">
        <v>1</v>
      </c>
      <c r="F1029" s="9">
        <v>1.3143</v>
      </c>
      <c r="G1029" s="9">
        <v>1.3118000000000001</v>
      </c>
      <c r="H1029" s="9">
        <v>1.3143</v>
      </c>
      <c r="I1029" s="9">
        <v>5</v>
      </c>
      <c r="J1029" s="9">
        <v>3694.41</v>
      </c>
      <c r="K1029" s="8" t="str">
        <f>RIGHT(B1029,5)</f>
        <v>04:12</v>
      </c>
      <c r="L1029" s="7" t="str">
        <f>TEXT(K1029,"hh")</f>
        <v>04</v>
      </c>
      <c r="M1029" s="6">
        <f>IF(C1029="close",IF(I1029&gt;=0,1,IF(I1029&lt;0,2)),0)</f>
        <v>0</v>
      </c>
      <c r="N1029" s="5">
        <f>IF(N1028=0,IF(C1029="s/l",1,0),IF(C1029="s/l",N1028+1,0))</f>
        <v>0</v>
      </c>
      <c r="O1029" s="4">
        <f>IF(O1028=0,IF(C1029="t/p",1,0),IF(C1029="t/p",O1028+1,0))</f>
        <v>1</v>
      </c>
      <c r="P1029" s="3">
        <f>IF(AND(N1029&gt;=$AD$36,N1030=0),1,0)</f>
        <v>0</v>
      </c>
      <c r="Q1029" s="2">
        <f>IF(AND(O1029&gt;=$AD$35,O1030=0),1,0)</f>
        <v>0</v>
      </c>
      <c r="R1029" s="3">
        <f>IF(AND(N1029&gt;0,ISODD(D1029)),1,0)</f>
        <v>0</v>
      </c>
      <c r="S1029" s="2">
        <f>IF(AND(O1029&gt;0,ISEVEN(D1029)),1,0)</f>
        <v>1</v>
      </c>
      <c r="T1029" s="1">
        <f>IF(AND(N1028&gt;0,N1029&gt;0),IF(OR(AND(R1028=0,R1029=1),AND(R1028=1,R1029=0)),1,0),0)</f>
        <v>0</v>
      </c>
      <c r="U1029" s="1">
        <f>IF(AND(O1028&gt;0,O1029&gt;0),IF(OR(AND(S1028=0,S1029=1),AND(S1028=1,S1029=0)),1,0),0)</f>
        <v>0</v>
      </c>
    </row>
    <row r="1030" spans="1:21">
      <c r="A1030" s="9">
        <v>5292</v>
      </c>
      <c r="B1030" s="10" t="s">
        <v>1221</v>
      </c>
      <c r="C1030" s="9" t="s">
        <v>0</v>
      </c>
      <c r="D1030" s="9">
        <v>2129</v>
      </c>
      <c r="E1030" s="9">
        <v>1</v>
      </c>
      <c r="F1030" s="9">
        <v>1.3140000000000001</v>
      </c>
      <c r="G1030" s="9">
        <v>1.3165</v>
      </c>
      <c r="H1030" s="9">
        <v>1.3140000000000001</v>
      </c>
      <c r="I1030" s="9">
        <v>5</v>
      </c>
      <c r="J1030" s="9">
        <v>3699.41</v>
      </c>
      <c r="K1030" s="8" t="str">
        <f>RIGHT(B1030,5)</f>
        <v>04:50</v>
      </c>
      <c r="L1030" s="7" t="str">
        <f>TEXT(K1030,"hh")</f>
        <v>04</v>
      </c>
      <c r="M1030" s="6">
        <f>IF(C1030="close",IF(I1030&gt;=0,1,IF(I1030&lt;0,2)),0)</f>
        <v>0</v>
      </c>
      <c r="N1030" s="5">
        <f>IF(N1029=0,IF(C1030="s/l",1,0),IF(C1030="s/l",N1029+1,0))</f>
        <v>0</v>
      </c>
      <c r="O1030" s="4">
        <f>IF(O1029=0,IF(C1030="t/p",1,0),IF(C1030="t/p",O1029+1,0))</f>
        <v>2</v>
      </c>
      <c r="P1030" s="3">
        <f>IF(AND(N1030&gt;=$AD$36,N1031=0),1,0)</f>
        <v>0</v>
      </c>
      <c r="Q1030" s="2">
        <f>IF(AND(O1030&gt;=$AD$35,O1031=0),1,0)</f>
        <v>0</v>
      </c>
      <c r="R1030" s="3">
        <f>IF(AND(N1030&gt;0,ISODD(D1030)),1,0)</f>
        <v>0</v>
      </c>
      <c r="S1030" s="2">
        <f>IF(AND(O1030&gt;0,ISEVEN(D1030)),1,0)</f>
        <v>0</v>
      </c>
      <c r="T1030" s="1">
        <f>IF(AND(N1029&gt;0,N1030&gt;0),IF(OR(AND(R1029=0,R1030=1),AND(R1029=1,R1030=0)),1,0),0)</f>
        <v>0</v>
      </c>
      <c r="U1030" s="1">
        <f>IF(AND(O1029&gt;0,O1030&gt;0),IF(OR(AND(S1029=0,S1030=1),AND(S1029=1,S1030=0)),1,0),0)</f>
        <v>1</v>
      </c>
    </row>
    <row r="1031" spans="1:21">
      <c r="A1031" s="9">
        <v>5297</v>
      </c>
      <c r="B1031" s="10" t="s">
        <v>1220</v>
      </c>
      <c r="C1031" s="9" t="s">
        <v>0</v>
      </c>
      <c r="D1031" s="9">
        <v>2132</v>
      </c>
      <c r="E1031" s="9">
        <v>1</v>
      </c>
      <c r="F1031" s="9">
        <v>1.3144</v>
      </c>
      <c r="G1031" s="9">
        <v>1.3119000000000001</v>
      </c>
      <c r="H1031" s="9">
        <v>1.3144</v>
      </c>
      <c r="I1031" s="9">
        <v>5</v>
      </c>
      <c r="J1031" s="9">
        <v>3704.41</v>
      </c>
      <c r="K1031" s="8" t="str">
        <f>RIGHT(B1031,5)</f>
        <v>06:30</v>
      </c>
      <c r="L1031" s="7" t="str">
        <f>TEXT(K1031,"hh")</f>
        <v>06</v>
      </c>
      <c r="M1031" s="6">
        <f>IF(C1031="close",IF(I1031&gt;=0,1,IF(I1031&lt;0,2)),0)</f>
        <v>0</v>
      </c>
      <c r="N1031" s="5">
        <f>IF(N1030=0,IF(C1031="s/l",1,0),IF(C1031="s/l",N1030+1,0))</f>
        <v>0</v>
      </c>
      <c r="O1031" s="4">
        <f>IF(O1030=0,IF(C1031="t/p",1,0),IF(C1031="t/p",O1030+1,0))</f>
        <v>3</v>
      </c>
      <c r="P1031" s="3">
        <f>IF(AND(N1031&gt;=$AD$36,N1032=0),1,0)</f>
        <v>0</v>
      </c>
      <c r="Q1031" s="2">
        <f>IF(AND(O1031&gt;=$AD$35,O1032=0),1,0)</f>
        <v>0</v>
      </c>
      <c r="R1031" s="3">
        <f>IF(AND(N1031&gt;0,ISODD(D1031)),1,0)</f>
        <v>0</v>
      </c>
      <c r="S1031" s="2">
        <f>IF(AND(O1031&gt;0,ISEVEN(D1031)),1,0)</f>
        <v>1</v>
      </c>
      <c r="T1031" s="1">
        <f>IF(AND(N1030&gt;0,N1031&gt;0),IF(OR(AND(R1030=0,R1031=1),AND(R1030=1,R1031=0)),1,0),0)</f>
        <v>0</v>
      </c>
      <c r="U1031" s="1">
        <f>IF(AND(O1030&gt;0,O1031&gt;0),IF(OR(AND(S1030=0,S1031=1),AND(S1030=1,S1031=0)),1,0),0)</f>
        <v>1</v>
      </c>
    </row>
    <row r="1032" spans="1:21">
      <c r="A1032" s="9">
        <v>5302</v>
      </c>
      <c r="B1032" s="10" t="s">
        <v>1219</v>
      </c>
      <c r="C1032" s="9" t="s">
        <v>0</v>
      </c>
      <c r="D1032" s="9">
        <v>2133</v>
      </c>
      <c r="E1032" s="9">
        <v>1</v>
      </c>
      <c r="F1032" s="9">
        <v>1.3141</v>
      </c>
      <c r="G1032" s="9">
        <v>1.3166</v>
      </c>
      <c r="H1032" s="9">
        <v>1.3141</v>
      </c>
      <c r="I1032" s="9">
        <v>5</v>
      </c>
      <c r="J1032" s="9">
        <v>3709.41</v>
      </c>
      <c r="K1032" s="8" t="str">
        <f>RIGHT(B1032,5)</f>
        <v>06:49</v>
      </c>
      <c r="L1032" s="7" t="str">
        <f>TEXT(K1032,"hh")</f>
        <v>06</v>
      </c>
      <c r="M1032" s="6">
        <f>IF(C1032="close",IF(I1032&gt;=0,1,IF(I1032&lt;0,2)),0)</f>
        <v>0</v>
      </c>
      <c r="N1032" s="5">
        <f>IF(N1031=0,IF(C1032="s/l",1,0),IF(C1032="s/l",N1031+1,0))</f>
        <v>0</v>
      </c>
      <c r="O1032" s="4">
        <f>IF(O1031=0,IF(C1032="t/p",1,0),IF(C1032="t/p",O1031+1,0))</f>
        <v>4</v>
      </c>
      <c r="P1032" s="3">
        <f>IF(AND(N1032&gt;=$AD$36,N1033=0),1,0)</f>
        <v>0</v>
      </c>
      <c r="Q1032" s="2">
        <f>IF(AND(O1032&gt;=$AD$35,O1033=0),1,0)</f>
        <v>0</v>
      </c>
      <c r="R1032" s="3">
        <f>IF(AND(N1032&gt;0,ISODD(D1032)),1,0)</f>
        <v>0</v>
      </c>
      <c r="S1032" s="2">
        <f>IF(AND(O1032&gt;0,ISEVEN(D1032)),1,0)</f>
        <v>0</v>
      </c>
      <c r="T1032" s="1">
        <f>IF(AND(N1031&gt;0,N1032&gt;0),IF(OR(AND(R1031=0,R1032=1),AND(R1031=1,R1032=0)),1,0),0)</f>
        <v>0</v>
      </c>
      <c r="U1032" s="1">
        <f>IF(AND(O1031&gt;0,O1032&gt;0),IF(OR(AND(S1031=0,S1032=1),AND(S1031=1,S1032=0)),1,0),0)</f>
        <v>1</v>
      </c>
    </row>
    <row r="1033" spans="1:21">
      <c r="A1033" s="9">
        <v>5307</v>
      </c>
      <c r="B1033" s="10" t="s">
        <v>1218</v>
      </c>
      <c r="C1033" s="9" t="s">
        <v>0</v>
      </c>
      <c r="D1033" s="9">
        <v>2136</v>
      </c>
      <c r="E1033" s="9">
        <v>1</v>
      </c>
      <c r="F1033" s="9">
        <v>1.3144</v>
      </c>
      <c r="G1033" s="9">
        <v>1.3119000000000001</v>
      </c>
      <c r="H1033" s="9">
        <v>1.3144</v>
      </c>
      <c r="I1033" s="9">
        <v>5</v>
      </c>
      <c r="J1033" s="9">
        <v>3714.41</v>
      </c>
      <c r="K1033" s="8" t="str">
        <f>RIGHT(B1033,5)</f>
        <v>07:37</v>
      </c>
      <c r="L1033" s="7" t="str">
        <f>TEXT(K1033,"hh")</f>
        <v>07</v>
      </c>
      <c r="M1033" s="6">
        <f>IF(C1033="close",IF(I1033&gt;=0,1,IF(I1033&lt;0,2)),0)</f>
        <v>0</v>
      </c>
      <c r="N1033" s="5">
        <f>IF(N1032=0,IF(C1033="s/l",1,0),IF(C1033="s/l",N1032+1,0))</f>
        <v>0</v>
      </c>
      <c r="O1033" s="4">
        <f>IF(O1032=0,IF(C1033="t/p",1,0),IF(C1033="t/p",O1032+1,0))</f>
        <v>5</v>
      </c>
      <c r="P1033" s="3">
        <f>IF(AND(N1033&gt;=$AD$36,N1034=0),1,0)</f>
        <v>0</v>
      </c>
      <c r="Q1033" s="2">
        <f>IF(AND(O1033&gt;=$AD$35,O1034=0),1,0)</f>
        <v>0</v>
      </c>
      <c r="R1033" s="3">
        <f>IF(AND(N1033&gt;0,ISODD(D1033)),1,0)</f>
        <v>0</v>
      </c>
      <c r="S1033" s="2">
        <f>IF(AND(O1033&gt;0,ISEVEN(D1033)),1,0)</f>
        <v>1</v>
      </c>
      <c r="T1033" s="1">
        <f>IF(AND(N1032&gt;0,N1033&gt;0),IF(OR(AND(R1032=0,R1033=1),AND(R1032=1,R1033=0)),1,0),0)</f>
        <v>0</v>
      </c>
      <c r="U1033" s="1">
        <f>IF(AND(O1032&gt;0,O1033&gt;0),IF(OR(AND(S1032=0,S1033=1),AND(S1032=1,S1033=0)),1,0),0)</f>
        <v>1</v>
      </c>
    </row>
    <row r="1034" spans="1:21">
      <c r="A1034" s="9">
        <v>5312</v>
      </c>
      <c r="B1034" s="10" t="s">
        <v>1217</v>
      </c>
      <c r="C1034" s="9" t="s">
        <v>0</v>
      </c>
      <c r="D1034" s="9">
        <v>2137</v>
      </c>
      <c r="E1034" s="9">
        <v>1</v>
      </c>
      <c r="F1034" s="9">
        <v>1.3140000000000001</v>
      </c>
      <c r="G1034" s="9">
        <v>1.3165</v>
      </c>
      <c r="H1034" s="9">
        <v>1.3140000000000001</v>
      </c>
      <c r="I1034" s="9">
        <v>5</v>
      </c>
      <c r="J1034" s="9">
        <v>3719.41</v>
      </c>
      <c r="K1034" s="8" t="str">
        <f>RIGHT(B1034,5)</f>
        <v>08:04</v>
      </c>
      <c r="L1034" s="7" t="str">
        <f>TEXT(K1034,"hh")</f>
        <v>08</v>
      </c>
      <c r="M1034" s="6">
        <f>IF(C1034="close",IF(I1034&gt;=0,1,IF(I1034&lt;0,2)),0)</f>
        <v>0</v>
      </c>
      <c r="N1034" s="5">
        <f>IF(N1033=0,IF(C1034="s/l",1,0),IF(C1034="s/l",N1033+1,0))</f>
        <v>0</v>
      </c>
      <c r="O1034" s="4">
        <f>IF(O1033=0,IF(C1034="t/p",1,0),IF(C1034="t/p",O1033+1,0))</f>
        <v>6</v>
      </c>
      <c r="P1034" s="3">
        <f>IF(AND(N1034&gt;=$AD$36,N1035=0),1,0)</f>
        <v>0</v>
      </c>
      <c r="Q1034" s="2">
        <f>IF(AND(O1034&gt;=$AD$35,O1035=0),1,0)</f>
        <v>0</v>
      </c>
      <c r="R1034" s="3">
        <f>IF(AND(N1034&gt;0,ISODD(D1034)),1,0)</f>
        <v>0</v>
      </c>
      <c r="S1034" s="2">
        <f>IF(AND(O1034&gt;0,ISEVEN(D1034)),1,0)</f>
        <v>0</v>
      </c>
      <c r="T1034" s="1">
        <f>IF(AND(N1033&gt;0,N1034&gt;0),IF(OR(AND(R1033=0,R1034=1),AND(R1033=1,R1034=0)),1,0),0)</f>
        <v>0</v>
      </c>
      <c r="U1034" s="1">
        <f>IF(AND(O1033&gt;0,O1034&gt;0),IF(OR(AND(S1033=0,S1034=1),AND(S1033=1,S1034=0)),1,0),0)</f>
        <v>1</v>
      </c>
    </row>
    <row r="1035" spans="1:21">
      <c r="A1035" s="9">
        <v>5317</v>
      </c>
      <c r="B1035" s="10" t="s">
        <v>1216</v>
      </c>
      <c r="C1035" s="9" t="s">
        <v>0</v>
      </c>
      <c r="D1035" s="9">
        <v>2139</v>
      </c>
      <c r="E1035" s="9">
        <v>1</v>
      </c>
      <c r="F1035" s="9">
        <v>1.3149999999999999</v>
      </c>
      <c r="G1035" s="9">
        <v>1.3174999999999999</v>
      </c>
      <c r="H1035" s="9">
        <v>1.3149999999999999</v>
      </c>
      <c r="I1035" s="9">
        <v>5</v>
      </c>
      <c r="J1035" s="9">
        <v>3724.41</v>
      </c>
      <c r="K1035" s="8" t="str">
        <f>RIGHT(B1035,5)</f>
        <v>08:53</v>
      </c>
      <c r="L1035" s="7" t="str">
        <f>TEXT(K1035,"hh")</f>
        <v>08</v>
      </c>
      <c r="M1035" s="6">
        <f>IF(C1035="close",IF(I1035&gt;=0,1,IF(I1035&lt;0,2)),0)</f>
        <v>0</v>
      </c>
      <c r="N1035" s="5">
        <f>IF(N1034=0,IF(C1035="s/l",1,0),IF(C1035="s/l",N1034+1,0))</f>
        <v>0</v>
      </c>
      <c r="O1035" s="4">
        <f>IF(O1034=0,IF(C1035="t/p",1,0),IF(C1035="t/p",O1034+1,0))</f>
        <v>7</v>
      </c>
      <c r="P1035" s="3">
        <f>IF(AND(N1035&gt;=$AD$36,N1036=0),1,0)</f>
        <v>0</v>
      </c>
      <c r="Q1035" s="2">
        <f>IF(AND(O1035&gt;=$AD$35,O1036=0),1,0)</f>
        <v>0</v>
      </c>
      <c r="R1035" s="3">
        <f>IF(AND(N1035&gt;0,ISODD(D1035)),1,0)</f>
        <v>0</v>
      </c>
      <c r="S1035" s="2">
        <f>IF(AND(O1035&gt;0,ISEVEN(D1035)),1,0)</f>
        <v>0</v>
      </c>
      <c r="T1035" s="1">
        <f>IF(AND(N1034&gt;0,N1035&gt;0),IF(OR(AND(R1034=0,R1035=1),AND(R1034=1,R1035=0)),1,0),0)</f>
        <v>0</v>
      </c>
      <c r="U1035" s="1">
        <f>IF(AND(O1034&gt;0,O1035&gt;0),IF(OR(AND(S1034=0,S1035=1),AND(S1034=1,S1035=0)),1,0),0)</f>
        <v>0</v>
      </c>
    </row>
    <row r="1036" spans="1:21">
      <c r="A1036" s="9">
        <v>5322</v>
      </c>
      <c r="B1036" s="10" t="s">
        <v>1215</v>
      </c>
      <c r="C1036" s="9" t="s">
        <v>0</v>
      </c>
      <c r="D1036" s="9">
        <v>2142</v>
      </c>
      <c r="E1036" s="9">
        <v>1</v>
      </c>
      <c r="F1036" s="9">
        <v>1.3152999999999999</v>
      </c>
      <c r="G1036" s="9">
        <v>1.3128</v>
      </c>
      <c r="H1036" s="9">
        <v>1.3152999999999999</v>
      </c>
      <c r="I1036" s="9">
        <v>5</v>
      </c>
      <c r="J1036" s="9">
        <v>3729.41</v>
      </c>
      <c r="K1036" s="8" t="str">
        <f>RIGHT(B1036,5)</f>
        <v>08:55</v>
      </c>
      <c r="L1036" s="7" t="str">
        <f>TEXT(K1036,"hh")</f>
        <v>08</v>
      </c>
      <c r="M1036" s="6">
        <f>IF(C1036="close",IF(I1036&gt;=0,1,IF(I1036&lt;0,2)),0)</f>
        <v>0</v>
      </c>
      <c r="N1036" s="5">
        <f>IF(N1035=0,IF(C1036="s/l",1,0),IF(C1036="s/l",N1035+1,0))</f>
        <v>0</v>
      </c>
      <c r="O1036" s="4">
        <f>IF(O1035=0,IF(C1036="t/p",1,0),IF(C1036="t/p",O1035+1,0))</f>
        <v>8</v>
      </c>
      <c r="P1036" s="3">
        <f>IF(AND(N1036&gt;=$AD$36,N1037=0),1,0)</f>
        <v>0</v>
      </c>
      <c r="Q1036" s="2">
        <f>IF(AND(O1036&gt;=$AD$35,O1037=0),1,0)</f>
        <v>0</v>
      </c>
      <c r="R1036" s="3">
        <f>IF(AND(N1036&gt;0,ISODD(D1036)),1,0)</f>
        <v>0</v>
      </c>
      <c r="S1036" s="2">
        <f>IF(AND(O1036&gt;0,ISEVEN(D1036)),1,0)</f>
        <v>1</v>
      </c>
      <c r="T1036" s="1">
        <f>IF(AND(N1035&gt;0,N1036&gt;0),IF(OR(AND(R1035=0,R1036=1),AND(R1035=1,R1036=0)),1,0),0)</f>
        <v>0</v>
      </c>
      <c r="U1036" s="1">
        <f>IF(AND(O1035&gt;0,O1036&gt;0),IF(OR(AND(S1035=0,S1036=1),AND(S1035=1,S1036=0)),1,0),0)</f>
        <v>1</v>
      </c>
    </row>
    <row r="1037" spans="1:21">
      <c r="A1037" s="9">
        <v>5327</v>
      </c>
      <c r="B1037" s="10" t="s">
        <v>1214</v>
      </c>
      <c r="C1037" s="9" t="s">
        <v>0</v>
      </c>
      <c r="D1037" s="9">
        <v>2143</v>
      </c>
      <c r="E1037" s="9">
        <v>1</v>
      </c>
      <c r="F1037" s="9">
        <v>1.3149999999999999</v>
      </c>
      <c r="G1037" s="9">
        <v>1.3174999999999999</v>
      </c>
      <c r="H1037" s="9">
        <v>1.3149999999999999</v>
      </c>
      <c r="I1037" s="9">
        <v>5</v>
      </c>
      <c r="J1037" s="9">
        <v>3734.41</v>
      </c>
      <c r="K1037" s="8" t="str">
        <f>RIGHT(B1037,5)</f>
        <v>09:22</v>
      </c>
      <c r="L1037" s="7" t="str">
        <f>TEXT(K1037,"hh")</f>
        <v>09</v>
      </c>
      <c r="M1037" s="6">
        <f>IF(C1037="close",IF(I1037&gt;=0,1,IF(I1037&lt;0,2)),0)</f>
        <v>0</v>
      </c>
      <c r="N1037" s="5">
        <f>IF(N1036=0,IF(C1037="s/l",1,0),IF(C1037="s/l",N1036+1,0))</f>
        <v>0</v>
      </c>
      <c r="O1037" s="4">
        <f>IF(O1036=0,IF(C1037="t/p",1,0),IF(C1037="t/p",O1036+1,0))</f>
        <v>9</v>
      </c>
      <c r="P1037" s="3">
        <f>IF(AND(N1037&gt;=$AD$36,N1038=0),1,0)</f>
        <v>0</v>
      </c>
      <c r="Q1037" s="2">
        <f>IF(AND(O1037&gt;=$AD$35,O1038=0),1,0)</f>
        <v>0</v>
      </c>
      <c r="R1037" s="3">
        <f>IF(AND(N1037&gt;0,ISODD(D1037)),1,0)</f>
        <v>0</v>
      </c>
      <c r="S1037" s="2">
        <f>IF(AND(O1037&gt;0,ISEVEN(D1037)),1,0)</f>
        <v>0</v>
      </c>
      <c r="T1037" s="1">
        <f>IF(AND(N1036&gt;0,N1037&gt;0),IF(OR(AND(R1036=0,R1037=1),AND(R1036=1,R1037=0)),1,0),0)</f>
        <v>0</v>
      </c>
      <c r="U1037" s="1">
        <f>IF(AND(O1036&gt;0,O1037&gt;0),IF(OR(AND(S1036=0,S1037=1),AND(S1036=1,S1037=0)),1,0),0)</f>
        <v>1</v>
      </c>
    </row>
    <row r="1038" spans="1:21">
      <c r="A1038" s="9">
        <v>5332</v>
      </c>
      <c r="B1038" s="10" t="s">
        <v>1213</v>
      </c>
      <c r="C1038" s="9" t="s">
        <v>0</v>
      </c>
      <c r="D1038" s="9">
        <v>2146</v>
      </c>
      <c r="E1038" s="9">
        <v>1</v>
      </c>
      <c r="F1038" s="9">
        <v>1.3152999999999999</v>
      </c>
      <c r="G1038" s="9">
        <v>1.3128</v>
      </c>
      <c r="H1038" s="9">
        <v>1.3152999999999999</v>
      </c>
      <c r="I1038" s="9">
        <v>5</v>
      </c>
      <c r="J1038" s="9">
        <v>3739.41</v>
      </c>
      <c r="K1038" s="8" t="str">
        <f>RIGHT(B1038,5)</f>
        <v>09:38</v>
      </c>
      <c r="L1038" s="7" t="str">
        <f>TEXT(K1038,"hh")</f>
        <v>09</v>
      </c>
      <c r="M1038" s="6">
        <f>IF(C1038="close",IF(I1038&gt;=0,1,IF(I1038&lt;0,2)),0)</f>
        <v>0</v>
      </c>
      <c r="N1038" s="5">
        <f>IF(N1037=0,IF(C1038="s/l",1,0),IF(C1038="s/l",N1037+1,0))</f>
        <v>0</v>
      </c>
      <c r="O1038" s="4">
        <f>IF(O1037=0,IF(C1038="t/p",1,0),IF(C1038="t/p",O1037+1,0))</f>
        <v>10</v>
      </c>
      <c r="P1038" s="3">
        <f>IF(AND(N1038&gt;=$AD$36,N1039=0),1,0)</f>
        <v>0</v>
      </c>
      <c r="Q1038" s="2">
        <f>IF(AND(O1038&gt;=$AD$35,O1039=0),1,0)</f>
        <v>0</v>
      </c>
      <c r="R1038" s="3">
        <f>IF(AND(N1038&gt;0,ISODD(D1038)),1,0)</f>
        <v>0</v>
      </c>
      <c r="S1038" s="2">
        <f>IF(AND(O1038&gt;0,ISEVEN(D1038)),1,0)</f>
        <v>1</v>
      </c>
      <c r="T1038" s="1">
        <f>IF(AND(N1037&gt;0,N1038&gt;0),IF(OR(AND(R1037=0,R1038=1),AND(R1037=1,R1038=0)),1,0),0)</f>
        <v>0</v>
      </c>
      <c r="U1038" s="1">
        <f>IF(AND(O1037&gt;0,O1038&gt;0),IF(OR(AND(S1037=0,S1038=1),AND(S1037=1,S1038=0)),1,0),0)</f>
        <v>1</v>
      </c>
    </row>
    <row r="1039" spans="1:21">
      <c r="A1039" s="9">
        <v>5337</v>
      </c>
      <c r="B1039" s="10" t="s">
        <v>1212</v>
      </c>
      <c r="C1039" s="9" t="s">
        <v>0</v>
      </c>
      <c r="D1039" s="9">
        <v>2147</v>
      </c>
      <c r="E1039" s="9">
        <v>1</v>
      </c>
      <c r="F1039" s="9">
        <v>1.3149</v>
      </c>
      <c r="G1039" s="9">
        <v>1.3173999999999999</v>
      </c>
      <c r="H1039" s="9">
        <v>1.3149</v>
      </c>
      <c r="I1039" s="9">
        <v>5</v>
      </c>
      <c r="J1039" s="9">
        <v>3744.41</v>
      </c>
      <c r="K1039" s="8" t="str">
        <f>RIGHT(B1039,5)</f>
        <v>10:01</v>
      </c>
      <c r="L1039" s="7" t="str">
        <f>TEXT(K1039,"hh")</f>
        <v>10</v>
      </c>
      <c r="M1039" s="6">
        <f>IF(C1039="close",IF(I1039&gt;=0,1,IF(I1039&lt;0,2)),0)</f>
        <v>0</v>
      </c>
      <c r="N1039" s="5">
        <f>IF(N1038=0,IF(C1039="s/l",1,0),IF(C1039="s/l",N1038+1,0))</f>
        <v>0</v>
      </c>
      <c r="O1039" s="4">
        <f>IF(O1038=0,IF(C1039="t/p",1,0),IF(C1039="t/p",O1038+1,0))</f>
        <v>11</v>
      </c>
      <c r="P1039" s="3">
        <f>IF(AND(N1039&gt;=$AD$36,N1040=0),1,0)</f>
        <v>0</v>
      </c>
      <c r="Q1039" s="2">
        <f>IF(AND(O1039&gt;=$AD$35,O1040=0),1,0)</f>
        <v>1</v>
      </c>
      <c r="R1039" s="3">
        <f>IF(AND(N1039&gt;0,ISODD(D1039)),1,0)</f>
        <v>0</v>
      </c>
      <c r="S1039" s="2">
        <f>IF(AND(O1039&gt;0,ISEVEN(D1039)),1,0)</f>
        <v>0</v>
      </c>
      <c r="T1039" s="1">
        <f>IF(AND(N1038&gt;0,N1039&gt;0),IF(OR(AND(R1038=0,R1039=1),AND(R1038=1,R1039=0)),1,0),0)</f>
        <v>0</v>
      </c>
      <c r="U1039" s="1">
        <f>IF(AND(O1038&gt;0,O1039&gt;0),IF(OR(AND(S1038=0,S1039=1),AND(S1038=1,S1039=0)),1,0),0)</f>
        <v>1</v>
      </c>
    </row>
    <row r="1040" spans="1:21">
      <c r="A1040" s="9">
        <v>5346</v>
      </c>
      <c r="B1040" s="10" t="s">
        <v>1211</v>
      </c>
      <c r="C1040" s="9" t="s">
        <v>3</v>
      </c>
      <c r="D1040" s="9">
        <v>2150</v>
      </c>
      <c r="E1040" s="9">
        <v>1</v>
      </c>
      <c r="F1040" s="9">
        <v>1.3127</v>
      </c>
      <c r="G1040" s="9">
        <v>1.3127</v>
      </c>
      <c r="H1040" s="9">
        <v>1.3151999999999999</v>
      </c>
      <c r="I1040" s="9">
        <v>-20</v>
      </c>
      <c r="J1040" s="9">
        <v>3724.41</v>
      </c>
      <c r="K1040" s="8" t="str">
        <f>RIGHT(B1040,5)</f>
        <v>12:17</v>
      </c>
      <c r="L1040" s="7" t="str">
        <f>TEXT(K1040,"hh")</f>
        <v>12</v>
      </c>
      <c r="M1040" s="6">
        <f>IF(C1040="close",IF(I1040&gt;=0,1,IF(I1040&lt;0,2)),0)</f>
        <v>0</v>
      </c>
      <c r="N1040" s="5">
        <f>IF(N1039=0,IF(C1040="s/l",1,0),IF(C1040="s/l",N1039+1,0))</f>
        <v>1</v>
      </c>
      <c r="O1040" s="4">
        <f>IF(O1039=0,IF(C1040="t/p",1,0),IF(C1040="t/p",O1039+1,0))</f>
        <v>0</v>
      </c>
      <c r="P1040" s="3">
        <f>IF(AND(N1040&gt;=$AD$36,N1041=0),1,0)</f>
        <v>0</v>
      </c>
      <c r="Q1040" s="2">
        <f>IF(AND(O1040&gt;=$AD$35,O1041=0),1,0)</f>
        <v>0</v>
      </c>
      <c r="R1040" s="3">
        <f>IF(AND(N1040&gt;0,ISODD(D1040)),1,0)</f>
        <v>0</v>
      </c>
      <c r="S1040" s="2">
        <f>IF(AND(O1040&gt;0,ISEVEN(D1040)),1,0)</f>
        <v>0</v>
      </c>
      <c r="T1040" s="1">
        <f>IF(AND(N1039&gt;0,N1040&gt;0),IF(OR(AND(R1039=0,R1040=1),AND(R1039=1,R1040=0)),1,0),0)</f>
        <v>0</v>
      </c>
      <c r="U1040" s="1">
        <f>IF(AND(O1039&gt;0,O1040&gt;0),IF(OR(AND(S1039=0,S1040=1),AND(S1039=1,S1040=0)),1,0),0)</f>
        <v>0</v>
      </c>
    </row>
    <row r="1041" spans="1:21">
      <c r="A1041" s="9">
        <v>5351</v>
      </c>
      <c r="B1041" s="10" t="s">
        <v>1210</v>
      </c>
      <c r="C1041" s="9" t="s">
        <v>0</v>
      </c>
      <c r="D1041" s="9">
        <v>2154</v>
      </c>
      <c r="E1041" s="9">
        <v>1</v>
      </c>
      <c r="F1041" s="9">
        <v>1.3131999999999999</v>
      </c>
      <c r="G1041" s="9">
        <v>1.3107</v>
      </c>
      <c r="H1041" s="9">
        <v>1.3131999999999999</v>
      </c>
      <c r="I1041" s="9">
        <v>5</v>
      </c>
      <c r="J1041" s="9">
        <v>3729.41</v>
      </c>
      <c r="K1041" s="8" t="str">
        <f>RIGHT(B1041,5)</f>
        <v>13:00</v>
      </c>
      <c r="L1041" s="7" t="str">
        <f>TEXT(K1041,"hh")</f>
        <v>13</v>
      </c>
      <c r="M1041" s="6">
        <f>IF(C1041="close",IF(I1041&gt;=0,1,IF(I1041&lt;0,2)),0)</f>
        <v>0</v>
      </c>
      <c r="N1041" s="5">
        <f>IF(N1040=0,IF(C1041="s/l",1,0),IF(C1041="s/l",N1040+1,0))</f>
        <v>0</v>
      </c>
      <c r="O1041" s="4">
        <f>IF(O1040=0,IF(C1041="t/p",1,0),IF(C1041="t/p",O1040+1,0))</f>
        <v>1</v>
      </c>
      <c r="P1041" s="3">
        <f>IF(AND(N1041&gt;=$AD$36,N1042=0),1,0)</f>
        <v>0</v>
      </c>
      <c r="Q1041" s="2">
        <f>IF(AND(O1041&gt;=$AD$35,O1042=0),1,0)</f>
        <v>0</v>
      </c>
      <c r="R1041" s="3">
        <f>IF(AND(N1041&gt;0,ISODD(D1041)),1,0)</f>
        <v>0</v>
      </c>
      <c r="S1041" s="2">
        <f>IF(AND(O1041&gt;0,ISEVEN(D1041)),1,0)</f>
        <v>1</v>
      </c>
      <c r="T1041" s="1">
        <f>IF(AND(N1040&gt;0,N1041&gt;0),IF(OR(AND(R1040=0,R1041=1),AND(R1040=1,R1041=0)),1,0),0)</f>
        <v>0</v>
      </c>
      <c r="U1041" s="1">
        <f>IF(AND(O1040&gt;0,O1041&gt;0),IF(OR(AND(S1040=0,S1041=1),AND(S1040=1,S1041=0)),1,0),0)</f>
        <v>0</v>
      </c>
    </row>
    <row r="1042" spans="1:21">
      <c r="A1042" s="9">
        <v>5356</v>
      </c>
      <c r="B1042" s="10" t="s">
        <v>1209</v>
      </c>
      <c r="C1042" s="9" t="s">
        <v>0</v>
      </c>
      <c r="D1042" s="9">
        <v>2155</v>
      </c>
      <c r="E1042" s="9">
        <v>1</v>
      </c>
      <c r="F1042" s="9">
        <v>1.3129</v>
      </c>
      <c r="G1042" s="9">
        <v>1.3153999999999999</v>
      </c>
      <c r="H1042" s="9">
        <v>1.3129</v>
      </c>
      <c r="I1042" s="9">
        <v>5</v>
      </c>
      <c r="J1042" s="9">
        <v>3734.41</v>
      </c>
      <c r="K1042" s="8" t="str">
        <f>RIGHT(B1042,5)</f>
        <v>13:19</v>
      </c>
      <c r="L1042" s="7" t="str">
        <f>TEXT(K1042,"hh")</f>
        <v>13</v>
      </c>
      <c r="M1042" s="6">
        <f>IF(C1042="close",IF(I1042&gt;=0,1,IF(I1042&lt;0,2)),0)</f>
        <v>0</v>
      </c>
      <c r="N1042" s="5">
        <f>IF(N1041=0,IF(C1042="s/l",1,0),IF(C1042="s/l",N1041+1,0))</f>
        <v>0</v>
      </c>
      <c r="O1042" s="4">
        <f>IF(O1041=0,IF(C1042="t/p",1,0),IF(C1042="t/p",O1041+1,0))</f>
        <v>2</v>
      </c>
      <c r="P1042" s="3">
        <f>IF(AND(N1042&gt;=$AD$36,N1043=0),1,0)</f>
        <v>0</v>
      </c>
      <c r="Q1042" s="2">
        <f>IF(AND(O1042&gt;=$AD$35,O1043=0),1,0)</f>
        <v>0</v>
      </c>
      <c r="R1042" s="3">
        <f>IF(AND(N1042&gt;0,ISODD(D1042)),1,0)</f>
        <v>0</v>
      </c>
      <c r="S1042" s="2">
        <f>IF(AND(O1042&gt;0,ISEVEN(D1042)),1,0)</f>
        <v>0</v>
      </c>
      <c r="T1042" s="1">
        <f>IF(AND(N1041&gt;0,N1042&gt;0),IF(OR(AND(R1041=0,R1042=1),AND(R1041=1,R1042=0)),1,0),0)</f>
        <v>0</v>
      </c>
      <c r="U1042" s="1">
        <f>IF(AND(O1041&gt;0,O1042&gt;0),IF(OR(AND(S1041=0,S1042=1),AND(S1041=1,S1042=0)),1,0),0)</f>
        <v>1</v>
      </c>
    </row>
    <row r="1043" spans="1:21">
      <c r="A1043" s="9">
        <v>5361</v>
      </c>
      <c r="B1043" s="10" t="s">
        <v>3165</v>
      </c>
      <c r="C1043" s="9" t="s">
        <v>0</v>
      </c>
      <c r="D1043" s="9">
        <v>2158</v>
      </c>
      <c r="E1043" s="9">
        <v>1</v>
      </c>
      <c r="F1043" s="9">
        <v>1.3132999999999999</v>
      </c>
      <c r="G1043" s="9">
        <v>1.3108</v>
      </c>
      <c r="H1043" s="9">
        <v>1.3132999999999999</v>
      </c>
      <c r="I1043" s="9">
        <v>5</v>
      </c>
      <c r="J1043" s="9">
        <v>3739.41</v>
      </c>
      <c r="K1043" s="8" t="str">
        <f>RIGHT(B1043,5)</f>
        <v>13:46</v>
      </c>
      <c r="L1043" s="7" t="str">
        <f>TEXT(K1043,"hh")</f>
        <v>13</v>
      </c>
      <c r="M1043" s="6">
        <f>IF(C1043="close",IF(I1043&gt;=0,1,IF(I1043&lt;0,2)),0)</f>
        <v>0</v>
      </c>
      <c r="N1043" s="5">
        <f>IF(N1042=0,IF(C1043="s/l",1,0),IF(C1043="s/l",N1042+1,0))</f>
        <v>0</v>
      </c>
      <c r="O1043" s="4">
        <f>IF(O1042=0,IF(C1043="t/p",1,0),IF(C1043="t/p",O1042+1,0))</f>
        <v>3</v>
      </c>
      <c r="P1043" s="3">
        <f>IF(AND(N1043&gt;=$AD$36,N1044=0),1,0)</f>
        <v>0</v>
      </c>
      <c r="Q1043" s="2">
        <f>IF(AND(O1043&gt;=$AD$35,O1044=0),1,0)</f>
        <v>0</v>
      </c>
      <c r="R1043" s="3">
        <f>IF(AND(N1043&gt;0,ISODD(D1043)),1,0)</f>
        <v>0</v>
      </c>
      <c r="S1043" s="2">
        <f>IF(AND(O1043&gt;0,ISEVEN(D1043)),1,0)</f>
        <v>1</v>
      </c>
      <c r="T1043" s="1">
        <f>IF(AND(N1042&gt;0,N1043&gt;0),IF(OR(AND(R1042=0,R1043=1),AND(R1042=1,R1043=0)),1,0),0)</f>
        <v>0</v>
      </c>
      <c r="U1043" s="1">
        <f>IF(AND(O1042&gt;0,O1043&gt;0),IF(OR(AND(S1042=0,S1043=1),AND(S1042=1,S1043=0)),1,0),0)</f>
        <v>1</v>
      </c>
    </row>
    <row r="1044" spans="1:21">
      <c r="A1044" s="9">
        <v>5366</v>
      </c>
      <c r="B1044" s="10" t="s">
        <v>1208</v>
      </c>
      <c r="C1044" s="9" t="s">
        <v>0</v>
      </c>
      <c r="D1044" s="9">
        <v>2152</v>
      </c>
      <c r="E1044" s="9">
        <v>1</v>
      </c>
      <c r="F1044" s="9">
        <v>1.3142</v>
      </c>
      <c r="G1044" s="9">
        <v>1.3117000000000001</v>
      </c>
      <c r="H1044" s="9">
        <v>1.3142</v>
      </c>
      <c r="I1044" s="9">
        <v>5</v>
      </c>
      <c r="J1044" s="9">
        <v>3744.41</v>
      </c>
      <c r="K1044" s="8" t="str">
        <f>RIGHT(B1044,5)</f>
        <v>14:03</v>
      </c>
      <c r="L1044" s="7" t="str">
        <f>TEXT(K1044,"hh")</f>
        <v>14</v>
      </c>
      <c r="M1044" s="6">
        <f>IF(C1044="close",IF(I1044&gt;=0,1,IF(I1044&lt;0,2)),0)</f>
        <v>0</v>
      </c>
      <c r="N1044" s="5">
        <f>IF(N1043=0,IF(C1044="s/l",1,0),IF(C1044="s/l",N1043+1,0))</f>
        <v>0</v>
      </c>
      <c r="O1044" s="4">
        <f>IF(O1043=0,IF(C1044="t/p",1,0),IF(C1044="t/p",O1043+1,0))</f>
        <v>4</v>
      </c>
      <c r="P1044" s="3">
        <f>IF(AND(N1044&gt;=$AD$36,N1045=0),1,0)</f>
        <v>0</v>
      </c>
      <c r="Q1044" s="2">
        <f>IF(AND(O1044&gt;=$AD$35,O1045=0),1,0)</f>
        <v>0</v>
      </c>
      <c r="R1044" s="3">
        <f>IF(AND(N1044&gt;0,ISODD(D1044)),1,0)</f>
        <v>0</v>
      </c>
      <c r="S1044" s="2">
        <f>IF(AND(O1044&gt;0,ISEVEN(D1044)),1,0)</f>
        <v>1</v>
      </c>
      <c r="T1044" s="1">
        <f>IF(AND(N1043&gt;0,N1044&gt;0),IF(OR(AND(R1043=0,R1044=1),AND(R1043=1,R1044=0)),1,0),0)</f>
        <v>0</v>
      </c>
      <c r="U1044" s="1">
        <f>IF(AND(O1043&gt;0,O1044&gt;0),IF(OR(AND(S1043=0,S1044=1),AND(S1043=1,S1044=0)),1,0),0)</f>
        <v>0</v>
      </c>
    </row>
    <row r="1045" spans="1:21">
      <c r="A1045" s="9">
        <v>5371</v>
      </c>
      <c r="B1045" s="10" t="s">
        <v>3164</v>
      </c>
      <c r="C1045" s="9" t="s">
        <v>0</v>
      </c>
      <c r="D1045" s="9">
        <v>2161</v>
      </c>
      <c r="E1045" s="9">
        <v>1</v>
      </c>
      <c r="F1045" s="9">
        <v>1.3140000000000001</v>
      </c>
      <c r="G1045" s="9">
        <v>1.3165</v>
      </c>
      <c r="H1045" s="9">
        <v>1.3140000000000001</v>
      </c>
      <c r="I1045" s="9">
        <v>5</v>
      </c>
      <c r="J1045" s="9">
        <v>3749.41</v>
      </c>
      <c r="K1045" s="8" t="str">
        <f>RIGHT(B1045,5)</f>
        <v>14:30</v>
      </c>
      <c r="L1045" s="7" t="str">
        <f>TEXT(K1045,"hh")</f>
        <v>14</v>
      </c>
      <c r="M1045" s="6">
        <f>IF(C1045="close",IF(I1045&gt;=0,1,IF(I1045&lt;0,2)),0)</f>
        <v>0</v>
      </c>
      <c r="N1045" s="5">
        <f>IF(N1044=0,IF(C1045="s/l",1,0),IF(C1045="s/l",N1044+1,0))</f>
        <v>0</v>
      </c>
      <c r="O1045" s="4">
        <f>IF(O1044=0,IF(C1045="t/p",1,0),IF(C1045="t/p",O1044+1,0))</f>
        <v>5</v>
      </c>
      <c r="P1045" s="3">
        <f>IF(AND(N1045&gt;=$AD$36,N1046=0),1,0)</f>
        <v>0</v>
      </c>
      <c r="Q1045" s="2">
        <f>IF(AND(O1045&gt;=$AD$35,O1046=0),1,0)</f>
        <v>0</v>
      </c>
      <c r="R1045" s="3">
        <f>IF(AND(N1045&gt;0,ISODD(D1045)),1,0)</f>
        <v>0</v>
      </c>
      <c r="S1045" s="2">
        <f>IF(AND(O1045&gt;0,ISEVEN(D1045)),1,0)</f>
        <v>0</v>
      </c>
      <c r="T1045" s="1">
        <f>IF(AND(N1044&gt;0,N1045&gt;0),IF(OR(AND(R1044=0,R1045=1),AND(R1044=1,R1045=0)),1,0),0)</f>
        <v>0</v>
      </c>
      <c r="U1045" s="1">
        <f>IF(AND(O1044&gt;0,O1045&gt;0),IF(OR(AND(S1044=0,S1045=1),AND(S1044=1,S1045=0)),1,0),0)</f>
        <v>1</v>
      </c>
    </row>
    <row r="1046" spans="1:21">
      <c r="A1046" s="9">
        <v>5376</v>
      </c>
      <c r="B1046" s="10" t="s">
        <v>3163</v>
      </c>
      <c r="C1046" s="9" t="s">
        <v>0</v>
      </c>
      <c r="D1046" s="9">
        <v>2159</v>
      </c>
      <c r="E1046" s="9">
        <v>1</v>
      </c>
      <c r="F1046" s="9">
        <v>1.3129999999999999</v>
      </c>
      <c r="G1046" s="9">
        <v>1.3154999999999999</v>
      </c>
      <c r="H1046" s="9">
        <v>1.3129999999999999</v>
      </c>
      <c r="I1046" s="9">
        <v>5</v>
      </c>
      <c r="J1046" s="9">
        <v>3754.41</v>
      </c>
      <c r="K1046" s="8" t="str">
        <f>RIGHT(B1046,5)</f>
        <v>14:31</v>
      </c>
      <c r="L1046" s="7" t="str">
        <f>TEXT(K1046,"hh")</f>
        <v>14</v>
      </c>
      <c r="M1046" s="6">
        <f>IF(C1046="close",IF(I1046&gt;=0,1,IF(I1046&lt;0,2)),0)</f>
        <v>0</v>
      </c>
      <c r="N1046" s="5">
        <f>IF(N1045=0,IF(C1046="s/l",1,0),IF(C1046="s/l",N1045+1,0))</f>
        <v>0</v>
      </c>
      <c r="O1046" s="4">
        <f>IF(O1045=0,IF(C1046="t/p",1,0),IF(C1046="t/p",O1045+1,0))</f>
        <v>6</v>
      </c>
      <c r="P1046" s="3">
        <f>IF(AND(N1046&gt;=$AD$36,N1047=0),1,0)</f>
        <v>0</v>
      </c>
      <c r="Q1046" s="2">
        <f>IF(AND(O1046&gt;=$AD$35,O1047=0),1,0)</f>
        <v>1</v>
      </c>
      <c r="R1046" s="3">
        <f>IF(AND(N1046&gt;0,ISODD(D1046)),1,0)</f>
        <v>0</v>
      </c>
      <c r="S1046" s="2">
        <f>IF(AND(O1046&gt;0,ISEVEN(D1046)),1,0)</f>
        <v>0</v>
      </c>
      <c r="T1046" s="1">
        <f>IF(AND(N1045&gt;0,N1046&gt;0),IF(OR(AND(R1045=0,R1046=1),AND(R1045=1,R1046=0)),1,0),0)</f>
        <v>0</v>
      </c>
      <c r="U1046" s="1">
        <f>IF(AND(O1045&gt;0,O1046&gt;0),IF(OR(AND(S1045=0,S1046=1),AND(S1045=1,S1046=0)),1,0),0)</f>
        <v>0</v>
      </c>
    </row>
    <row r="1047" spans="1:21">
      <c r="A1047" s="9">
        <v>5381</v>
      </c>
      <c r="B1047" s="10" t="s">
        <v>3162</v>
      </c>
      <c r="C1047" s="9" t="s">
        <v>3</v>
      </c>
      <c r="D1047" s="9">
        <v>2164</v>
      </c>
      <c r="E1047" s="9">
        <v>1</v>
      </c>
      <c r="F1047" s="9">
        <v>1.3118000000000001</v>
      </c>
      <c r="G1047" s="9">
        <v>1.3118000000000001</v>
      </c>
      <c r="H1047" s="9">
        <v>1.3143</v>
      </c>
      <c r="I1047" s="9">
        <v>-20</v>
      </c>
      <c r="J1047" s="9">
        <v>3734.41</v>
      </c>
      <c r="K1047" s="8" t="str">
        <f>RIGHT(B1047,5)</f>
        <v>14:32</v>
      </c>
      <c r="L1047" s="7" t="str">
        <f>TEXT(K1047,"hh")</f>
        <v>14</v>
      </c>
      <c r="M1047" s="6">
        <f>IF(C1047="close",IF(I1047&gt;=0,1,IF(I1047&lt;0,2)),0)</f>
        <v>0</v>
      </c>
      <c r="N1047" s="5">
        <f>IF(N1046=0,IF(C1047="s/l",1,0),IF(C1047="s/l",N1046+1,0))</f>
        <v>1</v>
      </c>
      <c r="O1047" s="4">
        <f>IF(O1046=0,IF(C1047="t/p",1,0),IF(C1047="t/p",O1046+1,0))</f>
        <v>0</v>
      </c>
      <c r="P1047" s="3">
        <f>IF(AND(N1047&gt;=$AD$36,N1048=0),1,0)</f>
        <v>0</v>
      </c>
      <c r="Q1047" s="2">
        <f>IF(AND(O1047&gt;=$AD$35,O1048=0),1,0)</f>
        <v>0</v>
      </c>
      <c r="R1047" s="3">
        <f>IF(AND(N1047&gt;0,ISODD(D1047)),1,0)</f>
        <v>0</v>
      </c>
      <c r="S1047" s="2">
        <f>IF(AND(O1047&gt;0,ISEVEN(D1047)),1,0)</f>
        <v>0</v>
      </c>
      <c r="T1047" s="1">
        <f>IF(AND(N1046&gt;0,N1047&gt;0),IF(OR(AND(R1046=0,R1047=1),AND(R1046=1,R1047=0)),1,0),0)</f>
        <v>0</v>
      </c>
      <c r="U1047" s="1">
        <f>IF(AND(O1046&gt;0,O1047&gt;0),IF(OR(AND(S1046=0,S1047=1),AND(S1046=1,S1047=0)),1,0),0)</f>
        <v>0</v>
      </c>
    </row>
    <row r="1048" spans="1:21">
      <c r="A1048" s="9">
        <v>5382</v>
      </c>
      <c r="B1048" s="10" t="s">
        <v>3161</v>
      </c>
      <c r="C1048" s="9" t="s">
        <v>0</v>
      </c>
      <c r="D1048" s="9">
        <v>2166</v>
      </c>
      <c r="E1048" s="9">
        <v>1</v>
      </c>
      <c r="F1048" s="9">
        <v>1.3130999999999999</v>
      </c>
      <c r="G1048" s="9">
        <v>1.3106</v>
      </c>
      <c r="H1048" s="9">
        <v>1.3130999999999999</v>
      </c>
      <c r="I1048" s="9">
        <v>5</v>
      </c>
      <c r="J1048" s="9">
        <v>3739.41</v>
      </c>
      <c r="K1048" s="8" t="str">
        <f>RIGHT(B1048,5)</f>
        <v>14:33</v>
      </c>
      <c r="L1048" s="7" t="str">
        <f>TEXT(K1048,"hh")</f>
        <v>14</v>
      </c>
      <c r="M1048" s="6">
        <f>IF(C1048="close",IF(I1048&gt;=0,1,IF(I1048&lt;0,2)),0)</f>
        <v>0</v>
      </c>
      <c r="N1048" s="5">
        <f>IF(N1047=0,IF(C1048="s/l",1,0),IF(C1048="s/l",N1047+1,0))</f>
        <v>0</v>
      </c>
      <c r="O1048" s="4">
        <f>IF(O1047=0,IF(C1048="t/p",1,0),IF(C1048="t/p",O1047+1,0))</f>
        <v>1</v>
      </c>
      <c r="P1048" s="3">
        <f>IF(AND(N1048&gt;=$AD$36,N1049=0),1,0)</f>
        <v>0</v>
      </c>
      <c r="Q1048" s="2">
        <f>IF(AND(O1048&gt;=$AD$35,O1049=0),1,0)</f>
        <v>0</v>
      </c>
      <c r="R1048" s="3">
        <f>IF(AND(N1048&gt;0,ISODD(D1048)),1,0)</f>
        <v>0</v>
      </c>
      <c r="S1048" s="2">
        <f>IF(AND(O1048&gt;0,ISEVEN(D1048)),1,0)</f>
        <v>1</v>
      </c>
      <c r="T1048" s="1">
        <f>IF(AND(N1047&gt;0,N1048&gt;0),IF(OR(AND(R1047=0,R1048=1),AND(R1047=1,R1048=0)),1,0),0)</f>
        <v>0</v>
      </c>
      <c r="U1048" s="1">
        <f>IF(AND(O1047&gt;0,O1048&gt;0),IF(OR(AND(S1047=0,S1048=1),AND(S1047=1,S1048=0)),1,0),0)</f>
        <v>0</v>
      </c>
    </row>
    <row r="1049" spans="1:21">
      <c r="A1049" s="9">
        <v>5387</v>
      </c>
      <c r="B1049" s="10" t="s">
        <v>3160</v>
      </c>
      <c r="C1049" s="9" t="s">
        <v>0</v>
      </c>
      <c r="D1049" s="9">
        <v>2167</v>
      </c>
      <c r="E1049" s="9">
        <v>1</v>
      </c>
      <c r="F1049" s="9">
        <v>1.3127</v>
      </c>
      <c r="G1049" s="9">
        <v>1.3151999999999999</v>
      </c>
      <c r="H1049" s="9">
        <v>1.3127</v>
      </c>
      <c r="I1049" s="9">
        <v>5</v>
      </c>
      <c r="J1049" s="9">
        <v>3744.41</v>
      </c>
      <c r="K1049" s="8" t="str">
        <f>RIGHT(B1049,5)</f>
        <v>14:35</v>
      </c>
      <c r="L1049" s="7" t="str">
        <f>TEXT(K1049,"hh")</f>
        <v>14</v>
      </c>
      <c r="M1049" s="6">
        <f>IF(C1049="close",IF(I1049&gt;=0,1,IF(I1049&lt;0,2)),0)</f>
        <v>0</v>
      </c>
      <c r="N1049" s="5">
        <f>IF(N1048=0,IF(C1049="s/l",1,0),IF(C1049="s/l",N1048+1,0))</f>
        <v>0</v>
      </c>
      <c r="O1049" s="4">
        <f>IF(O1048=0,IF(C1049="t/p",1,0),IF(C1049="t/p",O1048+1,0))</f>
        <v>2</v>
      </c>
      <c r="P1049" s="3">
        <f>IF(AND(N1049&gt;=$AD$36,N1050=0),1,0)</f>
        <v>0</v>
      </c>
      <c r="Q1049" s="2">
        <f>IF(AND(O1049&gt;=$AD$35,O1050=0),1,0)</f>
        <v>0</v>
      </c>
      <c r="R1049" s="3">
        <f>IF(AND(N1049&gt;0,ISODD(D1049)),1,0)</f>
        <v>0</v>
      </c>
      <c r="S1049" s="2">
        <f>IF(AND(O1049&gt;0,ISEVEN(D1049)),1,0)</f>
        <v>0</v>
      </c>
      <c r="T1049" s="1">
        <f>IF(AND(N1048&gt;0,N1049&gt;0),IF(OR(AND(R1048=0,R1049=1),AND(R1048=1,R1049=0)),1,0),0)</f>
        <v>0</v>
      </c>
      <c r="U1049" s="1">
        <f>IF(AND(O1048&gt;0,O1049&gt;0),IF(OR(AND(S1048=0,S1049=1),AND(S1048=1,S1049=0)),1,0),0)</f>
        <v>1</v>
      </c>
    </row>
    <row r="1050" spans="1:21">
      <c r="A1050" s="9">
        <v>5396</v>
      </c>
      <c r="B1050" s="10" t="s">
        <v>3159</v>
      </c>
      <c r="C1050" s="9" t="s">
        <v>0</v>
      </c>
      <c r="D1050" s="9">
        <v>2172</v>
      </c>
      <c r="E1050" s="9">
        <v>1</v>
      </c>
      <c r="F1050" s="9">
        <v>1.3120000000000001</v>
      </c>
      <c r="G1050" s="9">
        <v>1.3095000000000001</v>
      </c>
      <c r="H1050" s="9">
        <v>1.3120000000000001</v>
      </c>
      <c r="I1050" s="9">
        <v>5</v>
      </c>
      <c r="J1050" s="9">
        <v>3749.41</v>
      </c>
      <c r="K1050" s="8" t="str">
        <f>RIGHT(B1050,5)</f>
        <v>14:41</v>
      </c>
      <c r="L1050" s="7" t="str">
        <f>TEXT(K1050,"hh")</f>
        <v>14</v>
      </c>
      <c r="M1050" s="6">
        <f>IF(C1050="close",IF(I1050&gt;=0,1,IF(I1050&lt;0,2)),0)</f>
        <v>0</v>
      </c>
      <c r="N1050" s="5">
        <f>IF(N1049=0,IF(C1050="s/l",1,0),IF(C1050="s/l",N1049+1,0))</f>
        <v>0</v>
      </c>
      <c r="O1050" s="4">
        <f>IF(O1049=0,IF(C1050="t/p",1,0),IF(C1050="t/p",O1049+1,0))</f>
        <v>3</v>
      </c>
      <c r="P1050" s="3">
        <f>IF(AND(N1050&gt;=$AD$36,N1051=0),1,0)</f>
        <v>0</v>
      </c>
      <c r="Q1050" s="2">
        <f>IF(AND(O1050&gt;=$AD$35,O1051=0),1,0)</f>
        <v>0</v>
      </c>
      <c r="R1050" s="3">
        <f>IF(AND(N1050&gt;0,ISODD(D1050)),1,0)</f>
        <v>0</v>
      </c>
      <c r="S1050" s="2">
        <f>IF(AND(O1050&gt;0,ISEVEN(D1050)),1,0)</f>
        <v>1</v>
      </c>
      <c r="T1050" s="1">
        <f>IF(AND(N1049&gt;0,N1050&gt;0),IF(OR(AND(R1049=0,R1050=1),AND(R1049=1,R1050=0)),1,0),0)</f>
        <v>0</v>
      </c>
      <c r="U1050" s="1">
        <f>IF(AND(O1049&gt;0,O1050&gt;0),IF(OR(AND(S1049=0,S1050=1),AND(S1049=1,S1050=0)),1,0),0)</f>
        <v>1</v>
      </c>
    </row>
    <row r="1051" spans="1:21">
      <c r="A1051" s="9">
        <v>5401</v>
      </c>
      <c r="B1051" s="10" t="s">
        <v>3158</v>
      </c>
      <c r="C1051" s="9" t="s">
        <v>0</v>
      </c>
      <c r="D1051" s="9">
        <v>2173</v>
      </c>
      <c r="E1051" s="9">
        <v>1</v>
      </c>
      <c r="F1051" s="9">
        <v>1.3116000000000001</v>
      </c>
      <c r="G1051" s="9">
        <v>1.3141</v>
      </c>
      <c r="H1051" s="9">
        <v>1.3116000000000001</v>
      </c>
      <c r="I1051" s="9">
        <v>5</v>
      </c>
      <c r="J1051" s="9">
        <v>3754.41</v>
      </c>
      <c r="K1051" s="8" t="str">
        <f>RIGHT(B1051,5)</f>
        <v>14:52</v>
      </c>
      <c r="L1051" s="7" t="str">
        <f>TEXT(K1051,"hh")</f>
        <v>14</v>
      </c>
      <c r="M1051" s="6">
        <f>IF(C1051="close",IF(I1051&gt;=0,1,IF(I1051&lt;0,2)),0)</f>
        <v>0</v>
      </c>
      <c r="N1051" s="5">
        <f>IF(N1050=0,IF(C1051="s/l",1,0),IF(C1051="s/l",N1050+1,0))</f>
        <v>0</v>
      </c>
      <c r="O1051" s="4">
        <f>IF(O1050=0,IF(C1051="t/p",1,0),IF(C1051="t/p",O1050+1,0))</f>
        <v>4</v>
      </c>
      <c r="P1051" s="3">
        <f>IF(AND(N1051&gt;=$AD$36,N1052=0),1,0)</f>
        <v>0</v>
      </c>
      <c r="Q1051" s="2">
        <f>IF(AND(O1051&gt;=$AD$35,O1052=0),1,0)</f>
        <v>0</v>
      </c>
      <c r="R1051" s="3">
        <f>IF(AND(N1051&gt;0,ISODD(D1051)),1,0)</f>
        <v>0</v>
      </c>
      <c r="S1051" s="2">
        <f>IF(AND(O1051&gt;0,ISEVEN(D1051)),1,0)</f>
        <v>0</v>
      </c>
      <c r="T1051" s="1">
        <f>IF(AND(N1050&gt;0,N1051&gt;0),IF(OR(AND(R1050=0,R1051=1),AND(R1050=1,R1051=0)),1,0),0)</f>
        <v>0</v>
      </c>
      <c r="U1051" s="1">
        <f>IF(AND(O1050&gt;0,O1051&gt;0),IF(OR(AND(S1050=0,S1051=1),AND(S1050=1,S1051=0)),1,0),0)</f>
        <v>1</v>
      </c>
    </row>
    <row r="1052" spans="1:21">
      <c r="A1052" s="9">
        <v>5406</v>
      </c>
      <c r="B1052" s="10" t="s">
        <v>3157</v>
      </c>
      <c r="C1052" s="9" t="s">
        <v>0</v>
      </c>
      <c r="D1052" s="9">
        <v>2176</v>
      </c>
      <c r="E1052" s="9">
        <v>1</v>
      </c>
      <c r="F1052" s="9">
        <v>1.3119000000000001</v>
      </c>
      <c r="G1052" s="9">
        <v>1.3093999999999999</v>
      </c>
      <c r="H1052" s="9">
        <v>1.3119000000000001</v>
      </c>
      <c r="I1052" s="9">
        <v>5</v>
      </c>
      <c r="J1052" s="9">
        <v>3759.41</v>
      </c>
      <c r="K1052" s="8" t="str">
        <f>RIGHT(B1052,5)</f>
        <v>14:58</v>
      </c>
      <c r="L1052" s="7" t="str">
        <f>TEXT(K1052,"hh")</f>
        <v>14</v>
      </c>
      <c r="M1052" s="6">
        <f>IF(C1052="close",IF(I1052&gt;=0,1,IF(I1052&lt;0,2)),0)</f>
        <v>0</v>
      </c>
      <c r="N1052" s="5">
        <f>IF(N1051=0,IF(C1052="s/l",1,0),IF(C1052="s/l",N1051+1,0))</f>
        <v>0</v>
      </c>
      <c r="O1052" s="4">
        <f>IF(O1051=0,IF(C1052="t/p",1,0),IF(C1052="t/p",O1051+1,0))</f>
        <v>5</v>
      </c>
      <c r="P1052" s="3">
        <f>IF(AND(N1052&gt;=$AD$36,N1053=0),1,0)</f>
        <v>0</v>
      </c>
      <c r="Q1052" s="2">
        <f>IF(AND(O1052&gt;=$AD$35,O1053=0),1,0)</f>
        <v>0</v>
      </c>
      <c r="R1052" s="3">
        <f>IF(AND(N1052&gt;0,ISODD(D1052)),1,0)</f>
        <v>0</v>
      </c>
      <c r="S1052" s="2">
        <f>IF(AND(O1052&gt;0,ISEVEN(D1052)),1,0)</f>
        <v>1</v>
      </c>
      <c r="T1052" s="1">
        <f>IF(AND(N1051&gt;0,N1052&gt;0),IF(OR(AND(R1051=0,R1052=1),AND(R1051=1,R1052=0)),1,0),0)</f>
        <v>0</v>
      </c>
      <c r="U1052" s="1">
        <f>IF(AND(O1051&gt;0,O1052&gt;0),IF(OR(AND(S1051=0,S1052=1),AND(S1051=1,S1052=0)),1,0),0)</f>
        <v>1</v>
      </c>
    </row>
    <row r="1053" spans="1:21">
      <c r="A1053" s="9">
        <v>5411</v>
      </c>
      <c r="B1053" s="10" t="s">
        <v>3156</v>
      </c>
      <c r="C1053" s="9" t="s">
        <v>0</v>
      </c>
      <c r="D1053" s="9">
        <v>2170</v>
      </c>
      <c r="E1053" s="9">
        <v>1</v>
      </c>
      <c r="F1053" s="9">
        <v>1.3129999999999999</v>
      </c>
      <c r="G1053" s="9">
        <v>1.3105</v>
      </c>
      <c r="H1053" s="9">
        <v>1.3129999999999999</v>
      </c>
      <c r="I1053" s="9">
        <v>5</v>
      </c>
      <c r="J1053" s="9">
        <v>3764.41</v>
      </c>
      <c r="K1053" s="8" t="str">
        <f>RIGHT(B1053,5)</f>
        <v>16:04</v>
      </c>
      <c r="L1053" s="7" t="str">
        <f>TEXT(K1053,"hh")</f>
        <v>16</v>
      </c>
      <c r="M1053" s="6">
        <f>IF(C1053="close",IF(I1053&gt;=0,1,IF(I1053&lt;0,2)),0)</f>
        <v>0</v>
      </c>
      <c r="N1053" s="5">
        <f>IF(N1052=0,IF(C1053="s/l",1,0),IF(C1053="s/l",N1052+1,0))</f>
        <v>0</v>
      </c>
      <c r="O1053" s="4">
        <f>IF(O1052=0,IF(C1053="t/p",1,0),IF(C1053="t/p",O1052+1,0))</f>
        <v>6</v>
      </c>
      <c r="P1053" s="3">
        <f>IF(AND(N1053&gt;=$AD$36,N1054=0),1,0)</f>
        <v>0</v>
      </c>
      <c r="Q1053" s="2">
        <f>IF(AND(O1053&gt;=$AD$35,O1054=0),1,0)</f>
        <v>1</v>
      </c>
      <c r="R1053" s="3">
        <f>IF(AND(N1053&gt;0,ISODD(D1053)),1,0)</f>
        <v>0</v>
      </c>
      <c r="S1053" s="2">
        <f>IF(AND(O1053&gt;0,ISEVEN(D1053)),1,0)</f>
        <v>1</v>
      </c>
      <c r="T1053" s="1">
        <f>IF(AND(N1052&gt;0,N1053&gt;0),IF(OR(AND(R1052=0,R1053=1),AND(R1052=1,R1053=0)),1,0),0)</f>
        <v>0</v>
      </c>
      <c r="U1053" s="1">
        <f>IF(AND(O1052&gt;0,O1053&gt;0),IF(OR(AND(S1052=0,S1053=1),AND(S1052=1,S1053=0)),1,0),0)</f>
        <v>0</v>
      </c>
    </row>
    <row r="1054" spans="1:21">
      <c r="A1054" s="9">
        <v>5416</v>
      </c>
      <c r="B1054" s="10" t="s">
        <v>3155</v>
      </c>
      <c r="C1054" s="9" t="s">
        <v>3</v>
      </c>
      <c r="D1054" s="9">
        <v>2177</v>
      </c>
      <c r="E1054" s="9">
        <v>1</v>
      </c>
      <c r="F1054" s="9">
        <v>1.3140000000000001</v>
      </c>
      <c r="G1054" s="9">
        <v>1.3140000000000001</v>
      </c>
      <c r="H1054" s="9">
        <v>1.3115000000000001</v>
      </c>
      <c r="I1054" s="9">
        <v>-20</v>
      </c>
      <c r="J1054" s="9">
        <v>3744.41</v>
      </c>
      <c r="K1054" s="8" t="str">
        <f>RIGHT(B1054,5)</f>
        <v>16:10</v>
      </c>
      <c r="L1054" s="7" t="str">
        <f>TEXT(K1054,"hh")</f>
        <v>16</v>
      </c>
      <c r="M1054" s="6">
        <f>IF(C1054="close",IF(I1054&gt;=0,1,IF(I1054&lt;0,2)),0)</f>
        <v>0</v>
      </c>
      <c r="N1054" s="5">
        <f>IF(N1053=0,IF(C1054="s/l",1,0),IF(C1054="s/l",N1053+1,0))</f>
        <v>1</v>
      </c>
      <c r="O1054" s="4">
        <f>IF(O1053=0,IF(C1054="t/p",1,0),IF(C1054="t/p",O1053+1,0))</f>
        <v>0</v>
      </c>
      <c r="P1054" s="3">
        <f>IF(AND(N1054&gt;=$AD$36,N1055=0),1,0)</f>
        <v>0</v>
      </c>
      <c r="Q1054" s="2">
        <f>IF(AND(O1054&gt;=$AD$35,O1055=0),1,0)</f>
        <v>0</v>
      </c>
      <c r="R1054" s="3">
        <f>IF(AND(N1054&gt;0,ISODD(D1054)),1,0)</f>
        <v>1</v>
      </c>
      <c r="S1054" s="2">
        <f>IF(AND(O1054&gt;0,ISEVEN(D1054)),1,0)</f>
        <v>0</v>
      </c>
      <c r="T1054" s="1">
        <f>IF(AND(N1053&gt;0,N1054&gt;0),IF(OR(AND(R1053=0,R1054=1),AND(R1053=1,R1054=0)),1,0),0)</f>
        <v>0</v>
      </c>
      <c r="U1054" s="1">
        <f>IF(AND(O1053&gt;0,O1054&gt;0),IF(OR(AND(S1053=0,S1054=1),AND(S1053=1,S1054=0)),1,0),0)</f>
        <v>0</v>
      </c>
    </row>
    <row r="1055" spans="1:21">
      <c r="A1055" s="9">
        <v>5417</v>
      </c>
      <c r="B1055" s="10" t="s">
        <v>3154</v>
      </c>
      <c r="C1055" s="9" t="s">
        <v>0</v>
      </c>
      <c r="D1055" s="9">
        <v>2179</v>
      </c>
      <c r="E1055" s="9">
        <v>1</v>
      </c>
      <c r="F1055" s="9">
        <v>1.3125</v>
      </c>
      <c r="G1055" s="9">
        <v>1.3149999999999999</v>
      </c>
      <c r="H1055" s="9">
        <v>1.3125</v>
      </c>
      <c r="I1055" s="9">
        <v>5</v>
      </c>
      <c r="J1055" s="9">
        <v>3749.41</v>
      </c>
      <c r="K1055" s="8" t="str">
        <f>RIGHT(B1055,5)</f>
        <v>16:32</v>
      </c>
      <c r="L1055" s="7" t="str">
        <f>TEXT(K1055,"hh")</f>
        <v>16</v>
      </c>
      <c r="M1055" s="6">
        <f>IF(C1055="close",IF(I1055&gt;=0,1,IF(I1055&lt;0,2)),0)</f>
        <v>0</v>
      </c>
      <c r="N1055" s="5">
        <f>IF(N1054=0,IF(C1055="s/l",1,0),IF(C1055="s/l",N1054+1,0))</f>
        <v>0</v>
      </c>
      <c r="O1055" s="4">
        <f>IF(O1054=0,IF(C1055="t/p",1,0),IF(C1055="t/p",O1054+1,0))</f>
        <v>1</v>
      </c>
      <c r="P1055" s="3">
        <f>IF(AND(N1055&gt;=$AD$36,N1056=0),1,0)</f>
        <v>0</v>
      </c>
      <c r="Q1055" s="2">
        <f>IF(AND(O1055&gt;=$AD$35,O1056=0),1,0)</f>
        <v>0</v>
      </c>
      <c r="R1055" s="3">
        <f>IF(AND(N1055&gt;0,ISODD(D1055)),1,0)</f>
        <v>0</v>
      </c>
      <c r="S1055" s="2">
        <f>IF(AND(O1055&gt;0,ISEVEN(D1055)),1,0)</f>
        <v>0</v>
      </c>
      <c r="T1055" s="1">
        <f>IF(AND(N1054&gt;0,N1055&gt;0),IF(OR(AND(R1054=0,R1055=1),AND(R1054=1,R1055=0)),1,0),0)</f>
        <v>0</v>
      </c>
      <c r="U1055" s="1">
        <f>IF(AND(O1054&gt;0,O1055&gt;0),IF(OR(AND(S1054=0,S1055=1),AND(S1054=1,S1055=0)),1,0),0)</f>
        <v>0</v>
      </c>
    </row>
    <row r="1056" spans="1:21">
      <c r="A1056" s="9">
        <v>5422</v>
      </c>
      <c r="B1056" s="10" t="s">
        <v>3153</v>
      </c>
      <c r="C1056" s="9" t="s">
        <v>0</v>
      </c>
      <c r="D1056" s="9">
        <v>2182</v>
      </c>
      <c r="E1056" s="9">
        <v>1</v>
      </c>
      <c r="F1056" s="9">
        <v>1.3128</v>
      </c>
      <c r="G1056" s="9">
        <v>1.3103</v>
      </c>
      <c r="H1056" s="9">
        <v>1.3128</v>
      </c>
      <c r="I1056" s="9">
        <v>5</v>
      </c>
      <c r="J1056" s="9">
        <v>3754.41</v>
      </c>
      <c r="K1056" s="8" t="str">
        <f>RIGHT(B1056,5)</f>
        <v>18:53</v>
      </c>
      <c r="L1056" s="7" t="str">
        <f>TEXT(K1056,"hh")</f>
        <v>18</v>
      </c>
      <c r="M1056" s="6">
        <f>IF(C1056="close",IF(I1056&gt;=0,1,IF(I1056&lt;0,2)),0)</f>
        <v>0</v>
      </c>
      <c r="N1056" s="5">
        <f>IF(N1055=0,IF(C1056="s/l",1,0),IF(C1056="s/l",N1055+1,0))</f>
        <v>0</v>
      </c>
      <c r="O1056" s="4">
        <f>IF(O1055=0,IF(C1056="t/p",1,0),IF(C1056="t/p",O1055+1,0))</f>
        <v>2</v>
      </c>
      <c r="P1056" s="3">
        <f>IF(AND(N1056&gt;=$AD$36,N1057=0),1,0)</f>
        <v>0</v>
      </c>
      <c r="Q1056" s="2">
        <f>IF(AND(O1056&gt;=$AD$35,O1057=0),1,0)</f>
        <v>0</v>
      </c>
      <c r="R1056" s="3">
        <f>IF(AND(N1056&gt;0,ISODD(D1056)),1,0)</f>
        <v>0</v>
      </c>
      <c r="S1056" s="2">
        <f>IF(AND(O1056&gt;0,ISEVEN(D1056)),1,0)</f>
        <v>1</v>
      </c>
      <c r="T1056" s="1">
        <f>IF(AND(N1055&gt;0,N1056&gt;0),IF(OR(AND(R1055=0,R1056=1),AND(R1055=1,R1056=0)),1,0),0)</f>
        <v>0</v>
      </c>
      <c r="U1056" s="1">
        <f>IF(AND(O1055&gt;0,O1056&gt;0),IF(OR(AND(S1055=0,S1056=1),AND(S1055=1,S1056=0)),1,0),0)</f>
        <v>1</v>
      </c>
    </row>
    <row r="1057" spans="1:21">
      <c r="A1057" s="9">
        <v>5431</v>
      </c>
      <c r="B1057" s="10" t="s">
        <v>3152</v>
      </c>
      <c r="C1057" s="9" t="s">
        <v>0</v>
      </c>
      <c r="D1057" s="9">
        <v>2185</v>
      </c>
      <c r="E1057" s="9">
        <v>1</v>
      </c>
      <c r="F1057" s="9">
        <v>1.3134999999999999</v>
      </c>
      <c r="G1057" s="9">
        <v>1.3160000000000001</v>
      </c>
      <c r="H1057" s="9">
        <v>1.3134999999999999</v>
      </c>
      <c r="I1057" s="9">
        <v>5</v>
      </c>
      <c r="J1057" s="9">
        <v>3759.41</v>
      </c>
      <c r="K1057" s="8" t="str">
        <f>RIGHT(B1057,5)</f>
        <v>21:29</v>
      </c>
      <c r="L1057" s="7" t="str">
        <f>TEXT(K1057,"hh")</f>
        <v>21</v>
      </c>
      <c r="M1057" s="6">
        <f>IF(C1057="close",IF(I1057&gt;=0,1,IF(I1057&lt;0,2)),0)</f>
        <v>0</v>
      </c>
      <c r="N1057" s="5">
        <f>IF(N1056=0,IF(C1057="s/l",1,0),IF(C1057="s/l",N1056+1,0))</f>
        <v>0</v>
      </c>
      <c r="O1057" s="4">
        <f>IF(O1056=0,IF(C1057="t/p",1,0),IF(C1057="t/p",O1056+1,0))</f>
        <v>3</v>
      </c>
      <c r="P1057" s="3">
        <f>IF(AND(N1057&gt;=$AD$36,N1058=0),1,0)</f>
        <v>0</v>
      </c>
      <c r="Q1057" s="2">
        <f>IF(AND(O1057&gt;=$AD$35,O1058=0),1,0)</f>
        <v>0</v>
      </c>
      <c r="R1057" s="3">
        <f>IF(AND(N1057&gt;0,ISODD(D1057)),1,0)</f>
        <v>0</v>
      </c>
      <c r="S1057" s="2">
        <f>IF(AND(O1057&gt;0,ISEVEN(D1057)),1,0)</f>
        <v>0</v>
      </c>
      <c r="T1057" s="1">
        <f>IF(AND(N1056&gt;0,N1057&gt;0),IF(OR(AND(R1056=0,R1057=1),AND(R1056=1,R1057=0)),1,0),0)</f>
        <v>0</v>
      </c>
      <c r="U1057" s="1">
        <f>IF(AND(O1056&gt;0,O1057&gt;0),IF(OR(AND(S1056=0,S1057=1),AND(S1056=1,S1057=0)),1,0),0)</f>
        <v>1</v>
      </c>
    </row>
    <row r="1058" spans="1:21">
      <c r="A1058" s="9">
        <v>5436</v>
      </c>
      <c r="B1058" s="10" t="s">
        <v>3151</v>
      </c>
      <c r="C1058" s="9" t="s">
        <v>0</v>
      </c>
      <c r="D1058" s="9">
        <v>2188</v>
      </c>
      <c r="E1058" s="9">
        <v>1</v>
      </c>
      <c r="F1058" s="9">
        <v>1.3138000000000001</v>
      </c>
      <c r="G1058" s="9">
        <v>1.3112999999999999</v>
      </c>
      <c r="H1058" s="9">
        <v>1.3138000000000001</v>
      </c>
      <c r="I1058" s="9">
        <v>5</v>
      </c>
      <c r="J1058" s="9">
        <v>3764.41</v>
      </c>
      <c r="K1058" s="8" t="str">
        <f>RIGHT(B1058,5)</f>
        <v>21:34</v>
      </c>
      <c r="L1058" s="7" t="str">
        <f>TEXT(K1058,"hh")</f>
        <v>21</v>
      </c>
      <c r="M1058" s="6">
        <f>IF(C1058="close",IF(I1058&gt;=0,1,IF(I1058&lt;0,2)),0)</f>
        <v>0</v>
      </c>
      <c r="N1058" s="5">
        <f>IF(N1057=0,IF(C1058="s/l",1,0),IF(C1058="s/l",N1057+1,0))</f>
        <v>0</v>
      </c>
      <c r="O1058" s="4">
        <f>IF(O1057=0,IF(C1058="t/p",1,0),IF(C1058="t/p",O1057+1,0))</f>
        <v>4</v>
      </c>
      <c r="P1058" s="3">
        <f>IF(AND(N1058&gt;=$AD$36,N1059=0),1,0)</f>
        <v>0</v>
      </c>
      <c r="Q1058" s="2">
        <f>IF(AND(O1058&gt;=$AD$35,O1059=0),1,0)</f>
        <v>1</v>
      </c>
      <c r="R1058" s="3">
        <f>IF(AND(N1058&gt;0,ISODD(D1058)),1,0)</f>
        <v>0</v>
      </c>
      <c r="S1058" s="2">
        <f>IF(AND(O1058&gt;0,ISEVEN(D1058)),1,0)</f>
        <v>1</v>
      </c>
      <c r="T1058" s="1">
        <f>IF(AND(N1057&gt;0,N1058&gt;0),IF(OR(AND(R1057=0,R1058=1),AND(R1057=1,R1058=0)),1,0),0)</f>
        <v>0</v>
      </c>
      <c r="U1058" s="1">
        <f>IF(AND(O1057&gt;0,O1058&gt;0),IF(OR(AND(S1057=0,S1058=1),AND(S1057=1,S1058=0)),1,0),0)</f>
        <v>1</v>
      </c>
    </row>
    <row r="1059" spans="1:21">
      <c r="A1059" s="9">
        <v>5441</v>
      </c>
      <c r="B1059" s="10" t="s">
        <v>3150</v>
      </c>
      <c r="C1059" s="9" t="s">
        <v>54</v>
      </c>
      <c r="D1059" s="9">
        <v>2189</v>
      </c>
      <c r="E1059" s="9">
        <v>1</v>
      </c>
      <c r="F1059" s="9">
        <v>1.3139000000000001</v>
      </c>
      <c r="G1059" s="9">
        <v>1.3159000000000001</v>
      </c>
      <c r="H1059" s="9">
        <v>1.3133999999999999</v>
      </c>
      <c r="I1059" s="9">
        <v>-1.1100000000000001</v>
      </c>
      <c r="J1059" s="9">
        <v>3763.3</v>
      </c>
      <c r="K1059" s="8" t="str">
        <f>RIGHT(B1059,5)</f>
        <v>01:00</v>
      </c>
      <c r="L1059" s="7" t="str">
        <f>TEXT(K1059,"hh")</f>
        <v>01</v>
      </c>
      <c r="M1059" s="6">
        <f>IF(C1059="close",IF(I1059&gt;=0,1,IF(I1059&lt;0,2)),0)</f>
        <v>2</v>
      </c>
      <c r="N1059" s="5">
        <f>IF(N1058=0,IF(C1059="s/l",1,0),IF(C1059="s/l",N1058+1,0))</f>
        <v>0</v>
      </c>
      <c r="O1059" s="4">
        <f>IF(O1058=0,IF(C1059="t/p",1,0),IF(C1059="t/p",O1058+1,0))</f>
        <v>0</v>
      </c>
      <c r="P1059" s="3">
        <f>IF(AND(N1059&gt;=$AD$36,N1060=0),1,0)</f>
        <v>0</v>
      </c>
      <c r="Q1059" s="2">
        <f>IF(AND(O1059&gt;=$AD$35,O1060=0),1,0)</f>
        <v>0</v>
      </c>
      <c r="R1059" s="3">
        <f>IF(AND(N1059&gt;0,ISODD(D1059)),1,0)</f>
        <v>0</v>
      </c>
      <c r="S1059" s="2">
        <f>IF(AND(O1059&gt;0,ISEVEN(D1059)),1,0)</f>
        <v>0</v>
      </c>
      <c r="T1059" s="1">
        <f>IF(AND(N1058&gt;0,N1059&gt;0),IF(OR(AND(R1058=0,R1059=1),AND(R1058=1,R1059=0)),1,0),0)</f>
        <v>0</v>
      </c>
      <c r="U1059" s="1">
        <f>IF(AND(O1058&gt;0,O1059&gt;0),IF(OR(AND(S1058=0,S1059=1),AND(S1058=1,S1059=0)),1,0),0)</f>
        <v>0</v>
      </c>
    </row>
    <row r="1060" spans="1:21">
      <c r="A1060" s="9">
        <v>5442</v>
      </c>
      <c r="B1060" s="10" t="s">
        <v>3150</v>
      </c>
      <c r="C1060" s="9" t="s">
        <v>54</v>
      </c>
      <c r="D1060" s="9">
        <v>2183</v>
      </c>
      <c r="E1060" s="9">
        <v>1</v>
      </c>
      <c r="F1060" s="9">
        <v>1.3139000000000001</v>
      </c>
      <c r="G1060" s="9">
        <v>1.3149999999999999</v>
      </c>
      <c r="H1060" s="9">
        <v>1.3125</v>
      </c>
      <c r="I1060" s="9">
        <v>-10.11</v>
      </c>
      <c r="J1060" s="9">
        <v>3753.19</v>
      </c>
      <c r="K1060" s="8" t="str">
        <f>RIGHT(B1060,5)</f>
        <v>01:00</v>
      </c>
      <c r="L1060" s="7" t="str">
        <f>TEXT(K1060,"hh")</f>
        <v>01</v>
      </c>
      <c r="M1060" s="6">
        <f>IF(C1060="close",IF(I1060&gt;=0,1,IF(I1060&lt;0,2)),0)</f>
        <v>2</v>
      </c>
      <c r="N1060" s="5">
        <f>IF(N1059=0,IF(C1060="s/l",1,0),IF(C1060="s/l",N1059+1,0))</f>
        <v>0</v>
      </c>
      <c r="O1060" s="4">
        <f>IF(O1059=0,IF(C1060="t/p",1,0),IF(C1060="t/p",O1059+1,0))</f>
        <v>0</v>
      </c>
      <c r="P1060" s="3">
        <f>IF(AND(N1060&gt;=$AD$36,N1061=0),1,0)</f>
        <v>0</v>
      </c>
      <c r="Q1060" s="2">
        <f>IF(AND(O1060&gt;=$AD$35,O1061=0),1,0)</f>
        <v>0</v>
      </c>
      <c r="R1060" s="3">
        <f>IF(AND(N1060&gt;0,ISODD(D1060)),1,0)</f>
        <v>0</v>
      </c>
      <c r="S1060" s="2">
        <f>IF(AND(O1060&gt;0,ISEVEN(D1060)),1,0)</f>
        <v>0</v>
      </c>
      <c r="T1060" s="1">
        <f>IF(AND(N1059&gt;0,N1060&gt;0),IF(OR(AND(R1059=0,R1060=1),AND(R1059=1,R1060=0)),1,0),0)</f>
        <v>0</v>
      </c>
      <c r="U1060" s="1">
        <f>IF(AND(O1059&gt;0,O1060&gt;0),IF(OR(AND(S1059=0,S1060=1),AND(S1059=1,S1060=0)),1,0),0)</f>
        <v>0</v>
      </c>
    </row>
    <row r="1061" spans="1:21">
      <c r="A1061" s="9">
        <v>5455</v>
      </c>
      <c r="B1061" s="10" t="s">
        <v>1200</v>
      </c>
      <c r="C1061" s="9" t="s">
        <v>3</v>
      </c>
      <c r="D1061" s="9">
        <v>2194</v>
      </c>
      <c r="E1061" s="9">
        <v>1</v>
      </c>
      <c r="F1061" s="9">
        <v>1.3110999999999999</v>
      </c>
      <c r="G1061" s="9">
        <v>1.3110999999999999</v>
      </c>
      <c r="H1061" s="9">
        <v>1.3136000000000001</v>
      </c>
      <c r="I1061" s="9">
        <v>-20</v>
      </c>
      <c r="J1061" s="9">
        <v>3733.19</v>
      </c>
      <c r="K1061" s="8" t="str">
        <f>RIGHT(B1061,5)</f>
        <v>08:33</v>
      </c>
      <c r="L1061" s="7" t="str">
        <f>TEXT(K1061,"hh")</f>
        <v>08</v>
      </c>
      <c r="M1061" s="6">
        <f>IF(C1061="close",IF(I1061&gt;=0,1,IF(I1061&lt;0,2)),0)</f>
        <v>0</v>
      </c>
      <c r="N1061" s="5">
        <f>IF(N1060=0,IF(C1061="s/l",1,0),IF(C1061="s/l",N1060+1,0))</f>
        <v>1</v>
      </c>
      <c r="O1061" s="4">
        <f>IF(O1060=0,IF(C1061="t/p",1,0),IF(C1061="t/p",O1060+1,0))</f>
        <v>0</v>
      </c>
      <c r="P1061" s="3">
        <f>IF(AND(N1061&gt;=$AD$36,N1062=0),1,0)</f>
        <v>0</v>
      </c>
      <c r="Q1061" s="2">
        <f>IF(AND(O1061&gt;=$AD$35,O1062=0),1,0)</f>
        <v>0</v>
      </c>
      <c r="R1061" s="3">
        <f>IF(AND(N1061&gt;0,ISODD(D1061)),1,0)</f>
        <v>0</v>
      </c>
      <c r="S1061" s="2">
        <f>IF(AND(O1061&gt;0,ISEVEN(D1061)),1,0)</f>
        <v>0</v>
      </c>
      <c r="T1061" s="1">
        <f>IF(AND(N1060&gt;0,N1061&gt;0),IF(OR(AND(R1060=0,R1061=1),AND(R1060=1,R1061=0)),1,0),0)</f>
        <v>0</v>
      </c>
      <c r="U1061" s="1">
        <f>IF(AND(O1060&gt;0,O1061&gt;0),IF(OR(AND(S1060=0,S1061=1),AND(S1060=1,S1061=0)),1,0),0)</f>
        <v>0</v>
      </c>
    </row>
    <row r="1062" spans="1:21">
      <c r="A1062" s="9">
        <v>5460</v>
      </c>
      <c r="B1062" s="10" t="s">
        <v>1199</v>
      </c>
      <c r="C1062" s="9" t="s">
        <v>3</v>
      </c>
      <c r="D1062" s="9">
        <v>2196</v>
      </c>
      <c r="E1062" s="9">
        <v>1</v>
      </c>
      <c r="F1062" s="9">
        <v>1.3101</v>
      </c>
      <c r="G1062" s="9">
        <v>1.3101</v>
      </c>
      <c r="H1062" s="9">
        <v>1.3126</v>
      </c>
      <c r="I1062" s="9">
        <v>-20</v>
      </c>
      <c r="J1062" s="9">
        <v>3713.19</v>
      </c>
      <c r="K1062" s="8" t="str">
        <f>RIGHT(B1062,5)</f>
        <v>08:39</v>
      </c>
      <c r="L1062" s="7" t="str">
        <f>TEXT(K1062,"hh")</f>
        <v>08</v>
      </c>
      <c r="M1062" s="6">
        <f>IF(C1062="close",IF(I1062&gt;=0,1,IF(I1062&lt;0,2)),0)</f>
        <v>0</v>
      </c>
      <c r="N1062" s="5">
        <f>IF(N1061=0,IF(C1062="s/l",1,0),IF(C1062="s/l",N1061+1,0))</f>
        <v>2</v>
      </c>
      <c r="O1062" s="4">
        <f>IF(O1061=0,IF(C1062="t/p",1,0),IF(C1062="t/p",O1061+1,0))</f>
        <v>0</v>
      </c>
      <c r="P1062" s="3">
        <f>IF(AND(N1062&gt;=$AD$36,N1063=0),1,0)</f>
        <v>0</v>
      </c>
      <c r="Q1062" s="2">
        <f>IF(AND(O1062&gt;=$AD$35,O1063=0),1,0)</f>
        <v>0</v>
      </c>
      <c r="R1062" s="3">
        <f>IF(AND(N1062&gt;0,ISODD(D1062)),1,0)</f>
        <v>0</v>
      </c>
      <c r="S1062" s="2">
        <f>IF(AND(O1062&gt;0,ISEVEN(D1062)),1,0)</f>
        <v>0</v>
      </c>
      <c r="T1062" s="1">
        <f>IF(AND(N1061&gt;0,N1062&gt;0),IF(OR(AND(R1061=0,R1062=1),AND(R1061=1,R1062=0)),1,0),0)</f>
        <v>0</v>
      </c>
      <c r="U1062" s="1">
        <f>IF(AND(O1061&gt;0,O1062&gt;0),IF(OR(AND(S1061=0,S1062=1),AND(S1061=1,S1062=0)),1,0),0)</f>
        <v>0</v>
      </c>
    </row>
    <row r="1063" spans="1:21">
      <c r="A1063" s="9">
        <v>5465</v>
      </c>
      <c r="B1063" s="10" t="s">
        <v>1198</v>
      </c>
      <c r="C1063" s="9" t="s">
        <v>3</v>
      </c>
      <c r="D1063" s="9">
        <v>2198</v>
      </c>
      <c r="E1063" s="9">
        <v>1</v>
      </c>
      <c r="F1063" s="9">
        <v>1.3089999999999999</v>
      </c>
      <c r="G1063" s="9">
        <v>1.3089999999999999</v>
      </c>
      <c r="H1063" s="9">
        <v>1.3115000000000001</v>
      </c>
      <c r="I1063" s="9">
        <v>-20</v>
      </c>
      <c r="J1063" s="9">
        <v>3693.19</v>
      </c>
      <c r="K1063" s="8" t="str">
        <f>RIGHT(B1063,5)</f>
        <v>08:44</v>
      </c>
      <c r="L1063" s="7" t="str">
        <f>TEXT(K1063,"hh")</f>
        <v>08</v>
      </c>
      <c r="M1063" s="6">
        <f>IF(C1063="close",IF(I1063&gt;=0,1,IF(I1063&lt;0,2)),0)</f>
        <v>0</v>
      </c>
      <c r="N1063" s="5">
        <f>IF(N1062=0,IF(C1063="s/l",1,0),IF(C1063="s/l",N1062+1,0))</f>
        <v>3</v>
      </c>
      <c r="O1063" s="4">
        <f>IF(O1062=0,IF(C1063="t/p",1,0),IF(C1063="t/p",O1062+1,0))</f>
        <v>0</v>
      </c>
      <c r="P1063" s="3">
        <f>IF(AND(N1063&gt;=$AD$36,N1064=0),1,0)</f>
        <v>1</v>
      </c>
      <c r="Q1063" s="2">
        <f>IF(AND(O1063&gt;=$AD$35,O1064=0),1,0)</f>
        <v>0</v>
      </c>
      <c r="R1063" s="3">
        <f>IF(AND(N1063&gt;0,ISODD(D1063)),1,0)</f>
        <v>0</v>
      </c>
      <c r="S1063" s="2">
        <f>IF(AND(O1063&gt;0,ISEVEN(D1063)),1,0)</f>
        <v>0</v>
      </c>
      <c r="T1063" s="1">
        <f>IF(AND(N1062&gt;0,N1063&gt;0),IF(OR(AND(R1062=0,R1063=1),AND(R1062=1,R1063=0)),1,0),0)</f>
        <v>0</v>
      </c>
      <c r="U1063" s="1">
        <f>IF(AND(O1062&gt;0,O1063&gt;0),IF(OR(AND(S1062=0,S1063=1),AND(S1062=1,S1063=0)),1,0),0)</f>
        <v>0</v>
      </c>
    </row>
    <row r="1064" spans="1:21">
      <c r="A1064" s="9">
        <v>5470</v>
      </c>
      <c r="B1064" s="10" t="s">
        <v>1197</v>
      </c>
      <c r="C1064" s="9" t="s">
        <v>0</v>
      </c>
      <c r="D1064" s="9">
        <v>2202</v>
      </c>
      <c r="E1064" s="9">
        <v>1</v>
      </c>
      <c r="F1064" s="9">
        <v>1.3095000000000001</v>
      </c>
      <c r="G1064" s="9">
        <v>1.3069999999999999</v>
      </c>
      <c r="H1064" s="9">
        <v>1.3095000000000001</v>
      </c>
      <c r="I1064" s="9">
        <v>5</v>
      </c>
      <c r="J1064" s="9">
        <v>3698.19</v>
      </c>
      <c r="K1064" s="8" t="str">
        <f>RIGHT(B1064,5)</f>
        <v>09:12</v>
      </c>
      <c r="L1064" s="7" t="str">
        <f>TEXT(K1064,"hh")</f>
        <v>09</v>
      </c>
      <c r="M1064" s="6">
        <f>IF(C1064="close",IF(I1064&gt;=0,1,IF(I1064&lt;0,2)),0)</f>
        <v>0</v>
      </c>
      <c r="N1064" s="5">
        <f>IF(N1063=0,IF(C1064="s/l",1,0),IF(C1064="s/l",N1063+1,0))</f>
        <v>0</v>
      </c>
      <c r="O1064" s="4">
        <f>IF(O1063=0,IF(C1064="t/p",1,0),IF(C1064="t/p",O1063+1,0))</f>
        <v>1</v>
      </c>
      <c r="P1064" s="3">
        <f>IF(AND(N1064&gt;=$AD$36,N1065=0),1,0)</f>
        <v>0</v>
      </c>
      <c r="Q1064" s="2">
        <f>IF(AND(O1064&gt;=$AD$35,O1065=0),1,0)</f>
        <v>0</v>
      </c>
      <c r="R1064" s="3">
        <f>IF(AND(N1064&gt;0,ISODD(D1064)),1,0)</f>
        <v>0</v>
      </c>
      <c r="S1064" s="2">
        <f>IF(AND(O1064&gt;0,ISEVEN(D1064)),1,0)</f>
        <v>1</v>
      </c>
      <c r="T1064" s="1">
        <f>IF(AND(N1063&gt;0,N1064&gt;0),IF(OR(AND(R1063=0,R1064=1),AND(R1063=1,R1064=0)),1,0),0)</f>
        <v>0</v>
      </c>
      <c r="U1064" s="1">
        <f>IF(AND(O1063&gt;0,O1064&gt;0),IF(OR(AND(S1063=0,S1064=1),AND(S1063=1,S1064=0)),1,0),0)</f>
        <v>0</v>
      </c>
    </row>
    <row r="1065" spans="1:21">
      <c r="A1065" s="9">
        <v>5475</v>
      </c>
      <c r="B1065" s="10" t="s">
        <v>1196</v>
      </c>
      <c r="C1065" s="9" t="s">
        <v>0</v>
      </c>
      <c r="D1065" s="9">
        <v>2203</v>
      </c>
      <c r="E1065" s="9">
        <v>1</v>
      </c>
      <c r="F1065" s="9">
        <v>1.3091999999999999</v>
      </c>
      <c r="G1065" s="9">
        <v>1.3117000000000001</v>
      </c>
      <c r="H1065" s="9">
        <v>1.3091999999999999</v>
      </c>
      <c r="I1065" s="9">
        <v>5</v>
      </c>
      <c r="J1065" s="9">
        <v>3703.19</v>
      </c>
      <c r="K1065" s="8" t="str">
        <f>RIGHT(B1065,5)</f>
        <v>10:49</v>
      </c>
      <c r="L1065" s="7" t="str">
        <f>TEXT(K1065,"hh")</f>
        <v>10</v>
      </c>
      <c r="M1065" s="6">
        <f>IF(C1065="close",IF(I1065&gt;=0,1,IF(I1065&lt;0,2)),0)</f>
        <v>0</v>
      </c>
      <c r="N1065" s="5">
        <f>IF(N1064=0,IF(C1065="s/l",1,0),IF(C1065="s/l",N1064+1,0))</f>
        <v>0</v>
      </c>
      <c r="O1065" s="4">
        <f>IF(O1064=0,IF(C1065="t/p",1,0),IF(C1065="t/p",O1064+1,0))</f>
        <v>2</v>
      </c>
      <c r="P1065" s="3">
        <f>IF(AND(N1065&gt;=$AD$36,N1066=0),1,0)</f>
        <v>0</v>
      </c>
      <c r="Q1065" s="2">
        <f>IF(AND(O1065&gt;=$AD$35,O1066=0),1,0)</f>
        <v>0</v>
      </c>
      <c r="R1065" s="3">
        <f>IF(AND(N1065&gt;0,ISODD(D1065)),1,0)</f>
        <v>0</v>
      </c>
      <c r="S1065" s="2">
        <f>IF(AND(O1065&gt;0,ISEVEN(D1065)),1,0)</f>
        <v>0</v>
      </c>
      <c r="T1065" s="1">
        <f>IF(AND(N1064&gt;0,N1065&gt;0),IF(OR(AND(R1064=0,R1065=1),AND(R1064=1,R1065=0)),1,0),0)</f>
        <v>0</v>
      </c>
      <c r="U1065" s="1">
        <f>IF(AND(O1064&gt;0,O1065&gt;0),IF(OR(AND(S1064=0,S1065=1),AND(S1064=1,S1065=0)),1,0),0)</f>
        <v>1</v>
      </c>
    </row>
    <row r="1066" spans="1:21">
      <c r="A1066" s="9">
        <v>5480</v>
      </c>
      <c r="B1066" s="10" t="s">
        <v>1195</v>
      </c>
      <c r="C1066" s="9" t="s">
        <v>3</v>
      </c>
      <c r="D1066" s="9">
        <v>2200</v>
      </c>
      <c r="E1066" s="9">
        <v>1</v>
      </c>
      <c r="F1066" s="9">
        <v>1.3080000000000001</v>
      </c>
      <c r="G1066" s="9">
        <v>1.3080000000000001</v>
      </c>
      <c r="H1066" s="9">
        <v>1.3105</v>
      </c>
      <c r="I1066" s="9">
        <v>-20</v>
      </c>
      <c r="J1066" s="9">
        <v>3683.19</v>
      </c>
      <c r="K1066" s="8" t="str">
        <f>RIGHT(B1066,5)</f>
        <v>10:59</v>
      </c>
      <c r="L1066" s="7" t="str">
        <f>TEXT(K1066,"hh")</f>
        <v>10</v>
      </c>
      <c r="M1066" s="6">
        <f>IF(C1066="close",IF(I1066&gt;=0,1,IF(I1066&lt;0,2)),0)</f>
        <v>0</v>
      </c>
      <c r="N1066" s="5">
        <f>IF(N1065=0,IF(C1066="s/l",1,0),IF(C1066="s/l",N1065+1,0))</f>
        <v>1</v>
      </c>
      <c r="O1066" s="4">
        <f>IF(O1065=0,IF(C1066="t/p",1,0),IF(C1066="t/p",O1065+1,0))</f>
        <v>0</v>
      </c>
      <c r="P1066" s="3">
        <f>IF(AND(N1066&gt;=$AD$36,N1067=0),1,0)</f>
        <v>0</v>
      </c>
      <c r="Q1066" s="2">
        <f>IF(AND(O1066&gt;=$AD$35,O1067=0),1,0)</f>
        <v>0</v>
      </c>
      <c r="R1066" s="3">
        <f>IF(AND(N1066&gt;0,ISODD(D1066)),1,0)</f>
        <v>0</v>
      </c>
      <c r="S1066" s="2">
        <f>IF(AND(O1066&gt;0,ISEVEN(D1066)),1,0)</f>
        <v>0</v>
      </c>
      <c r="T1066" s="1">
        <f>IF(AND(N1065&gt;0,N1066&gt;0),IF(OR(AND(R1065=0,R1066=1),AND(R1065=1,R1066=0)),1,0),0)</f>
        <v>0</v>
      </c>
      <c r="U1066" s="1">
        <f>IF(AND(O1065&gt;0,O1066&gt;0),IF(OR(AND(S1065=0,S1066=1),AND(S1065=1,S1066=0)),1,0),0)</f>
        <v>0</v>
      </c>
    </row>
    <row r="1067" spans="1:21">
      <c r="A1067" s="9">
        <v>5481</v>
      </c>
      <c r="B1067" s="10" t="s">
        <v>3149</v>
      </c>
      <c r="C1067" s="9" t="s">
        <v>0</v>
      </c>
      <c r="D1067" s="9">
        <v>2206</v>
      </c>
      <c r="E1067" s="9">
        <v>1</v>
      </c>
      <c r="F1067" s="9">
        <v>1.3095000000000001</v>
      </c>
      <c r="G1067" s="9">
        <v>1.3069999999999999</v>
      </c>
      <c r="H1067" s="9">
        <v>1.3095000000000001</v>
      </c>
      <c r="I1067" s="9">
        <v>5</v>
      </c>
      <c r="J1067" s="9">
        <v>3688.19</v>
      </c>
      <c r="K1067" s="8" t="str">
        <f>RIGHT(B1067,5)</f>
        <v>13:20</v>
      </c>
      <c r="L1067" s="7" t="str">
        <f>TEXT(K1067,"hh")</f>
        <v>13</v>
      </c>
      <c r="M1067" s="6">
        <f>IF(C1067="close",IF(I1067&gt;=0,1,IF(I1067&lt;0,2)),0)</f>
        <v>0</v>
      </c>
      <c r="N1067" s="5">
        <f>IF(N1066=0,IF(C1067="s/l",1,0),IF(C1067="s/l",N1066+1,0))</f>
        <v>0</v>
      </c>
      <c r="O1067" s="4">
        <f>IF(O1066=0,IF(C1067="t/p",1,0),IF(C1067="t/p",O1066+1,0))</f>
        <v>1</v>
      </c>
      <c r="P1067" s="3">
        <f>IF(AND(N1067&gt;=$AD$36,N1068=0),1,0)</f>
        <v>0</v>
      </c>
      <c r="Q1067" s="2">
        <f>IF(AND(O1067&gt;=$AD$35,O1068=0),1,0)</f>
        <v>0</v>
      </c>
      <c r="R1067" s="3">
        <f>IF(AND(N1067&gt;0,ISODD(D1067)),1,0)</f>
        <v>0</v>
      </c>
      <c r="S1067" s="2">
        <f>IF(AND(O1067&gt;0,ISEVEN(D1067)),1,0)</f>
        <v>1</v>
      </c>
      <c r="T1067" s="1">
        <f>IF(AND(N1066&gt;0,N1067&gt;0),IF(OR(AND(R1066=0,R1067=1),AND(R1066=1,R1067=0)),1,0),0)</f>
        <v>0</v>
      </c>
      <c r="U1067" s="1">
        <f>IF(AND(O1066&gt;0,O1067&gt;0),IF(OR(AND(S1066=0,S1067=1),AND(S1066=1,S1067=0)),1,0),0)</f>
        <v>0</v>
      </c>
    </row>
    <row r="1068" spans="1:21">
      <c r="A1068" s="9">
        <v>5490</v>
      </c>
      <c r="B1068" s="10" t="s">
        <v>3148</v>
      </c>
      <c r="C1068" s="9" t="s">
        <v>0</v>
      </c>
      <c r="D1068" s="9">
        <v>2209</v>
      </c>
      <c r="E1068" s="9">
        <v>1</v>
      </c>
      <c r="F1068" s="9">
        <v>1.3102</v>
      </c>
      <c r="G1068" s="9">
        <v>1.3127</v>
      </c>
      <c r="H1068" s="9">
        <v>1.3102</v>
      </c>
      <c r="I1068" s="9">
        <v>5</v>
      </c>
      <c r="J1068" s="9">
        <v>3693.19</v>
      </c>
      <c r="K1068" s="8" t="str">
        <f>RIGHT(B1068,5)</f>
        <v>14:47</v>
      </c>
      <c r="L1068" s="7" t="str">
        <f>TEXT(K1068,"hh")</f>
        <v>14</v>
      </c>
      <c r="M1068" s="6">
        <f>IF(C1068="close",IF(I1068&gt;=0,1,IF(I1068&lt;0,2)),0)</f>
        <v>0</v>
      </c>
      <c r="N1068" s="5">
        <f>IF(N1067=0,IF(C1068="s/l",1,0),IF(C1068="s/l",N1067+1,0))</f>
        <v>0</v>
      </c>
      <c r="O1068" s="4">
        <f>IF(O1067=0,IF(C1068="t/p",1,0),IF(C1068="t/p",O1067+1,0))</f>
        <v>2</v>
      </c>
      <c r="P1068" s="3">
        <f>IF(AND(N1068&gt;=$AD$36,N1069=0),1,0)</f>
        <v>0</v>
      </c>
      <c r="Q1068" s="2">
        <f>IF(AND(O1068&gt;=$AD$35,O1069=0),1,0)</f>
        <v>0</v>
      </c>
      <c r="R1068" s="3">
        <f>IF(AND(N1068&gt;0,ISODD(D1068)),1,0)</f>
        <v>0</v>
      </c>
      <c r="S1068" s="2">
        <f>IF(AND(O1068&gt;0,ISEVEN(D1068)),1,0)</f>
        <v>0</v>
      </c>
      <c r="T1068" s="1">
        <f>IF(AND(N1067&gt;0,N1068&gt;0),IF(OR(AND(R1067=0,R1068=1),AND(R1067=1,R1068=0)),1,0),0)</f>
        <v>0</v>
      </c>
      <c r="U1068" s="1">
        <f>IF(AND(O1067&gt;0,O1068&gt;0),IF(OR(AND(S1067=0,S1068=1),AND(S1067=1,S1068=0)),1,0),0)</f>
        <v>1</v>
      </c>
    </row>
    <row r="1069" spans="1:21">
      <c r="A1069" s="9">
        <v>5495</v>
      </c>
      <c r="B1069" s="10" t="s">
        <v>3147</v>
      </c>
      <c r="C1069" s="9" t="s">
        <v>0</v>
      </c>
      <c r="D1069" s="9">
        <v>2212</v>
      </c>
      <c r="E1069" s="9">
        <v>1</v>
      </c>
      <c r="F1069" s="9">
        <v>1.3105</v>
      </c>
      <c r="G1069" s="9">
        <v>1.3080000000000001</v>
      </c>
      <c r="H1069" s="9">
        <v>1.3105</v>
      </c>
      <c r="I1069" s="9">
        <v>5</v>
      </c>
      <c r="J1069" s="9">
        <v>3698.19</v>
      </c>
      <c r="K1069" s="8" t="str">
        <f>RIGHT(B1069,5)</f>
        <v>15:30</v>
      </c>
      <c r="L1069" s="7" t="str">
        <f>TEXT(K1069,"hh")</f>
        <v>15</v>
      </c>
      <c r="M1069" s="6">
        <f>IF(C1069="close",IF(I1069&gt;=0,1,IF(I1069&lt;0,2)),0)</f>
        <v>0</v>
      </c>
      <c r="N1069" s="5">
        <f>IF(N1068=0,IF(C1069="s/l",1,0),IF(C1069="s/l",N1068+1,0))</f>
        <v>0</v>
      </c>
      <c r="O1069" s="4">
        <f>IF(O1068=0,IF(C1069="t/p",1,0),IF(C1069="t/p",O1068+1,0))</f>
        <v>3</v>
      </c>
      <c r="P1069" s="3">
        <f>IF(AND(N1069&gt;=$AD$36,N1070=0),1,0)</f>
        <v>0</v>
      </c>
      <c r="Q1069" s="2">
        <f>IF(AND(O1069&gt;=$AD$35,O1070=0),1,0)</f>
        <v>0</v>
      </c>
      <c r="R1069" s="3">
        <f>IF(AND(N1069&gt;0,ISODD(D1069)),1,0)</f>
        <v>0</v>
      </c>
      <c r="S1069" s="2">
        <f>IF(AND(O1069&gt;0,ISEVEN(D1069)),1,0)</f>
        <v>1</v>
      </c>
      <c r="T1069" s="1">
        <f>IF(AND(N1068&gt;0,N1069&gt;0),IF(OR(AND(R1068=0,R1069=1),AND(R1068=1,R1069=0)),1,0),0)</f>
        <v>0</v>
      </c>
      <c r="U1069" s="1">
        <f>IF(AND(O1068&gt;0,O1069&gt;0),IF(OR(AND(S1068=0,S1069=1),AND(S1068=1,S1069=0)),1,0),0)</f>
        <v>1</v>
      </c>
    </row>
    <row r="1070" spans="1:21">
      <c r="A1070" s="9">
        <v>5500</v>
      </c>
      <c r="B1070" s="10" t="s">
        <v>3146</v>
      </c>
      <c r="C1070" s="9" t="s">
        <v>3</v>
      </c>
      <c r="D1070" s="9">
        <v>2207</v>
      </c>
      <c r="E1070" s="9">
        <v>1</v>
      </c>
      <c r="F1070" s="9">
        <v>1.3117000000000001</v>
      </c>
      <c r="G1070" s="9">
        <v>1.3117000000000001</v>
      </c>
      <c r="H1070" s="9">
        <v>1.3091999999999999</v>
      </c>
      <c r="I1070" s="9">
        <v>-20</v>
      </c>
      <c r="J1070" s="9">
        <v>3678.19</v>
      </c>
      <c r="K1070" s="8" t="str">
        <f>RIGHT(B1070,5)</f>
        <v>16:30</v>
      </c>
      <c r="L1070" s="7" t="str">
        <f>TEXT(K1070,"hh")</f>
        <v>16</v>
      </c>
      <c r="M1070" s="6">
        <f>IF(C1070="close",IF(I1070&gt;=0,1,IF(I1070&lt;0,2)),0)</f>
        <v>0</v>
      </c>
      <c r="N1070" s="5">
        <f>IF(N1069=0,IF(C1070="s/l",1,0),IF(C1070="s/l",N1069+1,0))</f>
        <v>1</v>
      </c>
      <c r="O1070" s="4">
        <f>IF(O1069=0,IF(C1070="t/p",1,0),IF(C1070="t/p",O1069+1,0))</f>
        <v>0</v>
      </c>
      <c r="P1070" s="3">
        <f>IF(AND(N1070&gt;=$AD$36,N1071=0),1,0)</f>
        <v>0</v>
      </c>
      <c r="Q1070" s="2">
        <f>IF(AND(O1070&gt;=$AD$35,O1071=0),1,0)</f>
        <v>0</v>
      </c>
      <c r="R1070" s="3">
        <f>IF(AND(N1070&gt;0,ISODD(D1070)),1,0)</f>
        <v>1</v>
      </c>
      <c r="S1070" s="2">
        <f>IF(AND(O1070&gt;0,ISEVEN(D1070)),1,0)</f>
        <v>0</v>
      </c>
      <c r="T1070" s="1">
        <f>IF(AND(N1069&gt;0,N1070&gt;0),IF(OR(AND(R1069=0,R1070=1),AND(R1069=1,R1070=0)),1,0),0)</f>
        <v>0</v>
      </c>
      <c r="U1070" s="1">
        <f>IF(AND(O1069&gt;0,O1070&gt;0),IF(OR(AND(S1069=0,S1070=1),AND(S1069=1,S1070=0)),1,0),0)</f>
        <v>0</v>
      </c>
    </row>
    <row r="1071" spans="1:21">
      <c r="A1071" s="9">
        <v>5505</v>
      </c>
      <c r="B1071" s="10" t="s">
        <v>3145</v>
      </c>
      <c r="C1071" s="9" t="s">
        <v>3</v>
      </c>
      <c r="D1071" s="9">
        <v>2213</v>
      </c>
      <c r="E1071" s="9">
        <v>1</v>
      </c>
      <c r="F1071" s="9">
        <v>1.3127</v>
      </c>
      <c r="G1071" s="9">
        <v>1.3127</v>
      </c>
      <c r="H1071" s="9">
        <v>1.3102</v>
      </c>
      <c r="I1071" s="9">
        <v>-20</v>
      </c>
      <c r="J1071" s="9">
        <v>3658.19</v>
      </c>
      <c r="K1071" s="8" t="str">
        <f>RIGHT(B1071,5)</f>
        <v>17:21</v>
      </c>
      <c r="L1071" s="7" t="str">
        <f>TEXT(K1071,"hh")</f>
        <v>17</v>
      </c>
      <c r="M1071" s="6">
        <f>IF(C1071="close",IF(I1071&gt;=0,1,IF(I1071&lt;0,2)),0)</f>
        <v>0</v>
      </c>
      <c r="N1071" s="5">
        <f>IF(N1070=0,IF(C1071="s/l",1,0),IF(C1071="s/l",N1070+1,0))</f>
        <v>2</v>
      </c>
      <c r="O1071" s="4">
        <f>IF(O1070=0,IF(C1071="t/p",1,0),IF(C1071="t/p",O1070+1,0))</f>
        <v>0</v>
      </c>
      <c r="P1071" s="3">
        <f>IF(AND(N1071&gt;=$AD$36,N1072=0),1,0)</f>
        <v>0</v>
      </c>
      <c r="Q1071" s="2">
        <f>IF(AND(O1071&gt;=$AD$35,O1072=0),1,0)</f>
        <v>0</v>
      </c>
      <c r="R1071" s="3">
        <f>IF(AND(N1071&gt;0,ISODD(D1071)),1,0)</f>
        <v>1</v>
      </c>
      <c r="S1071" s="2">
        <f>IF(AND(O1071&gt;0,ISEVEN(D1071)),1,0)</f>
        <v>0</v>
      </c>
      <c r="T1071" s="1">
        <f>IF(AND(N1070&gt;0,N1071&gt;0),IF(OR(AND(R1070=0,R1071=1),AND(R1070=1,R1071=0)),1,0),0)</f>
        <v>0</v>
      </c>
      <c r="U1071" s="1">
        <f>IF(AND(O1070&gt;0,O1071&gt;0),IF(OR(AND(S1070=0,S1071=1),AND(S1070=1,S1071=0)),1,0),0)</f>
        <v>0</v>
      </c>
    </row>
    <row r="1072" spans="1:21">
      <c r="A1072" s="9">
        <v>5510</v>
      </c>
      <c r="B1072" s="10" t="s">
        <v>3144</v>
      </c>
      <c r="C1072" s="9" t="s">
        <v>3</v>
      </c>
      <c r="D1072" s="9">
        <v>2215</v>
      </c>
      <c r="E1072" s="9">
        <v>1</v>
      </c>
      <c r="F1072" s="9">
        <v>1.3137000000000001</v>
      </c>
      <c r="G1072" s="9">
        <v>1.3137000000000001</v>
      </c>
      <c r="H1072" s="9">
        <v>1.3111999999999999</v>
      </c>
      <c r="I1072" s="9">
        <v>-20</v>
      </c>
      <c r="J1072" s="9">
        <v>3638.19</v>
      </c>
      <c r="K1072" s="8" t="str">
        <f>RIGHT(B1072,5)</f>
        <v>17:26</v>
      </c>
      <c r="L1072" s="7" t="str">
        <f>TEXT(K1072,"hh")</f>
        <v>17</v>
      </c>
      <c r="M1072" s="6">
        <f>IF(C1072="close",IF(I1072&gt;=0,1,IF(I1072&lt;0,2)),0)</f>
        <v>0</v>
      </c>
      <c r="N1072" s="5">
        <f>IF(N1071=0,IF(C1072="s/l",1,0),IF(C1072="s/l",N1071+1,0))</f>
        <v>3</v>
      </c>
      <c r="O1072" s="4">
        <f>IF(O1071=0,IF(C1072="t/p",1,0),IF(C1072="t/p",O1071+1,0))</f>
        <v>0</v>
      </c>
      <c r="P1072" s="3">
        <f>IF(AND(N1072&gt;=$AD$36,N1073=0),1,0)</f>
        <v>1</v>
      </c>
      <c r="Q1072" s="2">
        <f>IF(AND(O1072&gt;=$AD$35,O1073=0),1,0)</f>
        <v>0</v>
      </c>
      <c r="R1072" s="3">
        <f>IF(AND(N1072&gt;0,ISODD(D1072)),1,0)</f>
        <v>1</v>
      </c>
      <c r="S1072" s="2">
        <f>IF(AND(O1072&gt;0,ISEVEN(D1072)),1,0)</f>
        <v>0</v>
      </c>
      <c r="T1072" s="1">
        <f>IF(AND(N1071&gt;0,N1072&gt;0),IF(OR(AND(R1071=0,R1072=1),AND(R1071=1,R1072=0)),1,0),0)</f>
        <v>0</v>
      </c>
      <c r="U1072" s="1">
        <f>IF(AND(O1071&gt;0,O1072&gt;0),IF(OR(AND(S1071=0,S1072=1),AND(S1071=1,S1072=0)),1,0),0)</f>
        <v>0</v>
      </c>
    </row>
    <row r="1073" spans="1:21">
      <c r="A1073" s="9">
        <v>5515</v>
      </c>
      <c r="B1073" s="10" t="s">
        <v>3143</v>
      </c>
      <c r="C1073" s="9" t="s">
        <v>0</v>
      </c>
      <c r="D1073" s="9">
        <v>2219</v>
      </c>
      <c r="E1073" s="9">
        <v>1</v>
      </c>
      <c r="F1073" s="9">
        <v>1.3132999999999999</v>
      </c>
      <c r="G1073" s="9">
        <v>1.3158000000000001</v>
      </c>
      <c r="H1073" s="9">
        <v>1.3132999999999999</v>
      </c>
      <c r="I1073" s="9">
        <v>5</v>
      </c>
      <c r="J1073" s="9">
        <v>3643.19</v>
      </c>
      <c r="K1073" s="8" t="str">
        <f>RIGHT(B1073,5)</f>
        <v>17:35</v>
      </c>
      <c r="L1073" s="7" t="str">
        <f>TEXT(K1073,"hh")</f>
        <v>17</v>
      </c>
      <c r="M1073" s="6">
        <f>IF(C1073="close",IF(I1073&gt;=0,1,IF(I1073&lt;0,2)),0)</f>
        <v>0</v>
      </c>
      <c r="N1073" s="5">
        <f>IF(N1072=0,IF(C1073="s/l",1,0),IF(C1073="s/l",N1072+1,0))</f>
        <v>0</v>
      </c>
      <c r="O1073" s="4">
        <f>IF(O1072=0,IF(C1073="t/p",1,0),IF(C1073="t/p",O1072+1,0))</f>
        <v>1</v>
      </c>
      <c r="P1073" s="3">
        <f>IF(AND(N1073&gt;=$AD$36,N1074=0),1,0)</f>
        <v>0</v>
      </c>
      <c r="Q1073" s="2">
        <f>IF(AND(O1073&gt;=$AD$35,O1074=0),1,0)</f>
        <v>0</v>
      </c>
      <c r="R1073" s="3">
        <f>IF(AND(N1073&gt;0,ISODD(D1073)),1,0)</f>
        <v>0</v>
      </c>
      <c r="S1073" s="2">
        <f>IF(AND(O1073&gt;0,ISEVEN(D1073)),1,0)</f>
        <v>0</v>
      </c>
      <c r="T1073" s="1">
        <f>IF(AND(N1072&gt;0,N1073&gt;0),IF(OR(AND(R1072=0,R1073=1),AND(R1072=1,R1073=0)),1,0),0)</f>
        <v>0</v>
      </c>
      <c r="U1073" s="1">
        <f>IF(AND(O1072&gt;0,O1073&gt;0),IF(OR(AND(S1072=0,S1073=1),AND(S1072=1,S1073=0)),1,0),0)</f>
        <v>0</v>
      </c>
    </row>
    <row r="1074" spans="1:21">
      <c r="A1074" s="9">
        <v>5520</v>
      </c>
      <c r="B1074" s="10" t="s">
        <v>3142</v>
      </c>
      <c r="C1074" s="9" t="s">
        <v>0</v>
      </c>
      <c r="D1074" s="9">
        <v>2217</v>
      </c>
      <c r="E1074" s="9">
        <v>1</v>
      </c>
      <c r="F1074" s="9">
        <v>1.3123</v>
      </c>
      <c r="G1074" s="9">
        <v>1.3148</v>
      </c>
      <c r="H1074" s="9">
        <v>1.3123</v>
      </c>
      <c r="I1074" s="9">
        <v>5</v>
      </c>
      <c r="J1074" s="9">
        <v>3648.19</v>
      </c>
      <c r="K1074" s="8" t="str">
        <f>RIGHT(B1074,5)</f>
        <v>18:35</v>
      </c>
      <c r="L1074" s="7" t="str">
        <f>TEXT(K1074,"hh")</f>
        <v>18</v>
      </c>
      <c r="M1074" s="6">
        <f>IF(C1074="close",IF(I1074&gt;=0,1,IF(I1074&lt;0,2)),0)</f>
        <v>0</v>
      </c>
      <c r="N1074" s="5">
        <f>IF(N1073=0,IF(C1074="s/l",1,0),IF(C1074="s/l",N1073+1,0))</f>
        <v>0</v>
      </c>
      <c r="O1074" s="4">
        <f>IF(O1073=0,IF(C1074="t/p",1,0),IF(C1074="t/p",O1073+1,0))</f>
        <v>2</v>
      </c>
      <c r="P1074" s="3">
        <f>IF(AND(N1074&gt;=$AD$36,N1075=0),1,0)</f>
        <v>0</v>
      </c>
      <c r="Q1074" s="2">
        <f>IF(AND(O1074&gt;=$AD$35,O1075=0),1,0)</f>
        <v>0</v>
      </c>
      <c r="R1074" s="3">
        <f>IF(AND(N1074&gt;0,ISODD(D1074)),1,0)</f>
        <v>0</v>
      </c>
      <c r="S1074" s="2">
        <f>IF(AND(O1074&gt;0,ISEVEN(D1074)),1,0)</f>
        <v>0</v>
      </c>
      <c r="T1074" s="1">
        <f>IF(AND(N1073&gt;0,N1074&gt;0),IF(OR(AND(R1073=0,R1074=1),AND(R1073=1,R1074=0)),1,0),0)</f>
        <v>0</v>
      </c>
      <c r="U1074" s="1">
        <f>IF(AND(O1073&gt;0,O1074&gt;0),IF(OR(AND(S1073=0,S1074=1),AND(S1073=1,S1074=0)),1,0),0)</f>
        <v>0</v>
      </c>
    </row>
    <row r="1075" spans="1:21">
      <c r="A1075" s="9">
        <v>5525</v>
      </c>
      <c r="B1075" s="10" t="s">
        <v>3141</v>
      </c>
      <c r="C1075" s="9" t="s">
        <v>0</v>
      </c>
      <c r="D1075" s="9">
        <v>2224</v>
      </c>
      <c r="E1075" s="9">
        <v>1</v>
      </c>
      <c r="F1075" s="9">
        <v>1.3126</v>
      </c>
      <c r="G1075" s="9">
        <v>1.3101</v>
      </c>
      <c r="H1075" s="9">
        <v>1.3126</v>
      </c>
      <c r="I1075" s="9">
        <v>5</v>
      </c>
      <c r="J1075" s="9">
        <v>3653.19</v>
      </c>
      <c r="K1075" s="8" t="str">
        <f>RIGHT(B1075,5)</f>
        <v>19:00</v>
      </c>
      <c r="L1075" s="7" t="str">
        <f>TEXT(K1075,"hh")</f>
        <v>19</v>
      </c>
      <c r="M1075" s="6">
        <f>IF(C1075="close",IF(I1075&gt;=0,1,IF(I1075&lt;0,2)),0)</f>
        <v>0</v>
      </c>
      <c r="N1075" s="5">
        <f>IF(N1074=0,IF(C1075="s/l",1,0),IF(C1075="s/l",N1074+1,0))</f>
        <v>0</v>
      </c>
      <c r="O1075" s="4">
        <f>IF(O1074=0,IF(C1075="t/p",1,0),IF(C1075="t/p",O1074+1,0))</f>
        <v>3</v>
      </c>
      <c r="P1075" s="3">
        <f>IF(AND(N1075&gt;=$AD$36,N1076=0),1,0)</f>
        <v>0</v>
      </c>
      <c r="Q1075" s="2">
        <f>IF(AND(O1075&gt;=$AD$35,O1076=0),1,0)</f>
        <v>0</v>
      </c>
      <c r="R1075" s="3">
        <f>IF(AND(N1075&gt;0,ISODD(D1075)),1,0)</f>
        <v>0</v>
      </c>
      <c r="S1075" s="2">
        <f>IF(AND(O1075&gt;0,ISEVEN(D1075)),1,0)</f>
        <v>1</v>
      </c>
      <c r="T1075" s="1">
        <f>IF(AND(N1074&gt;0,N1075&gt;0),IF(OR(AND(R1074=0,R1075=1),AND(R1074=1,R1075=0)),1,0),0)</f>
        <v>0</v>
      </c>
      <c r="U1075" s="1">
        <f>IF(AND(O1074&gt;0,O1075&gt;0),IF(OR(AND(S1074=0,S1075=1),AND(S1074=1,S1075=0)),1,0),0)</f>
        <v>1</v>
      </c>
    </row>
    <row r="1076" spans="1:21">
      <c r="A1076" s="9">
        <v>5530</v>
      </c>
      <c r="B1076" s="10" t="s">
        <v>3140</v>
      </c>
      <c r="C1076" s="9" t="s">
        <v>0</v>
      </c>
      <c r="D1076" s="9">
        <v>2225</v>
      </c>
      <c r="E1076" s="9">
        <v>1</v>
      </c>
      <c r="F1076" s="9">
        <v>1.3123</v>
      </c>
      <c r="G1076" s="9">
        <v>1.3148</v>
      </c>
      <c r="H1076" s="9">
        <v>1.3123</v>
      </c>
      <c r="I1076" s="9">
        <v>5</v>
      </c>
      <c r="J1076" s="9">
        <v>3658.19</v>
      </c>
      <c r="K1076" s="8" t="str">
        <f>RIGHT(B1076,5)</f>
        <v>21:16</v>
      </c>
      <c r="L1076" s="7" t="str">
        <f>TEXT(K1076,"hh")</f>
        <v>21</v>
      </c>
      <c r="M1076" s="6">
        <f>IF(C1076="close",IF(I1076&gt;=0,1,IF(I1076&lt;0,2)),0)</f>
        <v>0</v>
      </c>
      <c r="N1076" s="5">
        <f>IF(N1075=0,IF(C1076="s/l",1,0),IF(C1076="s/l",N1075+1,0))</f>
        <v>0</v>
      </c>
      <c r="O1076" s="4">
        <f>IF(O1075=0,IF(C1076="t/p",1,0),IF(C1076="t/p",O1075+1,0))</f>
        <v>4</v>
      </c>
      <c r="P1076" s="3">
        <f>IF(AND(N1076&gt;=$AD$36,N1077=0),1,0)</f>
        <v>0</v>
      </c>
      <c r="Q1076" s="2">
        <f>IF(AND(O1076&gt;=$AD$35,O1077=0),1,0)</f>
        <v>0</v>
      </c>
      <c r="R1076" s="3">
        <f>IF(AND(N1076&gt;0,ISODD(D1076)),1,0)</f>
        <v>0</v>
      </c>
      <c r="S1076" s="2">
        <f>IF(AND(O1076&gt;0,ISEVEN(D1076)),1,0)</f>
        <v>0</v>
      </c>
      <c r="T1076" s="1">
        <f>IF(AND(N1075&gt;0,N1076&gt;0),IF(OR(AND(R1075=0,R1076=1),AND(R1075=1,R1076=0)),1,0),0)</f>
        <v>0</v>
      </c>
      <c r="U1076" s="1">
        <f>IF(AND(O1075&gt;0,O1076&gt;0),IF(OR(AND(S1075=0,S1076=1),AND(S1075=1,S1076=0)),1,0),0)</f>
        <v>1</v>
      </c>
    </row>
    <row r="1077" spans="1:21">
      <c r="A1077" s="9">
        <v>5535</v>
      </c>
      <c r="B1077" s="10" t="s">
        <v>3139</v>
      </c>
      <c r="C1077" s="9" t="s">
        <v>0</v>
      </c>
      <c r="D1077" s="9">
        <v>2228</v>
      </c>
      <c r="E1077" s="9">
        <v>1</v>
      </c>
      <c r="F1077" s="9">
        <v>1.3126</v>
      </c>
      <c r="G1077" s="9">
        <v>1.3101</v>
      </c>
      <c r="H1077" s="9">
        <v>1.3126</v>
      </c>
      <c r="I1077" s="9">
        <v>5</v>
      </c>
      <c r="J1077" s="9">
        <v>3663.19</v>
      </c>
      <c r="K1077" s="8" t="str">
        <f>RIGHT(B1077,5)</f>
        <v>22:03</v>
      </c>
      <c r="L1077" s="7" t="str">
        <f>TEXT(K1077,"hh")</f>
        <v>22</v>
      </c>
      <c r="M1077" s="6">
        <f>IF(C1077="close",IF(I1077&gt;=0,1,IF(I1077&lt;0,2)),0)</f>
        <v>0</v>
      </c>
      <c r="N1077" s="5">
        <f>IF(N1076=0,IF(C1077="s/l",1,0),IF(C1077="s/l",N1076+1,0))</f>
        <v>0</v>
      </c>
      <c r="O1077" s="4">
        <f>IF(O1076=0,IF(C1077="t/p",1,0),IF(C1077="t/p",O1076+1,0))</f>
        <v>5</v>
      </c>
      <c r="P1077" s="3">
        <f>IF(AND(N1077&gt;=$AD$36,N1078=0),1,0)</f>
        <v>0</v>
      </c>
      <c r="Q1077" s="2">
        <f>IF(AND(O1077&gt;=$AD$35,O1078=0),1,0)</f>
        <v>1</v>
      </c>
      <c r="R1077" s="3">
        <f>IF(AND(N1077&gt;0,ISODD(D1077)),1,0)</f>
        <v>0</v>
      </c>
      <c r="S1077" s="2">
        <f>IF(AND(O1077&gt;0,ISEVEN(D1077)),1,0)</f>
        <v>1</v>
      </c>
      <c r="T1077" s="1">
        <f>IF(AND(N1076&gt;0,N1077&gt;0),IF(OR(AND(R1076=0,R1077=1),AND(R1076=1,R1077=0)),1,0),0)</f>
        <v>0</v>
      </c>
      <c r="U1077" s="1">
        <f>IF(AND(O1076&gt;0,O1077&gt;0),IF(OR(AND(S1076=0,S1077=1),AND(S1076=1,S1077=0)),1,0),0)</f>
        <v>1</v>
      </c>
    </row>
    <row r="1078" spans="1:21">
      <c r="A1078" s="9">
        <v>5540</v>
      </c>
      <c r="B1078" s="10" t="s">
        <v>3138</v>
      </c>
      <c r="C1078" s="9" t="s">
        <v>54</v>
      </c>
      <c r="D1078" s="9">
        <v>2229</v>
      </c>
      <c r="E1078" s="9">
        <v>1</v>
      </c>
      <c r="F1078" s="9">
        <v>1.3125</v>
      </c>
      <c r="G1078" s="9">
        <v>1.3148</v>
      </c>
      <c r="H1078" s="9">
        <v>1.3123</v>
      </c>
      <c r="I1078" s="9">
        <v>2.63</v>
      </c>
      <c r="J1078" s="9">
        <v>3665.82</v>
      </c>
      <c r="K1078" s="8" t="str">
        <f>RIGHT(B1078,5)</f>
        <v>01:00</v>
      </c>
      <c r="L1078" s="7" t="str">
        <f>TEXT(K1078,"hh")</f>
        <v>01</v>
      </c>
      <c r="M1078" s="6">
        <f>IF(C1078="close",IF(I1078&gt;=0,1,IF(I1078&lt;0,2)),0)</f>
        <v>1</v>
      </c>
      <c r="N1078" s="5">
        <f>IF(N1077=0,IF(C1078="s/l",1,0),IF(C1078="s/l",N1077+1,0))</f>
        <v>0</v>
      </c>
      <c r="O1078" s="4">
        <f>IF(O1077=0,IF(C1078="t/p",1,0),IF(C1078="t/p",O1077+1,0))</f>
        <v>0</v>
      </c>
      <c r="P1078" s="3">
        <f>IF(AND(N1078&gt;=$AD$36,N1079=0),1,0)</f>
        <v>0</v>
      </c>
      <c r="Q1078" s="2">
        <f>IF(AND(O1078&gt;=$AD$35,O1079=0),1,0)</f>
        <v>0</v>
      </c>
      <c r="R1078" s="3">
        <f>IF(AND(N1078&gt;0,ISODD(D1078)),1,0)</f>
        <v>0</v>
      </c>
      <c r="S1078" s="2">
        <f>IF(AND(O1078&gt;0,ISEVEN(D1078)),1,0)</f>
        <v>0</v>
      </c>
      <c r="T1078" s="1">
        <f>IF(AND(N1077&gt;0,N1078&gt;0),IF(OR(AND(R1077=0,R1078=1),AND(R1077=1,R1078=0)),1,0),0)</f>
        <v>0</v>
      </c>
      <c r="U1078" s="1">
        <f>IF(AND(O1077&gt;0,O1078&gt;0),IF(OR(AND(S1077=0,S1078=1),AND(S1077=1,S1078=0)),1,0),0)</f>
        <v>0</v>
      </c>
    </row>
    <row r="1079" spans="1:21">
      <c r="A1079" s="9">
        <v>5541</v>
      </c>
      <c r="B1079" s="10" t="s">
        <v>3138</v>
      </c>
      <c r="C1079" s="9" t="s">
        <v>54</v>
      </c>
      <c r="D1079" s="9">
        <v>2222</v>
      </c>
      <c r="E1079" s="9">
        <v>1</v>
      </c>
      <c r="F1079" s="9">
        <v>1.3122</v>
      </c>
      <c r="G1079" s="9">
        <v>1.3110999999999999</v>
      </c>
      <c r="H1079" s="9">
        <v>1.3136000000000001</v>
      </c>
      <c r="I1079" s="9">
        <v>-8.9</v>
      </c>
      <c r="J1079" s="9">
        <v>3656.92</v>
      </c>
      <c r="K1079" s="8" t="str">
        <f>RIGHT(B1079,5)</f>
        <v>01:00</v>
      </c>
      <c r="L1079" s="7" t="str">
        <f>TEXT(K1079,"hh")</f>
        <v>01</v>
      </c>
      <c r="M1079" s="6">
        <f>IF(C1079="close",IF(I1079&gt;=0,1,IF(I1079&lt;0,2)),0)</f>
        <v>2</v>
      </c>
      <c r="N1079" s="5">
        <f>IF(N1078=0,IF(C1079="s/l",1,0),IF(C1079="s/l",N1078+1,0))</f>
        <v>0</v>
      </c>
      <c r="O1079" s="4">
        <f>IF(O1078=0,IF(C1079="t/p",1,0),IF(C1079="t/p",O1078+1,0))</f>
        <v>0</v>
      </c>
      <c r="P1079" s="3">
        <f>IF(AND(N1079&gt;=$AD$36,N1080=0),1,0)</f>
        <v>0</v>
      </c>
      <c r="Q1079" s="2">
        <f>IF(AND(O1079&gt;=$AD$35,O1080=0),1,0)</f>
        <v>0</v>
      </c>
      <c r="R1079" s="3">
        <f>IF(AND(N1079&gt;0,ISODD(D1079)),1,0)</f>
        <v>0</v>
      </c>
      <c r="S1079" s="2">
        <f>IF(AND(O1079&gt;0,ISEVEN(D1079)),1,0)</f>
        <v>0</v>
      </c>
      <c r="T1079" s="1">
        <f>IF(AND(N1078&gt;0,N1079&gt;0),IF(OR(AND(R1078=0,R1079=1),AND(R1078=1,R1079=0)),1,0),0)</f>
        <v>0</v>
      </c>
      <c r="U1079" s="1">
        <f>IF(AND(O1078&gt;0,O1079&gt;0),IF(OR(AND(S1078=0,S1079=1),AND(S1078=1,S1079=0)),1,0),0)</f>
        <v>0</v>
      </c>
    </row>
    <row r="1080" spans="1:21">
      <c r="A1080" s="9">
        <v>5550</v>
      </c>
      <c r="B1080" s="10" t="s">
        <v>1194</v>
      </c>
      <c r="C1080" s="9" t="s">
        <v>0</v>
      </c>
      <c r="D1080" s="9">
        <v>2234</v>
      </c>
      <c r="E1080" s="9">
        <v>1</v>
      </c>
      <c r="F1080" s="9">
        <v>1.3120000000000001</v>
      </c>
      <c r="G1080" s="9">
        <v>1.3095000000000001</v>
      </c>
      <c r="H1080" s="9">
        <v>1.3120000000000001</v>
      </c>
      <c r="I1080" s="9">
        <v>5</v>
      </c>
      <c r="J1080" s="9">
        <v>3661.92</v>
      </c>
      <c r="K1080" s="8" t="str">
        <f>RIGHT(B1080,5)</f>
        <v>08:09</v>
      </c>
      <c r="L1080" s="7" t="str">
        <f>TEXT(K1080,"hh")</f>
        <v>08</v>
      </c>
      <c r="M1080" s="6">
        <f>IF(C1080="close",IF(I1080&gt;=0,1,IF(I1080&lt;0,2)),0)</f>
        <v>0</v>
      </c>
      <c r="N1080" s="5">
        <f>IF(N1079=0,IF(C1080="s/l",1,0),IF(C1080="s/l",N1079+1,0))</f>
        <v>0</v>
      </c>
      <c r="O1080" s="4">
        <f>IF(O1079=0,IF(C1080="t/p",1,0),IF(C1080="t/p",O1079+1,0))</f>
        <v>1</v>
      </c>
      <c r="P1080" s="3">
        <f>IF(AND(N1080&gt;=$AD$36,N1081=0),1,0)</f>
        <v>0</v>
      </c>
      <c r="Q1080" s="2">
        <f>IF(AND(O1080&gt;=$AD$35,O1081=0),1,0)</f>
        <v>0</v>
      </c>
      <c r="R1080" s="3">
        <f>IF(AND(N1080&gt;0,ISODD(D1080)),1,0)</f>
        <v>0</v>
      </c>
      <c r="S1080" s="2">
        <f>IF(AND(O1080&gt;0,ISEVEN(D1080)),1,0)</f>
        <v>1</v>
      </c>
      <c r="T1080" s="1">
        <f>IF(AND(N1079&gt;0,N1080&gt;0),IF(OR(AND(R1079=0,R1080=1),AND(R1079=1,R1080=0)),1,0),0)</f>
        <v>0</v>
      </c>
      <c r="U1080" s="1">
        <f>IF(AND(O1079&gt;0,O1080&gt;0),IF(OR(AND(S1079=0,S1080=1),AND(S1079=1,S1080=0)),1,0),0)</f>
        <v>0</v>
      </c>
    </row>
    <row r="1081" spans="1:21">
      <c r="A1081" s="9">
        <v>5555</v>
      </c>
      <c r="B1081" s="10" t="s">
        <v>1193</v>
      </c>
      <c r="C1081" s="9" t="s">
        <v>0</v>
      </c>
      <c r="D1081" s="9">
        <v>2235</v>
      </c>
      <c r="E1081" s="9">
        <v>1</v>
      </c>
      <c r="F1081" s="9">
        <v>1.3117000000000001</v>
      </c>
      <c r="G1081" s="9">
        <v>1.3142</v>
      </c>
      <c r="H1081" s="9">
        <v>1.3117000000000001</v>
      </c>
      <c r="I1081" s="9">
        <v>5</v>
      </c>
      <c r="J1081" s="9">
        <v>3666.92</v>
      </c>
      <c r="K1081" s="8" t="str">
        <f>RIGHT(B1081,5)</f>
        <v>10:03</v>
      </c>
      <c r="L1081" s="7" t="str">
        <f>TEXT(K1081,"hh")</f>
        <v>10</v>
      </c>
      <c r="M1081" s="6">
        <f>IF(C1081="close",IF(I1081&gt;=0,1,IF(I1081&lt;0,2)),0)</f>
        <v>0</v>
      </c>
      <c r="N1081" s="5">
        <f>IF(N1080=0,IF(C1081="s/l",1,0),IF(C1081="s/l",N1080+1,0))</f>
        <v>0</v>
      </c>
      <c r="O1081" s="4">
        <f>IF(O1080=0,IF(C1081="t/p",1,0),IF(C1081="t/p",O1080+1,0))</f>
        <v>2</v>
      </c>
      <c r="P1081" s="3">
        <f>IF(AND(N1081&gt;=$AD$36,N1082=0),1,0)</f>
        <v>0</v>
      </c>
      <c r="Q1081" s="2">
        <f>IF(AND(O1081&gt;=$AD$35,O1082=0),1,0)</f>
        <v>0</v>
      </c>
      <c r="R1081" s="3">
        <f>IF(AND(N1081&gt;0,ISODD(D1081)),1,0)</f>
        <v>0</v>
      </c>
      <c r="S1081" s="2">
        <f>IF(AND(O1081&gt;0,ISEVEN(D1081)),1,0)</f>
        <v>0</v>
      </c>
      <c r="T1081" s="1">
        <f>IF(AND(N1080&gt;0,N1081&gt;0),IF(OR(AND(R1080=0,R1081=1),AND(R1080=1,R1081=0)),1,0),0)</f>
        <v>0</v>
      </c>
      <c r="U1081" s="1">
        <f>IF(AND(O1080&gt;0,O1081&gt;0),IF(OR(AND(S1080=0,S1081=1),AND(S1080=1,S1081=0)),1,0),0)</f>
        <v>1</v>
      </c>
    </row>
    <row r="1082" spans="1:21">
      <c r="A1082" s="9">
        <v>5564</v>
      </c>
      <c r="B1082" s="10" t="s">
        <v>1192</v>
      </c>
      <c r="C1082" s="9" t="s">
        <v>0</v>
      </c>
      <c r="D1082" s="9">
        <v>2240</v>
      </c>
      <c r="E1082" s="9">
        <v>1</v>
      </c>
      <c r="F1082" s="9">
        <v>1.3109999999999999</v>
      </c>
      <c r="G1082" s="9">
        <v>1.3085</v>
      </c>
      <c r="H1082" s="9">
        <v>1.3109999999999999</v>
      </c>
      <c r="I1082" s="9">
        <v>5</v>
      </c>
      <c r="J1082" s="9">
        <v>3671.92</v>
      </c>
      <c r="K1082" s="8" t="str">
        <f>RIGHT(B1082,5)</f>
        <v>10:43</v>
      </c>
      <c r="L1082" s="7" t="str">
        <f>TEXT(K1082,"hh")</f>
        <v>10</v>
      </c>
      <c r="M1082" s="6">
        <f>IF(C1082="close",IF(I1082&gt;=0,1,IF(I1082&lt;0,2)),0)</f>
        <v>0</v>
      </c>
      <c r="N1082" s="5">
        <f>IF(N1081=0,IF(C1082="s/l",1,0),IF(C1082="s/l",N1081+1,0))</f>
        <v>0</v>
      </c>
      <c r="O1082" s="4">
        <f>IF(O1081=0,IF(C1082="t/p",1,0),IF(C1082="t/p",O1081+1,0))</f>
        <v>3</v>
      </c>
      <c r="P1082" s="3">
        <f>IF(AND(N1082&gt;=$AD$36,N1083=0),1,0)</f>
        <v>0</v>
      </c>
      <c r="Q1082" s="2">
        <f>IF(AND(O1082&gt;=$AD$35,O1083=0),1,0)</f>
        <v>0</v>
      </c>
      <c r="R1082" s="3">
        <f>IF(AND(N1082&gt;0,ISODD(D1082)),1,0)</f>
        <v>0</v>
      </c>
      <c r="S1082" s="2">
        <f>IF(AND(O1082&gt;0,ISEVEN(D1082)),1,0)</f>
        <v>1</v>
      </c>
      <c r="T1082" s="1">
        <f>IF(AND(N1081&gt;0,N1082&gt;0),IF(OR(AND(R1081=0,R1082=1),AND(R1081=1,R1082=0)),1,0),0)</f>
        <v>0</v>
      </c>
      <c r="U1082" s="1">
        <f>IF(AND(O1081&gt;0,O1082&gt;0),IF(OR(AND(S1081=0,S1082=1),AND(S1081=1,S1082=0)),1,0),0)</f>
        <v>1</v>
      </c>
    </row>
    <row r="1083" spans="1:21">
      <c r="A1083" s="9">
        <v>5569</v>
      </c>
      <c r="B1083" s="10" t="s">
        <v>1191</v>
      </c>
      <c r="C1083" s="9" t="s">
        <v>0</v>
      </c>
      <c r="D1083" s="9">
        <v>2238</v>
      </c>
      <c r="E1083" s="9">
        <v>1</v>
      </c>
      <c r="F1083" s="9">
        <v>1.3120000000000001</v>
      </c>
      <c r="G1083" s="9">
        <v>1.3095000000000001</v>
      </c>
      <c r="H1083" s="9">
        <v>1.3120000000000001</v>
      </c>
      <c r="I1083" s="9">
        <v>5</v>
      </c>
      <c r="J1083" s="9">
        <v>3676.92</v>
      </c>
      <c r="K1083" s="8" t="str">
        <f>RIGHT(B1083,5)</f>
        <v>13:51</v>
      </c>
      <c r="L1083" s="7" t="str">
        <f>TEXT(K1083,"hh")</f>
        <v>13</v>
      </c>
      <c r="M1083" s="6">
        <f>IF(C1083="close",IF(I1083&gt;=0,1,IF(I1083&lt;0,2)),0)</f>
        <v>0</v>
      </c>
      <c r="N1083" s="5">
        <f>IF(N1082=0,IF(C1083="s/l",1,0),IF(C1083="s/l",N1082+1,0))</f>
        <v>0</v>
      </c>
      <c r="O1083" s="4">
        <f>IF(O1082=0,IF(C1083="t/p",1,0),IF(C1083="t/p",O1082+1,0))</f>
        <v>4</v>
      </c>
      <c r="P1083" s="3">
        <f>IF(AND(N1083&gt;=$AD$36,N1084=0),1,0)</f>
        <v>0</v>
      </c>
      <c r="Q1083" s="2">
        <f>IF(AND(O1083&gt;=$AD$35,O1084=0),1,0)</f>
        <v>1</v>
      </c>
      <c r="R1083" s="3">
        <f>IF(AND(N1083&gt;0,ISODD(D1083)),1,0)</f>
        <v>0</v>
      </c>
      <c r="S1083" s="2">
        <f>IF(AND(O1083&gt;0,ISEVEN(D1083)),1,0)</f>
        <v>1</v>
      </c>
      <c r="T1083" s="1">
        <f>IF(AND(N1082&gt;0,N1083&gt;0),IF(OR(AND(R1082=0,R1083=1),AND(R1082=1,R1083=0)),1,0),0)</f>
        <v>0</v>
      </c>
      <c r="U1083" s="1">
        <f>IF(AND(O1082&gt;0,O1083&gt;0),IF(OR(AND(S1082=0,S1083=1),AND(S1082=1,S1083=0)),1,0),0)</f>
        <v>0</v>
      </c>
    </row>
    <row r="1084" spans="1:21">
      <c r="A1084" s="9">
        <v>5574</v>
      </c>
      <c r="B1084" s="10" t="s">
        <v>1190</v>
      </c>
      <c r="C1084" s="9" t="s">
        <v>3</v>
      </c>
      <c r="D1084" s="9">
        <v>2241</v>
      </c>
      <c r="E1084" s="9">
        <v>1</v>
      </c>
      <c r="F1084" s="9">
        <v>1.3130999999999999</v>
      </c>
      <c r="G1084" s="9">
        <v>1.3130999999999999</v>
      </c>
      <c r="H1084" s="9">
        <v>1.3106</v>
      </c>
      <c r="I1084" s="9">
        <v>-20</v>
      </c>
      <c r="J1084" s="9">
        <v>3656.92</v>
      </c>
      <c r="K1084" s="8" t="str">
        <f>RIGHT(B1084,5)</f>
        <v>14:00</v>
      </c>
      <c r="L1084" s="7" t="str">
        <f>TEXT(K1084,"hh")</f>
        <v>14</v>
      </c>
      <c r="M1084" s="6">
        <f>IF(C1084="close",IF(I1084&gt;=0,1,IF(I1084&lt;0,2)),0)</f>
        <v>0</v>
      </c>
      <c r="N1084" s="5">
        <f>IF(N1083=0,IF(C1084="s/l",1,0),IF(C1084="s/l",N1083+1,0))</f>
        <v>1</v>
      </c>
      <c r="O1084" s="4">
        <f>IF(O1083=0,IF(C1084="t/p",1,0),IF(C1084="t/p",O1083+1,0))</f>
        <v>0</v>
      </c>
      <c r="P1084" s="3">
        <f>IF(AND(N1084&gt;=$AD$36,N1085=0),1,0)</f>
        <v>0</v>
      </c>
      <c r="Q1084" s="2">
        <f>IF(AND(O1084&gt;=$AD$35,O1085=0),1,0)</f>
        <v>0</v>
      </c>
      <c r="R1084" s="3">
        <f>IF(AND(N1084&gt;0,ISODD(D1084)),1,0)</f>
        <v>1</v>
      </c>
      <c r="S1084" s="2">
        <f>IF(AND(O1084&gt;0,ISEVEN(D1084)),1,0)</f>
        <v>0</v>
      </c>
      <c r="T1084" s="1">
        <f>IF(AND(N1083&gt;0,N1084&gt;0),IF(OR(AND(R1083=0,R1084=1),AND(R1083=1,R1084=0)),1,0),0)</f>
        <v>0</v>
      </c>
      <c r="U1084" s="1">
        <f>IF(AND(O1083&gt;0,O1084&gt;0),IF(OR(AND(S1083=0,S1084=1),AND(S1083=1,S1084=0)),1,0),0)</f>
        <v>0</v>
      </c>
    </row>
    <row r="1085" spans="1:21">
      <c r="A1085" s="9">
        <v>5579</v>
      </c>
      <c r="B1085" s="10" t="s">
        <v>1189</v>
      </c>
      <c r="C1085" s="9" t="s">
        <v>0</v>
      </c>
      <c r="D1085" s="9">
        <v>2245</v>
      </c>
      <c r="E1085" s="9">
        <v>1</v>
      </c>
      <c r="F1085" s="9">
        <v>1.3127</v>
      </c>
      <c r="G1085" s="9">
        <v>1.3151999999999999</v>
      </c>
      <c r="H1085" s="9">
        <v>1.3127</v>
      </c>
      <c r="I1085" s="9">
        <v>5</v>
      </c>
      <c r="J1085" s="9">
        <v>3661.92</v>
      </c>
      <c r="K1085" s="8" t="str">
        <f>RIGHT(B1085,5)</f>
        <v>14:33</v>
      </c>
      <c r="L1085" s="7" t="str">
        <f>TEXT(K1085,"hh")</f>
        <v>14</v>
      </c>
      <c r="M1085" s="6">
        <f>IF(C1085="close",IF(I1085&gt;=0,1,IF(I1085&lt;0,2)),0)</f>
        <v>0</v>
      </c>
      <c r="N1085" s="5">
        <f>IF(N1084=0,IF(C1085="s/l",1,0),IF(C1085="s/l",N1084+1,0))</f>
        <v>0</v>
      </c>
      <c r="O1085" s="4">
        <f>IF(O1084=0,IF(C1085="t/p",1,0),IF(C1085="t/p",O1084+1,0))</f>
        <v>1</v>
      </c>
      <c r="P1085" s="3">
        <f>IF(AND(N1085&gt;=$AD$36,N1086=0),1,0)</f>
        <v>0</v>
      </c>
      <c r="Q1085" s="2">
        <f>IF(AND(O1085&gt;=$AD$35,O1086=0),1,0)</f>
        <v>0</v>
      </c>
      <c r="R1085" s="3">
        <f>IF(AND(N1085&gt;0,ISODD(D1085)),1,0)</f>
        <v>0</v>
      </c>
      <c r="S1085" s="2">
        <f>IF(AND(O1085&gt;0,ISEVEN(D1085)),1,0)</f>
        <v>0</v>
      </c>
      <c r="T1085" s="1">
        <f>IF(AND(N1084&gt;0,N1085&gt;0),IF(OR(AND(R1084=0,R1085=1),AND(R1084=1,R1085=0)),1,0),0)</f>
        <v>0</v>
      </c>
      <c r="U1085" s="1">
        <f>IF(AND(O1084&gt;0,O1085&gt;0),IF(OR(AND(S1084=0,S1085=1),AND(S1084=1,S1085=0)),1,0),0)</f>
        <v>0</v>
      </c>
    </row>
    <row r="1086" spans="1:21">
      <c r="A1086" s="9">
        <v>5584</v>
      </c>
      <c r="B1086" s="10" t="s">
        <v>3137</v>
      </c>
      <c r="C1086" s="9" t="s">
        <v>0</v>
      </c>
      <c r="D1086" s="9">
        <v>2248</v>
      </c>
      <c r="E1086" s="9">
        <v>1</v>
      </c>
      <c r="F1086" s="9">
        <v>1.3129999999999999</v>
      </c>
      <c r="G1086" s="9">
        <v>1.3105</v>
      </c>
      <c r="H1086" s="9">
        <v>1.3129999999999999</v>
      </c>
      <c r="I1086" s="9">
        <v>5</v>
      </c>
      <c r="J1086" s="9">
        <v>3666.92</v>
      </c>
      <c r="K1086" s="8" t="str">
        <f>RIGHT(B1086,5)</f>
        <v>14:49</v>
      </c>
      <c r="L1086" s="7" t="str">
        <f>TEXT(K1086,"hh")</f>
        <v>14</v>
      </c>
      <c r="M1086" s="6">
        <f>IF(C1086="close",IF(I1086&gt;=0,1,IF(I1086&lt;0,2)),0)</f>
        <v>0</v>
      </c>
      <c r="N1086" s="5">
        <f>IF(N1085=0,IF(C1086="s/l",1,0),IF(C1086="s/l",N1085+1,0))</f>
        <v>0</v>
      </c>
      <c r="O1086" s="4">
        <f>IF(O1085=0,IF(C1086="t/p",1,0),IF(C1086="t/p",O1085+1,0))</f>
        <v>2</v>
      </c>
      <c r="P1086" s="3">
        <f>IF(AND(N1086&gt;=$AD$36,N1087=0),1,0)</f>
        <v>0</v>
      </c>
      <c r="Q1086" s="2">
        <f>IF(AND(O1086&gt;=$AD$35,O1087=0),1,0)</f>
        <v>0</v>
      </c>
      <c r="R1086" s="3">
        <f>IF(AND(N1086&gt;0,ISODD(D1086)),1,0)</f>
        <v>0</v>
      </c>
      <c r="S1086" s="2">
        <f>IF(AND(O1086&gt;0,ISEVEN(D1086)),1,0)</f>
        <v>1</v>
      </c>
      <c r="T1086" s="1">
        <f>IF(AND(N1085&gt;0,N1086&gt;0),IF(OR(AND(R1085=0,R1086=1),AND(R1085=1,R1086=0)),1,0),0)</f>
        <v>0</v>
      </c>
      <c r="U1086" s="1">
        <f>IF(AND(O1085&gt;0,O1086&gt;0),IF(OR(AND(S1085=0,S1086=1),AND(S1085=1,S1086=0)),1,0),0)</f>
        <v>1</v>
      </c>
    </row>
    <row r="1087" spans="1:21">
      <c r="A1087" s="9">
        <v>5589</v>
      </c>
      <c r="B1087" s="10" t="s">
        <v>3136</v>
      </c>
      <c r="C1087" s="9" t="s">
        <v>3</v>
      </c>
      <c r="D1087" s="9">
        <v>2243</v>
      </c>
      <c r="E1087" s="9">
        <v>1</v>
      </c>
      <c r="F1087" s="9">
        <v>1.3141</v>
      </c>
      <c r="G1087" s="9">
        <v>1.3141</v>
      </c>
      <c r="H1087" s="9">
        <v>1.3116000000000001</v>
      </c>
      <c r="I1087" s="9">
        <v>-20</v>
      </c>
      <c r="J1087" s="9">
        <v>3646.92</v>
      </c>
      <c r="K1087" s="8" t="str">
        <f>RIGHT(B1087,5)</f>
        <v>15:07</v>
      </c>
      <c r="L1087" s="7" t="str">
        <f>TEXT(K1087,"hh")</f>
        <v>15</v>
      </c>
      <c r="M1087" s="6">
        <f>IF(C1087="close",IF(I1087&gt;=0,1,IF(I1087&lt;0,2)),0)</f>
        <v>0</v>
      </c>
      <c r="N1087" s="5">
        <f>IF(N1086=0,IF(C1087="s/l",1,0),IF(C1087="s/l",N1086+1,0))</f>
        <v>1</v>
      </c>
      <c r="O1087" s="4">
        <f>IF(O1086=0,IF(C1087="t/p",1,0),IF(C1087="t/p",O1086+1,0))</f>
        <v>0</v>
      </c>
      <c r="P1087" s="3">
        <f>IF(AND(N1087&gt;=$AD$36,N1088=0),1,0)</f>
        <v>0</v>
      </c>
      <c r="Q1087" s="2">
        <f>IF(AND(O1087&gt;=$AD$35,O1088=0),1,0)</f>
        <v>0</v>
      </c>
      <c r="R1087" s="3">
        <f>IF(AND(N1087&gt;0,ISODD(D1087)),1,0)</f>
        <v>1</v>
      </c>
      <c r="S1087" s="2">
        <f>IF(AND(O1087&gt;0,ISEVEN(D1087)),1,0)</f>
        <v>0</v>
      </c>
      <c r="T1087" s="1">
        <f>IF(AND(N1086&gt;0,N1087&gt;0),IF(OR(AND(R1086=0,R1087=1),AND(R1086=1,R1087=0)),1,0),0)</f>
        <v>0</v>
      </c>
      <c r="U1087" s="1">
        <f>IF(AND(O1086&gt;0,O1087&gt;0),IF(OR(AND(S1086=0,S1087=1),AND(S1086=1,S1087=0)),1,0),0)</f>
        <v>0</v>
      </c>
    </row>
    <row r="1088" spans="1:21">
      <c r="A1088" s="9">
        <v>5594</v>
      </c>
      <c r="B1088" s="10" t="s">
        <v>3135</v>
      </c>
      <c r="C1088" s="9" t="s">
        <v>3</v>
      </c>
      <c r="D1088" s="9">
        <v>2249</v>
      </c>
      <c r="E1088" s="9">
        <v>1</v>
      </c>
      <c r="F1088" s="9">
        <v>1.3151999999999999</v>
      </c>
      <c r="G1088" s="9">
        <v>1.3151999999999999</v>
      </c>
      <c r="H1088" s="9">
        <v>1.3127</v>
      </c>
      <c r="I1088" s="9">
        <v>-20</v>
      </c>
      <c r="J1088" s="9">
        <v>3626.92</v>
      </c>
      <c r="K1088" s="8" t="str">
        <f>RIGHT(B1088,5)</f>
        <v>15:20</v>
      </c>
      <c r="L1088" s="7" t="str">
        <f>TEXT(K1088,"hh")</f>
        <v>15</v>
      </c>
      <c r="M1088" s="6">
        <f>IF(C1088="close",IF(I1088&gt;=0,1,IF(I1088&lt;0,2)),0)</f>
        <v>0</v>
      </c>
      <c r="N1088" s="5">
        <f>IF(N1087=0,IF(C1088="s/l",1,0),IF(C1088="s/l",N1087+1,0))</f>
        <v>2</v>
      </c>
      <c r="O1088" s="4">
        <f>IF(O1087=0,IF(C1088="t/p",1,0),IF(C1088="t/p",O1087+1,0))</f>
        <v>0</v>
      </c>
      <c r="P1088" s="3">
        <f>IF(AND(N1088&gt;=$AD$36,N1089=0),1,0)</f>
        <v>0</v>
      </c>
      <c r="Q1088" s="2">
        <f>IF(AND(O1088&gt;=$AD$35,O1089=0),1,0)</f>
        <v>0</v>
      </c>
      <c r="R1088" s="3">
        <f>IF(AND(N1088&gt;0,ISODD(D1088)),1,0)</f>
        <v>1</v>
      </c>
      <c r="S1088" s="2">
        <f>IF(AND(O1088&gt;0,ISEVEN(D1088)),1,0)</f>
        <v>0</v>
      </c>
      <c r="T1088" s="1">
        <f>IF(AND(N1087&gt;0,N1088&gt;0),IF(OR(AND(R1087=0,R1088=1),AND(R1087=1,R1088=0)),1,0),0)</f>
        <v>0</v>
      </c>
      <c r="U1088" s="1">
        <f>IF(AND(O1087&gt;0,O1088&gt;0),IF(OR(AND(S1087=0,S1088=1),AND(S1087=1,S1088=0)),1,0),0)</f>
        <v>0</v>
      </c>
    </row>
    <row r="1089" spans="1:21">
      <c r="A1089" s="9">
        <v>5599</v>
      </c>
      <c r="B1089" s="10" t="s">
        <v>3134</v>
      </c>
      <c r="C1089" s="9" t="s">
        <v>3</v>
      </c>
      <c r="D1089" s="9">
        <v>2251</v>
      </c>
      <c r="E1089" s="9">
        <v>1</v>
      </c>
      <c r="F1089" s="9">
        <v>1.3162</v>
      </c>
      <c r="G1089" s="9">
        <v>1.3162</v>
      </c>
      <c r="H1089" s="9">
        <v>1.3137000000000001</v>
      </c>
      <c r="I1089" s="9">
        <v>-20</v>
      </c>
      <c r="J1089" s="9">
        <v>3606.92</v>
      </c>
      <c r="K1089" s="8" t="str">
        <f>RIGHT(B1089,5)</f>
        <v>15:38</v>
      </c>
      <c r="L1089" s="7" t="str">
        <f>TEXT(K1089,"hh")</f>
        <v>15</v>
      </c>
      <c r="M1089" s="6">
        <f>IF(C1089="close",IF(I1089&gt;=0,1,IF(I1089&lt;0,2)),0)</f>
        <v>0</v>
      </c>
      <c r="N1089" s="5">
        <f>IF(N1088=0,IF(C1089="s/l",1,0),IF(C1089="s/l",N1088+1,0))</f>
        <v>3</v>
      </c>
      <c r="O1089" s="4">
        <f>IF(O1088=0,IF(C1089="t/p",1,0),IF(C1089="t/p",O1088+1,0))</f>
        <v>0</v>
      </c>
      <c r="P1089" s="3">
        <f>IF(AND(N1089&gt;=$AD$36,N1090=0),1,0)</f>
        <v>0</v>
      </c>
      <c r="Q1089" s="2">
        <f>IF(AND(O1089&gt;=$AD$35,O1090=0),1,0)</f>
        <v>0</v>
      </c>
      <c r="R1089" s="3">
        <f>IF(AND(N1089&gt;0,ISODD(D1089)),1,0)</f>
        <v>1</v>
      </c>
      <c r="S1089" s="2">
        <f>IF(AND(O1089&gt;0,ISEVEN(D1089)),1,0)</f>
        <v>0</v>
      </c>
      <c r="T1089" s="1">
        <f>IF(AND(N1088&gt;0,N1089&gt;0),IF(OR(AND(R1088=0,R1089=1),AND(R1088=1,R1089=0)),1,0),0)</f>
        <v>0</v>
      </c>
      <c r="U1089" s="1">
        <f>IF(AND(O1088&gt;0,O1089&gt;0),IF(OR(AND(S1088=0,S1089=1),AND(S1088=1,S1089=0)),1,0),0)</f>
        <v>0</v>
      </c>
    </row>
    <row r="1090" spans="1:21">
      <c r="A1090" s="9">
        <v>5604</v>
      </c>
      <c r="B1090" s="10" t="s">
        <v>3133</v>
      </c>
      <c r="C1090" s="9" t="s">
        <v>3</v>
      </c>
      <c r="D1090" s="9">
        <v>2253</v>
      </c>
      <c r="E1090" s="9">
        <v>1</v>
      </c>
      <c r="F1090" s="9">
        <v>1.3171999999999999</v>
      </c>
      <c r="G1090" s="9">
        <v>1.3171999999999999</v>
      </c>
      <c r="H1090" s="9">
        <v>1.3147</v>
      </c>
      <c r="I1090" s="9">
        <v>-20</v>
      </c>
      <c r="J1090" s="9">
        <v>3586.92</v>
      </c>
      <c r="K1090" s="8" t="str">
        <f>RIGHT(B1090,5)</f>
        <v>15:51</v>
      </c>
      <c r="L1090" s="7" t="str">
        <f>TEXT(K1090,"hh")</f>
        <v>15</v>
      </c>
      <c r="M1090" s="6">
        <f>IF(C1090="close",IF(I1090&gt;=0,1,IF(I1090&lt;0,2)),0)</f>
        <v>0</v>
      </c>
      <c r="N1090" s="5">
        <f>IF(N1089=0,IF(C1090="s/l",1,0),IF(C1090="s/l",N1089+1,0))</f>
        <v>4</v>
      </c>
      <c r="O1090" s="4">
        <f>IF(O1089=0,IF(C1090="t/p",1,0),IF(C1090="t/p",O1089+1,0))</f>
        <v>0</v>
      </c>
      <c r="P1090" s="3">
        <f>IF(AND(N1090&gt;=$AD$36,N1091=0),1,0)</f>
        <v>1</v>
      </c>
      <c r="Q1090" s="2">
        <f>IF(AND(O1090&gt;=$AD$35,O1091=0),1,0)</f>
        <v>0</v>
      </c>
      <c r="R1090" s="3">
        <f>IF(AND(N1090&gt;0,ISODD(D1090)),1,0)</f>
        <v>1</v>
      </c>
      <c r="S1090" s="2">
        <f>IF(AND(O1090&gt;0,ISEVEN(D1090)),1,0)</f>
        <v>0</v>
      </c>
      <c r="T1090" s="1">
        <f>IF(AND(N1089&gt;0,N1090&gt;0),IF(OR(AND(R1089=0,R1090=1),AND(R1089=1,R1090=0)),1,0),0)</f>
        <v>0</v>
      </c>
      <c r="U1090" s="1">
        <f>IF(AND(O1089&gt;0,O1090&gt;0),IF(OR(AND(S1089=0,S1090=1),AND(S1089=1,S1090=0)),1,0),0)</f>
        <v>0</v>
      </c>
    </row>
    <row r="1091" spans="1:21">
      <c r="A1091" s="9">
        <v>5609</v>
      </c>
      <c r="B1091" s="10" t="s">
        <v>1184</v>
      </c>
      <c r="C1091" s="9" t="s">
        <v>0</v>
      </c>
      <c r="D1091" s="9">
        <v>2257</v>
      </c>
      <c r="E1091" s="9">
        <v>1</v>
      </c>
      <c r="F1091" s="9">
        <v>1.3167</v>
      </c>
      <c r="G1091" s="9">
        <v>1.3191999999999999</v>
      </c>
      <c r="H1091" s="9">
        <v>1.3167</v>
      </c>
      <c r="I1091" s="9">
        <v>5</v>
      </c>
      <c r="J1091" s="9">
        <v>3591.92</v>
      </c>
      <c r="K1091" s="8" t="str">
        <f>RIGHT(B1091,5)</f>
        <v>16:06</v>
      </c>
      <c r="L1091" s="7" t="str">
        <f>TEXT(K1091,"hh")</f>
        <v>16</v>
      </c>
      <c r="M1091" s="6">
        <f>IF(C1091="close",IF(I1091&gt;=0,1,IF(I1091&lt;0,2)),0)</f>
        <v>0</v>
      </c>
      <c r="N1091" s="5">
        <f>IF(N1090=0,IF(C1091="s/l",1,0),IF(C1091="s/l",N1090+1,0))</f>
        <v>0</v>
      </c>
      <c r="O1091" s="4">
        <f>IF(O1090=0,IF(C1091="t/p",1,0),IF(C1091="t/p",O1090+1,0))</f>
        <v>1</v>
      </c>
      <c r="P1091" s="3">
        <f>IF(AND(N1091&gt;=$AD$36,N1092=0),1,0)</f>
        <v>0</v>
      </c>
      <c r="Q1091" s="2">
        <f>IF(AND(O1091&gt;=$AD$35,O1092=0),1,0)</f>
        <v>0</v>
      </c>
      <c r="R1091" s="3">
        <f>IF(AND(N1091&gt;0,ISODD(D1091)),1,0)</f>
        <v>0</v>
      </c>
      <c r="S1091" s="2">
        <f>IF(AND(O1091&gt;0,ISEVEN(D1091)),1,0)</f>
        <v>0</v>
      </c>
      <c r="T1091" s="1">
        <f>IF(AND(N1090&gt;0,N1091&gt;0),IF(OR(AND(R1090=0,R1091=1),AND(R1090=1,R1091=0)),1,0),0)</f>
        <v>0</v>
      </c>
      <c r="U1091" s="1">
        <f>IF(AND(O1090&gt;0,O1091&gt;0),IF(OR(AND(S1090=0,S1091=1),AND(S1090=1,S1091=0)),1,0),0)</f>
        <v>0</v>
      </c>
    </row>
    <row r="1092" spans="1:21">
      <c r="A1092" s="9">
        <v>5618</v>
      </c>
      <c r="B1092" s="10" t="s">
        <v>3132</v>
      </c>
      <c r="C1092" s="9" t="s">
        <v>0</v>
      </c>
      <c r="D1092" s="9">
        <v>2260</v>
      </c>
      <c r="E1092" s="9">
        <v>1</v>
      </c>
      <c r="F1092" s="9">
        <v>1.3172999999999999</v>
      </c>
      <c r="G1092" s="9">
        <v>1.3148</v>
      </c>
      <c r="H1092" s="9">
        <v>1.3172999999999999</v>
      </c>
      <c r="I1092" s="9">
        <v>5</v>
      </c>
      <c r="J1092" s="9">
        <v>3596.92</v>
      </c>
      <c r="K1092" s="8" t="str">
        <f>RIGHT(B1092,5)</f>
        <v>16:17</v>
      </c>
      <c r="L1092" s="7" t="str">
        <f>TEXT(K1092,"hh")</f>
        <v>16</v>
      </c>
      <c r="M1092" s="6">
        <f>IF(C1092="close",IF(I1092&gt;=0,1,IF(I1092&lt;0,2)),0)</f>
        <v>0</v>
      </c>
      <c r="N1092" s="5">
        <f>IF(N1091=0,IF(C1092="s/l",1,0),IF(C1092="s/l",N1091+1,0))</f>
        <v>0</v>
      </c>
      <c r="O1092" s="4">
        <f>IF(O1091=0,IF(C1092="t/p",1,0),IF(C1092="t/p",O1091+1,0))</f>
        <v>2</v>
      </c>
      <c r="P1092" s="3">
        <f>IF(AND(N1092&gt;=$AD$36,N1093=0),1,0)</f>
        <v>0</v>
      </c>
      <c r="Q1092" s="2">
        <f>IF(AND(O1092&gt;=$AD$35,O1093=0),1,0)</f>
        <v>0</v>
      </c>
      <c r="R1092" s="3">
        <f>IF(AND(N1092&gt;0,ISODD(D1092)),1,0)</f>
        <v>0</v>
      </c>
      <c r="S1092" s="2">
        <f>IF(AND(O1092&gt;0,ISEVEN(D1092)),1,0)</f>
        <v>1</v>
      </c>
      <c r="T1092" s="1">
        <f>IF(AND(N1091&gt;0,N1092&gt;0),IF(OR(AND(R1091=0,R1092=1),AND(R1091=1,R1092=0)),1,0),0)</f>
        <v>0</v>
      </c>
      <c r="U1092" s="1">
        <f>IF(AND(O1091&gt;0,O1092&gt;0),IF(OR(AND(S1091=0,S1092=1),AND(S1091=1,S1092=0)),1,0),0)</f>
        <v>1</v>
      </c>
    </row>
    <row r="1093" spans="1:21">
      <c r="A1093" s="9">
        <v>5619</v>
      </c>
      <c r="B1093" s="10" t="s">
        <v>3131</v>
      </c>
      <c r="C1093" s="9" t="s">
        <v>3</v>
      </c>
      <c r="D1093" s="9">
        <v>2255</v>
      </c>
      <c r="E1093" s="9">
        <v>1</v>
      </c>
      <c r="F1093" s="9">
        <v>1.3182</v>
      </c>
      <c r="G1093" s="9">
        <v>1.3182</v>
      </c>
      <c r="H1093" s="9">
        <v>1.3157000000000001</v>
      </c>
      <c r="I1093" s="9">
        <v>-20</v>
      </c>
      <c r="J1093" s="9">
        <v>3576.92</v>
      </c>
      <c r="K1093" s="8" t="str">
        <f>RIGHT(B1093,5)</f>
        <v>16:21</v>
      </c>
      <c r="L1093" s="7" t="str">
        <f>TEXT(K1093,"hh")</f>
        <v>16</v>
      </c>
      <c r="M1093" s="6">
        <f>IF(C1093="close",IF(I1093&gt;=0,1,IF(I1093&lt;0,2)),0)</f>
        <v>0</v>
      </c>
      <c r="N1093" s="5">
        <f>IF(N1092=0,IF(C1093="s/l",1,0),IF(C1093="s/l",N1092+1,0))</f>
        <v>1</v>
      </c>
      <c r="O1093" s="4">
        <f>IF(O1092=0,IF(C1093="t/p",1,0),IF(C1093="t/p",O1092+1,0))</f>
        <v>0</v>
      </c>
      <c r="P1093" s="3">
        <f>IF(AND(N1093&gt;=$AD$36,N1094=0),1,0)</f>
        <v>0</v>
      </c>
      <c r="Q1093" s="2">
        <f>IF(AND(O1093&gt;=$AD$35,O1094=0),1,0)</f>
        <v>0</v>
      </c>
      <c r="R1093" s="3">
        <f>IF(AND(N1093&gt;0,ISODD(D1093)),1,0)</f>
        <v>1</v>
      </c>
      <c r="S1093" s="2">
        <f>IF(AND(O1093&gt;0,ISEVEN(D1093)),1,0)</f>
        <v>0</v>
      </c>
      <c r="T1093" s="1">
        <f>IF(AND(N1092&gt;0,N1093&gt;0),IF(OR(AND(R1092=0,R1093=1),AND(R1092=1,R1093=0)),1,0),0)</f>
        <v>0</v>
      </c>
      <c r="U1093" s="1">
        <f>IF(AND(O1092&gt;0,O1093&gt;0),IF(OR(AND(S1092=0,S1093=1),AND(S1092=1,S1093=0)),1,0),0)</f>
        <v>0</v>
      </c>
    </row>
    <row r="1094" spans="1:21">
      <c r="A1094" s="9">
        <v>5624</v>
      </c>
      <c r="B1094" s="10" t="s">
        <v>3130</v>
      </c>
      <c r="C1094" s="9" t="s">
        <v>0</v>
      </c>
      <c r="D1094" s="9">
        <v>2263</v>
      </c>
      <c r="E1094" s="9">
        <v>1</v>
      </c>
      <c r="F1094" s="9">
        <v>1.3177000000000001</v>
      </c>
      <c r="G1094" s="9">
        <v>1.3202</v>
      </c>
      <c r="H1094" s="9">
        <v>1.3177000000000001</v>
      </c>
      <c r="I1094" s="9">
        <v>5</v>
      </c>
      <c r="J1094" s="9">
        <v>3581.92</v>
      </c>
      <c r="K1094" s="8" t="str">
        <f>RIGHT(B1094,5)</f>
        <v>16:29</v>
      </c>
      <c r="L1094" s="7" t="str">
        <f>TEXT(K1094,"hh")</f>
        <v>16</v>
      </c>
      <c r="M1094" s="6">
        <f>IF(C1094="close",IF(I1094&gt;=0,1,IF(I1094&lt;0,2)),0)</f>
        <v>0</v>
      </c>
      <c r="N1094" s="5">
        <f>IF(N1093=0,IF(C1094="s/l",1,0),IF(C1094="s/l",N1093+1,0))</f>
        <v>0</v>
      </c>
      <c r="O1094" s="4">
        <f>IF(O1093=0,IF(C1094="t/p",1,0),IF(C1094="t/p",O1093+1,0))</f>
        <v>1</v>
      </c>
      <c r="P1094" s="3">
        <f>IF(AND(N1094&gt;=$AD$36,N1095=0),1,0)</f>
        <v>0</v>
      </c>
      <c r="Q1094" s="2">
        <f>IF(AND(O1094&gt;=$AD$35,O1095=0),1,0)</f>
        <v>0</v>
      </c>
      <c r="R1094" s="3">
        <f>IF(AND(N1094&gt;0,ISODD(D1094)),1,0)</f>
        <v>0</v>
      </c>
      <c r="S1094" s="2">
        <f>IF(AND(O1094&gt;0,ISEVEN(D1094)),1,0)</f>
        <v>0</v>
      </c>
      <c r="T1094" s="1">
        <f>IF(AND(N1093&gt;0,N1094&gt;0),IF(OR(AND(R1093=0,R1094=1),AND(R1093=1,R1094=0)),1,0),0)</f>
        <v>0</v>
      </c>
      <c r="U1094" s="1">
        <f>IF(AND(O1093&gt;0,O1094&gt;0),IF(OR(AND(S1093=0,S1094=1),AND(S1093=1,S1094=0)),1,0),0)</f>
        <v>0</v>
      </c>
    </row>
    <row r="1095" spans="1:21">
      <c r="A1095" s="9">
        <v>5629</v>
      </c>
      <c r="B1095" s="10" t="s">
        <v>3129</v>
      </c>
      <c r="C1095" s="9" t="s">
        <v>0</v>
      </c>
      <c r="D1095" s="9">
        <v>2266</v>
      </c>
      <c r="E1095" s="9">
        <v>1</v>
      </c>
      <c r="F1095" s="9">
        <v>1.3180000000000001</v>
      </c>
      <c r="G1095" s="9">
        <v>1.3154999999999999</v>
      </c>
      <c r="H1095" s="9">
        <v>1.3180000000000001</v>
      </c>
      <c r="I1095" s="9">
        <v>5</v>
      </c>
      <c r="J1095" s="9">
        <v>3586.92</v>
      </c>
      <c r="K1095" s="8" t="str">
        <f>RIGHT(B1095,5)</f>
        <v>16:44</v>
      </c>
      <c r="L1095" s="7" t="str">
        <f>TEXT(K1095,"hh")</f>
        <v>16</v>
      </c>
      <c r="M1095" s="6">
        <f>IF(C1095="close",IF(I1095&gt;=0,1,IF(I1095&lt;0,2)),0)</f>
        <v>0</v>
      </c>
      <c r="N1095" s="5">
        <f>IF(N1094=0,IF(C1095="s/l",1,0),IF(C1095="s/l",N1094+1,0))</f>
        <v>0</v>
      </c>
      <c r="O1095" s="4">
        <f>IF(O1094=0,IF(C1095="t/p",1,0),IF(C1095="t/p",O1094+1,0))</f>
        <v>2</v>
      </c>
      <c r="P1095" s="3">
        <f>IF(AND(N1095&gt;=$AD$36,N1096=0),1,0)</f>
        <v>0</v>
      </c>
      <c r="Q1095" s="2">
        <f>IF(AND(O1095&gt;=$AD$35,O1096=0),1,0)</f>
        <v>0</v>
      </c>
      <c r="R1095" s="3">
        <f>IF(AND(N1095&gt;0,ISODD(D1095)),1,0)</f>
        <v>0</v>
      </c>
      <c r="S1095" s="2">
        <f>IF(AND(O1095&gt;0,ISEVEN(D1095)),1,0)</f>
        <v>1</v>
      </c>
      <c r="T1095" s="1">
        <f>IF(AND(N1094&gt;0,N1095&gt;0),IF(OR(AND(R1094=0,R1095=1),AND(R1094=1,R1095=0)),1,0),0)</f>
        <v>0</v>
      </c>
      <c r="U1095" s="1">
        <f>IF(AND(O1094&gt;0,O1095&gt;0),IF(OR(AND(S1094=0,S1095=1),AND(S1094=1,S1095=0)),1,0),0)</f>
        <v>1</v>
      </c>
    </row>
    <row r="1096" spans="1:21">
      <c r="A1096" s="9">
        <v>5630</v>
      </c>
      <c r="B1096" s="10" t="s">
        <v>3128</v>
      </c>
      <c r="C1096" s="9" t="s">
        <v>0</v>
      </c>
      <c r="D1096" s="9">
        <v>2261</v>
      </c>
      <c r="E1096" s="9">
        <v>1</v>
      </c>
      <c r="F1096" s="9">
        <v>1.3167</v>
      </c>
      <c r="G1096" s="9">
        <v>1.3191999999999999</v>
      </c>
      <c r="H1096" s="9">
        <v>1.3167</v>
      </c>
      <c r="I1096" s="9">
        <v>5</v>
      </c>
      <c r="J1096" s="9">
        <v>3591.92</v>
      </c>
      <c r="K1096" s="8" t="str">
        <f>RIGHT(B1096,5)</f>
        <v>16:59</v>
      </c>
      <c r="L1096" s="7" t="str">
        <f>TEXT(K1096,"hh")</f>
        <v>16</v>
      </c>
      <c r="M1096" s="6">
        <f>IF(C1096="close",IF(I1096&gt;=0,1,IF(I1096&lt;0,2)),0)</f>
        <v>0</v>
      </c>
      <c r="N1096" s="5">
        <f>IF(N1095=0,IF(C1096="s/l",1,0),IF(C1096="s/l",N1095+1,0))</f>
        <v>0</v>
      </c>
      <c r="O1096" s="4">
        <f>IF(O1095=0,IF(C1096="t/p",1,0),IF(C1096="t/p",O1095+1,0))</f>
        <v>3</v>
      </c>
      <c r="P1096" s="3">
        <f>IF(AND(N1096&gt;=$AD$36,N1097=0),1,0)</f>
        <v>0</v>
      </c>
      <c r="Q1096" s="2">
        <f>IF(AND(O1096&gt;=$AD$35,O1097=0),1,0)</f>
        <v>0</v>
      </c>
      <c r="R1096" s="3">
        <f>IF(AND(N1096&gt;0,ISODD(D1096)),1,0)</f>
        <v>0</v>
      </c>
      <c r="S1096" s="2">
        <f>IF(AND(O1096&gt;0,ISEVEN(D1096)),1,0)</f>
        <v>0</v>
      </c>
      <c r="T1096" s="1">
        <f>IF(AND(N1095&gt;0,N1096&gt;0),IF(OR(AND(R1095=0,R1096=1),AND(R1095=1,R1096=0)),1,0),0)</f>
        <v>0</v>
      </c>
      <c r="U1096" s="1">
        <f>IF(AND(O1095&gt;0,O1096&gt;0),IF(OR(AND(S1095=0,S1096=1),AND(S1095=1,S1096=0)),1,0),0)</f>
        <v>1</v>
      </c>
    </row>
    <row r="1097" spans="1:21">
      <c r="A1097" s="9">
        <v>5635</v>
      </c>
      <c r="B1097" s="10" t="s">
        <v>3127</v>
      </c>
      <c r="C1097" s="9" t="s">
        <v>0</v>
      </c>
      <c r="D1097" s="9">
        <v>2268</v>
      </c>
      <c r="E1097" s="9">
        <v>1</v>
      </c>
      <c r="F1097" s="9">
        <v>1.3169999999999999</v>
      </c>
      <c r="G1097" s="9">
        <v>1.3145</v>
      </c>
      <c r="H1097" s="9">
        <v>1.3169999999999999</v>
      </c>
      <c r="I1097" s="9">
        <v>5</v>
      </c>
      <c r="J1097" s="9">
        <v>3596.92</v>
      </c>
      <c r="K1097" s="8" t="str">
        <f>RIGHT(B1097,5)</f>
        <v>18:41</v>
      </c>
      <c r="L1097" s="7" t="str">
        <f>TEXT(K1097,"hh")</f>
        <v>18</v>
      </c>
      <c r="M1097" s="6">
        <f>IF(C1097="close",IF(I1097&gt;=0,1,IF(I1097&lt;0,2)),0)</f>
        <v>0</v>
      </c>
      <c r="N1097" s="5">
        <f>IF(N1096=0,IF(C1097="s/l",1,0),IF(C1097="s/l",N1096+1,0))</f>
        <v>0</v>
      </c>
      <c r="O1097" s="4">
        <f>IF(O1096=0,IF(C1097="t/p",1,0),IF(C1097="t/p",O1096+1,0))</f>
        <v>4</v>
      </c>
      <c r="P1097" s="3">
        <f>IF(AND(N1097&gt;=$AD$36,N1098=0),1,0)</f>
        <v>0</v>
      </c>
      <c r="Q1097" s="2">
        <f>IF(AND(O1097&gt;=$AD$35,O1098=0),1,0)</f>
        <v>0</v>
      </c>
      <c r="R1097" s="3">
        <f>IF(AND(N1097&gt;0,ISODD(D1097)),1,0)</f>
        <v>0</v>
      </c>
      <c r="S1097" s="2">
        <f>IF(AND(O1097&gt;0,ISEVEN(D1097)),1,0)</f>
        <v>1</v>
      </c>
      <c r="T1097" s="1">
        <f>IF(AND(N1096&gt;0,N1097&gt;0),IF(OR(AND(R1096=0,R1097=1),AND(R1096=1,R1097=0)),1,0),0)</f>
        <v>0</v>
      </c>
      <c r="U1097" s="1">
        <f>IF(AND(O1096&gt;0,O1097&gt;0),IF(OR(AND(S1096=0,S1097=1),AND(S1096=1,S1097=0)),1,0),0)</f>
        <v>1</v>
      </c>
    </row>
    <row r="1098" spans="1:21">
      <c r="A1098" s="9">
        <v>5640</v>
      </c>
      <c r="B1098" s="10" t="s">
        <v>1181</v>
      </c>
      <c r="C1098" s="9" t="s">
        <v>0</v>
      </c>
      <c r="D1098" s="9">
        <v>2269</v>
      </c>
      <c r="E1098" s="9">
        <v>1</v>
      </c>
      <c r="F1098" s="9">
        <v>1.3167</v>
      </c>
      <c r="G1098" s="9">
        <v>1.3191999999999999</v>
      </c>
      <c r="H1098" s="9">
        <v>1.3167</v>
      </c>
      <c r="I1098" s="9">
        <v>5</v>
      </c>
      <c r="J1098" s="9">
        <v>3601.92</v>
      </c>
      <c r="K1098" s="8" t="str">
        <f>RIGHT(B1098,5)</f>
        <v>20:32</v>
      </c>
      <c r="L1098" s="7" t="str">
        <f>TEXT(K1098,"hh")</f>
        <v>20</v>
      </c>
      <c r="M1098" s="6">
        <f>IF(C1098="close",IF(I1098&gt;=0,1,IF(I1098&lt;0,2)),0)</f>
        <v>0</v>
      </c>
      <c r="N1098" s="5">
        <f>IF(N1097=0,IF(C1098="s/l",1,0),IF(C1098="s/l",N1097+1,0))</f>
        <v>0</v>
      </c>
      <c r="O1098" s="4">
        <f>IF(O1097=0,IF(C1098="t/p",1,0),IF(C1098="t/p",O1097+1,0))</f>
        <v>5</v>
      </c>
      <c r="P1098" s="3">
        <f>IF(AND(N1098&gt;=$AD$36,N1099=0),1,0)</f>
        <v>0</v>
      </c>
      <c r="Q1098" s="2">
        <f>IF(AND(O1098&gt;=$AD$35,O1099=0),1,0)</f>
        <v>0</v>
      </c>
      <c r="R1098" s="3">
        <f>IF(AND(N1098&gt;0,ISODD(D1098)),1,0)</f>
        <v>0</v>
      </c>
      <c r="S1098" s="2">
        <f>IF(AND(O1098&gt;0,ISEVEN(D1098)),1,0)</f>
        <v>0</v>
      </c>
      <c r="T1098" s="1">
        <f>IF(AND(N1097&gt;0,N1098&gt;0),IF(OR(AND(R1097=0,R1098=1),AND(R1097=1,R1098=0)),1,0),0)</f>
        <v>0</v>
      </c>
      <c r="U1098" s="1">
        <f>IF(AND(O1097&gt;0,O1098&gt;0),IF(OR(AND(S1097=0,S1098=1),AND(S1097=1,S1098=0)),1,0),0)</f>
        <v>1</v>
      </c>
    </row>
    <row r="1099" spans="1:21">
      <c r="A1099" s="9">
        <v>5645</v>
      </c>
      <c r="B1099" s="10" t="s">
        <v>3126</v>
      </c>
      <c r="C1099" s="9" t="s">
        <v>0</v>
      </c>
      <c r="D1099" s="9">
        <v>2272</v>
      </c>
      <c r="E1099" s="9">
        <v>1</v>
      </c>
      <c r="F1099" s="9">
        <v>1.3169999999999999</v>
      </c>
      <c r="G1099" s="9">
        <v>1.3145</v>
      </c>
      <c r="H1099" s="9">
        <v>1.3169999999999999</v>
      </c>
      <c r="I1099" s="9">
        <v>5</v>
      </c>
      <c r="J1099" s="9">
        <v>3606.92</v>
      </c>
      <c r="K1099" s="8" t="str">
        <f>RIGHT(B1099,5)</f>
        <v>22:22</v>
      </c>
      <c r="L1099" s="7" t="str">
        <f>TEXT(K1099,"hh")</f>
        <v>22</v>
      </c>
      <c r="M1099" s="6">
        <f>IF(C1099="close",IF(I1099&gt;=0,1,IF(I1099&lt;0,2)),0)</f>
        <v>0</v>
      </c>
      <c r="N1099" s="5">
        <f>IF(N1098=0,IF(C1099="s/l",1,0),IF(C1099="s/l",N1098+1,0))</f>
        <v>0</v>
      </c>
      <c r="O1099" s="4">
        <f>IF(O1098=0,IF(C1099="t/p",1,0),IF(C1099="t/p",O1098+1,0))</f>
        <v>6</v>
      </c>
      <c r="P1099" s="3">
        <f>IF(AND(N1099&gt;=$AD$36,N1100=0),1,0)</f>
        <v>0</v>
      </c>
      <c r="Q1099" s="2">
        <f>IF(AND(O1099&gt;=$AD$35,O1100=0),1,0)</f>
        <v>1</v>
      </c>
      <c r="R1099" s="3">
        <f>IF(AND(N1099&gt;0,ISODD(D1099)),1,0)</f>
        <v>0</v>
      </c>
      <c r="S1099" s="2">
        <f>IF(AND(O1099&gt;0,ISEVEN(D1099)),1,0)</f>
        <v>1</v>
      </c>
      <c r="T1099" s="1">
        <f>IF(AND(N1098&gt;0,N1099&gt;0),IF(OR(AND(R1098=0,R1099=1),AND(R1098=1,R1099=0)),1,0),0)</f>
        <v>0</v>
      </c>
      <c r="U1099" s="1">
        <f>IF(AND(O1098&gt;0,O1099&gt;0),IF(OR(AND(S1098=0,S1099=1),AND(S1098=1,S1099=0)),1,0),0)</f>
        <v>1</v>
      </c>
    </row>
    <row r="1100" spans="1:21">
      <c r="A1100" s="9">
        <v>5650</v>
      </c>
      <c r="B1100" s="10" t="s">
        <v>3125</v>
      </c>
      <c r="C1100" s="9" t="s">
        <v>3</v>
      </c>
      <c r="D1100" s="9">
        <v>2273</v>
      </c>
      <c r="E1100" s="9">
        <v>1</v>
      </c>
      <c r="F1100" s="9">
        <v>1.3191999999999999</v>
      </c>
      <c r="G1100" s="9">
        <v>1.3191999999999999</v>
      </c>
      <c r="H1100" s="9">
        <v>1.3167</v>
      </c>
      <c r="I1100" s="9">
        <v>-20</v>
      </c>
      <c r="J1100" s="9">
        <v>3586.92</v>
      </c>
      <c r="K1100" s="8" t="str">
        <f>RIGHT(B1100,5)</f>
        <v>03:48</v>
      </c>
      <c r="L1100" s="7" t="str">
        <f>TEXT(K1100,"hh")</f>
        <v>03</v>
      </c>
      <c r="M1100" s="6">
        <f>IF(C1100="close",IF(I1100&gt;=0,1,IF(I1100&lt;0,2)),0)</f>
        <v>0</v>
      </c>
      <c r="N1100" s="5">
        <f>IF(N1099=0,IF(C1100="s/l",1,0),IF(C1100="s/l",N1099+1,0))</f>
        <v>1</v>
      </c>
      <c r="O1100" s="4">
        <f>IF(O1099=0,IF(C1100="t/p",1,0),IF(C1100="t/p",O1099+1,0))</f>
        <v>0</v>
      </c>
      <c r="P1100" s="3">
        <f>IF(AND(N1100&gt;=$AD$36,N1101=0),1,0)</f>
        <v>0</v>
      </c>
      <c r="Q1100" s="2">
        <f>IF(AND(O1100&gt;=$AD$35,O1101=0),1,0)</f>
        <v>0</v>
      </c>
      <c r="R1100" s="3">
        <f>IF(AND(N1100&gt;0,ISODD(D1100)),1,0)</f>
        <v>1</v>
      </c>
      <c r="S1100" s="2">
        <f>IF(AND(O1100&gt;0,ISEVEN(D1100)),1,0)</f>
        <v>0</v>
      </c>
      <c r="T1100" s="1">
        <f>IF(AND(N1099&gt;0,N1100&gt;0),IF(OR(AND(R1099=0,R1100=1),AND(R1099=1,R1100=0)),1,0),0)</f>
        <v>0</v>
      </c>
      <c r="U1100" s="1">
        <f>IF(AND(O1099&gt;0,O1100&gt;0),IF(OR(AND(S1099=0,S1100=1),AND(S1099=1,S1100=0)),1,0),0)</f>
        <v>0</v>
      </c>
    </row>
    <row r="1101" spans="1:21">
      <c r="A1101" s="9">
        <v>5659</v>
      </c>
      <c r="B1101" s="10" t="s">
        <v>1178</v>
      </c>
      <c r="C1101" s="9" t="s">
        <v>0</v>
      </c>
      <c r="D1101" s="9">
        <v>2278</v>
      </c>
      <c r="E1101" s="9">
        <v>1</v>
      </c>
      <c r="F1101" s="9">
        <v>1.3177000000000001</v>
      </c>
      <c r="G1101" s="9">
        <v>1.3151999999999999</v>
      </c>
      <c r="H1101" s="9">
        <v>1.3177000000000001</v>
      </c>
      <c r="I1101" s="9">
        <v>5</v>
      </c>
      <c r="J1101" s="9">
        <v>3591.92</v>
      </c>
      <c r="K1101" s="8" t="str">
        <f>RIGHT(B1101,5)</f>
        <v>08:07</v>
      </c>
      <c r="L1101" s="7" t="str">
        <f>TEXT(K1101,"hh")</f>
        <v>08</v>
      </c>
      <c r="M1101" s="6">
        <f>IF(C1101="close",IF(I1101&gt;=0,1,IF(I1101&lt;0,2)),0)</f>
        <v>0</v>
      </c>
      <c r="N1101" s="5">
        <f>IF(N1100=0,IF(C1101="s/l",1,0),IF(C1101="s/l",N1100+1,0))</f>
        <v>0</v>
      </c>
      <c r="O1101" s="4">
        <f>IF(O1100=0,IF(C1101="t/p",1,0),IF(C1101="t/p",O1100+1,0))</f>
        <v>1</v>
      </c>
      <c r="P1101" s="3">
        <f>IF(AND(N1101&gt;=$AD$36,N1102=0),1,0)</f>
        <v>0</v>
      </c>
      <c r="Q1101" s="2">
        <f>IF(AND(O1101&gt;=$AD$35,O1102=0),1,0)</f>
        <v>0</v>
      </c>
      <c r="R1101" s="3">
        <f>IF(AND(N1101&gt;0,ISODD(D1101)),1,0)</f>
        <v>0</v>
      </c>
      <c r="S1101" s="2">
        <f>IF(AND(O1101&gt;0,ISEVEN(D1101)),1,0)</f>
        <v>1</v>
      </c>
      <c r="T1101" s="1">
        <f>IF(AND(N1100&gt;0,N1101&gt;0),IF(OR(AND(R1100=0,R1101=1),AND(R1100=1,R1101=0)),1,0),0)</f>
        <v>0</v>
      </c>
      <c r="U1101" s="1">
        <f>IF(AND(O1100&gt;0,O1101&gt;0),IF(OR(AND(S1100=0,S1101=1),AND(S1100=1,S1101=0)),1,0),0)</f>
        <v>0</v>
      </c>
    </row>
    <row r="1102" spans="1:21">
      <c r="A1102" s="9">
        <v>5664</v>
      </c>
      <c r="B1102" s="10" t="s">
        <v>1177</v>
      </c>
      <c r="C1102" s="9" t="s">
        <v>0</v>
      </c>
      <c r="D1102" s="9">
        <v>2279</v>
      </c>
      <c r="E1102" s="9">
        <v>1</v>
      </c>
      <c r="F1102" s="9">
        <v>1.3172999999999999</v>
      </c>
      <c r="G1102" s="9">
        <v>1.3198000000000001</v>
      </c>
      <c r="H1102" s="9">
        <v>1.3172999999999999</v>
      </c>
      <c r="I1102" s="9">
        <v>5</v>
      </c>
      <c r="J1102" s="9">
        <v>3596.92</v>
      </c>
      <c r="K1102" s="8" t="str">
        <f>RIGHT(B1102,5)</f>
        <v>08:33</v>
      </c>
      <c r="L1102" s="7" t="str">
        <f>TEXT(K1102,"hh")</f>
        <v>08</v>
      </c>
      <c r="M1102" s="6">
        <f>IF(C1102="close",IF(I1102&gt;=0,1,IF(I1102&lt;0,2)),0)</f>
        <v>0</v>
      </c>
      <c r="N1102" s="5">
        <f>IF(N1101=0,IF(C1102="s/l",1,0),IF(C1102="s/l",N1101+1,0))</f>
        <v>0</v>
      </c>
      <c r="O1102" s="4">
        <f>IF(O1101=0,IF(C1102="t/p",1,0),IF(C1102="t/p",O1101+1,0))</f>
        <v>2</v>
      </c>
      <c r="P1102" s="3">
        <f>IF(AND(N1102&gt;=$AD$36,N1103=0),1,0)</f>
        <v>0</v>
      </c>
      <c r="Q1102" s="2">
        <f>IF(AND(O1102&gt;=$AD$35,O1103=0),1,0)</f>
        <v>0</v>
      </c>
      <c r="R1102" s="3">
        <f>IF(AND(N1102&gt;0,ISODD(D1102)),1,0)</f>
        <v>0</v>
      </c>
      <c r="S1102" s="2">
        <f>IF(AND(O1102&gt;0,ISEVEN(D1102)),1,0)</f>
        <v>0</v>
      </c>
      <c r="T1102" s="1">
        <f>IF(AND(N1101&gt;0,N1102&gt;0),IF(OR(AND(R1101=0,R1102=1),AND(R1101=1,R1102=0)),1,0),0)</f>
        <v>0</v>
      </c>
      <c r="U1102" s="1">
        <f>IF(AND(O1101&gt;0,O1102&gt;0),IF(OR(AND(S1101=0,S1102=1),AND(S1101=1,S1102=0)),1,0),0)</f>
        <v>1</v>
      </c>
    </row>
    <row r="1103" spans="1:21">
      <c r="A1103" s="9">
        <v>5669</v>
      </c>
      <c r="B1103" s="10" t="s">
        <v>1176</v>
      </c>
      <c r="C1103" s="9" t="s">
        <v>3</v>
      </c>
      <c r="D1103" s="9">
        <v>2276</v>
      </c>
      <c r="E1103" s="9">
        <v>1</v>
      </c>
      <c r="F1103" s="9">
        <v>1.3162</v>
      </c>
      <c r="G1103" s="9">
        <v>1.3162</v>
      </c>
      <c r="H1103" s="9">
        <v>1.3187</v>
      </c>
      <c r="I1103" s="9">
        <v>-20</v>
      </c>
      <c r="J1103" s="9">
        <v>3576.92</v>
      </c>
      <c r="K1103" s="8" t="str">
        <f>RIGHT(B1103,5)</f>
        <v>09:45</v>
      </c>
      <c r="L1103" s="7" t="str">
        <f>TEXT(K1103,"hh")</f>
        <v>09</v>
      </c>
      <c r="M1103" s="6">
        <f>IF(C1103="close",IF(I1103&gt;=0,1,IF(I1103&lt;0,2)),0)</f>
        <v>0</v>
      </c>
      <c r="N1103" s="5">
        <f>IF(N1102=0,IF(C1103="s/l",1,0),IF(C1103="s/l",N1102+1,0))</f>
        <v>1</v>
      </c>
      <c r="O1103" s="4">
        <f>IF(O1102=0,IF(C1103="t/p",1,0),IF(C1103="t/p",O1102+1,0))</f>
        <v>0</v>
      </c>
      <c r="P1103" s="3">
        <f>IF(AND(N1103&gt;=$AD$36,N1104=0),1,0)</f>
        <v>0</v>
      </c>
      <c r="Q1103" s="2">
        <f>IF(AND(O1103&gt;=$AD$35,O1104=0),1,0)</f>
        <v>0</v>
      </c>
      <c r="R1103" s="3">
        <f>IF(AND(N1103&gt;0,ISODD(D1103)),1,0)</f>
        <v>0</v>
      </c>
      <c r="S1103" s="2">
        <f>IF(AND(O1103&gt;0,ISEVEN(D1103)),1,0)</f>
        <v>0</v>
      </c>
      <c r="T1103" s="1">
        <f>IF(AND(N1102&gt;0,N1103&gt;0),IF(OR(AND(R1102=0,R1103=1),AND(R1102=1,R1103=0)),1,0),0)</f>
        <v>0</v>
      </c>
      <c r="U1103" s="1">
        <f>IF(AND(O1102&gt;0,O1103&gt;0),IF(OR(AND(S1102=0,S1103=1),AND(S1102=1,S1103=0)),1,0),0)</f>
        <v>0</v>
      </c>
    </row>
    <row r="1104" spans="1:21">
      <c r="A1104" s="9">
        <v>5674</v>
      </c>
      <c r="B1104" s="10" t="s">
        <v>3124</v>
      </c>
      <c r="C1104" s="9" t="s">
        <v>0</v>
      </c>
      <c r="D1104" s="9">
        <v>2284</v>
      </c>
      <c r="E1104" s="9">
        <v>1</v>
      </c>
      <c r="F1104" s="9">
        <v>1.3165</v>
      </c>
      <c r="G1104" s="9">
        <v>1.3140000000000001</v>
      </c>
      <c r="H1104" s="9">
        <v>1.3165</v>
      </c>
      <c r="I1104" s="9">
        <v>5</v>
      </c>
      <c r="J1104" s="9">
        <v>3581.92</v>
      </c>
      <c r="K1104" s="8" t="str">
        <f>RIGHT(B1104,5)</f>
        <v>10:26</v>
      </c>
      <c r="L1104" s="7" t="str">
        <f>TEXT(K1104,"hh")</f>
        <v>10</v>
      </c>
      <c r="M1104" s="6">
        <f>IF(C1104="close",IF(I1104&gt;=0,1,IF(I1104&lt;0,2)),0)</f>
        <v>0</v>
      </c>
      <c r="N1104" s="5">
        <f>IF(N1103=0,IF(C1104="s/l",1,0),IF(C1104="s/l",N1103+1,0))</f>
        <v>0</v>
      </c>
      <c r="O1104" s="4">
        <f>IF(O1103=0,IF(C1104="t/p",1,0),IF(C1104="t/p",O1103+1,0))</f>
        <v>1</v>
      </c>
      <c r="P1104" s="3">
        <f>IF(AND(N1104&gt;=$AD$36,N1105=0),1,0)</f>
        <v>0</v>
      </c>
      <c r="Q1104" s="2">
        <f>IF(AND(O1104&gt;=$AD$35,O1105=0),1,0)</f>
        <v>0</v>
      </c>
      <c r="R1104" s="3">
        <f>IF(AND(N1104&gt;0,ISODD(D1104)),1,0)</f>
        <v>0</v>
      </c>
      <c r="S1104" s="2">
        <f>IF(AND(O1104&gt;0,ISEVEN(D1104)),1,0)</f>
        <v>1</v>
      </c>
      <c r="T1104" s="1">
        <f>IF(AND(N1103&gt;0,N1104&gt;0),IF(OR(AND(R1103=0,R1104=1),AND(R1103=1,R1104=0)),1,0),0)</f>
        <v>0</v>
      </c>
      <c r="U1104" s="1">
        <f>IF(AND(O1103&gt;0,O1104&gt;0),IF(OR(AND(S1103=0,S1104=1),AND(S1103=1,S1104=0)),1,0),0)</f>
        <v>0</v>
      </c>
    </row>
    <row r="1105" spans="1:21">
      <c r="A1105" s="9">
        <v>5679</v>
      </c>
      <c r="B1105" s="10" t="s">
        <v>3123</v>
      </c>
      <c r="C1105" s="9" t="s">
        <v>0</v>
      </c>
      <c r="D1105" s="9">
        <v>2285</v>
      </c>
      <c r="E1105" s="9">
        <v>1</v>
      </c>
      <c r="F1105" s="9">
        <v>1.3162</v>
      </c>
      <c r="G1105" s="9">
        <v>1.3187</v>
      </c>
      <c r="H1105" s="9">
        <v>1.3162</v>
      </c>
      <c r="I1105" s="9">
        <v>5</v>
      </c>
      <c r="J1105" s="9">
        <v>3586.92</v>
      </c>
      <c r="K1105" s="8" t="str">
        <f>RIGHT(B1105,5)</f>
        <v>11:13</v>
      </c>
      <c r="L1105" s="7" t="str">
        <f>TEXT(K1105,"hh")</f>
        <v>11</v>
      </c>
      <c r="M1105" s="6">
        <f>IF(C1105="close",IF(I1105&gt;=0,1,IF(I1105&lt;0,2)),0)</f>
        <v>0</v>
      </c>
      <c r="N1105" s="5">
        <f>IF(N1104=0,IF(C1105="s/l",1,0),IF(C1105="s/l",N1104+1,0))</f>
        <v>0</v>
      </c>
      <c r="O1105" s="4">
        <f>IF(O1104=0,IF(C1105="t/p",1,0),IF(C1105="t/p",O1104+1,0))</f>
        <v>2</v>
      </c>
      <c r="P1105" s="3">
        <f>IF(AND(N1105&gt;=$AD$36,N1106=0),1,0)</f>
        <v>0</v>
      </c>
      <c r="Q1105" s="2">
        <f>IF(AND(O1105&gt;=$AD$35,O1106=0),1,0)</f>
        <v>0</v>
      </c>
      <c r="R1105" s="3">
        <f>IF(AND(N1105&gt;0,ISODD(D1105)),1,0)</f>
        <v>0</v>
      </c>
      <c r="S1105" s="2">
        <f>IF(AND(O1105&gt;0,ISEVEN(D1105)),1,0)</f>
        <v>0</v>
      </c>
      <c r="T1105" s="1">
        <f>IF(AND(N1104&gt;0,N1105&gt;0),IF(OR(AND(R1104=0,R1105=1),AND(R1104=1,R1105=0)),1,0),0)</f>
        <v>0</v>
      </c>
      <c r="U1105" s="1">
        <f>IF(AND(O1104&gt;0,O1105&gt;0),IF(OR(AND(S1104=0,S1105=1),AND(S1104=1,S1105=0)),1,0),0)</f>
        <v>1</v>
      </c>
    </row>
    <row r="1106" spans="1:21">
      <c r="A1106" s="9">
        <v>5684</v>
      </c>
      <c r="B1106" s="10" t="s">
        <v>3122</v>
      </c>
      <c r="C1106" s="9" t="s">
        <v>3</v>
      </c>
      <c r="D1106" s="9">
        <v>2282</v>
      </c>
      <c r="E1106" s="9">
        <v>1</v>
      </c>
      <c r="F1106" s="9">
        <v>1.3150999999999999</v>
      </c>
      <c r="G1106" s="9">
        <v>1.3150999999999999</v>
      </c>
      <c r="H1106" s="9">
        <v>1.3176000000000001</v>
      </c>
      <c r="I1106" s="9">
        <v>-20</v>
      </c>
      <c r="J1106" s="9">
        <v>3566.92</v>
      </c>
      <c r="K1106" s="8" t="str">
        <f>RIGHT(B1106,5)</f>
        <v>13:04</v>
      </c>
      <c r="L1106" s="7" t="str">
        <f>TEXT(K1106,"hh")</f>
        <v>13</v>
      </c>
      <c r="M1106" s="6">
        <f>IF(C1106="close",IF(I1106&gt;=0,1,IF(I1106&lt;0,2)),0)</f>
        <v>0</v>
      </c>
      <c r="N1106" s="5">
        <f>IF(N1105=0,IF(C1106="s/l",1,0),IF(C1106="s/l",N1105+1,0))</f>
        <v>1</v>
      </c>
      <c r="O1106" s="4">
        <f>IF(O1105=0,IF(C1106="t/p",1,0),IF(C1106="t/p",O1105+1,0))</f>
        <v>0</v>
      </c>
      <c r="P1106" s="3">
        <f>IF(AND(N1106&gt;=$AD$36,N1107=0),1,0)</f>
        <v>0</v>
      </c>
      <c r="Q1106" s="2">
        <f>IF(AND(O1106&gt;=$AD$35,O1107=0),1,0)</f>
        <v>0</v>
      </c>
      <c r="R1106" s="3">
        <f>IF(AND(N1106&gt;0,ISODD(D1106)),1,0)</f>
        <v>0</v>
      </c>
      <c r="S1106" s="2">
        <f>IF(AND(O1106&gt;0,ISEVEN(D1106)),1,0)</f>
        <v>0</v>
      </c>
      <c r="T1106" s="1">
        <f>IF(AND(N1105&gt;0,N1106&gt;0),IF(OR(AND(R1105=0,R1106=1),AND(R1105=1,R1106=0)),1,0),0)</f>
        <v>0</v>
      </c>
      <c r="U1106" s="1">
        <f>IF(AND(O1105&gt;0,O1106&gt;0),IF(OR(AND(S1105=0,S1106=1),AND(S1105=1,S1106=0)),1,0),0)</f>
        <v>0</v>
      </c>
    </row>
    <row r="1107" spans="1:21">
      <c r="A1107" s="9">
        <v>5685</v>
      </c>
      <c r="B1107" s="10" t="s">
        <v>1172</v>
      </c>
      <c r="C1107" s="9" t="s">
        <v>0</v>
      </c>
      <c r="D1107" s="9">
        <v>2288</v>
      </c>
      <c r="E1107" s="9">
        <v>1</v>
      </c>
      <c r="F1107" s="9">
        <v>1.3165</v>
      </c>
      <c r="G1107" s="9">
        <v>1.3140000000000001</v>
      </c>
      <c r="H1107" s="9">
        <v>1.3165</v>
      </c>
      <c r="I1107" s="9">
        <v>5</v>
      </c>
      <c r="J1107" s="9">
        <v>3571.92</v>
      </c>
      <c r="K1107" s="8" t="str">
        <f>RIGHT(B1107,5)</f>
        <v>13:53</v>
      </c>
      <c r="L1107" s="7" t="str">
        <f>TEXT(K1107,"hh")</f>
        <v>13</v>
      </c>
      <c r="M1107" s="6">
        <f>IF(C1107="close",IF(I1107&gt;=0,1,IF(I1107&lt;0,2)),0)</f>
        <v>0</v>
      </c>
      <c r="N1107" s="5">
        <f>IF(N1106=0,IF(C1107="s/l",1,0),IF(C1107="s/l",N1106+1,0))</f>
        <v>0</v>
      </c>
      <c r="O1107" s="4">
        <f>IF(O1106=0,IF(C1107="t/p",1,0),IF(C1107="t/p",O1106+1,0))</f>
        <v>1</v>
      </c>
      <c r="P1107" s="3">
        <f>IF(AND(N1107&gt;=$AD$36,N1108=0),1,0)</f>
        <v>0</v>
      </c>
      <c r="Q1107" s="2">
        <f>IF(AND(O1107&gt;=$AD$35,O1108=0),1,0)</f>
        <v>0</v>
      </c>
      <c r="R1107" s="3">
        <f>IF(AND(N1107&gt;0,ISODD(D1107)),1,0)</f>
        <v>0</v>
      </c>
      <c r="S1107" s="2">
        <f>IF(AND(O1107&gt;0,ISEVEN(D1107)),1,0)</f>
        <v>1</v>
      </c>
      <c r="T1107" s="1">
        <f>IF(AND(N1106&gt;0,N1107&gt;0),IF(OR(AND(R1106=0,R1107=1),AND(R1106=1,R1107=0)),1,0),0)</f>
        <v>0</v>
      </c>
      <c r="U1107" s="1">
        <f>IF(AND(O1106&gt;0,O1107&gt;0),IF(OR(AND(S1106=0,S1107=1),AND(S1106=1,S1107=0)),1,0),0)</f>
        <v>0</v>
      </c>
    </row>
    <row r="1108" spans="1:21">
      <c r="A1108" s="9">
        <v>5694</v>
      </c>
      <c r="B1108" s="10" t="s">
        <v>1171</v>
      </c>
      <c r="C1108" s="9" t="s">
        <v>0</v>
      </c>
      <c r="D1108" s="9">
        <v>2291</v>
      </c>
      <c r="E1108" s="9">
        <v>1</v>
      </c>
      <c r="F1108" s="9">
        <v>1.3171999999999999</v>
      </c>
      <c r="G1108" s="9">
        <v>1.3197000000000001</v>
      </c>
      <c r="H1108" s="9">
        <v>1.3171999999999999</v>
      </c>
      <c r="I1108" s="9">
        <v>5</v>
      </c>
      <c r="J1108" s="9">
        <v>3576.92</v>
      </c>
      <c r="K1108" s="8" t="str">
        <f>RIGHT(B1108,5)</f>
        <v>16:07</v>
      </c>
      <c r="L1108" s="7" t="str">
        <f>TEXT(K1108,"hh")</f>
        <v>16</v>
      </c>
      <c r="M1108" s="6">
        <f>IF(C1108="close",IF(I1108&gt;=0,1,IF(I1108&lt;0,2)),0)</f>
        <v>0</v>
      </c>
      <c r="N1108" s="5">
        <f>IF(N1107=0,IF(C1108="s/l",1,0),IF(C1108="s/l",N1107+1,0))</f>
        <v>0</v>
      </c>
      <c r="O1108" s="4">
        <f>IF(O1107=0,IF(C1108="t/p",1,0),IF(C1108="t/p",O1107+1,0))</f>
        <v>2</v>
      </c>
      <c r="P1108" s="3">
        <f>IF(AND(N1108&gt;=$AD$36,N1109=0),1,0)</f>
        <v>0</v>
      </c>
      <c r="Q1108" s="2">
        <f>IF(AND(O1108&gt;=$AD$35,O1109=0),1,0)</f>
        <v>0</v>
      </c>
      <c r="R1108" s="3">
        <f>IF(AND(N1108&gt;0,ISODD(D1108)),1,0)</f>
        <v>0</v>
      </c>
      <c r="S1108" s="2">
        <f>IF(AND(O1108&gt;0,ISEVEN(D1108)),1,0)</f>
        <v>0</v>
      </c>
      <c r="T1108" s="1">
        <f>IF(AND(N1107&gt;0,N1108&gt;0),IF(OR(AND(R1107=0,R1108=1),AND(R1107=1,R1108=0)),1,0),0)</f>
        <v>0</v>
      </c>
      <c r="U1108" s="1">
        <f>IF(AND(O1107&gt;0,O1108&gt;0),IF(OR(AND(S1107=0,S1108=1),AND(S1107=1,S1108=0)),1,0),0)</f>
        <v>1</v>
      </c>
    </row>
    <row r="1109" spans="1:21">
      <c r="A1109" s="9">
        <v>5699</v>
      </c>
      <c r="B1109" s="10" t="s">
        <v>1170</v>
      </c>
      <c r="C1109" s="9" t="s">
        <v>0</v>
      </c>
      <c r="D1109" s="9">
        <v>2294</v>
      </c>
      <c r="E1109" s="9">
        <v>1</v>
      </c>
      <c r="F1109" s="9">
        <v>1.3174999999999999</v>
      </c>
      <c r="G1109" s="9">
        <v>1.3149999999999999</v>
      </c>
      <c r="H1109" s="9">
        <v>1.3174999999999999</v>
      </c>
      <c r="I1109" s="9">
        <v>5</v>
      </c>
      <c r="J1109" s="9">
        <v>3581.92</v>
      </c>
      <c r="K1109" s="8" t="str">
        <f>RIGHT(B1109,5)</f>
        <v>16:50</v>
      </c>
      <c r="L1109" s="7" t="str">
        <f>TEXT(K1109,"hh")</f>
        <v>16</v>
      </c>
      <c r="M1109" s="6">
        <f>IF(C1109="close",IF(I1109&gt;=0,1,IF(I1109&lt;0,2)),0)</f>
        <v>0</v>
      </c>
      <c r="N1109" s="5">
        <f>IF(N1108=0,IF(C1109="s/l",1,0),IF(C1109="s/l",N1108+1,0))</f>
        <v>0</v>
      </c>
      <c r="O1109" s="4">
        <f>IF(O1108=0,IF(C1109="t/p",1,0),IF(C1109="t/p",O1108+1,0))</f>
        <v>3</v>
      </c>
      <c r="P1109" s="3">
        <f>IF(AND(N1109&gt;=$AD$36,N1110=0),1,0)</f>
        <v>0</v>
      </c>
      <c r="Q1109" s="2">
        <f>IF(AND(O1109&gt;=$AD$35,O1110=0),1,0)</f>
        <v>0</v>
      </c>
      <c r="R1109" s="3">
        <f>IF(AND(N1109&gt;0,ISODD(D1109)),1,0)</f>
        <v>0</v>
      </c>
      <c r="S1109" s="2">
        <f>IF(AND(O1109&gt;0,ISEVEN(D1109)),1,0)</f>
        <v>1</v>
      </c>
      <c r="T1109" s="1">
        <f>IF(AND(N1108&gt;0,N1109&gt;0),IF(OR(AND(R1108=0,R1109=1),AND(R1108=1,R1109=0)),1,0),0)</f>
        <v>0</v>
      </c>
      <c r="U1109" s="1">
        <f>IF(AND(O1108&gt;0,O1109&gt;0),IF(OR(AND(S1108=0,S1109=1),AND(S1108=1,S1109=0)),1,0),0)</f>
        <v>1</v>
      </c>
    </row>
    <row r="1110" spans="1:21">
      <c r="A1110" s="9">
        <v>5700</v>
      </c>
      <c r="B1110" s="10" t="s">
        <v>1169</v>
      </c>
      <c r="C1110" s="9" t="s">
        <v>0</v>
      </c>
      <c r="D1110" s="9">
        <v>2289</v>
      </c>
      <c r="E1110" s="9">
        <v>1</v>
      </c>
      <c r="F1110" s="9">
        <v>1.3162</v>
      </c>
      <c r="G1110" s="9">
        <v>1.3187</v>
      </c>
      <c r="H1110" s="9">
        <v>1.3162</v>
      </c>
      <c r="I1110" s="9">
        <v>5</v>
      </c>
      <c r="J1110" s="9">
        <v>3586.92</v>
      </c>
      <c r="K1110" s="8" t="str">
        <f>RIGHT(B1110,5)</f>
        <v>17:31</v>
      </c>
      <c r="L1110" s="7" t="str">
        <f>TEXT(K1110,"hh")</f>
        <v>17</v>
      </c>
      <c r="M1110" s="6">
        <f>IF(C1110="close",IF(I1110&gt;=0,1,IF(I1110&lt;0,2)),0)</f>
        <v>0</v>
      </c>
      <c r="N1110" s="5">
        <f>IF(N1109=0,IF(C1110="s/l",1,0),IF(C1110="s/l",N1109+1,0))</f>
        <v>0</v>
      </c>
      <c r="O1110" s="4">
        <f>IF(O1109=0,IF(C1110="t/p",1,0),IF(C1110="t/p",O1109+1,0))</f>
        <v>4</v>
      </c>
      <c r="P1110" s="3">
        <f>IF(AND(N1110&gt;=$AD$36,N1111=0),1,0)</f>
        <v>0</v>
      </c>
      <c r="Q1110" s="2">
        <f>IF(AND(O1110&gt;=$AD$35,O1111=0),1,0)</f>
        <v>0</v>
      </c>
      <c r="R1110" s="3">
        <f>IF(AND(N1110&gt;0,ISODD(D1110)),1,0)</f>
        <v>0</v>
      </c>
      <c r="S1110" s="2">
        <f>IF(AND(O1110&gt;0,ISEVEN(D1110)),1,0)</f>
        <v>0</v>
      </c>
      <c r="T1110" s="1">
        <f>IF(AND(N1109&gt;0,N1110&gt;0),IF(OR(AND(R1109=0,R1110=1),AND(R1109=1,R1110=0)),1,0),0)</f>
        <v>0</v>
      </c>
      <c r="U1110" s="1">
        <f>IF(AND(O1109&gt;0,O1110&gt;0),IF(OR(AND(S1109=0,S1110=1),AND(S1109=1,S1110=0)),1,0),0)</f>
        <v>1</v>
      </c>
    </row>
    <row r="1111" spans="1:21">
      <c r="A1111" s="9">
        <v>5705</v>
      </c>
      <c r="B1111" s="10" t="s">
        <v>3121</v>
      </c>
      <c r="C1111" s="9" t="s">
        <v>0</v>
      </c>
      <c r="D1111" s="9">
        <v>2296</v>
      </c>
      <c r="E1111" s="9">
        <v>1</v>
      </c>
      <c r="F1111" s="9">
        <v>1.3165</v>
      </c>
      <c r="G1111" s="9">
        <v>1.3140000000000001</v>
      </c>
      <c r="H1111" s="9">
        <v>1.3165</v>
      </c>
      <c r="I1111" s="9">
        <v>5</v>
      </c>
      <c r="J1111" s="9">
        <v>3591.92</v>
      </c>
      <c r="K1111" s="8" t="str">
        <f>RIGHT(B1111,5)</f>
        <v>19:14</v>
      </c>
      <c r="L1111" s="7" t="str">
        <f>TEXT(K1111,"hh")</f>
        <v>19</v>
      </c>
      <c r="M1111" s="6">
        <f>IF(C1111="close",IF(I1111&gt;=0,1,IF(I1111&lt;0,2)),0)</f>
        <v>0</v>
      </c>
      <c r="N1111" s="5">
        <f>IF(N1110=0,IF(C1111="s/l",1,0),IF(C1111="s/l",N1110+1,0))</f>
        <v>0</v>
      </c>
      <c r="O1111" s="4">
        <f>IF(O1110=0,IF(C1111="t/p",1,0),IF(C1111="t/p",O1110+1,0))</f>
        <v>5</v>
      </c>
      <c r="P1111" s="3">
        <f>IF(AND(N1111&gt;=$AD$36,N1112=0),1,0)</f>
        <v>0</v>
      </c>
      <c r="Q1111" s="2">
        <f>IF(AND(O1111&gt;=$AD$35,O1112=0),1,0)</f>
        <v>1</v>
      </c>
      <c r="R1111" s="3">
        <f>IF(AND(N1111&gt;0,ISODD(D1111)),1,0)</f>
        <v>0</v>
      </c>
      <c r="S1111" s="2">
        <f>IF(AND(O1111&gt;0,ISEVEN(D1111)),1,0)</f>
        <v>1</v>
      </c>
      <c r="T1111" s="1">
        <f>IF(AND(N1110&gt;0,N1111&gt;0),IF(OR(AND(R1110=0,R1111=1),AND(R1110=1,R1111=0)),1,0),0)</f>
        <v>0</v>
      </c>
      <c r="U1111" s="1">
        <f>IF(AND(O1110&gt;0,O1111&gt;0),IF(OR(AND(S1110=0,S1111=1),AND(S1110=1,S1111=0)),1,0),0)</f>
        <v>1</v>
      </c>
    </row>
    <row r="1112" spans="1:21">
      <c r="A1112" s="9">
        <v>5714</v>
      </c>
      <c r="B1112" s="10" t="s">
        <v>3120</v>
      </c>
      <c r="C1112" s="9" t="s">
        <v>3</v>
      </c>
      <c r="D1112" s="9">
        <v>2297</v>
      </c>
      <c r="E1112" s="9">
        <v>1</v>
      </c>
      <c r="F1112" s="9">
        <v>1.3187</v>
      </c>
      <c r="G1112" s="9">
        <v>1.3187</v>
      </c>
      <c r="H1112" s="9">
        <v>1.3162</v>
      </c>
      <c r="I1112" s="9">
        <v>-20</v>
      </c>
      <c r="J1112" s="9">
        <v>3571.92</v>
      </c>
      <c r="K1112" s="8" t="str">
        <f>RIGHT(B1112,5)</f>
        <v>20:50</v>
      </c>
      <c r="L1112" s="7" t="str">
        <f>TEXT(K1112,"hh")</f>
        <v>20</v>
      </c>
      <c r="M1112" s="6">
        <f>IF(C1112="close",IF(I1112&gt;=0,1,IF(I1112&lt;0,2)),0)</f>
        <v>0</v>
      </c>
      <c r="N1112" s="5">
        <f>IF(N1111=0,IF(C1112="s/l",1,0),IF(C1112="s/l",N1111+1,0))</f>
        <v>1</v>
      </c>
      <c r="O1112" s="4">
        <f>IF(O1111=0,IF(C1112="t/p",1,0),IF(C1112="t/p",O1111+1,0))</f>
        <v>0</v>
      </c>
      <c r="P1112" s="3">
        <f>IF(AND(N1112&gt;=$AD$36,N1113=0),1,0)</f>
        <v>0</v>
      </c>
      <c r="Q1112" s="2">
        <f>IF(AND(O1112&gt;=$AD$35,O1113=0),1,0)</f>
        <v>0</v>
      </c>
      <c r="R1112" s="3">
        <f>IF(AND(N1112&gt;0,ISODD(D1112)),1,0)</f>
        <v>1</v>
      </c>
      <c r="S1112" s="2">
        <f>IF(AND(O1112&gt;0,ISEVEN(D1112)),1,0)</f>
        <v>0</v>
      </c>
      <c r="T1112" s="1">
        <f>IF(AND(N1111&gt;0,N1112&gt;0),IF(OR(AND(R1111=0,R1112=1),AND(R1111=1,R1112=0)),1,0),0)</f>
        <v>0</v>
      </c>
      <c r="U1112" s="1">
        <f>IF(AND(O1111&gt;0,O1112&gt;0),IF(OR(AND(S1111=0,S1112=1),AND(S1111=1,S1112=0)),1,0),0)</f>
        <v>0</v>
      </c>
    </row>
    <row r="1113" spans="1:21">
      <c r="A1113" s="9">
        <v>5719</v>
      </c>
      <c r="B1113" s="10" t="s">
        <v>1168</v>
      </c>
      <c r="C1113" s="9" t="s">
        <v>54</v>
      </c>
      <c r="D1113" s="9">
        <v>2301</v>
      </c>
      <c r="E1113" s="9">
        <v>1</v>
      </c>
      <c r="F1113" s="9">
        <v>1.3194999999999999</v>
      </c>
      <c r="G1113" s="9">
        <v>1.3207</v>
      </c>
      <c r="H1113" s="9">
        <v>1.3182</v>
      </c>
      <c r="I1113" s="9">
        <v>-8.3699999999999992</v>
      </c>
      <c r="J1113" s="9">
        <v>3563.55</v>
      </c>
      <c r="K1113" s="8" t="str">
        <f>RIGHT(B1113,5)</f>
        <v>01:00</v>
      </c>
      <c r="L1113" s="7" t="str">
        <f>TEXT(K1113,"hh")</f>
        <v>01</v>
      </c>
      <c r="M1113" s="6">
        <f>IF(C1113="close",IF(I1113&gt;=0,1,IF(I1113&lt;0,2)),0)</f>
        <v>2</v>
      </c>
      <c r="N1113" s="5">
        <f>IF(N1112=0,IF(C1113="s/l",1,0),IF(C1113="s/l",N1112+1,0))</f>
        <v>0</v>
      </c>
      <c r="O1113" s="4">
        <f>IF(O1112=0,IF(C1113="t/p",1,0),IF(C1113="t/p",O1112+1,0))</f>
        <v>0</v>
      </c>
      <c r="P1113" s="3">
        <f>IF(AND(N1113&gt;=$AD$36,N1114=0),1,0)</f>
        <v>0</v>
      </c>
      <c r="Q1113" s="2">
        <f>IF(AND(O1113&gt;=$AD$35,O1114=0),1,0)</f>
        <v>0</v>
      </c>
      <c r="R1113" s="3">
        <f>IF(AND(N1113&gt;0,ISODD(D1113)),1,0)</f>
        <v>0</v>
      </c>
      <c r="S1113" s="2">
        <f>IF(AND(O1113&gt;0,ISEVEN(D1113)),1,0)</f>
        <v>0</v>
      </c>
      <c r="T1113" s="1">
        <f>IF(AND(N1112&gt;0,N1113&gt;0),IF(OR(AND(R1112=0,R1113=1),AND(R1112=1,R1113=0)),1,0),0)</f>
        <v>0</v>
      </c>
      <c r="U1113" s="1">
        <f>IF(AND(O1112&gt;0,O1113&gt;0),IF(OR(AND(S1112=0,S1113=1),AND(S1112=1,S1113=0)),1,0),0)</f>
        <v>0</v>
      </c>
    </row>
    <row r="1114" spans="1:21">
      <c r="A1114" s="9">
        <v>5720</v>
      </c>
      <c r="B1114" s="10" t="s">
        <v>1168</v>
      </c>
      <c r="C1114" s="9" t="s">
        <v>54</v>
      </c>
      <c r="D1114" s="9">
        <v>2299</v>
      </c>
      <c r="E1114" s="9">
        <v>1</v>
      </c>
      <c r="F1114" s="9">
        <v>1.3194999999999999</v>
      </c>
      <c r="G1114" s="9">
        <v>1.3197000000000001</v>
      </c>
      <c r="H1114" s="9">
        <v>1.3171999999999999</v>
      </c>
      <c r="I1114" s="9">
        <v>-18.37</v>
      </c>
      <c r="J1114" s="9">
        <v>3545.18</v>
      </c>
      <c r="K1114" s="8" t="str">
        <f>RIGHT(B1114,5)</f>
        <v>01:00</v>
      </c>
      <c r="L1114" s="7" t="str">
        <f>TEXT(K1114,"hh")</f>
        <v>01</v>
      </c>
      <c r="M1114" s="6">
        <f>IF(C1114="close",IF(I1114&gt;=0,1,IF(I1114&lt;0,2)),0)</f>
        <v>2</v>
      </c>
      <c r="N1114" s="5">
        <f>IF(N1113=0,IF(C1114="s/l",1,0),IF(C1114="s/l",N1113+1,0))</f>
        <v>0</v>
      </c>
      <c r="O1114" s="4">
        <f>IF(O1113=0,IF(C1114="t/p",1,0),IF(C1114="t/p",O1113+1,0))</f>
        <v>0</v>
      </c>
      <c r="P1114" s="3">
        <f>IF(AND(N1114&gt;=$AD$36,N1115=0),1,0)</f>
        <v>0</v>
      </c>
      <c r="Q1114" s="2">
        <f>IF(AND(O1114&gt;=$AD$35,O1115=0),1,0)</f>
        <v>0</v>
      </c>
      <c r="R1114" s="3">
        <f>IF(AND(N1114&gt;0,ISODD(D1114)),1,0)</f>
        <v>0</v>
      </c>
      <c r="S1114" s="2">
        <f>IF(AND(O1114&gt;0,ISEVEN(D1114)),1,0)</f>
        <v>0</v>
      </c>
      <c r="T1114" s="1">
        <f>IF(AND(N1113&gt;0,N1114&gt;0),IF(OR(AND(R1113=0,R1114=1),AND(R1113=1,R1114=0)),1,0),0)</f>
        <v>0</v>
      </c>
      <c r="U1114" s="1">
        <f>IF(AND(O1113&gt;0,O1114&gt;0),IF(OR(AND(S1113=0,S1114=1),AND(S1113=1,S1114=0)),1,0),0)</f>
        <v>0</v>
      </c>
    </row>
    <row r="1115" spans="1:21">
      <c r="A1115" s="9">
        <v>5729</v>
      </c>
      <c r="B1115" s="10" t="s">
        <v>1167</v>
      </c>
      <c r="C1115" s="9" t="s">
        <v>0</v>
      </c>
      <c r="D1115" s="9">
        <v>2306</v>
      </c>
      <c r="E1115" s="9">
        <v>1</v>
      </c>
      <c r="F1115" s="9">
        <v>1.3176000000000001</v>
      </c>
      <c r="G1115" s="9">
        <v>1.3150999999999999</v>
      </c>
      <c r="H1115" s="9">
        <v>1.3176000000000001</v>
      </c>
      <c r="I1115" s="9">
        <v>5</v>
      </c>
      <c r="J1115" s="9">
        <v>3550.18</v>
      </c>
      <c r="K1115" s="8" t="str">
        <f>RIGHT(B1115,5)</f>
        <v>09:07</v>
      </c>
      <c r="L1115" s="7" t="str">
        <f>TEXT(K1115,"hh")</f>
        <v>09</v>
      </c>
      <c r="M1115" s="6">
        <f>IF(C1115="close",IF(I1115&gt;=0,1,IF(I1115&lt;0,2)),0)</f>
        <v>0</v>
      </c>
      <c r="N1115" s="5">
        <f>IF(N1114=0,IF(C1115="s/l",1,0),IF(C1115="s/l",N1114+1,0))</f>
        <v>0</v>
      </c>
      <c r="O1115" s="4">
        <f>IF(O1114=0,IF(C1115="t/p",1,0),IF(C1115="t/p",O1114+1,0))</f>
        <v>1</v>
      </c>
      <c r="P1115" s="3">
        <f>IF(AND(N1115&gt;=$AD$36,N1116=0),1,0)</f>
        <v>0</v>
      </c>
      <c r="Q1115" s="2">
        <f>IF(AND(O1115&gt;=$AD$35,O1116=0),1,0)</f>
        <v>0</v>
      </c>
      <c r="R1115" s="3">
        <f>IF(AND(N1115&gt;0,ISODD(D1115)),1,0)</f>
        <v>0</v>
      </c>
      <c r="S1115" s="2">
        <f>IF(AND(O1115&gt;0,ISEVEN(D1115)),1,0)</f>
        <v>1</v>
      </c>
      <c r="T1115" s="1">
        <f>IF(AND(N1114&gt;0,N1115&gt;0),IF(OR(AND(R1114=0,R1115=1),AND(R1114=1,R1115=0)),1,0),0)</f>
        <v>0</v>
      </c>
      <c r="U1115" s="1">
        <f>IF(AND(O1114&gt;0,O1115&gt;0),IF(OR(AND(S1114=0,S1115=1),AND(S1114=1,S1115=0)),1,0),0)</f>
        <v>0</v>
      </c>
    </row>
    <row r="1116" spans="1:21">
      <c r="A1116" s="9">
        <v>5738</v>
      </c>
      <c r="B1116" s="10" t="s">
        <v>1166</v>
      </c>
      <c r="C1116" s="9" t="s">
        <v>3</v>
      </c>
      <c r="D1116" s="9">
        <v>2307</v>
      </c>
      <c r="E1116" s="9">
        <v>1</v>
      </c>
      <c r="F1116" s="9">
        <v>1.3198000000000001</v>
      </c>
      <c r="G1116" s="9">
        <v>1.3198000000000001</v>
      </c>
      <c r="H1116" s="9">
        <v>1.3172999999999999</v>
      </c>
      <c r="I1116" s="9">
        <v>-20</v>
      </c>
      <c r="J1116" s="9">
        <v>3530.18</v>
      </c>
      <c r="K1116" s="8" t="str">
        <f>RIGHT(B1116,5)</f>
        <v>09:16</v>
      </c>
      <c r="L1116" s="7" t="str">
        <f>TEXT(K1116,"hh")</f>
        <v>09</v>
      </c>
      <c r="M1116" s="6">
        <f>IF(C1116="close",IF(I1116&gt;=0,1,IF(I1116&lt;0,2)),0)</f>
        <v>0</v>
      </c>
      <c r="N1116" s="5">
        <f>IF(N1115=0,IF(C1116="s/l",1,0),IF(C1116="s/l",N1115+1,0))</f>
        <v>1</v>
      </c>
      <c r="O1116" s="4">
        <f>IF(O1115=0,IF(C1116="t/p",1,0),IF(C1116="t/p",O1115+1,0))</f>
        <v>0</v>
      </c>
      <c r="P1116" s="3">
        <f>IF(AND(N1116&gt;=$AD$36,N1117=0),1,0)</f>
        <v>0</v>
      </c>
      <c r="Q1116" s="2">
        <f>IF(AND(O1116&gt;=$AD$35,O1117=0),1,0)</f>
        <v>0</v>
      </c>
      <c r="R1116" s="3">
        <f>IF(AND(N1116&gt;0,ISODD(D1116)),1,0)</f>
        <v>1</v>
      </c>
      <c r="S1116" s="2">
        <f>IF(AND(O1116&gt;0,ISEVEN(D1116)),1,0)</f>
        <v>0</v>
      </c>
      <c r="T1116" s="1">
        <f>IF(AND(N1115&gt;0,N1116&gt;0),IF(OR(AND(R1115=0,R1116=1),AND(R1115=1,R1116=0)),1,0),0)</f>
        <v>0</v>
      </c>
      <c r="U1116" s="1">
        <f>IF(AND(O1115&gt;0,O1116&gt;0),IF(OR(AND(S1115=0,S1116=1),AND(S1115=1,S1116=0)),1,0),0)</f>
        <v>0</v>
      </c>
    </row>
    <row r="1117" spans="1:21">
      <c r="A1117" s="9">
        <v>5743</v>
      </c>
      <c r="B1117" s="10" t="s">
        <v>1165</v>
      </c>
      <c r="C1117" s="9" t="s">
        <v>3</v>
      </c>
      <c r="D1117" s="9">
        <v>2309</v>
      </c>
      <c r="E1117" s="9">
        <v>1</v>
      </c>
      <c r="F1117" s="9">
        <v>1.3208</v>
      </c>
      <c r="G1117" s="9">
        <v>1.3208</v>
      </c>
      <c r="H1117" s="9">
        <v>1.3183</v>
      </c>
      <c r="I1117" s="9">
        <v>-20</v>
      </c>
      <c r="J1117" s="9">
        <v>3510.18</v>
      </c>
      <c r="K1117" s="8" t="str">
        <f>RIGHT(B1117,5)</f>
        <v>09:18</v>
      </c>
      <c r="L1117" s="7" t="str">
        <f>TEXT(K1117,"hh")</f>
        <v>09</v>
      </c>
      <c r="M1117" s="6">
        <f>IF(C1117="close",IF(I1117&gt;=0,1,IF(I1117&lt;0,2)),0)</f>
        <v>0</v>
      </c>
      <c r="N1117" s="5">
        <f>IF(N1116=0,IF(C1117="s/l",1,0),IF(C1117="s/l",N1116+1,0))</f>
        <v>2</v>
      </c>
      <c r="O1117" s="4">
        <f>IF(O1116=0,IF(C1117="t/p",1,0),IF(C1117="t/p",O1116+1,0))</f>
        <v>0</v>
      </c>
      <c r="P1117" s="3">
        <f>IF(AND(N1117&gt;=$AD$36,N1118=0),1,0)</f>
        <v>0</v>
      </c>
      <c r="Q1117" s="2">
        <f>IF(AND(O1117&gt;=$AD$35,O1118=0),1,0)</f>
        <v>0</v>
      </c>
      <c r="R1117" s="3">
        <f>IF(AND(N1117&gt;0,ISODD(D1117)),1,0)</f>
        <v>1</v>
      </c>
      <c r="S1117" s="2">
        <f>IF(AND(O1117&gt;0,ISEVEN(D1117)),1,0)</f>
        <v>0</v>
      </c>
      <c r="T1117" s="1">
        <f>IF(AND(N1116&gt;0,N1117&gt;0),IF(OR(AND(R1116=0,R1117=1),AND(R1116=1,R1117=0)),1,0),0)</f>
        <v>0</v>
      </c>
      <c r="U1117" s="1">
        <f>IF(AND(O1116&gt;0,O1117&gt;0),IF(OR(AND(S1116=0,S1117=1),AND(S1116=1,S1117=0)),1,0),0)</f>
        <v>0</v>
      </c>
    </row>
    <row r="1118" spans="1:21">
      <c r="A1118" s="9">
        <v>5748</v>
      </c>
      <c r="B1118" s="10" t="s">
        <v>1165</v>
      </c>
      <c r="C1118" s="9" t="s">
        <v>3</v>
      </c>
      <c r="D1118" s="9">
        <v>2311</v>
      </c>
      <c r="E1118" s="9">
        <v>1</v>
      </c>
      <c r="F1118" s="9">
        <v>1.3218000000000001</v>
      </c>
      <c r="G1118" s="9">
        <v>1.3218000000000001</v>
      </c>
      <c r="H1118" s="9">
        <v>1.3192999999999999</v>
      </c>
      <c r="I1118" s="9">
        <v>-20</v>
      </c>
      <c r="J1118" s="9">
        <v>3490.18</v>
      </c>
      <c r="K1118" s="8" t="str">
        <f>RIGHT(B1118,5)</f>
        <v>09:18</v>
      </c>
      <c r="L1118" s="7" t="str">
        <f>TEXT(K1118,"hh")</f>
        <v>09</v>
      </c>
      <c r="M1118" s="6">
        <f>IF(C1118="close",IF(I1118&gt;=0,1,IF(I1118&lt;0,2)),0)</f>
        <v>0</v>
      </c>
      <c r="N1118" s="5">
        <f>IF(N1117=0,IF(C1118="s/l",1,0),IF(C1118="s/l",N1117+1,0))</f>
        <v>3</v>
      </c>
      <c r="O1118" s="4">
        <f>IF(O1117=0,IF(C1118="t/p",1,0),IF(C1118="t/p",O1117+1,0))</f>
        <v>0</v>
      </c>
      <c r="P1118" s="3">
        <f>IF(AND(N1118&gt;=$AD$36,N1119=0),1,0)</f>
        <v>1</v>
      </c>
      <c r="Q1118" s="2">
        <f>IF(AND(O1118&gt;=$AD$35,O1119=0),1,0)</f>
        <v>0</v>
      </c>
      <c r="R1118" s="3">
        <f>IF(AND(N1118&gt;0,ISODD(D1118)),1,0)</f>
        <v>1</v>
      </c>
      <c r="S1118" s="2">
        <f>IF(AND(O1118&gt;0,ISEVEN(D1118)),1,0)</f>
        <v>0</v>
      </c>
      <c r="T1118" s="1">
        <f>IF(AND(N1117&gt;0,N1118&gt;0),IF(OR(AND(R1117=0,R1118=1),AND(R1117=1,R1118=0)),1,0),0)</f>
        <v>0</v>
      </c>
      <c r="U1118" s="1">
        <f>IF(AND(O1117&gt;0,O1118&gt;0),IF(OR(AND(S1117=0,S1118=1),AND(S1117=1,S1118=0)),1,0),0)</f>
        <v>0</v>
      </c>
    </row>
    <row r="1119" spans="1:21">
      <c r="A1119" s="9">
        <v>5753</v>
      </c>
      <c r="B1119" s="10" t="s">
        <v>1164</v>
      </c>
      <c r="C1119" s="9" t="s">
        <v>0</v>
      </c>
      <c r="D1119" s="9">
        <v>2315</v>
      </c>
      <c r="E1119" s="9">
        <v>1</v>
      </c>
      <c r="F1119" s="9">
        <v>1.3214999999999999</v>
      </c>
      <c r="G1119" s="9">
        <v>1.3240000000000001</v>
      </c>
      <c r="H1119" s="9">
        <v>1.3214999999999999</v>
      </c>
      <c r="I1119" s="9">
        <v>5</v>
      </c>
      <c r="J1119" s="9">
        <v>3495.18</v>
      </c>
      <c r="K1119" s="8" t="str">
        <f>RIGHT(B1119,5)</f>
        <v>09:22</v>
      </c>
      <c r="L1119" s="7" t="str">
        <f>TEXT(K1119,"hh")</f>
        <v>09</v>
      </c>
      <c r="M1119" s="6">
        <f>IF(C1119="close",IF(I1119&gt;=0,1,IF(I1119&lt;0,2)),0)</f>
        <v>0</v>
      </c>
      <c r="N1119" s="5">
        <f>IF(N1118=0,IF(C1119="s/l",1,0),IF(C1119="s/l",N1118+1,0))</f>
        <v>0</v>
      </c>
      <c r="O1119" s="4">
        <f>IF(O1118=0,IF(C1119="t/p",1,0),IF(C1119="t/p",O1118+1,0))</f>
        <v>1</v>
      </c>
      <c r="P1119" s="3">
        <f>IF(AND(N1119&gt;=$AD$36,N1120=0),1,0)</f>
        <v>0</v>
      </c>
      <c r="Q1119" s="2">
        <f>IF(AND(O1119&gt;=$AD$35,O1120=0),1,0)</f>
        <v>0</v>
      </c>
      <c r="R1119" s="3">
        <f>IF(AND(N1119&gt;0,ISODD(D1119)),1,0)</f>
        <v>0</v>
      </c>
      <c r="S1119" s="2">
        <f>IF(AND(O1119&gt;0,ISEVEN(D1119)),1,0)</f>
        <v>0</v>
      </c>
      <c r="T1119" s="1">
        <f>IF(AND(N1118&gt;0,N1119&gt;0),IF(OR(AND(R1118=0,R1119=1),AND(R1118=1,R1119=0)),1,0),0)</f>
        <v>0</v>
      </c>
      <c r="U1119" s="1">
        <f>IF(AND(O1118&gt;0,O1119&gt;0),IF(OR(AND(S1118=0,S1119=1),AND(S1118=1,S1119=0)),1,0),0)</f>
        <v>0</v>
      </c>
    </row>
    <row r="1120" spans="1:21">
      <c r="A1120" s="9">
        <v>5758</v>
      </c>
      <c r="B1120" s="10" t="s">
        <v>1163</v>
      </c>
      <c r="C1120" s="9" t="s">
        <v>0</v>
      </c>
      <c r="D1120" s="9">
        <v>2318</v>
      </c>
      <c r="E1120" s="9">
        <v>1</v>
      </c>
      <c r="F1120" s="9">
        <v>1.3219000000000001</v>
      </c>
      <c r="G1120" s="9">
        <v>1.3193999999999999</v>
      </c>
      <c r="H1120" s="9">
        <v>1.3219000000000001</v>
      </c>
      <c r="I1120" s="9">
        <v>5</v>
      </c>
      <c r="J1120" s="9">
        <v>3500.18</v>
      </c>
      <c r="K1120" s="8" t="str">
        <f>RIGHT(B1120,5)</f>
        <v>09:32</v>
      </c>
      <c r="L1120" s="7" t="str">
        <f>TEXT(K1120,"hh")</f>
        <v>09</v>
      </c>
      <c r="M1120" s="6">
        <f>IF(C1120="close",IF(I1120&gt;=0,1,IF(I1120&lt;0,2)),0)</f>
        <v>0</v>
      </c>
      <c r="N1120" s="5">
        <f>IF(N1119=0,IF(C1120="s/l",1,0),IF(C1120="s/l",N1119+1,0))</f>
        <v>0</v>
      </c>
      <c r="O1120" s="4">
        <f>IF(O1119=0,IF(C1120="t/p",1,0),IF(C1120="t/p",O1119+1,0))</f>
        <v>2</v>
      </c>
      <c r="P1120" s="3">
        <f>IF(AND(N1120&gt;=$AD$36,N1121=0),1,0)</f>
        <v>0</v>
      </c>
      <c r="Q1120" s="2">
        <f>IF(AND(O1120&gt;=$AD$35,O1121=0),1,0)</f>
        <v>0</v>
      </c>
      <c r="R1120" s="3">
        <f>IF(AND(N1120&gt;0,ISODD(D1120)),1,0)</f>
        <v>0</v>
      </c>
      <c r="S1120" s="2">
        <f>IF(AND(O1120&gt;0,ISEVEN(D1120)),1,0)</f>
        <v>1</v>
      </c>
      <c r="T1120" s="1">
        <f>IF(AND(N1119&gt;0,N1120&gt;0),IF(OR(AND(R1119=0,R1120=1),AND(R1119=1,R1120=0)),1,0),0)</f>
        <v>0</v>
      </c>
      <c r="U1120" s="1">
        <f>IF(AND(O1119&gt;0,O1120&gt;0),IF(OR(AND(S1119=0,S1120=1),AND(S1119=1,S1120=0)),1,0),0)</f>
        <v>1</v>
      </c>
    </row>
    <row r="1121" spans="1:21">
      <c r="A1121" s="9">
        <v>5763</v>
      </c>
      <c r="B1121" s="10" t="s">
        <v>1163</v>
      </c>
      <c r="C1121" s="9" t="s">
        <v>3</v>
      </c>
      <c r="D1121" s="9">
        <v>2313</v>
      </c>
      <c r="E1121" s="9">
        <v>1</v>
      </c>
      <c r="F1121" s="9">
        <v>1.3228</v>
      </c>
      <c r="G1121" s="9">
        <v>1.3228</v>
      </c>
      <c r="H1121" s="9">
        <v>1.3203</v>
      </c>
      <c r="I1121" s="9">
        <v>-20</v>
      </c>
      <c r="J1121" s="9">
        <v>3480.18</v>
      </c>
      <c r="K1121" s="8" t="str">
        <f>RIGHT(B1121,5)</f>
        <v>09:32</v>
      </c>
      <c r="L1121" s="7" t="str">
        <f>TEXT(K1121,"hh")</f>
        <v>09</v>
      </c>
      <c r="M1121" s="6">
        <f>IF(C1121="close",IF(I1121&gt;=0,1,IF(I1121&lt;0,2)),0)</f>
        <v>0</v>
      </c>
      <c r="N1121" s="5">
        <f>IF(N1120=0,IF(C1121="s/l",1,0),IF(C1121="s/l",N1120+1,0))</f>
        <v>1</v>
      </c>
      <c r="O1121" s="4">
        <f>IF(O1120=0,IF(C1121="t/p",1,0),IF(C1121="t/p",O1120+1,0))</f>
        <v>0</v>
      </c>
      <c r="P1121" s="3">
        <f>IF(AND(N1121&gt;=$AD$36,N1122=0),1,0)</f>
        <v>0</v>
      </c>
      <c r="Q1121" s="2">
        <f>IF(AND(O1121&gt;=$AD$35,O1122=0),1,0)</f>
        <v>0</v>
      </c>
      <c r="R1121" s="3">
        <f>IF(AND(N1121&gt;0,ISODD(D1121)),1,0)</f>
        <v>1</v>
      </c>
      <c r="S1121" s="2">
        <f>IF(AND(O1121&gt;0,ISEVEN(D1121)),1,0)</f>
        <v>0</v>
      </c>
      <c r="T1121" s="1">
        <f>IF(AND(N1120&gt;0,N1121&gt;0),IF(OR(AND(R1120=0,R1121=1),AND(R1120=1,R1121=0)),1,0),0)</f>
        <v>0</v>
      </c>
      <c r="U1121" s="1">
        <f>IF(AND(O1120&gt;0,O1121&gt;0),IF(OR(AND(S1120=0,S1121=1),AND(S1120=1,S1121=0)),1,0),0)</f>
        <v>0</v>
      </c>
    </row>
    <row r="1122" spans="1:21">
      <c r="A1122" s="9">
        <v>5764</v>
      </c>
      <c r="B1122" s="10" t="s">
        <v>3119</v>
      </c>
      <c r="C1122" s="9" t="s">
        <v>0</v>
      </c>
      <c r="D1122" s="9">
        <v>2319</v>
      </c>
      <c r="E1122" s="9">
        <v>1</v>
      </c>
      <c r="F1122" s="9">
        <v>1.3216000000000001</v>
      </c>
      <c r="G1122" s="9">
        <v>1.3241000000000001</v>
      </c>
      <c r="H1122" s="9">
        <v>1.3216000000000001</v>
      </c>
      <c r="I1122" s="9">
        <v>5</v>
      </c>
      <c r="J1122" s="9">
        <v>3485.18</v>
      </c>
      <c r="K1122" s="8" t="str">
        <f>RIGHT(B1122,5)</f>
        <v>09:51</v>
      </c>
      <c r="L1122" s="7" t="str">
        <f>TEXT(K1122,"hh")</f>
        <v>09</v>
      </c>
      <c r="M1122" s="6">
        <f>IF(C1122="close",IF(I1122&gt;=0,1,IF(I1122&lt;0,2)),0)</f>
        <v>0</v>
      </c>
      <c r="N1122" s="5">
        <f>IF(N1121=0,IF(C1122="s/l",1,0),IF(C1122="s/l",N1121+1,0))</f>
        <v>0</v>
      </c>
      <c r="O1122" s="4">
        <f>IF(O1121=0,IF(C1122="t/p",1,0),IF(C1122="t/p",O1121+1,0))</f>
        <v>1</v>
      </c>
      <c r="P1122" s="3">
        <f>IF(AND(N1122&gt;=$AD$36,N1123=0),1,0)</f>
        <v>0</v>
      </c>
      <c r="Q1122" s="2">
        <f>IF(AND(O1122&gt;=$AD$35,O1123=0),1,0)</f>
        <v>0</v>
      </c>
      <c r="R1122" s="3">
        <f>IF(AND(N1122&gt;0,ISODD(D1122)),1,0)</f>
        <v>0</v>
      </c>
      <c r="S1122" s="2">
        <f>IF(AND(O1122&gt;0,ISEVEN(D1122)),1,0)</f>
        <v>0</v>
      </c>
      <c r="T1122" s="1">
        <f>IF(AND(N1121&gt;0,N1122&gt;0),IF(OR(AND(R1121=0,R1122=1),AND(R1121=1,R1122=0)),1,0),0)</f>
        <v>0</v>
      </c>
      <c r="U1122" s="1">
        <f>IF(AND(O1121&gt;0,O1122&gt;0),IF(OR(AND(S1121=0,S1122=1),AND(S1121=1,S1122=0)),1,0),0)</f>
        <v>0</v>
      </c>
    </row>
    <row r="1123" spans="1:21">
      <c r="A1123" s="9">
        <v>5773</v>
      </c>
      <c r="B1123" s="10" t="s">
        <v>3118</v>
      </c>
      <c r="C1123" s="9" t="s">
        <v>0</v>
      </c>
      <c r="D1123" s="9">
        <v>2324</v>
      </c>
      <c r="E1123" s="9">
        <v>1</v>
      </c>
      <c r="F1123" s="9">
        <v>1.3209</v>
      </c>
      <c r="G1123" s="9">
        <v>1.3184</v>
      </c>
      <c r="H1123" s="9">
        <v>1.3209</v>
      </c>
      <c r="I1123" s="9">
        <v>5</v>
      </c>
      <c r="J1123" s="9">
        <v>3490.18</v>
      </c>
      <c r="K1123" s="8" t="str">
        <f>RIGHT(B1123,5)</f>
        <v>12:55</v>
      </c>
      <c r="L1123" s="7" t="str">
        <f>TEXT(K1123,"hh")</f>
        <v>12</v>
      </c>
      <c r="M1123" s="6">
        <f>IF(C1123="close",IF(I1123&gt;=0,1,IF(I1123&lt;0,2)),0)</f>
        <v>0</v>
      </c>
      <c r="N1123" s="5">
        <f>IF(N1122=0,IF(C1123="s/l",1,0),IF(C1123="s/l",N1122+1,0))</f>
        <v>0</v>
      </c>
      <c r="O1123" s="4">
        <f>IF(O1122=0,IF(C1123="t/p",1,0),IF(C1123="t/p",O1122+1,0))</f>
        <v>2</v>
      </c>
      <c r="P1123" s="3">
        <f>IF(AND(N1123&gt;=$AD$36,N1124=0),1,0)</f>
        <v>0</v>
      </c>
      <c r="Q1123" s="2">
        <f>IF(AND(O1123&gt;=$AD$35,O1124=0),1,0)</f>
        <v>0</v>
      </c>
      <c r="R1123" s="3">
        <f>IF(AND(N1123&gt;0,ISODD(D1123)),1,0)</f>
        <v>0</v>
      </c>
      <c r="S1123" s="2">
        <f>IF(AND(O1123&gt;0,ISEVEN(D1123)),1,0)</f>
        <v>1</v>
      </c>
      <c r="T1123" s="1">
        <f>IF(AND(N1122&gt;0,N1123&gt;0),IF(OR(AND(R1122=0,R1123=1),AND(R1122=1,R1123=0)),1,0),0)</f>
        <v>0</v>
      </c>
      <c r="U1123" s="1">
        <f>IF(AND(O1122&gt;0,O1123&gt;0),IF(OR(AND(S1122=0,S1123=1),AND(S1122=1,S1123=0)),1,0),0)</f>
        <v>1</v>
      </c>
    </row>
    <row r="1124" spans="1:21">
      <c r="A1124" s="9">
        <v>5778</v>
      </c>
      <c r="B1124" s="10" t="s">
        <v>3117</v>
      </c>
      <c r="C1124" s="9" t="s">
        <v>0</v>
      </c>
      <c r="D1124" s="9">
        <v>2322</v>
      </c>
      <c r="E1124" s="9">
        <v>1</v>
      </c>
      <c r="F1124" s="9">
        <v>1.3219000000000001</v>
      </c>
      <c r="G1124" s="9">
        <v>1.3193999999999999</v>
      </c>
      <c r="H1124" s="9">
        <v>1.3219000000000001</v>
      </c>
      <c r="I1124" s="9">
        <v>5</v>
      </c>
      <c r="J1124" s="9">
        <v>3495.18</v>
      </c>
      <c r="K1124" s="8" t="str">
        <f>RIGHT(B1124,5)</f>
        <v>13:45</v>
      </c>
      <c r="L1124" s="7" t="str">
        <f>TEXT(K1124,"hh")</f>
        <v>13</v>
      </c>
      <c r="M1124" s="6">
        <f>IF(C1124="close",IF(I1124&gt;=0,1,IF(I1124&lt;0,2)),0)</f>
        <v>0</v>
      </c>
      <c r="N1124" s="5">
        <f>IF(N1123=0,IF(C1124="s/l",1,0),IF(C1124="s/l",N1123+1,0))</f>
        <v>0</v>
      </c>
      <c r="O1124" s="4">
        <f>IF(O1123=0,IF(C1124="t/p",1,0),IF(C1124="t/p",O1123+1,0))</f>
        <v>3</v>
      </c>
      <c r="P1124" s="3">
        <f>IF(AND(N1124&gt;=$AD$36,N1125=0),1,0)</f>
        <v>0</v>
      </c>
      <c r="Q1124" s="2">
        <f>IF(AND(O1124&gt;=$AD$35,O1125=0),1,0)</f>
        <v>0</v>
      </c>
      <c r="R1124" s="3">
        <f>IF(AND(N1124&gt;0,ISODD(D1124)),1,0)</f>
        <v>0</v>
      </c>
      <c r="S1124" s="2">
        <f>IF(AND(O1124&gt;0,ISEVEN(D1124)),1,0)</f>
        <v>1</v>
      </c>
      <c r="T1124" s="1">
        <f>IF(AND(N1123&gt;0,N1124&gt;0),IF(OR(AND(R1123=0,R1124=1),AND(R1123=1,R1124=0)),1,0),0)</f>
        <v>0</v>
      </c>
      <c r="U1124" s="1">
        <f>IF(AND(O1123&gt;0,O1124&gt;0),IF(OR(AND(S1123=0,S1124=1),AND(S1123=1,S1124=0)),1,0),0)</f>
        <v>0</v>
      </c>
    </row>
    <row r="1125" spans="1:21">
      <c r="A1125" s="9">
        <v>5783</v>
      </c>
      <c r="B1125" s="10" t="s">
        <v>3116</v>
      </c>
      <c r="C1125" s="9" t="s">
        <v>3</v>
      </c>
      <c r="D1125" s="9">
        <v>2325</v>
      </c>
      <c r="E1125" s="9">
        <v>1</v>
      </c>
      <c r="F1125" s="9">
        <v>1.3230999999999999</v>
      </c>
      <c r="G1125" s="9">
        <v>1.3230999999999999</v>
      </c>
      <c r="H1125" s="9">
        <v>1.3206</v>
      </c>
      <c r="I1125" s="9">
        <v>-20</v>
      </c>
      <c r="J1125" s="9">
        <v>3475.18</v>
      </c>
      <c r="K1125" s="8" t="str">
        <f>RIGHT(B1125,5)</f>
        <v>14:04</v>
      </c>
      <c r="L1125" s="7" t="str">
        <f>TEXT(K1125,"hh")</f>
        <v>14</v>
      </c>
      <c r="M1125" s="6">
        <f>IF(C1125="close",IF(I1125&gt;=0,1,IF(I1125&lt;0,2)),0)</f>
        <v>0</v>
      </c>
      <c r="N1125" s="5">
        <f>IF(N1124=0,IF(C1125="s/l",1,0),IF(C1125="s/l",N1124+1,0))</f>
        <v>1</v>
      </c>
      <c r="O1125" s="4">
        <f>IF(O1124=0,IF(C1125="t/p",1,0),IF(C1125="t/p",O1124+1,0))</f>
        <v>0</v>
      </c>
      <c r="P1125" s="3">
        <f>IF(AND(N1125&gt;=$AD$36,N1126=0),1,0)</f>
        <v>0</v>
      </c>
      <c r="Q1125" s="2">
        <f>IF(AND(O1125&gt;=$AD$35,O1126=0),1,0)</f>
        <v>0</v>
      </c>
      <c r="R1125" s="3">
        <f>IF(AND(N1125&gt;0,ISODD(D1125)),1,0)</f>
        <v>1</v>
      </c>
      <c r="S1125" s="2">
        <f>IF(AND(O1125&gt;0,ISEVEN(D1125)),1,0)</f>
        <v>0</v>
      </c>
      <c r="T1125" s="1">
        <f>IF(AND(N1124&gt;0,N1125&gt;0),IF(OR(AND(R1124=0,R1125=1),AND(R1124=1,R1125=0)),1,0),0)</f>
        <v>0</v>
      </c>
      <c r="U1125" s="1">
        <f>IF(AND(O1124&gt;0,O1125&gt;0),IF(OR(AND(S1124=0,S1125=1),AND(S1124=1,S1125=0)),1,0),0)</f>
        <v>0</v>
      </c>
    </row>
    <row r="1126" spans="1:21">
      <c r="A1126" s="9">
        <v>5788</v>
      </c>
      <c r="B1126" s="10" t="s">
        <v>1162</v>
      </c>
      <c r="C1126" s="9" t="s">
        <v>0</v>
      </c>
      <c r="D1126" s="9">
        <v>2329</v>
      </c>
      <c r="E1126" s="9">
        <v>1</v>
      </c>
      <c r="F1126" s="9">
        <v>1.3226</v>
      </c>
      <c r="G1126" s="9">
        <v>1.3250999999999999</v>
      </c>
      <c r="H1126" s="9">
        <v>1.3226</v>
      </c>
      <c r="I1126" s="9">
        <v>5</v>
      </c>
      <c r="J1126" s="9">
        <v>3480.18</v>
      </c>
      <c r="K1126" s="8" t="str">
        <f>RIGHT(B1126,5)</f>
        <v>14:17</v>
      </c>
      <c r="L1126" s="7" t="str">
        <f>TEXT(K1126,"hh")</f>
        <v>14</v>
      </c>
      <c r="M1126" s="6">
        <f>IF(C1126="close",IF(I1126&gt;=0,1,IF(I1126&lt;0,2)),0)</f>
        <v>0</v>
      </c>
      <c r="N1126" s="5">
        <f>IF(N1125=0,IF(C1126="s/l",1,0),IF(C1126="s/l",N1125+1,0))</f>
        <v>0</v>
      </c>
      <c r="O1126" s="4">
        <f>IF(O1125=0,IF(C1126="t/p",1,0),IF(C1126="t/p",O1125+1,0))</f>
        <v>1</v>
      </c>
      <c r="P1126" s="3">
        <f>IF(AND(N1126&gt;=$AD$36,N1127=0),1,0)</f>
        <v>0</v>
      </c>
      <c r="Q1126" s="2">
        <f>IF(AND(O1126&gt;=$AD$35,O1127=0),1,0)</f>
        <v>0</v>
      </c>
      <c r="R1126" s="3">
        <f>IF(AND(N1126&gt;0,ISODD(D1126)),1,0)</f>
        <v>0</v>
      </c>
      <c r="S1126" s="2">
        <f>IF(AND(O1126&gt;0,ISEVEN(D1126)),1,0)</f>
        <v>0</v>
      </c>
      <c r="T1126" s="1">
        <f>IF(AND(N1125&gt;0,N1126&gt;0),IF(OR(AND(R1125=0,R1126=1),AND(R1125=1,R1126=0)),1,0),0)</f>
        <v>0</v>
      </c>
      <c r="U1126" s="1">
        <f>IF(AND(O1125&gt;0,O1126&gt;0),IF(OR(AND(S1125=0,S1126=1),AND(S1125=1,S1126=0)),1,0),0)</f>
        <v>0</v>
      </c>
    </row>
    <row r="1127" spans="1:21">
      <c r="A1127" s="9">
        <v>5789</v>
      </c>
      <c r="B1127" s="10" t="s">
        <v>3115</v>
      </c>
      <c r="C1127" s="9" t="s">
        <v>3</v>
      </c>
      <c r="D1127" s="9">
        <v>2327</v>
      </c>
      <c r="E1127" s="9">
        <v>1</v>
      </c>
      <c r="F1127" s="9">
        <v>1.3241000000000001</v>
      </c>
      <c r="G1127" s="9">
        <v>1.3241000000000001</v>
      </c>
      <c r="H1127" s="9">
        <v>1.3216000000000001</v>
      </c>
      <c r="I1127" s="9">
        <v>-20</v>
      </c>
      <c r="J1127" s="9">
        <v>3460.18</v>
      </c>
      <c r="K1127" s="8" t="str">
        <f>RIGHT(B1127,5)</f>
        <v>14:30</v>
      </c>
      <c r="L1127" s="7" t="str">
        <f>TEXT(K1127,"hh")</f>
        <v>14</v>
      </c>
      <c r="M1127" s="6">
        <f>IF(C1127="close",IF(I1127&gt;=0,1,IF(I1127&lt;0,2)),0)</f>
        <v>0</v>
      </c>
      <c r="N1127" s="5">
        <f>IF(N1126=0,IF(C1127="s/l",1,0),IF(C1127="s/l",N1126+1,0))</f>
        <v>1</v>
      </c>
      <c r="O1127" s="4">
        <f>IF(O1126=0,IF(C1127="t/p",1,0),IF(C1127="t/p",O1126+1,0))</f>
        <v>0</v>
      </c>
      <c r="P1127" s="3">
        <f>IF(AND(N1127&gt;=$AD$36,N1128=0),1,0)</f>
        <v>0</v>
      </c>
      <c r="Q1127" s="2">
        <f>IF(AND(O1127&gt;=$AD$35,O1128=0),1,0)</f>
        <v>0</v>
      </c>
      <c r="R1127" s="3">
        <f>IF(AND(N1127&gt;0,ISODD(D1127)),1,0)</f>
        <v>1</v>
      </c>
      <c r="S1127" s="2">
        <f>IF(AND(O1127&gt;0,ISEVEN(D1127)),1,0)</f>
        <v>0</v>
      </c>
      <c r="T1127" s="1">
        <f>IF(AND(N1126&gt;0,N1127&gt;0),IF(OR(AND(R1126=0,R1127=1),AND(R1126=1,R1127=0)),1,0),0)</f>
        <v>0</v>
      </c>
      <c r="U1127" s="1">
        <f>IF(AND(O1126&gt;0,O1127&gt;0),IF(OR(AND(S1126=0,S1127=1),AND(S1126=1,S1127=0)),1,0),0)</f>
        <v>0</v>
      </c>
    </row>
    <row r="1128" spans="1:21">
      <c r="A1128" s="9">
        <v>5794</v>
      </c>
      <c r="B1128" s="10" t="s">
        <v>1161</v>
      </c>
      <c r="C1128" s="9" t="s">
        <v>0</v>
      </c>
      <c r="D1128" s="9">
        <v>2331</v>
      </c>
      <c r="E1128" s="9">
        <v>1</v>
      </c>
      <c r="F1128" s="9">
        <v>1.3236000000000001</v>
      </c>
      <c r="G1128" s="9">
        <v>1.3261000000000001</v>
      </c>
      <c r="H1128" s="9">
        <v>1.3236000000000001</v>
      </c>
      <c r="I1128" s="9">
        <v>5</v>
      </c>
      <c r="J1128" s="9">
        <v>3465.18</v>
      </c>
      <c r="K1128" s="8" t="str">
        <f>RIGHT(B1128,5)</f>
        <v>14:32</v>
      </c>
      <c r="L1128" s="7" t="str">
        <f>TEXT(K1128,"hh")</f>
        <v>14</v>
      </c>
      <c r="M1128" s="6">
        <f>IF(C1128="close",IF(I1128&gt;=0,1,IF(I1128&lt;0,2)),0)</f>
        <v>0</v>
      </c>
      <c r="N1128" s="5">
        <f>IF(N1127=0,IF(C1128="s/l",1,0),IF(C1128="s/l",N1127+1,0))</f>
        <v>0</v>
      </c>
      <c r="O1128" s="4">
        <f>IF(O1127=0,IF(C1128="t/p",1,0),IF(C1128="t/p",O1127+1,0))</f>
        <v>1</v>
      </c>
      <c r="P1128" s="3">
        <f>IF(AND(N1128&gt;=$AD$36,N1129=0),1,0)</f>
        <v>0</v>
      </c>
      <c r="Q1128" s="2">
        <f>IF(AND(O1128&gt;=$AD$35,O1129=0),1,0)</f>
        <v>0</v>
      </c>
      <c r="R1128" s="3">
        <f>IF(AND(N1128&gt;0,ISODD(D1128)),1,0)</f>
        <v>0</v>
      </c>
      <c r="S1128" s="2">
        <f>IF(AND(O1128&gt;0,ISEVEN(D1128)),1,0)</f>
        <v>0</v>
      </c>
      <c r="T1128" s="1">
        <f>IF(AND(N1127&gt;0,N1128&gt;0),IF(OR(AND(R1127=0,R1128=1),AND(R1127=1,R1128=0)),1,0),0)</f>
        <v>0</v>
      </c>
      <c r="U1128" s="1">
        <f>IF(AND(O1127&gt;0,O1128&gt;0),IF(OR(AND(S1127=0,S1128=1),AND(S1127=1,S1128=0)),1,0),0)</f>
        <v>0</v>
      </c>
    </row>
    <row r="1129" spans="1:21">
      <c r="A1129" s="9">
        <v>5799</v>
      </c>
      <c r="B1129" s="10" t="s">
        <v>1160</v>
      </c>
      <c r="C1129" s="9" t="s">
        <v>0</v>
      </c>
      <c r="D1129" s="9">
        <v>2334</v>
      </c>
      <c r="E1129" s="9">
        <v>1</v>
      </c>
      <c r="F1129" s="9">
        <v>1.3240000000000001</v>
      </c>
      <c r="G1129" s="9">
        <v>1.3214999999999999</v>
      </c>
      <c r="H1129" s="9">
        <v>1.3240000000000001</v>
      </c>
      <c r="I1129" s="9">
        <v>5</v>
      </c>
      <c r="J1129" s="9">
        <v>3470.18</v>
      </c>
      <c r="K1129" s="8" t="str">
        <f>RIGHT(B1129,5)</f>
        <v>14:34</v>
      </c>
      <c r="L1129" s="7" t="str">
        <f>TEXT(K1129,"hh")</f>
        <v>14</v>
      </c>
      <c r="M1129" s="6">
        <f>IF(C1129="close",IF(I1129&gt;=0,1,IF(I1129&lt;0,2)),0)</f>
        <v>0</v>
      </c>
      <c r="N1129" s="5">
        <f>IF(N1128=0,IF(C1129="s/l",1,0),IF(C1129="s/l",N1128+1,0))</f>
        <v>0</v>
      </c>
      <c r="O1129" s="4">
        <f>IF(O1128=0,IF(C1129="t/p",1,0),IF(C1129="t/p",O1128+1,0))</f>
        <v>2</v>
      </c>
      <c r="P1129" s="3">
        <f>IF(AND(N1129&gt;=$AD$36,N1130=0),1,0)</f>
        <v>0</v>
      </c>
      <c r="Q1129" s="2">
        <f>IF(AND(O1129&gt;=$AD$35,O1130=0),1,0)</f>
        <v>0</v>
      </c>
      <c r="R1129" s="3">
        <f>IF(AND(N1129&gt;0,ISODD(D1129)),1,0)</f>
        <v>0</v>
      </c>
      <c r="S1129" s="2">
        <f>IF(AND(O1129&gt;0,ISEVEN(D1129)),1,0)</f>
        <v>1</v>
      </c>
      <c r="T1129" s="1">
        <f>IF(AND(N1128&gt;0,N1129&gt;0),IF(OR(AND(R1128=0,R1129=1),AND(R1128=1,R1129=0)),1,0),0)</f>
        <v>0</v>
      </c>
      <c r="U1129" s="1">
        <f>IF(AND(O1128&gt;0,O1129&gt;0),IF(OR(AND(S1128=0,S1129=1),AND(S1128=1,S1129=0)),1,0),0)</f>
        <v>1</v>
      </c>
    </row>
    <row r="1130" spans="1:21">
      <c r="A1130" s="9">
        <v>5804</v>
      </c>
      <c r="B1130" s="10" t="s">
        <v>3114</v>
      </c>
      <c r="C1130" s="9" t="s">
        <v>0</v>
      </c>
      <c r="D1130" s="9">
        <v>2335</v>
      </c>
      <c r="E1130" s="9">
        <v>1</v>
      </c>
      <c r="F1130" s="9">
        <v>1.3237000000000001</v>
      </c>
      <c r="G1130" s="9">
        <v>1.3262</v>
      </c>
      <c r="H1130" s="9">
        <v>1.3237000000000001</v>
      </c>
      <c r="I1130" s="9">
        <v>5</v>
      </c>
      <c r="J1130" s="9">
        <v>3475.18</v>
      </c>
      <c r="K1130" s="8" t="str">
        <f>RIGHT(B1130,5)</f>
        <v>14:48</v>
      </c>
      <c r="L1130" s="7" t="str">
        <f>TEXT(K1130,"hh")</f>
        <v>14</v>
      </c>
      <c r="M1130" s="6">
        <f>IF(C1130="close",IF(I1130&gt;=0,1,IF(I1130&lt;0,2)),0)</f>
        <v>0</v>
      </c>
      <c r="N1130" s="5">
        <f>IF(N1129=0,IF(C1130="s/l",1,0),IF(C1130="s/l",N1129+1,0))</f>
        <v>0</v>
      </c>
      <c r="O1130" s="4">
        <f>IF(O1129=0,IF(C1130="t/p",1,0),IF(C1130="t/p",O1129+1,0))</f>
        <v>3</v>
      </c>
      <c r="P1130" s="3">
        <f>IF(AND(N1130&gt;=$AD$36,N1131=0),1,0)</f>
        <v>0</v>
      </c>
      <c r="Q1130" s="2">
        <f>IF(AND(O1130&gt;=$AD$35,O1131=0),1,0)</f>
        <v>0</v>
      </c>
      <c r="R1130" s="3">
        <f>IF(AND(N1130&gt;0,ISODD(D1130)),1,0)</f>
        <v>0</v>
      </c>
      <c r="S1130" s="2">
        <f>IF(AND(O1130&gt;0,ISEVEN(D1130)),1,0)</f>
        <v>0</v>
      </c>
      <c r="T1130" s="1">
        <f>IF(AND(N1129&gt;0,N1130&gt;0),IF(OR(AND(R1129=0,R1130=1),AND(R1129=1,R1130=0)),1,0),0)</f>
        <v>0</v>
      </c>
      <c r="U1130" s="1">
        <f>IF(AND(O1129&gt;0,O1130&gt;0),IF(OR(AND(S1129=0,S1130=1),AND(S1129=1,S1130=0)),1,0),0)</f>
        <v>1</v>
      </c>
    </row>
    <row r="1131" spans="1:21">
      <c r="A1131" s="9">
        <v>5809</v>
      </c>
      <c r="B1131" s="10" t="s">
        <v>3113</v>
      </c>
      <c r="C1131" s="9" t="s">
        <v>0</v>
      </c>
      <c r="D1131" s="9">
        <v>2338</v>
      </c>
      <c r="E1131" s="9">
        <v>1</v>
      </c>
      <c r="F1131" s="9">
        <v>1.3240000000000001</v>
      </c>
      <c r="G1131" s="9">
        <v>1.3214999999999999</v>
      </c>
      <c r="H1131" s="9">
        <v>1.3240000000000001</v>
      </c>
      <c r="I1131" s="9">
        <v>5</v>
      </c>
      <c r="J1131" s="9">
        <v>3480.18</v>
      </c>
      <c r="K1131" s="8" t="str">
        <f>RIGHT(B1131,5)</f>
        <v>14:57</v>
      </c>
      <c r="L1131" s="7" t="str">
        <f>TEXT(K1131,"hh")</f>
        <v>14</v>
      </c>
      <c r="M1131" s="6">
        <f>IF(C1131="close",IF(I1131&gt;=0,1,IF(I1131&lt;0,2)),0)</f>
        <v>0</v>
      </c>
      <c r="N1131" s="5">
        <f>IF(N1130=0,IF(C1131="s/l",1,0),IF(C1131="s/l",N1130+1,0))</f>
        <v>0</v>
      </c>
      <c r="O1131" s="4">
        <f>IF(O1130=0,IF(C1131="t/p",1,0),IF(C1131="t/p",O1130+1,0))</f>
        <v>4</v>
      </c>
      <c r="P1131" s="3">
        <f>IF(AND(N1131&gt;=$AD$36,N1132=0),1,0)</f>
        <v>0</v>
      </c>
      <c r="Q1131" s="2">
        <f>IF(AND(O1131&gt;=$AD$35,O1132=0),1,0)</f>
        <v>0</v>
      </c>
      <c r="R1131" s="3">
        <f>IF(AND(N1131&gt;0,ISODD(D1131)),1,0)</f>
        <v>0</v>
      </c>
      <c r="S1131" s="2">
        <f>IF(AND(O1131&gt;0,ISEVEN(D1131)),1,0)</f>
        <v>1</v>
      </c>
      <c r="T1131" s="1">
        <f>IF(AND(N1130&gt;0,N1131&gt;0),IF(OR(AND(R1130=0,R1131=1),AND(R1130=1,R1131=0)),1,0),0)</f>
        <v>0</v>
      </c>
      <c r="U1131" s="1">
        <f>IF(AND(O1130&gt;0,O1131&gt;0),IF(OR(AND(S1130=0,S1131=1),AND(S1130=1,S1131=0)),1,0),0)</f>
        <v>1</v>
      </c>
    </row>
    <row r="1132" spans="1:21">
      <c r="A1132" s="9">
        <v>5814</v>
      </c>
      <c r="B1132" s="10" t="s">
        <v>3112</v>
      </c>
      <c r="C1132" s="9" t="s">
        <v>0</v>
      </c>
      <c r="D1132" s="9">
        <v>2339</v>
      </c>
      <c r="E1132" s="9">
        <v>1</v>
      </c>
      <c r="F1132" s="9">
        <v>1.3237000000000001</v>
      </c>
      <c r="G1132" s="9">
        <v>1.3262</v>
      </c>
      <c r="H1132" s="9">
        <v>1.3237000000000001</v>
      </c>
      <c r="I1132" s="9">
        <v>5</v>
      </c>
      <c r="J1132" s="9">
        <v>3485.18</v>
      </c>
      <c r="K1132" s="8" t="str">
        <f>RIGHT(B1132,5)</f>
        <v>16:00</v>
      </c>
      <c r="L1132" s="7" t="str">
        <f>TEXT(K1132,"hh")</f>
        <v>16</v>
      </c>
      <c r="M1132" s="6">
        <f>IF(C1132="close",IF(I1132&gt;=0,1,IF(I1132&lt;0,2)),0)</f>
        <v>0</v>
      </c>
      <c r="N1132" s="5">
        <f>IF(N1131=0,IF(C1132="s/l",1,0),IF(C1132="s/l",N1131+1,0))</f>
        <v>0</v>
      </c>
      <c r="O1132" s="4">
        <f>IF(O1131=0,IF(C1132="t/p",1,0),IF(C1132="t/p",O1131+1,0))</f>
        <v>5</v>
      </c>
      <c r="P1132" s="3">
        <f>IF(AND(N1132&gt;=$AD$36,N1133=0),1,0)</f>
        <v>0</v>
      </c>
      <c r="Q1132" s="2">
        <f>IF(AND(O1132&gt;=$AD$35,O1133=0),1,0)</f>
        <v>0</v>
      </c>
      <c r="R1132" s="3">
        <f>IF(AND(N1132&gt;0,ISODD(D1132)),1,0)</f>
        <v>0</v>
      </c>
      <c r="S1132" s="2">
        <f>IF(AND(O1132&gt;0,ISEVEN(D1132)),1,0)</f>
        <v>0</v>
      </c>
      <c r="T1132" s="1">
        <f>IF(AND(N1131&gt;0,N1132&gt;0),IF(OR(AND(R1131=0,R1132=1),AND(R1131=1,R1132=0)),1,0),0)</f>
        <v>0</v>
      </c>
      <c r="U1132" s="1">
        <f>IF(AND(O1131&gt;0,O1132&gt;0),IF(OR(AND(S1131=0,S1132=1),AND(S1131=1,S1132=0)),1,0),0)</f>
        <v>1</v>
      </c>
    </row>
    <row r="1133" spans="1:21">
      <c r="A1133" s="9">
        <v>5823</v>
      </c>
      <c r="B1133" s="10" t="s">
        <v>3111</v>
      </c>
      <c r="C1133" s="9" t="s">
        <v>0</v>
      </c>
      <c r="D1133" s="9">
        <v>2344</v>
      </c>
      <c r="E1133" s="9">
        <v>1</v>
      </c>
      <c r="F1133" s="9">
        <v>1.323</v>
      </c>
      <c r="G1133" s="9">
        <v>1.3205</v>
      </c>
      <c r="H1133" s="9">
        <v>1.323</v>
      </c>
      <c r="I1133" s="9">
        <v>5</v>
      </c>
      <c r="J1133" s="9">
        <v>3490.18</v>
      </c>
      <c r="K1133" s="8" t="str">
        <f>RIGHT(B1133,5)</f>
        <v>16:03</v>
      </c>
      <c r="L1133" s="7" t="str">
        <f>TEXT(K1133,"hh")</f>
        <v>16</v>
      </c>
      <c r="M1133" s="6">
        <f>IF(C1133="close",IF(I1133&gt;=0,1,IF(I1133&lt;0,2)),0)</f>
        <v>0</v>
      </c>
      <c r="N1133" s="5">
        <f>IF(N1132=0,IF(C1133="s/l",1,0),IF(C1133="s/l",N1132+1,0))</f>
        <v>0</v>
      </c>
      <c r="O1133" s="4">
        <f>IF(O1132=0,IF(C1133="t/p",1,0),IF(C1133="t/p",O1132+1,0))</f>
        <v>6</v>
      </c>
      <c r="P1133" s="3">
        <f>IF(AND(N1133&gt;=$AD$36,N1134=0),1,0)</f>
        <v>0</v>
      </c>
      <c r="Q1133" s="2">
        <f>IF(AND(O1133&gt;=$AD$35,O1134=0),1,0)</f>
        <v>0</v>
      </c>
      <c r="R1133" s="3">
        <f>IF(AND(N1133&gt;0,ISODD(D1133)),1,0)</f>
        <v>0</v>
      </c>
      <c r="S1133" s="2">
        <f>IF(AND(O1133&gt;0,ISEVEN(D1133)),1,0)</f>
        <v>1</v>
      </c>
      <c r="T1133" s="1">
        <f>IF(AND(N1132&gt;0,N1133&gt;0),IF(OR(AND(R1132=0,R1133=1),AND(R1132=1,R1133=0)),1,0),0)</f>
        <v>0</v>
      </c>
      <c r="U1133" s="1">
        <f>IF(AND(O1132&gt;0,O1133&gt;0),IF(OR(AND(S1132=0,S1133=1),AND(S1132=1,S1133=0)),1,0),0)</f>
        <v>1</v>
      </c>
    </row>
    <row r="1134" spans="1:21">
      <c r="A1134" s="9">
        <v>5828</v>
      </c>
      <c r="B1134" s="10" t="s">
        <v>3110</v>
      </c>
      <c r="C1134" s="9" t="s">
        <v>0</v>
      </c>
      <c r="D1134" s="9">
        <v>2345</v>
      </c>
      <c r="E1134" s="9">
        <v>1</v>
      </c>
      <c r="F1134" s="9">
        <v>1.3227</v>
      </c>
      <c r="G1134" s="9">
        <v>1.3251999999999999</v>
      </c>
      <c r="H1134" s="9">
        <v>1.3227</v>
      </c>
      <c r="I1134" s="9">
        <v>5</v>
      </c>
      <c r="J1134" s="9">
        <v>3495.18</v>
      </c>
      <c r="K1134" s="8" t="str">
        <f>RIGHT(B1134,5)</f>
        <v>16:09</v>
      </c>
      <c r="L1134" s="7" t="str">
        <f>TEXT(K1134,"hh")</f>
        <v>16</v>
      </c>
      <c r="M1134" s="6">
        <f>IF(C1134="close",IF(I1134&gt;=0,1,IF(I1134&lt;0,2)),0)</f>
        <v>0</v>
      </c>
      <c r="N1134" s="5">
        <f>IF(N1133=0,IF(C1134="s/l",1,0),IF(C1134="s/l",N1133+1,0))</f>
        <v>0</v>
      </c>
      <c r="O1134" s="4">
        <f>IF(O1133=0,IF(C1134="t/p",1,0),IF(C1134="t/p",O1133+1,0))</f>
        <v>7</v>
      </c>
      <c r="P1134" s="3">
        <f>IF(AND(N1134&gt;=$AD$36,N1135=0),1,0)</f>
        <v>0</v>
      </c>
      <c r="Q1134" s="2">
        <f>IF(AND(O1134&gt;=$AD$35,O1135=0),1,0)</f>
        <v>0</v>
      </c>
      <c r="R1134" s="3">
        <f>IF(AND(N1134&gt;0,ISODD(D1134)),1,0)</f>
        <v>0</v>
      </c>
      <c r="S1134" s="2">
        <f>IF(AND(O1134&gt;0,ISEVEN(D1134)),1,0)</f>
        <v>0</v>
      </c>
      <c r="T1134" s="1">
        <f>IF(AND(N1133&gt;0,N1134&gt;0),IF(OR(AND(R1133=0,R1134=1),AND(R1133=1,R1134=0)),1,0),0)</f>
        <v>0</v>
      </c>
      <c r="U1134" s="1">
        <f>IF(AND(O1133&gt;0,O1134&gt;0),IF(OR(AND(S1133=0,S1134=1),AND(S1133=1,S1134=0)),1,0),0)</f>
        <v>1</v>
      </c>
    </row>
    <row r="1135" spans="1:21">
      <c r="A1135" s="9">
        <v>5833</v>
      </c>
      <c r="B1135" s="10" t="s">
        <v>3109</v>
      </c>
      <c r="C1135" s="9" t="s">
        <v>0</v>
      </c>
      <c r="D1135" s="9">
        <v>2348</v>
      </c>
      <c r="E1135" s="9">
        <v>1</v>
      </c>
      <c r="F1135" s="9">
        <v>1.323</v>
      </c>
      <c r="G1135" s="9">
        <v>1.3205</v>
      </c>
      <c r="H1135" s="9">
        <v>1.323</v>
      </c>
      <c r="I1135" s="9">
        <v>5</v>
      </c>
      <c r="J1135" s="9">
        <v>3500.18</v>
      </c>
      <c r="K1135" s="8" t="str">
        <f>RIGHT(B1135,5)</f>
        <v>16:25</v>
      </c>
      <c r="L1135" s="7" t="str">
        <f>TEXT(K1135,"hh")</f>
        <v>16</v>
      </c>
      <c r="M1135" s="6">
        <f>IF(C1135="close",IF(I1135&gt;=0,1,IF(I1135&lt;0,2)),0)</f>
        <v>0</v>
      </c>
      <c r="N1135" s="5">
        <f>IF(N1134=0,IF(C1135="s/l",1,0),IF(C1135="s/l",N1134+1,0))</f>
        <v>0</v>
      </c>
      <c r="O1135" s="4">
        <f>IF(O1134=0,IF(C1135="t/p",1,0),IF(C1135="t/p",O1134+1,0))</f>
        <v>8</v>
      </c>
      <c r="P1135" s="3">
        <f>IF(AND(N1135&gt;=$AD$36,N1136=0),1,0)</f>
        <v>0</v>
      </c>
      <c r="Q1135" s="2">
        <f>IF(AND(O1135&gt;=$AD$35,O1136=0),1,0)</f>
        <v>0</v>
      </c>
      <c r="R1135" s="3">
        <f>IF(AND(N1135&gt;0,ISODD(D1135)),1,0)</f>
        <v>0</v>
      </c>
      <c r="S1135" s="2">
        <f>IF(AND(O1135&gt;0,ISEVEN(D1135)),1,0)</f>
        <v>1</v>
      </c>
      <c r="T1135" s="1">
        <f>IF(AND(N1134&gt;0,N1135&gt;0),IF(OR(AND(R1134=0,R1135=1),AND(R1134=1,R1135=0)),1,0),0)</f>
        <v>0</v>
      </c>
      <c r="U1135" s="1">
        <f>IF(AND(O1134&gt;0,O1135&gt;0),IF(OR(AND(S1134=0,S1135=1),AND(S1134=1,S1135=0)),1,0),0)</f>
        <v>1</v>
      </c>
    </row>
    <row r="1136" spans="1:21">
      <c r="A1136" s="9">
        <v>5838</v>
      </c>
      <c r="B1136" s="10" t="s">
        <v>3108</v>
      </c>
      <c r="C1136" s="9" t="s">
        <v>0</v>
      </c>
      <c r="D1136" s="9">
        <v>2342</v>
      </c>
      <c r="E1136" s="9">
        <v>1</v>
      </c>
      <c r="F1136" s="9">
        <v>1.3240000000000001</v>
      </c>
      <c r="G1136" s="9">
        <v>1.3214999999999999</v>
      </c>
      <c r="H1136" s="9">
        <v>1.3240000000000001</v>
      </c>
      <c r="I1136" s="9">
        <v>5</v>
      </c>
      <c r="J1136" s="9">
        <v>3505.18</v>
      </c>
      <c r="K1136" s="8" t="str">
        <f>RIGHT(B1136,5)</f>
        <v>16:57</v>
      </c>
      <c r="L1136" s="7" t="str">
        <f>TEXT(K1136,"hh")</f>
        <v>16</v>
      </c>
      <c r="M1136" s="6">
        <f>IF(C1136="close",IF(I1136&gt;=0,1,IF(I1136&lt;0,2)),0)</f>
        <v>0</v>
      </c>
      <c r="N1136" s="5">
        <f>IF(N1135=0,IF(C1136="s/l",1,0),IF(C1136="s/l",N1135+1,0))</f>
        <v>0</v>
      </c>
      <c r="O1136" s="4">
        <f>IF(O1135=0,IF(C1136="t/p",1,0),IF(C1136="t/p",O1135+1,0))</f>
        <v>9</v>
      </c>
      <c r="P1136" s="3">
        <f>IF(AND(N1136&gt;=$AD$36,N1137=0),1,0)</f>
        <v>0</v>
      </c>
      <c r="Q1136" s="2">
        <f>IF(AND(O1136&gt;=$AD$35,O1137=0),1,0)</f>
        <v>0</v>
      </c>
      <c r="R1136" s="3">
        <f>IF(AND(N1136&gt;0,ISODD(D1136)),1,0)</f>
        <v>0</v>
      </c>
      <c r="S1136" s="2">
        <f>IF(AND(O1136&gt;0,ISEVEN(D1136)),1,0)</f>
        <v>1</v>
      </c>
      <c r="T1136" s="1">
        <f>IF(AND(N1135&gt;0,N1136&gt;0),IF(OR(AND(R1135=0,R1136=1),AND(R1135=1,R1136=0)),1,0),0)</f>
        <v>0</v>
      </c>
      <c r="U1136" s="1">
        <f>IF(AND(O1135&gt;0,O1136&gt;0),IF(OR(AND(S1135=0,S1136=1),AND(S1135=1,S1136=0)),1,0),0)</f>
        <v>0</v>
      </c>
    </row>
    <row r="1137" spans="1:21">
      <c r="A1137" s="9">
        <v>5843</v>
      </c>
      <c r="B1137" s="10" t="s">
        <v>3107</v>
      </c>
      <c r="C1137" s="9" t="s">
        <v>0</v>
      </c>
      <c r="D1137" s="9">
        <v>2351</v>
      </c>
      <c r="E1137" s="9">
        <v>1</v>
      </c>
      <c r="F1137" s="9">
        <v>1.3237000000000001</v>
      </c>
      <c r="G1137" s="9">
        <v>1.3262</v>
      </c>
      <c r="H1137" s="9">
        <v>1.3237000000000001</v>
      </c>
      <c r="I1137" s="9">
        <v>5</v>
      </c>
      <c r="J1137" s="9">
        <v>3510.18</v>
      </c>
      <c r="K1137" s="8" t="str">
        <f>RIGHT(B1137,5)</f>
        <v>17:04</v>
      </c>
      <c r="L1137" s="7" t="str">
        <f>TEXT(K1137,"hh")</f>
        <v>17</v>
      </c>
      <c r="M1137" s="6">
        <f>IF(C1137="close",IF(I1137&gt;=0,1,IF(I1137&lt;0,2)),0)</f>
        <v>0</v>
      </c>
      <c r="N1137" s="5">
        <f>IF(N1136=0,IF(C1137="s/l",1,0),IF(C1137="s/l",N1136+1,0))</f>
        <v>0</v>
      </c>
      <c r="O1137" s="4">
        <f>IF(O1136=0,IF(C1137="t/p",1,0),IF(C1137="t/p",O1136+1,0))</f>
        <v>10</v>
      </c>
      <c r="P1137" s="3">
        <f>IF(AND(N1137&gt;=$AD$36,N1138=0),1,0)</f>
        <v>0</v>
      </c>
      <c r="Q1137" s="2">
        <f>IF(AND(O1137&gt;=$AD$35,O1138=0),1,0)</f>
        <v>0</v>
      </c>
      <c r="R1137" s="3">
        <f>IF(AND(N1137&gt;0,ISODD(D1137)),1,0)</f>
        <v>0</v>
      </c>
      <c r="S1137" s="2">
        <f>IF(AND(O1137&gt;0,ISEVEN(D1137)),1,0)</f>
        <v>0</v>
      </c>
      <c r="T1137" s="1">
        <f>IF(AND(N1136&gt;0,N1137&gt;0),IF(OR(AND(R1136=0,R1137=1),AND(R1136=1,R1137=0)),1,0),0)</f>
        <v>0</v>
      </c>
      <c r="U1137" s="1">
        <f>IF(AND(O1136&gt;0,O1137&gt;0),IF(OR(AND(S1136=0,S1137=1),AND(S1136=1,S1137=0)),1,0),0)</f>
        <v>1</v>
      </c>
    </row>
    <row r="1138" spans="1:21">
      <c r="A1138" s="9">
        <v>5848</v>
      </c>
      <c r="B1138" s="10" t="s">
        <v>3106</v>
      </c>
      <c r="C1138" s="9" t="s">
        <v>0</v>
      </c>
      <c r="D1138" s="9">
        <v>2354</v>
      </c>
      <c r="E1138" s="9">
        <v>1</v>
      </c>
      <c r="F1138" s="9">
        <v>1.3240000000000001</v>
      </c>
      <c r="G1138" s="9">
        <v>1.3214999999999999</v>
      </c>
      <c r="H1138" s="9">
        <v>1.3240000000000001</v>
      </c>
      <c r="I1138" s="9">
        <v>5</v>
      </c>
      <c r="J1138" s="9">
        <v>3515.18</v>
      </c>
      <c r="K1138" s="8" t="str">
        <f>RIGHT(B1138,5)</f>
        <v>17:11</v>
      </c>
      <c r="L1138" s="7" t="str">
        <f>TEXT(K1138,"hh")</f>
        <v>17</v>
      </c>
      <c r="M1138" s="6">
        <f>IF(C1138="close",IF(I1138&gt;=0,1,IF(I1138&lt;0,2)),0)</f>
        <v>0</v>
      </c>
      <c r="N1138" s="5">
        <f>IF(N1137=0,IF(C1138="s/l",1,0),IF(C1138="s/l",N1137+1,0))</f>
        <v>0</v>
      </c>
      <c r="O1138" s="4">
        <f>IF(O1137=0,IF(C1138="t/p",1,0),IF(C1138="t/p",O1137+1,0))</f>
        <v>11</v>
      </c>
      <c r="P1138" s="3">
        <f>IF(AND(N1138&gt;=$AD$36,N1139=0),1,0)</f>
        <v>0</v>
      </c>
      <c r="Q1138" s="2">
        <f>IF(AND(O1138&gt;=$AD$35,O1139=0),1,0)</f>
        <v>1</v>
      </c>
      <c r="R1138" s="3">
        <f>IF(AND(N1138&gt;0,ISODD(D1138)),1,0)</f>
        <v>0</v>
      </c>
      <c r="S1138" s="2">
        <f>IF(AND(O1138&gt;0,ISEVEN(D1138)),1,0)</f>
        <v>1</v>
      </c>
      <c r="T1138" s="1">
        <f>IF(AND(N1137&gt;0,N1138&gt;0),IF(OR(AND(R1137=0,R1138=1),AND(R1137=1,R1138=0)),1,0),0)</f>
        <v>0</v>
      </c>
      <c r="U1138" s="1">
        <f>IF(AND(O1137&gt;0,O1138&gt;0),IF(OR(AND(S1137=0,S1138=1),AND(S1137=1,S1138=0)),1,0),0)</f>
        <v>1</v>
      </c>
    </row>
    <row r="1139" spans="1:21">
      <c r="A1139" s="9">
        <v>5853</v>
      </c>
      <c r="B1139" s="10" t="s">
        <v>3105</v>
      </c>
      <c r="C1139" s="9" t="s">
        <v>3</v>
      </c>
      <c r="D1139" s="9">
        <v>2349</v>
      </c>
      <c r="E1139" s="9">
        <v>1</v>
      </c>
      <c r="F1139" s="9">
        <v>1.3251999999999999</v>
      </c>
      <c r="G1139" s="9">
        <v>1.3251999999999999</v>
      </c>
      <c r="H1139" s="9">
        <v>1.3227</v>
      </c>
      <c r="I1139" s="9">
        <v>-20</v>
      </c>
      <c r="J1139" s="9">
        <v>3495.18</v>
      </c>
      <c r="K1139" s="8" t="str">
        <f>RIGHT(B1139,5)</f>
        <v>18:00</v>
      </c>
      <c r="L1139" s="7" t="str">
        <f>TEXT(K1139,"hh")</f>
        <v>18</v>
      </c>
      <c r="M1139" s="6">
        <f>IF(C1139="close",IF(I1139&gt;=0,1,IF(I1139&lt;0,2)),0)</f>
        <v>0</v>
      </c>
      <c r="N1139" s="5">
        <f>IF(N1138=0,IF(C1139="s/l",1,0),IF(C1139="s/l",N1138+1,0))</f>
        <v>1</v>
      </c>
      <c r="O1139" s="4">
        <f>IF(O1138=0,IF(C1139="t/p",1,0),IF(C1139="t/p",O1138+1,0))</f>
        <v>0</v>
      </c>
      <c r="P1139" s="3">
        <f>IF(AND(N1139&gt;=$AD$36,N1140=0),1,0)</f>
        <v>0</v>
      </c>
      <c r="Q1139" s="2">
        <f>IF(AND(O1139&gt;=$AD$35,O1140=0),1,0)</f>
        <v>0</v>
      </c>
      <c r="R1139" s="3">
        <f>IF(AND(N1139&gt;0,ISODD(D1139)),1,0)</f>
        <v>1</v>
      </c>
      <c r="S1139" s="2">
        <f>IF(AND(O1139&gt;0,ISEVEN(D1139)),1,0)</f>
        <v>0</v>
      </c>
      <c r="T1139" s="1">
        <f>IF(AND(N1138&gt;0,N1139&gt;0),IF(OR(AND(R1138=0,R1139=1),AND(R1138=1,R1139=0)),1,0),0)</f>
        <v>0</v>
      </c>
      <c r="U1139" s="1">
        <f>IF(AND(O1138&gt;0,O1139&gt;0),IF(OR(AND(S1138=0,S1139=1),AND(S1138=1,S1139=0)),1,0),0)</f>
        <v>0</v>
      </c>
    </row>
    <row r="1140" spans="1:21">
      <c r="A1140" s="9">
        <v>5858</v>
      </c>
      <c r="B1140" s="10" t="s">
        <v>1158</v>
      </c>
      <c r="C1140" s="9" t="s">
        <v>0</v>
      </c>
      <c r="D1140" s="9">
        <v>2357</v>
      </c>
      <c r="E1140" s="9">
        <v>1</v>
      </c>
      <c r="F1140" s="9">
        <v>1.3247</v>
      </c>
      <c r="G1140" s="9">
        <v>1.3271999999999999</v>
      </c>
      <c r="H1140" s="9">
        <v>1.3247</v>
      </c>
      <c r="I1140" s="9">
        <v>5</v>
      </c>
      <c r="J1140" s="9">
        <v>3500.18</v>
      </c>
      <c r="K1140" s="8" t="str">
        <f>RIGHT(B1140,5)</f>
        <v>18:36</v>
      </c>
      <c r="L1140" s="7" t="str">
        <f>TEXT(K1140,"hh")</f>
        <v>18</v>
      </c>
      <c r="M1140" s="6">
        <f>IF(C1140="close",IF(I1140&gt;=0,1,IF(I1140&lt;0,2)),0)</f>
        <v>0</v>
      </c>
      <c r="N1140" s="5">
        <f>IF(N1139=0,IF(C1140="s/l",1,0),IF(C1140="s/l",N1139+1,0))</f>
        <v>0</v>
      </c>
      <c r="O1140" s="4">
        <f>IF(O1139=0,IF(C1140="t/p",1,0),IF(C1140="t/p",O1139+1,0))</f>
        <v>1</v>
      </c>
      <c r="P1140" s="3">
        <f>IF(AND(N1140&gt;=$AD$36,N1141=0),1,0)</f>
        <v>0</v>
      </c>
      <c r="Q1140" s="2">
        <f>IF(AND(O1140&gt;=$AD$35,O1141=0),1,0)</f>
        <v>0</v>
      </c>
      <c r="R1140" s="3">
        <f>IF(AND(N1140&gt;0,ISODD(D1140)),1,0)</f>
        <v>0</v>
      </c>
      <c r="S1140" s="2">
        <f>IF(AND(O1140&gt;0,ISEVEN(D1140)),1,0)</f>
        <v>0</v>
      </c>
      <c r="T1140" s="1">
        <f>IF(AND(N1139&gt;0,N1140&gt;0),IF(OR(AND(R1139=0,R1140=1),AND(R1139=1,R1140=0)),1,0),0)</f>
        <v>0</v>
      </c>
      <c r="U1140" s="1">
        <f>IF(AND(O1139&gt;0,O1140&gt;0),IF(OR(AND(S1139=0,S1140=1),AND(S1139=1,S1140=0)),1,0),0)</f>
        <v>0</v>
      </c>
    </row>
    <row r="1141" spans="1:21">
      <c r="A1141" s="9">
        <v>5863</v>
      </c>
      <c r="B1141" s="10" t="s">
        <v>3104</v>
      </c>
      <c r="C1141" s="9" t="s">
        <v>0</v>
      </c>
      <c r="D1141" s="9">
        <v>2360</v>
      </c>
      <c r="E1141" s="9">
        <v>1</v>
      </c>
      <c r="F1141" s="9">
        <v>1.325</v>
      </c>
      <c r="G1141" s="9">
        <v>1.3225</v>
      </c>
      <c r="H1141" s="9">
        <v>1.325</v>
      </c>
      <c r="I1141" s="9">
        <v>5</v>
      </c>
      <c r="J1141" s="9">
        <v>3505.18</v>
      </c>
      <c r="K1141" s="8" t="str">
        <f>RIGHT(B1141,5)</f>
        <v>20:42</v>
      </c>
      <c r="L1141" s="7" t="str">
        <f>TEXT(K1141,"hh")</f>
        <v>20</v>
      </c>
      <c r="M1141" s="6">
        <f>IF(C1141="close",IF(I1141&gt;=0,1,IF(I1141&lt;0,2)),0)</f>
        <v>0</v>
      </c>
      <c r="N1141" s="5">
        <f>IF(N1140=0,IF(C1141="s/l",1,0),IF(C1141="s/l",N1140+1,0))</f>
        <v>0</v>
      </c>
      <c r="O1141" s="4">
        <f>IF(O1140=0,IF(C1141="t/p",1,0),IF(C1141="t/p",O1140+1,0))</f>
        <v>2</v>
      </c>
      <c r="P1141" s="3">
        <f>IF(AND(N1141&gt;=$AD$36,N1142=0),1,0)</f>
        <v>0</v>
      </c>
      <c r="Q1141" s="2">
        <f>IF(AND(O1141&gt;=$AD$35,O1142=0),1,0)</f>
        <v>0</v>
      </c>
      <c r="R1141" s="3">
        <f>IF(AND(N1141&gt;0,ISODD(D1141)),1,0)</f>
        <v>0</v>
      </c>
      <c r="S1141" s="2">
        <f>IF(AND(O1141&gt;0,ISEVEN(D1141)),1,0)</f>
        <v>1</v>
      </c>
      <c r="T1141" s="1">
        <f>IF(AND(N1140&gt;0,N1141&gt;0),IF(OR(AND(R1140=0,R1141=1),AND(R1140=1,R1141=0)),1,0),0)</f>
        <v>0</v>
      </c>
      <c r="U1141" s="1">
        <f>IF(AND(O1140&gt;0,O1141&gt;0),IF(OR(AND(S1140=0,S1141=1),AND(S1140=1,S1141=0)),1,0),0)</f>
        <v>1</v>
      </c>
    </row>
    <row r="1142" spans="1:21">
      <c r="A1142" s="9">
        <v>5868</v>
      </c>
      <c r="B1142" s="10" t="s">
        <v>3103</v>
      </c>
      <c r="C1142" s="9" t="s">
        <v>0</v>
      </c>
      <c r="D1142" s="9">
        <v>2361</v>
      </c>
      <c r="E1142" s="9">
        <v>1</v>
      </c>
      <c r="F1142" s="9">
        <v>1.3247</v>
      </c>
      <c r="G1142" s="9">
        <v>1.3271999999999999</v>
      </c>
      <c r="H1142" s="9">
        <v>1.3247</v>
      </c>
      <c r="I1142" s="9">
        <v>5</v>
      </c>
      <c r="J1142" s="9">
        <v>3510.18</v>
      </c>
      <c r="K1142" s="8" t="str">
        <f>RIGHT(B1142,5)</f>
        <v>20:53</v>
      </c>
      <c r="L1142" s="7" t="str">
        <f>TEXT(K1142,"hh")</f>
        <v>20</v>
      </c>
      <c r="M1142" s="6">
        <f>IF(C1142="close",IF(I1142&gt;=0,1,IF(I1142&lt;0,2)),0)</f>
        <v>0</v>
      </c>
      <c r="N1142" s="5">
        <f>IF(N1141=0,IF(C1142="s/l",1,0),IF(C1142="s/l",N1141+1,0))</f>
        <v>0</v>
      </c>
      <c r="O1142" s="4">
        <f>IF(O1141=0,IF(C1142="t/p",1,0),IF(C1142="t/p",O1141+1,0))</f>
        <v>3</v>
      </c>
      <c r="P1142" s="3">
        <f>IF(AND(N1142&gt;=$AD$36,N1143=0),1,0)</f>
        <v>0</v>
      </c>
      <c r="Q1142" s="2">
        <f>IF(AND(O1142&gt;=$AD$35,O1143=0),1,0)</f>
        <v>0</v>
      </c>
      <c r="R1142" s="3">
        <f>IF(AND(N1142&gt;0,ISODD(D1142)),1,0)</f>
        <v>0</v>
      </c>
      <c r="S1142" s="2">
        <f>IF(AND(O1142&gt;0,ISEVEN(D1142)),1,0)</f>
        <v>0</v>
      </c>
      <c r="T1142" s="1">
        <f>IF(AND(N1141&gt;0,N1142&gt;0),IF(OR(AND(R1141=0,R1142=1),AND(R1141=1,R1142=0)),1,0),0)</f>
        <v>0</v>
      </c>
      <c r="U1142" s="1">
        <f>IF(AND(O1141&gt;0,O1142&gt;0),IF(OR(AND(S1141=0,S1142=1),AND(S1141=1,S1142=0)),1,0),0)</f>
        <v>1</v>
      </c>
    </row>
    <row r="1143" spans="1:21">
      <c r="A1143" s="9">
        <v>5873</v>
      </c>
      <c r="B1143" s="10" t="s">
        <v>1156</v>
      </c>
      <c r="C1143" s="9" t="s">
        <v>0</v>
      </c>
      <c r="D1143" s="9">
        <v>2364</v>
      </c>
      <c r="E1143" s="9">
        <v>1</v>
      </c>
      <c r="F1143" s="9">
        <v>1.3250999999999999</v>
      </c>
      <c r="G1143" s="9">
        <v>1.3226</v>
      </c>
      <c r="H1143" s="9">
        <v>1.3250999999999999</v>
      </c>
      <c r="I1143" s="9">
        <v>5</v>
      </c>
      <c r="J1143" s="9">
        <v>3515.18</v>
      </c>
      <c r="K1143" s="8" t="str">
        <f>RIGHT(B1143,5)</f>
        <v>21:08</v>
      </c>
      <c r="L1143" s="7" t="str">
        <f>TEXT(K1143,"hh")</f>
        <v>21</v>
      </c>
      <c r="M1143" s="6">
        <f>IF(C1143="close",IF(I1143&gt;=0,1,IF(I1143&lt;0,2)),0)</f>
        <v>0</v>
      </c>
      <c r="N1143" s="5">
        <f>IF(N1142=0,IF(C1143="s/l",1,0),IF(C1143="s/l",N1142+1,0))</f>
        <v>0</v>
      </c>
      <c r="O1143" s="4">
        <f>IF(O1142=0,IF(C1143="t/p",1,0),IF(C1143="t/p",O1142+1,0))</f>
        <v>4</v>
      </c>
      <c r="P1143" s="3">
        <f>IF(AND(N1143&gt;=$AD$36,N1144=0),1,0)</f>
        <v>0</v>
      </c>
      <c r="Q1143" s="2">
        <f>IF(AND(O1143&gt;=$AD$35,O1144=0),1,0)</f>
        <v>0</v>
      </c>
      <c r="R1143" s="3">
        <f>IF(AND(N1143&gt;0,ISODD(D1143)),1,0)</f>
        <v>0</v>
      </c>
      <c r="S1143" s="2">
        <f>IF(AND(O1143&gt;0,ISEVEN(D1143)),1,0)</f>
        <v>1</v>
      </c>
      <c r="T1143" s="1">
        <f>IF(AND(N1142&gt;0,N1143&gt;0),IF(OR(AND(R1142=0,R1143=1),AND(R1142=1,R1143=0)),1,0),0)</f>
        <v>0</v>
      </c>
      <c r="U1143" s="1">
        <f>IF(AND(O1142&gt;0,O1143&gt;0),IF(OR(AND(S1142=0,S1143=1),AND(S1142=1,S1143=0)),1,0),0)</f>
        <v>1</v>
      </c>
    </row>
    <row r="1144" spans="1:21">
      <c r="A1144" s="9">
        <v>5878</v>
      </c>
      <c r="B1144" s="10" t="s">
        <v>1155</v>
      </c>
      <c r="C1144" s="9" t="s">
        <v>0</v>
      </c>
      <c r="D1144" s="9">
        <v>2365</v>
      </c>
      <c r="E1144" s="9">
        <v>1</v>
      </c>
      <c r="F1144" s="9">
        <v>1.3248</v>
      </c>
      <c r="G1144" s="9">
        <v>1.3272999999999999</v>
      </c>
      <c r="H1144" s="9">
        <v>1.3248</v>
      </c>
      <c r="I1144" s="9">
        <v>5</v>
      </c>
      <c r="J1144" s="9">
        <v>3520.18</v>
      </c>
      <c r="K1144" s="8" t="str">
        <f>RIGHT(B1144,5)</f>
        <v>21:11</v>
      </c>
      <c r="L1144" s="7" t="str">
        <f>TEXT(K1144,"hh")</f>
        <v>21</v>
      </c>
      <c r="M1144" s="6">
        <f>IF(C1144="close",IF(I1144&gt;=0,1,IF(I1144&lt;0,2)),0)</f>
        <v>0</v>
      </c>
      <c r="N1144" s="5">
        <f>IF(N1143=0,IF(C1144="s/l",1,0),IF(C1144="s/l",N1143+1,0))</f>
        <v>0</v>
      </c>
      <c r="O1144" s="4">
        <f>IF(O1143=0,IF(C1144="t/p",1,0),IF(C1144="t/p",O1143+1,0))</f>
        <v>5</v>
      </c>
      <c r="P1144" s="3">
        <f>IF(AND(N1144&gt;=$AD$36,N1145=0),1,0)</f>
        <v>0</v>
      </c>
      <c r="Q1144" s="2">
        <f>IF(AND(O1144&gt;=$AD$35,O1145=0),1,0)</f>
        <v>0</v>
      </c>
      <c r="R1144" s="3">
        <f>IF(AND(N1144&gt;0,ISODD(D1144)),1,0)</f>
        <v>0</v>
      </c>
      <c r="S1144" s="2">
        <f>IF(AND(O1144&gt;0,ISEVEN(D1144)),1,0)</f>
        <v>0</v>
      </c>
      <c r="T1144" s="1">
        <f>IF(AND(N1143&gt;0,N1144&gt;0),IF(OR(AND(R1143=0,R1144=1),AND(R1143=1,R1144=0)),1,0),0)</f>
        <v>0</v>
      </c>
      <c r="U1144" s="1">
        <f>IF(AND(O1143&gt;0,O1144&gt;0),IF(OR(AND(S1143=0,S1144=1),AND(S1143=1,S1144=0)),1,0),0)</f>
        <v>1</v>
      </c>
    </row>
    <row r="1145" spans="1:21">
      <c r="A1145" s="9">
        <v>5883</v>
      </c>
      <c r="B1145" s="10" t="s">
        <v>3102</v>
      </c>
      <c r="C1145" s="9" t="s">
        <v>0</v>
      </c>
      <c r="D1145" s="9">
        <v>2355</v>
      </c>
      <c r="E1145" s="9">
        <v>1</v>
      </c>
      <c r="F1145" s="9">
        <v>1.3237000000000001</v>
      </c>
      <c r="G1145" s="9">
        <v>1.3262</v>
      </c>
      <c r="H1145" s="9">
        <v>1.3237000000000001</v>
      </c>
      <c r="I1145" s="9">
        <v>5</v>
      </c>
      <c r="J1145" s="9">
        <v>3525.18</v>
      </c>
      <c r="K1145" s="8" t="str">
        <f>RIGHT(B1145,5)</f>
        <v>21:17</v>
      </c>
      <c r="L1145" s="7" t="str">
        <f>TEXT(K1145,"hh")</f>
        <v>21</v>
      </c>
      <c r="M1145" s="6">
        <f>IF(C1145="close",IF(I1145&gt;=0,1,IF(I1145&lt;0,2)),0)</f>
        <v>0</v>
      </c>
      <c r="N1145" s="5">
        <f>IF(N1144=0,IF(C1145="s/l",1,0),IF(C1145="s/l",N1144+1,0))</f>
        <v>0</v>
      </c>
      <c r="O1145" s="4">
        <f>IF(O1144=0,IF(C1145="t/p",1,0),IF(C1145="t/p",O1144+1,0))</f>
        <v>6</v>
      </c>
      <c r="P1145" s="3">
        <f>IF(AND(N1145&gt;=$AD$36,N1146=0),1,0)</f>
        <v>0</v>
      </c>
      <c r="Q1145" s="2">
        <f>IF(AND(O1145&gt;=$AD$35,O1146=0),1,0)</f>
        <v>0</v>
      </c>
      <c r="R1145" s="3">
        <f>IF(AND(N1145&gt;0,ISODD(D1145)),1,0)</f>
        <v>0</v>
      </c>
      <c r="S1145" s="2">
        <f>IF(AND(O1145&gt;0,ISEVEN(D1145)),1,0)</f>
        <v>0</v>
      </c>
      <c r="T1145" s="1">
        <f>IF(AND(N1144&gt;0,N1145&gt;0),IF(OR(AND(R1144=0,R1145=1),AND(R1144=1,R1145=0)),1,0),0)</f>
        <v>0</v>
      </c>
      <c r="U1145" s="1">
        <f>IF(AND(O1144&gt;0,O1145&gt;0),IF(OR(AND(S1144=0,S1145=1),AND(S1144=1,S1145=0)),1,0),0)</f>
        <v>0</v>
      </c>
    </row>
    <row r="1146" spans="1:21">
      <c r="A1146" s="9">
        <v>5888</v>
      </c>
      <c r="B1146" s="10" t="s">
        <v>3101</v>
      </c>
      <c r="C1146" s="9" t="s">
        <v>0</v>
      </c>
      <c r="D1146" s="9">
        <v>2370</v>
      </c>
      <c r="E1146" s="9">
        <v>1</v>
      </c>
      <c r="F1146" s="9">
        <v>1.3241000000000001</v>
      </c>
      <c r="G1146" s="9">
        <v>1.3216000000000001</v>
      </c>
      <c r="H1146" s="9">
        <v>1.3241000000000001</v>
      </c>
      <c r="I1146" s="9">
        <v>5</v>
      </c>
      <c r="J1146" s="9">
        <v>3530.18</v>
      </c>
      <c r="K1146" s="8" t="str">
        <f>RIGHT(B1146,5)</f>
        <v>21:18</v>
      </c>
      <c r="L1146" s="7" t="str">
        <f>TEXT(K1146,"hh")</f>
        <v>21</v>
      </c>
      <c r="M1146" s="6">
        <f>IF(C1146="close",IF(I1146&gt;=0,1,IF(I1146&lt;0,2)),0)</f>
        <v>0</v>
      </c>
      <c r="N1146" s="5">
        <f>IF(N1145=0,IF(C1146="s/l",1,0),IF(C1146="s/l",N1145+1,0))</f>
        <v>0</v>
      </c>
      <c r="O1146" s="4">
        <f>IF(O1145=0,IF(C1146="t/p",1,0),IF(C1146="t/p",O1145+1,0))</f>
        <v>7</v>
      </c>
      <c r="P1146" s="3">
        <f>IF(AND(N1146&gt;=$AD$36,N1147=0),1,0)</f>
        <v>0</v>
      </c>
      <c r="Q1146" s="2">
        <f>IF(AND(O1146&gt;=$AD$35,O1147=0),1,0)</f>
        <v>0</v>
      </c>
      <c r="R1146" s="3">
        <f>IF(AND(N1146&gt;0,ISODD(D1146)),1,0)</f>
        <v>0</v>
      </c>
      <c r="S1146" s="2">
        <f>IF(AND(O1146&gt;0,ISEVEN(D1146)),1,0)</f>
        <v>1</v>
      </c>
      <c r="T1146" s="1">
        <f>IF(AND(N1145&gt;0,N1146&gt;0),IF(OR(AND(R1145=0,R1146=1),AND(R1145=1,R1146=0)),1,0),0)</f>
        <v>0</v>
      </c>
      <c r="U1146" s="1">
        <f>IF(AND(O1145&gt;0,O1146&gt;0),IF(OR(AND(S1145=0,S1146=1),AND(S1145=1,S1146=0)),1,0),0)</f>
        <v>1</v>
      </c>
    </row>
    <row r="1147" spans="1:21">
      <c r="A1147" s="9">
        <v>5893</v>
      </c>
      <c r="B1147" s="10" t="s">
        <v>3100</v>
      </c>
      <c r="C1147" s="9" t="s">
        <v>0</v>
      </c>
      <c r="D1147" s="9">
        <v>2371</v>
      </c>
      <c r="E1147" s="9">
        <v>1</v>
      </c>
      <c r="F1147" s="9">
        <v>1.3238000000000001</v>
      </c>
      <c r="G1147" s="9">
        <v>1.3263</v>
      </c>
      <c r="H1147" s="9">
        <v>1.3238000000000001</v>
      </c>
      <c r="I1147" s="9">
        <v>5</v>
      </c>
      <c r="J1147" s="9">
        <v>3535.18</v>
      </c>
      <c r="K1147" s="8" t="str">
        <f>RIGHT(B1147,5)</f>
        <v>21:47</v>
      </c>
      <c r="L1147" s="7" t="str">
        <f>TEXT(K1147,"hh")</f>
        <v>21</v>
      </c>
      <c r="M1147" s="6">
        <f>IF(C1147="close",IF(I1147&gt;=0,1,IF(I1147&lt;0,2)),0)</f>
        <v>0</v>
      </c>
      <c r="N1147" s="5">
        <f>IF(N1146=0,IF(C1147="s/l",1,0),IF(C1147="s/l",N1146+1,0))</f>
        <v>0</v>
      </c>
      <c r="O1147" s="4">
        <f>IF(O1146=0,IF(C1147="t/p",1,0),IF(C1147="t/p",O1146+1,0))</f>
        <v>8</v>
      </c>
      <c r="P1147" s="3">
        <f>IF(AND(N1147&gt;=$AD$36,N1148=0),1,0)</f>
        <v>0</v>
      </c>
      <c r="Q1147" s="2">
        <f>IF(AND(O1147&gt;=$AD$35,O1148=0),1,0)</f>
        <v>0</v>
      </c>
      <c r="R1147" s="3">
        <f>IF(AND(N1147&gt;0,ISODD(D1147)),1,0)</f>
        <v>0</v>
      </c>
      <c r="S1147" s="2">
        <f>IF(AND(O1147&gt;0,ISEVEN(D1147)),1,0)</f>
        <v>0</v>
      </c>
      <c r="T1147" s="1">
        <f>IF(AND(N1146&gt;0,N1147&gt;0),IF(OR(AND(R1146=0,R1147=1),AND(R1146=1,R1147=0)),1,0),0)</f>
        <v>0</v>
      </c>
      <c r="U1147" s="1">
        <f>IF(AND(O1146&gt;0,O1147&gt;0),IF(OR(AND(S1146=0,S1147=1),AND(S1146=1,S1147=0)),1,0),0)</f>
        <v>1</v>
      </c>
    </row>
    <row r="1148" spans="1:21">
      <c r="A1148" s="9">
        <v>5898</v>
      </c>
      <c r="B1148" s="10" t="s">
        <v>3099</v>
      </c>
      <c r="C1148" s="9" t="s">
        <v>0</v>
      </c>
      <c r="D1148" s="9">
        <v>2374</v>
      </c>
      <c r="E1148" s="9">
        <v>1</v>
      </c>
      <c r="F1148" s="9">
        <v>1.3242</v>
      </c>
      <c r="G1148" s="9">
        <v>1.3217000000000001</v>
      </c>
      <c r="H1148" s="9">
        <v>1.3242</v>
      </c>
      <c r="I1148" s="9">
        <v>5</v>
      </c>
      <c r="J1148" s="9">
        <v>3540.18</v>
      </c>
      <c r="K1148" s="8" t="str">
        <f>RIGHT(B1148,5)</f>
        <v>22:32</v>
      </c>
      <c r="L1148" s="7" t="str">
        <f>TEXT(K1148,"hh")</f>
        <v>22</v>
      </c>
      <c r="M1148" s="6">
        <f>IF(C1148="close",IF(I1148&gt;=0,1,IF(I1148&lt;0,2)),0)</f>
        <v>0</v>
      </c>
      <c r="N1148" s="5">
        <f>IF(N1147=0,IF(C1148="s/l",1,0),IF(C1148="s/l",N1147+1,0))</f>
        <v>0</v>
      </c>
      <c r="O1148" s="4">
        <f>IF(O1147=0,IF(C1148="t/p",1,0),IF(C1148="t/p",O1147+1,0))</f>
        <v>9</v>
      </c>
      <c r="P1148" s="3">
        <f>IF(AND(N1148&gt;=$AD$36,N1149=0),1,0)</f>
        <v>0</v>
      </c>
      <c r="Q1148" s="2">
        <f>IF(AND(O1148&gt;=$AD$35,O1149=0),1,0)</f>
        <v>0</v>
      </c>
      <c r="R1148" s="3">
        <f>IF(AND(N1148&gt;0,ISODD(D1148)),1,0)</f>
        <v>0</v>
      </c>
      <c r="S1148" s="2">
        <f>IF(AND(O1148&gt;0,ISEVEN(D1148)),1,0)</f>
        <v>1</v>
      </c>
      <c r="T1148" s="1">
        <f>IF(AND(N1147&gt;0,N1148&gt;0),IF(OR(AND(R1147=0,R1148=1),AND(R1147=1,R1148=0)),1,0),0)</f>
        <v>0</v>
      </c>
      <c r="U1148" s="1">
        <f>IF(AND(O1147&gt;0,O1148&gt;0),IF(OR(AND(S1147=0,S1148=1),AND(S1147=1,S1148=0)),1,0),0)</f>
        <v>1</v>
      </c>
    </row>
    <row r="1149" spans="1:21">
      <c r="A1149" s="9">
        <v>5903</v>
      </c>
      <c r="B1149" s="10" t="s">
        <v>3098</v>
      </c>
      <c r="C1149" s="9" t="s">
        <v>0</v>
      </c>
      <c r="D1149" s="9">
        <v>2375</v>
      </c>
      <c r="E1149" s="9">
        <v>1</v>
      </c>
      <c r="F1149" s="9">
        <v>1.3239000000000001</v>
      </c>
      <c r="G1149" s="9">
        <v>1.3264</v>
      </c>
      <c r="H1149" s="9">
        <v>1.3239000000000001</v>
      </c>
      <c r="I1149" s="9">
        <v>5</v>
      </c>
      <c r="J1149" s="9">
        <v>3545.18</v>
      </c>
      <c r="K1149" s="8" t="str">
        <f>RIGHT(B1149,5)</f>
        <v>23:06</v>
      </c>
      <c r="L1149" s="7" t="str">
        <f>TEXT(K1149,"hh")</f>
        <v>23</v>
      </c>
      <c r="M1149" s="6">
        <f>IF(C1149="close",IF(I1149&gt;=0,1,IF(I1149&lt;0,2)),0)</f>
        <v>0</v>
      </c>
      <c r="N1149" s="5">
        <f>IF(N1148=0,IF(C1149="s/l",1,0),IF(C1149="s/l",N1148+1,0))</f>
        <v>0</v>
      </c>
      <c r="O1149" s="4">
        <f>IF(O1148=0,IF(C1149="t/p",1,0),IF(C1149="t/p",O1148+1,0))</f>
        <v>10</v>
      </c>
      <c r="P1149" s="3">
        <f>IF(AND(N1149&gt;=$AD$36,N1150=0),1,0)</f>
        <v>0</v>
      </c>
      <c r="Q1149" s="2">
        <f>IF(AND(O1149&gt;=$AD$35,O1150=0),1,0)</f>
        <v>1</v>
      </c>
      <c r="R1149" s="3">
        <f>IF(AND(N1149&gt;0,ISODD(D1149)),1,0)</f>
        <v>0</v>
      </c>
      <c r="S1149" s="2">
        <f>IF(AND(O1149&gt;0,ISEVEN(D1149)),1,0)</f>
        <v>0</v>
      </c>
      <c r="T1149" s="1">
        <f>IF(AND(N1148&gt;0,N1149&gt;0),IF(OR(AND(R1148=0,R1149=1),AND(R1148=1,R1149=0)),1,0),0)</f>
        <v>0</v>
      </c>
      <c r="U1149" s="1">
        <f>IF(AND(O1148&gt;0,O1149&gt;0),IF(OR(AND(S1148=0,S1149=1),AND(S1148=1,S1149=0)),1,0),0)</f>
        <v>1</v>
      </c>
    </row>
    <row r="1150" spans="1:21">
      <c r="A1150" s="9">
        <v>5908</v>
      </c>
      <c r="B1150" s="10" t="s">
        <v>3097</v>
      </c>
      <c r="C1150" s="9" t="s">
        <v>54</v>
      </c>
      <c r="D1150" s="9">
        <v>2378</v>
      </c>
      <c r="E1150" s="9">
        <v>1</v>
      </c>
      <c r="F1150" s="9">
        <v>1.3228</v>
      </c>
      <c r="G1150" s="9">
        <v>1.3217000000000001</v>
      </c>
      <c r="H1150" s="9">
        <v>1.3242</v>
      </c>
      <c r="I1150" s="9">
        <v>-8.9</v>
      </c>
      <c r="J1150" s="9">
        <v>3536.28</v>
      </c>
      <c r="K1150" s="8" t="str">
        <f>RIGHT(B1150,5)</f>
        <v>01:00</v>
      </c>
      <c r="L1150" s="7" t="str">
        <f>TEXT(K1150,"hh")</f>
        <v>01</v>
      </c>
      <c r="M1150" s="6">
        <f>IF(C1150="close",IF(I1150&gt;=0,1,IF(I1150&lt;0,2)),0)</f>
        <v>2</v>
      </c>
      <c r="N1150" s="5">
        <f>IF(N1149=0,IF(C1150="s/l",1,0),IF(C1150="s/l",N1149+1,0))</f>
        <v>0</v>
      </c>
      <c r="O1150" s="4">
        <f>IF(O1149=0,IF(C1150="t/p",1,0),IF(C1150="t/p",O1149+1,0))</f>
        <v>0</v>
      </c>
      <c r="P1150" s="3">
        <f>IF(AND(N1150&gt;=$AD$36,N1151=0),1,0)</f>
        <v>0</v>
      </c>
      <c r="Q1150" s="2">
        <f>IF(AND(O1150&gt;=$AD$35,O1151=0),1,0)</f>
        <v>0</v>
      </c>
      <c r="R1150" s="3">
        <f>IF(AND(N1150&gt;0,ISODD(D1150)),1,0)</f>
        <v>0</v>
      </c>
      <c r="S1150" s="2">
        <f>IF(AND(O1150&gt;0,ISEVEN(D1150)),1,0)</f>
        <v>0</v>
      </c>
      <c r="T1150" s="1">
        <f>IF(AND(N1149&gt;0,N1150&gt;0),IF(OR(AND(R1149=0,R1150=1),AND(R1149=1,R1150=0)),1,0),0)</f>
        <v>0</v>
      </c>
      <c r="U1150" s="1">
        <f>IF(AND(O1149&gt;0,O1150&gt;0),IF(OR(AND(S1149=0,S1150=1),AND(S1149=1,S1150=0)),1,0),0)</f>
        <v>0</v>
      </c>
    </row>
    <row r="1151" spans="1:21">
      <c r="A1151" s="9">
        <v>5909</v>
      </c>
      <c r="B1151" s="10" t="s">
        <v>3097</v>
      </c>
      <c r="C1151" s="9" t="s">
        <v>54</v>
      </c>
      <c r="D1151" s="9">
        <v>2368</v>
      </c>
      <c r="E1151" s="9">
        <v>1</v>
      </c>
      <c r="F1151" s="9">
        <v>1.3228</v>
      </c>
      <c r="G1151" s="9">
        <v>1.3226</v>
      </c>
      <c r="H1151" s="9">
        <v>1.3250999999999999</v>
      </c>
      <c r="I1151" s="9">
        <v>-17.899999999999999</v>
      </c>
      <c r="J1151" s="9">
        <v>3518.38</v>
      </c>
      <c r="K1151" s="8" t="str">
        <f>RIGHT(B1151,5)</f>
        <v>01:00</v>
      </c>
      <c r="L1151" s="7" t="str">
        <f>TEXT(K1151,"hh")</f>
        <v>01</v>
      </c>
      <c r="M1151" s="6">
        <f>IF(C1151="close",IF(I1151&gt;=0,1,IF(I1151&lt;0,2)),0)</f>
        <v>2</v>
      </c>
      <c r="N1151" s="5">
        <f>IF(N1150=0,IF(C1151="s/l",1,0),IF(C1151="s/l",N1150+1,0))</f>
        <v>0</v>
      </c>
      <c r="O1151" s="4">
        <f>IF(O1150=0,IF(C1151="t/p",1,0),IF(C1151="t/p",O1150+1,0))</f>
        <v>0</v>
      </c>
      <c r="P1151" s="3">
        <f>IF(AND(N1151&gt;=$AD$36,N1152=0),1,0)</f>
        <v>0</v>
      </c>
      <c r="Q1151" s="2">
        <f>IF(AND(O1151&gt;=$AD$35,O1152=0),1,0)</f>
        <v>0</v>
      </c>
      <c r="R1151" s="3">
        <f>IF(AND(N1151&gt;0,ISODD(D1151)),1,0)</f>
        <v>0</v>
      </c>
      <c r="S1151" s="2">
        <f>IF(AND(O1151&gt;0,ISEVEN(D1151)),1,0)</f>
        <v>0</v>
      </c>
      <c r="T1151" s="1">
        <f>IF(AND(N1150&gt;0,N1151&gt;0),IF(OR(AND(R1150=0,R1151=1),AND(R1150=1,R1151=0)),1,0),0)</f>
        <v>0</v>
      </c>
      <c r="U1151" s="1">
        <f>IF(AND(O1150&gt;0,O1151&gt;0),IF(OR(AND(S1150=0,S1151=1),AND(S1150=1,S1151=0)),1,0),0)</f>
        <v>0</v>
      </c>
    </row>
    <row r="1152" spans="1:21">
      <c r="A1152" s="9">
        <v>5918</v>
      </c>
      <c r="B1152" s="10" t="s">
        <v>1151</v>
      </c>
      <c r="C1152" s="9" t="s">
        <v>0</v>
      </c>
      <c r="D1152" s="9">
        <v>2382</v>
      </c>
      <c r="E1152" s="9">
        <v>1</v>
      </c>
      <c r="F1152" s="9">
        <v>1.3222</v>
      </c>
      <c r="G1152" s="9">
        <v>1.3197000000000001</v>
      </c>
      <c r="H1152" s="9">
        <v>1.3222</v>
      </c>
      <c r="I1152" s="9">
        <v>5</v>
      </c>
      <c r="J1152" s="9">
        <v>3523.38</v>
      </c>
      <c r="K1152" s="8" t="str">
        <f>RIGHT(B1152,5)</f>
        <v>03:48</v>
      </c>
      <c r="L1152" s="7" t="str">
        <f>TEXT(K1152,"hh")</f>
        <v>03</v>
      </c>
      <c r="M1152" s="6">
        <f>IF(C1152="close",IF(I1152&gt;=0,1,IF(I1152&lt;0,2)),0)</f>
        <v>0</v>
      </c>
      <c r="N1152" s="5">
        <f>IF(N1151=0,IF(C1152="s/l",1,0),IF(C1152="s/l",N1151+1,0))</f>
        <v>0</v>
      </c>
      <c r="O1152" s="4">
        <f>IF(O1151=0,IF(C1152="t/p",1,0),IF(C1152="t/p",O1151+1,0))</f>
        <v>1</v>
      </c>
      <c r="P1152" s="3">
        <f>IF(AND(N1152&gt;=$AD$36,N1153=0),1,0)</f>
        <v>0</v>
      </c>
      <c r="Q1152" s="2">
        <f>IF(AND(O1152&gt;=$AD$35,O1153=0),1,0)</f>
        <v>0</v>
      </c>
      <c r="R1152" s="3">
        <f>IF(AND(N1152&gt;0,ISODD(D1152)),1,0)</f>
        <v>0</v>
      </c>
      <c r="S1152" s="2">
        <f>IF(AND(O1152&gt;0,ISEVEN(D1152)),1,0)</f>
        <v>1</v>
      </c>
      <c r="T1152" s="1">
        <f>IF(AND(N1151&gt;0,N1152&gt;0),IF(OR(AND(R1151=0,R1152=1),AND(R1151=1,R1152=0)),1,0),0)</f>
        <v>0</v>
      </c>
      <c r="U1152" s="1">
        <f>IF(AND(O1151&gt;0,O1152&gt;0),IF(OR(AND(S1151=0,S1152=1),AND(S1151=1,S1152=0)),1,0),0)</f>
        <v>0</v>
      </c>
    </row>
    <row r="1153" spans="1:21">
      <c r="A1153" s="9">
        <v>5923</v>
      </c>
      <c r="B1153" s="10" t="s">
        <v>1150</v>
      </c>
      <c r="C1153" s="9" t="s">
        <v>0</v>
      </c>
      <c r="D1153" s="9">
        <v>2383</v>
      </c>
      <c r="E1153" s="9">
        <v>1</v>
      </c>
      <c r="F1153" s="9">
        <v>1.3219000000000001</v>
      </c>
      <c r="G1153" s="9">
        <v>1.3244</v>
      </c>
      <c r="H1153" s="9">
        <v>1.3219000000000001</v>
      </c>
      <c r="I1153" s="9">
        <v>5</v>
      </c>
      <c r="J1153" s="9">
        <v>3528.38</v>
      </c>
      <c r="K1153" s="8" t="str">
        <f>RIGHT(B1153,5)</f>
        <v>07:36</v>
      </c>
      <c r="L1153" s="7" t="str">
        <f>TEXT(K1153,"hh")</f>
        <v>07</v>
      </c>
      <c r="M1153" s="6">
        <f>IF(C1153="close",IF(I1153&gt;=0,1,IF(I1153&lt;0,2)),0)</f>
        <v>0</v>
      </c>
      <c r="N1153" s="5">
        <f>IF(N1152=0,IF(C1153="s/l",1,0),IF(C1153="s/l",N1152+1,0))</f>
        <v>0</v>
      </c>
      <c r="O1153" s="4">
        <f>IF(O1152=0,IF(C1153="t/p",1,0),IF(C1153="t/p",O1152+1,0))</f>
        <v>2</v>
      </c>
      <c r="P1153" s="3">
        <f>IF(AND(N1153&gt;=$AD$36,N1154=0),1,0)</f>
        <v>0</v>
      </c>
      <c r="Q1153" s="2">
        <f>IF(AND(O1153&gt;=$AD$35,O1154=0),1,0)</f>
        <v>0</v>
      </c>
      <c r="R1153" s="3">
        <f>IF(AND(N1153&gt;0,ISODD(D1153)),1,0)</f>
        <v>0</v>
      </c>
      <c r="S1153" s="2">
        <f>IF(AND(O1153&gt;0,ISEVEN(D1153)),1,0)</f>
        <v>0</v>
      </c>
      <c r="T1153" s="1">
        <f>IF(AND(N1152&gt;0,N1153&gt;0),IF(OR(AND(R1152=0,R1153=1),AND(R1152=1,R1153=0)),1,0),0)</f>
        <v>0</v>
      </c>
      <c r="U1153" s="1">
        <f>IF(AND(O1152&gt;0,O1153&gt;0),IF(OR(AND(S1152=0,S1153=1),AND(S1152=1,S1153=0)),1,0),0)</f>
        <v>1</v>
      </c>
    </row>
    <row r="1154" spans="1:21">
      <c r="A1154" s="9">
        <v>5932</v>
      </c>
      <c r="B1154" s="10" t="s">
        <v>1149</v>
      </c>
      <c r="C1154" s="9" t="s">
        <v>3</v>
      </c>
      <c r="D1154" s="9">
        <v>2386</v>
      </c>
      <c r="E1154" s="9">
        <v>1</v>
      </c>
      <c r="F1154" s="9">
        <v>1.3197000000000001</v>
      </c>
      <c r="G1154" s="9">
        <v>1.3197000000000001</v>
      </c>
      <c r="H1154" s="9">
        <v>1.3222</v>
      </c>
      <c r="I1154" s="9">
        <v>-20</v>
      </c>
      <c r="J1154" s="9">
        <v>3508.38</v>
      </c>
      <c r="K1154" s="8" t="str">
        <f>RIGHT(B1154,5)</f>
        <v>08:12</v>
      </c>
      <c r="L1154" s="7" t="str">
        <f>TEXT(K1154,"hh")</f>
        <v>08</v>
      </c>
      <c r="M1154" s="6">
        <f>IF(C1154="close",IF(I1154&gt;=0,1,IF(I1154&lt;0,2)),0)</f>
        <v>0</v>
      </c>
      <c r="N1154" s="5">
        <f>IF(N1153=0,IF(C1154="s/l",1,0),IF(C1154="s/l",N1153+1,0))</f>
        <v>1</v>
      </c>
      <c r="O1154" s="4">
        <f>IF(O1153=0,IF(C1154="t/p",1,0),IF(C1154="t/p",O1153+1,0))</f>
        <v>0</v>
      </c>
      <c r="P1154" s="3">
        <f>IF(AND(N1154&gt;=$AD$36,N1155=0),1,0)</f>
        <v>0</v>
      </c>
      <c r="Q1154" s="2">
        <f>IF(AND(O1154&gt;=$AD$35,O1155=0),1,0)</f>
        <v>0</v>
      </c>
      <c r="R1154" s="3">
        <f>IF(AND(N1154&gt;0,ISODD(D1154)),1,0)</f>
        <v>0</v>
      </c>
      <c r="S1154" s="2">
        <f>IF(AND(O1154&gt;0,ISEVEN(D1154)),1,0)</f>
        <v>0</v>
      </c>
      <c r="T1154" s="1">
        <f>IF(AND(N1153&gt;0,N1154&gt;0),IF(OR(AND(R1153=0,R1154=1),AND(R1153=1,R1154=0)),1,0),0)</f>
        <v>0</v>
      </c>
      <c r="U1154" s="1">
        <f>IF(AND(O1153&gt;0,O1154&gt;0),IF(OR(AND(S1153=0,S1154=1),AND(S1153=1,S1154=0)),1,0),0)</f>
        <v>0</v>
      </c>
    </row>
    <row r="1155" spans="1:21">
      <c r="A1155" s="9">
        <v>5933</v>
      </c>
      <c r="B1155" s="10" t="s">
        <v>1148</v>
      </c>
      <c r="C1155" s="9" t="s">
        <v>0</v>
      </c>
      <c r="D1155" s="9">
        <v>2388</v>
      </c>
      <c r="E1155" s="9">
        <v>1</v>
      </c>
      <c r="F1155" s="9">
        <v>1.3211999999999999</v>
      </c>
      <c r="G1155" s="9">
        <v>1.3187</v>
      </c>
      <c r="H1155" s="9">
        <v>1.3211999999999999</v>
      </c>
      <c r="I1155" s="9">
        <v>5</v>
      </c>
      <c r="J1155" s="9">
        <v>3513.38</v>
      </c>
      <c r="K1155" s="8" t="str">
        <f>RIGHT(B1155,5)</f>
        <v>08:23</v>
      </c>
      <c r="L1155" s="7" t="str">
        <f>TEXT(K1155,"hh")</f>
        <v>08</v>
      </c>
      <c r="M1155" s="6">
        <f>IF(C1155="close",IF(I1155&gt;=0,1,IF(I1155&lt;0,2)),0)</f>
        <v>0</v>
      </c>
      <c r="N1155" s="5">
        <f>IF(N1154=0,IF(C1155="s/l",1,0),IF(C1155="s/l",N1154+1,0))</f>
        <v>0</v>
      </c>
      <c r="O1155" s="4">
        <f>IF(O1154=0,IF(C1155="t/p",1,0),IF(C1155="t/p",O1154+1,0))</f>
        <v>1</v>
      </c>
      <c r="P1155" s="3">
        <f>IF(AND(N1155&gt;=$AD$36,N1156=0),1,0)</f>
        <v>0</v>
      </c>
      <c r="Q1155" s="2">
        <f>IF(AND(O1155&gt;=$AD$35,O1156=0),1,0)</f>
        <v>0</v>
      </c>
      <c r="R1155" s="3">
        <f>IF(AND(N1155&gt;0,ISODD(D1155)),1,0)</f>
        <v>0</v>
      </c>
      <c r="S1155" s="2">
        <f>IF(AND(O1155&gt;0,ISEVEN(D1155)),1,0)</f>
        <v>1</v>
      </c>
      <c r="T1155" s="1">
        <f>IF(AND(N1154&gt;0,N1155&gt;0),IF(OR(AND(R1154=0,R1155=1),AND(R1154=1,R1155=0)),1,0),0)</f>
        <v>0</v>
      </c>
      <c r="U1155" s="1">
        <f>IF(AND(O1154&gt;0,O1155&gt;0),IF(OR(AND(S1154=0,S1155=1),AND(S1154=1,S1155=0)),1,0),0)</f>
        <v>0</v>
      </c>
    </row>
    <row r="1156" spans="1:21">
      <c r="A1156" s="9">
        <v>5938</v>
      </c>
      <c r="B1156" s="10" t="s">
        <v>1147</v>
      </c>
      <c r="C1156" s="9" t="s">
        <v>0</v>
      </c>
      <c r="D1156" s="9">
        <v>2389</v>
      </c>
      <c r="E1156" s="9">
        <v>1</v>
      </c>
      <c r="F1156" s="9">
        <v>1.3209</v>
      </c>
      <c r="G1156" s="9">
        <v>1.3233999999999999</v>
      </c>
      <c r="H1156" s="9">
        <v>1.3209</v>
      </c>
      <c r="I1156" s="9">
        <v>5</v>
      </c>
      <c r="J1156" s="9">
        <v>3518.38</v>
      </c>
      <c r="K1156" s="8" t="str">
        <f>RIGHT(B1156,5)</f>
        <v>09:00</v>
      </c>
      <c r="L1156" s="7" t="str">
        <f>TEXT(K1156,"hh")</f>
        <v>09</v>
      </c>
      <c r="M1156" s="6">
        <f>IF(C1156="close",IF(I1156&gt;=0,1,IF(I1156&lt;0,2)),0)</f>
        <v>0</v>
      </c>
      <c r="N1156" s="5">
        <f>IF(N1155=0,IF(C1156="s/l",1,0),IF(C1156="s/l",N1155+1,0))</f>
        <v>0</v>
      </c>
      <c r="O1156" s="4">
        <f>IF(O1155=0,IF(C1156="t/p",1,0),IF(C1156="t/p",O1155+1,0))</f>
        <v>2</v>
      </c>
      <c r="P1156" s="3">
        <f>IF(AND(N1156&gt;=$AD$36,N1157=0),1,0)</f>
        <v>0</v>
      </c>
      <c r="Q1156" s="2">
        <f>IF(AND(O1156&gt;=$AD$35,O1157=0),1,0)</f>
        <v>0</v>
      </c>
      <c r="R1156" s="3">
        <f>IF(AND(N1156&gt;0,ISODD(D1156)),1,0)</f>
        <v>0</v>
      </c>
      <c r="S1156" s="2">
        <f>IF(AND(O1156&gt;0,ISEVEN(D1156)),1,0)</f>
        <v>0</v>
      </c>
      <c r="T1156" s="1">
        <f>IF(AND(N1155&gt;0,N1156&gt;0),IF(OR(AND(R1155=0,R1156=1),AND(R1155=1,R1156=0)),1,0),0)</f>
        <v>0</v>
      </c>
      <c r="U1156" s="1">
        <f>IF(AND(O1155&gt;0,O1156&gt;0),IF(OR(AND(S1155=0,S1156=1),AND(S1155=1,S1156=0)),1,0),0)</f>
        <v>1</v>
      </c>
    </row>
    <row r="1157" spans="1:21">
      <c r="A1157" s="9">
        <v>5947</v>
      </c>
      <c r="B1157" s="10" t="s">
        <v>1146</v>
      </c>
      <c r="C1157" s="9" t="s">
        <v>3</v>
      </c>
      <c r="D1157" s="9">
        <v>2392</v>
      </c>
      <c r="E1157" s="9">
        <v>1</v>
      </c>
      <c r="F1157" s="9">
        <v>1.3187</v>
      </c>
      <c r="G1157" s="9">
        <v>1.3187</v>
      </c>
      <c r="H1157" s="9">
        <v>1.3211999999999999</v>
      </c>
      <c r="I1157" s="9">
        <v>-20</v>
      </c>
      <c r="J1157" s="9">
        <v>3498.38</v>
      </c>
      <c r="K1157" s="8" t="str">
        <f>RIGHT(B1157,5)</f>
        <v>09:27</v>
      </c>
      <c r="L1157" s="7" t="str">
        <f>TEXT(K1157,"hh")</f>
        <v>09</v>
      </c>
      <c r="M1157" s="6">
        <f>IF(C1157="close",IF(I1157&gt;=0,1,IF(I1157&lt;0,2)),0)</f>
        <v>0</v>
      </c>
      <c r="N1157" s="5">
        <f>IF(N1156=0,IF(C1157="s/l",1,0),IF(C1157="s/l",N1156+1,0))</f>
        <v>1</v>
      </c>
      <c r="O1157" s="4">
        <f>IF(O1156=0,IF(C1157="t/p",1,0),IF(C1157="t/p",O1156+1,0))</f>
        <v>0</v>
      </c>
      <c r="P1157" s="3">
        <f>IF(AND(N1157&gt;=$AD$36,N1158=0),1,0)</f>
        <v>0</v>
      </c>
      <c r="Q1157" s="2">
        <f>IF(AND(O1157&gt;=$AD$35,O1158=0),1,0)</f>
        <v>0</v>
      </c>
      <c r="R1157" s="3">
        <f>IF(AND(N1157&gt;0,ISODD(D1157)),1,0)</f>
        <v>0</v>
      </c>
      <c r="S1157" s="2">
        <f>IF(AND(O1157&gt;0,ISEVEN(D1157)),1,0)</f>
        <v>0</v>
      </c>
      <c r="T1157" s="1">
        <f>IF(AND(N1156&gt;0,N1157&gt;0),IF(OR(AND(R1156=0,R1157=1),AND(R1156=1,R1157=0)),1,0),0)</f>
        <v>0</v>
      </c>
      <c r="U1157" s="1">
        <f>IF(AND(O1156&gt;0,O1157&gt;0),IF(OR(AND(S1156=0,S1157=1),AND(S1156=1,S1157=0)),1,0),0)</f>
        <v>0</v>
      </c>
    </row>
    <row r="1158" spans="1:21">
      <c r="A1158" s="9">
        <v>5952</v>
      </c>
      <c r="B1158" s="10" t="s">
        <v>1145</v>
      </c>
      <c r="C1158" s="9" t="s">
        <v>0</v>
      </c>
      <c r="D1158" s="9">
        <v>2396</v>
      </c>
      <c r="E1158" s="9">
        <v>1</v>
      </c>
      <c r="F1158" s="9">
        <v>1.3191999999999999</v>
      </c>
      <c r="G1158" s="9">
        <v>1.3167</v>
      </c>
      <c r="H1158" s="9">
        <v>1.3191999999999999</v>
      </c>
      <c r="I1158" s="9">
        <v>5</v>
      </c>
      <c r="J1158" s="9">
        <v>3503.38</v>
      </c>
      <c r="K1158" s="8" t="str">
        <f>RIGHT(B1158,5)</f>
        <v>09:43</v>
      </c>
      <c r="L1158" s="7" t="str">
        <f>TEXT(K1158,"hh")</f>
        <v>09</v>
      </c>
      <c r="M1158" s="6">
        <f>IF(C1158="close",IF(I1158&gt;=0,1,IF(I1158&lt;0,2)),0)</f>
        <v>0</v>
      </c>
      <c r="N1158" s="5">
        <f>IF(N1157=0,IF(C1158="s/l",1,0),IF(C1158="s/l",N1157+1,0))</f>
        <v>0</v>
      </c>
      <c r="O1158" s="4">
        <f>IF(O1157=0,IF(C1158="t/p",1,0),IF(C1158="t/p",O1157+1,0))</f>
        <v>1</v>
      </c>
      <c r="P1158" s="3">
        <f>IF(AND(N1158&gt;=$AD$36,N1159=0),1,0)</f>
        <v>0</v>
      </c>
      <c r="Q1158" s="2">
        <f>IF(AND(O1158&gt;=$AD$35,O1159=0),1,0)</f>
        <v>0</v>
      </c>
      <c r="R1158" s="3">
        <f>IF(AND(N1158&gt;0,ISODD(D1158)),1,0)</f>
        <v>0</v>
      </c>
      <c r="S1158" s="2">
        <f>IF(AND(O1158&gt;0,ISEVEN(D1158)),1,0)</f>
        <v>1</v>
      </c>
      <c r="T1158" s="1">
        <f>IF(AND(N1157&gt;0,N1158&gt;0),IF(OR(AND(R1157=0,R1158=1),AND(R1157=1,R1158=0)),1,0),0)</f>
        <v>0</v>
      </c>
      <c r="U1158" s="1">
        <f>IF(AND(O1157&gt;0,O1158&gt;0),IF(OR(AND(S1157=0,S1158=1),AND(S1157=1,S1158=0)),1,0),0)</f>
        <v>0</v>
      </c>
    </row>
    <row r="1159" spans="1:21">
      <c r="A1159" s="9">
        <v>5957</v>
      </c>
      <c r="B1159" s="10" t="s">
        <v>1144</v>
      </c>
      <c r="C1159" s="9" t="s">
        <v>0</v>
      </c>
      <c r="D1159" s="9">
        <v>2397</v>
      </c>
      <c r="E1159" s="9">
        <v>1</v>
      </c>
      <c r="F1159" s="9">
        <v>1.3189</v>
      </c>
      <c r="G1159" s="9">
        <v>1.3213999999999999</v>
      </c>
      <c r="H1159" s="9">
        <v>1.3189</v>
      </c>
      <c r="I1159" s="9">
        <v>5</v>
      </c>
      <c r="J1159" s="9">
        <v>3508.38</v>
      </c>
      <c r="K1159" s="8" t="str">
        <f>RIGHT(B1159,5)</f>
        <v>10:37</v>
      </c>
      <c r="L1159" s="7" t="str">
        <f>TEXT(K1159,"hh")</f>
        <v>10</v>
      </c>
      <c r="M1159" s="6">
        <f>IF(C1159="close",IF(I1159&gt;=0,1,IF(I1159&lt;0,2)),0)</f>
        <v>0</v>
      </c>
      <c r="N1159" s="5">
        <f>IF(N1158=0,IF(C1159="s/l",1,0),IF(C1159="s/l",N1158+1,0))</f>
        <v>0</v>
      </c>
      <c r="O1159" s="4">
        <f>IF(O1158=0,IF(C1159="t/p",1,0),IF(C1159="t/p",O1158+1,0))</f>
        <v>2</v>
      </c>
      <c r="P1159" s="3">
        <f>IF(AND(N1159&gt;=$AD$36,N1160=0),1,0)</f>
        <v>0</v>
      </c>
      <c r="Q1159" s="2">
        <f>IF(AND(O1159&gt;=$AD$35,O1160=0),1,0)</f>
        <v>0</v>
      </c>
      <c r="R1159" s="3">
        <f>IF(AND(N1159&gt;0,ISODD(D1159)),1,0)</f>
        <v>0</v>
      </c>
      <c r="S1159" s="2">
        <f>IF(AND(O1159&gt;0,ISEVEN(D1159)),1,0)</f>
        <v>0</v>
      </c>
      <c r="T1159" s="1">
        <f>IF(AND(N1158&gt;0,N1159&gt;0),IF(OR(AND(R1158=0,R1159=1),AND(R1158=1,R1159=0)),1,0),0)</f>
        <v>0</v>
      </c>
      <c r="U1159" s="1">
        <f>IF(AND(O1158&gt;0,O1159&gt;0),IF(OR(AND(S1158=0,S1159=1),AND(S1158=1,S1159=0)),1,0),0)</f>
        <v>1</v>
      </c>
    </row>
    <row r="1160" spans="1:21">
      <c r="A1160" s="9">
        <v>5962</v>
      </c>
      <c r="B1160" s="10" t="s">
        <v>3096</v>
      </c>
      <c r="C1160" s="9" t="s">
        <v>0</v>
      </c>
      <c r="D1160" s="9">
        <v>2400</v>
      </c>
      <c r="E1160" s="9">
        <v>1</v>
      </c>
      <c r="F1160" s="9">
        <v>1.3191999999999999</v>
      </c>
      <c r="G1160" s="9">
        <v>1.3167</v>
      </c>
      <c r="H1160" s="9">
        <v>1.3191999999999999</v>
      </c>
      <c r="I1160" s="9">
        <v>5</v>
      </c>
      <c r="J1160" s="9">
        <v>3513.38</v>
      </c>
      <c r="K1160" s="8" t="str">
        <f>RIGHT(B1160,5)</f>
        <v>12:03</v>
      </c>
      <c r="L1160" s="7" t="str">
        <f>TEXT(K1160,"hh")</f>
        <v>12</v>
      </c>
      <c r="M1160" s="6">
        <f>IF(C1160="close",IF(I1160&gt;=0,1,IF(I1160&lt;0,2)),0)</f>
        <v>0</v>
      </c>
      <c r="N1160" s="5">
        <f>IF(N1159=0,IF(C1160="s/l",1,0),IF(C1160="s/l",N1159+1,0))</f>
        <v>0</v>
      </c>
      <c r="O1160" s="4">
        <f>IF(O1159=0,IF(C1160="t/p",1,0),IF(C1160="t/p",O1159+1,0))</f>
        <v>3</v>
      </c>
      <c r="P1160" s="3">
        <f>IF(AND(N1160&gt;=$AD$36,N1161=0),1,0)</f>
        <v>0</v>
      </c>
      <c r="Q1160" s="2">
        <f>IF(AND(O1160&gt;=$AD$35,O1161=0),1,0)</f>
        <v>0</v>
      </c>
      <c r="R1160" s="3">
        <f>IF(AND(N1160&gt;0,ISODD(D1160)),1,0)</f>
        <v>0</v>
      </c>
      <c r="S1160" s="2">
        <f>IF(AND(O1160&gt;0,ISEVEN(D1160)),1,0)</f>
        <v>1</v>
      </c>
      <c r="T1160" s="1">
        <f>IF(AND(N1159&gt;0,N1160&gt;0),IF(OR(AND(R1159=0,R1160=1),AND(R1159=1,R1160=0)),1,0),0)</f>
        <v>0</v>
      </c>
      <c r="U1160" s="1">
        <f>IF(AND(O1159&gt;0,O1160&gt;0),IF(OR(AND(S1159=0,S1160=1),AND(S1159=1,S1160=0)),1,0),0)</f>
        <v>1</v>
      </c>
    </row>
    <row r="1161" spans="1:21">
      <c r="A1161" s="9">
        <v>5967</v>
      </c>
      <c r="B1161" s="10" t="s">
        <v>1143</v>
      </c>
      <c r="C1161" s="9" t="s">
        <v>0</v>
      </c>
      <c r="D1161" s="9">
        <v>2394</v>
      </c>
      <c r="E1161" s="9">
        <v>1</v>
      </c>
      <c r="F1161" s="9">
        <v>1.3202</v>
      </c>
      <c r="G1161" s="9">
        <v>1.3177000000000001</v>
      </c>
      <c r="H1161" s="9">
        <v>1.3202</v>
      </c>
      <c r="I1161" s="9">
        <v>5</v>
      </c>
      <c r="J1161" s="9">
        <v>3518.38</v>
      </c>
      <c r="K1161" s="8" t="str">
        <f>RIGHT(B1161,5)</f>
        <v>13:47</v>
      </c>
      <c r="L1161" s="7" t="str">
        <f>TEXT(K1161,"hh")</f>
        <v>13</v>
      </c>
      <c r="M1161" s="6">
        <f>IF(C1161="close",IF(I1161&gt;=0,1,IF(I1161&lt;0,2)),0)</f>
        <v>0</v>
      </c>
      <c r="N1161" s="5">
        <f>IF(N1160=0,IF(C1161="s/l",1,0),IF(C1161="s/l",N1160+1,0))</f>
        <v>0</v>
      </c>
      <c r="O1161" s="4">
        <f>IF(O1160=0,IF(C1161="t/p",1,0),IF(C1161="t/p",O1160+1,0))</f>
        <v>4</v>
      </c>
      <c r="P1161" s="3">
        <f>IF(AND(N1161&gt;=$AD$36,N1162=0),1,0)</f>
        <v>0</v>
      </c>
      <c r="Q1161" s="2">
        <f>IF(AND(O1161&gt;=$AD$35,O1162=0),1,0)</f>
        <v>1</v>
      </c>
      <c r="R1161" s="3">
        <f>IF(AND(N1161&gt;0,ISODD(D1161)),1,0)</f>
        <v>0</v>
      </c>
      <c r="S1161" s="2">
        <f>IF(AND(O1161&gt;0,ISEVEN(D1161)),1,0)</f>
        <v>1</v>
      </c>
      <c r="T1161" s="1">
        <f>IF(AND(N1160&gt;0,N1161&gt;0),IF(OR(AND(R1160=0,R1161=1),AND(R1160=1,R1161=0)),1,0),0)</f>
        <v>0</v>
      </c>
      <c r="U1161" s="1">
        <f>IF(AND(O1160&gt;0,O1161&gt;0),IF(OR(AND(S1160=0,S1161=1),AND(S1160=1,S1161=0)),1,0),0)</f>
        <v>0</v>
      </c>
    </row>
    <row r="1162" spans="1:21">
      <c r="A1162" s="9">
        <v>5972</v>
      </c>
      <c r="B1162" s="10" t="s">
        <v>3095</v>
      </c>
      <c r="C1162" s="9" t="s">
        <v>3</v>
      </c>
      <c r="D1162" s="9">
        <v>2401</v>
      </c>
      <c r="E1162" s="9">
        <v>1</v>
      </c>
      <c r="F1162" s="9">
        <v>1.3212999999999999</v>
      </c>
      <c r="G1162" s="9">
        <v>1.3212999999999999</v>
      </c>
      <c r="H1162" s="9">
        <v>1.3188</v>
      </c>
      <c r="I1162" s="9">
        <v>-20</v>
      </c>
      <c r="J1162" s="9">
        <v>3498.38</v>
      </c>
      <c r="K1162" s="8" t="str">
        <f>RIGHT(B1162,5)</f>
        <v>14:05</v>
      </c>
      <c r="L1162" s="7" t="str">
        <f>TEXT(K1162,"hh")</f>
        <v>14</v>
      </c>
      <c r="M1162" s="6">
        <f>IF(C1162="close",IF(I1162&gt;=0,1,IF(I1162&lt;0,2)),0)</f>
        <v>0</v>
      </c>
      <c r="N1162" s="5">
        <f>IF(N1161=0,IF(C1162="s/l",1,0),IF(C1162="s/l",N1161+1,0))</f>
        <v>1</v>
      </c>
      <c r="O1162" s="4">
        <f>IF(O1161=0,IF(C1162="t/p",1,0),IF(C1162="t/p",O1161+1,0))</f>
        <v>0</v>
      </c>
      <c r="P1162" s="3">
        <f>IF(AND(N1162&gt;=$AD$36,N1163=0),1,0)</f>
        <v>0</v>
      </c>
      <c r="Q1162" s="2">
        <f>IF(AND(O1162&gt;=$AD$35,O1163=0),1,0)</f>
        <v>0</v>
      </c>
      <c r="R1162" s="3">
        <f>IF(AND(N1162&gt;0,ISODD(D1162)),1,0)</f>
        <v>1</v>
      </c>
      <c r="S1162" s="2">
        <f>IF(AND(O1162&gt;0,ISEVEN(D1162)),1,0)</f>
        <v>0</v>
      </c>
      <c r="T1162" s="1">
        <f>IF(AND(N1161&gt;0,N1162&gt;0),IF(OR(AND(R1161=0,R1162=1),AND(R1161=1,R1162=0)),1,0),0)</f>
        <v>0</v>
      </c>
      <c r="U1162" s="1">
        <f>IF(AND(O1161&gt;0,O1162&gt;0),IF(OR(AND(S1161=0,S1162=1),AND(S1161=1,S1162=0)),1,0),0)</f>
        <v>0</v>
      </c>
    </row>
    <row r="1163" spans="1:21">
      <c r="A1163" s="9">
        <v>5977</v>
      </c>
      <c r="B1163" s="10" t="s">
        <v>3094</v>
      </c>
      <c r="C1163" s="9" t="s">
        <v>3</v>
      </c>
      <c r="D1163" s="9">
        <v>2403</v>
      </c>
      <c r="E1163" s="9">
        <v>1</v>
      </c>
      <c r="F1163" s="9">
        <v>1.3223</v>
      </c>
      <c r="G1163" s="9">
        <v>1.3223</v>
      </c>
      <c r="H1163" s="9">
        <v>1.3198000000000001</v>
      </c>
      <c r="I1163" s="9">
        <v>-20</v>
      </c>
      <c r="J1163" s="9">
        <v>3478.38</v>
      </c>
      <c r="K1163" s="8" t="str">
        <f>RIGHT(B1163,5)</f>
        <v>14:29</v>
      </c>
      <c r="L1163" s="7" t="str">
        <f>TEXT(K1163,"hh")</f>
        <v>14</v>
      </c>
      <c r="M1163" s="6">
        <f>IF(C1163="close",IF(I1163&gt;=0,1,IF(I1163&lt;0,2)),0)</f>
        <v>0</v>
      </c>
      <c r="N1163" s="5">
        <f>IF(N1162=0,IF(C1163="s/l",1,0),IF(C1163="s/l",N1162+1,0))</f>
        <v>2</v>
      </c>
      <c r="O1163" s="4">
        <f>IF(O1162=0,IF(C1163="t/p",1,0),IF(C1163="t/p",O1162+1,0))</f>
        <v>0</v>
      </c>
      <c r="P1163" s="3">
        <f>IF(AND(N1163&gt;=$AD$36,N1164=0),1,0)</f>
        <v>1</v>
      </c>
      <c r="Q1163" s="2">
        <f>IF(AND(O1163&gt;=$AD$35,O1164=0),1,0)</f>
        <v>0</v>
      </c>
      <c r="R1163" s="3">
        <f>IF(AND(N1163&gt;0,ISODD(D1163)),1,0)</f>
        <v>1</v>
      </c>
      <c r="S1163" s="2">
        <f>IF(AND(O1163&gt;0,ISEVEN(D1163)),1,0)</f>
        <v>0</v>
      </c>
      <c r="T1163" s="1">
        <f>IF(AND(N1162&gt;0,N1163&gt;0),IF(OR(AND(R1162=0,R1163=1),AND(R1162=1,R1163=0)),1,0),0)</f>
        <v>0</v>
      </c>
      <c r="U1163" s="1">
        <f>IF(AND(O1162&gt;0,O1163&gt;0),IF(OR(AND(S1162=0,S1163=1),AND(S1162=1,S1163=0)),1,0),0)</f>
        <v>0</v>
      </c>
    </row>
    <row r="1164" spans="1:21">
      <c r="A1164" s="9">
        <v>5982</v>
      </c>
      <c r="B1164" s="10" t="s">
        <v>3093</v>
      </c>
      <c r="C1164" s="9" t="s">
        <v>0</v>
      </c>
      <c r="D1164" s="9">
        <v>2407</v>
      </c>
      <c r="E1164" s="9">
        <v>1</v>
      </c>
      <c r="F1164" s="9">
        <v>1.3218000000000001</v>
      </c>
      <c r="G1164" s="9">
        <v>1.3243</v>
      </c>
      <c r="H1164" s="9">
        <v>1.3218000000000001</v>
      </c>
      <c r="I1164" s="9">
        <v>5</v>
      </c>
      <c r="J1164" s="9">
        <v>3483.38</v>
      </c>
      <c r="K1164" s="8" t="str">
        <f>RIGHT(B1164,5)</f>
        <v>14:30</v>
      </c>
      <c r="L1164" s="7" t="str">
        <f>TEXT(K1164,"hh")</f>
        <v>14</v>
      </c>
      <c r="M1164" s="6">
        <f>IF(C1164="close",IF(I1164&gt;=0,1,IF(I1164&lt;0,2)),0)</f>
        <v>0</v>
      </c>
      <c r="N1164" s="5">
        <f>IF(N1163=0,IF(C1164="s/l",1,0),IF(C1164="s/l",N1163+1,0))</f>
        <v>0</v>
      </c>
      <c r="O1164" s="4">
        <f>IF(O1163=0,IF(C1164="t/p",1,0),IF(C1164="t/p",O1163+1,0))</f>
        <v>1</v>
      </c>
      <c r="P1164" s="3">
        <f>IF(AND(N1164&gt;=$AD$36,N1165=0),1,0)</f>
        <v>0</v>
      </c>
      <c r="Q1164" s="2">
        <f>IF(AND(O1164&gt;=$AD$35,O1165=0),1,0)</f>
        <v>0</v>
      </c>
      <c r="R1164" s="3">
        <f>IF(AND(N1164&gt;0,ISODD(D1164)),1,0)</f>
        <v>0</v>
      </c>
      <c r="S1164" s="2">
        <f>IF(AND(O1164&gt;0,ISEVEN(D1164)),1,0)</f>
        <v>0</v>
      </c>
      <c r="T1164" s="1">
        <f>IF(AND(N1163&gt;0,N1164&gt;0),IF(OR(AND(R1163=0,R1164=1),AND(R1163=1,R1164=0)),1,0),0)</f>
        <v>0</v>
      </c>
      <c r="U1164" s="1">
        <f>IF(AND(O1163&gt;0,O1164&gt;0),IF(OR(AND(S1163=0,S1164=1),AND(S1163=1,S1164=0)),1,0),0)</f>
        <v>0</v>
      </c>
    </row>
    <row r="1165" spans="1:21">
      <c r="A1165" s="9">
        <v>5987</v>
      </c>
      <c r="B1165" s="10" t="s">
        <v>3092</v>
      </c>
      <c r="C1165" s="9" t="s">
        <v>0</v>
      </c>
      <c r="D1165" s="9">
        <v>2405</v>
      </c>
      <c r="E1165" s="9">
        <v>1</v>
      </c>
      <c r="F1165" s="9">
        <v>1.3208</v>
      </c>
      <c r="G1165" s="9">
        <v>1.3232999999999999</v>
      </c>
      <c r="H1165" s="9">
        <v>1.3208</v>
      </c>
      <c r="I1165" s="9">
        <v>5</v>
      </c>
      <c r="J1165" s="9">
        <v>3488.38</v>
      </c>
      <c r="K1165" s="8" t="str">
        <f>RIGHT(B1165,5)</f>
        <v>14:32</v>
      </c>
      <c r="L1165" s="7" t="str">
        <f>TEXT(K1165,"hh")</f>
        <v>14</v>
      </c>
      <c r="M1165" s="6">
        <f>IF(C1165="close",IF(I1165&gt;=0,1,IF(I1165&lt;0,2)),0)</f>
        <v>0</v>
      </c>
      <c r="N1165" s="5">
        <f>IF(N1164=0,IF(C1165="s/l",1,0),IF(C1165="s/l",N1164+1,0))</f>
        <v>0</v>
      </c>
      <c r="O1165" s="4">
        <f>IF(O1164=0,IF(C1165="t/p",1,0),IF(C1165="t/p",O1164+1,0))</f>
        <v>2</v>
      </c>
      <c r="P1165" s="3">
        <f>IF(AND(N1165&gt;=$AD$36,N1166=0),1,0)</f>
        <v>0</v>
      </c>
      <c r="Q1165" s="2">
        <f>IF(AND(O1165&gt;=$AD$35,O1166=0),1,0)</f>
        <v>0</v>
      </c>
      <c r="R1165" s="3">
        <f>IF(AND(N1165&gt;0,ISODD(D1165)),1,0)</f>
        <v>0</v>
      </c>
      <c r="S1165" s="2">
        <f>IF(AND(O1165&gt;0,ISEVEN(D1165)),1,0)</f>
        <v>0</v>
      </c>
      <c r="T1165" s="1">
        <f>IF(AND(N1164&gt;0,N1165&gt;0),IF(OR(AND(R1164=0,R1165=1),AND(R1164=1,R1165=0)),1,0),0)</f>
        <v>0</v>
      </c>
      <c r="U1165" s="1">
        <f>IF(AND(O1164&gt;0,O1165&gt;0),IF(OR(AND(S1164=0,S1165=1),AND(S1164=1,S1165=0)),1,0),0)</f>
        <v>0</v>
      </c>
    </row>
    <row r="1166" spans="1:21">
      <c r="A1166" s="9">
        <v>5988</v>
      </c>
      <c r="B1166" s="10" t="s">
        <v>3091</v>
      </c>
      <c r="C1166" s="9" t="s">
        <v>0</v>
      </c>
      <c r="D1166" s="9">
        <v>2410</v>
      </c>
      <c r="E1166" s="9">
        <v>1</v>
      </c>
      <c r="F1166" s="9">
        <v>1.3221000000000001</v>
      </c>
      <c r="G1166" s="9">
        <v>1.3196000000000001</v>
      </c>
      <c r="H1166" s="9">
        <v>1.3221000000000001</v>
      </c>
      <c r="I1166" s="9">
        <v>5</v>
      </c>
      <c r="J1166" s="9">
        <v>3493.38</v>
      </c>
      <c r="K1166" s="8" t="str">
        <f>RIGHT(B1166,5)</f>
        <v>14:38</v>
      </c>
      <c r="L1166" s="7" t="str">
        <f>TEXT(K1166,"hh")</f>
        <v>14</v>
      </c>
      <c r="M1166" s="6">
        <f>IF(C1166="close",IF(I1166&gt;=0,1,IF(I1166&lt;0,2)),0)</f>
        <v>0</v>
      </c>
      <c r="N1166" s="5">
        <f>IF(N1165=0,IF(C1166="s/l",1,0),IF(C1166="s/l",N1165+1,0))</f>
        <v>0</v>
      </c>
      <c r="O1166" s="4">
        <f>IF(O1165=0,IF(C1166="t/p",1,0),IF(C1166="t/p",O1165+1,0))</f>
        <v>3</v>
      </c>
      <c r="P1166" s="3">
        <f>IF(AND(N1166&gt;=$AD$36,N1167=0),1,0)</f>
        <v>0</v>
      </c>
      <c r="Q1166" s="2">
        <f>IF(AND(O1166&gt;=$AD$35,O1167=0),1,0)</f>
        <v>0</v>
      </c>
      <c r="R1166" s="3">
        <f>IF(AND(N1166&gt;0,ISODD(D1166)),1,0)</f>
        <v>0</v>
      </c>
      <c r="S1166" s="2">
        <f>IF(AND(O1166&gt;0,ISEVEN(D1166)),1,0)</f>
        <v>1</v>
      </c>
      <c r="T1166" s="1">
        <f>IF(AND(N1165&gt;0,N1166&gt;0),IF(OR(AND(R1165=0,R1166=1),AND(R1165=1,R1166=0)),1,0),0)</f>
        <v>0</v>
      </c>
      <c r="U1166" s="1">
        <f>IF(AND(O1165&gt;0,O1166&gt;0),IF(OR(AND(S1165=0,S1166=1),AND(S1165=1,S1166=0)),1,0),0)</f>
        <v>1</v>
      </c>
    </row>
    <row r="1167" spans="1:21">
      <c r="A1167" s="9">
        <v>5993</v>
      </c>
      <c r="B1167" s="10" t="s">
        <v>3090</v>
      </c>
      <c r="C1167" s="9" t="s">
        <v>0</v>
      </c>
      <c r="D1167" s="9">
        <v>2411</v>
      </c>
      <c r="E1167" s="9">
        <v>1</v>
      </c>
      <c r="F1167" s="9">
        <v>1.3217000000000001</v>
      </c>
      <c r="G1167" s="9">
        <v>1.3242</v>
      </c>
      <c r="H1167" s="9">
        <v>1.3217000000000001</v>
      </c>
      <c r="I1167" s="9">
        <v>5</v>
      </c>
      <c r="J1167" s="9">
        <v>3498.38</v>
      </c>
      <c r="K1167" s="8" t="str">
        <f>RIGHT(B1167,5)</f>
        <v>14:54</v>
      </c>
      <c r="L1167" s="7" t="str">
        <f>TEXT(K1167,"hh")</f>
        <v>14</v>
      </c>
      <c r="M1167" s="6">
        <f>IF(C1167="close",IF(I1167&gt;=0,1,IF(I1167&lt;0,2)),0)</f>
        <v>0</v>
      </c>
      <c r="N1167" s="5">
        <f>IF(N1166=0,IF(C1167="s/l",1,0),IF(C1167="s/l",N1166+1,0))</f>
        <v>0</v>
      </c>
      <c r="O1167" s="4">
        <f>IF(O1166=0,IF(C1167="t/p",1,0),IF(C1167="t/p",O1166+1,0))</f>
        <v>4</v>
      </c>
      <c r="P1167" s="3">
        <f>IF(AND(N1167&gt;=$AD$36,N1168=0),1,0)</f>
        <v>0</v>
      </c>
      <c r="Q1167" s="2">
        <f>IF(AND(O1167&gt;=$AD$35,O1168=0),1,0)</f>
        <v>0</v>
      </c>
      <c r="R1167" s="3">
        <f>IF(AND(N1167&gt;0,ISODD(D1167)),1,0)</f>
        <v>0</v>
      </c>
      <c r="S1167" s="2">
        <f>IF(AND(O1167&gt;0,ISEVEN(D1167)),1,0)</f>
        <v>0</v>
      </c>
      <c r="T1167" s="1">
        <f>IF(AND(N1166&gt;0,N1167&gt;0),IF(OR(AND(R1166=0,R1167=1),AND(R1166=1,R1167=0)),1,0),0)</f>
        <v>0</v>
      </c>
      <c r="U1167" s="1">
        <f>IF(AND(O1166&gt;0,O1167&gt;0),IF(OR(AND(S1166=0,S1167=1),AND(S1166=1,S1167=0)),1,0),0)</f>
        <v>1</v>
      </c>
    </row>
    <row r="1168" spans="1:21">
      <c r="A1168" s="9">
        <v>6002</v>
      </c>
      <c r="B1168" s="10" t="s">
        <v>3089</v>
      </c>
      <c r="C1168" s="9" t="s">
        <v>0</v>
      </c>
      <c r="D1168" s="9">
        <v>2416</v>
      </c>
      <c r="E1168" s="9">
        <v>1</v>
      </c>
      <c r="F1168" s="9">
        <v>1.3209</v>
      </c>
      <c r="G1168" s="9">
        <v>1.3184</v>
      </c>
      <c r="H1168" s="9">
        <v>1.3209</v>
      </c>
      <c r="I1168" s="9">
        <v>5</v>
      </c>
      <c r="J1168" s="9">
        <v>3503.38</v>
      </c>
      <c r="K1168" s="8" t="str">
        <f>RIGHT(B1168,5)</f>
        <v>15:42</v>
      </c>
      <c r="L1168" s="7" t="str">
        <f>TEXT(K1168,"hh")</f>
        <v>15</v>
      </c>
      <c r="M1168" s="6">
        <f>IF(C1168="close",IF(I1168&gt;=0,1,IF(I1168&lt;0,2)),0)</f>
        <v>0</v>
      </c>
      <c r="N1168" s="5">
        <f>IF(N1167=0,IF(C1168="s/l",1,0),IF(C1168="s/l",N1167+1,0))</f>
        <v>0</v>
      </c>
      <c r="O1168" s="4">
        <f>IF(O1167=0,IF(C1168="t/p",1,0),IF(C1168="t/p",O1167+1,0))</f>
        <v>5</v>
      </c>
      <c r="P1168" s="3">
        <f>IF(AND(N1168&gt;=$AD$36,N1169=0),1,0)</f>
        <v>0</v>
      </c>
      <c r="Q1168" s="2">
        <f>IF(AND(O1168&gt;=$AD$35,O1169=0),1,0)</f>
        <v>0</v>
      </c>
      <c r="R1168" s="3">
        <f>IF(AND(N1168&gt;0,ISODD(D1168)),1,0)</f>
        <v>0</v>
      </c>
      <c r="S1168" s="2">
        <f>IF(AND(O1168&gt;0,ISEVEN(D1168)),1,0)</f>
        <v>1</v>
      </c>
      <c r="T1168" s="1">
        <f>IF(AND(N1167&gt;0,N1168&gt;0),IF(OR(AND(R1167=0,R1168=1),AND(R1167=1,R1168=0)),1,0),0)</f>
        <v>0</v>
      </c>
      <c r="U1168" s="1">
        <f>IF(AND(O1167&gt;0,O1168&gt;0),IF(OR(AND(S1167=0,S1168=1),AND(S1167=1,S1168=0)),1,0),0)</f>
        <v>1</v>
      </c>
    </row>
    <row r="1169" spans="1:21">
      <c r="A1169" s="9">
        <v>6007</v>
      </c>
      <c r="B1169" s="10" t="s">
        <v>3088</v>
      </c>
      <c r="C1169" s="9" t="s">
        <v>0</v>
      </c>
      <c r="D1169" s="9">
        <v>2417</v>
      </c>
      <c r="E1169" s="9">
        <v>1</v>
      </c>
      <c r="F1169" s="9">
        <v>1.3206</v>
      </c>
      <c r="G1169" s="9">
        <v>1.3230999999999999</v>
      </c>
      <c r="H1169" s="9">
        <v>1.3206</v>
      </c>
      <c r="I1169" s="9">
        <v>5</v>
      </c>
      <c r="J1169" s="9">
        <v>3508.38</v>
      </c>
      <c r="K1169" s="8" t="str">
        <f>RIGHT(B1169,5)</f>
        <v>15:51</v>
      </c>
      <c r="L1169" s="7" t="str">
        <f>TEXT(K1169,"hh")</f>
        <v>15</v>
      </c>
      <c r="M1169" s="6">
        <f>IF(C1169="close",IF(I1169&gt;=0,1,IF(I1169&lt;0,2)),0)</f>
        <v>0</v>
      </c>
      <c r="N1169" s="5">
        <f>IF(N1168=0,IF(C1169="s/l",1,0),IF(C1169="s/l",N1168+1,0))</f>
        <v>0</v>
      </c>
      <c r="O1169" s="4">
        <f>IF(O1168=0,IF(C1169="t/p",1,0),IF(C1169="t/p",O1168+1,0))</f>
        <v>6</v>
      </c>
      <c r="P1169" s="3">
        <f>IF(AND(N1169&gt;=$AD$36,N1170=0),1,0)</f>
        <v>0</v>
      </c>
      <c r="Q1169" s="2">
        <f>IF(AND(O1169&gt;=$AD$35,O1170=0),1,0)</f>
        <v>0</v>
      </c>
      <c r="R1169" s="3">
        <f>IF(AND(N1169&gt;0,ISODD(D1169)),1,0)</f>
        <v>0</v>
      </c>
      <c r="S1169" s="2">
        <f>IF(AND(O1169&gt;0,ISEVEN(D1169)),1,0)</f>
        <v>0</v>
      </c>
      <c r="T1169" s="1">
        <f>IF(AND(N1168&gt;0,N1169&gt;0),IF(OR(AND(R1168=0,R1169=1),AND(R1168=1,R1169=0)),1,0),0)</f>
        <v>0</v>
      </c>
      <c r="U1169" s="1">
        <f>IF(AND(O1168&gt;0,O1169&gt;0),IF(OR(AND(S1168=0,S1169=1),AND(S1168=1,S1169=0)),1,0),0)</f>
        <v>1</v>
      </c>
    </row>
    <row r="1170" spans="1:21">
      <c r="A1170" s="9">
        <v>6012</v>
      </c>
      <c r="B1170" s="10" t="s">
        <v>3087</v>
      </c>
      <c r="C1170" s="9" t="s">
        <v>0</v>
      </c>
      <c r="D1170" s="9">
        <v>2420</v>
      </c>
      <c r="E1170" s="9">
        <v>1</v>
      </c>
      <c r="F1170" s="9">
        <v>1.3209</v>
      </c>
      <c r="G1170" s="9">
        <v>1.3184</v>
      </c>
      <c r="H1170" s="9">
        <v>1.3209</v>
      </c>
      <c r="I1170" s="9">
        <v>5</v>
      </c>
      <c r="J1170" s="9">
        <v>3513.38</v>
      </c>
      <c r="K1170" s="8" t="str">
        <f>RIGHT(B1170,5)</f>
        <v>15:57</v>
      </c>
      <c r="L1170" s="7" t="str">
        <f>TEXT(K1170,"hh")</f>
        <v>15</v>
      </c>
      <c r="M1170" s="6">
        <f>IF(C1170="close",IF(I1170&gt;=0,1,IF(I1170&lt;0,2)),0)</f>
        <v>0</v>
      </c>
      <c r="N1170" s="5">
        <f>IF(N1169=0,IF(C1170="s/l",1,0),IF(C1170="s/l",N1169+1,0))</f>
        <v>0</v>
      </c>
      <c r="O1170" s="4">
        <f>IF(O1169=0,IF(C1170="t/p",1,0),IF(C1170="t/p",O1169+1,0))</f>
        <v>7</v>
      </c>
      <c r="P1170" s="3">
        <f>IF(AND(N1170&gt;=$AD$36,N1171=0),1,0)</f>
        <v>0</v>
      </c>
      <c r="Q1170" s="2">
        <f>IF(AND(O1170&gt;=$AD$35,O1171=0),1,0)</f>
        <v>0</v>
      </c>
      <c r="R1170" s="3">
        <f>IF(AND(N1170&gt;0,ISODD(D1170)),1,0)</f>
        <v>0</v>
      </c>
      <c r="S1170" s="2">
        <f>IF(AND(O1170&gt;0,ISEVEN(D1170)),1,0)</f>
        <v>1</v>
      </c>
      <c r="T1170" s="1">
        <f>IF(AND(N1169&gt;0,N1170&gt;0),IF(OR(AND(R1169=0,R1170=1),AND(R1169=1,R1170=0)),1,0),0)</f>
        <v>0</v>
      </c>
      <c r="U1170" s="1">
        <f>IF(AND(O1169&gt;0,O1170&gt;0),IF(OR(AND(S1169=0,S1170=1),AND(S1169=1,S1170=0)),1,0),0)</f>
        <v>1</v>
      </c>
    </row>
    <row r="1171" spans="1:21">
      <c r="A1171" s="9">
        <v>6017</v>
      </c>
      <c r="B1171" s="10" t="s">
        <v>3086</v>
      </c>
      <c r="C1171" s="9" t="s">
        <v>0</v>
      </c>
      <c r="D1171" s="9">
        <v>2414</v>
      </c>
      <c r="E1171" s="9">
        <v>1</v>
      </c>
      <c r="F1171" s="9">
        <v>1.3220000000000001</v>
      </c>
      <c r="G1171" s="9">
        <v>1.3194999999999999</v>
      </c>
      <c r="H1171" s="9">
        <v>1.3220000000000001</v>
      </c>
      <c r="I1171" s="9">
        <v>5</v>
      </c>
      <c r="J1171" s="9">
        <v>3518.38</v>
      </c>
      <c r="K1171" s="8" t="str">
        <f>RIGHT(B1171,5)</f>
        <v>16:00</v>
      </c>
      <c r="L1171" s="7" t="str">
        <f>TEXT(K1171,"hh")</f>
        <v>16</v>
      </c>
      <c r="M1171" s="6">
        <f>IF(C1171="close",IF(I1171&gt;=0,1,IF(I1171&lt;0,2)),0)</f>
        <v>0</v>
      </c>
      <c r="N1171" s="5">
        <f>IF(N1170=0,IF(C1171="s/l",1,0),IF(C1171="s/l",N1170+1,0))</f>
        <v>0</v>
      </c>
      <c r="O1171" s="4">
        <f>IF(O1170=0,IF(C1171="t/p",1,0),IF(C1171="t/p",O1170+1,0))</f>
        <v>8</v>
      </c>
      <c r="P1171" s="3">
        <f>IF(AND(N1171&gt;=$AD$36,N1172=0),1,0)</f>
        <v>0</v>
      </c>
      <c r="Q1171" s="2">
        <f>IF(AND(O1171&gt;=$AD$35,O1172=0),1,0)</f>
        <v>0</v>
      </c>
      <c r="R1171" s="3">
        <f>IF(AND(N1171&gt;0,ISODD(D1171)),1,0)</f>
        <v>0</v>
      </c>
      <c r="S1171" s="2">
        <f>IF(AND(O1171&gt;0,ISEVEN(D1171)),1,0)</f>
        <v>1</v>
      </c>
      <c r="T1171" s="1">
        <f>IF(AND(N1170&gt;0,N1171&gt;0),IF(OR(AND(R1170=0,R1171=1),AND(R1170=1,R1171=0)),1,0),0)</f>
        <v>0</v>
      </c>
      <c r="U1171" s="1">
        <f>IF(AND(O1170&gt;0,O1171&gt;0),IF(OR(AND(S1170=0,S1171=1),AND(S1170=1,S1171=0)),1,0),0)</f>
        <v>0</v>
      </c>
    </row>
    <row r="1172" spans="1:21">
      <c r="A1172" s="9">
        <v>6022</v>
      </c>
      <c r="B1172" s="10" t="s">
        <v>3086</v>
      </c>
      <c r="C1172" s="9" t="s">
        <v>0</v>
      </c>
      <c r="D1172" s="9">
        <v>2423</v>
      </c>
      <c r="E1172" s="9">
        <v>1</v>
      </c>
      <c r="F1172" s="9">
        <v>1.3216000000000001</v>
      </c>
      <c r="G1172" s="9">
        <v>1.3241000000000001</v>
      </c>
      <c r="H1172" s="9">
        <v>1.3216000000000001</v>
      </c>
      <c r="I1172" s="9">
        <v>5</v>
      </c>
      <c r="J1172" s="9">
        <v>3523.38</v>
      </c>
      <c r="K1172" s="8" t="str">
        <f>RIGHT(B1172,5)</f>
        <v>16:00</v>
      </c>
      <c r="L1172" s="7" t="str">
        <f>TEXT(K1172,"hh")</f>
        <v>16</v>
      </c>
      <c r="M1172" s="6">
        <f>IF(C1172="close",IF(I1172&gt;=0,1,IF(I1172&lt;0,2)),0)</f>
        <v>0</v>
      </c>
      <c r="N1172" s="5">
        <f>IF(N1171=0,IF(C1172="s/l",1,0),IF(C1172="s/l",N1171+1,0))</f>
        <v>0</v>
      </c>
      <c r="O1172" s="4">
        <f>IF(O1171=0,IF(C1172="t/p",1,0),IF(C1172="t/p",O1171+1,0))</f>
        <v>9</v>
      </c>
      <c r="P1172" s="3">
        <f>IF(AND(N1172&gt;=$AD$36,N1173=0),1,0)</f>
        <v>0</v>
      </c>
      <c r="Q1172" s="2">
        <f>IF(AND(O1172&gt;=$AD$35,O1173=0),1,0)</f>
        <v>0</v>
      </c>
      <c r="R1172" s="3">
        <f>IF(AND(N1172&gt;0,ISODD(D1172)),1,0)</f>
        <v>0</v>
      </c>
      <c r="S1172" s="2">
        <f>IF(AND(O1172&gt;0,ISEVEN(D1172)),1,0)</f>
        <v>0</v>
      </c>
      <c r="T1172" s="1">
        <f>IF(AND(N1171&gt;0,N1172&gt;0),IF(OR(AND(R1171=0,R1172=1),AND(R1171=1,R1172=0)),1,0),0)</f>
        <v>0</v>
      </c>
      <c r="U1172" s="1">
        <f>IF(AND(O1171&gt;0,O1172&gt;0),IF(OR(AND(S1171=0,S1172=1),AND(S1171=1,S1172=0)),1,0),0)</f>
        <v>1</v>
      </c>
    </row>
    <row r="1173" spans="1:21">
      <c r="A1173" s="9">
        <v>6027</v>
      </c>
      <c r="B1173" s="10" t="s">
        <v>3085</v>
      </c>
      <c r="C1173" s="9" t="s">
        <v>0</v>
      </c>
      <c r="D1173" s="9">
        <v>2421</v>
      </c>
      <c r="E1173" s="9">
        <v>1</v>
      </c>
      <c r="F1173" s="9">
        <v>1.3206</v>
      </c>
      <c r="G1173" s="9">
        <v>1.3230999999999999</v>
      </c>
      <c r="H1173" s="9">
        <v>1.3206</v>
      </c>
      <c r="I1173" s="9">
        <v>5</v>
      </c>
      <c r="J1173" s="9">
        <v>3528.38</v>
      </c>
      <c r="K1173" s="8" t="str">
        <f>RIGHT(B1173,5)</f>
        <v>16:29</v>
      </c>
      <c r="L1173" s="7" t="str">
        <f>TEXT(K1173,"hh")</f>
        <v>16</v>
      </c>
      <c r="M1173" s="6">
        <f>IF(C1173="close",IF(I1173&gt;=0,1,IF(I1173&lt;0,2)),0)</f>
        <v>0</v>
      </c>
      <c r="N1173" s="5">
        <f>IF(N1172=0,IF(C1173="s/l",1,0),IF(C1173="s/l",N1172+1,0))</f>
        <v>0</v>
      </c>
      <c r="O1173" s="4">
        <f>IF(O1172=0,IF(C1173="t/p",1,0),IF(C1173="t/p",O1172+1,0))</f>
        <v>10</v>
      </c>
      <c r="P1173" s="3">
        <f>IF(AND(N1173&gt;=$AD$36,N1174=0),1,0)</f>
        <v>0</v>
      </c>
      <c r="Q1173" s="2">
        <f>IF(AND(O1173&gt;=$AD$35,O1174=0),1,0)</f>
        <v>1</v>
      </c>
      <c r="R1173" s="3">
        <f>IF(AND(N1173&gt;0,ISODD(D1173)),1,0)</f>
        <v>0</v>
      </c>
      <c r="S1173" s="2">
        <f>IF(AND(O1173&gt;0,ISEVEN(D1173)),1,0)</f>
        <v>0</v>
      </c>
      <c r="T1173" s="1">
        <f>IF(AND(N1172&gt;0,N1173&gt;0),IF(OR(AND(R1172=0,R1173=1),AND(R1172=1,R1173=0)),1,0),0)</f>
        <v>0</v>
      </c>
      <c r="U1173" s="1">
        <f>IF(AND(O1172&gt;0,O1173&gt;0),IF(OR(AND(S1172=0,S1173=1),AND(S1172=1,S1173=0)),1,0),0)</f>
        <v>0</v>
      </c>
    </row>
    <row r="1174" spans="1:21">
      <c r="A1174" s="9">
        <v>6032</v>
      </c>
      <c r="B1174" s="10" t="s">
        <v>3084</v>
      </c>
      <c r="C1174" s="9" t="s">
        <v>3</v>
      </c>
      <c r="D1174" s="9">
        <v>2426</v>
      </c>
      <c r="E1174" s="9">
        <v>1</v>
      </c>
      <c r="F1174" s="9">
        <v>1.3193999999999999</v>
      </c>
      <c r="G1174" s="9">
        <v>1.3193999999999999</v>
      </c>
      <c r="H1174" s="9">
        <v>1.3219000000000001</v>
      </c>
      <c r="I1174" s="9">
        <v>-20</v>
      </c>
      <c r="J1174" s="9">
        <v>3508.38</v>
      </c>
      <c r="K1174" s="8" t="str">
        <f>RIGHT(B1174,5)</f>
        <v>16:31</v>
      </c>
      <c r="L1174" s="7" t="str">
        <f>TEXT(K1174,"hh")</f>
        <v>16</v>
      </c>
      <c r="M1174" s="6">
        <f>IF(C1174="close",IF(I1174&gt;=0,1,IF(I1174&lt;0,2)),0)</f>
        <v>0</v>
      </c>
      <c r="N1174" s="5">
        <f>IF(N1173=0,IF(C1174="s/l",1,0),IF(C1174="s/l",N1173+1,0))</f>
        <v>1</v>
      </c>
      <c r="O1174" s="4">
        <f>IF(O1173=0,IF(C1174="t/p",1,0),IF(C1174="t/p",O1173+1,0))</f>
        <v>0</v>
      </c>
      <c r="P1174" s="3">
        <f>IF(AND(N1174&gt;=$AD$36,N1175=0),1,0)</f>
        <v>0</v>
      </c>
      <c r="Q1174" s="2">
        <f>IF(AND(O1174&gt;=$AD$35,O1175=0),1,0)</f>
        <v>0</v>
      </c>
      <c r="R1174" s="3">
        <f>IF(AND(N1174&gt;0,ISODD(D1174)),1,0)</f>
        <v>0</v>
      </c>
      <c r="S1174" s="2">
        <f>IF(AND(O1174&gt;0,ISEVEN(D1174)),1,0)</f>
        <v>0</v>
      </c>
      <c r="T1174" s="1">
        <f>IF(AND(N1173&gt;0,N1174&gt;0),IF(OR(AND(R1173=0,R1174=1),AND(R1173=1,R1174=0)),1,0),0)</f>
        <v>0</v>
      </c>
      <c r="U1174" s="1">
        <f>IF(AND(O1173&gt;0,O1174&gt;0),IF(OR(AND(S1173=0,S1174=1),AND(S1173=1,S1174=0)),1,0),0)</f>
        <v>0</v>
      </c>
    </row>
    <row r="1175" spans="1:21">
      <c r="A1175" s="9">
        <v>6037</v>
      </c>
      <c r="B1175" s="10" t="s">
        <v>3083</v>
      </c>
      <c r="C1175" s="9" t="s">
        <v>0</v>
      </c>
      <c r="D1175" s="9">
        <v>2430</v>
      </c>
      <c r="E1175" s="9">
        <v>1</v>
      </c>
      <c r="F1175" s="9">
        <v>1.3199000000000001</v>
      </c>
      <c r="G1175" s="9">
        <v>1.3173999999999999</v>
      </c>
      <c r="H1175" s="9">
        <v>1.3199000000000001</v>
      </c>
      <c r="I1175" s="9">
        <v>5</v>
      </c>
      <c r="J1175" s="9">
        <v>3513.38</v>
      </c>
      <c r="K1175" s="8" t="str">
        <f>RIGHT(B1175,5)</f>
        <v>16:36</v>
      </c>
      <c r="L1175" s="7" t="str">
        <f>TEXT(K1175,"hh")</f>
        <v>16</v>
      </c>
      <c r="M1175" s="6">
        <f>IF(C1175="close",IF(I1175&gt;=0,1,IF(I1175&lt;0,2)),0)</f>
        <v>0</v>
      </c>
      <c r="N1175" s="5">
        <f>IF(N1174=0,IF(C1175="s/l",1,0),IF(C1175="s/l",N1174+1,0))</f>
        <v>0</v>
      </c>
      <c r="O1175" s="4">
        <f>IF(O1174=0,IF(C1175="t/p",1,0),IF(C1175="t/p",O1174+1,0))</f>
        <v>1</v>
      </c>
      <c r="P1175" s="3">
        <f>IF(AND(N1175&gt;=$AD$36,N1176=0),1,0)</f>
        <v>0</v>
      </c>
      <c r="Q1175" s="2">
        <f>IF(AND(O1175&gt;=$AD$35,O1176=0),1,0)</f>
        <v>0</v>
      </c>
      <c r="R1175" s="3">
        <f>IF(AND(N1175&gt;0,ISODD(D1175)),1,0)</f>
        <v>0</v>
      </c>
      <c r="S1175" s="2">
        <f>IF(AND(O1175&gt;0,ISEVEN(D1175)),1,0)</f>
        <v>1</v>
      </c>
      <c r="T1175" s="1">
        <f>IF(AND(N1174&gt;0,N1175&gt;0),IF(OR(AND(R1174=0,R1175=1),AND(R1174=1,R1175=0)),1,0),0)</f>
        <v>0</v>
      </c>
      <c r="U1175" s="1">
        <f>IF(AND(O1174&gt;0,O1175&gt;0),IF(OR(AND(S1174=0,S1175=1),AND(S1174=1,S1175=0)),1,0),0)</f>
        <v>0</v>
      </c>
    </row>
    <row r="1176" spans="1:21">
      <c r="A1176" s="9">
        <v>6042</v>
      </c>
      <c r="B1176" s="10" t="s">
        <v>3082</v>
      </c>
      <c r="C1176" s="9" t="s">
        <v>0</v>
      </c>
      <c r="D1176" s="9">
        <v>2431</v>
      </c>
      <c r="E1176" s="9">
        <v>1</v>
      </c>
      <c r="F1176" s="9">
        <v>1.3194999999999999</v>
      </c>
      <c r="G1176" s="9">
        <v>1.3220000000000001</v>
      </c>
      <c r="H1176" s="9">
        <v>1.3194999999999999</v>
      </c>
      <c r="I1176" s="9">
        <v>5</v>
      </c>
      <c r="J1176" s="9">
        <v>3518.38</v>
      </c>
      <c r="K1176" s="8" t="str">
        <f>RIGHT(B1176,5)</f>
        <v>16:45</v>
      </c>
      <c r="L1176" s="7" t="str">
        <f>TEXT(K1176,"hh")</f>
        <v>16</v>
      </c>
      <c r="M1176" s="6">
        <f>IF(C1176="close",IF(I1176&gt;=0,1,IF(I1176&lt;0,2)),0)</f>
        <v>0</v>
      </c>
      <c r="N1176" s="5">
        <f>IF(N1175=0,IF(C1176="s/l",1,0),IF(C1176="s/l",N1175+1,0))</f>
        <v>0</v>
      </c>
      <c r="O1176" s="4">
        <f>IF(O1175=0,IF(C1176="t/p",1,0),IF(C1176="t/p",O1175+1,0))</f>
        <v>2</v>
      </c>
      <c r="P1176" s="3">
        <f>IF(AND(N1176&gt;=$AD$36,N1177=0),1,0)</f>
        <v>0</v>
      </c>
      <c r="Q1176" s="2">
        <f>IF(AND(O1176&gt;=$AD$35,O1177=0),1,0)</f>
        <v>0</v>
      </c>
      <c r="R1176" s="3">
        <f>IF(AND(N1176&gt;0,ISODD(D1176)),1,0)</f>
        <v>0</v>
      </c>
      <c r="S1176" s="2">
        <f>IF(AND(O1176&gt;0,ISEVEN(D1176)),1,0)</f>
        <v>0</v>
      </c>
      <c r="T1176" s="1">
        <f>IF(AND(N1175&gt;0,N1176&gt;0),IF(OR(AND(R1175=0,R1176=1),AND(R1175=1,R1176=0)),1,0),0)</f>
        <v>0</v>
      </c>
      <c r="U1176" s="1">
        <f>IF(AND(O1175&gt;0,O1176&gt;0),IF(OR(AND(S1175=0,S1176=1),AND(S1175=1,S1176=0)),1,0),0)</f>
        <v>1</v>
      </c>
    </row>
    <row r="1177" spans="1:21">
      <c r="A1177" s="9">
        <v>6047</v>
      </c>
      <c r="B1177" s="10" t="s">
        <v>3081</v>
      </c>
      <c r="C1177" s="9" t="s">
        <v>0</v>
      </c>
      <c r="D1177" s="9">
        <v>2434</v>
      </c>
      <c r="E1177" s="9">
        <v>1</v>
      </c>
      <c r="F1177" s="9">
        <v>1.3198000000000001</v>
      </c>
      <c r="G1177" s="9">
        <v>1.3172999999999999</v>
      </c>
      <c r="H1177" s="9">
        <v>1.3198000000000001</v>
      </c>
      <c r="I1177" s="9">
        <v>5</v>
      </c>
      <c r="J1177" s="9">
        <v>3523.38</v>
      </c>
      <c r="K1177" s="8" t="str">
        <f>RIGHT(B1177,5)</f>
        <v>16:48</v>
      </c>
      <c r="L1177" s="7" t="str">
        <f>TEXT(K1177,"hh")</f>
        <v>16</v>
      </c>
      <c r="M1177" s="6">
        <f>IF(C1177="close",IF(I1177&gt;=0,1,IF(I1177&lt;0,2)),0)</f>
        <v>0</v>
      </c>
      <c r="N1177" s="5">
        <f>IF(N1176=0,IF(C1177="s/l",1,0),IF(C1177="s/l",N1176+1,0))</f>
        <v>0</v>
      </c>
      <c r="O1177" s="4">
        <f>IF(O1176=0,IF(C1177="t/p",1,0),IF(C1177="t/p",O1176+1,0))</f>
        <v>3</v>
      </c>
      <c r="P1177" s="3">
        <f>IF(AND(N1177&gt;=$AD$36,N1178=0),1,0)</f>
        <v>0</v>
      </c>
      <c r="Q1177" s="2">
        <f>IF(AND(O1177&gt;=$AD$35,O1178=0),1,0)</f>
        <v>0</v>
      </c>
      <c r="R1177" s="3">
        <f>IF(AND(N1177&gt;0,ISODD(D1177)),1,0)</f>
        <v>0</v>
      </c>
      <c r="S1177" s="2">
        <f>IF(AND(O1177&gt;0,ISEVEN(D1177)),1,0)</f>
        <v>1</v>
      </c>
      <c r="T1177" s="1">
        <f>IF(AND(N1176&gt;0,N1177&gt;0),IF(OR(AND(R1176=0,R1177=1),AND(R1176=1,R1177=0)),1,0),0)</f>
        <v>0</v>
      </c>
      <c r="U1177" s="1">
        <f>IF(AND(O1176&gt;0,O1177&gt;0),IF(OR(AND(S1176=0,S1177=1),AND(S1176=1,S1177=0)),1,0),0)</f>
        <v>1</v>
      </c>
    </row>
    <row r="1178" spans="1:21">
      <c r="A1178" s="9">
        <v>6052</v>
      </c>
      <c r="B1178" s="10" t="s">
        <v>3080</v>
      </c>
      <c r="C1178" s="9" t="s">
        <v>0</v>
      </c>
      <c r="D1178" s="9">
        <v>2428</v>
      </c>
      <c r="E1178" s="9">
        <v>1</v>
      </c>
      <c r="F1178" s="9">
        <v>1.3209</v>
      </c>
      <c r="G1178" s="9">
        <v>1.3184</v>
      </c>
      <c r="H1178" s="9">
        <v>1.3209</v>
      </c>
      <c r="I1178" s="9">
        <v>5</v>
      </c>
      <c r="J1178" s="9">
        <v>3528.38</v>
      </c>
      <c r="K1178" s="8" t="str">
        <f>RIGHT(B1178,5)</f>
        <v>16:59</v>
      </c>
      <c r="L1178" s="7" t="str">
        <f>TEXT(K1178,"hh")</f>
        <v>16</v>
      </c>
      <c r="M1178" s="6">
        <f>IF(C1178="close",IF(I1178&gt;=0,1,IF(I1178&lt;0,2)),0)</f>
        <v>0</v>
      </c>
      <c r="N1178" s="5">
        <f>IF(N1177=0,IF(C1178="s/l",1,0),IF(C1178="s/l",N1177+1,0))</f>
        <v>0</v>
      </c>
      <c r="O1178" s="4">
        <f>IF(O1177=0,IF(C1178="t/p",1,0),IF(C1178="t/p",O1177+1,0))</f>
        <v>4</v>
      </c>
      <c r="P1178" s="3">
        <f>IF(AND(N1178&gt;=$AD$36,N1179=0),1,0)</f>
        <v>0</v>
      </c>
      <c r="Q1178" s="2">
        <f>IF(AND(O1178&gt;=$AD$35,O1179=0),1,0)</f>
        <v>1</v>
      </c>
      <c r="R1178" s="3">
        <f>IF(AND(N1178&gt;0,ISODD(D1178)),1,0)</f>
        <v>0</v>
      </c>
      <c r="S1178" s="2">
        <f>IF(AND(O1178&gt;0,ISEVEN(D1178)),1,0)</f>
        <v>1</v>
      </c>
      <c r="T1178" s="1">
        <f>IF(AND(N1177&gt;0,N1178&gt;0),IF(OR(AND(R1177=0,R1178=1),AND(R1177=1,R1178=0)),1,0),0)</f>
        <v>0</v>
      </c>
      <c r="U1178" s="1">
        <f>IF(AND(O1177&gt;0,O1178&gt;0),IF(OR(AND(S1177=0,S1178=1),AND(S1177=1,S1178=0)),1,0),0)</f>
        <v>0</v>
      </c>
    </row>
    <row r="1179" spans="1:21">
      <c r="A1179" s="9">
        <v>6057</v>
      </c>
      <c r="B1179" s="10" t="s">
        <v>3079</v>
      </c>
      <c r="C1179" s="9" t="s">
        <v>3</v>
      </c>
      <c r="D1179" s="9">
        <v>2435</v>
      </c>
      <c r="E1179" s="9">
        <v>1</v>
      </c>
      <c r="F1179" s="9">
        <v>1.3220000000000001</v>
      </c>
      <c r="G1179" s="9">
        <v>1.3220000000000001</v>
      </c>
      <c r="H1179" s="9">
        <v>1.3194999999999999</v>
      </c>
      <c r="I1179" s="9">
        <v>-20</v>
      </c>
      <c r="J1179" s="9">
        <v>3508.38</v>
      </c>
      <c r="K1179" s="8" t="str">
        <f>RIGHT(B1179,5)</f>
        <v>17:20</v>
      </c>
      <c r="L1179" s="7" t="str">
        <f>TEXT(K1179,"hh")</f>
        <v>17</v>
      </c>
      <c r="M1179" s="6">
        <f>IF(C1179="close",IF(I1179&gt;=0,1,IF(I1179&lt;0,2)),0)</f>
        <v>0</v>
      </c>
      <c r="N1179" s="5">
        <f>IF(N1178=0,IF(C1179="s/l",1,0),IF(C1179="s/l",N1178+1,0))</f>
        <v>1</v>
      </c>
      <c r="O1179" s="4">
        <f>IF(O1178=0,IF(C1179="t/p",1,0),IF(C1179="t/p",O1178+1,0))</f>
        <v>0</v>
      </c>
      <c r="P1179" s="3">
        <f>IF(AND(N1179&gt;=$AD$36,N1180=0),1,0)</f>
        <v>0</v>
      </c>
      <c r="Q1179" s="2">
        <f>IF(AND(O1179&gt;=$AD$35,O1180=0),1,0)</f>
        <v>0</v>
      </c>
      <c r="R1179" s="3">
        <f>IF(AND(N1179&gt;0,ISODD(D1179)),1,0)</f>
        <v>1</v>
      </c>
      <c r="S1179" s="2">
        <f>IF(AND(O1179&gt;0,ISEVEN(D1179)),1,0)</f>
        <v>0</v>
      </c>
      <c r="T1179" s="1">
        <f>IF(AND(N1178&gt;0,N1179&gt;0),IF(OR(AND(R1178=0,R1179=1),AND(R1178=1,R1179=0)),1,0),0)</f>
        <v>0</v>
      </c>
      <c r="U1179" s="1">
        <f>IF(AND(O1178&gt;0,O1179&gt;0),IF(OR(AND(S1178=0,S1179=1),AND(S1178=1,S1179=0)),1,0),0)</f>
        <v>0</v>
      </c>
    </row>
    <row r="1180" spans="1:21">
      <c r="A1180" s="9">
        <v>6062</v>
      </c>
      <c r="B1180" s="10" t="s">
        <v>3078</v>
      </c>
      <c r="C1180" s="9" t="s">
        <v>0</v>
      </c>
      <c r="D1180" s="9">
        <v>2439</v>
      </c>
      <c r="E1180" s="9">
        <v>1</v>
      </c>
      <c r="F1180" s="9">
        <v>1.3216000000000001</v>
      </c>
      <c r="G1180" s="9">
        <v>1.3241000000000001</v>
      </c>
      <c r="H1180" s="9">
        <v>1.3216000000000001</v>
      </c>
      <c r="I1180" s="9">
        <v>5</v>
      </c>
      <c r="J1180" s="9">
        <v>3513.38</v>
      </c>
      <c r="K1180" s="8" t="str">
        <f>RIGHT(B1180,5)</f>
        <v>17:34</v>
      </c>
      <c r="L1180" s="7" t="str">
        <f>TEXT(K1180,"hh")</f>
        <v>17</v>
      </c>
      <c r="M1180" s="6">
        <f>IF(C1180="close",IF(I1180&gt;=0,1,IF(I1180&lt;0,2)),0)</f>
        <v>0</v>
      </c>
      <c r="N1180" s="5">
        <f>IF(N1179=0,IF(C1180="s/l",1,0),IF(C1180="s/l",N1179+1,0))</f>
        <v>0</v>
      </c>
      <c r="O1180" s="4">
        <f>IF(O1179=0,IF(C1180="t/p",1,0),IF(C1180="t/p",O1179+1,0))</f>
        <v>1</v>
      </c>
      <c r="P1180" s="3">
        <f>IF(AND(N1180&gt;=$AD$36,N1181=0),1,0)</f>
        <v>0</v>
      </c>
      <c r="Q1180" s="2">
        <f>IF(AND(O1180&gt;=$AD$35,O1181=0),1,0)</f>
        <v>0</v>
      </c>
      <c r="R1180" s="3">
        <f>IF(AND(N1180&gt;0,ISODD(D1180)),1,0)</f>
        <v>0</v>
      </c>
      <c r="S1180" s="2">
        <f>IF(AND(O1180&gt;0,ISEVEN(D1180)),1,0)</f>
        <v>0</v>
      </c>
      <c r="T1180" s="1">
        <f>IF(AND(N1179&gt;0,N1180&gt;0),IF(OR(AND(R1179=0,R1180=1),AND(R1179=1,R1180=0)),1,0),0)</f>
        <v>0</v>
      </c>
      <c r="U1180" s="1">
        <f>IF(AND(O1179&gt;0,O1180&gt;0),IF(OR(AND(S1179=0,S1180=1),AND(S1179=1,S1180=0)),1,0),0)</f>
        <v>0</v>
      </c>
    </row>
    <row r="1181" spans="1:21">
      <c r="A1181" s="9">
        <v>6067</v>
      </c>
      <c r="B1181" s="10" t="s">
        <v>3077</v>
      </c>
      <c r="C1181" s="9" t="s">
        <v>0</v>
      </c>
      <c r="D1181" s="9">
        <v>2442</v>
      </c>
      <c r="E1181" s="9">
        <v>1</v>
      </c>
      <c r="F1181" s="9">
        <v>1.3219000000000001</v>
      </c>
      <c r="G1181" s="9">
        <v>1.3193999999999999</v>
      </c>
      <c r="H1181" s="9">
        <v>1.3219000000000001</v>
      </c>
      <c r="I1181" s="9">
        <v>5</v>
      </c>
      <c r="J1181" s="9">
        <v>3518.38</v>
      </c>
      <c r="K1181" s="8" t="str">
        <f>RIGHT(B1181,5)</f>
        <v>17:43</v>
      </c>
      <c r="L1181" s="7" t="str">
        <f>TEXT(K1181,"hh")</f>
        <v>17</v>
      </c>
      <c r="M1181" s="6">
        <f>IF(C1181="close",IF(I1181&gt;=0,1,IF(I1181&lt;0,2)),0)</f>
        <v>0</v>
      </c>
      <c r="N1181" s="5">
        <f>IF(N1180=0,IF(C1181="s/l",1,0),IF(C1181="s/l",N1180+1,0))</f>
        <v>0</v>
      </c>
      <c r="O1181" s="4">
        <f>IF(O1180=0,IF(C1181="t/p",1,0),IF(C1181="t/p",O1180+1,0))</f>
        <v>2</v>
      </c>
      <c r="P1181" s="3">
        <f>IF(AND(N1181&gt;=$AD$36,N1182=0),1,0)</f>
        <v>0</v>
      </c>
      <c r="Q1181" s="2">
        <f>IF(AND(O1181&gt;=$AD$35,O1182=0),1,0)</f>
        <v>0</v>
      </c>
      <c r="R1181" s="3">
        <f>IF(AND(N1181&gt;0,ISODD(D1181)),1,0)</f>
        <v>0</v>
      </c>
      <c r="S1181" s="2">
        <f>IF(AND(O1181&gt;0,ISEVEN(D1181)),1,0)</f>
        <v>1</v>
      </c>
      <c r="T1181" s="1">
        <f>IF(AND(N1180&gt;0,N1181&gt;0),IF(OR(AND(R1180=0,R1181=1),AND(R1180=1,R1181=0)),1,0),0)</f>
        <v>0</v>
      </c>
      <c r="U1181" s="1">
        <f>IF(AND(O1180&gt;0,O1181&gt;0),IF(OR(AND(S1180=0,S1181=1),AND(S1180=1,S1181=0)),1,0),0)</f>
        <v>1</v>
      </c>
    </row>
    <row r="1182" spans="1:21">
      <c r="A1182" s="9">
        <v>6072</v>
      </c>
      <c r="B1182" s="10" t="s">
        <v>3076</v>
      </c>
      <c r="C1182" s="9" t="s">
        <v>3</v>
      </c>
      <c r="D1182" s="9">
        <v>2437</v>
      </c>
      <c r="E1182" s="9">
        <v>1</v>
      </c>
      <c r="F1182" s="9">
        <v>1.323</v>
      </c>
      <c r="G1182" s="9">
        <v>1.323</v>
      </c>
      <c r="H1182" s="9">
        <v>1.3205</v>
      </c>
      <c r="I1182" s="9">
        <v>-20</v>
      </c>
      <c r="J1182" s="9">
        <v>3498.38</v>
      </c>
      <c r="K1182" s="8" t="str">
        <f>RIGHT(B1182,5)</f>
        <v>17:49</v>
      </c>
      <c r="L1182" s="7" t="str">
        <f>TEXT(K1182,"hh")</f>
        <v>17</v>
      </c>
      <c r="M1182" s="6">
        <f>IF(C1182="close",IF(I1182&gt;=0,1,IF(I1182&lt;0,2)),0)</f>
        <v>0</v>
      </c>
      <c r="N1182" s="5">
        <f>IF(N1181=0,IF(C1182="s/l",1,0),IF(C1182="s/l",N1181+1,0))</f>
        <v>1</v>
      </c>
      <c r="O1182" s="4">
        <f>IF(O1181=0,IF(C1182="t/p",1,0),IF(C1182="t/p",O1181+1,0))</f>
        <v>0</v>
      </c>
      <c r="P1182" s="3">
        <f>IF(AND(N1182&gt;=$AD$36,N1183=0),1,0)</f>
        <v>0</v>
      </c>
      <c r="Q1182" s="2">
        <f>IF(AND(O1182&gt;=$AD$35,O1183=0),1,0)</f>
        <v>0</v>
      </c>
      <c r="R1182" s="3">
        <f>IF(AND(N1182&gt;0,ISODD(D1182)),1,0)</f>
        <v>1</v>
      </c>
      <c r="S1182" s="2">
        <f>IF(AND(O1182&gt;0,ISEVEN(D1182)),1,0)</f>
        <v>0</v>
      </c>
      <c r="T1182" s="1">
        <f>IF(AND(N1181&gt;0,N1182&gt;0),IF(OR(AND(R1181=0,R1182=1),AND(R1181=1,R1182=0)),1,0),0)</f>
        <v>0</v>
      </c>
      <c r="U1182" s="1">
        <f>IF(AND(O1181&gt;0,O1182&gt;0),IF(OR(AND(S1181=0,S1182=1),AND(S1181=1,S1182=0)),1,0),0)</f>
        <v>0</v>
      </c>
    </row>
    <row r="1183" spans="1:21">
      <c r="A1183" s="9">
        <v>6077</v>
      </c>
      <c r="B1183" s="10" t="s">
        <v>3075</v>
      </c>
      <c r="C1183" s="9" t="s">
        <v>0</v>
      </c>
      <c r="D1183" s="9">
        <v>2445</v>
      </c>
      <c r="E1183" s="9">
        <v>1</v>
      </c>
      <c r="F1183" s="9">
        <v>1.3226</v>
      </c>
      <c r="G1183" s="9">
        <v>1.3250999999999999</v>
      </c>
      <c r="H1183" s="9">
        <v>1.3226</v>
      </c>
      <c r="I1183" s="9">
        <v>5</v>
      </c>
      <c r="J1183" s="9">
        <v>3503.38</v>
      </c>
      <c r="K1183" s="8" t="str">
        <f>RIGHT(B1183,5)</f>
        <v>18:03</v>
      </c>
      <c r="L1183" s="7" t="str">
        <f>TEXT(K1183,"hh")</f>
        <v>18</v>
      </c>
      <c r="M1183" s="6">
        <f>IF(C1183="close",IF(I1183&gt;=0,1,IF(I1183&lt;0,2)),0)</f>
        <v>0</v>
      </c>
      <c r="N1183" s="5">
        <f>IF(N1182=0,IF(C1183="s/l",1,0),IF(C1183="s/l",N1182+1,0))</f>
        <v>0</v>
      </c>
      <c r="O1183" s="4">
        <f>IF(O1182=0,IF(C1183="t/p",1,0),IF(C1183="t/p",O1182+1,0))</f>
        <v>1</v>
      </c>
      <c r="P1183" s="3">
        <f>IF(AND(N1183&gt;=$AD$36,N1184=0),1,0)</f>
        <v>0</v>
      </c>
      <c r="Q1183" s="2">
        <f>IF(AND(O1183&gt;=$AD$35,O1184=0),1,0)</f>
        <v>0</v>
      </c>
      <c r="R1183" s="3">
        <f>IF(AND(N1183&gt;0,ISODD(D1183)),1,0)</f>
        <v>0</v>
      </c>
      <c r="S1183" s="2">
        <f>IF(AND(O1183&gt;0,ISEVEN(D1183)),1,0)</f>
        <v>0</v>
      </c>
      <c r="T1183" s="1">
        <f>IF(AND(N1182&gt;0,N1183&gt;0),IF(OR(AND(R1182=0,R1183=1),AND(R1182=1,R1183=0)),1,0),0)</f>
        <v>0</v>
      </c>
      <c r="U1183" s="1">
        <f>IF(AND(O1182&gt;0,O1183&gt;0),IF(OR(AND(S1182=0,S1183=1),AND(S1182=1,S1183=0)),1,0),0)</f>
        <v>0</v>
      </c>
    </row>
    <row r="1184" spans="1:21">
      <c r="A1184" s="9">
        <v>6082</v>
      </c>
      <c r="B1184" s="10" t="s">
        <v>3074</v>
      </c>
      <c r="C1184" s="9" t="s">
        <v>0</v>
      </c>
      <c r="D1184" s="9">
        <v>2448</v>
      </c>
      <c r="E1184" s="9">
        <v>1</v>
      </c>
      <c r="F1184" s="9">
        <v>1.3229</v>
      </c>
      <c r="G1184" s="9">
        <v>1.3204</v>
      </c>
      <c r="H1184" s="9">
        <v>1.3229</v>
      </c>
      <c r="I1184" s="9">
        <v>5</v>
      </c>
      <c r="J1184" s="9">
        <v>3508.38</v>
      </c>
      <c r="K1184" s="8" t="str">
        <f>RIGHT(B1184,5)</f>
        <v>19:15</v>
      </c>
      <c r="L1184" s="7" t="str">
        <f>TEXT(K1184,"hh")</f>
        <v>19</v>
      </c>
      <c r="M1184" s="6">
        <f>IF(C1184="close",IF(I1184&gt;=0,1,IF(I1184&lt;0,2)),0)</f>
        <v>0</v>
      </c>
      <c r="N1184" s="5">
        <f>IF(N1183=0,IF(C1184="s/l",1,0),IF(C1184="s/l",N1183+1,0))</f>
        <v>0</v>
      </c>
      <c r="O1184" s="4">
        <f>IF(O1183=0,IF(C1184="t/p",1,0),IF(C1184="t/p",O1183+1,0))</f>
        <v>2</v>
      </c>
      <c r="P1184" s="3">
        <f>IF(AND(N1184&gt;=$AD$36,N1185=0),1,0)</f>
        <v>0</v>
      </c>
      <c r="Q1184" s="2">
        <f>IF(AND(O1184&gt;=$AD$35,O1185=0),1,0)</f>
        <v>0</v>
      </c>
      <c r="R1184" s="3">
        <f>IF(AND(N1184&gt;0,ISODD(D1184)),1,0)</f>
        <v>0</v>
      </c>
      <c r="S1184" s="2">
        <f>IF(AND(O1184&gt;0,ISEVEN(D1184)),1,0)</f>
        <v>1</v>
      </c>
      <c r="T1184" s="1">
        <f>IF(AND(N1183&gt;0,N1184&gt;0),IF(OR(AND(R1183=0,R1184=1),AND(R1183=1,R1184=0)),1,0),0)</f>
        <v>0</v>
      </c>
      <c r="U1184" s="1">
        <f>IF(AND(O1183&gt;0,O1184&gt;0),IF(OR(AND(S1183=0,S1184=1),AND(S1183=1,S1184=0)),1,0),0)</f>
        <v>1</v>
      </c>
    </row>
    <row r="1185" spans="1:21">
      <c r="A1185" s="9">
        <v>6087</v>
      </c>
      <c r="B1185" s="10" t="s">
        <v>3073</v>
      </c>
      <c r="C1185" s="9" t="s">
        <v>0</v>
      </c>
      <c r="D1185" s="9">
        <v>2449</v>
      </c>
      <c r="E1185" s="9">
        <v>1</v>
      </c>
      <c r="F1185" s="9">
        <v>1.3226</v>
      </c>
      <c r="G1185" s="9">
        <v>1.3250999999999999</v>
      </c>
      <c r="H1185" s="9">
        <v>1.3226</v>
      </c>
      <c r="I1185" s="9">
        <v>5</v>
      </c>
      <c r="J1185" s="9">
        <v>3513.38</v>
      </c>
      <c r="K1185" s="8" t="str">
        <f>RIGHT(B1185,5)</f>
        <v>23:43</v>
      </c>
      <c r="L1185" s="7" t="str">
        <f>TEXT(K1185,"hh")</f>
        <v>23</v>
      </c>
      <c r="M1185" s="6">
        <f>IF(C1185="close",IF(I1185&gt;=0,1,IF(I1185&lt;0,2)),0)</f>
        <v>0</v>
      </c>
      <c r="N1185" s="5">
        <f>IF(N1184=0,IF(C1185="s/l",1,0),IF(C1185="s/l",N1184+1,0))</f>
        <v>0</v>
      </c>
      <c r="O1185" s="4">
        <f>IF(O1184=0,IF(C1185="t/p",1,0),IF(C1185="t/p",O1184+1,0))</f>
        <v>3</v>
      </c>
      <c r="P1185" s="3">
        <f>IF(AND(N1185&gt;=$AD$36,N1186=0),1,0)</f>
        <v>0</v>
      </c>
      <c r="Q1185" s="2">
        <f>IF(AND(O1185&gt;=$AD$35,O1186=0),1,0)</f>
        <v>0</v>
      </c>
      <c r="R1185" s="3">
        <f>IF(AND(N1185&gt;0,ISODD(D1185)),1,0)</f>
        <v>0</v>
      </c>
      <c r="S1185" s="2">
        <f>IF(AND(O1185&gt;0,ISEVEN(D1185)),1,0)</f>
        <v>0</v>
      </c>
      <c r="T1185" s="1">
        <f>IF(AND(N1184&gt;0,N1185&gt;0),IF(OR(AND(R1184=0,R1185=1),AND(R1184=1,R1185=0)),1,0),0)</f>
        <v>0</v>
      </c>
      <c r="U1185" s="1">
        <f>IF(AND(O1184&gt;0,O1185&gt;0),IF(OR(AND(S1184=0,S1185=1),AND(S1184=1,S1185=0)),1,0),0)</f>
        <v>1</v>
      </c>
    </row>
    <row r="1186" spans="1:21">
      <c r="A1186" s="9">
        <v>6092</v>
      </c>
      <c r="B1186" s="10" t="s">
        <v>3072</v>
      </c>
      <c r="C1186" s="9" t="s">
        <v>0</v>
      </c>
      <c r="D1186" s="9">
        <v>2452</v>
      </c>
      <c r="E1186" s="9">
        <v>1</v>
      </c>
      <c r="F1186" s="9">
        <v>1.3229</v>
      </c>
      <c r="G1186" s="9">
        <v>1.3204</v>
      </c>
      <c r="H1186" s="9">
        <v>1.3229</v>
      </c>
      <c r="I1186" s="9">
        <v>5.3</v>
      </c>
      <c r="J1186" s="9">
        <v>3518.68</v>
      </c>
      <c r="K1186" s="8" t="str">
        <f>RIGHT(B1186,5)</f>
        <v>00:37</v>
      </c>
      <c r="L1186" s="7" t="str">
        <f>TEXT(K1186,"hh")</f>
        <v>00</v>
      </c>
      <c r="M1186" s="6">
        <f>IF(C1186="close",IF(I1186&gt;=0,1,IF(I1186&lt;0,2)),0)</f>
        <v>0</v>
      </c>
      <c r="N1186" s="5">
        <f>IF(N1185=0,IF(C1186="s/l",1,0),IF(C1186="s/l",N1185+1,0))</f>
        <v>0</v>
      </c>
      <c r="O1186" s="4">
        <f>IF(O1185=0,IF(C1186="t/p",1,0),IF(C1186="t/p",O1185+1,0))</f>
        <v>4</v>
      </c>
      <c r="P1186" s="3">
        <f>IF(AND(N1186&gt;=$AD$36,N1187=0),1,0)</f>
        <v>0</v>
      </c>
      <c r="Q1186" s="2">
        <f>IF(AND(O1186&gt;=$AD$35,O1187=0),1,0)</f>
        <v>1</v>
      </c>
      <c r="R1186" s="3">
        <f>IF(AND(N1186&gt;0,ISODD(D1186)),1,0)</f>
        <v>0</v>
      </c>
      <c r="S1186" s="2">
        <f>IF(AND(O1186&gt;0,ISEVEN(D1186)),1,0)</f>
        <v>1</v>
      </c>
      <c r="T1186" s="1">
        <f>IF(AND(N1185&gt;0,N1186&gt;0),IF(OR(AND(R1185=0,R1186=1),AND(R1185=1,R1186=0)),1,0),0)</f>
        <v>0</v>
      </c>
      <c r="U1186" s="1">
        <f>IF(AND(O1185&gt;0,O1186&gt;0),IF(OR(AND(S1185=0,S1186=1),AND(S1185=1,S1186=0)),1,0),0)</f>
        <v>1</v>
      </c>
    </row>
    <row r="1187" spans="1:21">
      <c r="A1187" s="9">
        <v>6097</v>
      </c>
      <c r="B1187" s="10" t="s">
        <v>3071</v>
      </c>
      <c r="C1187" s="9" t="s">
        <v>54</v>
      </c>
      <c r="D1187" s="9">
        <v>2453</v>
      </c>
      <c r="E1187" s="9">
        <v>1</v>
      </c>
      <c r="F1187" s="9">
        <v>1.3228</v>
      </c>
      <c r="G1187" s="9">
        <v>1.325</v>
      </c>
      <c r="H1187" s="9">
        <v>1.3225</v>
      </c>
      <c r="I1187" s="9">
        <v>2</v>
      </c>
      <c r="J1187" s="9">
        <v>3520.68</v>
      </c>
      <c r="K1187" s="8" t="str">
        <f>RIGHT(B1187,5)</f>
        <v>01:00</v>
      </c>
      <c r="L1187" s="7" t="str">
        <f>TEXT(K1187,"hh")</f>
        <v>01</v>
      </c>
      <c r="M1187" s="6">
        <f>IF(C1187="close",IF(I1187&gt;=0,1,IF(I1187&lt;0,2)),0)</f>
        <v>1</v>
      </c>
      <c r="N1187" s="5">
        <f>IF(N1186=0,IF(C1187="s/l",1,0),IF(C1187="s/l",N1186+1,0))</f>
        <v>0</v>
      </c>
      <c r="O1187" s="4">
        <f>IF(O1186=0,IF(C1187="t/p",1,0),IF(C1187="t/p",O1186+1,0))</f>
        <v>0</v>
      </c>
      <c r="P1187" s="3">
        <f>IF(AND(N1187&gt;=$AD$36,N1188=0),1,0)</f>
        <v>0</v>
      </c>
      <c r="Q1187" s="2">
        <f>IF(AND(O1187&gt;=$AD$35,O1188=0),1,0)</f>
        <v>0</v>
      </c>
      <c r="R1187" s="3">
        <f>IF(AND(N1187&gt;0,ISODD(D1187)),1,0)</f>
        <v>0</v>
      </c>
      <c r="S1187" s="2">
        <f>IF(AND(O1187&gt;0,ISEVEN(D1187)),1,0)</f>
        <v>0</v>
      </c>
      <c r="T1187" s="1">
        <f>IF(AND(N1186&gt;0,N1187&gt;0),IF(OR(AND(R1186=0,R1187=1),AND(R1186=1,R1187=0)),1,0),0)</f>
        <v>0</v>
      </c>
      <c r="U1187" s="1">
        <f>IF(AND(O1186&gt;0,O1187&gt;0),IF(OR(AND(S1186=0,S1187=1),AND(S1186=1,S1187=0)),1,0),0)</f>
        <v>0</v>
      </c>
    </row>
    <row r="1188" spans="1:21">
      <c r="A1188" s="9">
        <v>6098</v>
      </c>
      <c r="B1188" s="10" t="s">
        <v>3071</v>
      </c>
      <c r="C1188" s="9" t="s">
        <v>54</v>
      </c>
      <c r="D1188" s="9">
        <v>2443</v>
      </c>
      <c r="E1188" s="9">
        <v>1</v>
      </c>
      <c r="F1188" s="9">
        <v>1.3228</v>
      </c>
      <c r="G1188" s="9">
        <v>1.3241000000000001</v>
      </c>
      <c r="H1188" s="9">
        <v>1.3216000000000001</v>
      </c>
      <c r="I1188" s="9">
        <v>-8.11</v>
      </c>
      <c r="J1188" s="9">
        <v>3512.57</v>
      </c>
      <c r="K1188" s="8" t="str">
        <f>RIGHT(B1188,5)</f>
        <v>01:00</v>
      </c>
      <c r="L1188" s="7" t="str">
        <f>TEXT(K1188,"hh")</f>
        <v>01</v>
      </c>
      <c r="M1188" s="6">
        <f>IF(C1188="close",IF(I1188&gt;=0,1,IF(I1188&lt;0,2)),0)</f>
        <v>2</v>
      </c>
      <c r="N1188" s="5">
        <f>IF(N1187=0,IF(C1188="s/l",1,0),IF(C1188="s/l",N1187+1,0))</f>
        <v>0</v>
      </c>
      <c r="O1188" s="4">
        <f>IF(O1187=0,IF(C1188="t/p",1,0),IF(C1188="t/p",O1187+1,0))</f>
        <v>0</v>
      </c>
      <c r="P1188" s="3">
        <f>IF(AND(N1188&gt;=$AD$36,N1189=0),1,0)</f>
        <v>0</v>
      </c>
      <c r="Q1188" s="2">
        <f>IF(AND(O1188&gt;=$AD$35,O1189=0),1,0)</f>
        <v>0</v>
      </c>
      <c r="R1188" s="3">
        <f>IF(AND(N1188&gt;0,ISODD(D1188)),1,0)</f>
        <v>0</v>
      </c>
      <c r="S1188" s="2">
        <f>IF(AND(O1188&gt;0,ISEVEN(D1188)),1,0)</f>
        <v>0</v>
      </c>
      <c r="T1188" s="1">
        <f>IF(AND(N1187&gt;0,N1188&gt;0),IF(OR(AND(R1187=0,R1188=1),AND(R1187=1,R1188=0)),1,0),0)</f>
        <v>0</v>
      </c>
      <c r="U1188" s="1">
        <f>IF(AND(O1187&gt;0,O1188&gt;0),IF(OR(AND(S1187=0,S1188=1),AND(S1187=1,S1188=0)),1,0),0)</f>
        <v>0</v>
      </c>
    </row>
    <row r="1189" spans="1:21">
      <c r="A1189" s="9">
        <v>6111</v>
      </c>
      <c r="B1189" s="10" t="s">
        <v>1142</v>
      </c>
      <c r="C1189" s="9" t="s">
        <v>3</v>
      </c>
      <c r="D1189" s="9">
        <v>2458</v>
      </c>
      <c r="E1189" s="9">
        <v>1</v>
      </c>
      <c r="F1189" s="9">
        <v>1.3206</v>
      </c>
      <c r="G1189" s="9">
        <v>1.3206</v>
      </c>
      <c r="H1189" s="9">
        <v>1.3230999999999999</v>
      </c>
      <c r="I1189" s="9">
        <v>-20</v>
      </c>
      <c r="J1189" s="9">
        <v>3492.57</v>
      </c>
      <c r="K1189" s="8" t="str">
        <f>RIGHT(B1189,5)</f>
        <v>08:03</v>
      </c>
      <c r="L1189" s="7" t="str">
        <f>TEXT(K1189,"hh")</f>
        <v>08</v>
      </c>
      <c r="M1189" s="6">
        <f>IF(C1189="close",IF(I1189&gt;=0,1,IF(I1189&lt;0,2)),0)</f>
        <v>0</v>
      </c>
      <c r="N1189" s="5">
        <f>IF(N1188=0,IF(C1189="s/l",1,0),IF(C1189="s/l",N1188+1,0))</f>
        <v>1</v>
      </c>
      <c r="O1189" s="4">
        <f>IF(O1188=0,IF(C1189="t/p",1,0),IF(C1189="t/p",O1188+1,0))</f>
        <v>0</v>
      </c>
      <c r="P1189" s="3">
        <f>IF(AND(N1189&gt;=$AD$36,N1190=0),1,0)</f>
        <v>0</v>
      </c>
      <c r="Q1189" s="2">
        <f>IF(AND(O1189&gt;=$AD$35,O1190=0),1,0)</f>
        <v>0</v>
      </c>
      <c r="R1189" s="3">
        <f>IF(AND(N1189&gt;0,ISODD(D1189)),1,0)</f>
        <v>0</v>
      </c>
      <c r="S1189" s="2">
        <f>IF(AND(O1189&gt;0,ISEVEN(D1189)),1,0)</f>
        <v>0</v>
      </c>
      <c r="T1189" s="1">
        <f>IF(AND(N1188&gt;0,N1189&gt;0),IF(OR(AND(R1188=0,R1189=1),AND(R1188=1,R1189=0)),1,0),0)</f>
        <v>0</v>
      </c>
      <c r="U1189" s="1">
        <f>IF(AND(O1188&gt;0,O1189&gt;0),IF(OR(AND(S1188=0,S1189=1),AND(S1188=1,S1189=0)),1,0),0)</f>
        <v>0</v>
      </c>
    </row>
    <row r="1190" spans="1:21">
      <c r="A1190" s="9">
        <v>6116</v>
      </c>
      <c r="B1190" s="10" t="s">
        <v>1141</v>
      </c>
      <c r="C1190" s="9" t="s">
        <v>0</v>
      </c>
      <c r="D1190" s="9">
        <v>2462</v>
      </c>
      <c r="E1190" s="9">
        <v>1</v>
      </c>
      <c r="F1190" s="9">
        <v>1.3210999999999999</v>
      </c>
      <c r="G1190" s="9">
        <v>1.3186</v>
      </c>
      <c r="H1190" s="9">
        <v>1.3210999999999999</v>
      </c>
      <c r="I1190" s="9">
        <v>5</v>
      </c>
      <c r="J1190" s="9">
        <v>3497.57</v>
      </c>
      <c r="K1190" s="8" t="str">
        <f>RIGHT(B1190,5)</f>
        <v>08:28</v>
      </c>
      <c r="L1190" s="7" t="str">
        <f>TEXT(K1190,"hh")</f>
        <v>08</v>
      </c>
      <c r="M1190" s="6">
        <f>IF(C1190="close",IF(I1190&gt;=0,1,IF(I1190&lt;0,2)),0)</f>
        <v>0</v>
      </c>
      <c r="N1190" s="5">
        <f>IF(N1189=0,IF(C1190="s/l",1,0),IF(C1190="s/l",N1189+1,0))</f>
        <v>0</v>
      </c>
      <c r="O1190" s="4">
        <f>IF(O1189=0,IF(C1190="t/p",1,0),IF(C1190="t/p",O1189+1,0))</f>
        <v>1</v>
      </c>
      <c r="P1190" s="3">
        <f>IF(AND(N1190&gt;=$AD$36,N1191=0),1,0)</f>
        <v>0</v>
      </c>
      <c r="Q1190" s="2">
        <f>IF(AND(O1190&gt;=$AD$35,O1191=0),1,0)</f>
        <v>0</v>
      </c>
      <c r="R1190" s="3">
        <f>IF(AND(N1190&gt;0,ISODD(D1190)),1,0)</f>
        <v>0</v>
      </c>
      <c r="S1190" s="2">
        <f>IF(AND(O1190&gt;0,ISEVEN(D1190)),1,0)</f>
        <v>1</v>
      </c>
      <c r="T1190" s="1">
        <f>IF(AND(N1189&gt;0,N1190&gt;0),IF(OR(AND(R1189=0,R1190=1),AND(R1189=1,R1190=0)),1,0),0)</f>
        <v>0</v>
      </c>
      <c r="U1190" s="1">
        <f>IF(AND(O1189&gt;0,O1190&gt;0),IF(OR(AND(S1189=0,S1190=1),AND(S1189=1,S1190=0)),1,0),0)</f>
        <v>0</v>
      </c>
    </row>
    <row r="1191" spans="1:21">
      <c r="A1191" s="9">
        <v>6121</v>
      </c>
      <c r="B1191" s="10" t="s">
        <v>1140</v>
      </c>
      <c r="C1191" s="9" t="s">
        <v>0</v>
      </c>
      <c r="D1191" s="9">
        <v>2460</v>
      </c>
      <c r="E1191" s="9">
        <v>1</v>
      </c>
      <c r="F1191" s="9">
        <v>1.3221000000000001</v>
      </c>
      <c r="G1191" s="9">
        <v>1.3196000000000001</v>
      </c>
      <c r="H1191" s="9">
        <v>1.3221000000000001</v>
      </c>
      <c r="I1191" s="9">
        <v>5</v>
      </c>
      <c r="J1191" s="9">
        <v>3502.57</v>
      </c>
      <c r="K1191" s="8" t="str">
        <f>RIGHT(B1191,5)</f>
        <v>08:57</v>
      </c>
      <c r="L1191" s="7" t="str">
        <f>TEXT(K1191,"hh")</f>
        <v>08</v>
      </c>
      <c r="M1191" s="6">
        <f>IF(C1191="close",IF(I1191&gt;=0,1,IF(I1191&lt;0,2)),0)</f>
        <v>0</v>
      </c>
      <c r="N1191" s="5">
        <f>IF(N1190=0,IF(C1191="s/l",1,0),IF(C1191="s/l",N1190+1,0))</f>
        <v>0</v>
      </c>
      <c r="O1191" s="4">
        <f>IF(O1190=0,IF(C1191="t/p",1,0),IF(C1191="t/p",O1190+1,0))</f>
        <v>2</v>
      </c>
      <c r="P1191" s="3">
        <f>IF(AND(N1191&gt;=$AD$36,N1192=0),1,0)</f>
        <v>0</v>
      </c>
      <c r="Q1191" s="2">
        <f>IF(AND(O1191&gt;=$AD$35,O1192=0),1,0)</f>
        <v>0</v>
      </c>
      <c r="R1191" s="3">
        <f>IF(AND(N1191&gt;0,ISODD(D1191)),1,0)</f>
        <v>0</v>
      </c>
      <c r="S1191" s="2">
        <f>IF(AND(O1191&gt;0,ISEVEN(D1191)),1,0)</f>
        <v>1</v>
      </c>
      <c r="T1191" s="1">
        <f>IF(AND(N1190&gt;0,N1191&gt;0),IF(OR(AND(R1190=0,R1191=1),AND(R1190=1,R1191=0)),1,0),0)</f>
        <v>0</v>
      </c>
      <c r="U1191" s="1">
        <f>IF(AND(O1190&gt;0,O1191&gt;0),IF(OR(AND(S1190=0,S1191=1),AND(S1190=1,S1191=0)),1,0),0)</f>
        <v>0</v>
      </c>
    </row>
    <row r="1192" spans="1:21">
      <c r="A1192" s="9">
        <v>6126</v>
      </c>
      <c r="B1192" s="10" t="s">
        <v>1139</v>
      </c>
      <c r="C1192" s="9" t="s">
        <v>3</v>
      </c>
      <c r="D1192" s="9">
        <v>2463</v>
      </c>
      <c r="E1192" s="9">
        <v>1</v>
      </c>
      <c r="F1192" s="9">
        <v>1.3232999999999999</v>
      </c>
      <c r="G1192" s="9">
        <v>1.3232999999999999</v>
      </c>
      <c r="H1192" s="9">
        <v>1.3208</v>
      </c>
      <c r="I1192" s="9">
        <v>-20</v>
      </c>
      <c r="J1192" s="9">
        <v>3482.57</v>
      </c>
      <c r="K1192" s="8" t="str">
        <f>RIGHT(B1192,5)</f>
        <v>09:00</v>
      </c>
      <c r="L1192" s="7" t="str">
        <f>TEXT(K1192,"hh")</f>
        <v>09</v>
      </c>
      <c r="M1192" s="6">
        <f>IF(C1192="close",IF(I1192&gt;=0,1,IF(I1192&lt;0,2)),0)</f>
        <v>0</v>
      </c>
      <c r="N1192" s="5">
        <f>IF(N1191=0,IF(C1192="s/l",1,0),IF(C1192="s/l",N1191+1,0))</f>
        <v>1</v>
      </c>
      <c r="O1192" s="4">
        <f>IF(O1191=0,IF(C1192="t/p",1,0),IF(C1192="t/p",O1191+1,0))</f>
        <v>0</v>
      </c>
      <c r="P1192" s="3">
        <f>IF(AND(N1192&gt;=$AD$36,N1193=0),1,0)</f>
        <v>0</v>
      </c>
      <c r="Q1192" s="2">
        <f>IF(AND(O1192&gt;=$AD$35,O1193=0),1,0)</f>
        <v>0</v>
      </c>
      <c r="R1192" s="3">
        <f>IF(AND(N1192&gt;0,ISODD(D1192)),1,0)</f>
        <v>1</v>
      </c>
      <c r="S1192" s="2">
        <f>IF(AND(O1192&gt;0,ISEVEN(D1192)),1,0)</f>
        <v>0</v>
      </c>
      <c r="T1192" s="1">
        <f>IF(AND(N1191&gt;0,N1192&gt;0),IF(OR(AND(R1191=0,R1192=1),AND(R1191=1,R1192=0)),1,0),0)</f>
        <v>0</v>
      </c>
      <c r="U1192" s="1">
        <f>IF(AND(O1191&gt;0,O1192&gt;0),IF(OR(AND(S1191=0,S1192=1),AND(S1191=1,S1192=0)),1,0),0)</f>
        <v>0</v>
      </c>
    </row>
    <row r="1193" spans="1:21">
      <c r="A1193" s="9">
        <v>6131</v>
      </c>
      <c r="B1193" s="10" t="s">
        <v>3070</v>
      </c>
      <c r="C1193" s="9" t="s">
        <v>0</v>
      </c>
      <c r="D1193" s="9">
        <v>2467</v>
      </c>
      <c r="E1193" s="9">
        <v>1</v>
      </c>
      <c r="F1193" s="9">
        <v>1.3228</v>
      </c>
      <c r="G1193" s="9">
        <v>1.3252999999999999</v>
      </c>
      <c r="H1193" s="9">
        <v>1.3228</v>
      </c>
      <c r="I1193" s="9">
        <v>5</v>
      </c>
      <c r="J1193" s="9">
        <v>3487.57</v>
      </c>
      <c r="K1193" s="8" t="str">
        <f>RIGHT(B1193,5)</f>
        <v>09:02</v>
      </c>
      <c r="L1193" s="7" t="str">
        <f>TEXT(K1193,"hh")</f>
        <v>09</v>
      </c>
      <c r="M1193" s="6">
        <f>IF(C1193="close",IF(I1193&gt;=0,1,IF(I1193&lt;0,2)),0)</f>
        <v>0</v>
      </c>
      <c r="N1193" s="5">
        <f>IF(N1192=0,IF(C1193="s/l",1,0),IF(C1193="s/l",N1192+1,0))</f>
        <v>0</v>
      </c>
      <c r="O1193" s="4">
        <f>IF(O1192=0,IF(C1193="t/p",1,0),IF(C1193="t/p",O1192+1,0))</f>
        <v>1</v>
      </c>
      <c r="P1193" s="3">
        <f>IF(AND(N1193&gt;=$AD$36,N1194=0),1,0)</f>
        <v>0</v>
      </c>
      <c r="Q1193" s="2">
        <f>IF(AND(O1193&gt;=$AD$35,O1194=0),1,0)</f>
        <v>0</v>
      </c>
      <c r="R1193" s="3">
        <f>IF(AND(N1193&gt;0,ISODD(D1193)),1,0)</f>
        <v>0</v>
      </c>
      <c r="S1193" s="2">
        <f>IF(AND(O1193&gt;0,ISEVEN(D1193)),1,0)</f>
        <v>0</v>
      </c>
      <c r="T1193" s="1">
        <f>IF(AND(N1192&gt;0,N1193&gt;0),IF(OR(AND(R1192=0,R1193=1),AND(R1192=1,R1193=0)),1,0),0)</f>
        <v>0</v>
      </c>
      <c r="U1193" s="1">
        <f>IF(AND(O1192&gt;0,O1193&gt;0),IF(OR(AND(S1192=0,S1193=1),AND(S1192=1,S1193=0)),1,0),0)</f>
        <v>0</v>
      </c>
    </row>
    <row r="1194" spans="1:21">
      <c r="A1194" s="9">
        <v>6136</v>
      </c>
      <c r="B1194" s="10" t="s">
        <v>3069</v>
      </c>
      <c r="C1194" s="9" t="s">
        <v>0</v>
      </c>
      <c r="D1194" s="9">
        <v>2470</v>
      </c>
      <c r="E1194" s="9">
        <v>1</v>
      </c>
      <c r="F1194" s="9">
        <v>1.3230999999999999</v>
      </c>
      <c r="G1194" s="9">
        <v>1.3206</v>
      </c>
      <c r="H1194" s="9">
        <v>1.3230999999999999</v>
      </c>
      <c r="I1194" s="9">
        <v>5</v>
      </c>
      <c r="J1194" s="9">
        <v>3492.57</v>
      </c>
      <c r="K1194" s="8" t="str">
        <f>RIGHT(B1194,5)</f>
        <v>09:45</v>
      </c>
      <c r="L1194" s="7" t="str">
        <f>TEXT(K1194,"hh")</f>
        <v>09</v>
      </c>
      <c r="M1194" s="6">
        <f>IF(C1194="close",IF(I1194&gt;=0,1,IF(I1194&lt;0,2)),0)</f>
        <v>0</v>
      </c>
      <c r="N1194" s="5">
        <f>IF(N1193=0,IF(C1194="s/l",1,0),IF(C1194="s/l",N1193+1,0))</f>
        <v>0</v>
      </c>
      <c r="O1194" s="4">
        <f>IF(O1193=0,IF(C1194="t/p",1,0),IF(C1194="t/p",O1193+1,0))</f>
        <v>2</v>
      </c>
      <c r="P1194" s="3">
        <f>IF(AND(N1194&gt;=$AD$36,N1195=0),1,0)</f>
        <v>0</v>
      </c>
      <c r="Q1194" s="2">
        <f>IF(AND(O1194&gt;=$AD$35,O1195=0),1,0)</f>
        <v>0</v>
      </c>
      <c r="R1194" s="3">
        <f>IF(AND(N1194&gt;0,ISODD(D1194)),1,0)</f>
        <v>0</v>
      </c>
      <c r="S1194" s="2">
        <f>IF(AND(O1194&gt;0,ISEVEN(D1194)),1,0)</f>
        <v>1</v>
      </c>
      <c r="T1194" s="1">
        <f>IF(AND(N1193&gt;0,N1194&gt;0),IF(OR(AND(R1193=0,R1194=1),AND(R1193=1,R1194=0)),1,0),0)</f>
        <v>0</v>
      </c>
      <c r="U1194" s="1">
        <f>IF(AND(O1193&gt;0,O1194&gt;0),IF(OR(AND(S1193=0,S1194=1),AND(S1193=1,S1194=0)),1,0),0)</f>
        <v>1</v>
      </c>
    </row>
    <row r="1195" spans="1:21">
      <c r="A1195" s="9">
        <v>6141</v>
      </c>
      <c r="B1195" s="10" t="s">
        <v>3068</v>
      </c>
      <c r="C1195" s="9" t="s">
        <v>0</v>
      </c>
      <c r="D1195" s="9">
        <v>2471</v>
      </c>
      <c r="E1195" s="9">
        <v>1</v>
      </c>
      <c r="F1195" s="9">
        <v>1.3228</v>
      </c>
      <c r="G1195" s="9">
        <v>1.3252999999999999</v>
      </c>
      <c r="H1195" s="9">
        <v>1.3228</v>
      </c>
      <c r="I1195" s="9">
        <v>5</v>
      </c>
      <c r="J1195" s="9">
        <v>3497.57</v>
      </c>
      <c r="K1195" s="8" t="str">
        <f>RIGHT(B1195,5)</f>
        <v>10:05</v>
      </c>
      <c r="L1195" s="7" t="str">
        <f>TEXT(K1195,"hh")</f>
        <v>10</v>
      </c>
      <c r="M1195" s="6">
        <f>IF(C1195="close",IF(I1195&gt;=0,1,IF(I1195&lt;0,2)),0)</f>
        <v>0</v>
      </c>
      <c r="N1195" s="5">
        <f>IF(N1194=0,IF(C1195="s/l",1,0),IF(C1195="s/l",N1194+1,0))</f>
        <v>0</v>
      </c>
      <c r="O1195" s="4">
        <f>IF(O1194=0,IF(C1195="t/p",1,0),IF(C1195="t/p",O1194+1,0))</f>
        <v>3</v>
      </c>
      <c r="P1195" s="3">
        <f>IF(AND(N1195&gt;=$AD$36,N1196=0),1,0)</f>
        <v>0</v>
      </c>
      <c r="Q1195" s="2">
        <f>IF(AND(O1195&gt;=$AD$35,O1196=0),1,0)</f>
        <v>0</v>
      </c>
      <c r="R1195" s="3">
        <f>IF(AND(N1195&gt;0,ISODD(D1195)),1,0)</f>
        <v>0</v>
      </c>
      <c r="S1195" s="2">
        <f>IF(AND(O1195&gt;0,ISEVEN(D1195)),1,0)</f>
        <v>0</v>
      </c>
      <c r="T1195" s="1">
        <f>IF(AND(N1194&gt;0,N1195&gt;0),IF(OR(AND(R1194=0,R1195=1),AND(R1194=1,R1195=0)),1,0),0)</f>
        <v>0</v>
      </c>
      <c r="U1195" s="1">
        <f>IF(AND(O1194&gt;0,O1195&gt;0),IF(OR(AND(S1194=0,S1195=1),AND(S1194=1,S1195=0)),1,0),0)</f>
        <v>1</v>
      </c>
    </row>
    <row r="1196" spans="1:21">
      <c r="A1196" s="9">
        <v>6146</v>
      </c>
      <c r="B1196" s="10" t="s">
        <v>3067</v>
      </c>
      <c r="C1196" s="9" t="s">
        <v>0</v>
      </c>
      <c r="D1196" s="9">
        <v>2474</v>
      </c>
      <c r="E1196" s="9">
        <v>1</v>
      </c>
      <c r="F1196" s="9">
        <v>1.3230999999999999</v>
      </c>
      <c r="G1196" s="9">
        <v>1.3206</v>
      </c>
      <c r="H1196" s="9">
        <v>1.3230999999999999</v>
      </c>
      <c r="I1196" s="9">
        <v>5</v>
      </c>
      <c r="J1196" s="9">
        <v>3502.57</v>
      </c>
      <c r="K1196" s="8" t="str">
        <f>RIGHT(B1196,5)</f>
        <v>10:21</v>
      </c>
      <c r="L1196" s="7" t="str">
        <f>TEXT(K1196,"hh")</f>
        <v>10</v>
      </c>
      <c r="M1196" s="6">
        <f>IF(C1196="close",IF(I1196&gt;=0,1,IF(I1196&lt;0,2)),0)</f>
        <v>0</v>
      </c>
      <c r="N1196" s="5">
        <f>IF(N1195=0,IF(C1196="s/l",1,0),IF(C1196="s/l",N1195+1,0))</f>
        <v>0</v>
      </c>
      <c r="O1196" s="4">
        <f>IF(O1195=0,IF(C1196="t/p",1,0),IF(C1196="t/p",O1195+1,0))</f>
        <v>4</v>
      </c>
      <c r="P1196" s="3">
        <f>IF(AND(N1196&gt;=$AD$36,N1197=0),1,0)</f>
        <v>0</v>
      </c>
      <c r="Q1196" s="2">
        <f>IF(AND(O1196&gt;=$AD$35,O1197=0),1,0)</f>
        <v>0</v>
      </c>
      <c r="R1196" s="3">
        <f>IF(AND(N1196&gt;0,ISODD(D1196)),1,0)</f>
        <v>0</v>
      </c>
      <c r="S1196" s="2">
        <f>IF(AND(O1196&gt;0,ISEVEN(D1196)),1,0)</f>
        <v>1</v>
      </c>
      <c r="T1196" s="1">
        <f>IF(AND(N1195&gt;0,N1196&gt;0),IF(OR(AND(R1195=0,R1196=1),AND(R1195=1,R1196=0)),1,0),0)</f>
        <v>0</v>
      </c>
      <c r="U1196" s="1">
        <f>IF(AND(O1195&gt;0,O1196&gt;0),IF(OR(AND(S1195=0,S1196=1),AND(S1195=1,S1196=0)),1,0),0)</f>
        <v>1</v>
      </c>
    </row>
    <row r="1197" spans="1:21">
      <c r="A1197" s="9">
        <v>6151</v>
      </c>
      <c r="B1197" s="10" t="s">
        <v>3066</v>
      </c>
      <c r="C1197" s="9" t="s">
        <v>0</v>
      </c>
      <c r="D1197" s="9">
        <v>2475</v>
      </c>
      <c r="E1197" s="9">
        <v>1</v>
      </c>
      <c r="F1197" s="9">
        <v>1.3227</v>
      </c>
      <c r="G1197" s="9">
        <v>1.3251999999999999</v>
      </c>
      <c r="H1197" s="9">
        <v>1.3227</v>
      </c>
      <c r="I1197" s="9">
        <v>5</v>
      </c>
      <c r="J1197" s="9">
        <v>3507.57</v>
      </c>
      <c r="K1197" s="8" t="str">
        <f>RIGHT(B1197,5)</f>
        <v>10:29</v>
      </c>
      <c r="L1197" s="7" t="str">
        <f>TEXT(K1197,"hh")</f>
        <v>10</v>
      </c>
      <c r="M1197" s="6">
        <f>IF(C1197="close",IF(I1197&gt;=0,1,IF(I1197&lt;0,2)),0)</f>
        <v>0</v>
      </c>
      <c r="N1197" s="5">
        <f>IF(N1196=0,IF(C1197="s/l",1,0),IF(C1197="s/l",N1196+1,0))</f>
        <v>0</v>
      </c>
      <c r="O1197" s="4">
        <f>IF(O1196=0,IF(C1197="t/p",1,0),IF(C1197="t/p",O1196+1,0))</f>
        <v>5</v>
      </c>
      <c r="P1197" s="3">
        <f>IF(AND(N1197&gt;=$AD$36,N1198=0),1,0)</f>
        <v>0</v>
      </c>
      <c r="Q1197" s="2">
        <f>IF(AND(O1197&gt;=$AD$35,O1198=0),1,0)</f>
        <v>0</v>
      </c>
      <c r="R1197" s="3">
        <f>IF(AND(N1197&gt;0,ISODD(D1197)),1,0)</f>
        <v>0</v>
      </c>
      <c r="S1197" s="2">
        <f>IF(AND(O1197&gt;0,ISEVEN(D1197)),1,0)</f>
        <v>0</v>
      </c>
      <c r="T1197" s="1">
        <f>IF(AND(N1196&gt;0,N1197&gt;0),IF(OR(AND(R1196=0,R1197=1),AND(R1196=1,R1197=0)),1,0),0)</f>
        <v>0</v>
      </c>
      <c r="U1197" s="1">
        <f>IF(AND(O1196&gt;0,O1197&gt;0),IF(OR(AND(S1196=0,S1197=1),AND(S1196=1,S1197=0)),1,0),0)</f>
        <v>1</v>
      </c>
    </row>
    <row r="1198" spans="1:21">
      <c r="A1198" s="9">
        <v>6156</v>
      </c>
      <c r="B1198" s="10" t="s">
        <v>3065</v>
      </c>
      <c r="C1198" s="9" t="s">
        <v>0</v>
      </c>
      <c r="D1198" s="9">
        <v>2465</v>
      </c>
      <c r="E1198" s="9">
        <v>1</v>
      </c>
      <c r="F1198" s="9">
        <v>1.3218000000000001</v>
      </c>
      <c r="G1198" s="9">
        <v>1.3243</v>
      </c>
      <c r="H1198" s="9">
        <v>1.3218000000000001</v>
      </c>
      <c r="I1198" s="9">
        <v>5</v>
      </c>
      <c r="J1198" s="9">
        <v>3512.57</v>
      </c>
      <c r="K1198" s="8" t="str">
        <f>RIGHT(B1198,5)</f>
        <v>10:55</v>
      </c>
      <c r="L1198" s="7" t="str">
        <f>TEXT(K1198,"hh")</f>
        <v>10</v>
      </c>
      <c r="M1198" s="6">
        <f>IF(C1198="close",IF(I1198&gt;=0,1,IF(I1198&lt;0,2)),0)</f>
        <v>0</v>
      </c>
      <c r="N1198" s="5">
        <f>IF(N1197=0,IF(C1198="s/l",1,0),IF(C1198="s/l",N1197+1,0))</f>
        <v>0</v>
      </c>
      <c r="O1198" s="4">
        <f>IF(O1197=0,IF(C1198="t/p",1,0),IF(C1198="t/p",O1197+1,0))</f>
        <v>6</v>
      </c>
      <c r="P1198" s="3">
        <f>IF(AND(N1198&gt;=$AD$36,N1199=0),1,0)</f>
        <v>0</v>
      </c>
      <c r="Q1198" s="2">
        <f>IF(AND(O1198&gt;=$AD$35,O1199=0),1,0)</f>
        <v>0</v>
      </c>
      <c r="R1198" s="3">
        <f>IF(AND(N1198&gt;0,ISODD(D1198)),1,0)</f>
        <v>0</v>
      </c>
      <c r="S1198" s="2">
        <f>IF(AND(O1198&gt;0,ISEVEN(D1198)),1,0)</f>
        <v>0</v>
      </c>
      <c r="T1198" s="1">
        <f>IF(AND(N1197&gt;0,N1198&gt;0),IF(OR(AND(R1197=0,R1198=1),AND(R1197=1,R1198=0)),1,0),0)</f>
        <v>0</v>
      </c>
      <c r="U1198" s="1">
        <f>IF(AND(O1197&gt;0,O1198&gt;0),IF(OR(AND(S1197=0,S1198=1),AND(S1197=1,S1198=0)),1,0),0)</f>
        <v>0</v>
      </c>
    </row>
    <row r="1199" spans="1:21">
      <c r="A1199" s="9">
        <v>6157</v>
      </c>
      <c r="B1199" s="10" t="s">
        <v>1135</v>
      </c>
      <c r="C1199" s="9" t="s">
        <v>0</v>
      </c>
      <c r="D1199" s="9">
        <v>2478</v>
      </c>
      <c r="E1199" s="9">
        <v>1</v>
      </c>
      <c r="F1199" s="9">
        <v>1.323</v>
      </c>
      <c r="G1199" s="9">
        <v>1.3205</v>
      </c>
      <c r="H1199" s="9">
        <v>1.323</v>
      </c>
      <c r="I1199" s="9">
        <v>5</v>
      </c>
      <c r="J1199" s="9">
        <v>3517.57</v>
      </c>
      <c r="K1199" s="8" t="str">
        <f>RIGHT(B1199,5)</f>
        <v>14:02</v>
      </c>
      <c r="L1199" s="7" t="str">
        <f>TEXT(K1199,"hh")</f>
        <v>14</v>
      </c>
      <c r="M1199" s="6">
        <f>IF(C1199="close",IF(I1199&gt;=0,1,IF(I1199&lt;0,2)),0)</f>
        <v>0</v>
      </c>
      <c r="N1199" s="5">
        <f>IF(N1198=0,IF(C1199="s/l",1,0),IF(C1199="s/l",N1198+1,0))</f>
        <v>0</v>
      </c>
      <c r="O1199" s="4">
        <f>IF(O1198=0,IF(C1199="t/p",1,0),IF(C1199="t/p",O1198+1,0))</f>
        <v>7</v>
      </c>
      <c r="P1199" s="3">
        <f>IF(AND(N1199&gt;=$AD$36,N1200=0),1,0)</f>
        <v>0</v>
      </c>
      <c r="Q1199" s="2">
        <f>IF(AND(O1199&gt;=$AD$35,O1200=0),1,0)</f>
        <v>0</v>
      </c>
      <c r="R1199" s="3">
        <f>IF(AND(N1199&gt;0,ISODD(D1199)),1,0)</f>
        <v>0</v>
      </c>
      <c r="S1199" s="2">
        <f>IF(AND(O1199&gt;0,ISEVEN(D1199)),1,0)</f>
        <v>1</v>
      </c>
      <c r="T1199" s="1">
        <f>IF(AND(N1198&gt;0,N1199&gt;0),IF(OR(AND(R1198=0,R1199=1),AND(R1198=1,R1199=0)),1,0),0)</f>
        <v>0</v>
      </c>
      <c r="U1199" s="1">
        <f>IF(AND(O1198&gt;0,O1199&gt;0),IF(OR(AND(S1198=0,S1199=1),AND(S1198=1,S1199=0)),1,0),0)</f>
        <v>1</v>
      </c>
    </row>
    <row r="1200" spans="1:21">
      <c r="A1200" s="9">
        <v>6162</v>
      </c>
      <c r="B1200" s="10" t="s">
        <v>3064</v>
      </c>
      <c r="C1200" s="9" t="s">
        <v>0</v>
      </c>
      <c r="D1200" s="9">
        <v>2479</v>
      </c>
      <c r="E1200" s="9">
        <v>1</v>
      </c>
      <c r="F1200" s="9">
        <v>1.3226</v>
      </c>
      <c r="G1200" s="9">
        <v>1.3250999999999999</v>
      </c>
      <c r="H1200" s="9">
        <v>1.3226</v>
      </c>
      <c r="I1200" s="9">
        <v>5</v>
      </c>
      <c r="J1200" s="9">
        <v>3522.57</v>
      </c>
      <c r="K1200" s="8" t="str">
        <f>RIGHT(B1200,5)</f>
        <v>14:08</v>
      </c>
      <c r="L1200" s="7" t="str">
        <f>TEXT(K1200,"hh")</f>
        <v>14</v>
      </c>
      <c r="M1200" s="6">
        <f>IF(C1200="close",IF(I1200&gt;=0,1,IF(I1200&lt;0,2)),0)</f>
        <v>0</v>
      </c>
      <c r="N1200" s="5">
        <f>IF(N1199=0,IF(C1200="s/l",1,0),IF(C1200="s/l",N1199+1,0))</f>
        <v>0</v>
      </c>
      <c r="O1200" s="4">
        <f>IF(O1199=0,IF(C1200="t/p",1,0),IF(C1200="t/p",O1199+1,0))</f>
        <v>8</v>
      </c>
      <c r="P1200" s="3">
        <f>IF(AND(N1200&gt;=$AD$36,N1201=0),1,0)</f>
        <v>0</v>
      </c>
      <c r="Q1200" s="2">
        <f>IF(AND(O1200&gt;=$AD$35,O1201=0),1,0)</f>
        <v>0</v>
      </c>
      <c r="R1200" s="3">
        <f>IF(AND(N1200&gt;0,ISODD(D1200)),1,0)</f>
        <v>0</v>
      </c>
      <c r="S1200" s="2">
        <f>IF(AND(O1200&gt;0,ISEVEN(D1200)),1,0)</f>
        <v>0</v>
      </c>
      <c r="T1200" s="1">
        <f>IF(AND(N1199&gt;0,N1200&gt;0),IF(OR(AND(R1199=0,R1200=1),AND(R1199=1,R1200=0)),1,0),0)</f>
        <v>0</v>
      </c>
      <c r="U1200" s="1">
        <f>IF(AND(O1199&gt;0,O1200&gt;0),IF(OR(AND(S1199=0,S1200=1),AND(S1199=1,S1200=0)),1,0),0)</f>
        <v>1</v>
      </c>
    </row>
    <row r="1201" spans="1:21">
      <c r="A1201" s="9">
        <v>6171</v>
      </c>
      <c r="B1201" s="10" t="s">
        <v>3063</v>
      </c>
      <c r="C1201" s="9" t="s">
        <v>0</v>
      </c>
      <c r="D1201" s="9">
        <v>2484</v>
      </c>
      <c r="E1201" s="9">
        <v>1</v>
      </c>
      <c r="F1201" s="9">
        <v>1.3219000000000001</v>
      </c>
      <c r="G1201" s="9">
        <v>1.3193999999999999</v>
      </c>
      <c r="H1201" s="9">
        <v>1.3219000000000001</v>
      </c>
      <c r="I1201" s="9">
        <v>5</v>
      </c>
      <c r="J1201" s="9">
        <v>3527.57</v>
      </c>
      <c r="K1201" s="8" t="str">
        <f>RIGHT(B1201,5)</f>
        <v>14:30</v>
      </c>
      <c r="L1201" s="7" t="str">
        <f>TEXT(K1201,"hh")</f>
        <v>14</v>
      </c>
      <c r="M1201" s="6">
        <f>IF(C1201="close",IF(I1201&gt;=0,1,IF(I1201&lt;0,2)),0)</f>
        <v>0</v>
      </c>
      <c r="N1201" s="5">
        <f>IF(N1200=0,IF(C1201="s/l",1,0),IF(C1201="s/l",N1200+1,0))</f>
        <v>0</v>
      </c>
      <c r="O1201" s="4">
        <f>IF(O1200=0,IF(C1201="t/p",1,0),IF(C1201="t/p",O1200+1,0))</f>
        <v>9</v>
      </c>
      <c r="P1201" s="3">
        <f>IF(AND(N1201&gt;=$AD$36,N1202=0),1,0)</f>
        <v>0</v>
      </c>
      <c r="Q1201" s="2">
        <f>IF(AND(O1201&gt;=$AD$35,O1202=0),1,0)</f>
        <v>0</v>
      </c>
      <c r="R1201" s="3">
        <f>IF(AND(N1201&gt;0,ISODD(D1201)),1,0)</f>
        <v>0</v>
      </c>
      <c r="S1201" s="2">
        <f>IF(AND(O1201&gt;0,ISEVEN(D1201)),1,0)</f>
        <v>1</v>
      </c>
      <c r="T1201" s="1">
        <f>IF(AND(N1200&gt;0,N1201&gt;0),IF(OR(AND(R1200=0,R1201=1),AND(R1200=1,R1201=0)),1,0),0)</f>
        <v>0</v>
      </c>
      <c r="U1201" s="1">
        <f>IF(AND(O1200&gt;0,O1201&gt;0),IF(OR(AND(S1200=0,S1201=1),AND(S1200=1,S1201=0)),1,0),0)</f>
        <v>1</v>
      </c>
    </row>
    <row r="1202" spans="1:21">
      <c r="A1202" s="9">
        <v>6176</v>
      </c>
      <c r="B1202" s="10" t="s">
        <v>3062</v>
      </c>
      <c r="C1202" s="9" t="s">
        <v>0</v>
      </c>
      <c r="D1202" s="9">
        <v>2485</v>
      </c>
      <c r="E1202" s="9">
        <v>1</v>
      </c>
      <c r="F1202" s="9">
        <v>1.3216000000000001</v>
      </c>
      <c r="G1202" s="9">
        <v>1.3241000000000001</v>
      </c>
      <c r="H1202" s="9">
        <v>1.3216000000000001</v>
      </c>
      <c r="I1202" s="9">
        <v>5</v>
      </c>
      <c r="J1202" s="9">
        <v>3532.57</v>
      </c>
      <c r="K1202" s="8" t="str">
        <f>RIGHT(B1202,5)</f>
        <v>14:42</v>
      </c>
      <c r="L1202" s="7" t="str">
        <f>TEXT(K1202,"hh")</f>
        <v>14</v>
      </c>
      <c r="M1202" s="6">
        <f>IF(C1202="close",IF(I1202&gt;=0,1,IF(I1202&lt;0,2)),0)</f>
        <v>0</v>
      </c>
      <c r="N1202" s="5">
        <f>IF(N1201=0,IF(C1202="s/l",1,0),IF(C1202="s/l",N1201+1,0))</f>
        <v>0</v>
      </c>
      <c r="O1202" s="4">
        <f>IF(O1201=0,IF(C1202="t/p",1,0),IF(C1202="t/p",O1201+1,0))</f>
        <v>10</v>
      </c>
      <c r="P1202" s="3">
        <f>IF(AND(N1202&gt;=$AD$36,N1203=0),1,0)</f>
        <v>0</v>
      </c>
      <c r="Q1202" s="2">
        <f>IF(AND(O1202&gt;=$AD$35,O1203=0),1,0)</f>
        <v>0</v>
      </c>
      <c r="R1202" s="3">
        <f>IF(AND(N1202&gt;0,ISODD(D1202)),1,0)</f>
        <v>0</v>
      </c>
      <c r="S1202" s="2">
        <f>IF(AND(O1202&gt;0,ISEVEN(D1202)),1,0)</f>
        <v>0</v>
      </c>
      <c r="T1202" s="1">
        <f>IF(AND(N1201&gt;0,N1202&gt;0),IF(OR(AND(R1201=0,R1202=1),AND(R1201=1,R1202=0)),1,0),0)</f>
        <v>0</v>
      </c>
      <c r="U1202" s="1">
        <f>IF(AND(O1201&gt;0,O1202&gt;0),IF(OR(AND(S1201=0,S1202=1),AND(S1201=1,S1202=0)),1,0),0)</f>
        <v>1</v>
      </c>
    </row>
    <row r="1203" spans="1:21">
      <c r="A1203" s="9">
        <v>6181</v>
      </c>
      <c r="B1203" s="10" t="s">
        <v>3061</v>
      </c>
      <c r="C1203" s="9" t="s">
        <v>0</v>
      </c>
      <c r="D1203" s="9">
        <v>2488</v>
      </c>
      <c r="E1203" s="9">
        <v>1</v>
      </c>
      <c r="F1203" s="9">
        <v>1.3219000000000001</v>
      </c>
      <c r="G1203" s="9">
        <v>1.3193999999999999</v>
      </c>
      <c r="H1203" s="9">
        <v>1.3219000000000001</v>
      </c>
      <c r="I1203" s="9">
        <v>5</v>
      </c>
      <c r="J1203" s="9">
        <v>3537.57</v>
      </c>
      <c r="K1203" s="8" t="str">
        <f>RIGHT(B1203,5)</f>
        <v>14:58</v>
      </c>
      <c r="L1203" s="7" t="str">
        <f>TEXT(K1203,"hh")</f>
        <v>14</v>
      </c>
      <c r="M1203" s="6">
        <f>IF(C1203="close",IF(I1203&gt;=0,1,IF(I1203&lt;0,2)),0)</f>
        <v>0</v>
      </c>
      <c r="N1203" s="5">
        <f>IF(N1202=0,IF(C1203="s/l",1,0),IF(C1203="s/l",N1202+1,0))</f>
        <v>0</v>
      </c>
      <c r="O1203" s="4">
        <f>IF(O1202=0,IF(C1203="t/p",1,0),IF(C1203="t/p",O1202+1,0))</f>
        <v>11</v>
      </c>
      <c r="P1203" s="3">
        <f>IF(AND(N1203&gt;=$AD$36,N1204=0),1,0)</f>
        <v>0</v>
      </c>
      <c r="Q1203" s="2">
        <f>IF(AND(O1203&gt;=$AD$35,O1204=0),1,0)</f>
        <v>0</v>
      </c>
      <c r="R1203" s="3">
        <f>IF(AND(N1203&gt;0,ISODD(D1203)),1,0)</f>
        <v>0</v>
      </c>
      <c r="S1203" s="2">
        <f>IF(AND(O1203&gt;0,ISEVEN(D1203)),1,0)</f>
        <v>1</v>
      </c>
      <c r="T1203" s="1">
        <f>IF(AND(N1202&gt;0,N1203&gt;0),IF(OR(AND(R1202=0,R1203=1),AND(R1202=1,R1203=0)),1,0),0)</f>
        <v>0</v>
      </c>
      <c r="U1203" s="1">
        <f>IF(AND(O1202&gt;0,O1203&gt;0),IF(OR(AND(S1202=0,S1203=1),AND(S1202=1,S1203=0)),1,0),0)</f>
        <v>1</v>
      </c>
    </row>
    <row r="1204" spans="1:21">
      <c r="A1204" s="9">
        <v>6186</v>
      </c>
      <c r="B1204" s="10" t="s">
        <v>1132</v>
      </c>
      <c r="C1204" s="9" t="s">
        <v>0</v>
      </c>
      <c r="D1204" s="9">
        <v>2489</v>
      </c>
      <c r="E1204" s="9">
        <v>1</v>
      </c>
      <c r="F1204" s="9">
        <v>1.3214999999999999</v>
      </c>
      <c r="G1204" s="9">
        <v>1.3240000000000001</v>
      </c>
      <c r="H1204" s="9">
        <v>1.3214999999999999</v>
      </c>
      <c r="I1204" s="9">
        <v>5</v>
      </c>
      <c r="J1204" s="9">
        <v>3542.57</v>
      </c>
      <c r="K1204" s="8" t="str">
        <f>RIGHT(B1204,5)</f>
        <v>15:11</v>
      </c>
      <c r="L1204" s="7" t="str">
        <f>TEXT(K1204,"hh")</f>
        <v>15</v>
      </c>
      <c r="M1204" s="6">
        <f>IF(C1204="close",IF(I1204&gt;=0,1,IF(I1204&lt;0,2)),0)</f>
        <v>0</v>
      </c>
      <c r="N1204" s="5">
        <f>IF(N1203=0,IF(C1204="s/l",1,0),IF(C1204="s/l",N1203+1,0))</f>
        <v>0</v>
      </c>
      <c r="O1204" s="4">
        <f>IF(O1203=0,IF(C1204="t/p",1,0),IF(C1204="t/p",O1203+1,0))</f>
        <v>12</v>
      </c>
      <c r="P1204" s="3">
        <f>IF(AND(N1204&gt;=$AD$36,N1205=0),1,0)</f>
        <v>0</v>
      </c>
      <c r="Q1204" s="2">
        <f>IF(AND(O1204&gt;=$AD$35,O1205=0),1,0)</f>
        <v>0</v>
      </c>
      <c r="R1204" s="3">
        <f>IF(AND(N1204&gt;0,ISODD(D1204)),1,0)</f>
        <v>0</v>
      </c>
      <c r="S1204" s="2">
        <f>IF(AND(O1204&gt;0,ISEVEN(D1204)),1,0)</f>
        <v>0</v>
      </c>
      <c r="T1204" s="1">
        <f>IF(AND(N1203&gt;0,N1204&gt;0),IF(OR(AND(R1203=0,R1204=1),AND(R1203=1,R1204=0)),1,0),0)</f>
        <v>0</v>
      </c>
      <c r="U1204" s="1">
        <f>IF(AND(O1203&gt;0,O1204&gt;0),IF(OR(AND(S1203=0,S1204=1),AND(S1203=1,S1204=0)),1,0),0)</f>
        <v>1</v>
      </c>
    </row>
    <row r="1205" spans="1:21">
      <c r="A1205" s="9">
        <v>6187</v>
      </c>
      <c r="B1205" s="10" t="s">
        <v>1131</v>
      </c>
      <c r="C1205" s="9" t="s">
        <v>0</v>
      </c>
      <c r="D1205" s="9">
        <v>2482</v>
      </c>
      <c r="E1205" s="9">
        <v>1</v>
      </c>
      <c r="F1205" s="9">
        <v>1.3229</v>
      </c>
      <c r="G1205" s="9">
        <v>1.3204</v>
      </c>
      <c r="H1205" s="9">
        <v>1.3229</v>
      </c>
      <c r="I1205" s="9">
        <v>5</v>
      </c>
      <c r="J1205" s="9">
        <v>3547.57</v>
      </c>
      <c r="K1205" s="8" t="str">
        <f>RIGHT(B1205,5)</f>
        <v>15:33</v>
      </c>
      <c r="L1205" s="7" t="str">
        <f>TEXT(K1205,"hh")</f>
        <v>15</v>
      </c>
      <c r="M1205" s="6">
        <f>IF(C1205="close",IF(I1205&gt;=0,1,IF(I1205&lt;0,2)),0)</f>
        <v>0</v>
      </c>
      <c r="N1205" s="5">
        <f>IF(N1204=0,IF(C1205="s/l",1,0),IF(C1205="s/l",N1204+1,0))</f>
        <v>0</v>
      </c>
      <c r="O1205" s="4">
        <f>IF(O1204=0,IF(C1205="t/p",1,0),IF(C1205="t/p",O1204+1,0))</f>
        <v>13</v>
      </c>
      <c r="P1205" s="3">
        <f>IF(AND(N1205&gt;=$AD$36,N1206=0),1,0)</f>
        <v>0</v>
      </c>
      <c r="Q1205" s="2">
        <f>IF(AND(O1205&gt;=$AD$35,O1206=0),1,0)</f>
        <v>0</v>
      </c>
      <c r="R1205" s="3">
        <f>IF(AND(N1205&gt;0,ISODD(D1205)),1,0)</f>
        <v>0</v>
      </c>
      <c r="S1205" s="2">
        <f>IF(AND(O1205&gt;0,ISEVEN(D1205)),1,0)</f>
        <v>1</v>
      </c>
      <c r="T1205" s="1">
        <f>IF(AND(N1204&gt;0,N1205&gt;0),IF(OR(AND(R1204=0,R1205=1),AND(R1204=1,R1205=0)),1,0),0)</f>
        <v>0</v>
      </c>
      <c r="U1205" s="1">
        <f>IF(AND(O1204&gt;0,O1205&gt;0),IF(OR(AND(S1204=0,S1205=1),AND(S1204=1,S1205=0)),1,0),0)</f>
        <v>1</v>
      </c>
    </row>
    <row r="1206" spans="1:21">
      <c r="A1206" s="9">
        <v>6192</v>
      </c>
      <c r="B1206" s="10" t="s">
        <v>3060</v>
      </c>
      <c r="C1206" s="9" t="s">
        <v>0</v>
      </c>
      <c r="D1206" s="9">
        <v>2492</v>
      </c>
      <c r="E1206" s="9">
        <v>1</v>
      </c>
      <c r="F1206" s="9">
        <v>1.3219000000000001</v>
      </c>
      <c r="G1206" s="9">
        <v>1.3193999999999999</v>
      </c>
      <c r="H1206" s="9">
        <v>1.3219000000000001</v>
      </c>
      <c r="I1206" s="9">
        <v>5</v>
      </c>
      <c r="J1206" s="9">
        <v>3552.57</v>
      </c>
      <c r="K1206" s="8" t="str">
        <f>RIGHT(B1206,5)</f>
        <v>15:42</v>
      </c>
      <c r="L1206" s="7" t="str">
        <f>TEXT(K1206,"hh")</f>
        <v>15</v>
      </c>
      <c r="M1206" s="6">
        <f>IF(C1206="close",IF(I1206&gt;=0,1,IF(I1206&lt;0,2)),0)</f>
        <v>0</v>
      </c>
      <c r="N1206" s="5">
        <f>IF(N1205=0,IF(C1206="s/l",1,0),IF(C1206="s/l",N1205+1,0))</f>
        <v>0</v>
      </c>
      <c r="O1206" s="4">
        <f>IF(O1205=0,IF(C1206="t/p",1,0),IF(C1206="t/p",O1205+1,0))</f>
        <v>14</v>
      </c>
      <c r="P1206" s="3">
        <f>IF(AND(N1206&gt;=$AD$36,N1207=0),1,0)</f>
        <v>0</v>
      </c>
      <c r="Q1206" s="2">
        <f>IF(AND(O1206&gt;=$AD$35,O1207=0),1,0)</f>
        <v>0</v>
      </c>
      <c r="R1206" s="3">
        <f>IF(AND(N1206&gt;0,ISODD(D1206)),1,0)</f>
        <v>0</v>
      </c>
      <c r="S1206" s="2">
        <f>IF(AND(O1206&gt;0,ISEVEN(D1206)),1,0)</f>
        <v>1</v>
      </c>
      <c r="T1206" s="1">
        <f>IF(AND(N1205&gt;0,N1206&gt;0),IF(OR(AND(R1205=0,R1206=1),AND(R1205=1,R1206=0)),1,0),0)</f>
        <v>0</v>
      </c>
      <c r="U1206" s="1">
        <f>IF(AND(O1205&gt;0,O1206&gt;0),IF(OR(AND(S1205=0,S1206=1),AND(S1205=1,S1206=0)),1,0),0)</f>
        <v>0</v>
      </c>
    </row>
    <row r="1207" spans="1:21">
      <c r="A1207" s="9">
        <v>6197</v>
      </c>
      <c r="B1207" s="10" t="s">
        <v>3059</v>
      </c>
      <c r="C1207" s="9" t="s">
        <v>0</v>
      </c>
      <c r="D1207" s="9">
        <v>2493</v>
      </c>
      <c r="E1207" s="9">
        <v>1</v>
      </c>
      <c r="F1207" s="9">
        <v>1.3216000000000001</v>
      </c>
      <c r="G1207" s="9">
        <v>1.3241000000000001</v>
      </c>
      <c r="H1207" s="9">
        <v>1.3216000000000001</v>
      </c>
      <c r="I1207" s="9">
        <v>5</v>
      </c>
      <c r="J1207" s="9">
        <v>3557.57</v>
      </c>
      <c r="K1207" s="8" t="str">
        <f>RIGHT(B1207,5)</f>
        <v>15:56</v>
      </c>
      <c r="L1207" s="7" t="str">
        <f>TEXT(K1207,"hh")</f>
        <v>15</v>
      </c>
      <c r="M1207" s="6">
        <f>IF(C1207="close",IF(I1207&gt;=0,1,IF(I1207&lt;0,2)),0)</f>
        <v>0</v>
      </c>
      <c r="N1207" s="5">
        <f>IF(N1206=0,IF(C1207="s/l",1,0),IF(C1207="s/l",N1206+1,0))</f>
        <v>0</v>
      </c>
      <c r="O1207" s="4">
        <f>IF(O1206=0,IF(C1207="t/p",1,0),IF(C1207="t/p",O1206+1,0))</f>
        <v>15</v>
      </c>
      <c r="P1207" s="3">
        <f>IF(AND(N1207&gt;=$AD$36,N1208=0),1,0)</f>
        <v>0</v>
      </c>
      <c r="Q1207" s="2">
        <f>IF(AND(O1207&gt;=$AD$35,O1208=0),1,0)</f>
        <v>1</v>
      </c>
      <c r="R1207" s="3">
        <f>IF(AND(N1207&gt;0,ISODD(D1207)),1,0)</f>
        <v>0</v>
      </c>
      <c r="S1207" s="2">
        <f>IF(AND(O1207&gt;0,ISEVEN(D1207)),1,0)</f>
        <v>0</v>
      </c>
      <c r="T1207" s="1">
        <f>IF(AND(N1206&gt;0,N1207&gt;0),IF(OR(AND(R1206=0,R1207=1),AND(R1206=1,R1207=0)),1,0),0)</f>
        <v>0</v>
      </c>
      <c r="U1207" s="1">
        <f>IF(AND(O1206&gt;0,O1207&gt;0),IF(OR(AND(S1206=0,S1207=1),AND(S1206=1,S1207=0)),1,0),0)</f>
        <v>1</v>
      </c>
    </row>
    <row r="1208" spans="1:21">
      <c r="A1208" s="9">
        <v>6206</v>
      </c>
      <c r="B1208" s="10" t="s">
        <v>3058</v>
      </c>
      <c r="C1208" s="9" t="s">
        <v>3</v>
      </c>
      <c r="D1208" s="9">
        <v>2496</v>
      </c>
      <c r="E1208" s="9">
        <v>1</v>
      </c>
      <c r="F1208" s="9">
        <v>1.3193999999999999</v>
      </c>
      <c r="G1208" s="9">
        <v>1.3193999999999999</v>
      </c>
      <c r="H1208" s="9">
        <v>1.3219000000000001</v>
      </c>
      <c r="I1208" s="9">
        <v>-20</v>
      </c>
      <c r="J1208" s="9">
        <v>3537.57</v>
      </c>
      <c r="K1208" s="8" t="str">
        <f>RIGHT(B1208,5)</f>
        <v>16:00</v>
      </c>
      <c r="L1208" s="7" t="str">
        <f>TEXT(K1208,"hh")</f>
        <v>16</v>
      </c>
      <c r="M1208" s="6">
        <f>IF(C1208="close",IF(I1208&gt;=0,1,IF(I1208&lt;0,2)),0)</f>
        <v>0</v>
      </c>
      <c r="N1208" s="5">
        <f>IF(N1207=0,IF(C1208="s/l",1,0),IF(C1208="s/l",N1207+1,0))</f>
        <v>1</v>
      </c>
      <c r="O1208" s="4">
        <f>IF(O1207=0,IF(C1208="t/p",1,0),IF(C1208="t/p",O1207+1,0))</f>
        <v>0</v>
      </c>
      <c r="P1208" s="3">
        <f>IF(AND(N1208&gt;=$AD$36,N1209=0),1,0)</f>
        <v>0</v>
      </c>
      <c r="Q1208" s="2">
        <f>IF(AND(O1208&gt;=$AD$35,O1209=0),1,0)</f>
        <v>0</v>
      </c>
      <c r="R1208" s="3">
        <f>IF(AND(N1208&gt;0,ISODD(D1208)),1,0)</f>
        <v>0</v>
      </c>
      <c r="S1208" s="2">
        <f>IF(AND(O1208&gt;0,ISEVEN(D1208)),1,0)</f>
        <v>0</v>
      </c>
      <c r="T1208" s="1">
        <f>IF(AND(N1207&gt;0,N1208&gt;0),IF(OR(AND(R1207=0,R1208=1),AND(R1207=1,R1208=0)),1,0),0)</f>
        <v>0</v>
      </c>
      <c r="U1208" s="1">
        <f>IF(AND(O1207&gt;0,O1208&gt;0),IF(OR(AND(S1207=0,S1208=1),AND(S1207=1,S1208=0)),1,0),0)</f>
        <v>0</v>
      </c>
    </row>
    <row r="1209" spans="1:21">
      <c r="A1209" s="9">
        <v>6211</v>
      </c>
      <c r="B1209" s="10" t="s">
        <v>3057</v>
      </c>
      <c r="C1209" s="9" t="s">
        <v>0</v>
      </c>
      <c r="D1209" s="9">
        <v>2500</v>
      </c>
      <c r="E1209" s="9">
        <v>1</v>
      </c>
      <c r="F1209" s="9">
        <v>1.3199000000000001</v>
      </c>
      <c r="G1209" s="9">
        <v>1.3173999999999999</v>
      </c>
      <c r="H1209" s="9">
        <v>1.3199000000000001</v>
      </c>
      <c r="I1209" s="9">
        <v>5</v>
      </c>
      <c r="J1209" s="9">
        <v>3542.57</v>
      </c>
      <c r="K1209" s="8" t="str">
        <f>RIGHT(B1209,5)</f>
        <v>16:03</v>
      </c>
      <c r="L1209" s="7" t="str">
        <f>TEXT(K1209,"hh")</f>
        <v>16</v>
      </c>
      <c r="M1209" s="6">
        <f>IF(C1209="close",IF(I1209&gt;=0,1,IF(I1209&lt;0,2)),0)</f>
        <v>0</v>
      </c>
      <c r="N1209" s="5">
        <f>IF(N1208=0,IF(C1209="s/l",1,0),IF(C1209="s/l",N1208+1,0))</f>
        <v>0</v>
      </c>
      <c r="O1209" s="4">
        <f>IF(O1208=0,IF(C1209="t/p",1,0),IF(C1209="t/p",O1208+1,0))</f>
        <v>1</v>
      </c>
      <c r="P1209" s="3">
        <f>IF(AND(N1209&gt;=$AD$36,N1210=0),1,0)</f>
        <v>0</v>
      </c>
      <c r="Q1209" s="2">
        <f>IF(AND(O1209&gt;=$AD$35,O1210=0),1,0)</f>
        <v>0</v>
      </c>
      <c r="R1209" s="3">
        <f>IF(AND(N1209&gt;0,ISODD(D1209)),1,0)</f>
        <v>0</v>
      </c>
      <c r="S1209" s="2">
        <f>IF(AND(O1209&gt;0,ISEVEN(D1209)),1,0)</f>
        <v>1</v>
      </c>
      <c r="T1209" s="1">
        <f>IF(AND(N1208&gt;0,N1209&gt;0),IF(OR(AND(R1208=0,R1209=1),AND(R1208=1,R1209=0)),1,0),0)</f>
        <v>0</v>
      </c>
      <c r="U1209" s="1">
        <f>IF(AND(O1208&gt;0,O1209&gt;0),IF(OR(AND(S1208=0,S1209=1),AND(S1208=1,S1209=0)),1,0),0)</f>
        <v>0</v>
      </c>
    </row>
    <row r="1210" spans="1:21">
      <c r="A1210" s="9">
        <v>6216</v>
      </c>
      <c r="B1210" s="10" t="s">
        <v>3056</v>
      </c>
      <c r="C1210" s="9" t="s">
        <v>0</v>
      </c>
      <c r="D1210" s="9">
        <v>2501</v>
      </c>
      <c r="E1210" s="9">
        <v>1</v>
      </c>
      <c r="F1210" s="9">
        <v>1.3194999999999999</v>
      </c>
      <c r="G1210" s="9">
        <v>1.3220000000000001</v>
      </c>
      <c r="H1210" s="9">
        <v>1.3194999999999999</v>
      </c>
      <c r="I1210" s="9">
        <v>5</v>
      </c>
      <c r="J1210" s="9">
        <v>3547.57</v>
      </c>
      <c r="K1210" s="8" t="str">
        <f>RIGHT(B1210,5)</f>
        <v>16:14</v>
      </c>
      <c r="L1210" s="7" t="str">
        <f>TEXT(K1210,"hh")</f>
        <v>16</v>
      </c>
      <c r="M1210" s="6">
        <f>IF(C1210="close",IF(I1210&gt;=0,1,IF(I1210&lt;0,2)),0)</f>
        <v>0</v>
      </c>
      <c r="N1210" s="5">
        <f>IF(N1209=0,IF(C1210="s/l",1,0),IF(C1210="s/l",N1209+1,0))</f>
        <v>0</v>
      </c>
      <c r="O1210" s="4">
        <f>IF(O1209=0,IF(C1210="t/p",1,0),IF(C1210="t/p",O1209+1,0))</f>
        <v>2</v>
      </c>
      <c r="P1210" s="3">
        <f>IF(AND(N1210&gt;=$AD$36,N1211=0),1,0)</f>
        <v>0</v>
      </c>
      <c r="Q1210" s="2">
        <f>IF(AND(O1210&gt;=$AD$35,O1211=0),1,0)</f>
        <v>0</v>
      </c>
      <c r="R1210" s="3">
        <f>IF(AND(N1210&gt;0,ISODD(D1210)),1,0)</f>
        <v>0</v>
      </c>
      <c r="S1210" s="2">
        <f>IF(AND(O1210&gt;0,ISEVEN(D1210)),1,0)</f>
        <v>0</v>
      </c>
      <c r="T1210" s="1">
        <f>IF(AND(N1209&gt;0,N1210&gt;0),IF(OR(AND(R1209=0,R1210=1),AND(R1209=1,R1210=0)),1,0),0)</f>
        <v>0</v>
      </c>
      <c r="U1210" s="1">
        <f>IF(AND(O1209&gt;0,O1210&gt;0),IF(OR(AND(S1209=0,S1210=1),AND(S1209=1,S1210=0)),1,0),0)</f>
        <v>1</v>
      </c>
    </row>
    <row r="1211" spans="1:21">
      <c r="A1211" s="9">
        <v>6221</v>
      </c>
      <c r="B1211" s="10" t="s">
        <v>1130</v>
      </c>
      <c r="C1211" s="9" t="s">
        <v>3</v>
      </c>
      <c r="D1211" s="9">
        <v>2498</v>
      </c>
      <c r="E1211" s="9">
        <v>1</v>
      </c>
      <c r="F1211" s="9">
        <v>1.3184</v>
      </c>
      <c r="G1211" s="9">
        <v>1.3184</v>
      </c>
      <c r="H1211" s="9">
        <v>1.3209</v>
      </c>
      <c r="I1211" s="9">
        <v>-20</v>
      </c>
      <c r="J1211" s="9">
        <v>3527.57</v>
      </c>
      <c r="K1211" s="8" t="str">
        <f>RIGHT(B1211,5)</f>
        <v>16:17</v>
      </c>
      <c r="L1211" s="7" t="str">
        <f>TEXT(K1211,"hh")</f>
        <v>16</v>
      </c>
      <c r="M1211" s="6">
        <f>IF(C1211="close",IF(I1211&gt;=0,1,IF(I1211&lt;0,2)),0)</f>
        <v>0</v>
      </c>
      <c r="N1211" s="5">
        <f>IF(N1210=0,IF(C1211="s/l",1,0),IF(C1211="s/l",N1210+1,0))</f>
        <v>1</v>
      </c>
      <c r="O1211" s="4">
        <f>IF(O1210=0,IF(C1211="t/p",1,0),IF(C1211="t/p",O1210+1,0))</f>
        <v>0</v>
      </c>
      <c r="P1211" s="3">
        <f>IF(AND(N1211&gt;=$AD$36,N1212=0),1,0)</f>
        <v>0</v>
      </c>
      <c r="Q1211" s="2">
        <f>IF(AND(O1211&gt;=$AD$35,O1212=0),1,0)</f>
        <v>0</v>
      </c>
      <c r="R1211" s="3">
        <f>IF(AND(N1211&gt;0,ISODD(D1211)),1,0)</f>
        <v>0</v>
      </c>
      <c r="S1211" s="2">
        <f>IF(AND(O1211&gt;0,ISEVEN(D1211)),1,0)</f>
        <v>0</v>
      </c>
      <c r="T1211" s="1">
        <f>IF(AND(N1210&gt;0,N1211&gt;0),IF(OR(AND(R1210=0,R1211=1),AND(R1210=1,R1211=0)),1,0),0)</f>
        <v>0</v>
      </c>
      <c r="U1211" s="1">
        <f>IF(AND(O1210&gt;0,O1211&gt;0),IF(OR(AND(S1210=0,S1211=1),AND(S1210=1,S1211=0)),1,0),0)</f>
        <v>0</v>
      </c>
    </row>
    <row r="1212" spans="1:21">
      <c r="A1212" s="9">
        <v>6226</v>
      </c>
      <c r="B1212" s="10" t="s">
        <v>3055</v>
      </c>
      <c r="C1212" s="9" t="s">
        <v>3</v>
      </c>
      <c r="D1212" s="9">
        <v>2504</v>
      </c>
      <c r="E1212" s="9">
        <v>1</v>
      </c>
      <c r="F1212" s="9">
        <v>1.3172999999999999</v>
      </c>
      <c r="G1212" s="9">
        <v>1.3172999999999999</v>
      </c>
      <c r="H1212" s="9">
        <v>1.3198000000000001</v>
      </c>
      <c r="I1212" s="9">
        <v>-20</v>
      </c>
      <c r="J1212" s="9">
        <v>3507.57</v>
      </c>
      <c r="K1212" s="8" t="str">
        <f>RIGHT(B1212,5)</f>
        <v>16:18</v>
      </c>
      <c r="L1212" s="7" t="str">
        <f>TEXT(K1212,"hh")</f>
        <v>16</v>
      </c>
      <c r="M1212" s="6">
        <f>IF(C1212="close",IF(I1212&gt;=0,1,IF(I1212&lt;0,2)),0)</f>
        <v>0</v>
      </c>
      <c r="N1212" s="5">
        <f>IF(N1211=0,IF(C1212="s/l",1,0),IF(C1212="s/l",N1211+1,0))</f>
        <v>2</v>
      </c>
      <c r="O1212" s="4">
        <f>IF(O1211=0,IF(C1212="t/p",1,0),IF(C1212="t/p",O1211+1,0))</f>
        <v>0</v>
      </c>
      <c r="P1212" s="3">
        <f>IF(AND(N1212&gt;=$AD$36,N1213=0),1,0)</f>
        <v>1</v>
      </c>
      <c r="Q1212" s="2">
        <f>IF(AND(O1212&gt;=$AD$35,O1213=0),1,0)</f>
        <v>0</v>
      </c>
      <c r="R1212" s="3">
        <f>IF(AND(N1212&gt;0,ISODD(D1212)),1,0)</f>
        <v>0</v>
      </c>
      <c r="S1212" s="2">
        <f>IF(AND(O1212&gt;0,ISEVEN(D1212)),1,0)</f>
        <v>0</v>
      </c>
      <c r="T1212" s="1">
        <f>IF(AND(N1211&gt;0,N1212&gt;0),IF(OR(AND(R1211=0,R1212=1),AND(R1211=1,R1212=0)),1,0),0)</f>
        <v>0</v>
      </c>
      <c r="U1212" s="1">
        <f>IF(AND(O1211&gt;0,O1212&gt;0),IF(OR(AND(S1211=0,S1212=1),AND(S1211=1,S1212=0)),1,0),0)</f>
        <v>0</v>
      </c>
    </row>
    <row r="1213" spans="1:21">
      <c r="A1213" s="9">
        <v>6235</v>
      </c>
      <c r="B1213" s="10" t="s">
        <v>3054</v>
      </c>
      <c r="C1213" s="9" t="s">
        <v>0</v>
      </c>
      <c r="D1213" s="9">
        <v>2508</v>
      </c>
      <c r="E1213" s="9">
        <v>1</v>
      </c>
      <c r="F1213" s="9">
        <v>1.3178000000000001</v>
      </c>
      <c r="G1213" s="9">
        <v>1.3152999999999999</v>
      </c>
      <c r="H1213" s="9">
        <v>1.3178000000000001</v>
      </c>
      <c r="I1213" s="9">
        <v>5</v>
      </c>
      <c r="J1213" s="9">
        <v>3512.57</v>
      </c>
      <c r="K1213" s="8" t="str">
        <f>RIGHT(B1213,5)</f>
        <v>16:21</v>
      </c>
      <c r="L1213" s="7" t="str">
        <f>TEXT(K1213,"hh")</f>
        <v>16</v>
      </c>
      <c r="M1213" s="6">
        <f>IF(C1213="close",IF(I1213&gt;=0,1,IF(I1213&lt;0,2)),0)</f>
        <v>0</v>
      </c>
      <c r="N1213" s="5">
        <f>IF(N1212=0,IF(C1213="s/l",1,0),IF(C1213="s/l",N1212+1,0))</f>
        <v>0</v>
      </c>
      <c r="O1213" s="4">
        <f>IF(O1212=0,IF(C1213="t/p",1,0),IF(C1213="t/p",O1212+1,0))</f>
        <v>1</v>
      </c>
      <c r="P1213" s="3">
        <f>IF(AND(N1213&gt;=$AD$36,N1214=0),1,0)</f>
        <v>0</v>
      </c>
      <c r="Q1213" s="2">
        <f>IF(AND(O1213&gt;=$AD$35,O1214=0),1,0)</f>
        <v>0</v>
      </c>
      <c r="R1213" s="3">
        <f>IF(AND(N1213&gt;0,ISODD(D1213)),1,0)</f>
        <v>0</v>
      </c>
      <c r="S1213" s="2">
        <f>IF(AND(O1213&gt;0,ISEVEN(D1213)),1,0)</f>
        <v>1</v>
      </c>
      <c r="T1213" s="1">
        <f>IF(AND(N1212&gt;0,N1213&gt;0),IF(OR(AND(R1212=0,R1213=1),AND(R1212=1,R1213=0)),1,0),0)</f>
        <v>0</v>
      </c>
      <c r="U1213" s="1">
        <f>IF(AND(O1212&gt;0,O1213&gt;0),IF(OR(AND(S1212=0,S1213=1),AND(S1212=1,S1213=0)),1,0),0)</f>
        <v>0</v>
      </c>
    </row>
    <row r="1214" spans="1:21">
      <c r="A1214" s="9">
        <v>6240</v>
      </c>
      <c r="B1214" s="10" t="s">
        <v>3053</v>
      </c>
      <c r="C1214" s="9" t="s">
        <v>0</v>
      </c>
      <c r="D1214" s="9">
        <v>2511</v>
      </c>
      <c r="E1214" s="9">
        <v>1</v>
      </c>
      <c r="F1214" s="9">
        <v>1.3182</v>
      </c>
      <c r="G1214" s="9">
        <v>1.3207</v>
      </c>
      <c r="H1214" s="9">
        <v>1.3182</v>
      </c>
      <c r="I1214" s="9">
        <v>5</v>
      </c>
      <c r="J1214" s="9">
        <v>3517.57</v>
      </c>
      <c r="K1214" s="8" t="str">
        <f>RIGHT(B1214,5)</f>
        <v>16:29</v>
      </c>
      <c r="L1214" s="7" t="str">
        <f>TEXT(K1214,"hh")</f>
        <v>16</v>
      </c>
      <c r="M1214" s="6">
        <f>IF(C1214="close",IF(I1214&gt;=0,1,IF(I1214&lt;0,2)),0)</f>
        <v>0</v>
      </c>
      <c r="N1214" s="5">
        <f>IF(N1213=0,IF(C1214="s/l",1,0),IF(C1214="s/l",N1213+1,0))</f>
        <v>0</v>
      </c>
      <c r="O1214" s="4">
        <f>IF(O1213=0,IF(C1214="t/p",1,0),IF(C1214="t/p",O1213+1,0))</f>
        <v>2</v>
      </c>
      <c r="P1214" s="3">
        <f>IF(AND(N1214&gt;=$AD$36,N1215=0),1,0)</f>
        <v>0</v>
      </c>
      <c r="Q1214" s="2">
        <f>IF(AND(O1214&gt;=$AD$35,O1215=0),1,0)</f>
        <v>0</v>
      </c>
      <c r="R1214" s="3">
        <f>IF(AND(N1214&gt;0,ISODD(D1214)),1,0)</f>
        <v>0</v>
      </c>
      <c r="S1214" s="2">
        <f>IF(AND(O1214&gt;0,ISEVEN(D1214)),1,0)</f>
        <v>0</v>
      </c>
      <c r="T1214" s="1">
        <f>IF(AND(N1213&gt;0,N1214&gt;0),IF(OR(AND(R1213=0,R1214=1),AND(R1213=1,R1214=0)),1,0),0)</f>
        <v>0</v>
      </c>
      <c r="U1214" s="1">
        <f>IF(AND(O1213&gt;0,O1214&gt;0),IF(OR(AND(S1213=0,S1214=1),AND(S1213=1,S1214=0)),1,0),0)</f>
        <v>1</v>
      </c>
    </row>
    <row r="1215" spans="1:21">
      <c r="A1215" s="9">
        <v>6245</v>
      </c>
      <c r="B1215" s="10" t="s">
        <v>3052</v>
      </c>
      <c r="C1215" s="9" t="s">
        <v>0</v>
      </c>
      <c r="D1215" s="9">
        <v>2509</v>
      </c>
      <c r="E1215" s="9">
        <v>1</v>
      </c>
      <c r="F1215" s="9">
        <v>1.3171999999999999</v>
      </c>
      <c r="G1215" s="9">
        <v>1.3197000000000001</v>
      </c>
      <c r="H1215" s="9">
        <v>1.3171999999999999</v>
      </c>
      <c r="I1215" s="9">
        <v>5</v>
      </c>
      <c r="J1215" s="9">
        <v>3522.57</v>
      </c>
      <c r="K1215" s="8" t="str">
        <f>RIGHT(B1215,5)</f>
        <v>16:38</v>
      </c>
      <c r="L1215" s="7" t="str">
        <f>TEXT(K1215,"hh")</f>
        <v>16</v>
      </c>
      <c r="M1215" s="6">
        <f>IF(C1215="close",IF(I1215&gt;=0,1,IF(I1215&lt;0,2)),0)</f>
        <v>0</v>
      </c>
      <c r="N1215" s="5">
        <f>IF(N1214=0,IF(C1215="s/l",1,0),IF(C1215="s/l",N1214+1,0))</f>
        <v>0</v>
      </c>
      <c r="O1215" s="4">
        <f>IF(O1214=0,IF(C1215="t/p",1,0),IF(C1215="t/p",O1214+1,0))</f>
        <v>3</v>
      </c>
      <c r="P1215" s="3">
        <f>IF(AND(N1215&gt;=$AD$36,N1216=0),1,0)</f>
        <v>0</v>
      </c>
      <c r="Q1215" s="2">
        <f>IF(AND(O1215&gt;=$AD$35,O1216=0),1,0)</f>
        <v>0</v>
      </c>
      <c r="R1215" s="3">
        <f>IF(AND(N1215&gt;0,ISODD(D1215)),1,0)</f>
        <v>0</v>
      </c>
      <c r="S1215" s="2">
        <f>IF(AND(O1215&gt;0,ISEVEN(D1215)),1,0)</f>
        <v>0</v>
      </c>
      <c r="T1215" s="1">
        <f>IF(AND(N1214&gt;0,N1215&gt;0),IF(OR(AND(R1214=0,R1215=1),AND(R1214=1,R1215=0)),1,0),0)</f>
        <v>0</v>
      </c>
      <c r="U1215" s="1">
        <f>IF(AND(O1214&gt;0,O1215&gt;0),IF(OR(AND(S1214=0,S1215=1),AND(S1214=1,S1215=0)),1,0),0)</f>
        <v>0</v>
      </c>
    </row>
    <row r="1216" spans="1:21">
      <c r="A1216" s="9">
        <v>6250</v>
      </c>
      <c r="B1216" s="10" t="s">
        <v>3051</v>
      </c>
      <c r="C1216" s="9" t="s">
        <v>3</v>
      </c>
      <c r="D1216" s="9">
        <v>2506</v>
      </c>
      <c r="E1216" s="9">
        <v>1</v>
      </c>
      <c r="F1216" s="9">
        <v>1.3163</v>
      </c>
      <c r="G1216" s="9">
        <v>1.3163</v>
      </c>
      <c r="H1216" s="9">
        <v>1.3188</v>
      </c>
      <c r="I1216" s="9">
        <v>-20</v>
      </c>
      <c r="J1216" s="9">
        <v>3502.57</v>
      </c>
      <c r="K1216" s="8" t="str">
        <f>RIGHT(B1216,5)</f>
        <v>16:41</v>
      </c>
      <c r="L1216" s="7" t="str">
        <f>TEXT(K1216,"hh")</f>
        <v>16</v>
      </c>
      <c r="M1216" s="6">
        <f>IF(C1216="close",IF(I1216&gt;=0,1,IF(I1216&lt;0,2)),0)</f>
        <v>0</v>
      </c>
      <c r="N1216" s="5">
        <f>IF(N1215=0,IF(C1216="s/l",1,0),IF(C1216="s/l",N1215+1,0))</f>
        <v>1</v>
      </c>
      <c r="O1216" s="4">
        <f>IF(O1215=0,IF(C1216="t/p",1,0),IF(C1216="t/p",O1215+1,0))</f>
        <v>0</v>
      </c>
      <c r="P1216" s="3">
        <f>IF(AND(N1216&gt;=$AD$36,N1217=0),1,0)</f>
        <v>0</v>
      </c>
      <c r="Q1216" s="2">
        <f>IF(AND(O1216&gt;=$AD$35,O1217=0),1,0)</f>
        <v>0</v>
      </c>
      <c r="R1216" s="3">
        <f>IF(AND(N1216&gt;0,ISODD(D1216)),1,0)</f>
        <v>0</v>
      </c>
      <c r="S1216" s="2">
        <f>IF(AND(O1216&gt;0,ISEVEN(D1216)),1,0)</f>
        <v>0</v>
      </c>
      <c r="T1216" s="1">
        <f>IF(AND(N1215&gt;0,N1216&gt;0),IF(OR(AND(R1215=0,R1216=1),AND(R1215=1,R1216=0)),1,0),0)</f>
        <v>0</v>
      </c>
      <c r="U1216" s="1">
        <f>IF(AND(O1215&gt;0,O1216&gt;0),IF(OR(AND(S1215=0,S1216=1),AND(S1215=1,S1216=0)),1,0),0)</f>
        <v>0</v>
      </c>
    </row>
    <row r="1217" spans="1:21">
      <c r="A1217" s="9">
        <v>6251</v>
      </c>
      <c r="B1217" s="10" t="s">
        <v>3050</v>
      </c>
      <c r="C1217" s="9" t="s">
        <v>0</v>
      </c>
      <c r="D1217" s="9">
        <v>2516</v>
      </c>
      <c r="E1217" s="9">
        <v>1</v>
      </c>
      <c r="F1217" s="9">
        <v>1.3174999999999999</v>
      </c>
      <c r="G1217" s="9">
        <v>1.3149999999999999</v>
      </c>
      <c r="H1217" s="9">
        <v>1.3174999999999999</v>
      </c>
      <c r="I1217" s="9">
        <v>5</v>
      </c>
      <c r="J1217" s="9">
        <v>3507.57</v>
      </c>
      <c r="K1217" s="8" t="str">
        <f>RIGHT(B1217,5)</f>
        <v>16:48</v>
      </c>
      <c r="L1217" s="7" t="str">
        <f>TEXT(K1217,"hh")</f>
        <v>16</v>
      </c>
      <c r="M1217" s="6">
        <f>IF(C1217="close",IF(I1217&gt;=0,1,IF(I1217&lt;0,2)),0)</f>
        <v>0</v>
      </c>
      <c r="N1217" s="5">
        <f>IF(N1216=0,IF(C1217="s/l",1,0),IF(C1217="s/l",N1216+1,0))</f>
        <v>0</v>
      </c>
      <c r="O1217" s="4">
        <f>IF(O1216=0,IF(C1217="t/p",1,0),IF(C1217="t/p",O1216+1,0))</f>
        <v>1</v>
      </c>
      <c r="P1217" s="3">
        <f>IF(AND(N1217&gt;=$AD$36,N1218=0),1,0)</f>
        <v>0</v>
      </c>
      <c r="Q1217" s="2">
        <f>IF(AND(O1217&gt;=$AD$35,O1218=0),1,0)</f>
        <v>0</v>
      </c>
      <c r="R1217" s="3">
        <f>IF(AND(N1217&gt;0,ISODD(D1217)),1,0)</f>
        <v>0</v>
      </c>
      <c r="S1217" s="2">
        <f>IF(AND(O1217&gt;0,ISEVEN(D1217)),1,0)</f>
        <v>1</v>
      </c>
      <c r="T1217" s="1">
        <f>IF(AND(N1216&gt;0,N1217&gt;0),IF(OR(AND(R1216=0,R1217=1),AND(R1216=1,R1217=0)),1,0),0)</f>
        <v>0</v>
      </c>
      <c r="U1217" s="1">
        <f>IF(AND(O1216&gt;0,O1217&gt;0),IF(OR(AND(S1216=0,S1217=1),AND(S1216=1,S1217=0)),1,0),0)</f>
        <v>0</v>
      </c>
    </row>
    <row r="1218" spans="1:21">
      <c r="A1218" s="9">
        <v>6252</v>
      </c>
      <c r="B1218" s="10" t="s">
        <v>3049</v>
      </c>
      <c r="C1218" s="9" t="s">
        <v>3</v>
      </c>
      <c r="D1218" s="9">
        <v>2514</v>
      </c>
      <c r="E1218" s="9">
        <v>1</v>
      </c>
      <c r="F1218" s="9">
        <v>1.3160000000000001</v>
      </c>
      <c r="G1218" s="9">
        <v>1.3160000000000001</v>
      </c>
      <c r="H1218" s="9">
        <v>1.3185</v>
      </c>
      <c r="I1218" s="9">
        <v>-20</v>
      </c>
      <c r="J1218" s="9">
        <v>3487.57</v>
      </c>
      <c r="K1218" s="8" t="str">
        <f>RIGHT(B1218,5)</f>
        <v>16:57</v>
      </c>
      <c r="L1218" s="7" t="str">
        <f>TEXT(K1218,"hh")</f>
        <v>16</v>
      </c>
      <c r="M1218" s="6">
        <f>IF(C1218="close",IF(I1218&gt;=0,1,IF(I1218&lt;0,2)),0)</f>
        <v>0</v>
      </c>
      <c r="N1218" s="5">
        <f>IF(N1217=0,IF(C1218="s/l",1,0),IF(C1218="s/l",N1217+1,0))</f>
        <v>1</v>
      </c>
      <c r="O1218" s="4">
        <f>IF(O1217=0,IF(C1218="t/p",1,0),IF(C1218="t/p",O1217+1,0))</f>
        <v>0</v>
      </c>
      <c r="P1218" s="3">
        <f>IF(AND(N1218&gt;=$AD$36,N1219=0),1,0)</f>
        <v>0</v>
      </c>
      <c r="Q1218" s="2">
        <f>IF(AND(O1218&gt;=$AD$35,O1219=0),1,0)</f>
        <v>0</v>
      </c>
      <c r="R1218" s="3">
        <f>IF(AND(N1218&gt;0,ISODD(D1218)),1,0)</f>
        <v>0</v>
      </c>
      <c r="S1218" s="2">
        <f>IF(AND(O1218&gt;0,ISEVEN(D1218)),1,0)</f>
        <v>0</v>
      </c>
      <c r="T1218" s="1">
        <f>IF(AND(N1217&gt;0,N1218&gt;0),IF(OR(AND(R1217=0,R1218=1),AND(R1217=1,R1218=0)),1,0),0)</f>
        <v>0</v>
      </c>
      <c r="U1218" s="1">
        <f>IF(AND(O1217&gt;0,O1218&gt;0),IF(OR(AND(S1217=0,S1218=1),AND(S1217=1,S1218=0)),1,0),0)</f>
        <v>0</v>
      </c>
    </row>
    <row r="1219" spans="1:21">
      <c r="A1219" s="9">
        <v>6257</v>
      </c>
      <c r="B1219" s="10" t="s">
        <v>3048</v>
      </c>
      <c r="C1219" s="9" t="s">
        <v>0</v>
      </c>
      <c r="D1219" s="9">
        <v>2518</v>
      </c>
      <c r="E1219" s="9">
        <v>1</v>
      </c>
      <c r="F1219" s="9">
        <v>1.3165</v>
      </c>
      <c r="G1219" s="9">
        <v>1.3140000000000001</v>
      </c>
      <c r="H1219" s="9">
        <v>1.3165</v>
      </c>
      <c r="I1219" s="9">
        <v>5</v>
      </c>
      <c r="J1219" s="9">
        <v>3492.57</v>
      </c>
      <c r="K1219" s="8" t="str">
        <f>RIGHT(B1219,5)</f>
        <v>17:28</v>
      </c>
      <c r="L1219" s="7" t="str">
        <f>TEXT(K1219,"hh")</f>
        <v>17</v>
      </c>
      <c r="M1219" s="6">
        <f>IF(C1219="close",IF(I1219&gt;=0,1,IF(I1219&lt;0,2)),0)</f>
        <v>0</v>
      </c>
      <c r="N1219" s="5">
        <f>IF(N1218=0,IF(C1219="s/l",1,0),IF(C1219="s/l",N1218+1,0))</f>
        <v>0</v>
      </c>
      <c r="O1219" s="4">
        <f>IF(O1218=0,IF(C1219="t/p",1,0),IF(C1219="t/p",O1218+1,0))</f>
        <v>1</v>
      </c>
      <c r="P1219" s="3">
        <f>IF(AND(N1219&gt;=$AD$36,N1220=0),1,0)</f>
        <v>0</v>
      </c>
      <c r="Q1219" s="2">
        <f>IF(AND(O1219&gt;=$AD$35,O1220=0),1,0)</f>
        <v>0</v>
      </c>
      <c r="R1219" s="3">
        <f>IF(AND(N1219&gt;0,ISODD(D1219)),1,0)</f>
        <v>0</v>
      </c>
      <c r="S1219" s="2">
        <f>IF(AND(O1219&gt;0,ISEVEN(D1219)),1,0)</f>
        <v>1</v>
      </c>
      <c r="T1219" s="1">
        <f>IF(AND(N1218&gt;0,N1219&gt;0),IF(OR(AND(R1218=0,R1219=1),AND(R1218=1,R1219=0)),1,0),0)</f>
        <v>0</v>
      </c>
      <c r="U1219" s="1">
        <f>IF(AND(O1218&gt;0,O1219&gt;0),IF(OR(AND(S1218=0,S1219=1),AND(S1218=1,S1219=0)),1,0),0)</f>
        <v>0</v>
      </c>
    </row>
    <row r="1220" spans="1:21">
      <c r="A1220" s="9">
        <v>6266</v>
      </c>
      <c r="B1220" s="10" t="s">
        <v>3047</v>
      </c>
      <c r="C1220" s="9" t="s">
        <v>0</v>
      </c>
      <c r="D1220" s="9">
        <v>2521</v>
      </c>
      <c r="E1220" s="9">
        <v>1</v>
      </c>
      <c r="F1220" s="9">
        <v>1.3171999999999999</v>
      </c>
      <c r="G1220" s="9">
        <v>1.3197000000000001</v>
      </c>
      <c r="H1220" s="9">
        <v>1.3171999999999999</v>
      </c>
      <c r="I1220" s="9">
        <v>5</v>
      </c>
      <c r="J1220" s="9">
        <v>3497.57</v>
      </c>
      <c r="K1220" s="8" t="str">
        <f>RIGHT(B1220,5)</f>
        <v>18:51</v>
      </c>
      <c r="L1220" s="7" t="str">
        <f>TEXT(K1220,"hh")</f>
        <v>18</v>
      </c>
      <c r="M1220" s="6">
        <f>IF(C1220="close",IF(I1220&gt;=0,1,IF(I1220&lt;0,2)),0)</f>
        <v>0</v>
      </c>
      <c r="N1220" s="5">
        <f>IF(N1219=0,IF(C1220="s/l",1,0),IF(C1220="s/l",N1219+1,0))</f>
        <v>0</v>
      </c>
      <c r="O1220" s="4">
        <f>IF(O1219=0,IF(C1220="t/p",1,0),IF(C1220="t/p",O1219+1,0))</f>
        <v>2</v>
      </c>
      <c r="P1220" s="3">
        <f>IF(AND(N1220&gt;=$AD$36,N1221=0),1,0)</f>
        <v>0</v>
      </c>
      <c r="Q1220" s="2">
        <f>IF(AND(O1220&gt;=$AD$35,O1221=0),1,0)</f>
        <v>0</v>
      </c>
      <c r="R1220" s="3">
        <f>IF(AND(N1220&gt;0,ISODD(D1220)),1,0)</f>
        <v>0</v>
      </c>
      <c r="S1220" s="2">
        <f>IF(AND(O1220&gt;0,ISEVEN(D1220)),1,0)</f>
        <v>0</v>
      </c>
      <c r="T1220" s="1">
        <f>IF(AND(N1219&gt;0,N1220&gt;0),IF(OR(AND(R1219=0,R1220=1),AND(R1219=1,R1220=0)),1,0),0)</f>
        <v>0</v>
      </c>
      <c r="U1220" s="1">
        <f>IF(AND(O1219&gt;0,O1220&gt;0),IF(OR(AND(S1219=0,S1220=1),AND(S1219=1,S1220=0)),1,0),0)</f>
        <v>1</v>
      </c>
    </row>
    <row r="1221" spans="1:21">
      <c r="A1221" s="9">
        <v>6271</v>
      </c>
      <c r="B1221" s="10" t="s">
        <v>3046</v>
      </c>
      <c r="C1221" s="9" t="s">
        <v>0</v>
      </c>
      <c r="D1221" s="9">
        <v>2524</v>
      </c>
      <c r="E1221" s="9">
        <v>1</v>
      </c>
      <c r="F1221" s="9">
        <v>1.3174999999999999</v>
      </c>
      <c r="G1221" s="9">
        <v>1.3149999999999999</v>
      </c>
      <c r="H1221" s="9">
        <v>1.3174999999999999</v>
      </c>
      <c r="I1221" s="9">
        <v>5</v>
      </c>
      <c r="J1221" s="9">
        <v>3502.57</v>
      </c>
      <c r="K1221" s="8" t="str">
        <f>RIGHT(B1221,5)</f>
        <v>19:31</v>
      </c>
      <c r="L1221" s="7" t="str">
        <f>TEXT(K1221,"hh")</f>
        <v>19</v>
      </c>
      <c r="M1221" s="6">
        <f>IF(C1221="close",IF(I1221&gt;=0,1,IF(I1221&lt;0,2)),0)</f>
        <v>0</v>
      </c>
      <c r="N1221" s="5">
        <f>IF(N1220=0,IF(C1221="s/l",1,0),IF(C1221="s/l",N1220+1,0))</f>
        <v>0</v>
      </c>
      <c r="O1221" s="4">
        <f>IF(O1220=0,IF(C1221="t/p",1,0),IF(C1221="t/p",O1220+1,0))</f>
        <v>3</v>
      </c>
      <c r="P1221" s="3">
        <f>IF(AND(N1221&gt;=$AD$36,N1222=0),1,0)</f>
        <v>0</v>
      </c>
      <c r="Q1221" s="2">
        <f>IF(AND(O1221&gt;=$AD$35,O1222=0),1,0)</f>
        <v>0</v>
      </c>
      <c r="R1221" s="3">
        <f>IF(AND(N1221&gt;0,ISODD(D1221)),1,0)</f>
        <v>0</v>
      </c>
      <c r="S1221" s="2">
        <f>IF(AND(O1221&gt;0,ISEVEN(D1221)),1,0)</f>
        <v>1</v>
      </c>
      <c r="T1221" s="1">
        <f>IF(AND(N1220&gt;0,N1221&gt;0),IF(OR(AND(R1220=0,R1221=1),AND(R1220=1,R1221=0)),1,0),0)</f>
        <v>0</v>
      </c>
      <c r="U1221" s="1">
        <f>IF(AND(O1220&gt;0,O1221&gt;0),IF(OR(AND(S1220=0,S1221=1),AND(S1220=1,S1221=0)),1,0),0)</f>
        <v>1</v>
      </c>
    </row>
    <row r="1222" spans="1:21">
      <c r="A1222" s="9">
        <v>6276</v>
      </c>
      <c r="B1222" s="10" t="s">
        <v>1123</v>
      </c>
      <c r="C1222" s="9" t="s">
        <v>3</v>
      </c>
      <c r="D1222" s="9">
        <v>2519</v>
      </c>
      <c r="E1222" s="9">
        <v>1</v>
      </c>
      <c r="F1222" s="9">
        <v>1.3187</v>
      </c>
      <c r="G1222" s="9">
        <v>1.3187</v>
      </c>
      <c r="H1222" s="9">
        <v>1.3162</v>
      </c>
      <c r="I1222" s="9">
        <v>-20</v>
      </c>
      <c r="J1222" s="9">
        <v>3482.57</v>
      </c>
      <c r="K1222" s="8" t="str">
        <f>RIGHT(B1222,5)</f>
        <v>19:40</v>
      </c>
      <c r="L1222" s="7" t="str">
        <f>TEXT(K1222,"hh")</f>
        <v>19</v>
      </c>
      <c r="M1222" s="6">
        <f>IF(C1222="close",IF(I1222&gt;=0,1,IF(I1222&lt;0,2)),0)</f>
        <v>0</v>
      </c>
      <c r="N1222" s="5">
        <f>IF(N1221=0,IF(C1222="s/l",1,0),IF(C1222="s/l",N1221+1,0))</f>
        <v>1</v>
      </c>
      <c r="O1222" s="4">
        <f>IF(O1221=0,IF(C1222="t/p",1,0),IF(C1222="t/p",O1221+1,0))</f>
        <v>0</v>
      </c>
      <c r="P1222" s="3">
        <f>IF(AND(N1222&gt;=$AD$36,N1223=0),1,0)</f>
        <v>0</v>
      </c>
      <c r="Q1222" s="2">
        <f>IF(AND(O1222&gt;=$AD$35,O1223=0),1,0)</f>
        <v>0</v>
      </c>
      <c r="R1222" s="3">
        <f>IF(AND(N1222&gt;0,ISODD(D1222)),1,0)</f>
        <v>1</v>
      </c>
      <c r="S1222" s="2">
        <f>IF(AND(O1222&gt;0,ISEVEN(D1222)),1,0)</f>
        <v>0</v>
      </c>
      <c r="T1222" s="1">
        <f>IF(AND(N1221&gt;0,N1222&gt;0),IF(OR(AND(R1221=0,R1222=1),AND(R1221=1,R1222=0)),1,0),0)</f>
        <v>0</v>
      </c>
      <c r="U1222" s="1">
        <f>IF(AND(O1221&gt;0,O1222&gt;0),IF(OR(AND(S1221=0,S1222=1),AND(S1221=1,S1222=0)),1,0),0)</f>
        <v>0</v>
      </c>
    </row>
    <row r="1223" spans="1:21">
      <c r="A1223" s="9">
        <v>6281</v>
      </c>
      <c r="B1223" s="10" t="s">
        <v>3045</v>
      </c>
      <c r="C1223" s="9" t="s">
        <v>0</v>
      </c>
      <c r="D1223" s="9">
        <v>2527</v>
      </c>
      <c r="E1223" s="9">
        <v>1</v>
      </c>
      <c r="F1223" s="9">
        <v>1.3182</v>
      </c>
      <c r="G1223" s="9">
        <v>1.3207</v>
      </c>
      <c r="H1223" s="9">
        <v>1.3182</v>
      </c>
      <c r="I1223" s="9">
        <v>5</v>
      </c>
      <c r="J1223" s="9">
        <v>3487.57</v>
      </c>
      <c r="K1223" s="8" t="str">
        <f>RIGHT(B1223,5)</f>
        <v>19:48</v>
      </c>
      <c r="L1223" s="7" t="str">
        <f>TEXT(K1223,"hh")</f>
        <v>19</v>
      </c>
      <c r="M1223" s="6">
        <f>IF(C1223="close",IF(I1223&gt;=0,1,IF(I1223&lt;0,2)),0)</f>
        <v>0</v>
      </c>
      <c r="N1223" s="5">
        <f>IF(N1222=0,IF(C1223="s/l",1,0),IF(C1223="s/l",N1222+1,0))</f>
        <v>0</v>
      </c>
      <c r="O1223" s="4">
        <f>IF(O1222=0,IF(C1223="t/p",1,0),IF(C1223="t/p",O1222+1,0))</f>
        <v>1</v>
      </c>
      <c r="P1223" s="3">
        <f>IF(AND(N1223&gt;=$AD$36,N1224=0),1,0)</f>
        <v>0</v>
      </c>
      <c r="Q1223" s="2">
        <f>IF(AND(O1223&gt;=$AD$35,O1224=0),1,0)</f>
        <v>0</v>
      </c>
      <c r="R1223" s="3">
        <f>IF(AND(N1223&gt;0,ISODD(D1223)),1,0)</f>
        <v>0</v>
      </c>
      <c r="S1223" s="2">
        <f>IF(AND(O1223&gt;0,ISEVEN(D1223)),1,0)</f>
        <v>0</v>
      </c>
      <c r="T1223" s="1">
        <f>IF(AND(N1222&gt;0,N1223&gt;0),IF(OR(AND(R1222=0,R1223=1),AND(R1222=1,R1223=0)),1,0),0)</f>
        <v>0</v>
      </c>
      <c r="U1223" s="1">
        <f>IF(AND(O1222&gt;0,O1223&gt;0),IF(OR(AND(S1222=0,S1223=1),AND(S1222=1,S1223=0)),1,0),0)</f>
        <v>0</v>
      </c>
    </row>
    <row r="1224" spans="1:21">
      <c r="A1224" s="9">
        <v>6286</v>
      </c>
      <c r="B1224" s="10" t="s">
        <v>3044</v>
      </c>
      <c r="C1224" s="9" t="s">
        <v>0</v>
      </c>
      <c r="D1224" s="9">
        <v>2530</v>
      </c>
      <c r="E1224" s="9">
        <v>1</v>
      </c>
      <c r="F1224" s="9">
        <v>1.3185</v>
      </c>
      <c r="G1224" s="9">
        <v>1.3160000000000001</v>
      </c>
      <c r="H1224" s="9">
        <v>1.3185</v>
      </c>
      <c r="I1224" s="9">
        <v>5</v>
      </c>
      <c r="J1224" s="9">
        <v>3492.57</v>
      </c>
      <c r="K1224" s="8" t="str">
        <f>RIGHT(B1224,5)</f>
        <v>20:09</v>
      </c>
      <c r="L1224" s="7" t="str">
        <f>TEXT(K1224,"hh")</f>
        <v>20</v>
      </c>
      <c r="M1224" s="6">
        <f>IF(C1224="close",IF(I1224&gt;=0,1,IF(I1224&lt;0,2)),0)</f>
        <v>0</v>
      </c>
      <c r="N1224" s="5">
        <f>IF(N1223=0,IF(C1224="s/l",1,0),IF(C1224="s/l",N1223+1,0))</f>
        <v>0</v>
      </c>
      <c r="O1224" s="4">
        <f>IF(O1223=0,IF(C1224="t/p",1,0),IF(C1224="t/p",O1223+1,0))</f>
        <v>2</v>
      </c>
      <c r="P1224" s="3">
        <f>IF(AND(N1224&gt;=$AD$36,N1225=0),1,0)</f>
        <v>0</v>
      </c>
      <c r="Q1224" s="2">
        <f>IF(AND(O1224&gt;=$AD$35,O1225=0),1,0)</f>
        <v>0</v>
      </c>
      <c r="R1224" s="3">
        <f>IF(AND(N1224&gt;0,ISODD(D1224)),1,0)</f>
        <v>0</v>
      </c>
      <c r="S1224" s="2">
        <f>IF(AND(O1224&gt;0,ISEVEN(D1224)),1,0)</f>
        <v>1</v>
      </c>
      <c r="T1224" s="1">
        <f>IF(AND(N1223&gt;0,N1224&gt;0),IF(OR(AND(R1223=0,R1224=1),AND(R1223=1,R1224=0)),1,0),0)</f>
        <v>0</v>
      </c>
      <c r="U1224" s="1">
        <f>IF(AND(O1223&gt;0,O1224&gt;0),IF(OR(AND(S1223=0,S1224=1),AND(S1223=1,S1224=0)),1,0),0)</f>
        <v>1</v>
      </c>
    </row>
    <row r="1225" spans="1:21">
      <c r="A1225" s="9">
        <v>6291</v>
      </c>
      <c r="B1225" s="10" t="s">
        <v>3043</v>
      </c>
      <c r="C1225" s="9" t="s">
        <v>3</v>
      </c>
      <c r="D1225" s="9">
        <v>2525</v>
      </c>
      <c r="E1225" s="9">
        <v>1</v>
      </c>
      <c r="F1225" s="9">
        <v>1.3197000000000001</v>
      </c>
      <c r="G1225" s="9">
        <v>1.3197000000000001</v>
      </c>
      <c r="H1225" s="9">
        <v>1.3171999999999999</v>
      </c>
      <c r="I1225" s="9">
        <v>-20</v>
      </c>
      <c r="J1225" s="9">
        <v>3472.57</v>
      </c>
      <c r="K1225" s="8" t="str">
        <f>RIGHT(B1225,5)</f>
        <v>20:59</v>
      </c>
      <c r="L1225" s="7" t="str">
        <f>TEXT(K1225,"hh")</f>
        <v>20</v>
      </c>
      <c r="M1225" s="6">
        <f>IF(C1225="close",IF(I1225&gt;=0,1,IF(I1225&lt;0,2)),0)</f>
        <v>0</v>
      </c>
      <c r="N1225" s="5">
        <f>IF(N1224=0,IF(C1225="s/l",1,0),IF(C1225="s/l",N1224+1,0))</f>
        <v>1</v>
      </c>
      <c r="O1225" s="4">
        <f>IF(O1224=0,IF(C1225="t/p",1,0),IF(C1225="t/p",O1224+1,0))</f>
        <v>0</v>
      </c>
      <c r="P1225" s="3">
        <f>IF(AND(N1225&gt;=$AD$36,N1226=0),1,0)</f>
        <v>0</v>
      </c>
      <c r="Q1225" s="2">
        <f>IF(AND(O1225&gt;=$AD$35,O1226=0),1,0)</f>
        <v>0</v>
      </c>
      <c r="R1225" s="3">
        <f>IF(AND(N1225&gt;0,ISODD(D1225)),1,0)</f>
        <v>1</v>
      </c>
      <c r="S1225" s="2">
        <f>IF(AND(O1225&gt;0,ISEVEN(D1225)),1,0)</f>
        <v>0</v>
      </c>
      <c r="T1225" s="1">
        <f>IF(AND(N1224&gt;0,N1225&gt;0),IF(OR(AND(R1224=0,R1225=1),AND(R1224=1,R1225=0)),1,0),0)</f>
        <v>0</v>
      </c>
      <c r="U1225" s="1">
        <f>IF(AND(O1224&gt;0,O1225&gt;0),IF(OR(AND(S1224=0,S1225=1),AND(S1224=1,S1225=0)),1,0),0)</f>
        <v>0</v>
      </c>
    </row>
    <row r="1226" spans="1:21">
      <c r="A1226" s="9">
        <v>6296</v>
      </c>
      <c r="B1226" s="10" t="s">
        <v>3042</v>
      </c>
      <c r="C1226" s="9" t="s">
        <v>0</v>
      </c>
      <c r="D1226" s="9">
        <v>2533</v>
      </c>
      <c r="E1226" s="9">
        <v>1</v>
      </c>
      <c r="F1226" s="9">
        <v>1.3191999999999999</v>
      </c>
      <c r="G1226" s="9">
        <v>1.3217000000000001</v>
      </c>
      <c r="H1226" s="9">
        <v>1.3191999999999999</v>
      </c>
      <c r="I1226" s="9">
        <v>5</v>
      </c>
      <c r="J1226" s="9">
        <v>3477.57</v>
      </c>
      <c r="K1226" s="8" t="str">
        <f>RIGHT(B1226,5)</f>
        <v>21:16</v>
      </c>
      <c r="L1226" s="7" t="str">
        <f>TEXT(K1226,"hh")</f>
        <v>21</v>
      </c>
      <c r="M1226" s="6">
        <f>IF(C1226="close",IF(I1226&gt;=0,1,IF(I1226&lt;0,2)),0)</f>
        <v>0</v>
      </c>
      <c r="N1226" s="5">
        <f>IF(N1225=0,IF(C1226="s/l",1,0),IF(C1226="s/l",N1225+1,0))</f>
        <v>0</v>
      </c>
      <c r="O1226" s="4">
        <f>IF(O1225=0,IF(C1226="t/p",1,0),IF(C1226="t/p",O1225+1,0))</f>
        <v>1</v>
      </c>
      <c r="P1226" s="3">
        <f>IF(AND(N1226&gt;=$AD$36,N1227=0),1,0)</f>
        <v>0</v>
      </c>
      <c r="Q1226" s="2">
        <f>IF(AND(O1226&gt;=$AD$35,O1227=0),1,0)</f>
        <v>0</v>
      </c>
      <c r="R1226" s="3">
        <f>IF(AND(N1226&gt;0,ISODD(D1226)),1,0)</f>
        <v>0</v>
      </c>
      <c r="S1226" s="2">
        <f>IF(AND(O1226&gt;0,ISEVEN(D1226)),1,0)</f>
        <v>0</v>
      </c>
      <c r="T1226" s="1">
        <f>IF(AND(N1225&gt;0,N1226&gt;0),IF(OR(AND(R1225=0,R1226=1),AND(R1225=1,R1226=0)),1,0),0)</f>
        <v>0</v>
      </c>
      <c r="U1226" s="1">
        <f>IF(AND(O1225&gt;0,O1226&gt;0),IF(OR(AND(S1225=0,S1226=1),AND(S1225=1,S1226=0)),1,0),0)</f>
        <v>0</v>
      </c>
    </row>
    <row r="1227" spans="1:21">
      <c r="A1227" s="9">
        <v>6301</v>
      </c>
      <c r="B1227" s="10" t="s">
        <v>3041</v>
      </c>
      <c r="C1227" s="9" t="s">
        <v>0</v>
      </c>
      <c r="D1227" s="9">
        <v>2531</v>
      </c>
      <c r="E1227" s="9">
        <v>1</v>
      </c>
      <c r="F1227" s="9">
        <v>1.3182</v>
      </c>
      <c r="G1227" s="9">
        <v>1.3207</v>
      </c>
      <c r="H1227" s="9">
        <v>1.3182</v>
      </c>
      <c r="I1227" s="9">
        <v>5</v>
      </c>
      <c r="J1227" s="9">
        <v>3482.57</v>
      </c>
      <c r="K1227" s="8" t="str">
        <f>RIGHT(B1227,5)</f>
        <v>22:34</v>
      </c>
      <c r="L1227" s="7" t="str">
        <f>TEXT(K1227,"hh")</f>
        <v>22</v>
      </c>
      <c r="M1227" s="6">
        <f>IF(C1227="close",IF(I1227&gt;=0,1,IF(I1227&lt;0,2)),0)</f>
        <v>0</v>
      </c>
      <c r="N1227" s="5">
        <f>IF(N1226=0,IF(C1227="s/l",1,0),IF(C1227="s/l",N1226+1,0))</f>
        <v>0</v>
      </c>
      <c r="O1227" s="4">
        <f>IF(O1226=0,IF(C1227="t/p",1,0),IF(C1227="t/p",O1226+1,0))</f>
        <v>2</v>
      </c>
      <c r="P1227" s="3">
        <f>IF(AND(N1227&gt;=$AD$36,N1228=0),1,0)</f>
        <v>0</v>
      </c>
      <c r="Q1227" s="2">
        <f>IF(AND(O1227&gt;=$AD$35,O1228=0),1,0)</f>
        <v>0</v>
      </c>
      <c r="R1227" s="3">
        <f>IF(AND(N1227&gt;0,ISODD(D1227)),1,0)</f>
        <v>0</v>
      </c>
      <c r="S1227" s="2">
        <f>IF(AND(O1227&gt;0,ISEVEN(D1227)),1,0)</f>
        <v>0</v>
      </c>
      <c r="T1227" s="1">
        <f>IF(AND(N1226&gt;0,N1227&gt;0),IF(OR(AND(R1226=0,R1227=1),AND(R1226=1,R1227=0)),1,0),0)</f>
        <v>0</v>
      </c>
      <c r="U1227" s="1">
        <f>IF(AND(O1226&gt;0,O1227&gt;0),IF(OR(AND(S1226=0,S1227=1),AND(S1226=1,S1227=0)),1,0),0)</f>
        <v>0</v>
      </c>
    </row>
    <row r="1228" spans="1:21">
      <c r="A1228" s="9">
        <v>6306</v>
      </c>
      <c r="B1228" s="10" t="s">
        <v>3040</v>
      </c>
      <c r="C1228" s="9" t="s">
        <v>0</v>
      </c>
      <c r="D1228" s="9">
        <v>2538</v>
      </c>
      <c r="E1228" s="9">
        <v>1</v>
      </c>
      <c r="F1228" s="9">
        <v>1.3186</v>
      </c>
      <c r="G1228" s="9">
        <v>1.3161</v>
      </c>
      <c r="H1228" s="9">
        <v>1.3186</v>
      </c>
      <c r="I1228" s="9">
        <v>5</v>
      </c>
      <c r="J1228" s="9">
        <v>3487.57</v>
      </c>
      <c r="K1228" s="8" t="str">
        <f>RIGHT(B1228,5)</f>
        <v>23:01</v>
      </c>
      <c r="L1228" s="7" t="str">
        <f>TEXT(K1228,"hh")</f>
        <v>23</v>
      </c>
      <c r="M1228" s="6">
        <f>IF(C1228="close",IF(I1228&gt;=0,1,IF(I1228&lt;0,2)),0)</f>
        <v>0</v>
      </c>
      <c r="N1228" s="5">
        <f>IF(N1227=0,IF(C1228="s/l",1,0),IF(C1228="s/l",N1227+1,0))</f>
        <v>0</v>
      </c>
      <c r="O1228" s="4">
        <f>IF(O1227=0,IF(C1228="t/p",1,0),IF(C1228="t/p",O1227+1,0))</f>
        <v>3</v>
      </c>
      <c r="P1228" s="3">
        <f>IF(AND(N1228&gt;=$AD$36,N1229=0),1,0)</f>
        <v>0</v>
      </c>
      <c r="Q1228" s="2">
        <f>IF(AND(O1228&gt;=$AD$35,O1229=0),1,0)</f>
        <v>0</v>
      </c>
      <c r="R1228" s="3">
        <f>IF(AND(N1228&gt;0,ISODD(D1228)),1,0)</f>
        <v>0</v>
      </c>
      <c r="S1228" s="2">
        <f>IF(AND(O1228&gt;0,ISEVEN(D1228)),1,0)</f>
        <v>1</v>
      </c>
      <c r="T1228" s="1">
        <f>IF(AND(N1227&gt;0,N1228&gt;0),IF(OR(AND(R1227=0,R1228=1),AND(R1227=1,R1228=0)),1,0),0)</f>
        <v>0</v>
      </c>
      <c r="U1228" s="1">
        <f>IF(AND(O1227&gt;0,O1228&gt;0),IF(OR(AND(S1227=0,S1228=1),AND(S1227=1,S1228=0)),1,0),0)</f>
        <v>1</v>
      </c>
    </row>
    <row r="1229" spans="1:21">
      <c r="A1229" s="9">
        <v>6307</v>
      </c>
      <c r="B1229" s="10" t="s">
        <v>3039</v>
      </c>
      <c r="C1229" s="9" t="s">
        <v>3</v>
      </c>
      <c r="D1229" s="9">
        <v>2536</v>
      </c>
      <c r="E1229" s="9">
        <v>1</v>
      </c>
      <c r="F1229" s="9">
        <v>1.3170999999999999</v>
      </c>
      <c r="G1229" s="9">
        <v>1.3170999999999999</v>
      </c>
      <c r="H1229" s="9">
        <v>1.3196000000000001</v>
      </c>
      <c r="I1229" s="9">
        <v>-20</v>
      </c>
      <c r="J1229" s="9">
        <v>3467.57</v>
      </c>
      <c r="K1229" s="8" t="str">
        <f>RIGHT(B1229,5)</f>
        <v>23:33</v>
      </c>
      <c r="L1229" s="7" t="str">
        <f>TEXT(K1229,"hh")</f>
        <v>23</v>
      </c>
      <c r="M1229" s="6">
        <f>IF(C1229="close",IF(I1229&gt;=0,1,IF(I1229&lt;0,2)),0)</f>
        <v>0</v>
      </c>
      <c r="N1229" s="5">
        <f>IF(N1228=0,IF(C1229="s/l",1,0),IF(C1229="s/l",N1228+1,0))</f>
        <v>1</v>
      </c>
      <c r="O1229" s="4">
        <f>IF(O1228=0,IF(C1229="t/p",1,0),IF(C1229="t/p",O1228+1,0))</f>
        <v>0</v>
      </c>
      <c r="P1229" s="3">
        <f>IF(AND(N1229&gt;=$AD$36,N1230=0),1,0)</f>
        <v>0</v>
      </c>
      <c r="Q1229" s="2">
        <f>IF(AND(O1229&gt;=$AD$35,O1230=0),1,0)</f>
        <v>0</v>
      </c>
      <c r="R1229" s="3">
        <f>IF(AND(N1229&gt;0,ISODD(D1229)),1,0)</f>
        <v>0</v>
      </c>
      <c r="S1229" s="2">
        <f>IF(AND(O1229&gt;0,ISEVEN(D1229)),1,0)</f>
        <v>0</v>
      </c>
      <c r="T1229" s="1">
        <f>IF(AND(N1228&gt;0,N1229&gt;0),IF(OR(AND(R1228=0,R1229=1),AND(R1228=1,R1229=0)),1,0),0)</f>
        <v>0</v>
      </c>
      <c r="U1229" s="1">
        <f>IF(AND(O1228&gt;0,O1229&gt;0),IF(OR(AND(S1228=0,S1229=1),AND(S1228=1,S1229=0)),1,0),0)</f>
        <v>0</v>
      </c>
    </row>
    <row r="1230" spans="1:21">
      <c r="A1230" s="9">
        <v>6312</v>
      </c>
      <c r="B1230" s="10" t="s">
        <v>1121</v>
      </c>
      <c r="C1230" s="9" t="s">
        <v>54</v>
      </c>
      <c r="D1230" s="9">
        <v>2540</v>
      </c>
      <c r="E1230" s="9">
        <v>1</v>
      </c>
      <c r="F1230" s="9">
        <v>1.3167</v>
      </c>
      <c r="G1230" s="9">
        <v>1.3149999999999999</v>
      </c>
      <c r="H1230" s="9">
        <v>1.3174999999999999</v>
      </c>
      <c r="I1230" s="9">
        <v>-3</v>
      </c>
      <c r="J1230" s="9">
        <v>3464.57</v>
      </c>
      <c r="K1230" s="8" t="str">
        <f>RIGHT(B1230,5)</f>
        <v>01:00</v>
      </c>
      <c r="L1230" s="7" t="str">
        <f>TEXT(K1230,"hh")</f>
        <v>01</v>
      </c>
      <c r="M1230" s="6">
        <f>IF(C1230="close",IF(I1230&gt;=0,1,IF(I1230&lt;0,2)),0)</f>
        <v>2</v>
      </c>
      <c r="N1230" s="5">
        <f>IF(N1229=0,IF(C1230="s/l",1,0),IF(C1230="s/l",N1229+1,0))</f>
        <v>0</v>
      </c>
      <c r="O1230" s="4">
        <f>IF(O1229=0,IF(C1230="t/p",1,0),IF(C1230="t/p",O1229+1,0))</f>
        <v>0</v>
      </c>
      <c r="P1230" s="3">
        <f>IF(AND(N1230&gt;=$AD$36,N1231=0),1,0)</f>
        <v>0</v>
      </c>
      <c r="Q1230" s="2">
        <f>IF(AND(O1230&gt;=$AD$35,O1231=0),1,0)</f>
        <v>0</v>
      </c>
      <c r="R1230" s="3">
        <f>IF(AND(N1230&gt;0,ISODD(D1230)),1,0)</f>
        <v>0</v>
      </c>
      <c r="S1230" s="2">
        <f>IF(AND(O1230&gt;0,ISEVEN(D1230)),1,0)</f>
        <v>0</v>
      </c>
      <c r="T1230" s="1">
        <f>IF(AND(N1229&gt;0,N1230&gt;0),IF(OR(AND(R1229=0,R1230=1),AND(R1229=1,R1230=0)),1,0),0)</f>
        <v>0</v>
      </c>
      <c r="U1230" s="1">
        <f>IF(AND(O1229&gt;0,O1230&gt;0),IF(OR(AND(S1229=0,S1230=1),AND(S1229=1,S1230=0)),1,0),0)</f>
        <v>0</v>
      </c>
    </row>
    <row r="1231" spans="1:21">
      <c r="A1231" s="9">
        <v>6321</v>
      </c>
      <c r="B1231" s="10" t="s">
        <v>1120</v>
      </c>
      <c r="C1231" s="9" t="s">
        <v>0</v>
      </c>
      <c r="D1231" s="9">
        <v>2543</v>
      </c>
      <c r="E1231" s="9">
        <v>1</v>
      </c>
      <c r="F1231" s="9">
        <v>1.3173999999999999</v>
      </c>
      <c r="G1231" s="9">
        <v>1.3199000000000001</v>
      </c>
      <c r="H1231" s="9">
        <v>1.3173999999999999</v>
      </c>
      <c r="I1231" s="9">
        <v>5</v>
      </c>
      <c r="J1231" s="9">
        <v>3469.57</v>
      </c>
      <c r="K1231" s="8" t="str">
        <f>RIGHT(B1231,5)</f>
        <v>09:05</v>
      </c>
      <c r="L1231" s="7" t="str">
        <f>TEXT(K1231,"hh")</f>
        <v>09</v>
      </c>
      <c r="M1231" s="6">
        <f>IF(C1231="close",IF(I1231&gt;=0,1,IF(I1231&lt;0,2)),0)</f>
        <v>0</v>
      </c>
      <c r="N1231" s="5">
        <f>IF(N1230=0,IF(C1231="s/l",1,0),IF(C1231="s/l",N1230+1,0))</f>
        <v>0</v>
      </c>
      <c r="O1231" s="4">
        <f>IF(O1230=0,IF(C1231="t/p",1,0),IF(C1231="t/p",O1230+1,0))</f>
        <v>1</v>
      </c>
      <c r="P1231" s="3">
        <f>IF(AND(N1231&gt;=$AD$36,N1232=0),1,0)</f>
        <v>0</v>
      </c>
      <c r="Q1231" s="2">
        <f>IF(AND(O1231&gt;=$AD$35,O1232=0),1,0)</f>
        <v>0</v>
      </c>
      <c r="R1231" s="3">
        <f>IF(AND(N1231&gt;0,ISODD(D1231)),1,0)</f>
        <v>0</v>
      </c>
      <c r="S1231" s="2">
        <f>IF(AND(O1231&gt;0,ISEVEN(D1231)),1,0)</f>
        <v>0</v>
      </c>
      <c r="T1231" s="1">
        <f>IF(AND(N1230&gt;0,N1231&gt;0),IF(OR(AND(R1230=0,R1231=1),AND(R1230=1,R1231=0)),1,0),0)</f>
        <v>0</v>
      </c>
      <c r="U1231" s="1">
        <f>IF(AND(O1230&gt;0,O1231&gt;0),IF(OR(AND(S1230=0,S1231=1),AND(S1230=1,S1231=0)),1,0),0)</f>
        <v>0</v>
      </c>
    </row>
    <row r="1232" spans="1:21">
      <c r="A1232" s="9">
        <v>6330</v>
      </c>
      <c r="B1232" s="10" t="s">
        <v>1119</v>
      </c>
      <c r="C1232" s="9" t="s">
        <v>0</v>
      </c>
      <c r="D1232" s="9">
        <v>2548</v>
      </c>
      <c r="E1232" s="9">
        <v>1</v>
      </c>
      <c r="F1232" s="9">
        <v>1.3167</v>
      </c>
      <c r="G1232" s="9">
        <v>1.3142</v>
      </c>
      <c r="H1232" s="9">
        <v>1.3167</v>
      </c>
      <c r="I1232" s="9">
        <v>5</v>
      </c>
      <c r="J1232" s="9">
        <v>3474.57</v>
      </c>
      <c r="K1232" s="8" t="str">
        <f>RIGHT(B1232,5)</f>
        <v>09:52</v>
      </c>
      <c r="L1232" s="7" t="str">
        <f>TEXT(K1232,"hh")</f>
        <v>09</v>
      </c>
      <c r="M1232" s="6">
        <f>IF(C1232="close",IF(I1232&gt;=0,1,IF(I1232&lt;0,2)),0)</f>
        <v>0</v>
      </c>
      <c r="N1232" s="5">
        <f>IF(N1231=0,IF(C1232="s/l",1,0),IF(C1232="s/l",N1231+1,0))</f>
        <v>0</v>
      </c>
      <c r="O1232" s="4">
        <f>IF(O1231=0,IF(C1232="t/p",1,0),IF(C1232="t/p",O1231+1,0))</f>
        <v>2</v>
      </c>
      <c r="P1232" s="3">
        <f>IF(AND(N1232&gt;=$AD$36,N1233=0),1,0)</f>
        <v>0</v>
      </c>
      <c r="Q1232" s="2">
        <f>IF(AND(O1232&gt;=$AD$35,O1233=0),1,0)</f>
        <v>0</v>
      </c>
      <c r="R1232" s="3">
        <f>IF(AND(N1232&gt;0,ISODD(D1232)),1,0)</f>
        <v>0</v>
      </c>
      <c r="S1232" s="2">
        <f>IF(AND(O1232&gt;0,ISEVEN(D1232)),1,0)</f>
        <v>1</v>
      </c>
      <c r="T1232" s="1">
        <f>IF(AND(N1231&gt;0,N1232&gt;0),IF(OR(AND(R1231=0,R1232=1),AND(R1231=1,R1232=0)),1,0),0)</f>
        <v>0</v>
      </c>
      <c r="U1232" s="1">
        <f>IF(AND(O1231&gt;0,O1232&gt;0),IF(OR(AND(S1231=0,S1232=1),AND(S1231=1,S1232=0)),1,0),0)</f>
        <v>1</v>
      </c>
    </row>
    <row r="1233" spans="1:21">
      <c r="A1233" s="9">
        <v>6335</v>
      </c>
      <c r="B1233" s="10" t="s">
        <v>1118</v>
      </c>
      <c r="C1233" s="9" t="s">
        <v>0</v>
      </c>
      <c r="D1233" s="9">
        <v>2549</v>
      </c>
      <c r="E1233" s="9">
        <v>1</v>
      </c>
      <c r="F1233" s="9">
        <v>1.3164</v>
      </c>
      <c r="G1233" s="9">
        <v>1.3189</v>
      </c>
      <c r="H1233" s="9">
        <v>1.3164</v>
      </c>
      <c r="I1233" s="9">
        <v>5</v>
      </c>
      <c r="J1233" s="9">
        <v>3479.57</v>
      </c>
      <c r="K1233" s="8" t="str">
        <f>RIGHT(B1233,5)</f>
        <v>10:03</v>
      </c>
      <c r="L1233" s="7" t="str">
        <f>TEXT(K1233,"hh")</f>
        <v>10</v>
      </c>
      <c r="M1233" s="6">
        <f>IF(C1233="close",IF(I1233&gt;=0,1,IF(I1233&lt;0,2)),0)</f>
        <v>0</v>
      </c>
      <c r="N1233" s="5">
        <f>IF(N1232=0,IF(C1233="s/l",1,0),IF(C1233="s/l",N1232+1,0))</f>
        <v>0</v>
      </c>
      <c r="O1233" s="4">
        <f>IF(O1232=0,IF(C1233="t/p",1,0),IF(C1233="t/p",O1232+1,0))</f>
        <v>3</v>
      </c>
      <c r="P1233" s="3">
        <f>IF(AND(N1233&gt;=$AD$36,N1234=0),1,0)</f>
        <v>0</v>
      </c>
      <c r="Q1233" s="2">
        <f>IF(AND(O1233&gt;=$AD$35,O1234=0),1,0)</f>
        <v>0</v>
      </c>
      <c r="R1233" s="3">
        <f>IF(AND(N1233&gt;0,ISODD(D1233)),1,0)</f>
        <v>0</v>
      </c>
      <c r="S1233" s="2">
        <f>IF(AND(O1233&gt;0,ISEVEN(D1233)),1,0)</f>
        <v>0</v>
      </c>
      <c r="T1233" s="1">
        <f>IF(AND(N1232&gt;0,N1233&gt;0),IF(OR(AND(R1232=0,R1233=1),AND(R1232=1,R1233=0)),1,0),0)</f>
        <v>0</v>
      </c>
      <c r="U1233" s="1">
        <f>IF(AND(O1232&gt;0,O1233&gt;0),IF(OR(AND(S1232=0,S1233=1),AND(S1232=1,S1233=0)),1,0),0)</f>
        <v>1</v>
      </c>
    </row>
    <row r="1234" spans="1:21">
      <c r="A1234" s="9">
        <v>6340</v>
      </c>
      <c r="B1234" s="10" t="s">
        <v>1117</v>
      </c>
      <c r="C1234" s="9" t="s">
        <v>3</v>
      </c>
      <c r="D1234" s="9">
        <v>2546</v>
      </c>
      <c r="E1234" s="9">
        <v>1</v>
      </c>
      <c r="F1234" s="9">
        <v>1.3151999999999999</v>
      </c>
      <c r="G1234" s="9">
        <v>1.3151999999999999</v>
      </c>
      <c r="H1234" s="9">
        <v>1.3177000000000001</v>
      </c>
      <c r="I1234" s="9">
        <v>-20</v>
      </c>
      <c r="J1234" s="9">
        <v>3459.57</v>
      </c>
      <c r="K1234" s="8" t="str">
        <f>RIGHT(B1234,5)</f>
        <v>10:17</v>
      </c>
      <c r="L1234" s="7" t="str">
        <f>TEXT(K1234,"hh")</f>
        <v>10</v>
      </c>
      <c r="M1234" s="6">
        <f>IF(C1234="close",IF(I1234&gt;=0,1,IF(I1234&lt;0,2)),0)</f>
        <v>0</v>
      </c>
      <c r="N1234" s="5">
        <f>IF(N1233=0,IF(C1234="s/l",1,0),IF(C1234="s/l",N1233+1,0))</f>
        <v>1</v>
      </c>
      <c r="O1234" s="4">
        <f>IF(O1233=0,IF(C1234="t/p",1,0),IF(C1234="t/p",O1233+1,0))</f>
        <v>0</v>
      </c>
      <c r="P1234" s="3">
        <f>IF(AND(N1234&gt;=$AD$36,N1235=0),1,0)</f>
        <v>0</v>
      </c>
      <c r="Q1234" s="2">
        <f>IF(AND(O1234&gt;=$AD$35,O1235=0),1,0)</f>
        <v>0</v>
      </c>
      <c r="R1234" s="3">
        <f>IF(AND(N1234&gt;0,ISODD(D1234)),1,0)</f>
        <v>0</v>
      </c>
      <c r="S1234" s="2">
        <f>IF(AND(O1234&gt;0,ISEVEN(D1234)),1,0)</f>
        <v>0</v>
      </c>
      <c r="T1234" s="1">
        <f>IF(AND(N1233&gt;0,N1234&gt;0),IF(OR(AND(R1233=0,R1234=1),AND(R1233=1,R1234=0)),1,0),0)</f>
        <v>0</v>
      </c>
      <c r="U1234" s="1">
        <f>IF(AND(O1233&gt;0,O1234&gt;0),IF(OR(AND(S1233=0,S1234=1),AND(S1233=1,S1234=0)),1,0),0)</f>
        <v>0</v>
      </c>
    </row>
    <row r="1235" spans="1:21">
      <c r="A1235" s="9">
        <v>6345</v>
      </c>
      <c r="B1235" s="10" t="s">
        <v>3038</v>
      </c>
      <c r="C1235" s="9" t="s">
        <v>3</v>
      </c>
      <c r="D1235" s="9">
        <v>2552</v>
      </c>
      <c r="E1235" s="9">
        <v>1</v>
      </c>
      <c r="F1235" s="9">
        <v>1.3142</v>
      </c>
      <c r="G1235" s="9">
        <v>1.3142</v>
      </c>
      <c r="H1235" s="9">
        <v>1.3167</v>
      </c>
      <c r="I1235" s="9">
        <v>-20</v>
      </c>
      <c r="J1235" s="9">
        <v>3439.57</v>
      </c>
      <c r="K1235" s="8" t="str">
        <f>RIGHT(B1235,5)</f>
        <v>10:44</v>
      </c>
      <c r="L1235" s="7" t="str">
        <f>TEXT(K1235,"hh")</f>
        <v>10</v>
      </c>
      <c r="M1235" s="6">
        <f>IF(C1235="close",IF(I1235&gt;=0,1,IF(I1235&lt;0,2)),0)</f>
        <v>0</v>
      </c>
      <c r="N1235" s="5">
        <f>IF(N1234=0,IF(C1235="s/l",1,0),IF(C1235="s/l",N1234+1,0))</f>
        <v>2</v>
      </c>
      <c r="O1235" s="4">
        <f>IF(O1234=0,IF(C1235="t/p",1,0),IF(C1235="t/p",O1234+1,0))</f>
        <v>0</v>
      </c>
      <c r="P1235" s="3">
        <f>IF(AND(N1235&gt;=$AD$36,N1236=0),1,0)</f>
        <v>1</v>
      </c>
      <c r="Q1235" s="2">
        <f>IF(AND(O1235&gt;=$AD$35,O1236=0),1,0)</f>
        <v>0</v>
      </c>
      <c r="R1235" s="3">
        <f>IF(AND(N1235&gt;0,ISODD(D1235)),1,0)</f>
        <v>0</v>
      </c>
      <c r="S1235" s="2">
        <f>IF(AND(O1235&gt;0,ISEVEN(D1235)),1,0)</f>
        <v>0</v>
      </c>
      <c r="T1235" s="1">
        <f>IF(AND(N1234&gt;0,N1235&gt;0),IF(OR(AND(R1234=0,R1235=1),AND(R1234=1,R1235=0)),1,0),0)</f>
        <v>0</v>
      </c>
      <c r="U1235" s="1">
        <f>IF(AND(O1234&gt;0,O1235&gt;0),IF(OR(AND(S1234=0,S1235=1),AND(S1234=1,S1235=0)),1,0),0)</f>
        <v>0</v>
      </c>
    </row>
    <row r="1236" spans="1:21">
      <c r="A1236" s="9">
        <v>6346</v>
      </c>
      <c r="B1236" s="10" t="s">
        <v>1116</v>
      </c>
      <c r="C1236" s="9" t="s">
        <v>0</v>
      </c>
      <c r="D1236" s="9">
        <v>2554</v>
      </c>
      <c r="E1236" s="9">
        <v>1</v>
      </c>
      <c r="F1236" s="9">
        <v>1.3157000000000001</v>
      </c>
      <c r="G1236" s="9">
        <v>1.3131999999999999</v>
      </c>
      <c r="H1236" s="9">
        <v>1.3157000000000001</v>
      </c>
      <c r="I1236" s="9">
        <v>5</v>
      </c>
      <c r="J1236" s="9">
        <v>3444.57</v>
      </c>
      <c r="K1236" s="8" t="str">
        <f>RIGHT(B1236,5)</f>
        <v>11:29</v>
      </c>
      <c r="L1236" s="7" t="str">
        <f>TEXT(K1236,"hh")</f>
        <v>11</v>
      </c>
      <c r="M1236" s="6">
        <f>IF(C1236="close",IF(I1236&gt;=0,1,IF(I1236&lt;0,2)),0)</f>
        <v>0</v>
      </c>
      <c r="N1236" s="5">
        <f>IF(N1235=0,IF(C1236="s/l",1,0),IF(C1236="s/l",N1235+1,0))</f>
        <v>0</v>
      </c>
      <c r="O1236" s="4">
        <f>IF(O1235=0,IF(C1236="t/p",1,0),IF(C1236="t/p",O1235+1,0))</f>
        <v>1</v>
      </c>
      <c r="P1236" s="3">
        <f>IF(AND(N1236&gt;=$AD$36,N1237=0),1,0)</f>
        <v>0</v>
      </c>
      <c r="Q1236" s="2">
        <f>IF(AND(O1236&gt;=$AD$35,O1237=0),1,0)</f>
        <v>0</v>
      </c>
      <c r="R1236" s="3">
        <f>IF(AND(N1236&gt;0,ISODD(D1236)),1,0)</f>
        <v>0</v>
      </c>
      <c r="S1236" s="2">
        <f>IF(AND(O1236&gt;0,ISEVEN(D1236)),1,0)</f>
        <v>1</v>
      </c>
      <c r="T1236" s="1">
        <f>IF(AND(N1235&gt;0,N1236&gt;0),IF(OR(AND(R1235=0,R1236=1),AND(R1235=1,R1236=0)),1,0),0)</f>
        <v>0</v>
      </c>
      <c r="U1236" s="1">
        <f>IF(AND(O1235&gt;0,O1236&gt;0),IF(OR(AND(S1235=0,S1236=1),AND(S1235=1,S1236=0)),1,0),0)</f>
        <v>0</v>
      </c>
    </row>
    <row r="1237" spans="1:21">
      <c r="A1237" s="9">
        <v>6355</v>
      </c>
      <c r="B1237" s="10" t="s">
        <v>3037</v>
      </c>
      <c r="C1237" s="9" t="s">
        <v>0</v>
      </c>
      <c r="D1237" s="9">
        <v>2557</v>
      </c>
      <c r="E1237" s="9">
        <v>1</v>
      </c>
      <c r="F1237" s="9">
        <v>1.3163</v>
      </c>
      <c r="G1237" s="9">
        <v>1.3188</v>
      </c>
      <c r="H1237" s="9">
        <v>1.3163</v>
      </c>
      <c r="I1237" s="9">
        <v>5</v>
      </c>
      <c r="J1237" s="9">
        <v>3449.57</v>
      </c>
      <c r="K1237" s="8" t="str">
        <f>RIGHT(B1237,5)</f>
        <v>13:34</v>
      </c>
      <c r="L1237" s="7" t="str">
        <f>TEXT(K1237,"hh")</f>
        <v>13</v>
      </c>
      <c r="M1237" s="6">
        <f>IF(C1237="close",IF(I1237&gt;=0,1,IF(I1237&lt;0,2)),0)</f>
        <v>0</v>
      </c>
      <c r="N1237" s="5">
        <f>IF(N1236=0,IF(C1237="s/l",1,0),IF(C1237="s/l",N1236+1,0))</f>
        <v>0</v>
      </c>
      <c r="O1237" s="4">
        <f>IF(O1236=0,IF(C1237="t/p",1,0),IF(C1237="t/p",O1236+1,0))</f>
        <v>2</v>
      </c>
      <c r="P1237" s="3">
        <f>IF(AND(N1237&gt;=$AD$36,N1238=0),1,0)</f>
        <v>0</v>
      </c>
      <c r="Q1237" s="2">
        <f>IF(AND(O1237&gt;=$AD$35,O1238=0),1,0)</f>
        <v>0</v>
      </c>
      <c r="R1237" s="3">
        <f>IF(AND(N1237&gt;0,ISODD(D1237)),1,0)</f>
        <v>0</v>
      </c>
      <c r="S1237" s="2">
        <f>IF(AND(O1237&gt;0,ISEVEN(D1237)),1,0)</f>
        <v>0</v>
      </c>
      <c r="T1237" s="1">
        <f>IF(AND(N1236&gt;0,N1237&gt;0),IF(OR(AND(R1236=0,R1237=1),AND(R1236=1,R1237=0)),1,0),0)</f>
        <v>0</v>
      </c>
      <c r="U1237" s="1">
        <f>IF(AND(O1236&gt;0,O1237&gt;0),IF(OR(AND(S1236=0,S1237=1),AND(S1236=1,S1237=0)),1,0),0)</f>
        <v>1</v>
      </c>
    </row>
    <row r="1238" spans="1:21">
      <c r="A1238" s="9">
        <v>6360</v>
      </c>
      <c r="B1238" s="10" t="s">
        <v>3036</v>
      </c>
      <c r="C1238" s="9" t="s">
        <v>0</v>
      </c>
      <c r="D1238" s="9">
        <v>2560</v>
      </c>
      <c r="E1238" s="9">
        <v>1</v>
      </c>
      <c r="F1238" s="9">
        <v>1.3167</v>
      </c>
      <c r="G1238" s="9">
        <v>1.3142</v>
      </c>
      <c r="H1238" s="9">
        <v>1.3167</v>
      </c>
      <c r="I1238" s="9">
        <v>5</v>
      </c>
      <c r="J1238" s="9">
        <v>3454.57</v>
      </c>
      <c r="K1238" s="8" t="str">
        <f>RIGHT(B1238,5)</f>
        <v>14:09</v>
      </c>
      <c r="L1238" s="7" t="str">
        <f>TEXT(K1238,"hh")</f>
        <v>14</v>
      </c>
      <c r="M1238" s="6">
        <f>IF(C1238="close",IF(I1238&gt;=0,1,IF(I1238&lt;0,2)),0)</f>
        <v>0</v>
      </c>
      <c r="N1238" s="5">
        <f>IF(N1237=0,IF(C1238="s/l",1,0),IF(C1238="s/l",N1237+1,0))</f>
        <v>0</v>
      </c>
      <c r="O1238" s="4">
        <f>IF(O1237=0,IF(C1238="t/p",1,0),IF(C1238="t/p",O1237+1,0))</f>
        <v>3</v>
      </c>
      <c r="P1238" s="3">
        <f>IF(AND(N1238&gt;=$AD$36,N1239=0),1,0)</f>
        <v>0</v>
      </c>
      <c r="Q1238" s="2">
        <f>IF(AND(O1238&gt;=$AD$35,O1239=0),1,0)</f>
        <v>0</v>
      </c>
      <c r="R1238" s="3">
        <f>IF(AND(N1238&gt;0,ISODD(D1238)),1,0)</f>
        <v>0</v>
      </c>
      <c r="S1238" s="2">
        <f>IF(AND(O1238&gt;0,ISEVEN(D1238)),1,0)</f>
        <v>1</v>
      </c>
      <c r="T1238" s="1">
        <f>IF(AND(N1237&gt;0,N1238&gt;0),IF(OR(AND(R1237=0,R1238=1),AND(R1237=1,R1238=0)),1,0),0)</f>
        <v>0</v>
      </c>
      <c r="U1238" s="1">
        <f>IF(AND(O1237&gt;0,O1238&gt;0),IF(OR(AND(S1237=0,S1238=1),AND(S1237=1,S1238=0)),1,0),0)</f>
        <v>1</v>
      </c>
    </row>
    <row r="1239" spans="1:21">
      <c r="A1239" s="9">
        <v>6369</v>
      </c>
      <c r="B1239" s="10" t="s">
        <v>3035</v>
      </c>
      <c r="C1239" s="9" t="s">
        <v>0</v>
      </c>
      <c r="D1239" s="9">
        <v>2561</v>
      </c>
      <c r="E1239" s="9">
        <v>1</v>
      </c>
      <c r="F1239" s="9">
        <v>1.3164</v>
      </c>
      <c r="G1239" s="9">
        <v>1.3189</v>
      </c>
      <c r="H1239" s="9">
        <v>1.3164</v>
      </c>
      <c r="I1239" s="9">
        <v>5</v>
      </c>
      <c r="J1239" s="9">
        <v>3459.57</v>
      </c>
      <c r="K1239" s="8" t="str">
        <f>RIGHT(B1239,5)</f>
        <v>14:14</v>
      </c>
      <c r="L1239" s="7" t="str">
        <f>TEXT(K1239,"hh")</f>
        <v>14</v>
      </c>
      <c r="M1239" s="6">
        <f>IF(C1239="close",IF(I1239&gt;=0,1,IF(I1239&lt;0,2)),0)</f>
        <v>0</v>
      </c>
      <c r="N1239" s="5">
        <f>IF(N1238=0,IF(C1239="s/l",1,0),IF(C1239="s/l",N1238+1,0))</f>
        <v>0</v>
      </c>
      <c r="O1239" s="4">
        <f>IF(O1238=0,IF(C1239="t/p",1,0),IF(C1239="t/p",O1238+1,0))</f>
        <v>4</v>
      </c>
      <c r="P1239" s="3">
        <f>IF(AND(N1239&gt;=$AD$36,N1240=0),1,0)</f>
        <v>0</v>
      </c>
      <c r="Q1239" s="2">
        <f>IF(AND(O1239&gt;=$AD$35,O1240=0),1,0)</f>
        <v>0</v>
      </c>
      <c r="R1239" s="3">
        <f>IF(AND(N1239&gt;0,ISODD(D1239)),1,0)</f>
        <v>0</v>
      </c>
      <c r="S1239" s="2">
        <f>IF(AND(O1239&gt;0,ISEVEN(D1239)),1,0)</f>
        <v>0</v>
      </c>
      <c r="T1239" s="1">
        <f>IF(AND(N1238&gt;0,N1239&gt;0),IF(OR(AND(R1238=0,R1239=1),AND(R1238=1,R1239=0)),1,0),0)</f>
        <v>0</v>
      </c>
      <c r="U1239" s="1">
        <f>IF(AND(O1238&gt;0,O1239&gt;0),IF(OR(AND(S1238=0,S1239=1),AND(S1238=1,S1239=0)),1,0),0)</f>
        <v>1</v>
      </c>
    </row>
    <row r="1240" spans="1:21">
      <c r="A1240" s="9">
        <v>6370</v>
      </c>
      <c r="B1240" s="10" t="s">
        <v>1112</v>
      </c>
      <c r="C1240" s="9" t="s">
        <v>0</v>
      </c>
      <c r="D1240" s="9">
        <v>2564</v>
      </c>
      <c r="E1240" s="9">
        <v>1</v>
      </c>
      <c r="F1240" s="9">
        <v>1.3169999999999999</v>
      </c>
      <c r="G1240" s="9">
        <v>1.3145</v>
      </c>
      <c r="H1240" s="9">
        <v>1.3169999999999999</v>
      </c>
      <c r="I1240" s="9">
        <v>5</v>
      </c>
      <c r="J1240" s="9">
        <v>3464.57</v>
      </c>
      <c r="K1240" s="8" t="str">
        <f>RIGHT(B1240,5)</f>
        <v>14:45</v>
      </c>
      <c r="L1240" s="7" t="str">
        <f>TEXT(K1240,"hh")</f>
        <v>14</v>
      </c>
      <c r="M1240" s="6">
        <f>IF(C1240="close",IF(I1240&gt;=0,1,IF(I1240&lt;0,2)),0)</f>
        <v>0</v>
      </c>
      <c r="N1240" s="5">
        <f>IF(N1239=0,IF(C1240="s/l",1,0),IF(C1240="s/l",N1239+1,0))</f>
        <v>0</v>
      </c>
      <c r="O1240" s="4">
        <f>IF(O1239=0,IF(C1240="t/p",1,0),IF(C1240="t/p",O1239+1,0))</f>
        <v>5</v>
      </c>
      <c r="P1240" s="3">
        <f>IF(AND(N1240&gt;=$AD$36,N1241=0),1,0)</f>
        <v>0</v>
      </c>
      <c r="Q1240" s="2">
        <f>IF(AND(O1240&gt;=$AD$35,O1241=0),1,0)</f>
        <v>1</v>
      </c>
      <c r="R1240" s="3">
        <f>IF(AND(N1240&gt;0,ISODD(D1240)),1,0)</f>
        <v>0</v>
      </c>
      <c r="S1240" s="2">
        <f>IF(AND(O1240&gt;0,ISEVEN(D1240)),1,0)</f>
        <v>1</v>
      </c>
      <c r="T1240" s="1">
        <f>IF(AND(N1239&gt;0,N1240&gt;0),IF(OR(AND(R1239=0,R1240=1),AND(R1239=1,R1240=0)),1,0),0)</f>
        <v>0</v>
      </c>
      <c r="U1240" s="1">
        <f>IF(AND(O1239&gt;0,O1240&gt;0),IF(OR(AND(S1239=0,S1240=1),AND(S1239=1,S1240=0)),1,0),0)</f>
        <v>1</v>
      </c>
    </row>
    <row r="1241" spans="1:21">
      <c r="A1241" s="9">
        <v>6375</v>
      </c>
      <c r="B1241" s="10" t="s">
        <v>3034</v>
      </c>
      <c r="C1241" s="9" t="s">
        <v>3</v>
      </c>
      <c r="D1241" s="9">
        <v>2555</v>
      </c>
      <c r="E1241" s="9">
        <v>1</v>
      </c>
      <c r="F1241" s="9">
        <v>1.3178000000000001</v>
      </c>
      <c r="G1241" s="9">
        <v>1.3178000000000001</v>
      </c>
      <c r="H1241" s="9">
        <v>1.3152999999999999</v>
      </c>
      <c r="I1241" s="9">
        <v>-20</v>
      </c>
      <c r="J1241" s="9">
        <v>3444.57</v>
      </c>
      <c r="K1241" s="8" t="str">
        <f>RIGHT(B1241,5)</f>
        <v>14:53</v>
      </c>
      <c r="L1241" s="7" t="str">
        <f>TEXT(K1241,"hh")</f>
        <v>14</v>
      </c>
      <c r="M1241" s="6">
        <f>IF(C1241="close",IF(I1241&gt;=0,1,IF(I1241&lt;0,2)),0)</f>
        <v>0</v>
      </c>
      <c r="N1241" s="5">
        <f>IF(N1240=0,IF(C1241="s/l",1,0),IF(C1241="s/l",N1240+1,0))</f>
        <v>1</v>
      </c>
      <c r="O1241" s="4">
        <f>IF(O1240=0,IF(C1241="t/p",1,0),IF(C1241="t/p",O1240+1,0))</f>
        <v>0</v>
      </c>
      <c r="P1241" s="3">
        <f>IF(AND(N1241&gt;=$AD$36,N1242=0),1,0)</f>
        <v>0</v>
      </c>
      <c r="Q1241" s="2">
        <f>IF(AND(O1241&gt;=$AD$35,O1242=0),1,0)</f>
        <v>0</v>
      </c>
      <c r="R1241" s="3">
        <f>IF(AND(N1241&gt;0,ISODD(D1241)),1,0)</f>
        <v>1</v>
      </c>
      <c r="S1241" s="2">
        <f>IF(AND(O1241&gt;0,ISEVEN(D1241)),1,0)</f>
        <v>0</v>
      </c>
      <c r="T1241" s="1">
        <f>IF(AND(N1240&gt;0,N1241&gt;0),IF(OR(AND(R1240=0,R1241=1),AND(R1240=1,R1241=0)),1,0),0)</f>
        <v>0</v>
      </c>
      <c r="U1241" s="1">
        <f>IF(AND(O1240&gt;0,O1241&gt;0),IF(OR(AND(S1240=0,S1241=1),AND(S1240=1,S1241=0)),1,0),0)</f>
        <v>0</v>
      </c>
    </row>
    <row r="1242" spans="1:21">
      <c r="A1242" s="9">
        <v>6380</v>
      </c>
      <c r="B1242" s="10" t="s">
        <v>3033</v>
      </c>
      <c r="C1242" s="9" t="s">
        <v>0</v>
      </c>
      <c r="D1242" s="9">
        <v>2567</v>
      </c>
      <c r="E1242" s="9">
        <v>1</v>
      </c>
      <c r="F1242" s="9">
        <v>1.3177000000000001</v>
      </c>
      <c r="G1242" s="9">
        <v>1.3202</v>
      </c>
      <c r="H1242" s="9">
        <v>1.3177000000000001</v>
      </c>
      <c r="I1242" s="9">
        <v>5</v>
      </c>
      <c r="J1242" s="9">
        <v>3449.57</v>
      </c>
      <c r="K1242" s="8" t="str">
        <f>RIGHT(B1242,5)</f>
        <v>15:49</v>
      </c>
      <c r="L1242" s="7" t="str">
        <f>TEXT(K1242,"hh")</f>
        <v>15</v>
      </c>
      <c r="M1242" s="6">
        <f>IF(C1242="close",IF(I1242&gt;=0,1,IF(I1242&lt;0,2)),0)</f>
        <v>0</v>
      </c>
      <c r="N1242" s="5">
        <f>IF(N1241=0,IF(C1242="s/l",1,0),IF(C1242="s/l",N1241+1,0))</f>
        <v>0</v>
      </c>
      <c r="O1242" s="4">
        <f>IF(O1241=0,IF(C1242="t/p",1,0),IF(C1242="t/p",O1241+1,0))</f>
        <v>1</v>
      </c>
      <c r="P1242" s="3">
        <f>IF(AND(N1242&gt;=$AD$36,N1243=0),1,0)</f>
        <v>0</v>
      </c>
      <c r="Q1242" s="2">
        <f>IF(AND(O1242&gt;=$AD$35,O1243=0),1,0)</f>
        <v>0</v>
      </c>
      <c r="R1242" s="3">
        <f>IF(AND(N1242&gt;0,ISODD(D1242)),1,0)</f>
        <v>0</v>
      </c>
      <c r="S1242" s="2">
        <f>IF(AND(O1242&gt;0,ISEVEN(D1242)),1,0)</f>
        <v>0</v>
      </c>
      <c r="T1242" s="1">
        <f>IF(AND(N1241&gt;0,N1242&gt;0),IF(OR(AND(R1241=0,R1242=1),AND(R1241=1,R1242=0)),1,0),0)</f>
        <v>0</v>
      </c>
      <c r="U1242" s="1">
        <f>IF(AND(O1241&gt;0,O1242&gt;0),IF(OR(AND(S1241=0,S1242=1),AND(S1241=1,S1242=0)),1,0),0)</f>
        <v>0</v>
      </c>
    </row>
    <row r="1243" spans="1:21">
      <c r="A1243" s="9">
        <v>6385</v>
      </c>
      <c r="B1243" s="10" t="s">
        <v>3032</v>
      </c>
      <c r="C1243" s="9" t="s">
        <v>0</v>
      </c>
      <c r="D1243" s="9">
        <v>2570</v>
      </c>
      <c r="E1243" s="9">
        <v>1</v>
      </c>
      <c r="F1243" s="9">
        <v>1.3180000000000001</v>
      </c>
      <c r="G1243" s="9">
        <v>1.3154999999999999</v>
      </c>
      <c r="H1243" s="9">
        <v>1.3180000000000001</v>
      </c>
      <c r="I1243" s="9">
        <v>5</v>
      </c>
      <c r="J1243" s="9">
        <v>3454.57</v>
      </c>
      <c r="K1243" s="8" t="str">
        <f>RIGHT(B1243,5)</f>
        <v>16:05</v>
      </c>
      <c r="L1243" s="7" t="str">
        <f>TEXT(K1243,"hh")</f>
        <v>16</v>
      </c>
      <c r="M1243" s="6">
        <f>IF(C1243="close",IF(I1243&gt;=0,1,IF(I1243&lt;0,2)),0)</f>
        <v>0</v>
      </c>
      <c r="N1243" s="5">
        <f>IF(N1242=0,IF(C1243="s/l",1,0),IF(C1243="s/l",N1242+1,0))</f>
        <v>0</v>
      </c>
      <c r="O1243" s="4">
        <f>IF(O1242=0,IF(C1243="t/p",1,0),IF(C1243="t/p",O1242+1,0))</f>
        <v>2</v>
      </c>
      <c r="P1243" s="3">
        <f>IF(AND(N1243&gt;=$AD$36,N1244=0),1,0)</f>
        <v>0</v>
      </c>
      <c r="Q1243" s="2">
        <f>IF(AND(O1243&gt;=$AD$35,O1244=0),1,0)</f>
        <v>0</v>
      </c>
      <c r="R1243" s="3">
        <f>IF(AND(N1243&gt;0,ISODD(D1243)),1,0)</f>
        <v>0</v>
      </c>
      <c r="S1243" s="2">
        <f>IF(AND(O1243&gt;0,ISEVEN(D1243)),1,0)</f>
        <v>1</v>
      </c>
      <c r="T1243" s="1">
        <f>IF(AND(N1242&gt;0,N1243&gt;0),IF(OR(AND(R1242=0,R1243=1),AND(R1242=1,R1243=0)),1,0),0)</f>
        <v>0</v>
      </c>
      <c r="U1243" s="1">
        <f>IF(AND(O1242&gt;0,O1243&gt;0),IF(OR(AND(S1242=0,S1243=1),AND(S1242=1,S1243=0)),1,0),0)</f>
        <v>1</v>
      </c>
    </row>
    <row r="1244" spans="1:21">
      <c r="A1244" s="9">
        <v>6386</v>
      </c>
      <c r="B1244" s="10" t="s">
        <v>3031</v>
      </c>
      <c r="C1244" s="9" t="s">
        <v>0</v>
      </c>
      <c r="D1244" s="9">
        <v>2565</v>
      </c>
      <c r="E1244" s="9">
        <v>1</v>
      </c>
      <c r="F1244" s="9">
        <v>1.3167</v>
      </c>
      <c r="G1244" s="9">
        <v>1.3191999999999999</v>
      </c>
      <c r="H1244" s="9">
        <v>1.3167</v>
      </c>
      <c r="I1244" s="9">
        <v>5</v>
      </c>
      <c r="J1244" s="9">
        <v>3459.57</v>
      </c>
      <c r="K1244" s="8" t="str">
        <f>RIGHT(B1244,5)</f>
        <v>16:12</v>
      </c>
      <c r="L1244" s="7" t="str">
        <f>TEXT(K1244,"hh")</f>
        <v>16</v>
      </c>
      <c r="M1244" s="6">
        <f>IF(C1244="close",IF(I1244&gt;=0,1,IF(I1244&lt;0,2)),0)</f>
        <v>0</v>
      </c>
      <c r="N1244" s="5">
        <f>IF(N1243=0,IF(C1244="s/l",1,0),IF(C1244="s/l",N1243+1,0))</f>
        <v>0</v>
      </c>
      <c r="O1244" s="4">
        <f>IF(O1243=0,IF(C1244="t/p",1,0),IF(C1244="t/p",O1243+1,0))</f>
        <v>3</v>
      </c>
      <c r="P1244" s="3">
        <f>IF(AND(N1244&gt;=$AD$36,N1245=0),1,0)</f>
        <v>0</v>
      </c>
      <c r="Q1244" s="2">
        <f>IF(AND(O1244&gt;=$AD$35,O1245=0),1,0)</f>
        <v>0</v>
      </c>
      <c r="R1244" s="3">
        <f>IF(AND(N1244&gt;0,ISODD(D1244)),1,0)</f>
        <v>0</v>
      </c>
      <c r="S1244" s="2">
        <f>IF(AND(O1244&gt;0,ISEVEN(D1244)),1,0)</f>
        <v>0</v>
      </c>
      <c r="T1244" s="1">
        <f>IF(AND(N1243&gt;0,N1244&gt;0),IF(OR(AND(R1243=0,R1244=1),AND(R1243=1,R1244=0)),1,0),0)</f>
        <v>0</v>
      </c>
      <c r="U1244" s="1">
        <f>IF(AND(O1243&gt;0,O1244&gt;0),IF(OR(AND(S1243=0,S1244=1),AND(S1243=1,S1244=0)),1,0),0)</f>
        <v>1</v>
      </c>
    </row>
    <row r="1245" spans="1:21">
      <c r="A1245" s="9">
        <v>6391</v>
      </c>
      <c r="B1245" s="10" t="s">
        <v>3030</v>
      </c>
      <c r="C1245" s="9" t="s">
        <v>0</v>
      </c>
      <c r="D1245" s="9">
        <v>2572</v>
      </c>
      <c r="E1245" s="9">
        <v>1</v>
      </c>
      <c r="F1245" s="9">
        <v>1.3169999999999999</v>
      </c>
      <c r="G1245" s="9">
        <v>1.3145</v>
      </c>
      <c r="H1245" s="9">
        <v>1.3169999999999999</v>
      </c>
      <c r="I1245" s="9">
        <v>5</v>
      </c>
      <c r="J1245" s="9">
        <v>3464.57</v>
      </c>
      <c r="K1245" s="8" t="str">
        <f>RIGHT(B1245,5)</f>
        <v>16:37</v>
      </c>
      <c r="L1245" s="7" t="str">
        <f>TEXT(K1245,"hh")</f>
        <v>16</v>
      </c>
      <c r="M1245" s="6">
        <f>IF(C1245="close",IF(I1245&gt;=0,1,IF(I1245&lt;0,2)),0)</f>
        <v>0</v>
      </c>
      <c r="N1245" s="5">
        <f>IF(N1244=0,IF(C1245="s/l",1,0),IF(C1245="s/l",N1244+1,0))</f>
        <v>0</v>
      </c>
      <c r="O1245" s="4">
        <f>IF(O1244=0,IF(C1245="t/p",1,0),IF(C1245="t/p",O1244+1,0))</f>
        <v>4</v>
      </c>
      <c r="P1245" s="3">
        <f>IF(AND(N1245&gt;=$AD$36,N1246=0),1,0)</f>
        <v>0</v>
      </c>
      <c r="Q1245" s="2">
        <f>IF(AND(O1245&gt;=$AD$35,O1246=0),1,0)</f>
        <v>0</v>
      </c>
      <c r="R1245" s="3">
        <f>IF(AND(N1245&gt;0,ISODD(D1245)),1,0)</f>
        <v>0</v>
      </c>
      <c r="S1245" s="2">
        <f>IF(AND(O1245&gt;0,ISEVEN(D1245)),1,0)</f>
        <v>1</v>
      </c>
      <c r="T1245" s="1">
        <f>IF(AND(N1244&gt;0,N1245&gt;0),IF(OR(AND(R1244=0,R1245=1),AND(R1244=1,R1245=0)),1,0),0)</f>
        <v>0</v>
      </c>
      <c r="U1245" s="1">
        <f>IF(AND(O1244&gt;0,O1245&gt;0),IF(OR(AND(S1244=0,S1245=1),AND(S1244=1,S1245=0)),1,0),0)</f>
        <v>1</v>
      </c>
    </row>
    <row r="1246" spans="1:21">
      <c r="A1246" s="9">
        <v>6396</v>
      </c>
      <c r="B1246" s="10" t="s">
        <v>3029</v>
      </c>
      <c r="C1246" s="9" t="s">
        <v>0</v>
      </c>
      <c r="D1246" s="9">
        <v>2573</v>
      </c>
      <c r="E1246" s="9">
        <v>1</v>
      </c>
      <c r="F1246" s="9">
        <v>1.3167</v>
      </c>
      <c r="G1246" s="9">
        <v>1.3191999999999999</v>
      </c>
      <c r="H1246" s="9">
        <v>1.3167</v>
      </c>
      <c r="I1246" s="9">
        <v>5</v>
      </c>
      <c r="J1246" s="9">
        <v>3469.57</v>
      </c>
      <c r="K1246" s="8" t="str">
        <f>RIGHT(B1246,5)</f>
        <v>16:46</v>
      </c>
      <c r="L1246" s="7" t="str">
        <f>TEXT(K1246,"hh")</f>
        <v>16</v>
      </c>
      <c r="M1246" s="6">
        <f>IF(C1246="close",IF(I1246&gt;=0,1,IF(I1246&lt;0,2)),0)</f>
        <v>0</v>
      </c>
      <c r="N1246" s="5">
        <f>IF(N1245=0,IF(C1246="s/l",1,0),IF(C1246="s/l",N1245+1,0))</f>
        <v>0</v>
      </c>
      <c r="O1246" s="4">
        <f>IF(O1245=0,IF(C1246="t/p",1,0),IF(C1246="t/p",O1245+1,0))</f>
        <v>5</v>
      </c>
      <c r="P1246" s="3">
        <f>IF(AND(N1246&gt;=$AD$36,N1247=0),1,0)</f>
        <v>0</v>
      </c>
      <c r="Q1246" s="2">
        <f>IF(AND(O1246&gt;=$AD$35,O1247=0),1,0)</f>
        <v>0</v>
      </c>
      <c r="R1246" s="3">
        <f>IF(AND(N1246&gt;0,ISODD(D1246)),1,0)</f>
        <v>0</v>
      </c>
      <c r="S1246" s="2">
        <f>IF(AND(O1246&gt;0,ISEVEN(D1246)),1,0)</f>
        <v>0</v>
      </c>
      <c r="T1246" s="1">
        <f>IF(AND(N1245&gt;0,N1246&gt;0),IF(OR(AND(R1245=0,R1246=1),AND(R1245=1,R1246=0)),1,0),0)</f>
        <v>0</v>
      </c>
      <c r="U1246" s="1">
        <f>IF(AND(O1245&gt;0,O1246&gt;0),IF(OR(AND(S1245=0,S1246=1),AND(S1245=1,S1246=0)),1,0),0)</f>
        <v>1</v>
      </c>
    </row>
    <row r="1247" spans="1:21">
      <c r="A1247" s="9">
        <v>6401</v>
      </c>
      <c r="B1247" s="10" t="s">
        <v>3028</v>
      </c>
      <c r="C1247" s="9" t="s">
        <v>0</v>
      </c>
      <c r="D1247" s="9">
        <v>2575</v>
      </c>
      <c r="E1247" s="9">
        <v>1</v>
      </c>
      <c r="F1247" s="9">
        <v>1.3177000000000001</v>
      </c>
      <c r="G1247" s="9">
        <v>1.3202</v>
      </c>
      <c r="H1247" s="9">
        <v>1.3177000000000001</v>
      </c>
      <c r="I1247" s="9">
        <v>5</v>
      </c>
      <c r="J1247" s="9">
        <v>3474.57</v>
      </c>
      <c r="K1247" s="8" t="str">
        <f>RIGHT(B1247,5)</f>
        <v>17:33</v>
      </c>
      <c r="L1247" s="7" t="str">
        <f>TEXT(K1247,"hh")</f>
        <v>17</v>
      </c>
      <c r="M1247" s="6">
        <f>IF(C1247="close",IF(I1247&gt;=0,1,IF(I1247&lt;0,2)),0)</f>
        <v>0</v>
      </c>
      <c r="N1247" s="5">
        <f>IF(N1246=0,IF(C1247="s/l",1,0),IF(C1247="s/l",N1246+1,0))</f>
        <v>0</v>
      </c>
      <c r="O1247" s="4">
        <f>IF(O1246=0,IF(C1247="t/p",1,0),IF(C1247="t/p",O1246+1,0))</f>
        <v>6</v>
      </c>
      <c r="P1247" s="3">
        <f>IF(AND(N1247&gt;=$AD$36,N1248=0),1,0)</f>
        <v>0</v>
      </c>
      <c r="Q1247" s="2">
        <f>IF(AND(O1247&gt;=$AD$35,O1248=0),1,0)</f>
        <v>0</v>
      </c>
      <c r="R1247" s="3">
        <f>IF(AND(N1247&gt;0,ISODD(D1247)),1,0)</f>
        <v>0</v>
      </c>
      <c r="S1247" s="2">
        <f>IF(AND(O1247&gt;0,ISEVEN(D1247)),1,0)</f>
        <v>0</v>
      </c>
      <c r="T1247" s="1">
        <f>IF(AND(N1246&gt;0,N1247&gt;0),IF(OR(AND(R1246=0,R1247=1),AND(R1246=1,R1247=0)),1,0),0)</f>
        <v>0</v>
      </c>
      <c r="U1247" s="1">
        <f>IF(AND(O1246&gt;0,O1247&gt;0),IF(OR(AND(S1246=0,S1247=1),AND(S1246=1,S1247=0)),1,0),0)</f>
        <v>0</v>
      </c>
    </row>
    <row r="1248" spans="1:21">
      <c r="A1248" s="9">
        <v>6406</v>
      </c>
      <c r="B1248" s="10" t="s">
        <v>3027</v>
      </c>
      <c r="C1248" s="9" t="s">
        <v>0</v>
      </c>
      <c r="D1248" s="9">
        <v>2578</v>
      </c>
      <c r="E1248" s="9">
        <v>1</v>
      </c>
      <c r="F1248" s="9">
        <v>1.3180000000000001</v>
      </c>
      <c r="G1248" s="9">
        <v>1.3154999999999999</v>
      </c>
      <c r="H1248" s="9">
        <v>1.3180000000000001</v>
      </c>
      <c r="I1248" s="9">
        <v>5</v>
      </c>
      <c r="J1248" s="9">
        <v>3479.57</v>
      </c>
      <c r="K1248" s="8" t="str">
        <f>RIGHT(B1248,5)</f>
        <v>17:54</v>
      </c>
      <c r="L1248" s="7" t="str">
        <f>TEXT(K1248,"hh")</f>
        <v>17</v>
      </c>
      <c r="M1248" s="6">
        <f>IF(C1248="close",IF(I1248&gt;=0,1,IF(I1248&lt;0,2)),0)</f>
        <v>0</v>
      </c>
      <c r="N1248" s="5">
        <f>IF(N1247=0,IF(C1248="s/l",1,0),IF(C1248="s/l",N1247+1,0))</f>
        <v>0</v>
      </c>
      <c r="O1248" s="4">
        <f>IF(O1247=0,IF(C1248="t/p",1,0),IF(C1248="t/p",O1247+1,0))</f>
        <v>7</v>
      </c>
      <c r="P1248" s="3">
        <f>IF(AND(N1248&gt;=$AD$36,N1249=0),1,0)</f>
        <v>0</v>
      </c>
      <c r="Q1248" s="2">
        <f>IF(AND(O1248&gt;=$AD$35,O1249=0),1,0)</f>
        <v>0</v>
      </c>
      <c r="R1248" s="3">
        <f>IF(AND(N1248&gt;0,ISODD(D1248)),1,0)</f>
        <v>0</v>
      </c>
      <c r="S1248" s="2">
        <f>IF(AND(O1248&gt;0,ISEVEN(D1248)),1,0)</f>
        <v>1</v>
      </c>
      <c r="T1248" s="1">
        <f>IF(AND(N1247&gt;0,N1248&gt;0),IF(OR(AND(R1247=0,R1248=1),AND(R1247=1,R1248=0)),1,0),0)</f>
        <v>0</v>
      </c>
      <c r="U1248" s="1">
        <f>IF(AND(O1247&gt;0,O1248&gt;0),IF(OR(AND(S1247=0,S1248=1),AND(S1247=1,S1248=0)),1,0),0)</f>
        <v>1</v>
      </c>
    </row>
    <row r="1249" spans="1:21">
      <c r="A1249" s="9">
        <v>6415</v>
      </c>
      <c r="B1249" s="10" t="s">
        <v>3026</v>
      </c>
      <c r="C1249" s="9" t="s">
        <v>0</v>
      </c>
      <c r="D1249" s="9">
        <v>2581</v>
      </c>
      <c r="E1249" s="9">
        <v>1</v>
      </c>
      <c r="F1249" s="9">
        <v>1.3187</v>
      </c>
      <c r="G1249" s="9">
        <v>1.3211999999999999</v>
      </c>
      <c r="H1249" s="9">
        <v>1.3187</v>
      </c>
      <c r="I1249" s="9">
        <v>5</v>
      </c>
      <c r="J1249" s="9">
        <v>3484.57</v>
      </c>
      <c r="K1249" s="8" t="str">
        <f>RIGHT(B1249,5)</f>
        <v>18:25</v>
      </c>
      <c r="L1249" s="7" t="str">
        <f>TEXT(K1249,"hh")</f>
        <v>18</v>
      </c>
      <c r="M1249" s="6">
        <f>IF(C1249="close",IF(I1249&gt;=0,1,IF(I1249&lt;0,2)),0)</f>
        <v>0</v>
      </c>
      <c r="N1249" s="5">
        <f>IF(N1248=0,IF(C1249="s/l",1,0),IF(C1249="s/l",N1248+1,0))</f>
        <v>0</v>
      </c>
      <c r="O1249" s="4">
        <f>IF(O1248=0,IF(C1249="t/p",1,0),IF(C1249="t/p",O1248+1,0))</f>
        <v>8</v>
      </c>
      <c r="P1249" s="3">
        <f>IF(AND(N1249&gt;=$AD$36,N1250=0),1,0)</f>
        <v>0</v>
      </c>
      <c r="Q1249" s="2">
        <f>IF(AND(O1249&gt;=$AD$35,O1250=0),1,0)</f>
        <v>0</v>
      </c>
      <c r="R1249" s="3">
        <f>IF(AND(N1249&gt;0,ISODD(D1249)),1,0)</f>
        <v>0</v>
      </c>
      <c r="S1249" s="2">
        <f>IF(AND(O1249&gt;0,ISEVEN(D1249)),1,0)</f>
        <v>0</v>
      </c>
      <c r="T1249" s="1">
        <f>IF(AND(N1248&gt;0,N1249&gt;0),IF(OR(AND(R1248=0,R1249=1),AND(R1248=1,R1249=0)),1,0),0)</f>
        <v>0</v>
      </c>
      <c r="U1249" s="1">
        <f>IF(AND(O1248&gt;0,O1249&gt;0),IF(OR(AND(S1248=0,S1249=1),AND(S1248=1,S1249=0)),1,0),0)</f>
        <v>1</v>
      </c>
    </row>
    <row r="1250" spans="1:21">
      <c r="A1250" s="9">
        <v>6420</v>
      </c>
      <c r="B1250" s="10" t="s">
        <v>3025</v>
      </c>
      <c r="C1250" s="9" t="s">
        <v>0</v>
      </c>
      <c r="D1250" s="9">
        <v>2584</v>
      </c>
      <c r="E1250" s="9">
        <v>1</v>
      </c>
      <c r="F1250" s="9">
        <v>1.319</v>
      </c>
      <c r="G1250" s="9">
        <v>1.3165</v>
      </c>
      <c r="H1250" s="9">
        <v>1.319</v>
      </c>
      <c r="I1250" s="9">
        <v>5</v>
      </c>
      <c r="J1250" s="9">
        <v>3489.57</v>
      </c>
      <c r="K1250" s="8" t="str">
        <f>RIGHT(B1250,5)</f>
        <v>18:49</v>
      </c>
      <c r="L1250" s="7" t="str">
        <f>TEXT(K1250,"hh")</f>
        <v>18</v>
      </c>
      <c r="M1250" s="6">
        <f>IF(C1250="close",IF(I1250&gt;=0,1,IF(I1250&lt;0,2)),0)</f>
        <v>0</v>
      </c>
      <c r="N1250" s="5">
        <f>IF(N1249=0,IF(C1250="s/l",1,0),IF(C1250="s/l",N1249+1,0))</f>
        <v>0</v>
      </c>
      <c r="O1250" s="4">
        <f>IF(O1249=0,IF(C1250="t/p",1,0),IF(C1250="t/p",O1249+1,0))</f>
        <v>9</v>
      </c>
      <c r="P1250" s="3">
        <f>IF(AND(N1250&gt;=$AD$36,N1251=0),1,0)</f>
        <v>0</v>
      </c>
      <c r="Q1250" s="2">
        <f>IF(AND(O1250&gt;=$AD$35,O1251=0),1,0)</f>
        <v>1</v>
      </c>
      <c r="R1250" s="3">
        <f>IF(AND(N1250&gt;0,ISODD(D1250)),1,0)</f>
        <v>0</v>
      </c>
      <c r="S1250" s="2">
        <f>IF(AND(O1250&gt;0,ISEVEN(D1250)),1,0)</f>
        <v>1</v>
      </c>
      <c r="T1250" s="1">
        <f>IF(AND(N1249&gt;0,N1250&gt;0),IF(OR(AND(R1249=0,R1250=1),AND(R1249=1,R1250=0)),1,0),0)</f>
        <v>0</v>
      </c>
      <c r="U1250" s="1">
        <f>IF(AND(O1249&gt;0,O1250&gt;0),IF(OR(AND(S1249=0,S1250=1),AND(S1249=1,S1250=0)),1,0),0)</f>
        <v>1</v>
      </c>
    </row>
    <row r="1251" spans="1:21">
      <c r="A1251" s="9">
        <v>6425</v>
      </c>
      <c r="B1251" s="10" t="s">
        <v>3024</v>
      </c>
      <c r="C1251" s="9" t="s">
        <v>3</v>
      </c>
      <c r="D1251" s="9">
        <v>2579</v>
      </c>
      <c r="E1251" s="9">
        <v>1</v>
      </c>
      <c r="F1251" s="9">
        <v>1.3202</v>
      </c>
      <c r="G1251" s="9">
        <v>1.3202</v>
      </c>
      <c r="H1251" s="9">
        <v>1.3177000000000001</v>
      </c>
      <c r="I1251" s="9">
        <v>-20</v>
      </c>
      <c r="J1251" s="9">
        <v>3469.57</v>
      </c>
      <c r="K1251" s="8" t="str">
        <f>RIGHT(B1251,5)</f>
        <v>19:47</v>
      </c>
      <c r="L1251" s="7" t="str">
        <f>TEXT(K1251,"hh")</f>
        <v>19</v>
      </c>
      <c r="M1251" s="6">
        <f>IF(C1251="close",IF(I1251&gt;=0,1,IF(I1251&lt;0,2)),0)</f>
        <v>0</v>
      </c>
      <c r="N1251" s="5">
        <f>IF(N1250=0,IF(C1251="s/l",1,0),IF(C1251="s/l",N1250+1,0))</f>
        <v>1</v>
      </c>
      <c r="O1251" s="4">
        <f>IF(O1250=0,IF(C1251="t/p",1,0),IF(C1251="t/p",O1250+1,0))</f>
        <v>0</v>
      </c>
      <c r="P1251" s="3">
        <f>IF(AND(N1251&gt;=$AD$36,N1252=0),1,0)</f>
        <v>0</v>
      </c>
      <c r="Q1251" s="2">
        <f>IF(AND(O1251&gt;=$AD$35,O1252=0),1,0)</f>
        <v>0</v>
      </c>
      <c r="R1251" s="3">
        <f>IF(AND(N1251&gt;0,ISODD(D1251)),1,0)</f>
        <v>1</v>
      </c>
      <c r="S1251" s="2">
        <f>IF(AND(O1251&gt;0,ISEVEN(D1251)),1,0)</f>
        <v>0</v>
      </c>
      <c r="T1251" s="1">
        <f>IF(AND(N1250&gt;0,N1251&gt;0),IF(OR(AND(R1250=0,R1251=1),AND(R1250=1,R1251=0)),1,0),0)</f>
        <v>0</v>
      </c>
      <c r="U1251" s="1">
        <f>IF(AND(O1250&gt;0,O1251&gt;0),IF(OR(AND(S1250=0,S1251=1),AND(S1250=1,S1251=0)),1,0),0)</f>
        <v>0</v>
      </c>
    </row>
    <row r="1252" spans="1:21">
      <c r="A1252" s="9">
        <v>6430</v>
      </c>
      <c r="B1252" s="10" t="s">
        <v>1107</v>
      </c>
      <c r="C1252" s="9" t="s">
        <v>0</v>
      </c>
      <c r="D1252" s="9">
        <v>2587</v>
      </c>
      <c r="E1252" s="9">
        <v>1</v>
      </c>
      <c r="F1252" s="9">
        <v>1.3196000000000001</v>
      </c>
      <c r="G1252" s="9">
        <v>1.3221000000000001</v>
      </c>
      <c r="H1252" s="9">
        <v>1.3196000000000001</v>
      </c>
      <c r="I1252" s="9">
        <v>5</v>
      </c>
      <c r="J1252" s="9">
        <v>3474.57</v>
      </c>
      <c r="K1252" s="8" t="str">
        <f>RIGHT(B1252,5)</f>
        <v>20:22</v>
      </c>
      <c r="L1252" s="7" t="str">
        <f>TEXT(K1252,"hh")</f>
        <v>20</v>
      </c>
      <c r="M1252" s="6">
        <f>IF(C1252="close",IF(I1252&gt;=0,1,IF(I1252&lt;0,2)),0)</f>
        <v>0</v>
      </c>
      <c r="N1252" s="5">
        <f>IF(N1251=0,IF(C1252="s/l",1,0),IF(C1252="s/l",N1251+1,0))</f>
        <v>0</v>
      </c>
      <c r="O1252" s="4">
        <f>IF(O1251=0,IF(C1252="t/p",1,0),IF(C1252="t/p",O1251+1,0))</f>
        <v>1</v>
      </c>
      <c r="P1252" s="3">
        <f>IF(AND(N1252&gt;=$AD$36,N1253=0),1,0)</f>
        <v>0</v>
      </c>
      <c r="Q1252" s="2">
        <f>IF(AND(O1252&gt;=$AD$35,O1253=0),1,0)</f>
        <v>0</v>
      </c>
      <c r="R1252" s="3">
        <f>IF(AND(N1252&gt;0,ISODD(D1252)),1,0)</f>
        <v>0</v>
      </c>
      <c r="S1252" s="2">
        <f>IF(AND(O1252&gt;0,ISEVEN(D1252)),1,0)</f>
        <v>0</v>
      </c>
      <c r="T1252" s="1">
        <f>IF(AND(N1251&gt;0,N1252&gt;0),IF(OR(AND(R1251=0,R1252=1),AND(R1251=1,R1252=0)),1,0),0)</f>
        <v>0</v>
      </c>
      <c r="U1252" s="1">
        <f>IF(AND(O1251&gt;0,O1252&gt;0),IF(OR(AND(S1251=0,S1252=1),AND(S1251=1,S1252=0)),1,0),0)</f>
        <v>0</v>
      </c>
    </row>
    <row r="1253" spans="1:21">
      <c r="A1253" s="9">
        <v>6435</v>
      </c>
      <c r="B1253" s="10" t="s">
        <v>1106</v>
      </c>
      <c r="C1253" s="9" t="s">
        <v>3</v>
      </c>
      <c r="D1253" s="9">
        <v>2585</v>
      </c>
      <c r="E1253" s="9">
        <v>1</v>
      </c>
      <c r="F1253" s="9">
        <v>1.3210999999999999</v>
      </c>
      <c r="G1253" s="9">
        <v>1.3210999999999999</v>
      </c>
      <c r="H1253" s="9">
        <v>1.3186</v>
      </c>
      <c r="I1253" s="9">
        <v>-20.37</v>
      </c>
      <c r="J1253" s="9">
        <v>3454.2</v>
      </c>
      <c r="K1253" s="8" t="str">
        <f>RIGHT(B1253,5)</f>
        <v>00:00</v>
      </c>
      <c r="L1253" s="7" t="str">
        <f>TEXT(K1253,"hh")</f>
        <v>00</v>
      </c>
      <c r="M1253" s="6">
        <f>IF(C1253="close",IF(I1253&gt;=0,1,IF(I1253&lt;0,2)),0)</f>
        <v>0</v>
      </c>
      <c r="N1253" s="5">
        <f>IF(N1252=0,IF(C1253="s/l",1,0),IF(C1253="s/l",N1252+1,0))</f>
        <v>1</v>
      </c>
      <c r="O1253" s="4">
        <f>IF(O1252=0,IF(C1253="t/p",1,0),IF(C1253="t/p",O1252+1,0))</f>
        <v>0</v>
      </c>
      <c r="P1253" s="3">
        <f>IF(AND(N1253&gt;=$AD$36,N1254=0),1,0)</f>
        <v>0</v>
      </c>
      <c r="Q1253" s="2">
        <f>IF(AND(O1253&gt;=$AD$35,O1254=0),1,0)</f>
        <v>0</v>
      </c>
      <c r="R1253" s="3">
        <f>IF(AND(N1253&gt;0,ISODD(D1253)),1,0)</f>
        <v>1</v>
      </c>
      <c r="S1253" s="2">
        <f>IF(AND(O1253&gt;0,ISEVEN(D1253)),1,0)</f>
        <v>0</v>
      </c>
      <c r="T1253" s="1">
        <f>IF(AND(N1252&gt;0,N1253&gt;0),IF(OR(AND(R1252=0,R1253=1),AND(R1252=1,R1253=0)),1,0),0)</f>
        <v>0</v>
      </c>
      <c r="U1253" s="1">
        <f>IF(AND(O1252&gt;0,O1253&gt;0),IF(OR(AND(S1252=0,S1253=1),AND(S1252=1,S1253=0)),1,0),0)</f>
        <v>0</v>
      </c>
    </row>
    <row r="1254" spans="1:21">
      <c r="A1254" s="9">
        <v>6436</v>
      </c>
      <c r="B1254" s="10" t="s">
        <v>1106</v>
      </c>
      <c r="C1254" s="9" t="s">
        <v>0</v>
      </c>
      <c r="D1254" s="9">
        <v>2590</v>
      </c>
      <c r="E1254" s="9">
        <v>1</v>
      </c>
      <c r="F1254" s="9">
        <v>1.3199000000000001</v>
      </c>
      <c r="G1254" s="9">
        <v>1.3173999999999999</v>
      </c>
      <c r="H1254" s="9">
        <v>1.3199000000000001</v>
      </c>
      <c r="I1254" s="9">
        <v>5.0999999999999996</v>
      </c>
      <c r="J1254" s="9">
        <v>3459.3</v>
      </c>
      <c r="K1254" s="8" t="str">
        <f>RIGHT(B1254,5)</f>
        <v>00:00</v>
      </c>
      <c r="L1254" s="7" t="str">
        <f>TEXT(K1254,"hh")</f>
        <v>00</v>
      </c>
      <c r="M1254" s="6">
        <f>IF(C1254="close",IF(I1254&gt;=0,1,IF(I1254&lt;0,2)),0)</f>
        <v>0</v>
      </c>
      <c r="N1254" s="5">
        <f>IF(N1253=0,IF(C1254="s/l",1,0),IF(C1254="s/l",N1253+1,0))</f>
        <v>0</v>
      </c>
      <c r="O1254" s="4">
        <f>IF(O1253=0,IF(C1254="t/p",1,0),IF(C1254="t/p",O1253+1,0))</f>
        <v>1</v>
      </c>
      <c r="P1254" s="3">
        <f>IF(AND(N1254&gt;=$AD$36,N1255=0),1,0)</f>
        <v>0</v>
      </c>
      <c r="Q1254" s="2">
        <f>IF(AND(O1254&gt;=$AD$35,O1255=0),1,0)</f>
        <v>0</v>
      </c>
      <c r="R1254" s="3">
        <f>IF(AND(N1254&gt;0,ISODD(D1254)),1,0)</f>
        <v>0</v>
      </c>
      <c r="S1254" s="2">
        <f>IF(AND(O1254&gt;0,ISEVEN(D1254)),1,0)</f>
        <v>1</v>
      </c>
      <c r="T1254" s="1">
        <f>IF(AND(N1253&gt;0,N1254&gt;0),IF(OR(AND(R1253=0,R1254=1),AND(R1253=1,R1254=0)),1,0),0)</f>
        <v>0</v>
      </c>
      <c r="U1254" s="1">
        <f>IF(AND(O1253&gt;0,O1254&gt;0),IF(OR(AND(S1253=0,S1254=1),AND(S1253=1,S1254=0)),1,0),0)</f>
        <v>0</v>
      </c>
    </row>
    <row r="1255" spans="1:21">
      <c r="A1255" s="9">
        <v>6438</v>
      </c>
      <c r="B1255" s="10" t="s">
        <v>1106</v>
      </c>
      <c r="C1255" s="9" t="s">
        <v>54</v>
      </c>
      <c r="D1255" s="9">
        <v>2591</v>
      </c>
      <c r="E1255" s="9">
        <v>1</v>
      </c>
      <c r="F1255" s="9">
        <v>1.3211999999999999</v>
      </c>
      <c r="G1255" s="9">
        <v>1.3221000000000001</v>
      </c>
      <c r="H1255" s="9">
        <v>1.3196000000000001</v>
      </c>
      <c r="I1255" s="9">
        <v>-11</v>
      </c>
      <c r="J1255" s="9">
        <v>3448.3</v>
      </c>
      <c r="K1255" s="8" t="str">
        <f>RIGHT(B1255,5)</f>
        <v>00:00</v>
      </c>
      <c r="L1255" s="7" t="str">
        <f>TEXT(K1255,"hh")</f>
        <v>00</v>
      </c>
      <c r="M1255" s="6">
        <f>IF(C1255="close",IF(I1255&gt;=0,1,IF(I1255&lt;0,2)),0)</f>
        <v>2</v>
      </c>
      <c r="N1255" s="5">
        <f>IF(N1254=0,IF(C1255="s/l",1,0),IF(C1255="s/l",N1254+1,0))</f>
        <v>0</v>
      </c>
      <c r="O1255" s="4">
        <f>IF(O1254=0,IF(C1255="t/p",1,0),IF(C1255="t/p",O1254+1,0))</f>
        <v>0</v>
      </c>
      <c r="P1255" s="3">
        <f>IF(AND(N1255&gt;=$AD$36,N1256=0),1,0)</f>
        <v>0</v>
      </c>
      <c r="Q1255" s="2">
        <f>IF(AND(O1255&gt;=$AD$35,O1256=0),1,0)</f>
        <v>0</v>
      </c>
      <c r="R1255" s="3">
        <f>IF(AND(N1255&gt;0,ISODD(D1255)),1,0)</f>
        <v>0</v>
      </c>
      <c r="S1255" s="2">
        <f>IF(AND(O1255&gt;0,ISEVEN(D1255)),1,0)</f>
        <v>0</v>
      </c>
      <c r="T1255" s="1">
        <f>IF(AND(N1254&gt;0,N1255&gt;0),IF(OR(AND(R1254=0,R1255=1),AND(R1254=1,R1255=0)),1,0),0)</f>
        <v>0</v>
      </c>
      <c r="U1255" s="1">
        <f>IF(AND(O1254&gt;0,O1255&gt;0),IF(OR(AND(S1254=0,S1255=1),AND(S1254=1,S1255=0)),1,0),0)</f>
        <v>0</v>
      </c>
    </row>
    <row r="1256" spans="1:21">
      <c r="A1256" s="9">
        <v>6450</v>
      </c>
      <c r="B1256" s="10" t="s">
        <v>1105</v>
      </c>
      <c r="C1256" s="9" t="s">
        <v>3</v>
      </c>
      <c r="D1256" s="9">
        <v>2594</v>
      </c>
      <c r="E1256" s="9">
        <v>1</v>
      </c>
      <c r="F1256" s="9">
        <v>1.3145</v>
      </c>
      <c r="G1256" s="9">
        <v>1.3145</v>
      </c>
      <c r="H1256" s="9">
        <v>1.3169999999999999</v>
      </c>
      <c r="I1256" s="9">
        <v>-20</v>
      </c>
      <c r="J1256" s="9">
        <v>3428.3</v>
      </c>
      <c r="K1256" s="8" t="str">
        <f>RIGHT(B1256,5)</f>
        <v>02:42</v>
      </c>
      <c r="L1256" s="7" t="str">
        <f>TEXT(K1256,"hh")</f>
        <v>02</v>
      </c>
      <c r="M1256" s="6">
        <f>IF(C1256="close",IF(I1256&gt;=0,1,IF(I1256&lt;0,2)),0)</f>
        <v>0</v>
      </c>
      <c r="N1256" s="5">
        <f>IF(N1255=0,IF(C1256="s/l",1,0),IF(C1256="s/l",N1255+1,0))</f>
        <v>1</v>
      </c>
      <c r="O1256" s="4">
        <f>IF(O1255=0,IF(C1256="t/p",1,0),IF(C1256="t/p",O1255+1,0))</f>
        <v>0</v>
      </c>
      <c r="P1256" s="3">
        <f>IF(AND(N1256&gt;=$AD$36,N1257=0),1,0)</f>
        <v>0</v>
      </c>
      <c r="Q1256" s="2">
        <f>IF(AND(O1256&gt;=$AD$35,O1257=0),1,0)</f>
        <v>0</v>
      </c>
      <c r="R1256" s="3">
        <f>IF(AND(N1256&gt;0,ISODD(D1256)),1,0)</f>
        <v>0</v>
      </c>
      <c r="S1256" s="2">
        <f>IF(AND(O1256&gt;0,ISEVEN(D1256)),1,0)</f>
        <v>0</v>
      </c>
      <c r="T1256" s="1">
        <f>IF(AND(N1255&gt;0,N1256&gt;0),IF(OR(AND(R1255=0,R1256=1),AND(R1255=1,R1256=0)),1,0),0)</f>
        <v>0</v>
      </c>
      <c r="U1256" s="1">
        <f>IF(AND(O1255&gt;0,O1256&gt;0),IF(OR(AND(S1255=0,S1256=1),AND(S1255=1,S1256=0)),1,0),0)</f>
        <v>0</v>
      </c>
    </row>
    <row r="1257" spans="1:21">
      <c r="A1257" s="9">
        <v>6455</v>
      </c>
      <c r="B1257" s="10" t="s">
        <v>1105</v>
      </c>
      <c r="C1257" s="9" t="s">
        <v>3</v>
      </c>
      <c r="D1257" s="9">
        <v>2596</v>
      </c>
      <c r="E1257" s="9">
        <v>1</v>
      </c>
      <c r="F1257" s="9">
        <v>1.3134999999999999</v>
      </c>
      <c r="G1257" s="9">
        <v>1.3134999999999999</v>
      </c>
      <c r="H1257" s="9">
        <v>1.3160000000000001</v>
      </c>
      <c r="I1257" s="9">
        <v>-20</v>
      </c>
      <c r="J1257" s="9">
        <v>3408.3</v>
      </c>
      <c r="K1257" s="8" t="str">
        <f>RIGHT(B1257,5)</f>
        <v>02:42</v>
      </c>
      <c r="L1257" s="7" t="str">
        <f>TEXT(K1257,"hh")</f>
        <v>02</v>
      </c>
      <c r="M1257" s="6">
        <f>IF(C1257="close",IF(I1257&gt;=0,1,IF(I1257&lt;0,2)),0)</f>
        <v>0</v>
      </c>
      <c r="N1257" s="5">
        <f>IF(N1256=0,IF(C1257="s/l",1,0),IF(C1257="s/l",N1256+1,0))</f>
        <v>2</v>
      </c>
      <c r="O1257" s="4">
        <f>IF(O1256=0,IF(C1257="t/p",1,0),IF(C1257="t/p",O1256+1,0))</f>
        <v>0</v>
      </c>
      <c r="P1257" s="3">
        <f>IF(AND(N1257&gt;=$AD$36,N1258=0),1,0)</f>
        <v>0</v>
      </c>
      <c r="Q1257" s="2">
        <f>IF(AND(O1257&gt;=$AD$35,O1258=0),1,0)</f>
        <v>0</v>
      </c>
      <c r="R1257" s="3">
        <f>IF(AND(N1257&gt;0,ISODD(D1257)),1,0)</f>
        <v>0</v>
      </c>
      <c r="S1257" s="2">
        <f>IF(AND(O1257&gt;0,ISEVEN(D1257)),1,0)</f>
        <v>0</v>
      </c>
      <c r="T1257" s="1">
        <f>IF(AND(N1256&gt;0,N1257&gt;0),IF(OR(AND(R1256=0,R1257=1),AND(R1256=1,R1257=0)),1,0),0)</f>
        <v>0</v>
      </c>
      <c r="U1257" s="1">
        <f>IF(AND(O1256&gt;0,O1257&gt;0),IF(OR(AND(S1256=0,S1257=1),AND(S1256=1,S1257=0)),1,0),0)</f>
        <v>0</v>
      </c>
    </row>
    <row r="1258" spans="1:21">
      <c r="A1258" s="9">
        <v>6460</v>
      </c>
      <c r="B1258" s="10" t="s">
        <v>1104</v>
      </c>
      <c r="C1258" s="9" t="s">
        <v>3</v>
      </c>
      <c r="D1258" s="9">
        <v>2598</v>
      </c>
      <c r="E1258" s="9">
        <v>1</v>
      </c>
      <c r="F1258" s="9">
        <v>1.3125</v>
      </c>
      <c r="G1258" s="9">
        <v>1.3125</v>
      </c>
      <c r="H1258" s="9">
        <v>1.3149999999999999</v>
      </c>
      <c r="I1258" s="9">
        <v>-20</v>
      </c>
      <c r="J1258" s="9">
        <v>3388.3</v>
      </c>
      <c r="K1258" s="8" t="str">
        <f>RIGHT(B1258,5)</f>
        <v>02:50</v>
      </c>
      <c r="L1258" s="7" t="str">
        <f>TEXT(K1258,"hh")</f>
        <v>02</v>
      </c>
      <c r="M1258" s="6">
        <f>IF(C1258="close",IF(I1258&gt;=0,1,IF(I1258&lt;0,2)),0)</f>
        <v>0</v>
      </c>
      <c r="N1258" s="5">
        <f>IF(N1257=0,IF(C1258="s/l",1,0),IF(C1258="s/l",N1257+1,0))</f>
        <v>3</v>
      </c>
      <c r="O1258" s="4">
        <f>IF(O1257=0,IF(C1258="t/p",1,0),IF(C1258="t/p",O1257+1,0))</f>
        <v>0</v>
      </c>
      <c r="P1258" s="3">
        <f>IF(AND(N1258&gt;=$AD$36,N1259=0),1,0)</f>
        <v>1</v>
      </c>
      <c r="Q1258" s="2">
        <f>IF(AND(O1258&gt;=$AD$35,O1259=0),1,0)</f>
        <v>0</v>
      </c>
      <c r="R1258" s="3">
        <f>IF(AND(N1258&gt;0,ISODD(D1258)),1,0)</f>
        <v>0</v>
      </c>
      <c r="S1258" s="2">
        <f>IF(AND(O1258&gt;0,ISEVEN(D1258)),1,0)</f>
        <v>0</v>
      </c>
      <c r="T1258" s="1">
        <f>IF(AND(N1257&gt;0,N1258&gt;0),IF(OR(AND(R1257=0,R1258=1),AND(R1257=1,R1258=0)),1,0),0)</f>
        <v>0</v>
      </c>
      <c r="U1258" s="1">
        <f>IF(AND(O1257&gt;0,O1258&gt;0),IF(OR(AND(S1257=0,S1258=1),AND(S1257=1,S1258=0)),1,0),0)</f>
        <v>0</v>
      </c>
    </row>
    <row r="1259" spans="1:21">
      <c r="A1259" s="9">
        <v>6465</v>
      </c>
      <c r="B1259" s="10" t="s">
        <v>1103</v>
      </c>
      <c r="C1259" s="9" t="s">
        <v>0</v>
      </c>
      <c r="D1259" s="9">
        <v>2602</v>
      </c>
      <c r="E1259" s="9">
        <v>1</v>
      </c>
      <c r="F1259" s="9">
        <v>1.3129</v>
      </c>
      <c r="G1259" s="9">
        <v>1.3104</v>
      </c>
      <c r="H1259" s="9">
        <v>1.3129</v>
      </c>
      <c r="I1259" s="9">
        <v>5</v>
      </c>
      <c r="J1259" s="9">
        <v>3393.3</v>
      </c>
      <c r="K1259" s="8" t="str">
        <f>RIGHT(B1259,5)</f>
        <v>02:56</v>
      </c>
      <c r="L1259" s="7" t="str">
        <f>TEXT(K1259,"hh")</f>
        <v>02</v>
      </c>
      <c r="M1259" s="6">
        <f>IF(C1259="close",IF(I1259&gt;=0,1,IF(I1259&lt;0,2)),0)</f>
        <v>0</v>
      </c>
      <c r="N1259" s="5">
        <f>IF(N1258=0,IF(C1259="s/l",1,0),IF(C1259="s/l",N1258+1,0))</f>
        <v>0</v>
      </c>
      <c r="O1259" s="4">
        <f>IF(O1258=0,IF(C1259="t/p",1,0),IF(C1259="t/p",O1258+1,0))</f>
        <v>1</v>
      </c>
      <c r="P1259" s="3">
        <f>IF(AND(N1259&gt;=$AD$36,N1260=0),1,0)</f>
        <v>0</v>
      </c>
      <c r="Q1259" s="2">
        <f>IF(AND(O1259&gt;=$AD$35,O1260=0),1,0)</f>
        <v>0</v>
      </c>
      <c r="R1259" s="3">
        <f>IF(AND(N1259&gt;0,ISODD(D1259)),1,0)</f>
        <v>0</v>
      </c>
      <c r="S1259" s="2">
        <f>IF(AND(O1259&gt;0,ISEVEN(D1259)),1,0)</f>
        <v>1</v>
      </c>
      <c r="T1259" s="1">
        <f>IF(AND(N1258&gt;0,N1259&gt;0),IF(OR(AND(R1258=0,R1259=1),AND(R1258=1,R1259=0)),1,0),0)</f>
        <v>0</v>
      </c>
      <c r="U1259" s="1">
        <f>IF(AND(O1258&gt;0,O1259&gt;0),IF(OR(AND(S1258=0,S1259=1),AND(S1258=1,S1259=0)),1,0),0)</f>
        <v>0</v>
      </c>
    </row>
    <row r="1260" spans="1:21">
      <c r="A1260" s="9">
        <v>6470</v>
      </c>
      <c r="B1260" s="10" t="s">
        <v>1102</v>
      </c>
      <c r="C1260" s="9" t="s">
        <v>0</v>
      </c>
      <c r="D1260" s="9">
        <v>2600</v>
      </c>
      <c r="E1260" s="9">
        <v>1</v>
      </c>
      <c r="F1260" s="9">
        <v>1.3140000000000001</v>
      </c>
      <c r="G1260" s="9">
        <v>1.3115000000000001</v>
      </c>
      <c r="H1260" s="9">
        <v>1.3140000000000001</v>
      </c>
      <c r="I1260" s="9">
        <v>5</v>
      </c>
      <c r="J1260" s="9">
        <v>3398.3</v>
      </c>
      <c r="K1260" s="8" t="str">
        <f>RIGHT(B1260,5)</f>
        <v>04:00</v>
      </c>
      <c r="L1260" s="7" t="str">
        <f>TEXT(K1260,"hh")</f>
        <v>04</v>
      </c>
      <c r="M1260" s="6">
        <f>IF(C1260="close",IF(I1260&gt;=0,1,IF(I1260&lt;0,2)),0)</f>
        <v>0</v>
      </c>
      <c r="N1260" s="5">
        <f>IF(N1259=0,IF(C1260="s/l",1,0),IF(C1260="s/l",N1259+1,0))</f>
        <v>0</v>
      </c>
      <c r="O1260" s="4">
        <f>IF(O1259=0,IF(C1260="t/p",1,0),IF(C1260="t/p",O1259+1,0))</f>
        <v>2</v>
      </c>
      <c r="P1260" s="3">
        <f>IF(AND(N1260&gt;=$AD$36,N1261=0),1,0)</f>
        <v>0</v>
      </c>
      <c r="Q1260" s="2">
        <f>IF(AND(O1260&gt;=$AD$35,O1261=0),1,0)</f>
        <v>0</v>
      </c>
      <c r="R1260" s="3">
        <f>IF(AND(N1260&gt;0,ISODD(D1260)),1,0)</f>
        <v>0</v>
      </c>
      <c r="S1260" s="2">
        <f>IF(AND(O1260&gt;0,ISEVEN(D1260)),1,0)</f>
        <v>1</v>
      </c>
      <c r="T1260" s="1">
        <f>IF(AND(N1259&gt;0,N1260&gt;0),IF(OR(AND(R1259=0,R1260=1),AND(R1259=1,R1260=0)),1,0),0)</f>
        <v>0</v>
      </c>
      <c r="U1260" s="1">
        <f>IF(AND(O1259&gt;0,O1260&gt;0),IF(OR(AND(S1259=0,S1260=1),AND(S1259=1,S1260=0)),1,0),0)</f>
        <v>0</v>
      </c>
    </row>
    <row r="1261" spans="1:21">
      <c r="A1261" s="9">
        <v>6475</v>
      </c>
      <c r="B1261" s="10" t="s">
        <v>1101</v>
      </c>
      <c r="C1261" s="9" t="s">
        <v>3</v>
      </c>
      <c r="D1261" s="9">
        <v>2603</v>
      </c>
      <c r="E1261" s="9">
        <v>1</v>
      </c>
      <c r="F1261" s="9">
        <v>1.3150999999999999</v>
      </c>
      <c r="G1261" s="9">
        <v>1.3150999999999999</v>
      </c>
      <c r="H1261" s="9">
        <v>1.3126</v>
      </c>
      <c r="I1261" s="9">
        <v>-20</v>
      </c>
      <c r="J1261" s="9">
        <v>3378.3</v>
      </c>
      <c r="K1261" s="8" t="str">
        <f>RIGHT(B1261,5)</f>
        <v>04:43</v>
      </c>
      <c r="L1261" s="7" t="str">
        <f>TEXT(K1261,"hh")</f>
        <v>04</v>
      </c>
      <c r="M1261" s="6">
        <f>IF(C1261="close",IF(I1261&gt;=0,1,IF(I1261&lt;0,2)),0)</f>
        <v>0</v>
      </c>
      <c r="N1261" s="5">
        <f>IF(N1260=0,IF(C1261="s/l",1,0),IF(C1261="s/l",N1260+1,0))</f>
        <v>1</v>
      </c>
      <c r="O1261" s="4">
        <f>IF(O1260=0,IF(C1261="t/p",1,0),IF(C1261="t/p",O1260+1,0))</f>
        <v>0</v>
      </c>
      <c r="P1261" s="3">
        <f>IF(AND(N1261&gt;=$AD$36,N1262=0),1,0)</f>
        <v>0</v>
      </c>
      <c r="Q1261" s="2">
        <f>IF(AND(O1261&gt;=$AD$35,O1262=0),1,0)</f>
        <v>0</v>
      </c>
      <c r="R1261" s="3">
        <f>IF(AND(N1261&gt;0,ISODD(D1261)),1,0)</f>
        <v>1</v>
      </c>
      <c r="S1261" s="2">
        <f>IF(AND(O1261&gt;0,ISEVEN(D1261)),1,0)</f>
        <v>0</v>
      </c>
      <c r="T1261" s="1">
        <f>IF(AND(N1260&gt;0,N1261&gt;0),IF(OR(AND(R1260=0,R1261=1),AND(R1260=1,R1261=0)),1,0),0)</f>
        <v>0</v>
      </c>
      <c r="U1261" s="1">
        <f>IF(AND(O1260&gt;0,O1261&gt;0),IF(OR(AND(S1260=0,S1261=1),AND(S1260=1,S1261=0)),1,0),0)</f>
        <v>0</v>
      </c>
    </row>
    <row r="1262" spans="1:21">
      <c r="A1262" s="9">
        <v>6480</v>
      </c>
      <c r="B1262" s="10" t="s">
        <v>3023</v>
      </c>
      <c r="C1262" s="9" t="s">
        <v>0</v>
      </c>
      <c r="D1262" s="9">
        <v>2607</v>
      </c>
      <c r="E1262" s="9">
        <v>1</v>
      </c>
      <c r="F1262" s="9">
        <v>1.3146</v>
      </c>
      <c r="G1262" s="9">
        <v>1.3170999999999999</v>
      </c>
      <c r="H1262" s="9">
        <v>1.3146</v>
      </c>
      <c r="I1262" s="9">
        <v>5</v>
      </c>
      <c r="J1262" s="9">
        <v>3383.3</v>
      </c>
      <c r="K1262" s="8" t="str">
        <f>RIGHT(B1262,5)</f>
        <v>05:41</v>
      </c>
      <c r="L1262" s="7" t="str">
        <f>TEXT(K1262,"hh")</f>
        <v>05</v>
      </c>
      <c r="M1262" s="6">
        <f>IF(C1262="close",IF(I1262&gt;=0,1,IF(I1262&lt;0,2)),0)</f>
        <v>0</v>
      </c>
      <c r="N1262" s="5">
        <f>IF(N1261=0,IF(C1262="s/l",1,0),IF(C1262="s/l",N1261+1,0))</f>
        <v>0</v>
      </c>
      <c r="O1262" s="4">
        <f>IF(O1261=0,IF(C1262="t/p",1,0),IF(C1262="t/p",O1261+1,0))</f>
        <v>1</v>
      </c>
      <c r="P1262" s="3">
        <f>IF(AND(N1262&gt;=$AD$36,N1263=0),1,0)</f>
        <v>0</v>
      </c>
      <c r="Q1262" s="2">
        <f>IF(AND(O1262&gt;=$AD$35,O1263=0),1,0)</f>
        <v>0</v>
      </c>
      <c r="R1262" s="3">
        <f>IF(AND(N1262&gt;0,ISODD(D1262)),1,0)</f>
        <v>0</v>
      </c>
      <c r="S1262" s="2">
        <f>IF(AND(O1262&gt;0,ISEVEN(D1262)),1,0)</f>
        <v>0</v>
      </c>
      <c r="T1262" s="1">
        <f>IF(AND(N1261&gt;0,N1262&gt;0),IF(OR(AND(R1261=0,R1262=1),AND(R1261=1,R1262=0)),1,0),0)</f>
        <v>0</v>
      </c>
      <c r="U1262" s="1">
        <f>IF(AND(O1261&gt;0,O1262&gt;0),IF(OR(AND(S1261=0,S1262=1),AND(S1261=1,S1262=0)),1,0),0)</f>
        <v>0</v>
      </c>
    </row>
    <row r="1263" spans="1:21">
      <c r="A1263" s="9">
        <v>6485</v>
      </c>
      <c r="B1263" s="10" t="s">
        <v>1097</v>
      </c>
      <c r="C1263" s="9" t="s">
        <v>0</v>
      </c>
      <c r="D1263" s="9">
        <v>2610</v>
      </c>
      <c r="E1263" s="9">
        <v>1</v>
      </c>
      <c r="F1263" s="9">
        <v>1.3149</v>
      </c>
      <c r="G1263" s="9">
        <v>1.3124</v>
      </c>
      <c r="H1263" s="9">
        <v>1.3149</v>
      </c>
      <c r="I1263" s="9">
        <v>5</v>
      </c>
      <c r="J1263" s="9">
        <v>3388.3</v>
      </c>
      <c r="K1263" s="8" t="str">
        <f>RIGHT(B1263,5)</f>
        <v>06:02</v>
      </c>
      <c r="L1263" s="7" t="str">
        <f>TEXT(K1263,"hh")</f>
        <v>06</v>
      </c>
      <c r="M1263" s="6">
        <f>IF(C1263="close",IF(I1263&gt;=0,1,IF(I1263&lt;0,2)),0)</f>
        <v>0</v>
      </c>
      <c r="N1263" s="5">
        <f>IF(N1262=0,IF(C1263="s/l",1,0),IF(C1263="s/l",N1262+1,0))</f>
        <v>0</v>
      </c>
      <c r="O1263" s="4">
        <f>IF(O1262=0,IF(C1263="t/p",1,0),IF(C1263="t/p",O1262+1,0))</f>
        <v>2</v>
      </c>
      <c r="P1263" s="3">
        <f>IF(AND(N1263&gt;=$AD$36,N1264=0),1,0)</f>
        <v>0</v>
      </c>
      <c r="Q1263" s="2">
        <f>IF(AND(O1263&gt;=$AD$35,O1264=0),1,0)</f>
        <v>0</v>
      </c>
      <c r="R1263" s="3">
        <f>IF(AND(N1263&gt;0,ISODD(D1263)),1,0)</f>
        <v>0</v>
      </c>
      <c r="S1263" s="2">
        <f>IF(AND(O1263&gt;0,ISEVEN(D1263)),1,0)</f>
        <v>1</v>
      </c>
      <c r="T1263" s="1">
        <f>IF(AND(N1262&gt;0,N1263&gt;0),IF(OR(AND(R1262=0,R1263=1),AND(R1262=1,R1263=0)),1,0),0)</f>
        <v>0</v>
      </c>
      <c r="U1263" s="1">
        <f>IF(AND(O1262&gt;0,O1263&gt;0),IF(OR(AND(S1262=0,S1263=1),AND(S1262=1,S1263=0)),1,0),0)</f>
        <v>1</v>
      </c>
    </row>
    <row r="1264" spans="1:21">
      <c r="A1264" s="9">
        <v>6490</v>
      </c>
      <c r="B1264" s="10" t="s">
        <v>3022</v>
      </c>
      <c r="C1264" s="9" t="s">
        <v>3</v>
      </c>
      <c r="D1264" s="9">
        <v>2605</v>
      </c>
      <c r="E1264" s="9">
        <v>1</v>
      </c>
      <c r="F1264" s="9">
        <v>1.3161</v>
      </c>
      <c r="G1264" s="9">
        <v>1.3161</v>
      </c>
      <c r="H1264" s="9">
        <v>1.3136000000000001</v>
      </c>
      <c r="I1264" s="9">
        <v>-20</v>
      </c>
      <c r="J1264" s="9">
        <v>3368.3</v>
      </c>
      <c r="K1264" s="8" t="str">
        <f>RIGHT(B1264,5)</f>
        <v>06:13</v>
      </c>
      <c r="L1264" s="7" t="str">
        <f>TEXT(K1264,"hh")</f>
        <v>06</v>
      </c>
      <c r="M1264" s="6">
        <f>IF(C1264="close",IF(I1264&gt;=0,1,IF(I1264&lt;0,2)),0)</f>
        <v>0</v>
      </c>
      <c r="N1264" s="5">
        <f>IF(N1263=0,IF(C1264="s/l",1,0),IF(C1264="s/l",N1263+1,0))</f>
        <v>1</v>
      </c>
      <c r="O1264" s="4">
        <f>IF(O1263=0,IF(C1264="t/p",1,0),IF(C1264="t/p",O1263+1,0))</f>
        <v>0</v>
      </c>
      <c r="P1264" s="3">
        <f>IF(AND(N1264&gt;=$AD$36,N1265=0),1,0)</f>
        <v>0</v>
      </c>
      <c r="Q1264" s="2">
        <f>IF(AND(O1264&gt;=$AD$35,O1265=0),1,0)</f>
        <v>0</v>
      </c>
      <c r="R1264" s="3">
        <f>IF(AND(N1264&gt;0,ISODD(D1264)),1,0)</f>
        <v>1</v>
      </c>
      <c r="S1264" s="2">
        <f>IF(AND(O1264&gt;0,ISEVEN(D1264)),1,0)</f>
        <v>0</v>
      </c>
      <c r="T1264" s="1">
        <f>IF(AND(N1263&gt;0,N1264&gt;0),IF(OR(AND(R1263=0,R1264=1),AND(R1263=1,R1264=0)),1,0),0)</f>
        <v>0</v>
      </c>
      <c r="U1264" s="1">
        <f>IF(AND(O1263&gt;0,O1264&gt;0),IF(OR(AND(S1263=0,S1264=1),AND(S1263=1,S1264=0)),1,0),0)</f>
        <v>0</v>
      </c>
    </row>
    <row r="1265" spans="1:21">
      <c r="A1265" s="9">
        <v>6495</v>
      </c>
      <c r="B1265" s="10" t="s">
        <v>1096</v>
      </c>
      <c r="C1265" s="9" t="s">
        <v>3</v>
      </c>
      <c r="D1265" s="9">
        <v>2611</v>
      </c>
      <c r="E1265" s="9">
        <v>1</v>
      </c>
      <c r="F1265" s="9">
        <v>1.3169999999999999</v>
      </c>
      <c r="G1265" s="9">
        <v>1.3169999999999999</v>
      </c>
      <c r="H1265" s="9">
        <v>1.3145</v>
      </c>
      <c r="I1265" s="9">
        <v>-20</v>
      </c>
      <c r="J1265" s="9">
        <v>3348.3</v>
      </c>
      <c r="K1265" s="8" t="str">
        <f>RIGHT(B1265,5)</f>
        <v>06:31</v>
      </c>
      <c r="L1265" s="7" t="str">
        <f>TEXT(K1265,"hh")</f>
        <v>06</v>
      </c>
      <c r="M1265" s="6">
        <f>IF(C1265="close",IF(I1265&gt;=0,1,IF(I1265&lt;0,2)),0)</f>
        <v>0</v>
      </c>
      <c r="N1265" s="5">
        <f>IF(N1264=0,IF(C1265="s/l",1,0),IF(C1265="s/l",N1264+1,0))</f>
        <v>2</v>
      </c>
      <c r="O1265" s="4">
        <f>IF(O1264=0,IF(C1265="t/p",1,0),IF(C1265="t/p",O1264+1,0))</f>
        <v>0</v>
      </c>
      <c r="P1265" s="3">
        <f>IF(AND(N1265&gt;=$AD$36,N1266=0),1,0)</f>
        <v>1</v>
      </c>
      <c r="Q1265" s="2">
        <f>IF(AND(O1265&gt;=$AD$35,O1266=0),1,0)</f>
        <v>0</v>
      </c>
      <c r="R1265" s="3">
        <f>IF(AND(N1265&gt;0,ISODD(D1265)),1,0)</f>
        <v>1</v>
      </c>
      <c r="S1265" s="2">
        <f>IF(AND(O1265&gt;0,ISEVEN(D1265)),1,0)</f>
        <v>0</v>
      </c>
      <c r="T1265" s="1">
        <f>IF(AND(N1264&gt;0,N1265&gt;0),IF(OR(AND(R1264=0,R1265=1),AND(R1264=1,R1265=0)),1,0),0)</f>
        <v>0</v>
      </c>
      <c r="U1265" s="1">
        <f>IF(AND(O1264&gt;0,O1265&gt;0),IF(OR(AND(S1264=0,S1265=1),AND(S1264=1,S1265=0)),1,0),0)</f>
        <v>0</v>
      </c>
    </row>
    <row r="1266" spans="1:21">
      <c r="A1266" s="9">
        <v>6500</v>
      </c>
      <c r="B1266" s="10" t="s">
        <v>1095</v>
      </c>
      <c r="C1266" s="9" t="s">
        <v>0</v>
      </c>
      <c r="D1266" s="9">
        <v>2615</v>
      </c>
      <c r="E1266" s="9">
        <v>1</v>
      </c>
      <c r="F1266" s="9">
        <v>1.3165</v>
      </c>
      <c r="G1266" s="9">
        <v>1.319</v>
      </c>
      <c r="H1266" s="9">
        <v>1.3165</v>
      </c>
      <c r="I1266" s="9">
        <v>5</v>
      </c>
      <c r="J1266" s="9">
        <v>3353.3</v>
      </c>
      <c r="K1266" s="8" t="str">
        <f>RIGHT(B1266,5)</f>
        <v>06:57</v>
      </c>
      <c r="L1266" s="7" t="str">
        <f>TEXT(K1266,"hh")</f>
        <v>06</v>
      </c>
      <c r="M1266" s="6">
        <f>IF(C1266="close",IF(I1266&gt;=0,1,IF(I1266&lt;0,2)),0)</f>
        <v>0</v>
      </c>
      <c r="N1266" s="5">
        <f>IF(N1265=0,IF(C1266="s/l",1,0),IF(C1266="s/l",N1265+1,0))</f>
        <v>0</v>
      </c>
      <c r="O1266" s="4">
        <f>IF(O1265=0,IF(C1266="t/p",1,0),IF(C1266="t/p",O1265+1,0))</f>
        <v>1</v>
      </c>
      <c r="P1266" s="3">
        <f>IF(AND(N1266&gt;=$AD$36,N1267=0),1,0)</f>
        <v>0</v>
      </c>
      <c r="Q1266" s="2">
        <f>IF(AND(O1266&gt;=$AD$35,O1267=0),1,0)</f>
        <v>0</v>
      </c>
      <c r="R1266" s="3">
        <f>IF(AND(N1266&gt;0,ISODD(D1266)),1,0)</f>
        <v>0</v>
      </c>
      <c r="S1266" s="2">
        <f>IF(AND(O1266&gt;0,ISEVEN(D1266)),1,0)</f>
        <v>0</v>
      </c>
      <c r="T1266" s="1">
        <f>IF(AND(N1265&gt;0,N1266&gt;0),IF(OR(AND(R1265=0,R1266=1),AND(R1265=1,R1266=0)),1,0),0)</f>
        <v>0</v>
      </c>
      <c r="U1266" s="1">
        <f>IF(AND(O1265&gt;0,O1266&gt;0),IF(OR(AND(S1265=0,S1266=1),AND(S1265=1,S1266=0)),1,0),0)</f>
        <v>0</v>
      </c>
    </row>
    <row r="1267" spans="1:21">
      <c r="A1267" s="9">
        <v>6505</v>
      </c>
      <c r="B1267" s="10" t="s">
        <v>1094</v>
      </c>
      <c r="C1267" s="9" t="s">
        <v>0</v>
      </c>
      <c r="D1267" s="9">
        <v>2613</v>
      </c>
      <c r="E1267" s="9">
        <v>1</v>
      </c>
      <c r="F1267" s="9">
        <v>1.3154999999999999</v>
      </c>
      <c r="G1267" s="9">
        <v>1.3180000000000001</v>
      </c>
      <c r="H1267" s="9">
        <v>1.3154999999999999</v>
      </c>
      <c r="I1267" s="9">
        <v>5</v>
      </c>
      <c r="J1267" s="9">
        <v>3358.3</v>
      </c>
      <c r="K1267" s="8" t="str">
        <f>RIGHT(B1267,5)</f>
        <v>07:48</v>
      </c>
      <c r="L1267" s="7" t="str">
        <f>TEXT(K1267,"hh")</f>
        <v>07</v>
      </c>
      <c r="M1267" s="6">
        <f>IF(C1267="close",IF(I1267&gt;=0,1,IF(I1267&lt;0,2)),0)</f>
        <v>0</v>
      </c>
      <c r="N1267" s="5">
        <f>IF(N1266=0,IF(C1267="s/l",1,0),IF(C1267="s/l",N1266+1,0))</f>
        <v>0</v>
      </c>
      <c r="O1267" s="4">
        <f>IF(O1266=0,IF(C1267="t/p",1,0),IF(C1267="t/p",O1266+1,0))</f>
        <v>2</v>
      </c>
      <c r="P1267" s="3">
        <f>IF(AND(N1267&gt;=$AD$36,N1268=0),1,0)</f>
        <v>0</v>
      </c>
      <c r="Q1267" s="2">
        <f>IF(AND(O1267&gt;=$AD$35,O1268=0),1,0)</f>
        <v>0</v>
      </c>
      <c r="R1267" s="3">
        <f>IF(AND(N1267&gt;0,ISODD(D1267)),1,0)</f>
        <v>0</v>
      </c>
      <c r="S1267" s="2">
        <f>IF(AND(O1267&gt;0,ISEVEN(D1267)),1,0)</f>
        <v>0</v>
      </c>
      <c r="T1267" s="1">
        <f>IF(AND(N1266&gt;0,N1267&gt;0),IF(OR(AND(R1266=0,R1267=1),AND(R1266=1,R1267=0)),1,0),0)</f>
        <v>0</v>
      </c>
      <c r="U1267" s="1">
        <f>IF(AND(O1266&gt;0,O1267&gt;0),IF(OR(AND(S1266=0,S1267=1),AND(S1266=1,S1267=0)),1,0),0)</f>
        <v>0</v>
      </c>
    </row>
    <row r="1268" spans="1:21">
      <c r="A1268" s="9">
        <v>6510</v>
      </c>
      <c r="B1268" s="10" t="s">
        <v>1093</v>
      </c>
      <c r="C1268" s="9" t="s">
        <v>3</v>
      </c>
      <c r="D1268" s="9">
        <v>2618</v>
      </c>
      <c r="E1268" s="9">
        <v>1</v>
      </c>
      <c r="F1268" s="9">
        <v>1.3143</v>
      </c>
      <c r="G1268" s="9">
        <v>1.3143</v>
      </c>
      <c r="H1268" s="9">
        <v>1.3168</v>
      </c>
      <c r="I1268" s="9">
        <v>-20</v>
      </c>
      <c r="J1268" s="9">
        <v>3338.3</v>
      </c>
      <c r="K1268" s="8" t="str">
        <f>RIGHT(B1268,5)</f>
        <v>07:59</v>
      </c>
      <c r="L1268" s="7" t="str">
        <f>TEXT(K1268,"hh")</f>
        <v>07</v>
      </c>
      <c r="M1268" s="6">
        <f>IF(C1268="close",IF(I1268&gt;=0,1,IF(I1268&lt;0,2)),0)</f>
        <v>0</v>
      </c>
      <c r="N1268" s="5">
        <f>IF(N1267=0,IF(C1268="s/l",1,0),IF(C1268="s/l",N1267+1,0))</f>
        <v>1</v>
      </c>
      <c r="O1268" s="4">
        <f>IF(O1267=0,IF(C1268="t/p",1,0),IF(C1268="t/p",O1267+1,0))</f>
        <v>0</v>
      </c>
      <c r="P1268" s="3">
        <f>IF(AND(N1268&gt;=$AD$36,N1269=0),1,0)</f>
        <v>0</v>
      </c>
      <c r="Q1268" s="2">
        <f>IF(AND(O1268&gt;=$AD$35,O1269=0),1,0)</f>
        <v>0</v>
      </c>
      <c r="R1268" s="3">
        <f>IF(AND(N1268&gt;0,ISODD(D1268)),1,0)</f>
        <v>0</v>
      </c>
      <c r="S1268" s="2">
        <f>IF(AND(O1268&gt;0,ISEVEN(D1268)),1,0)</f>
        <v>0</v>
      </c>
      <c r="T1268" s="1">
        <f>IF(AND(N1267&gt;0,N1268&gt;0),IF(OR(AND(R1267=0,R1268=1),AND(R1267=1,R1268=0)),1,0),0)</f>
        <v>0</v>
      </c>
      <c r="U1268" s="1">
        <f>IF(AND(O1267&gt;0,O1268&gt;0),IF(OR(AND(S1267=0,S1268=1),AND(S1267=1,S1268=0)),1,0),0)</f>
        <v>0</v>
      </c>
    </row>
    <row r="1269" spans="1:21">
      <c r="A1269" s="9">
        <v>6515</v>
      </c>
      <c r="B1269" s="10" t="s">
        <v>3021</v>
      </c>
      <c r="C1269" s="9" t="s">
        <v>3</v>
      </c>
      <c r="D1269" s="9">
        <v>2620</v>
      </c>
      <c r="E1269" s="9">
        <v>1</v>
      </c>
      <c r="F1269" s="9">
        <v>1.3132999999999999</v>
      </c>
      <c r="G1269" s="9">
        <v>1.3132999999999999</v>
      </c>
      <c r="H1269" s="9">
        <v>1.3158000000000001</v>
      </c>
      <c r="I1269" s="9">
        <v>-20</v>
      </c>
      <c r="J1269" s="9">
        <v>3318.3</v>
      </c>
      <c r="K1269" s="8" t="str">
        <f>RIGHT(B1269,5)</f>
        <v>08:01</v>
      </c>
      <c r="L1269" s="7" t="str">
        <f>TEXT(K1269,"hh")</f>
        <v>08</v>
      </c>
      <c r="M1269" s="6">
        <f>IF(C1269="close",IF(I1269&gt;=0,1,IF(I1269&lt;0,2)),0)</f>
        <v>0</v>
      </c>
      <c r="N1269" s="5">
        <f>IF(N1268=0,IF(C1269="s/l",1,0),IF(C1269="s/l",N1268+1,0))</f>
        <v>2</v>
      </c>
      <c r="O1269" s="4">
        <f>IF(O1268=0,IF(C1269="t/p",1,0),IF(C1269="t/p",O1268+1,0))</f>
        <v>0</v>
      </c>
      <c r="P1269" s="3">
        <f>IF(AND(N1269&gt;=$AD$36,N1270=0),1,0)</f>
        <v>1</v>
      </c>
      <c r="Q1269" s="2">
        <f>IF(AND(O1269&gt;=$AD$35,O1270=0),1,0)</f>
        <v>0</v>
      </c>
      <c r="R1269" s="3">
        <f>IF(AND(N1269&gt;0,ISODD(D1269)),1,0)</f>
        <v>0</v>
      </c>
      <c r="S1269" s="2">
        <f>IF(AND(O1269&gt;0,ISEVEN(D1269)),1,0)</f>
        <v>0</v>
      </c>
      <c r="T1269" s="1">
        <f>IF(AND(N1268&gt;0,N1269&gt;0),IF(OR(AND(R1268=0,R1269=1),AND(R1268=1,R1269=0)),1,0),0)</f>
        <v>0</v>
      </c>
      <c r="U1269" s="1">
        <f>IF(AND(O1268&gt;0,O1269&gt;0),IF(OR(AND(S1268=0,S1269=1),AND(S1268=1,S1269=0)),1,0),0)</f>
        <v>0</v>
      </c>
    </row>
    <row r="1270" spans="1:21">
      <c r="A1270" s="9">
        <v>6516</v>
      </c>
      <c r="B1270" s="10" t="s">
        <v>1092</v>
      </c>
      <c r="C1270" s="9" t="s">
        <v>0</v>
      </c>
      <c r="D1270" s="9">
        <v>2622</v>
      </c>
      <c r="E1270" s="9">
        <v>1</v>
      </c>
      <c r="F1270" s="9">
        <v>1.3148</v>
      </c>
      <c r="G1270" s="9">
        <v>1.3123</v>
      </c>
      <c r="H1270" s="9">
        <v>1.3148</v>
      </c>
      <c r="I1270" s="9">
        <v>5</v>
      </c>
      <c r="J1270" s="9">
        <v>3323.3</v>
      </c>
      <c r="K1270" s="8" t="str">
        <f>RIGHT(B1270,5)</f>
        <v>08:31</v>
      </c>
      <c r="L1270" s="7" t="str">
        <f>TEXT(K1270,"hh")</f>
        <v>08</v>
      </c>
      <c r="M1270" s="6">
        <f>IF(C1270="close",IF(I1270&gt;=0,1,IF(I1270&lt;0,2)),0)</f>
        <v>0</v>
      </c>
      <c r="N1270" s="5">
        <f>IF(N1269=0,IF(C1270="s/l",1,0),IF(C1270="s/l",N1269+1,0))</f>
        <v>0</v>
      </c>
      <c r="O1270" s="4">
        <f>IF(O1269=0,IF(C1270="t/p",1,0),IF(C1270="t/p",O1269+1,0))</f>
        <v>1</v>
      </c>
      <c r="P1270" s="3">
        <f>IF(AND(N1270&gt;=$AD$36,N1271=0),1,0)</f>
        <v>0</v>
      </c>
      <c r="Q1270" s="2">
        <f>IF(AND(O1270&gt;=$AD$35,O1271=0),1,0)</f>
        <v>0</v>
      </c>
      <c r="R1270" s="3">
        <f>IF(AND(N1270&gt;0,ISODD(D1270)),1,0)</f>
        <v>0</v>
      </c>
      <c r="S1270" s="2">
        <f>IF(AND(O1270&gt;0,ISEVEN(D1270)),1,0)</f>
        <v>1</v>
      </c>
      <c r="T1270" s="1">
        <f>IF(AND(N1269&gt;0,N1270&gt;0),IF(OR(AND(R1269=0,R1270=1),AND(R1269=1,R1270=0)),1,0),0)</f>
        <v>0</v>
      </c>
      <c r="U1270" s="1">
        <f>IF(AND(O1269&gt;0,O1270&gt;0),IF(OR(AND(S1269=0,S1270=1),AND(S1269=1,S1270=0)),1,0),0)</f>
        <v>0</v>
      </c>
    </row>
    <row r="1271" spans="1:21">
      <c r="A1271" s="9">
        <v>6521</v>
      </c>
      <c r="B1271" s="10" t="s">
        <v>1091</v>
      </c>
      <c r="C1271" s="9" t="s">
        <v>0</v>
      </c>
      <c r="D1271" s="9">
        <v>2623</v>
      </c>
      <c r="E1271" s="9">
        <v>1</v>
      </c>
      <c r="F1271" s="9">
        <v>1.3145</v>
      </c>
      <c r="G1271" s="9">
        <v>1.3169999999999999</v>
      </c>
      <c r="H1271" s="9">
        <v>1.3145</v>
      </c>
      <c r="I1271" s="9">
        <v>5</v>
      </c>
      <c r="J1271" s="9">
        <v>3328.3</v>
      </c>
      <c r="K1271" s="8" t="str">
        <f>RIGHT(B1271,5)</f>
        <v>08:43</v>
      </c>
      <c r="L1271" s="7" t="str">
        <f>TEXT(K1271,"hh")</f>
        <v>08</v>
      </c>
      <c r="M1271" s="6">
        <f>IF(C1271="close",IF(I1271&gt;=0,1,IF(I1271&lt;0,2)),0)</f>
        <v>0</v>
      </c>
      <c r="N1271" s="5">
        <f>IF(N1270=0,IF(C1271="s/l",1,0),IF(C1271="s/l",N1270+1,0))</f>
        <v>0</v>
      </c>
      <c r="O1271" s="4">
        <f>IF(O1270=0,IF(C1271="t/p",1,0),IF(C1271="t/p",O1270+1,0))</f>
        <v>2</v>
      </c>
      <c r="P1271" s="3">
        <f>IF(AND(N1271&gt;=$AD$36,N1272=0),1,0)</f>
        <v>0</v>
      </c>
      <c r="Q1271" s="2">
        <f>IF(AND(O1271&gt;=$AD$35,O1272=0),1,0)</f>
        <v>0</v>
      </c>
      <c r="R1271" s="3">
        <f>IF(AND(N1271&gt;0,ISODD(D1271)),1,0)</f>
        <v>0</v>
      </c>
      <c r="S1271" s="2">
        <f>IF(AND(O1271&gt;0,ISEVEN(D1271)),1,0)</f>
        <v>0</v>
      </c>
      <c r="T1271" s="1">
        <f>IF(AND(N1270&gt;0,N1271&gt;0),IF(OR(AND(R1270=0,R1271=1),AND(R1270=1,R1271=0)),1,0),0)</f>
        <v>0</v>
      </c>
      <c r="U1271" s="1">
        <f>IF(AND(O1270&gt;0,O1271&gt;0),IF(OR(AND(S1270=0,S1271=1),AND(S1270=1,S1271=0)),1,0),0)</f>
        <v>1</v>
      </c>
    </row>
    <row r="1272" spans="1:21">
      <c r="A1272" s="9">
        <v>6526</v>
      </c>
      <c r="B1272" s="10" t="s">
        <v>1090</v>
      </c>
      <c r="C1272" s="9" t="s">
        <v>0</v>
      </c>
      <c r="D1272" s="9">
        <v>2626</v>
      </c>
      <c r="E1272" s="9">
        <v>1</v>
      </c>
      <c r="F1272" s="9">
        <v>1.3148</v>
      </c>
      <c r="G1272" s="9">
        <v>1.3123</v>
      </c>
      <c r="H1272" s="9">
        <v>1.3148</v>
      </c>
      <c r="I1272" s="9">
        <v>5</v>
      </c>
      <c r="J1272" s="9">
        <v>3333.3</v>
      </c>
      <c r="K1272" s="8" t="str">
        <f>RIGHT(B1272,5)</f>
        <v>08:56</v>
      </c>
      <c r="L1272" s="7" t="str">
        <f>TEXT(K1272,"hh")</f>
        <v>08</v>
      </c>
      <c r="M1272" s="6">
        <f>IF(C1272="close",IF(I1272&gt;=0,1,IF(I1272&lt;0,2)),0)</f>
        <v>0</v>
      </c>
      <c r="N1272" s="5">
        <f>IF(N1271=0,IF(C1272="s/l",1,0),IF(C1272="s/l",N1271+1,0))</f>
        <v>0</v>
      </c>
      <c r="O1272" s="4">
        <f>IF(O1271=0,IF(C1272="t/p",1,0),IF(C1272="t/p",O1271+1,0))</f>
        <v>3</v>
      </c>
      <c r="P1272" s="3">
        <f>IF(AND(N1272&gt;=$AD$36,N1273=0),1,0)</f>
        <v>0</v>
      </c>
      <c r="Q1272" s="2">
        <f>IF(AND(O1272&gt;=$AD$35,O1273=0),1,0)</f>
        <v>0</v>
      </c>
      <c r="R1272" s="3">
        <f>IF(AND(N1272&gt;0,ISODD(D1272)),1,0)</f>
        <v>0</v>
      </c>
      <c r="S1272" s="2">
        <f>IF(AND(O1272&gt;0,ISEVEN(D1272)),1,0)</f>
        <v>1</v>
      </c>
      <c r="T1272" s="1">
        <f>IF(AND(N1271&gt;0,N1272&gt;0),IF(OR(AND(R1271=0,R1272=1),AND(R1271=1,R1272=0)),1,0),0)</f>
        <v>0</v>
      </c>
      <c r="U1272" s="1">
        <f>IF(AND(O1271&gt;0,O1272&gt;0),IF(OR(AND(S1271=0,S1272=1),AND(S1271=1,S1272=0)),1,0),0)</f>
        <v>1</v>
      </c>
    </row>
    <row r="1273" spans="1:21">
      <c r="A1273" s="9">
        <v>6531</v>
      </c>
      <c r="B1273" s="10" t="s">
        <v>1089</v>
      </c>
      <c r="C1273" s="9" t="s">
        <v>0</v>
      </c>
      <c r="D1273" s="9">
        <v>2627</v>
      </c>
      <c r="E1273" s="9">
        <v>1</v>
      </c>
      <c r="F1273" s="9">
        <v>1.3145</v>
      </c>
      <c r="G1273" s="9">
        <v>1.3169999999999999</v>
      </c>
      <c r="H1273" s="9">
        <v>1.3145</v>
      </c>
      <c r="I1273" s="9">
        <v>5</v>
      </c>
      <c r="J1273" s="9">
        <v>3338.3</v>
      </c>
      <c r="K1273" s="8" t="str">
        <f>RIGHT(B1273,5)</f>
        <v>08:58</v>
      </c>
      <c r="L1273" s="7" t="str">
        <f>TEXT(K1273,"hh")</f>
        <v>08</v>
      </c>
      <c r="M1273" s="6">
        <f>IF(C1273="close",IF(I1273&gt;=0,1,IF(I1273&lt;0,2)),0)</f>
        <v>0</v>
      </c>
      <c r="N1273" s="5">
        <f>IF(N1272=0,IF(C1273="s/l",1,0),IF(C1273="s/l",N1272+1,0))</f>
        <v>0</v>
      </c>
      <c r="O1273" s="4">
        <f>IF(O1272=0,IF(C1273="t/p",1,0),IF(C1273="t/p",O1272+1,0))</f>
        <v>4</v>
      </c>
      <c r="P1273" s="3">
        <f>IF(AND(N1273&gt;=$AD$36,N1274=0),1,0)</f>
        <v>0</v>
      </c>
      <c r="Q1273" s="2">
        <f>IF(AND(O1273&gt;=$AD$35,O1274=0),1,0)</f>
        <v>0</v>
      </c>
      <c r="R1273" s="3">
        <f>IF(AND(N1273&gt;0,ISODD(D1273)),1,0)</f>
        <v>0</v>
      </c>
      <c r="S1273" s="2">
        <f>IF(AND(O1273&gt;0,ISEVEN(D1273)),1,0)</f>
        <v>0</v>
      </c>
      <c r="T1273" s="1">
        <f>IF(AND(N1272&gt;0,N1273&gt;0),IF(OR(AND(R1272=0,R1273=1),AND(R1272=1,R1273=0)),1,0),0)</f>
        <v>0</v>
      </c>
      <c r="U1273" s="1">
        <f>IF(AND(O1272&gt;0,O1273&gt;0),IF(OR(AND(S1272=0,S1273=1),AND(S1272=1,S1273=0)),1,0),0)</f>
        <v>1</v>
      </c>
    </row>
    <row r="1274" spans="1:21">
      <c r="A1274" s="9">
        <v>6536</v>
      </c>
      <c r="B1274" s="10" t="s">
        <v>1088</v>
      </c>
      <c r="C1274" s="9" t="s">
        <v>0</v>
      </c>
      <c r="D1274" s="9">
        <v>2630</v>
      </c>
      <c r="E1274" s="9">
        <v>1</v>
      </c>
      <c r="F1274" s="9">
        <v>1.3148</v>
      </c>
      <c r="G1274" s="9">
        <v>1.3123</v>
      </c>
      <c r="H1274" s="9">
        <v>1.3148</v>
      </c>
      <c r="I1274" s="9">
        <v>5</v>
      </c>
      <c r="J1274" s="9">
        <v>3343.3</v>
      </c>
      <c r="K1274" s="8" t="str">
        <f>RIGHT(B1274,5)</f>
        <v>09:04</v>
      </c>
      <c r="L1274" s="7" t="str">
        <f>TEXT(K1274,"hh")</f>
        <v>09</v>
      </c>
      <c r="M1274" s="6">
        <f>IF(C1274="close",IF(I1274&gt;=0,1,IF(I1274&lt;0,2)),0)</f>
        <v>0</v>
      </c>
      <c r="N1274" s="5">
        <f>IF(N1273=0,IF(C1274="s/l",1,0),IF(C1274="s/l",N1273+1,0))</f>
        <v>0</v>
      </c>
      <c r="O1274" s="4">
        <f>IF(O1273=0,IF(C1274="t/p",1,0),IF(C1274="t/p",O1273+1,0))</f>
        <v>5</v>
      </c>
      <c r="P1274" s="3">
        <f>IF(AND(N1274&gt;=$AD$36,N1275=0),1,0)</f>
        <v>0</v>
      </c>
      <c r="Q1274" s="2">
        <f>IF(AND(O1274&gt;=$AD$35,O1275=0),1,0)</f>
        <v>0</v>
      </c>
      <c r="R1274" s="3">
        <f>IF(AND(N1274&gt;0,ISODD(D1274)),1,0)</f>
        <v>0</v>
      </c>
      <c r="S1274" s="2">
        <f>IF(AND(O1274&gt;0,ISEVEN(D1274)),1,0)</f>
        <v>1</v>
      </c>
      <c r="T1274" s="1">
        <f>IF(AND(N1273&gt;0,N1274&gt;0),IF(OR(AND(R1273=0,R1274=1),AND(R1273=1,R1274=0)),1,0),0)</f>
        <v>0</v>
      </c>
      <c r="U1274" s="1">
        <f>IF(AND(O1273&gt;0,O1274&gt;0),IF(OR(AND(S1273=0,S1274=1),AND(S1273=1,S1274=0)),1,0),0)</f>
        <v>1</v>
      </c>
    </row>
    <row r="1275" spans="1:21">
      <c r="A1275" s="9">
        <v>6541</v>
      </c>
      <c r="B1275" s="10" t="s">
        <v>1087</v>
      </c>
      <c r="C1275" s="9" t="s">
        <v>0</v>
      </c>
      <c r="D1275" s="9">
        <v>2631</v>
      </c>
      <c r="E1275" s="9">
        <v>1</v>
      </c>
      <c r="F1275" s="9">
        <v>1.3145</v>
      </c>
      <c r="G1275" s="9">
        <v>1.3169999999999999</v>
      </c>
      <c r="H1275" s="9">
        <v>1.3145</v>
      </c>
      <c r="I1275" s="9">
        <v>5</v>
      </c>
      <c r="J1275" s="9">
        <v>3348.3</v>
      </c>
      <c r="K1275" s="8" t="str">
        <f>RIGHT(B1275,5)</f>
        <v>09:22</v>
      </c>
      <c r="L1275" s="7" t="str">
        <f>TEXT(K1275,"hh")</f>
        <v>09</v>
      </c>
      <c r="M1275" s="6">
        <f>IF(C1275="close",IF(I1275&gt;=0,1,IF(I1275&lt;0,2)),0)</f>
        <v>0</v>
      </c>
      <c r="N1275" s="5">
        <f>IF(N1274=0,IF(C1275="s/l",1,0),IF(C1275="s/l",N1274+1,0))</f>
        <v>0</v>
      </c>
      <c r="O1275" s="4">
        <f>IF(O1274=0,IF(C1275="t/p",1,0),IF(C1275="t/p",O1274+1,0))</f>
        <v>6</v>
      </c>
      <c r="P1275" s="3">
        <f>IF(AND(N1275&gt;=$AD$36,N1276=0),1,0)</f>
        <v>0</v>
      </c>
      <c r="Q1275" s="2">
        <f>IF(AND(O1275&gt;=$AD$35,O1276=0),1,0)</f>
        <v>1</v>
      </c>
      <c r="R1275" s="3">
        <f>IF(AND(N1275&gt;0,ISODD(D1275)),1,0)</f>
        <v>0</v>
      </c>
      <c r="S1275" s="2">
        <f>IF(AND(O1275&gt;0,ISEVEN(D1275)),1,0)</f>
        <v>0</v>
      </c>
      <c r="T1275" s="1">
        <f>IF(AND(N1274&gt;0,N1275&gt;0),IF(OR(AND(R1274=0,R1275=1),AND(R1274=1,R1275=0)),1,0),0)</f>
        <v>0</v>
      </c>
      <c r="U1275" s="1">
        <f>IF(AND(O1274&gt;0,O1275&gt;0),IF(OR(AND(S1274=0,S1275=1),AND(S1274=1,S1275=0)),1,0),0)</f>
        <v>1</v>
      </c>
    </row>
    <row r="1276" spans="1:21">
      <c r="A1276" s="9">
        <v>6550</v>
      </c>
      <c r="B1276" s="10" t="s">
        <v>1086</v>
      </c>
      <c r="C1276" s="9" t="s">
        <v>3</v>
      </c>
      <c r="D1276" s="9">
        <v>2634</v>
      </c>
      <c r="E1276" s="9">
        <v>1</v>
      </c>
      <c r="F1276" s="9">
        <v>1.3124</v>
      </c>
      <c r="G1276" s="9">
        <v>1.3124</v>
      </c>
      <c r="H1276" s="9">
        <v>1.3149</v>
      </c>
      <c r="I1276" s="9">
        <v>-20</v>
      </c>
      <c r="J1276" s="9">
        <v>3328.3</v>
      </c>
      <c r="K1276" s="8" t="str">
        <f>RIGHT(B1276,5)</f>
        <v>09:31</v>
      </c>
      <c r="L1276" s="7" t="str">
        <f>TEXT(K1276,"hh")</f>
        <v>09</v>
      </c>
      <c r="M1276" s="6">
        <f>IF(C1276="close",IF(I1276&gt;=0,1,IF(I1276&lt;0,2)),0)</f>
        <v>0</v>
      </c>
      <c r="N1276" s="5">
        <f>IF(N1275=0,IF(C1276="s/l",1,0),IF(C1276="s/l",N1275+1,0))</f>
        <v>1</v>
      </c>
      <c r="O1276" s="4">
        <f>IF(O1275=0,IF(C1276="t/p",1,0),IF(C1276="t/p",O1275+1,0))</f>
        <v>0</v>
      </c>
      <c r="P1276" s="3">
        <f>IF(AND(N1276&gt;=$AD$36,N1277=0),1,0)</f>
        <v>0</v>
      </c>
      <c r="Q1276" s="2">
        <f>IF(AND(O1276&gt;=$AD$35,O1277=0),1,0)</f>
        <v>0</v>
      </c>
      <c r="R1276" s="3">
        <f>IF(AND(N1276&gt;0,ISODD(D1276)),1,0)</f>
        <v>0</v>
      </c>
      <c r="S1276" s="2">
        <f>IF(AND(O1276&gt;0,ISEVEN(D1276)),1,0)</f>
        <v>0</v>
      </c>
      <c r="T1276" s="1">
        <f>IF(AND(N1275&gt;0,N1276&gt;0),IF(OR(AND(R1275=0,R1276=1),AND(R1275=1,R1276=0)),1,0),0)</f>
        <v>0</v>
      </c>
      <c r="U1276" s="1">
        <f>IF(AND(O1275&gt;0,O1276&gt;0),IF(OR(AND(S1275=0,S1276=1),AND(S1275=1,S1276=0)),1,0),0)</f>
        <v>0</v>
      </c>
    </row>
    <row r="1277" spans="1:21">
      <c r="A1277" s="9">
        <v>6551</v>
      </c>
      <c r="B1277" s="10" t="s">
        <v>1085</v>
      </c>
      <c r="C1277" s="9" t="s">
        <v>0</v>
      </c>
      <c r="D1277" s="9">
        <v>2636</v>
      </c>
      <c r="E1277" s="9">
        <v>1</v>
      </c>
      <c r="F1277" s="9">
        <v>1.3139000000000001</v>
      </c>
      <c r="G1277" s="9">
        <v>1.3113999999999999</v>
      </c>
      <c r="H1277" s="9">
        <v>1.3139000000000001</v>
      </c>
      <c r="I1277" s="9">
        <v>5</v>
      </c>
      <c r="J1277" s="9">
        <v>3333.3</v>
      </c>
      <c r="K1277" s="8" t="str">
        <f>RIGHT(B1277,5)</f>
        <v>10:53</v>
      </c>
      <c r="L1277" s="7" t="str">
        <f>TEXT(K1277,"hh")</f>
        <v>10</v>
      </c>
      <c r="M1277" s="6">
        <f>IF(C1277="close",IF(I1277&gt;=0,1,IF(I1277&lt;0,2)),0)</f>
        <v>0</v>
      </c>
      <c r="N1277" s="5">
        <f>IF(N1276=0,IF(C1277="s/l",1,0),IF(C1277="s/l",N1276+1,0))</f>
        <v>0</v>
      </c>
      <c r="O1277" s="4">
        <f>IF(O1276=0,IF(C1277="t/p",1,0),IF(C1277="t/p",O1276+1,0))</f>
        <v>1</v>
      </c>
      <c r="P1277" s="3">
        <f>IF(AND(N1277&gt;=$AD$36,N1278=0),1,0)</f>
        <v>0</v>
      </c>
      <c r="Q1277" s="2">
        <f>IF(AND(O1277&gt;=$AD$35,O1278=0),1,0)</f>
        <v>0</v>
      </c>
      <c r="R1277" s="3">
        <f>IF(AND(N1277&gt;0,ISODD(D1277)),1,0)</f>
        <v>0</v>
      </c>
      <c r="S1277" s="2">
        <f>IF(AND(O1277&gt;0,ISEVEN(D1277)),1,0)</f>
        <v>1</v>
      </c>
      <c r="T1277" s="1">
        <f>IF(AND(N1276&gt;0,N1277&gt;0),IF(OR(AND(R1276=0,R1277=1),AND(R1276=1,R1277=0)),1,0),0)</f>
        <v>0</v>
      </c>
      <c r="U1277" s="1">
        <f>IF(AND(O1276&gt;0,O1277&gt;0),IF(OR(AND(S1276=0,S1277=1),AND(S1276=1,S1277=0)),1,0),0)</f>
        <v>0</v>
      </c>
    </row>
    <row r="1278" spans="1:21">
      <c r="A1278" s="9">
        <v>6556</v>
      </c>
      <c r="B1278" s="10" t="s">
        <v>1084</v>
      </c>
      <c r="C1278" s="9" t="s">
        <v>0</v>
      </c>
      <c r="D1278" s="9">
        <v>2638</v>
      </c>
      <c r="E1278" s="9">
        <v>1</v>
      </c>
      <c r="F1278" s="9">
        <v>1.3129</v>
      </c>
      <c r="G1278" s="9">
        <v>1.3104</v>
      </c>
      <c r="H1278" s="9">
        <v>1.3129</v>
      </c>
      <c r="I1278" s="9">
        <v>5</v>
      </c>
      <c r="J1278" s="9">
        <v>3338.3</v>
      </c>
      <c r="K1278" s="8" t="str">
        <f>RIGHT(B1278,5)</f>
        <v>11:28</v>
      </c>
      <c r="L1278" s="7" t="str">
        <f>TEXT(K1278,"hh")</f>
        <v>11</v>
      </c>
      <c r="M1278" s="6">
        <f>IF(C1278="close",IF(I1278&gt;=0,1,IF(I1278&lt;0,2)),0)</f>
        <v>0</v>
      </c>
      <c r="N1278" s="5">
        <f>IF(N1277=0,IF(C1278="s/l",1,0),IF(C1278="s/l",N1277+1,0))</f>
        <v>0</v>
      </c>
      <c r="O1278" s="4">
        <f>IF(O1277=0,IF(C1278="t/p",1,0),IF(C1278="t/p",O1277+1,0))</f>
        <v>2</v>
      </c>
      <c r="P1278" s="3">
        <f>IF(AND(N1278&gt;=$AD$36,N1279=0),1,0)</f>
        <v>0</v>
      </c>
      <c r="Q1278" s="2">
        <f>IF(AND(O1278&gt;=$AD$35,O1279=0),1,0)</f>
        <v>0</v>
      </c>
      <c r="R1278" s="3">
        <f>IF(AND(N1278&gt;0,ISODD(D1278)),1,0)</f>
        <v>0</v>
      </c>
      <c r="S1278" s="2">
        <f>IF(AND(O1278&gt;0,ISEVEN(D1278)),1,0)</f>
        <v>1</v>
      </c>
      <c r="T1278" s="1">
        <f>IF(AND(N1277&gt;0,N1278&gt;0),IF(OR(AND(R1277=0,R1278=1),AND(R1277=1,R1278=0)),1,0),0)</f>
        <v>0</v>
      </c>
      <c r="U1278" s="1">
        <f>IF(AND(O1277&gt;0,O1278&gt;0),IF(OR(AND(S1277=0,S1278=1),AND(S1277=1,S1278=0)),1,0),0)</f>
        <v>0</v>
      </c>
    </row>
    <row r="1279" spans="1:21">
      <c r="A1279" s="9">
        <v>6561</v>
      </c>
      <c r="B1279" s="10" t="s">
        <v>1083</v>
      </c>
      <c r="C1279" s="9" t="s">
        <v>0</v>
      </c>
      <c r="D1279" s="9">
        <v>2639</v>
      </c>
      <c r="E1279" s="9">
        <v>1</v>
      </c>
      <c r="F1279" s="9">
        <v>1.3126</v>
      </c>
      <c r="G1279" s="9">
        <v>1.3150999999999999</v>
      </c>
      <c r="H1279" s="9">
        <v>1.3126</v>
      </c>
      <c r="I1279" s="9">
        <v>5</v>
      </c>
      <c r="J1279" s="9">
        <v>3343.3</v>
      </c>
      <c r="K1279" s="8" t="str">
        <f>RIGHT(B1279,5)</f>
        <v>11:36</v>
      </c>
      <c r="L1279" s="7" t="str">
        <f>TEXT(K1279,"hh")</f>
        <v>11</v>
      </c>
      <c r="M1279" s="6">
        <f>IF(C1279="close",IF(I1279&gt;=0,1,IF(I1279&lt;0,2)),0)</f>
        <v>0</v>
      </c>
      <c r="N1279" s="5">
        <f>IF(N1278=0,IF(C1279="s/l",1,0),IF(C1279="s/l",N1278+1,0))</f>
        <v>0</v>
      </c>
      <c r="O1279" s="4">
        <f>IF(O1278=0,IF(C1279="t/p",1,0),IF(C1279="t/p",O1278+1,0))</f>
        <v>3</v>
      </c>
      <c r="P1279" s="3">
        <f>IF(AND(N1279&gt;=$AD$36,N1280=0),1,0)</f>
        <v>0</v>
      </c>
      <c r="Q1279" s="2">
        <f>IF(AND(O1279&gt;=$AD$35,O1280=0),1,0)</f>
        <v>0</v>
      </c>
      <c r="R1279" s="3">
        <f>IF(AND(N1279&gt;0,ISODD(D1279)),1,0)</f>
        <v>0</v>
      </c>
      <c r="S1279" s="2">
        <f>IF(AND(O1279&gt;0,ISEVEN(D1279)),1,0)</f>
        <v>0</v>
      </c>
      <c r="T1279" s="1">
        <f>IF(AND(N1278&gt;0,N1279&gt;0),IF(OR(AND(R1278=0,R1279=1),AND(R1278=1,R1279=0)),1,0),0)</f>
        <v>0</v>
      </c>
      <c r="U1279" s="1">
        <f>IF(AND(O1278&gt;0,O1279&gt;0),IF(OR(AND(S1278=0,S1279=1),AND(S1278=1,S1279=0)),1,0),0)</f>
        <v>1</v>
      </c>
    </row>
    <row r="1280" spans="1:21">
      <c r="A1280" s="9">
        <v>6570</v>
      </c>
      <c r="B1280" s="10" t="s">
        <v>1082</v>
      </c>
      <c r="C1280" s="9" t="s">
        <v>3</v>
      </c>
      <c r="D1280" s="9">
        <v>2642</v>
      </c>
      <c r="E1280" s="9">
        <v>1</v>
      </c>
      <c r="F1280" s="9">
        <v>1.3104</v>
      </c>
      <c r="G1280" s="9">
        <v>1.3104</v>
      </c>
      <c r="H1280" s="9">
        <v>1.3129</v>
      </c>
      <c r="I1280" s="9">
        <v>-20</v>
      </c>
      <c r="J1280" s="9">
        <v>3323.3</v>
      </c>
      <c r="K1280" s="8" t="str">
        <f>RIGHT(B1280,5)</f>
        <v>12:23</v>
      </c>
      <c r="L1280" s="7" t="str">
        <f>TEXT(K1280,"hh")</f>
        <v>12</v>
      </c>
      <c r="M1280" s="6">
        <f>IF(C1280="close",IF(I1280&gt;=0,1,IF(I1280&lt;0,2)),0)</f>
        <v>0</v>
      </c>
      <c r="N1280" s="5">
        <f>IF(N1279=0,IF(C1280="s/l",1,0),IF(C1280="s/l",N1279+1,0))</f>
        <v>1</v>
      </c>
      <c r="O1280" s="4">
        <f>IF(O1279=0,IF(C1280="t/p",1,0),IF(C1280="t/p",O1279+1,0))</f>
        <v>0</v>
      </c>
      <c r="P1280" s="3">
        <f>IF(AND(N1280&gt;=$AD$36,N1281=0),1,0)</f>
        <v>0</v>
      </c>
      <c r="Q1280" s="2">
        <f>IF(AND(O1280&gt;=$AD$35,O1281=0),1,0)</f>
        <v>0</v>
      </c>
      <c r="R1280" s="3">
        <f>IF(AND(N1280&gt;0,ISODD(D1280)),1,0)</f>
        <v>0</v>
      </c>
      <c r="S1280" s="2">
        <f>IF(AND(O1280&gt;0,ISEVEN(D1280)),1,0)</f>
        <v>0</v>
      </c>
      <c r="T1280" s="1">
        <f>IF(AND(N1279&gt;0,N1280&gt;0),IF(OR(AND(R1279=0,R1280=1),AND(R1279=1,R1280=0)),1,0),0)</f>
        <v>0</v>
      </c>
      <c r="U1280" s="1">
        <f>IF(AND(O1279&gt;0,O1280&gt;0),IF(OR(AND(S1279=0,S1280=1),AND(S1279=1,S1280=0)),1,0),0)</f>
        <v>0</v>
      </c>
    </row>
    <row r="1281" spans="1:21">
      <c r="A1281" s="9">
        <v>6575</v>
      </c>
      <c r="B1281" s="10" t="s">
        <v>1081</v>
      </c>
      <c r="C1281" s="9" t="s">
        <v>3</v>
      </c>
      <c r="D1281" s="9">
        <v>2644</v>
      </c>
      <c r="E1281" s="9">
        <v>1</v>
      </c>
      <c r="F1281" s="9">
        <v>1.3093999999999999</v>
      </c>
      <c r="G1281" s="9">
        <v>1.3093999999999999</v>
      </c>
      <c r="H1281" s="9">
        <v>1.3119000000000001</v>
      </c>
      <c r="I1281" s="9">
        <v>-20</v>
      </c>
      <c r="J1281" s="9">
        <v>3303.3</v>
      </c>
      <c r="K1281" s="8" t="str">
        <f>RIGHT(B1281,5)</f>
        <v>12:40</v>
      </c>
      <c r="L1281" s="7" t="str">
        <f>TEXT(K1281,"hh")</f>
        <v>12</v>
      </c>
      <c r="M1281" s="6">
        <f>IF(C1281="close",IF(I1281&gt;=0,1,IF(I1281&lt;0,2)),0)</f>
        <v>0</v>
      </c>
      <c r="N1281" s="5">
        <f>IF(N1280=0,IF(C1281="s/l",1,0),IF(C1281="s/l",N1280+1,0))</f>
        <v>2</v>
      </c>
      <c r="O1281" s="4">
        <f>IF(O1280=0,IF(C1281="t/p",1,0),IF(C1281="t/p",O1280+1,0))</f>
        <v>0</v>
      </c>
      <c r="P1281" s="3">
        <f>IF(AND(N1281&gt;=$AD$36,N1282=0),1,0)</f>
        <v>1</v>
      </c>
      <c r="Q1281" s="2">
        <f>IF(AND(O1281&gt;=$AD$35,O1282=0),1,0)</f>
        <v>0</v>
      </c>
      <c r="R1281" s="3">
        <f>IF(AND(N1281&gt;0,ISODD(D1281)),1,0)</f>
        <v>0</v>
      </c>
      <c r="S1281" s="2">
        <f>IF(AND(O1281&gt;0,ISEVEN(D1281)),1,0)</f>
        <v>0</v>
      </c>
      <c r="T1281" s="1">
        <f>IF(AND(N1280&gt;0,N1281&gt;0),IF(OR(AND(R1280=0,R1281=1),AND(R1280=1,R1281=0)),1,0),0)</f>
        <v>0</v>
      </c>
      <c r="U1281" s="1">
        <f>IF(AND(O1280&gt;0,O1281&gt;0),IF(OR(AND(S1280=0,S1281=1),AND(S1280=1,S1281=0)),1,0),0)</f>
        <v>0</v>
      </c>
    </row>
    <row r="1282" spans="1:21">
      <c r="A1282" s="9">
        <v>6580</v>
      </c>
      <c r="B1282" s="10" t="s">
        <v>1080</v>
      </c>
      <c r="C1282" s="9" t="s">
        <v>0</v>
      </c>
      <c r="D1282" s="9">
        <v>2648</v>
      </c>
      <c r="E1282" s="9">
        <v>1</v>
      </c>
      <c r="F1282" s="9">
        <v>1.3098000000000001</v>
      </c>
      <c r="G1282" s="9">
        <v>1.3072999999999999</v>
      </c>
      <c r="H1282" s="9">
        <v>1.3098000000000001</v>
      </c>
      <c r="I1282" s="9">
        <v>5</v>
      </c>
      <c r="J1282" s="9">
        <v>3308.3</v>
      </c>
      <c r="K1282" s="8" t="str">
        <f>RIGHT(B1282,5)</f>
        <v>13:03</v>
      </c>
      <c r="L1282" s="7" t="str">
        <f>TEXT(K1282,"hh")</f>
        <v>13</v>
      </c>
      <c r="M1282" s="6">
        <f>IF(C1282="close",IF(I1282&gt;=0,1,IF(I1282&lt;0,2)),0)</f>
        <v>0</v>
      </c>
      <c r="N1282" s="5">
        <f>IF(N1281=0,IF(C1282="s/l",1,0),IF(C1282="s/l",N1281+1,0))</f>
        <v>0</v>
      </c>
      <c r="O1282" s="4">
        <f>IF(O1281=0,IF(C1282="t/p",1,0),IF(C1282="t/p",O1281+1,0))</f>
        <v>1</v>
      </c>
      <c r="P1282" s="3">
        <f>IF(AND(N1282&gt;=$AD$36,N1283=0),1,0)</f>
        <v>0</v>
      </c>
      <c r="Q1282" s="2">
        <f>IF(AND(O1282&gt;=$AD$35,O1283=0),1,0)</f>
        <v>0</v>
      </c>
      <c r="R1282" s="3">
        <f>IF(AND(N1282&gt;0,ISODD(D1282)),1,0)</f>
        <v>0</v>
      </c>
      <c r="S1282" s="2">
        <f>IF(AND(O1282&gt;0,ISEVEN(D1282)),1,0)</f>
        <v>1</v>
      </c>
      <c r="T1282" s="1">
        <f>IF(AND(N1281&gt;0,N1282&gt;0),IF(OR(AND(R1281=0,R1282=1),AND(R1281=1,R1282=0)),1,0),0)</f>
        <v>0</v>
      </c>
      <c r="U1282" s="1">
        <f>IF(AND(O1281&gt;0,O1282&gt;0),IF(OR(AND(S1281=0,S1282=1),AND(S1281=1,S1282=0)),1,0),0)</f>
        <v>0</v>
      </c>
    </row>
    <row r="1283" spans="1:21">
      <c r="A1283" s="9">
        <v>6585</v>
      </c>
      <c r="B1283" s="10" t="s">
        <v>1079</v>
      </c>
      <c r="C1283" s="9" t="s">
        <v>0</v>
      </c>
      <c r="D1283" s="9">
        <v>2649</v>
      </c>
      <c r="E1283" s="9">
        <v>1</v>
      </c>
      <c r="F1283" s="9">
        <v>1.3095000000000001</v>
      </c>
      <c r="G1283" s="9">
        <v>1.3120000000000001</v>
      </c>
      <c r="H1283" s="9">
        <v>1.3095000000000001</v>
      </c>
      <c r="I1283" s="9">
        <v>5</v>
      </c>
      <c r="J1283" s="9">
        <v>3313.3</v>
      </c>
      <c r="K1283" s="8" t="str">
        <f>RIGHT(B1283,5)</f>
        <v>13:09</v>
      </c>
      <c r="L1283" s="7" t="str">
        <f>TEXT(K1283,"hh")</f>
        <v>13</v>
      </c>
      <c r="M1283" s="6">
        <f>IF(C1283="close",IF(I1283&gt;=0,1,IF(I1283&lt;0,2)),0)</f>
        <v>0</v>
      </c>
      <c r="N1283" s="5">
        <f>IF(N1282=0,IF(C1283="s/l",1,0),IF(C1283="s/l",N1282+1,0))</f>
        <v>0</v>
      </c>
      <c r="O1283" s="4">
        <f>IF(O1282=0,IF(C1283="t/p",1,0),IF(C1283="t/p",O1282+1,0))</f>
        <v>2</v>
      </c>
      <c r="P1283" s="3">
        <f>IF(AND(N1283&gt;=$AD$36,N1284=0),1,0)</f>
        <v>0</v>
      </c>
      <c r="Q1283" s="2">
        <f>IF(AND(O1283&gt;=$AD$35,O1284=0),1,0)</f>
        <v>0</v>
      </c>
      <c r="R1283" s="3">
        <f>IF(AND(N1283&gt;0,ISODD(D1283)),1,0)</f>
        <v>0</v>
      </c>
      <c r="S1283" s="2">
        <f>IF(AND(O1283&gt;0,ISEVEN(D1283)),1,0)</f>
        <v>0</v>
      </c>
      <c r="T1283" s="1">
        <f>IF(AND(N1282&gt;0,N1283&gt;0),IF(OR(AND(R1282=0,R1283=1),AND(R1282=1,R1283=0)),1,0),0)</f>
        <v>0</v>
      </c>
      <c r="U1283" s="1">
        <f>IF(AND(O1282&gt;0,O1283&gt;0),IF(OR(AND(S1282=0,S1283=1),AND(S1282=1,S1283=0)),1,0),0)</f>
        <v>1</v>
      </c>
    </row>
    <row r="1284" spans="1:21">
      <c r="A1284" s="9">
        <v>6590</v>
      </c>
      <c r="B1284" s="10" t="s">
        <v>1078</v>
      </c>
      <c r="C1284" s="9" t="s">
        <v>3</v>
      </c>
      <c r="D1284" s="9">
        <v>2646</v>
      </c>
      <c r="E1284" s="9">
        <v>1</v>
      </c>
      <c r="F1284" s="9">
        <v>1.3083</v>
      </c>
      <c r="G1284" s="9">
        <v>1.3083</v>
      </c>
      <c r="H1284" s="9">
        <v>1.3108</v>
      </c>
      <c r="I1284" s="9">
        <v>-20</v>
      </c>
      <c r="J1284" s="9">
        <v>3293.3</v>
      </c>
      <c r="K1284" s="8" t="str">
        <f>RIGHT(B1284,5)</f>
        <v>13:48</v>
      </c>
      <c r="L1284" s="7" t="str">
        <f>TEXT(K1284,"hh")</f>
        <v>13</v>
      </c>
      <c r="M1284" s="6">
        <f>IF(C1284="close",IF(I1284&gt;=0,1,IF(I1284&lt;0,2)),0)</f>
        <v>0</v>
      </c>
      <c r="N1284" s="5">
        <f>IF(N1283=0,IF(C1284="s/l",1,0),IF(C1284="s/l",N1283+1,0))</f>
        <v>1</v>
      </c>
      <c r="O1284" s="4">
        <f>IF(O1283=0,IF(C1284="t/p",1,0),IF(C1284="t/p",O1283+1,0))</f>
        <v>0</v>
      </c>
      <c r="P1284" s="3">
        <f>IF(AND(N1284&gt;=$AD$36,N1285=0),1,0)</f>
        <v>0</v>
      </c>
      <c r="Q1284" s="2">
        <f>IF(AND(O1284&gt;=$AD$35,O1285=0),1,0)</f>
        <v>0</v>
      </c>
      <c r="R1284" s="3">
        <f>IF(AND(N1284&gt;0,ISODD(D1284)),1,0)</f>
        <v>0</v>
      </c>
      <c r="S1284" s="2">
        <f>IF(AND(O1284&gt;0,ISEVEN(D1284)),1,0)</f>
        <v>0</v>
      </c>
      <c r="T1284" s="1">
        <f>IF(AND(N1283&gt;0,N1284&gt;0),IF(OR(AND(R1283=0,R1284=1),AND(R1283=1,R1284=0)),1,0),0)</f>
        <v>0</v>
      </c>
      <c r="U1284" s="1">
        <f>IF(AND(O1283&gt;0,O1284&gt;0),IF(OR(AND(S1283=0,S1284=1),AND(S1283=1,S1284=0)),1,0),0)</f>
        <v>0</v>
      </c>
    </row>
    <row r="1285" spans="1:21">
      <c r="A1285" s="9">
        <v>6595</v>
      </c>
      <c r="B1285" s="10" t="s">
        <v>1077</v>
      </c>
      <c r="C1285" s="9" t="s">
        <v>0</v>
      </c>
      <c r="D1285" s="9">
        <v>2654</v>
      </c>
      <c r="E1285" s="9">
        <v>1</v>
      </c>
      <c r="F1285" s="9">
        <v>1.3088</v>
      </c>
      <c r="G1285" s="9">
        <v>1.3063</v>
      </c>
      <c r="H1285" s="9">
        <v>1.3088</v>
      </c>
      <c r="I1285" s="9">
        <v>5</v>
      </c>
      <c r="J1285" s="9">
        <v>3298.3</v>
      </c>
      <c r="K1285" s="8" t="str">
        <f>RIGHT(B1285,5)</f>
        <v>14:24</v>
      </c>
      <c r="L1285" s="7" t="str">
        <f>TEXT(K1285,"hh")</f>
        <v>14</v>
      </c>
      <c r="M1285" s="6">
        <f>IF(C1285="close",IF(I1285&gt;=0,1,IF(I1285&lt;0,2)),0)</f>
        <v>0</v>
      </c>
      <c r="N1285" s="5">
        <f>IF(N1284=0,IF(C1285="s/l",1,0),IF(C1285="s/l",N1284+1,0))</f>
        <v>0</v>
      </c>
      <c r="O1285" s="4">
        <f>IF(O1284=0,IF(C1285="t/p",1,0),IF(C1285="t/p",O1284+1,0))</f>
        <v>1</v>
      </c>
      <c r="P1285" s="3">
        <f>IF(AND(N1285&gt;=$AD$36,N1286=0),1,0)</f>
        <v>0</v>
      </c>
      <c r="Q1285" s="2">
        <f>IF(AND(O1285&gt;=$AD$35,O1286=0),1,0)</f>
        <v>0</v>
      </c>
      <c r="R1285" s="3">
        <f>IF(AND(N1285&gt;0,ISODD(D1285)),1,0)</f>
        <v>0</v>
      </c>
      <c r="S1285" s="2">
        <f>IF(AND(O1285&gt;0,ISEVEN(D1285)),1,0)</f>
        <v>1</v>
      </c>
      <c r="T1285" s="1">
        <f>IF(AND(N1284&gt;0,N1285&gt;0),IF(OR(AND(R1284=0,R1285=1),AND(R1284=1,R1285=0)),1,0),0)</f>
        <v>0</v>
      </c>
      <c r="U1285" s="1">
        <f>IF(AND(O1284&gt;0,O1285&gt;0),IF(OR(AND(S1284=0,S1285=1),AND(S1284=1,S1285=0)),1,0),0)</f>
        <v>0</v>
      </c>
    </row>
    <row r="1286" spans="1:21">
      <c r="A1286" s="9">
        <v>6600</v>
      </c>
      <c r="B1286" s="10" t="s">
        <v>3020</v>
      </c>
      <c r="C1286" s="9" t="s">
        <v>0</v>
      </c>
      <c r="D1286" s="9">
        <v>2655</v>
      </c>
      <c r="E1286" s="9">
        <v>1</v>
      </c>
      <c r="F1286" s="9">
        <v>1.3084</v>
      </c>
      <c r="G1286" s="9">
        <v>1.3109</v>
      </c>
      <c r="H1286" s="9">
        <v>1.3084</v>
      </c>
      <c r="I1286" s="9">
        <v>5</v>
      </c>
      <c r="J1286" s="9">
        <v>3303.3</v>
      </c>
      <c r="K1286" s="8" t="str">
        <f>RIGHT(B1286,5)</f>
        <v>14:40</v>
      </c>
      <c r="L1286" s="7" t="str">
        <f>TEXT(K1286,"hh")</f>
        <v>14</v>
      </c>
      <c r="M1286" s="6">
        <f>IF(C1286="close",IF(I1286&gt;=0,1,IF(I1286&lt;0,2)),0)</f>
        <v>0</v>
      </c>
      <c r="N1286" s="5">
        <f>IF(N1285=0,IF(C1286="s/l",1,0),IF(C1286="s/l",N1285+1,0))</f>
        <v>0</v>
      </c>
      <c r="O1286" s="4">
        <f>IF(O1285=0,IF(C1286="t/p",1,0),IF(C1286="t/p",O1285+1,0))</f>
        <v>2</v>
      </c>
      <c r="P1286" s="3">
        <f>IF(AND(N1286&gt;=$AD$36,N1287=0),1,0)</f>
        <v>0</v>
      </c>
      <c r="Q1286" s="2">
        <f>IF(AND(O1286&gt;=$AD$35,O1287=0),1,0)</f>
        <v>0</v>
      </c>
      <c r="R1286" s="3">
        <f>IF(AND(N1286&gt;0,ISODD(D1286)),1,0)</f>
        <v>0</v>
      </c>
      <c r="S1286" s="2">
        <f>IF(AND(O1286&gt;0,ISEVEN(D1286)),1,0)</f>
        <v>0</v>
      </c>
      <c r="T1286" s="1">
        <f>IF(AND(N1285&gt;0,N1286&gt;0),IF(OR(AND(R1285=0,R1286=1),AND(R1285=1,R1286=0)),1,0),0)</f>
        <v>0</v>
      </c>
      <c r="U1286" s="1">
        <f>IF(AND(O1285&gt;0,O1286&gt;0),IF(OR(AND(S1285=0,S1286=1),AND(S1285=1,S1286=0)),1,0),0)</f>
        <v>1</v>
      </c>
    </row>
    <row r="1287" spans="1:21">
      <c r="A1287" s="9">
        <v>6605</v>
      </c>
      <c r="B1287" s="10" t="s">
        <v>3019</v>
      </c>
      <c r="C1287" s="9" t="s">
        <v>3</v>
      </c>
      <c r="D1287" s="9">
        <v>2652</v>
      </c>
      <c r="E1287" s="9">
        <v>1</v>
      </c>
      <c r="F1287" s="9">
        <v>1.3072999999999999</v>
      </c>
      <c r="G1287" s="9">
        <v>1.3072999999999999</v>
      </c>
      <c r="H1287" s="9">
        <v>1.3098000000000001</v>
      </c>
      <c r="I1287" s="9">
        <v>-20</v>
      </c>
      <c r="J1287" s="9">
        <v>3283.3</v>
      </c>
      <c r="K1287" s="8" t="str">
        <f>RIGHT(B1287,5)</f>
        <v>15:23</v>
      </c>
      <c r="L1287" s="7" t="str">
        <f>TEXT(K1287,"hh")</f>
        <v>15</v>
      </c>
      <c r="M1287" s="6">
        <f>IF(C1287="close",IF(I1287&gt;=0,1,IF(I1287&lt;0,2)),0)</f>
        <v>0</v>
      </c>
      <c r="N1287" s="5">
        <f>IF(N1286=0,IF(C1287="s/l",1,0),IF(C1287="s/l",N1286+1,0))</f>
        <v>1</v>
      </c>
      <c r="O1287" s="4">
        <f>IF(O1286=0,IF(C1287="t/p",1,0),IF(C1287="t/p",O1286+1,0))</f>
        <v>0</v>
      </c>
      <c r="P1287" s="3">
        <f>IF(AND(N1287&gt;=$AD$36,N1288=0),1,0)</f>
        <v>0</v>
      </c>
      <c r="Q1287" s="2">
        <f>IF(AND(O1287&gt;=$AD$35,O1288=0),1,0)</f>
        <v>0</v>
      </c>
      <c r="R1287" s="3">
        <f>IF(AND(N1287&gt;0,ISODD(D1287)),1,0)</f>
        <v>0</v>
      </c>
      <c r="S1287" s="2">
        <f>IF(AND(O1287&gt;0,ISEVEN(D1287)),1,0)</f>
        <v>0</v>
      </c>
      <c r="T1287" s="1">
        <f>IF(AND(N1286&gt;0,N1287&gt;0),IF(OR(AND(R1286=0,R1287=1),AND(R1286=1,R1287=0)),1,0),0)</f>
        <v>0</v>
      </c>
      <c r="U1287" s="1">
        <f>IF(AND(O1286&gt;0,O1287&gt;0),IF(OR(AND(S1286=0,S1287=1),AND(S1286=1,S1287=0)),1,0),0)</f>
        <v>0</v>
      </c>
    </row>
    <row r="1288" spans="1:21">
      <c r="A1288" s="9">
        <v>6606</v>
      </c>
      <c r="B1288" s="10" t="s">
        <v>1076</v>
      </c>
      <c r="C1288" s="9" t="s">
        <v>0</v>
      </c>
      <c r="D1288" s="9">
        <v>2658</v>
      </c>
      <c r="E1288" s="9">
        <v>1</v>
      </c>
      <c r="F1288" s="9">
        <v>1.3087</v>
      </c>
      <c r="G1288" s="9">
        <v>1.3062</v>
      </c>
      <c r="H1288" s="9">
        <v>1.3087</v>
      </c>
      <c r="I1288" s="9">
        <v>5</v>
      </c>
      <c r="J1288" s="9">
        <v>3288.3</v>
      </c>
      <c r="K1288" s="8" t="str">
        <f>RIGHT(B1288,5)</f>
        <v>15:34</v>
      </c>
      <c r="L1288" s="7" t="str">
        <f>TEXT(K1288,"hh")</f>
        <v>15</v>
      </c>
      <c r="M1288" s="6">
        <f>IF(C1288="close",IF(I1288&gt;=0,1,IF(I1288&lt;0,2)),0)</f>
        <v>0</v>
      </c>
      <c r="N1288" s="5">
        <f>IF(N1287=0,IF(C1288="s/l",1,0),IF(C1288="s/l",N1287+1,0))</f>
        <v>0</v>
      </c>
      <c r="O1288" s="4">
        <f>IF(O1287=0,IF(C1288="t/p",1,0),IF(C1288="t/p",O1287+1,0))</f>
        <v>1</v>
      </c>
      <c r="P1288" s="3">
        <f>IF(AND(N1288&gt;=$AD$36,N1289=0),1,0)</f>
        <v>0</v>
      </c>
      <c r="Q1288" s="2">
        <f>IF(AND(O1288&gt;=$AD$35,O1289=0),1,0)</f>
        <v>0</v>
      </c>
      <c r="R1288" s="3">
        <f>IF(AND(N1288&gt;0,ISODD(D1288)),1,0)</f>
        <v>0</v>
      </c>
      <c r="S1288" s="2">
        <f>IF(AND(O1288&gt;0,ISEVEN(D1288)),1,0)</f>
        <v>1</v>
      </c>
      <c r="T1288" s="1">
        <f>IF(AND(N1287&gt;0,N1288&gt;0),IF(OR(AND(R1287=0,R1288=1),AND(R1287=1,R1288=0)),1,0),0)</f>
        <v>0</v>
      </c>
      <c r="U1288" s="1">
        <f>IF(AND(O1287&gt;0,O1288&gt;0),IF(OR(AND(S1287=0,S1288=1),AND(S1287=1,S1288=0)),1,0),0)</f>
        <v>0</v>
      </c>
    </row>
    <row r="1289" spans="1:21">
      <c r="A1289" s="9">
        <v>6615</v>
      </c>
      <c r="B1289" s="10" t="s">
        <v>1075</v>
      </c>
      <c r="C1289" s="9" t="s">
        <v>3</v>
      </c>
      <c r="D1289" s="9">
        <v>2659</v>
      </c>
      <c r="E1289" s="9">
        <v>1</v>
      </c>
      <c r="F1289" s="9">
        <v>1.3109</v>
      </c>
      <c r="G1289" s="9">
        <v>1.3109</v>
      </c>
      <c r="H1289" s="9">
        <v>1.3084</v>
      </c>
      <c r="I1289" s="9">
        <v>-20</v>
      </c>
      <c r="J1289" s="9">
        <v>3268.3</v>
      </c>
      <c r="K1289" s="8" t="str">
        <f>RIGHT(B1289,5)</f>
        <v>16:02</v>
      </c>
      <c r="L1289" s="7" t="str">
        <f>TEXT(K1289,"hh")</f>
        <v>16</v>
      </c>
      <c r="M1289" s="6">
        <f>IF(C1289="close",IF(I1289&gt;=0,1,IF(I1289&lt;0,2)),0)</f>
        <v>0</v>
      </c>
      <c r="N1289" s="5">
        <f>IF(N1288=0,IF(C1289="s/l",1,0),IF(C1289="s/l",N1288+1,0))</f>
        <v>1</v>
      </c>
      <c r="O1289" s="4">
        <f>IF(O1288=0,IF(C1289="t/p",1,0),IF(C1289="t/p",O1288+1,0))</f>
        <v>0</v>
      </c>
      <c r="P1289" s="3">
        <f>IF(AND(N1289&gt;=$AD$36,N1290=0),1,0)</f>
        <v>0</v>
      </c>
      <c r="Q1289" s="2">
        <f>IF(AND(O1289&gt;=$AD$35,O1290=0),1,0)</f>
        <v>0</v>
      </c>
      <c r="R1289" s="3">
        <f>IF(AND(N1289&gt;0,ISODD(D1289)),1,0)</f>
        <v>1</v>
      </c>
      <c r="S1289" s="2">
        <f>IF(AND(O1289&gt;0,ISEVEN(D1289)),1,0)</f>
        <v>0</v>
      </c>
      <c r="T1289" s="1">
        <f>IF(AND(N1288&gt;0,N1289&gt;0),IF(OR(AND(R1288=0,R1289=1),AND(R1288=1,R1289=0)),1,0),0)</f>
        <v>0</v>
      </c>
      <c r="U1289" s="1">
        <f>IF(AND(O1288&gt;0,O1289&gt;0),IF(OR(AND(S1288=0,S1289=1),AND(S1288=1,S1289=0)),1,0),0)</f>
        <v>0</v>
      </c>
    </row>
    <row r="1290" spans="1:21">
      <c r="A1290" s="9">
        <v>6620</v>
      </c>
      <c r="B1290" s="10" t="s">
        <v>1074</v>
      </c>
      <c r="C1290" s="9" t="s">
        <v>0</v>
      </c>
      <c r="D1290" s="9">
        <v>2663</v>
      </c>
      <c r="E1290" s="9">
        <v>1</v>
      </c>
      <c r="F1290" s="9">
        <v>1.3104</v>
      </c>
      <c r="G1290" s="9">
        <v>1.3129</v>
      </c>
      <c r="H1290" s="9">
        <v>1.3104</v>
      </c>
      <c r="I1290" s="9">
        <v>5</v>
      </c>
      <c r="J1290" s="9">
        <v>3273.3</v>
      </c>
      <c r="K1290" s="8" t="str">
        <f>RIGHT(B1290,5)</f>
        <v>16:07</v>
      </c>
      <c r="L1290" s="7" t="str">
        <f>TEXT(K1290,"hh")</f>
        <v>16</v>
      </c>
      <c r="M1290" s="6">
        <f>IF(C1290="close",IF(I1290&gt;=0,1,IF(I1290&lt;0,2)),0)</f>
        <v>0</v>
      </c>
      <c r="N1290" s="5">
        <f>IF(N1289=0,IF(C1290="s/l",1,0),IF(C1290="s/l",N1289+1,0))</f>
        <v>0</v>
      </c>
      <c r="O1290" s="4">
        <f>IF(O1289=0,IF(C1290="t/p",1,0),IF(C1290="t/p",O1289+1,0))</f>
        <v>1</v>
      </c>
      <c r="P1290" s="3">
        <f>IF(AND(N1290&gt;=$AD$36,N1291=0),1,0)</f>
        <v>0</v>
      </c>
      <c r="Q1290" s="2">
        <f>IF(AND(O1290&gt;=$AD$35,O1291=0),1,0)</f>
        <v>0</v>
      </c>
      <c r="R1290" s="3">
        <f>IF(AND(N1290&gt;0,ISODD(D1290)),1,0)</f>
        <v>0</v>
      </c>
      <c r="S1290" s="2">
        <f>IF(AND(O1290&gt;0,ISEVEN(D1290)),1,0)</f>
        <v>0</v>
      </c>
      <c r="T1290" s="1">
        <f>IF(AND(N1289&gt;0,N1290&gt;0),IF(OR(AND(R1289=0,R1290=1),AND(R1289=1,R1290=0)),1,0),0)</f>
        <v>0</v>
      </c>
      <c r="U1290" s="1">
        <f>IF(AND(O1289&gt;0,O1290&gt;0),IF(OR(AND(S1289=0,S1290=1),AND(S1289=1,S1290=0)),1,0),0)</f>
        <v>0</v>
      </c>
    </row>
    <row r="1291" spans="1:21">
      <c r="A1291" s="9">
        <v>6625</v>
      </c>
      <c r="B1291" s="10" t="s">
        <v>1073</v>
      </c>
      <c r="C1291" s="9" t="s">
        <v>0</v>
      </c>
      <c r="D1291" s="9">
        <v>2666</v>
      </c>
      <c r="E1291" s="9">
        <v>1</v>
      </c>
      <c r="F1291" s="9">
        <v>1.3108</v>
      </c>
      <c r="G1291" s="9">
        <v>1.3083</v>
      </c>
      <c r="H1291" s="9">
        <v>1.3108</v>
      </c>
      <c r="I1291" s="9">
        <v>5</v>
      </c>
      <c r="J1291" s="9">
        <v>3278.3</v>
      </c>
      <c r="K1291" s="8" t="str">
        <f>RIGHT(B1291,5)</f>
        <v>16:14</v>
      </c>
      <c r="L1291" s="7" t="str">
        <f>TEXT(K1291,"hh")</f>
        <v>16</v>
      </c>
      <c r="M1291" s="6">
        <f>IF(C1291="close",IF(I1291&gt;=0,1,IF(I1291&lt;0,2)),0)</f>
        <v>0</v>
      </c>
      <c r="N1291" s="5">
        <f>IF(N1290=0,IF(C1291="s/l",1,0),IF(C1291="s/l",N1290+1,0))</f>
        <v>0</v>
      </c>
      <c r="O1291" s="4">
        <f>IF(O1290=0,IF(C1291="t/p",1,0),IF(C1291="t/p",O1290+1,0))</f>
        <v>2</v>
      </c>
      <c r="P1291" s="3">
        <f>IF(AND(N1291&gt;=$AD$36,N1292=0),1,0)</f>
        <v>0</v>
      </c>
      <c r="Q1291" s="2">
        <f>IF(AND(O1291&gt;=$AD$35,O1292=0),1,0)</f>
        <v>0</v>
      </c>
      <c r="R1291" s="3">
        <f>IF(AND(N1291&gt;0,ISODD(D1291)),1,0)</f>
        <v>0</v>
      </c>
      <c r="S1291" s="2">
        <f>IF(AND(O1291&gt;0,ISEVEN(D1291)),1,0)</f>
        <v>1</v>
      </c>
      <c r="T1291" s="1">
        <f>IF(AND(N1290&gt;0,N1291&gt;0),IF(OR(AND(R1290=0,R1291=1),AND(R1290=1,R1291=0)),1,0),0)</f>
        <v>0</v>
      </c>
      <c r="U1291" s="1">
        <f>IF(AND(O1290&gt;0,O1291&gt;0),IF(OR(AND(S1290=0,S1291=1),AND(S1290=1,S1291=0)),1,0),0)</f>
        <v>1</v>
      </c>
    </row>
    <row r="1292" spans="1:21">
      <c r="A1292" s="9">
        <v>6630</v>
      </c>
      <c r="B1292" s="10" t="s">
        <v>3018</v>
      </c>
      <c r="C1292" s="9" t="s">
        <v>0</v>
      </c>
      <c r="D1292" s="9">
        <v>2667</v>
      </c>
      <c r="E1292" s="9">
        <v>1</v>
      </c>
      <c r="F1292" s="9">
        <v>1.3105</v>
      </c>
      <c r="G1292" s="9">
        <v>1.3129999999999999</v>
      </c>
      <c r="H1292" s="9">
        <v>1.3105</v>
      </c>
      <c r="I1292" s="9">
        <v>5</v>
      </c>
      <c r="J1292" s="9">
        <v>3283.3</v>
      </c>
      <c r="K1292" s="8" t="str">
        <f>RIGHT(B1292,5)</f>
        <v>16:52</v>
      </c>
      <c r="L1292" s="7" t="str">
        <f>TEXT(K1292,"hh")</f>
        <v>16</v>
      </c>
      <c r="M1292" s="6">
        <f>IF(C1292="close",IF(I1292&gt;=0,1,IF(I1292&lt;0,2)),0)</f>
        <v>0</v>
      </c>
      <c r="N1292" s="5">
        <f>IF(N1291=0,IF(C1292="s/l",1,0),IF(C1292="s/l",N1291+1,0))</f>
        <v>0</v>
      </c>
      <c r="O1292" s="4">
        <f>IF(O1291=0,IF(C1292="t/p",1,0),IF(C1292="t/p",O1291+1,0))</f>
        <v>3</v>
      </c>
      <c r="P1292" s="3">
        <f>IF(AND(N1292&gt;=$AD$36,N1293=0),1,0)</f>
        <v>0</v>
      </c>
      <c r="Q1292" s="2">
        <f>IF(AND(O1292&gt;=$AD$35,O1293=0),1,0)</f>
        <v>0</v>
      </c>
      <c r="R1292" s="3">
        <f>IF(AND(N1292&gt;0,ISODD(D1292)),1,0)</f>
        <v>0</v>
      </c>
      <c r="S1292" s="2">
        <f>IF(AND(O1292&gt;0,ISEVEN(D1292)),1,0)</f>
        <v>0</v>
      </c>
      <c r="T1292" s="1">
        <f>IF(AND(N1291&gt;0,N1292&gt;0),IF(OR(AND(R1291=0,R1292=1),AND(R1291=1,R1292=0)),1,0),0)</f>
        <v>0</v>
      </c>
      <c r="U1292" s="1">
        <f>IF(AND(O1291&gt;0,O1292&gt;0),IF(OR(AND(S1291=0,S1292=1),AND(S1291=1,S1292=0)),1,0),0)</f>
        <v>1</v>
      </c>
    </row>
    <row r="1293" spans="1:21">
      <c r="A1293" s="9">
        <v>6635</v>
      </c>
      <c r="B1293" s="10" t="s">
        <v>3017</v>
      </c>
      <c r="C1293" s="9" t="s">
        <v>0</v>
      </c>
      <c r="D1293" s="9">
        <v>2670</v>
      </c>
      <c r="E1293" s="9">
        <v>1</v>
      </c>
      <c r="F1293" s="9">
        <v>1.3108</v>
      </c>
      <c r="G1293" s="9">
        <v>1.3083</v>
      </c>
      <c r="H1293" s="9">
        <v>1.3108</v>
      </c>
      <c r="I1293" s="9">
        <v>5</v>
      </c>
      <c r="J1293" s="9">
        <v>3288.3</v>
      </c>
      <c r="K1293" s="8" t="str">
        <f>RIGHT(B1293,5)</f>
        <v>17:05</v>
      </c>
      <c r="L1293" s="7" t="str">
        <f>TEXT(K1293,"hh")</f>
        <v>17</v>
      </c>
      <c r="M1293" s="6">
        <f>IF(C1293="close",IF(I1293&gt;=0,1,IF(I1293&lt;0,2)),0)</f>
        <v>0</v>
      </c>
      <c r="N1293" s="5">
        <f>IF(N1292=0,IF(C1293="s/l",1,0),IF(C1293="s/l",N1292+1,0))</f>
        <v>0</v>
      </c>
      <c r="O1293" s="4">
        <f>IF(O1292=0,IF(C1293="t/p",1,0),IF(C1293="t/p",O1292+1,0))</f>
        <v>4</v>
      </c>
      <c r="P1293" s="3">
        <f>IF(AND(N1293&gt;=$AD$36,N1294=0),1,0)</f>
        <v>0</v>
      </c>
      <c r="Q1293" s="2">
        <f>IF(AND(O1293&gt;=$AD$35,O1294=0),1,0)</f>
        <v>0</v>
      </c>
      <c r="R1293" s="3">
        <f>IF(AND(N1293&gt;0,ISODD(D1293)),1,0)</f>
        <v>0</v>
      </c>
      <c r="S1293" s="2">
        <f>IF(AND(O1293&gt;0,ISEVEN(D1293)),1,0)</f>
        <v>1</v>
      </c>
      <c r="T1293" s="1">
        <f>IF(AND(N1292&gt;0,N1293&gt;0),IF(OR(AND(R1292=0,R1293=1),AND(R1292=1,R1293=0)),1,0),0)</f>
        <v>0</v>
      </c>
      <c r="U1293" s="1">
        <f>IF(AND(O1292&gt;0,O1293&gt;0),IF(OR(AND(S1292=0,S1293=1),AND(S1292=1,S1293=0)),1,0),0)</f>
        <v>1</v>
      </c>
    </row>
    <row r="1294" spans="1:21">
      <c r="A1294" s="9">
        <v>6640</v>
      </c>
      <c r="B1294" s="10" t="s">
        <v>3016</v>
      </c>
      <c r="C1294" s="9" t="s">
        <v>0</v>
      </c>
      <c r="D1294" s="9">
        <v>2671</v>
      </c>
      <c r="E1294" s="9">
        <v>1</v>
      </c>
      <c r="F1294" s="9">
        <v>1.3105</v>
      </c>
      <c r="G1294" s="9">
        <v>1.3129999999999999</v>
      </c>
      <c r="H1294" s="9">
        <v>1.3105</v>
      </c>
      <c r="I1294" s="9">
        <v>5</v>
      </c>
      <c r="J1294" s="9">
        <v>3293.3</v>
      </c>
      <c r="K1294" s="8" t="str">
        <f>RIGHT(B1294,5)</f>
        <v>17:16</v>
      </c>
      <c r="L1294" s="7" t="str">
        <f>TEXT(K1294,"hh")</f>
        <v>17</v>
      </c>
      <c r="M1294" s="6">
        <f>IF(C1294="close",IF(I1294&gt;=0,1,IF(I1294&lt;0,2)),0)</f>
        <v>0</v>
      </c>
      <c r="N1294" s="5">
        <f>IF(N1293=0,IF(C1294="s/l",1,0),IF(C1294="s/l",N1293+1,0))</f>
        <v>0</v>
      </c>
      <c r="O1294" s="4">
        <f>IF(O1293=0,IF(C1294="t/p",1,0),IF(C1294="t/p",O1293+1,0))</f>
        <v>5</v>
      </c>
      <c r="P1294" s="3">
        <f>IF(AND(N1294&gt;=$AD$36,N1295=0),1,0)</f>
        <v>0</v>
      </c>
      <c r="Q1294" s="2">
        <f>IF(AND(O1294&gt;=$AD$35,O1295=0),1,0)</f>
        <v>0</v>
      </c>
      <c r="R1294" s="3">
        <f>IF(AND(N1294&gt;0,ISODD(D1294)),1,0)</f>
        <v>0</v>
      </c>
      <c r="S1294" s="2">
        <f>IF(AND(O1294&gt;0,ISEVEN(D1294)),1,0)</f>
        <v>0</v>
      </c>
      <c r="T1294" s="1">
        <f>IF(AND(N1293&gt;0,N1294&gt;0),IF(OR(AND(R1293=0,R1294=1),AND(R1293=1,R1294=0)),1,0),0)</f>
        <v>0</v>
      </c>
      <c r="U1294" s="1">
        <f>IF(AND(O1293&gt;0,O1294&gt;0),IF(OR(AND(S1293=0,S1294=1),AND(S1293=1,S1294=0)),1,0),0)</f>
        <v>1</v>
      </c>
    </row>
    <row r="1295" spans="1:21">
      <c r="A1295" s="9">
        <v>6645</v>
      </c>
      <c r="B1295" s="10" t="s">
        <v>1072</v>
      </c>
      <c r="C1295" s="9" t="s">
        <v>0</v>
      </c>
      <c r="D1295" s="9">
        <v>2661</v>
      </c>
      <c r="E1295" s="9">
        <v>1</v>
      </c>
      <c r="F1295" s="9">
        <v>1.3093999999999999</v>
      </c>
      <c r="G1295" s="9">
        <v>1.3119000000000001</v>
      </c>
      <c r="H1295" s="9">
        <v>1.3093999999999999</v>
      </c>
      <c r="I1295" s="9">
        <v>5</v>
      </c>
      <c r="J1295" s="9">
        <v>3298.3</v>
      </c>
      <c r="K1295" s="8" t="str">
        <f>RIGHT(B1295,5)</f>
        <v>17:51</v>
      </c>
      <c r="L1295" s="7" t="str">
        <f>TEXT(K1295,"hh")</f>
        <v>17</v>
      </c>
      <c r="M1295" s="6">
        <f>IF(C1295="close",IF(I1295&gt;=0,1,IF(I1295&lt;0,2)),0)</f>
        <v>0</v>
      </c>
      <c r="N1295" s="5">
        <f>IF(N1294=0,IF(C1295="s/l",1,0),IF(C1295="s/l",N1294+1,0))</f>
        <v>0</v>
      </c>
      <c r="O1295" s="4">
        <f>IF(O1294=0,IF(C1295="t/p",1,0),IF(C1295="t/p",O1294+1,0))</f>
        <v>6</v>
      </c>
      <c r="P1295" s="3">
        <f>IF(AND(N1295&gt;=$AD$36,N1296=0),1,0)</f>
        <v>0</v>
      </c>
      <c r="Q1295" s="2">
        <f>IF(AND(O1295&gt;=$AD$35,O1296=0),1,0)</f>
        <v>0</v>
      </c>
      <c r="R1295" s="3">
        <f>IF(AND(N1295&gt;0,ISODD(D1295)),1,0)</f>
        <v>0</v>
      </c>
      <c r="S1295" s="2">
        <f>IF(AND(O1295&gt;0,ISEVEN(D1295)),1,0)</f>
        <v>0</v>
      </c>
      <c r="T1295" s="1">
        <f>IF(AND(N1294&gt;0,N1295&gt;0),IF(OR(AND(R1294=0,R1295=1),AND(R1294=1,R1295=0)),1,0),0)</f>
        <v>0</v>
      </c>
      <c r="U1295" s="1">
        <f>IF(AND(O1294&gt;0,O1295&gt;0),IF(OR(AND(S1294=0,S1295=1),AND(S1294=1,S1295=0)),1,0),0)</f>
        <v>0</v>
      </c>
    </row>
    <row r="1296" spans="1:21">
      <c r="A1296" s="9">
        <v>6650</v>
      </c>
      <c r="B1296" s="10" t="s">
        <v>3015</v>
      </c>
      <c r="C1296" s="9" t="s">
        <v>0</v>
      </c>
      <c r="D1296" s="9">
        <v>2676</v>
      </c>
      <c r="E1296" s="9">
        <v>1</v>
      </c>
      <c r="F1296" s="9">
        <v>1.3098000000000001</v>
      </c>
      <c r="G1296" s="9">
        <v>1.3072999999999999</v>
      </c>
      <c r="H1296" s="9">
        <v>1.3098000000000001</v>
      </c>
      <c r="I1296" s="9">
        <v>5</v>
      </c>
      <c r="J1296" s="9">
        <v>3303.3</v>
      </c>
      <c r="K1296" s="8" t="str">
        <f>RIGHT(B1296,5)</f>
        <v>19:55</v>
      </c>
      <c r="L1296" s="7" t="str">
        <f>TEXT(K1296,"hh")</f>
        <v>19</v>
      </c>
      <c r="M1296" s="6">
        <f>IF(C1296="close",IF(I1296&gt;=0,1,IF(I1296&lt;0,2)),0)</f>
        <v>0</v>
      </c>
      <c r="N1296" s="5">
        <f>IF(N1295=0,IF(C1296="s/l",1,0),IF(C1296="s/l",N1295+1,0))</f>
        <v>0</v>
      </c>
      <c r="O1296" s="4">
        <f>IF(O1295=0,IF(C1296="t/p",1,0),IF(C1296="t/p",O1295+1,0))</f>
        <v>7</v>
      </c>
      <c r="P1296" s="3">
        <f>IF(AND(N1296&gt;=$AD$36,N1297=0),1,0)</f>
        <v>0</v>
      </c>
      <c r="Q1296" s="2">
        <f>IF(AND(O1296&gt;=$AD$35,O1297=0),1,0)</f>
        <v>0</v>
      </c>
      <c r="R1296" s="3">
        <f>IF(AND(N1296&gt;0,ISODD(D1296)),1,0)</f>
        <v>0</v>
      </c>
      <c r="S1296" s="2">
        <f>IF(AND(O1296&gt;0,ISEVEN(D1296)),1,0)</f>
        <v>1</v>
      </c>
      <c r="T1296" s="1">
        <f>IF(AND(N1295&gt;0,N1296&gt;0),IF(OR(AND(R1295=0,R1296=1),AND(R1295=1,R1296=0)),1,0),0)</f>
        <v>0</v>
      </c>
      <c r="U1296" s="1">
        <f>IF(AND(O1295&gt;0,O1296&gt;0),IF(OR(AND(S1295=0,S1296=1),AND(S1295=1,S1296=0)),1,0),0)</f>
        <v>1</v>
      </c>
    </row>
    <row r="1297" spans="1:21">
      <c r="A1297" s="9">
        <v>6655</v>
      </c>
      <c r="B1297" s="10" t="s">
        <v>3014</v>
      </c>
      <c r="C1297" s="9" t="s">
        <v>0</v>
      </c>
      <c r="D1297" s="9">
        <v>2677</v>
      </c>
      <c r="E1297" s="9">
        <v>1</v>
      </c>
      <c r="F1297" s="9">
        <v>1.3093999999999999</v>
      </c>
      <c r="G1297" s="9">
        <v>1.3119000000000001</v>
      </c>
      <c r="H1297" s="9">
        <v>1.3093999999999999</v>
      </c>
      <c r="I1297" s="9">
        <v>5</v>
      </c>
      <c r="J1297" s="9">
        <v>3308.3</v>
      </c>
      <c r="K1297" s="8" t="str">
        <f>RIGHT(B1297,5)</f>
        <v>21:42</v>
      </c>
      <c r="L1297" s="7" t="str">
        <f>TEXT(K1297,"hh")</f>
        <v>21</v>
      </c>
      <c r="M1297" s="6">
        <f>IF(C1297="close",IF(I1297&gt;=0,1,IF(I1297&lt;0,2)),0)</f>
        <v>0</v>
      </c>
      <c r="N1297" s="5">
        <f>IF(N1296=0,IF(C1297="s/l",1,0),IF(C1297="s/l",N1296+1,0))</f>
        <v>0</v>
      </c>
      <c r="O1297" s="4">
        <f>IF(O1296=0,IF(C1297="t/p",1,0),IF(C1297="t/p",O1296+1,0))</f>
        <v>8</v>
      </c>
      <c r="P1297" s="3">
        <f>IF(AND(N1297&gt;=$AD$36,N1298=0),1,0)</f>
        <v>0</v>
      </c>
      <c r="Q1297" s="2">
        <f>IF(AND(O1297&gt;=$AD$35,O1298=0),1,0)</f>
        <v>0</v>
      </c>
      <c r="R1297" s="3">
        <f>IF(AND(N1297&gt;0,ISODD(D1297)),1,0)</f>
        <v>0</v>
      </c>
      <c r="S1297" s="2">
        <f>IF(AND(O1297&gt;0,ISEVEN(D1297)),1,0)</f>
        <v>0</v>
      </c>
      <c r="T1297" s="1">
        <f>IF(AND(N1296&gt;0,N1297&gt;0),IF(OR(AND(R1296=0,R1297=1),AND(R1296=1,R1297=0)),1,0),0)</f>
        <v>0</v>
      </c>
      <c r="U1297" s="1">
        <f>IF(AND(O1296&gt;0,O1297&gt;0),IF(OR(AND(S1296=0,S1297=1),AND(S1296=1,S1297=0)),1,0),0)</f>
        <v>1</v>
      </c>
    </row>
    <row r="1298" spans="1:21">
      <c r="A1298" s="9">
        <v>6660</v>
      </c>
      <c r="B1298" s="10" t="s">
        <v>3013</v>
      </c>
      <c r="C1298" s="9" t="s">
        <v>0</v>
      </c>
      <c r="D1298" s="9">
        <v>2680</v>
      </c>
      <c r="E1298" s="9">
        <v>1</v>
      </c>
      <c r="F1298" s="9">
        <v>1.3097000000000001</v>
      </c>
      <c r="G1298" s="9">
        <v>1.3071999999999999</v>
      </c>
      <c r="H1298" s="9">
        <v>1.3097000000000001</v>
      </c>
      <c r="I1298" s="9">
        <v>5</v>
      </c>
      <c r="J1298" s="9">
        <v>3313.3</v>
      </c>
      <c r="K1298" s="8" t="str">
        <f>RIGHT(B1298,5)</f>
        <v>23:28</v>
      </c>
      <c r="L1298" s="7" t="str">
        <f>TEXT(K1298,"hh")</f>
        <v>23</v>
      </c>
      <c r="M1298" s="6">
        <f>IF(C1298="close",IF(I1298&gt;=0,1,IF(I1298&lt;0,2)),0)</f>
        <v>0</v>
      </c>
      <c r="N1298" s="5">
        <f>IF(N1297=0,IF(C1298="s/l",1,0),IF(C1298="s/l",N1297+1,0))</f>
        <v>0</v>
      </c>
      <c r="O1298" s="4">
        <f>IF(O1297=0,IF(C1298="t/p",1,0),IF(C1298="t/p",O1297+1,0))</f>
        <v>9</v>
      </c>
      <c r="P1298" s="3">
        <f>IF(AND(N1298&gt;=$AD$36,N1299=0),1,0)</f>
        <v>0</v>
      </c>
      <c r="Q1298" s="2">
        <f>IF(AND(O1298&gt;=$AD$35,O1299=0),1,0)</f>
        <v>0</v>
      </c>
      <c r="R1298" s="3">
        <f>IF(AND(N1298&gt;0,ISODD(D1298)),1,0)</f>
        <v>0</v>
      </c>
      <c r="S1298" s="2">
        <f>IF(AND(O1298&gt;0,ISEVEN(D1298)),1,0)</f>
        <v>1</v>
      </c>
      <c r="T1298" s="1">
        <f>IF(AND(N1297&gt;0,N1298&gt;0),IF(OR(AND(R1297=0,R1298=1),AND(R1297=1,R1298=0)),1,0),0)</f>
        <v>0</v>
      </c>
      <c r="U1298" s="1">
        <f>IF(AND(O1297&gt;0,O1298&gt;0),IF(OR(AND(S1297=0,S1298=1),AND(S1297=1,S1298=0)),1,0),0)</f>
        <v>1</v>
      </c>
    </row>
    <row r="1299" spans="1:21">
      <c r="A1299" s="9">
        <v>6665</v>
      </c>
      <c r="B1299" s="10" t="s">
        <v>3012</v>
      </c>
      <c r="C1299" s="9" t="s">
        <v>0</v>
      </c>
      <c r="D1299" s="9">
        <v>2681</v>
      </c>
      <c r="E1299" s="9">
        <v>1</v>
      </c>
      <c r="F1299" s="9">
        <v>1.3093999999999999</v>
      </c>
      <c r="G1299" s="9">
        <v>1.3119000000000001</v>
      </c>
      <c r="H1299" s="9">
        <v>1.3093999999999999</v>
      </c>
      <c r="I1299" s="9">
        <v>5</v>
      </c>
      <c r="J1299" s="9">
        <v>3318.3</v>
      </c>
      <c r="K1299" s="8" t="str">
        <f>RIGHT(B1299,5)</f>
        <v>23:38</v>
      </c>
      <c r="L1299" s="7" t="str">
        <f>TEXT(K1299,"hh")</f>
        <v>23</v>
      </c>
      <c r="M1299" s="6">
        <f>IF(C1299="close",IF(I1299&gt;=0,1,IF(I1299&lt;0,2)),0)</f>
        <v>0</v>
      </c>
      <c r="N1299" s="5">
        <f>IF(N1298=0,IF(C1299="s/l",1,0),IF(C1299="s/l",N1298+1,0))</f>
        <v>0</v>
      </c>
      <c r="O1299" s="4">
        <f>IF(O1298=0,IF(C1299="t/p",1,0),IF(C1299="t/p",O1298+1,0))</f>
        <v>10</v>
      </c>
      <c r="P1299" s="3">
        <f>IF(AND(N1299&gt;=$AD$36,N1300=0),1,0)</f>
        <v>0</v>
      </c>
      <c r="Q1299" s="2">
        <f>IF(AND(O1299&gt;=$AD$35,O1300=0),1,0)</f>
        <v>1</v>
      </c>
      <c r="R1299" s="3">
        <f>IF(AND(N1299&gt;0,ISODD(D1299)),1,0)</f>
        <v>0</v>
      </c>
      <c r="S1299" s="2">
        <f>IF(AND(O1299&gt;0,ISEVEN(D1299)),1,0)</f>
        <v>0</v>
      </c>
      <c r="T1299" s="1">
        <f>IF(AND(N1298&gt;0,N1299&gt;0),IF(OR(AND(R1298=0,R1299=1),AND(R1298=1,R1299=0)),1,0),0)</f>
        <v>0</v>
      </c>
      <c r="U1299" s="1">
        <f>IF(AND(O1298&gt;0,O1299&gt;0),IF(OR(AND(S1298=0,S1299=1),AND(S1298=1,S1299=0)),1,0),0)</f>
        <v>1</v>
      </c>
    </row>
    <row r="1300" spans="1:21">
      <c r="A1300" s="9">
        <v>6670</v>
      </c>
      <c r="B1300" s="10" t="s">
        <v>3011</v>
      </c>
      <c r="C1300" s="9" t="s">
        <v>3</v>
      </c>
      <c r="D1300" s="9">
        <v>2674</v>
      </c>
      <c r="E1300" s="9">
        <v>1</v>
      </c>
      <c r="F1300" s="9">
        <v>1.3083</v>
      </c>
      <c r="G1300" s="9">
        <v>1.3083</v>
      </c>
      <c r="H1300" s="9">
        <v>1.3108</v>
      </c>
      <c r="I1300" s="9">
        <v>-20</v>
      </c>
      <c r="J1300" s="9">
        <v>3298.3</v>
      </c>
      <c r="K1300" s="8" t="str">
        <f>RIGHT(B1300,5)</f>
        <v>23:49</v>
      </c>
      <c r="L1300" s="7" t="str">
        <f>TEXT(K1300,"hh")</f>
        <v>23</v>
      </c>
      <c r="M1300" s="6">
        <f>IF(C1300="close",IF(I1300&gt;=0,1,IF(I1300&lt;0,2)),0)</f>
        <v>0</v>
      </c>
      <c r="N1300" s="5">
        <f>IF(N1299=0,IF(C1300="s/l",1,0),IF(C1300="s/l",N1299+1,0))</f>
        <v>1</v>
      </c>
      <c r="O1300" s="4">
        <f>IF(O1299=0,IF(C1300="t/p",1,0),IF(C1300="t/p",O1299+1,0))</f>
        <v>0</v>
      </c>
      <c r="P1300" s="3">
        <f>IF(AND(N1300&gt;=$AD$36,N1301=0),1,0)</f>
        <v>0</v>
      </c>
      <c r="Q1300" s="2">
        <f>IF(AND(O1300&gt;=$AD$35,O1301=0),1,0)</f>
        <v>0</v>
      </c>
      <c r="R1300" s="3">
        <f>IF(AND(N1300&gt;0,ISODD(D1300)),1,0)</f>
        <v>0</v>
      </c>
      <c r="S1300" s="2">
        <f>IF(AND(O1300&gt;0,ISEVEN(D1300)),1,0)</f>
        <v>0</v>
      </c>
      <c r="T1300" s="1">
        <f>IF(AND(N1299&gt;0,N1300&gt;0),IF(OR(AND(R1299=0,R1300=1),AND(R1299=1,R1300=0)),1,0),0)</f>
        <v>0</v>
      </c>
      <c r="U1300" s="1">
        <f>IF(AND(O1299&gt;0,O1300&gt;0),IF(OR(AND(S1299=0,S1300=1),AND(S1299=1,S1300=0)),1,0),0)</f>
        <v>0</v>
      </c>
    </row>
    <row r="1301" spans="1:21">
      <c r="A1301" s="9">
        <v>6675</v>
      </c>
      <c r="B1301" s="10" t="s">
        <v>3010</v>
      </c>
      <c r="C1301" s="9" t="s">
        <v>0</v>
      </c>
      <c r="D1301" s="9">
        <v>2686</v>
      </c>
      <c r="E1301" s="9">
        <v>1</v>
      </c>
      <c r="F1301" s="9">
        <v>1.3087</v>
      </c>
      <c r="G1301" s="9">
        <v>1.3062</v>
      </c>
      <c r="H1301" s="9">
        <v>1.3087</v>
      </c>
      <c r="I1301" s="9">
        <v>5.0999999999999996</v>
      </c>
      <c r="J1301" s="9">
        <v>3303.4</v>
      </c>
      <c r="K1301" s="8" t="str">
        <f>RIGHT(B1301,5)</f>
        <v>00:06</v>
      </c>
      <c r="L1301" s="7" t="str">
        <f>TEXT(K1301,"hh")</f>
        <v>00</v>
      </c>
      <c r="M1301" s="6">
        <f>IF(C1301="close",IF(I1301&gt;=0,1,IF(I1301&lt;0,2)),0)</f>
        <v>0</v>
      </c>
      <c r="N1301" s="5">
        <f>IF(N1300=0,IF(C1301="s/l",1,0),IF(C1301="s/l",N1300+1,0))</f>
        <v>0</v>
      </c>
      <c r="O1301" s="4">
        <f>IF(O1300=0,IF(C1301="t/p",1,0),IF(C1301="t/p",O1300+1,0))</f>
        <v>1</v>
      </c>
      <c r="P1301" s="3">
        <f>IF(AND(N1301&gt;=$AD$36,N1302=0),1,0)</f>
        <v>0</v>
      </c>
      <c r="Q1301" s="2">
        <f>IF(AND(O1301&gt;=$AD$35,O1302=0),1,0)</f>
        <v>0</v>
      </c>
      <c r="R1301" s="3">
        <f>IF(AND(N1301&gt;0,ISODD(D1301)),1,0)</f>
        <v>0</v>
      </c>
      <c r="S1301" s="2">
        <f>IF(AND(O1301&gt;0,ISEVEN(D1301)),1,0)</f>
        <v>1</v>
      </c>
      <c r="T1301" s="1">
        <f>IF(AND(N1300&gt;0,N1301&gt;0),IF(OR(AND(R1300=0,R1301=1),AND(R1300=1,R1301=0)),1,0),0)</f>
        <v>0</v>
      </c>
      <c r="U1301" s="1">
        <f>IF(AND(O1300&gt;0,O1301&gt;0),IF(OR(AND(S1300=0,S1301=1),AND(S1300=1,S1301=0)),1,0),0)</f>
        <v>0</v>
      </c>
    </row>
    <row r="1302" spans="1:21">
      <c r="A1302" s="9">
        <v>6676</v>
      </c>
      <c r="B1302" s="10" t="s">
        <v>3009</v>
      </c>
      <c r="C1302" s="9" t="s">
        <v>54</v>
      </c>
      <c r="D1302" s="9">
        <v>2684</v>
      </c>
      <c r="E1302" s="9">
        <v>1</v>
      </c>
      <c r="F1302" s="9">
        <v>1.3086</v>
      </c>
      <c r="G1302" s="9">
        <v>1.3071999999999999</v>
      </c>
      <c r="H1302" s="9">
        <v>1.3097000000000001</v>
      </c>
      <c r="I1302" s="9">
        <v>-5.9</v>
      </c>
      <c r="J1302" s="9">
        <v>3297.5</v>
      </c>
      <c r="K1302" s="8" t="str">
        <f>RIGHT(B1302,5)</f>
        <v>01:00</v>
      </c>
      <c r="L1302" s="7" t="str">
        <f>TEXT(K1302,"hh")</f>
        <v>01</v>
      </c>
      <c r="M1302" s="6">
        <f>IF(C1302="close",IF(I1302&gt;=0,1,IF(I1302&lt;0,2)),0)</f>
        <v>2</v>
      </c>
      <c r="N1302" s="5">
        <f>IF(N1301=0,IF(C1302="s/l",1,0),IF(C1302="s/l",N1301+1,0))</f>
        <v>0</v>
      </c>
      <c r="O1302" s="4">
        <f>IF(O1301=0,IF(C1302="t/p",1,0),IF(C1302="t/p",O1301+1,0))</f>
        <v>0</v>
      </c>
      <c r="P1302" s="3">
        <f>IF(AND(N1302&gt;=$AD$36,N1303=0),1,0)</f>
        <v>0</v>
      </c>
      <c r="Q1302" s="2">
        <f>IF(AND(O1302&gt;=$AD$35,O1303=0),1,0)</f>
        <v>0</v>
      </c>
      <c r="R1302" s="3">
        <f>IF(AND(N1302&gt;0,ISODD(D1302)),1,0)</f>
        <v>0</v>
      </c>
      <c r="S1302" s="2">
        <f>IF(AND(O1302&gt;0,ISEVEN(D1302)),1,0)</f>
        <v>0</v>
      </c>
      <c r="T1302" s="1">
        <f>IF(AND(N1301&gt;0,N1302&gt;0),IF(OR(AND(R1301=0,R1302=1),AND(R1301=1,R1302=0)),1,0),0)</f>
        <v>0</v>
      </c>
      <c r="U1302" s="1">
        <f>IF(AND(O1301&gt;0,O1302&gt;0),IF(OR(AND(S1301=0,S1302=1),AND(S1301=1,S1302=0)),1,0),0)</f>
        <v>0</v>
      </c>
    </row>
    <row r="1303" spans="1:21">
      <c r="A1303" s="9">
        <v>6685</v>
      </c>
      <c r="B1303" s="10" t="s">
        <v>1071</v>
      </c>
      <c r="C1303" s="9" t="s">
        <v>0</v>
      </c>
      <c r="D1303" s="9">
        <v>2690</v>
      </c>
      <c r="E1303" s="9">
        <v>1</v>
      </c>
      <c r="F1303" s="9">
        <v>1.3092999999999999</v>
      </c>
      <c r="G1303" s="9">
        <v>1.3068</v>
      </c>
      <c r="H1303" s="9">
        <v>1.3092999999999999</v>
      </c>
      <c r="I1303" s="9">
        <v>5</v>
      </c>
      <c r="J1303" s="9">
        <v>3302.5</v>
      </c>
      <c r="K1303" s="8" t="str">
        <f>RIGHT(B1303,5)</f>
        <v>03:30</v>
      </c>
      <c r="L1303" s="7" t="str">
        <f>TEXT(K1303,"hh")</f>
        <v>03</v>
      </c>
      <c r="M1303" s="6">
        <f>IF(C1303="close",IF(I1303&gt;=0,1,IF(I1303&lt;0,2)),0)</f>
        <v>0</v>
      </c>
      <c r="N1303" s="5">
        <f>IF(N1302=0,IF(C1303="s/l",1,0),IF(C1303="s/l",N1302+1,0))</f>
        <v>0</v>
      </c>
      <c r="O1303" s="4">
        <f>IF(O1302=0,IF(C1303="t/p",1,0),IF(C1303="t/p",O1302+1,0))</f>
        <v>1</v>
      </c>
      <c r="P1303" s="3">
        <f>IF(AND(N1303&gt;=$AD$36,N1304=0),1,0)</f>
        <v>0</v>
      </c>
      <c r="Q1303" s="2">
        <f>IF(AND(O1303&gt;=$AD$35,O1304=0),1,0)</f>
        <v>0</v>
      </c>
      <c r="R1303" s="3">
        <f>IF(AND(N1303&gt;0,ISODD(D1303)),1,0)</f>
        <v>0</v>
      </c>
      <c r="S1303" s="2">
        <f>IF(AND(O1303&gt;0,ISEVEN(D1303)),1,0)</f>
        <v>1</v>
      </c>
      <c r="T1303" s="1">
        <f>IF(AND(N1302&gt;0,N1303&gt;0),IF(OR(AND(R1302=0,R1303=1),AND(R1302=1,R1303=0)),1,0),0)</f>
        <v>0</v>
      </c>
      <c r="U1303" s="1">
        <f>IF(AND(O1302&gt;0,O1303&gt;0),IF(OR(AND(S1302=0,S1303=1),AND(S1302=1,S1303=0)),1,0),0)</f>
        <v>0</v>
      </c>
    </row>
    <row r="1304" spans="1:21">
      <c r="A1304" s="9">
        <v>6694</v>
      </c>
      <c r="B1304" s="10" t="s">
        <v>1070</v>
      </c>
      <c r="C1304" s="9" t="s">
        <v>3</v>
      </c>
      <c r="D1304" s="9">
        <v>2691</v>
      </c>
      <c r="E1304" s="9">
        <v>1</v>
      </c>
      <c r="F1304" s="9">
        <v>1.3115000000000001</v>
      </c>
      <c r="G1304" s="9">
        <v>1.3115000000000001</v>
      </c>
      <c r="H1304" s="9">
        <v>1.3089999999999999</v>
      </c>
      <c r="I1304" s="9">
        <v>-20</v>
      </c>
      <c r="J1304" s="9">
        <v>3282.5</v>
      </c>
      <c r="K1304" s="8" t="str">
        <f>RIGHT(B1304,5)</f>
        <v>05:02</v>
      </c>
      <c r="L1304" s="7" t="str">
        <f>TEXT(K1304,"hh")</f>
        <v>05</v>
      </c>
      <c r="M1304" s="6">
        <f>IF(C1304="close",IF(I1304&gt;=0,1,IF(I1304&lt;0,2)),0)</f>
        <v>0</v>
      </c>
      <c r="N1304" s="5">
        <f>IF(N1303=0,IF(C1304="s/l",1,0),IF(C1304="s/l",N1303+1,0))</f>
        <v>1</v>
      </c>
      <c r="O1304" s="4">
        <f>IF(O1303=0,IF(C1304="t/p",1,0),IF(C1304="t/p",O1303+1,0))</f>
        <v>0</v>
      </c>
      <c r="P1304" s="3">
        <f>IF(AND(N1304&gt;=$AD$36,N1305=0),1,0)</f>
        <v>0</v>
      </c>
      <c r="Q1304" s="2">
        <f>IF(AND(O1304&gt;=$AD$35,O1305=0),1,0)</f>
        <v>0</v>
      </c>
      <c r="R1304" s="3">
        <f>IF(AND(N1304&gt;0,ISODD(D1304)),1,0)</f>
        <v>1</v>
      </c>
      <c r="S1304" s="2">
        <f>IF(AND(O1304&gt;0,ISEVEN(D1304)),1,0)</f>
        <v>0</v>
      </c>
      <c r="T1304" s="1">
        <f>IF(AND(N1303&gt;0,N1304&gt;0),IF(OR(AND(R1303=0,R1304=1),AND(R1303=1,R1304=0)),1,0),0)</f>
        <v>0</v>
      </c>
      <c r="U1304" s="1">
        <f>IF(AND(O1303&gt;0,O1304&gt;0),IF(OR(AND(S1303=0,S1304=1),AND(S1303=1,S1304=0)),1,0),0)</f>
        <v>0</v>
      </c>
    </row>
    <row r="1305" spans="1:21">
      <c r="A1305" s="9">
        <v>6699</v>
      </c>
      <c r="B1305" s="10" t="s">
        <v>1069</v>
      </c>
      <c r="C1305" s="9" t="s">
        <v>0</v>
      </c>
      <c r="D1305" s="9">
        <v>2695</v>
      </c>
      <c r="E1305" s="9">
        <v>1</v>
      </c>
      <c r="F1305" s="9">
        <v>1.3109999999999999</v>
      </c>
      <c r="G1305" s="9">
        <v>1.3134999999999999</v>
      </c>
      <c r="H1305" s="9">
        <v>1.3109999999999999</v>
      </c>
      <c r="I1305" s="9">
        <v>5</v>
      </c>
      <c r="J1305" s="9">
        <v>3287.5</v>
      </c>
      <c r="K1305" s="8" t="str">
        <f>RIGHT(B1305,5)</f>
        <v>05:10</v>
      </c>
      <c r="L1305" s="7" t="str">
        <f>TEXT(K1305,"hh")</f>
        <v>05</v>
      </c>
      <c r="M1305" s="6">
        <f>IF(C1305="close",IF(I1305&gt;=0,1,IF(I1305&lt;0,2)),0)</f>
        <v>0</v>
      </c>
      <c r="N1305" s="5">
        <f>IF(N1304=0,IF(C1305="s/l",1,0),IF(C1305="s/l",N1304+1,0))</f>
        <v>0</v>
      </c>
      <c r="O1305" s="4">
        <f>IF(O1304=0,IF(C1305="t/p",1,0),IF(C1305="t/p",O1304+1,0))</f>
        <v>1</v>
      </c>
      <c r="P1305" s="3">
        <f>IF(AND(N1305&gt;=$AD$36,N1306=0),1,0)</f>
        <v>0</v>
      </c>
      <c r="Q1305" s="2">
        <f>IF(AND(O1305&gt;=$AD$35,O1306=0),1,0)</f>
        <v>0</v>
      </c>
      <c r="R1305" s="3">
        <f>IF(AND(N1305&gt;0,ISODD(D1305)),1,0)</f>
        <v>0</v>
      </c>
      <c r="S1305" s="2">
        <f>IF(AND(O1305&gt;0,ISEVEN(D1305)),1,0)</f>
        <v>0</v>
      </c>
      <c r="T1305" s="1">
        <f>IF(AND(N1304&gt;0,N1305&gt;0),IF(OR(AND(R1304=0,R1305=1),AND(R1304=1,R1305=0)),1,0),0)</f>
        <v>0</v>
      </c>
      <c r="U1305" s="1">
        <f>IF(AND(O1304&gt;0,O1305&gt;0),IF(OR(AND(S1304=0,S1305=1),AND(S1304=1,S1305=0)),1,0),0)</f>
        <v>0</v>
      </c>
    </row>
    <row r="1306" spans="1:21">
      <c r="A1306" s="9">
        <v>6704</v>
      </c>
      <c r="B1306" s="10" t="s">
        <v>1068</v>
      </c>
      <c r="C1306" s="9" t="s">
        <v>0</v>
      </c>
      <c r="D1306" s="9">
        <v>2693</v>
      </c>
      <c r="E1306" s="9">
        <v>1</v>
      </c>
      <c r="F1306" s="9">
        <v>1.31</v>
      </c>
      <c r="G1306" s="9">
        <v>1.3125</v>
      </c>
      <c r="H1306" s="9">
        <v>1.31</v>
      </c>
      <c r="I1306" s="9">
        <v>5</v>
      </c>
      <c r="J1306" s="9">
        <v>3292.5</v>
      </c>
      <c r="K1306" s="8" t="str">
        <f>RIGHT(B1306,5)</f>
        <v>06:34</v>
      </c>
      <c r="L1306" s="7" t="str">
        <f>TEXT(K1306,"hh")</f>
        <v>06</v>
      </c>
      <c r="M1306" s="6">
        <f>IF(C1306="close",IF(I1306&gt;=0,1,IF(I1306&lt;0,2)),0)</f>
        <v>0</v>
      </c>
      <c r="N1306" s="5">
        <f>IF(N1305=0,IF(C1306="s/l",1,0),IF(C1306="s/l",N1305+1,0))</f>
        <v>0</v>
      </c>
      <c r="O1306" s="4">
        <f>IF(O1305=0,IF(C1306="t/p",1,0),IF(C1306="t/p",O1305+1,0))</f>
        <v>2</v>
      </c>
      <c r="P1306" s="3">
        <f>IF(AND(N1306&gt;=$AD$36,N1307=0),1,0)</f>
        <v>0</v>
      </c>
      <c r="Q1306" s="2">
        <f>IF(AND(O1306&gt;=$AD$35,O1307=0),1,0)</f>
        <v>0</v>
      </c>
      <c r="R1306" s="3">
        <f>IF(AND(N1306&gt;0,ISODD(D1306)),1,0)</f>
        <v>0</v>
      </c>
      <c r="S1306" s="2">
        <f>IF(AND(O1306&gt;0,ISEVEN(D1306)),1,0)</f>
        <v>0</v>
      </c>
      <c r="T1306" s="1">
        <f>IF(AND(N1305&gt;0,N1306&gt;0),IF(OR(AND(R1305=0,R1306=1),AND(R1305=1,R1306=0)),1,0),0)</f>
        <v>0</v>
      </c>
      <c r="U1306" s="1">
        <f>IF(AND(O1305&gt;0,O1306&gt;0),IF(OR(AND(S1305=0,S1306=1),AND(S1305=1,S1306=0)),1,0),0)</f>
        <v>0</v>
      </c>
    </row>
    <row r="1307" spans="1:21">
      <c r="A1307" s="9">
        <v>6705</v>
      </c>
      <c r="B1307" s="10" t="s">
        <v>1067</v>
      </c>
      <c r="C1307" s="9" t="s">
        <v>0</v>
      </c>
      <c r="D1307" s="9">
        <v>2698</v>
      </c>
      <c r="E1307" s="9">
        <v>1</v>
      </c>
      <c r="F1307" s="9">
        <v>1.3112999999999999</v>
      </c>
      <c r="G1307" s="9">
        <v>1.3088</v>
      </c>
      <c r="H1307" s="9">
        <v>1.3112999999999999</v>
      </c>
      <c r="I1307" s="9">
        <v>5</v>
      </c>
      <c r="J1307" s="9">
        <v>3297.5</v>
      </c>
      <c r="K1307" s="8" t="str">
        <f>RIGHT(B1307,5)</f>
        <v>07:34</v>
      </c>
      <c r="L1307" s="7" t="str">
        <f>TEXT(K1307,"hh")</f>
        <v>07</v>
      </c>
      <c r="M1307" s="6">
        <f>IF(C1307="close",IF(I1307&gt;=0,1,IF(I1307&lt;0,2)),0)</f>
        <v>0</v>
      </c>
      <c r="N1307" s="5">
        <f>IF(N1306=0,IF(C1307="s/l",1,0),IF(C1307="s/l",N1306+1,0))</f>
        <v>0</v>
      </c>
      <c r="O1307" s="4">
        <f>IF(O1306=0,IF(C1307="t/p",1,0),IF(C1307="t/p",O1306+1,0))</f>
        <v>3</v>
      </c>
      <c r="P1307" s="3">
        <f>IF(AND(N1307&gt;=$AD$36,N1308=0),1,0)</f>
        <v>0</v>
      </c>
      <c r="Q1307" s="2">
        <f>IF(AND(O1307&gt;=$AD$35,O1308=0),1,0)</f>
        <v>0</v>
      </c>
      <c r="R1307" s="3">
        <f>IF(AND(N1307&gt;0,ISODD(D1307)),1,0)</f>
        <v>0</v>
      </c>
      <c r="S1307" s="2">
        <f>IF(AND(O1307&gt;0,ISEVEN(D1307)),1,0)</f>
        <v>1</v>
      </c>
      <c r="T1307" s="1">
        <f>IF(AND(N1306&gt;0,N1307&gt;0),IF(OR(AND(R1306=0,R1307=1),AND(R1306=1,R1307=0)),1,0),0)</f>
        <v>0</v>
      </c>
      <c r="U1307" s="1">
        <f>IF(AND(O1306&gt;0,O1307&gt;0),IF(OR(AND(S1306=0,S1307=1),AND(S1306=1,S1307=0)),1,0),0)</f>
        <v>1</v>
      </c>
    </row>
    <row r="1308" spans="1:21">
      <c r="A1308" s="9">
        <v>6710</v>
      </c>
      <c r="B1308" s="10" t="s">
        <v>3008</v>
      </c>
      <c r="C1308" s="9" t="s">
        <v>0</v>
      </c>
      <c r="D1308" s="9">
        <v>2700</v>
      </c>
      <c r="E1308" s="9">
        <v>1</v>
      </c>
      <c r="F1308" s="9">
        <v>1.3103</v>
      </c>
      <c r="G1308" s="9">
        <v>1.3078000000000001</v>
      </c>
      <c r="H1308" s="9">
        <v>1.3103</v>
      </c>
      <c r="I1308" s="9">
        <v>5</v>
      </c>
      <c r="J1308" s="9">
        <v>3302.5</v>
      </c>
      <c r="K1308" s="8" t="str">
        <f>RIGHT(B1308,5)</f>
        <v>08:05</v>
      </c>
      <c r="L1308" s="7" t="str">
        <f>TEXT(K1308,"hh")</f>
        <v>08</v>
      </c>
      <c r="M1308" s="6">
        <f>IF(C1308="close",IF(I1308&gt;=0,1,IF(I1308&lt;0,2)),0)</f>
        <v>0</v>
      </c>
      <c r="N1308" s="5">
        <f>IF(N1307=0,IF(C1308="s/l",1,0),IF(C1308="s/l",N1307+1,0))</f>
        <v>0</v>
      </c>
      <c r="O1308" s="4">
        <f>IF(O1307=0,IF(C1308="t/p",1,0),IF(C1308="t/p",O1307+1,0))</f>
        <v>4</v>
      </c>
      <c r="P1308" s="3">
        <f>IF(AND(N1308&gt;=$AD$36,N1309=0),1,0)</f>
        <v>0</v>
      </c>
      <c r="Q1308" s="2">
        <f>IF(AND(O1308&gt;=$AD$35,O1309=0),1,0)</f>
        <v>0</v>
      </c>
      <c r="R1308" s="3">
        <f>IF(AND(N1308&gt;0,ISODD(D1308)),1,0)</f>
        <v>0</v>
      </c>
      <c r="S1308" s="2">
        <f>IF(AND(O1308&gt;0,ISEVEN(D1308)),1,0)</f>
        <v>1</v>
      </c>
      <c r="T1308" s="1">
        <f>IF(AND(N1307&gt;0,N1308&gt;0),IF(OR(AND(R1307=0,R1308=1),AND(R1307=1,R1308=0)),1,0),0)</f>
        <v>0</v>
      </c>
      <c r="U1308" s="1">
        <f>IF(AND(O1307&gt;0,O1308&gt;0),IF(OR(AND(S1307=0,S1308=1),AND(S1307=1,S1308=0)),1,0),0)</f>
        <v>0</v>
      </c>
    </row>
    <row r="1309" spans="1:21">
      <c r="A1309" s="9">
        <v>6719</v>
      </c>
      <c r="B1309" s="10" t="s">
        <v>3007</v>
      </c>
      <c r="C1309" s="9" t="s">
        <v>0</v>
      </c>
      <c r="D1309" s="9">
        <v>2703</v>
      </c>
      <c r="E1309" s="9">
        <v>1</v>
      </c>
      <c r="F1309" s="9">
        <v>1.3110999999999999</v>
      </c>
      <c r="G1309" s="9">
        <v>1.3136000000000001</v>
      </c>
      <c r="H1309" s="9">
        <v>1.3110999999999999</v>
      </c>
      <c r="I1309" s="9">
        <v>5</v>
      </c>
      <c r="J1309" s="9">
        <v>3307.5</v>
      </c>
      <c r="K1309" s="8" t="str">
        <f>RIGHT(B1309,5)</f>
        <v>08:36</v>
      </c>
      <c r="L1309" s="7" t="str">
        <f>TEXT(K1309,"hh")</f>
        <v>08</v>
      </c>
      <c r="M1309" s="6">
        <f>IF(C1309="close",IF(I1309&gt;=0,1,IF(I1309&lt;0,2)),0)</f>
        <v>0</v>
      </c>
      <c r="N1309" s="5">
        <f>IF(N1308=0,IF(C1309="s/l",1,0),IF(C1309="s/l",N1308+1,0))</f>
        <v>0</v>
      </c>
      <c r="O1309" s="4">
        <f>IF(O1308=0,IF(C1309="t/p",1,0),IF(C1309="t/p",O1308+1,0))</f>
        <v>5</v>
      </c>
      <c r="P1309" s="3">
        <f>IF(AND(N1309&gt;=$AD$36,N1310=0),1,0)</f>
        <v>0</v>
      </c>
      <c r="Q1309" s="2">
        <f>IF(AND(O1309&gt;=$AD$35,O1310=0),1,0)</f>
        <v>0</v>
      </c>
      <c r="R1309" s="3">
        <f>IF(AND(N1309&gt;0,ISODD(D1309)),1,0)</f>
        <v>0</v>
      </c>
      <c r="S1309" s="2">
        <f>IF(AND(O1309&gt;0,ISEVEN(D1309)),1,0)</f>
        <v>0</v>
      </c>
      <c r="T1309" s="1">
        <f>IF(AND(N1308&gt;0,N1309&gt;0),IF(OR(AND(R1308=0,R1309=1),AND(R1308=1,R1309=0)),1,0),0)</f>
        <v>0</v>
      </c>
      <c r="U1309" s="1">
        <f>IF(AND(O1308&gt;0,O1309&gt;0),IF(OR(AND(S1308=0,S1309=1),AND(S1308=1,S1309=0)),1,0),0)</f>
        <v>1</v>
      </c>
    </row>
    <row r="1310" spans="1:21">
      <c r="A1310" s="9">
        <v>6724</v>
      </c>
      <c r="B1310" s="10" t="s">
        <v>3006</v>
      </c>
      <c r="C1310" s="9" t="s">
        <v>0</v>
      </c>
      <c r="D1310" s="9">
        <v>2706</v>
      </c>
      <c r="E1310" s="9">
        <v>1</v>
      </c>
      <c r="F1310" s="9">
        <v>1.3113999999999999</v>
      </c>
      <c r="G1310" s="9">
        <v>1.3089</v>
      </c>
      <c r="H1310" s="9">
        <v>1.3113999999999999</v>
      </c>
      <c r="I1310" s="9">
        <v>5</v>
      </c>
      <c r="J1310" s="9">
        <v>3312.5</v>
      </c>
      <c r="K1310" s="8" t="str">
        <f>RIGHT(B1310,5)</f>
        <v>08:43</v>
      </c>
      <c r="L1310" s="7" t="str">
        <f>TEXT(K1310,"hh")</f>
        <v>08</v>
      </c>
      <c r="M1310" s="6">
        <f>IF(C1310="close",IF(I1310&gt;=0,1,IF(I1310&lt;0,2)),0)</f>
        <v>0</v>
      </c>
      <c r="N1310" s="5">
        <f>IF(N1309=0,IF(C1310="s/l",1,0),IF(C1310="s/l",N1309+1,0))</f>
        <v>0</v>
      </c>
      <c r="O1310" s="4">
        <f>IF(O1309=0,IF(C1310="t/p",1,0),IF(C1310="t/p",O1309+1,0))</f>
        <v>6</v>
      </c>
      <c r="P1310" s="3">
        <f>IF(AND(N1310&gt;=$AD$36,N1311=0),1,0)</f>
        <v>0</v>
      </c>
      <c r="Q1310" s="2">
        <f>IF(AND(O1310&gt;=$AD$35,O1311=0),1,0)</f>
        <v>1</v>
      </c>
      <c r="R1310" s="3">
        <f>IF(AND(N1310&gt;0,ISODD(D1310)),1,0)</f>
        <v>0</v>
      </c>
      <c r="S1310" s="2">
        <f>IF(AND(O1310&gt;0,ISEVEN(D1310)),1,0)</f>
        <v>1</v>
      </c>
      <c r="T1310" s="1">
        <f>IF(AND(N1309&gt;0,N1310&gt;0),IF(OR(AND(R1309=0,R1310=1),AND(R1309=1,R1310=0)),1,0),0)</f>
        <v>0</v>
      </c>
      <c r="U1310" s="1">
        <f>IF(AND(O1309&gt;0,O1310&gt;0),IF(OR(AND(S1309=0,S1310=1),AND(S1309=1,S1310=0)),1,0),0)</f>
        <v>1</v>
      </c>
    </row>
    <row r="1311" spans="1:21">
      <c r="A1311" s="9">
        <v>6729</v>
      </c>
      <c r="B1311" s="10" t="s">
        <v>1064</v>
      </c>
      <c r="C1311" s="9" t="s">
        <v>3</v>
      </c>
      <c r="D1311" s="9">
        <v>2701</v>
      </c>
      <c r="E1311" s="9">
        <v>1</v>
      </c>
      <c r="F1311" s="9">
        <v>1.3125</v>
      </c>
      <c r="G1311" s="9">
        <v>1.3125</v>
      </c>
      <c r="H1311" s="9">
        <v>1.31</v>
      </c>
      <c r="I1311" s="9">
        <v>-20</v>
      </c>
      <c r="J1311" s="9">
        <v>3292.5</v>
      </c>
      <c r="K1311" s="8" t="str">
        <f>RIGHT(B1311,5)</f>
        <v>08:44</v>
      </c>
      <c r="L1311" s="7" t="str">
        <f>TEXT(K1311,"hh")</f>
        <v>08</v>
      </c>
      <c r="M1311" s="6">
        <f>IF(C1311="close",IF(I1311&gt;=0,1,IF(I1311&lt;0,2)),0)</f>
        <v>0</v>
      </c>
      <c r="N1311" s="5">
        <f>IF(N1310=0,IF(C1311="s/l",1,0),IF(C1311="s/l",N1310+1,0))</f>
        <v>1</v>
      </c>
      <c r="O1311" s="4">
        <f>IF(O1310=0,IF(C1311="t/p",1,0),IF(C1311="t/p",O1310+1,0))</f>
        <v>0</v>
      </c>
      <c r="P1311" s="3">
        <f>IF(AND(N1311&gt;=$AD$36,N1312=0),1,0)</f>
        <v>0</v>
      </c>
      <c r="Q1311" s="2">
        <f>IF(AND(O1311&gt;=$AD$35,O1312=0),1,0)</f>
        <v>0</v>
      </c>
      <c r="R1311" s="3">
        <f>IF(AND(N1311&gt;0,ISODD(D1311)),1,0)</f>
        <v>1</v>
      </c>
      <c r="S1311" s="2">
        <f>IF(AND(O1311&gt;0,ISEVEN(D1311)),1,0)</f>
        <v>0</v>
      </c>
      <c r="T1311" s="1">
        <f>IF(AND(N1310&gt;0,N1311&gt;0),IF(OR(AND(R1310=0,R1311=1),AND(R1310=1,R1311=0)),1,0),0)</f>
        <v>0</v>
      </c>
      <c r="U1311" s="1">
        <f>IF(AND(O1310&gt;0,O1311&gt;0),IF(OR(AND(S1310=0,S1311=1),AND(S1310=1,S1311=0)),1,0),0)</f>
        <v>0</v>
      </c>
    </row>
    <row r="1312" spans="1:21">
      <c r="A1312" s="9">
        <v>6734</v>
      </c>
      <c r="B1312" s="10" t="s">
        <v>3005</v>
      </c>
      <c r="C1312" s="9" t="s">
        <v>0</v>
      </c>
      <c r="D1312" s="9">
        <v>2709</v>
      </c>
      <c r="E1312" s="9">
        <v>1</v>
      </c>
      <c r="F1312" s="9">
        <v>1.3121</v>
      </c>
      <c r="G1312" s="9">
        <v>1.3146</v>
      </c>
      <c r="H1312" s="9">
        <v>1.3121</v>
      </c>
      <c r="I1312" s="9">
        <v>5</v>
      </c>
      <c r="J1312" s="9">
        <v>3297.5</v>
      </c>
      <c r="K1312" s="8" t="str">
        <f>RIGHT(B1312,5)</f>
        <v>08:50</v>
      </c>
      <c r="L1312" s="7" t="str">
        <f>TEXT(K1312,"hh")</f>
        <v>08</v>
      </c>
      <c r="M1312" s="6">
        <f>IF(C1312="close",IF(I1312&gt;=0,1,IF(I1312&lt;0,2)),0)</f>
        <v>0</v>
      </c>
      <c r="N1312" s="5">
        <f>IF(N1311=0,IF(C1312="s/l",1,0),IF(C1312="s/l",N1311+1,0))</f>
        <v>0</v>
      </c>
      <c r="O1312" s="4">
        <f>IF(O1311=0,IF(C1312="t/p",1,0),IF(C1312="t/p",O1311+1,0))</f>
        <v>1</v>
      </c>
      <c r="P1312" s="3">
        <f>IF(AND(N1312&gt;=$AD$36,N1313=0),1,0)</f>
        <v>0</v>
      </c>
      <c r="Q1312" s="2">
        <f>IF(AND(O1312&gt;=$AD$35,O1313=0),1,0)</f>
        <v>0</v>
      </c>
      <c r="R1312" s="3">
        <f>IF(AND(N1312&gt;0,ISODD(D1312)),1,0)</f>
        <v>0</v>
      </c>
      <c r="S1312" s="2">
        <f>IF(AND(O1312&gt;0,ISEVEN(D1312)),1,0)</f>
        <v>0</v>
      </c>
      <c r="T1312" s="1">
        <f>IF(AND(N1311&gt;0,N1312&gt;0),IF(OR(AND(R1311=0,R1312=1),AND(R1311=1,R1312=0)),1,0),0)</f>
        <v>0</v>
      </c>
      <c r="U1312" s="1">
        <f>IF(AND(O1311&gt;0,O1312&gt;0),IF(OR(AND(S1311=0,S1312=1),AND(S1311=1,S1312=0)),1,0),0)</f>
        <v>0</v>
      </c>
    </row>
    <row r="1313" spans="1:21">
      <c r="A1313" s="9">
        <v>6739</v>
      </c>
      <c r="B1313" s="10" t="s">
        <v>3004</v>
      </c>
      <c r="C1313" s="9" t="s">
        <v>0</v>
      </c>
      <c r="D1313" s="9">
        <v>2712</v>
      </c>
      <c r="E1313" s="9">
        <v>1</v>
      </c>
      <c r="F1313" s="9">
        <v>1.3124</v>
      </c>
      <c r="G1313" s="9">
        <v>1.3099000000000001</v>
      </c>
      <c r="H1313" s="9">
        <v>1.3124</v>
      </c>
      <c r="I1313" s="9">
        <v>5</v>
      </c>
      <c r="J1313" s="9">
        <v>3302.5</v>
      </c>
      <c r="K1313" s="8" t="str">
        <f>RIGHT(B1313,5)</f>
        <v>09:05</v>
      </c>
      <c r="L1313" s="7" t="str">
        <f>TEXT(K1313,"hh")</f>
        <v>09</v>
      </c>
      <c r="M1313" s="6">
        <f>IF(C1313="close",IF(I1313&gt;=0,1,IF(I1313&lt;0,2)),0)</f>
        <v>0</v>
      </c>
      <c r="N1313" s="5">
        <f>IF(N1312=0,IF(C1313="s/l",1,0),IF(C1313="s/l",N1312+1,0))</f>
        <v>0</v>
      </c>
      <c r="O1313" s="4">
        <f>IF(O1312=0,IF(C1313="t/p",1,0),IF(C1313="t/p",O1312+1,0))</f>
        <v>2</v>
      </c>
      <c r="P1313" s="3">
        <f>IF(AND(N1313&gt;=$AD$36,N1314=0),1,0)</f>
        <v>0</v>
      </c>
      <c r="Q1313" s="2">
        <f>IF(AND(O1313&gt;=$AD$35,O1314=0),1,0)</f>
        <v>0</v>
      </c>
      <c r="R1313" s="3">
        <f>IF(AND(N1313&gt;0,ISODD(D1313)),1,0)</f>
        <v>0</v>
      </c>
      <c r="S1313" s="2">
        <f>IF(AND(O1313&gt;0,ISEVEN(D1313)),1,0)</f>
        <v>1</v>
      </c>
      <c r="T1313" s="1">
        <f>IF(AND(N1312&gt;0,N1313&gt;0),IF(OR(AND(R1312=0,R1313=1),AND(R1312=1,R1313=0)),1,0),0)</f>
        <v>0</v>
      </c>
      <c r="U1313" s="1">
        <f>IF(AND(O1312&gt;0,O1313&gt;0),IF(OR(AND(S1312=0,S1313=1),AND(S1312=1,S1313=0)),1,0),0)</f>
        <v>1</v>
      </c>
    </row>
    <row r="1314" spans="1:21">
      <c r="A1314" s="9">
        <v>6744</v>
      </c>
      <c r="B1314" s="10" t="s">
        <v>3003</v>
      </c>
      <c r="C1314" s="9" t="s">
        <v>0</v>
      </c>
      <c r="D1314" s="9">
        <v>2713</v>
      </c>
      <c r="E1314" s="9">
        <v>1</v>
      </c>
      <c r="F1314" s="9">
        <v>1.3121</v>
      </c>
      <c r="G1314" s="9">
        <v>1.3146</v>
      </c>
      <c r="H1314" s="9">
        <v>1.3121</v>
      </c>
      <c r="I1314" s="9">
        <v>5</v>
      </c>
      <c r="J1314" s="9">
        <v>3307.5</v>
      </c>
      <c r="K1314" s="8" t="str">
        <f>RIGHT(B1314,5)</f>
        <v>10:09</v>
      </c>
      <c r="L1314" s="7" t="str">
        <f>TEXT(K1314,"hh")</f>
        <v>10</v>
      </c>
      <c r="M1314" s="6">
        <f>IF(C1314="close",IF(I1314&gt;=0,1,IF(I1314&lt;0,2)),0)</f>
        <v>0</v>
      </c>
      <c r="N1314" s="5">
        <f>IF(N1313=0,IF(C1314="s/l",1,0),IF(C1314="s/l",N1313+1,0))</f>
        <v>0</v>
      </c>
      <c r="O1314" s="4">
        <f>IF(O1313=0,IF(C1314="t/p",1,0),IF(C1314="t/p",O1313+1,0))</f>
        <v>3</v>
      </c>
      <c r="P1314" s="3">
        <f>IF(AND(N1314&gt;=$AD$36,N1315=0),1,0)</f>
        <v>0</v>
      </c>
      <c r="Q1314" s="2">
        <f>IF(AND(O1314&gt;=$AD$35,O1315=0),1,0)</f>
        <v>0</v>
      </c>
      <c r="R1314" s="3">
        <f>IF(AND(N1314&gt;0,ISODD(D1314)),1,0)</f>
        <v>0</v>
      </c>
      <c r="S1314" s="2">
        <f>IF(AND(O1314&gt;0,ISEVEN(D1314)),1,0)</f>
        <v>0</v>
      </c>
      <c r="T1314" s="1">
        <f>IF(AND(N1313&gt;0,N1314&gt;0),IF(OR(AND(R1313=0,R1314=1),AND(R1313=1,R1314=0)),1,0),0)</f>
        <v>0</v>
      </c>
      <c r="U1314" s="1">
        <f>IF(AND(O1313&gt;0,O1314&gt;0),IF(OR(AND(S1313=0,S1314=1),AND(S1313=1,S1314=0)),1,0),0)</f>
        <v>1</v>
      </c>
    </row>
    <row r="1315" spans="1:21">
      <c r="A1315" s="9">
        <v>6749</v>
      </c>
      <c r="B1315" s="10" t="s">
        <v>3002</v>
      </c>
      <c r="C1315" s="9" t="s">
        <v>0</v>
      </c>
      <c r="D1315" s="9">
        <v>2707</v>
      </c>
      <c r="E1315" s="9">
        <v>1</v>
      </c>
      <c r="F1315" s="9">
        <v>1.3110999999999999</v>
      </c>
      <c r="G1315" s="9">
        <v>1.3136000000000001</v>
      </c>
      <c r="H1315" s="9">
        <v>1.3110999999999999</v>
      </c>
      <c r="I1315" s="9">
        <v>5</v>
      </c>
      <c r="J1315" s="9">
        <v>3312.5</v>
      </c>
      <c r="K1315" s="8" t="str">
        <f>RIGHT(B1315,5)</f>
        <v>11:00</v>
      </c>
      <c r="L1315" s="7" t="str">
        <f>TEXT(K1315,"hh")</f>
        <v>11</v>
      </c>
      <c r="M1315" s="6">
        <f>IF(C1315="close",IF(I1315&gt;=0,1,IF(I1315&lt;0,2)),0)</f>
        <v>0</v>
      </c>
      <c r="N1315" s="5">
        <f>IF(N1314=0,IF(C1315="s/l",1,0),IF(C1315="s/l",N1314+1,0))</f>
        <v>0</v>
      </c>
      <c r="O1315" s="4">
        <f>IF(O1314=0,IF(C1315="t/p",1,0),IF(C1315="t/p",O1314+1,0))</f>
        <v>4</v>
      </c>
      <c r="P1315" s="3">
        <f>IF(AND(N1315&gt;=$AD$36,N1316=0),1,0)</f>
        <v>0</v>
      </c>
      <c r="Q1315" s="2">
        <f>IF(AND(O1315&gt;=$AD$35,O1316=0),1,0)</f>
        <v>0</v>
      </c>
      <c r="R1315" s="3">
        <f>IF(AND(N1315&gt;0,ISODD(D1315)),1,0)</f>
        <v>0</v>
      </c>
      <c r="S1315" s="2">
        <f>IF(AND(O1315&gt;0,ISEVEN(D1315)),1,0)</f>
        <v>0</v>
      </c>
      <c r="T1315" s="1">
        <f>IF(AND(N1314&gt;0,N1315&gt;0),IF(OR(AND(R1314=0,R1315=1),AND(R1314=1,R1315=0)),1,0),0)</f>
        <v>0</v>
      </c>
      <c r="U1315" s="1">
        <f>IF(AND(O1314&gt;0,O1315&gt;0),IF(OR(AND(S1314=0,S1315=1),AND(S1314=1,S1315=0)),1,0),0)</f>
        <v>0</v>
      </c>
    </row>
    <row r="1316" spans="1:21">
      <c r="A1316" s="9">
        <v>6754</v>
      </c>
      <c r="B1316" s="10" t="s">
        <v>3001</v>
      </c>
      <c r="C1316" s="9" t="s">
        <v>0</v>
      </c>
      <c r="D1316" s="9">
        <v>2718</v>
      </c>
      <c r="E1316" s="9">
        <v>1</v>
      </c>
      <c r="F1316" s="9">
        <v>1.3113999999999999</v>
      </c>
      <c r="G1316" s="9">
        <v>1.3089</v>
      </c>
      <c r="H1316" s="9">
        <v>1.3113999999999999</v>
      </c>
      <c r="I1316" s="9">
        <v>5</v>
      </c>
      <c r="J1316" s="9">
        <v>3317.5</v>
      </c>
      <c r="K1316" s="8" t="str">
        <f>RIGHT(B1316,5)</f>
        <v>11:36</v>
      </c>
      <c r="L1316" s="7" t="str">
        <f>TEXT(K1316,"hh")</f>
        <v>11</v>
      </c>
      <c r="M1316" s="6">
        <f>IF(C1316="close",IF(I1316&gt;=0,1,IF(I1316&lt;0,2)),0)</f>
        <v>0</v>
      </c>
      <c r="N1316" s="5">
        <f>IF(N1315=0,IF(C1316="s/l",1,0),IF(C1316="s/l",N1315+1,0))</f>
        <v>0</v>
      </c>
      <c r="O1316" s="4">
        <f>IF(O1315=0,IF(C1316="t/p",1,0),IF(C1316="t/p",O1315+1,0))</f>
        <v>5</v>
      </c>
      <c r="P1316" s="3">
        <f>IF(AND(N1316&gt;=$AD$36,N1317=0),1,0)</f>
        <v>0</v>
      </c>
      <c r="Q1316" s="2">
        <f>IF(AND(O1316&gt;=$AD$35,O1317=0),1,0)</f>
        <v>0</v>
      </c>
      <c r="R1316" s="3">
        <f>IF(AND(N1316&gt;0,ISODD(D1316)),1,0)</f>
        <v>0</v>
      </c>
      <c r="S1316" s="2">
        <f>IF(AND(O1316&gt;0,ISEVEN(D1316)),1,0)</f>
        <v>1</v>
      </c>
      <c r="T1316" s="1">
        <f>IF(AND(N1315&gt;0,N1316&gt;0),IF(OR(AND(R1315=0,R1316=1),AND(R1315=1,R1316=0)),1,0),0)</f>
        <v>0</v>
      </c>
      <c r="U1316" s="1">
        <f>IF(AND(O1315&gt;0,O1316&gt;0),IF(OR(AND(S1315=0,S1316=1),AND(S1315=1,S1316=0)),1,0),0)</f>
        <v>1</v>
      </c>
    </row>
    <row r="1317" spans="1:21">
      <c r="A1317" s="9">
        <v>6759</v>
      </c>
      <c r="B1317" s="10" t="s">
        <v>3000</v>
      </c>
      <c r="C1317" s="9" t="s">
        <v>0</v>
      </c>
      <c r="D1317" s="9">
        <v>2719</v>
      </c>
      <c r="E1317" s="9">
        <v>1</v>
      </c>
      <c r="F1317" s="9">
        <v>1.3110999999999999</v>
      </c>
      <c r="G1317" s="9">
        <v>1.3136000000000001</v>
      </c>
      <c r="H1317" s="9">
        <v>1.3110999999999999</v>
      </c>
      <c r="I1317" s="9">
        <v>5</v>
      </c>
      <c r="J1317" s="9">
        <v>3322.5</v>
      </c>
      <c r="K1317" s="8" t="str">
        <f>RIGHT(B1317,5)</f>
        <v>12:14</v>
      </c>
      <c r="L1317" s="7" t="str">
        <f>TEXT(K1317,"hh")</f>
        <v>12</v>
      </c>
      <c r="M1317" s="6">
        <f>IF(C1317="close",IF(I1317&gt;=0,1,IF(I1317&lt;0,2)),0)</f>
        <v>0</v>
      </c>
      <c r="N1317" s="5">
        <f>IF(N1316=0,IF(C1317="s/l",1,0),IF(C1317="s/l",N1316+1,0))</f>
        <v>0</v>
      </c>
      <c r="O1317" s="4">
        <f>IF(O1316=0,IF(C1317="t/p",1,0),IF(C1317="t/p",O1316+1,0))</f>
        <v>6</v>
      </c>
      <c r="P1317" s="3">
        <f>IF(AND(N1317&gt;=$AD$36,N1318=0),1,0)</f>
        <v>0</v>
      </c>
      <c r="Q1317" s="2">
        <f>IF(AND(O1317&gt;=$AD$35,O1318=0),1,0)</f>
        <v>1</v>
      </c>
      <c r="R1317" s="3">
        <f>IF(AND(N1317&gt;0,ISODD(D1317)),1,0)</f>
        <v>0</v>
      </c>
      <c r="S1317" s="2">
        <f>IF(AND(O1317&gt;0,ISEVEN(D1317)),1,0)</f>
        <v>0</v>
      </c>
      <c r="T1317" s="1">
        <f>IF(AND(N1316&gt;0,N1317&gt;0),IF(OR(AND(R1316=0,R1317=1),AND(R1316=1,R1317=0)),1,0),0)</f>
        <v>0</v>
      </c>
      <c r="U1317" s="1">
        <f>IF(AND(O1316&gt;0,O1317&gt;0),IF(OR(AND(S1316=0,S1317=1),AND(S1316=1,S1317=0)),1,0),0)</f>
        <v>1</v>
      </c>
    </row>
    <row r="1318" spans="1:21">
      <c r="A1318" s="9">
        <v>6764</v>
      </c>
      <c r="B1318" s="10" t="s">
        <v>2999</v>
      </c>
      <c r="C1318" s="9" t="s">
        <v>3</v>
      </c>
      <c r="D1318" s="9">
        <v>2716</v>
      </c>
      <c r="E1318" s="9">
        <v>1</v>
      </c>
      <c r="F1318" s="9">
        <v>1.3099000000000001</v>
      </c>
      <c r="G1318" s="9">
        <v>1.3099000000000001</v>
      </c>
      <c r="H1318" s="9">
        <v>1.3124</v>
      </c>
      <c r="I1318" s="9">
        <v>-20</v>
      </c>
      <c r="J1318" s="9">
        <v>3302.5</v>
      </c>
      <c r="K1318" s="8" t="str">
        <f>RIGHT(B1318,5)</f>
        <v>13:43</v>
      </c>
      <c r="L1318" s="7" t="str">
        <f>TEXT(K1318,"hh")</f>
        <v>13</v>
      </c>
      <c r="M1318" s="6">
        <f>IF(C1318="close",IF(I1318&gt;=0,1,IF(I1318&lt;0,2)),0)</f>
        <v>0</v>
      </c>
      <c r="N1318" s="5">
        <f>IF(N1317=0,IF(C1318="s/l",1,0),IF(C1318="s/l",N1317+1,0))</f>
        <v>1</v>
      </c>
      <c r="O1318" s="4">
        <f>IF(O1317=0,IF(C1318="t/p",1,0),IF(C1318="t/p",O1317+1,0))</f>
        <v>0</v>
      </c>
      <c r="P1318" s="3">
        <f>IF(AND(N1318&gt;=$AD$36,N1319=0),1,0)</f>
        <v>0</v>
      </c>
      <c r="Q1318" s="2">
        <f>IF(AND(O1318&gt;=$AD$35,O1319=0),1,0)</f>
        <v>0</v>
      </c>
      <c r="R1318" s="3">
        <f>IF(AND(N1318&gt;0,ISODD(D1318)),1,0)</f>
        <v>0</v>
      </c>
      <c r="S1318" s="2">
        <f>IF(AND(O1318&gt;0,ISEVEN(D1318)),1,0)</f>
        <v>0</v>
      </c>
      <c r="T1318" s="1">
        <f>IF(AND(N1317&gt;0,N1318&gt;0),IF(OR(AND(R1317=0,R1318=1),AND(R1317=1,R1318=0)),1,0),0)</f>
        <v>0</v>
      </c>
      <c r="U1318" s="1">
        <f>IF(AND(O1317&gt;0,O1318&gt;0),IF(OR(AND(S1317=0,S1318=1),AND(S1317=1,S1318=0)),1,0),0)</f>
        <v>0</v>
      </c>
    </row>
    <row r="1319" spans="1:21">
      <c r="A1319" s="9">
        <v>6769</v>
      </c>
      <c r="B1319" s="10" t="s">
        <v>2998</v>
      </c>
      <c r="C1319" s="9" t="s">
        <v>3</v>
      </c>
      <c r="D1319" s="9">
        <v>2722</v>
      </c>
      <c r="E1319" s="9">
        <v>1</v>
      </c>
      <c r="F1319" s="9">
        <v>1.3089</v>
      </c>
      <c r="G1319" s="9">
        <v>1.3089</v>
      </c>
      <c r="H1319" s="9">
        <v>1.3113999999999999</v>
      </c>
      <c r="I1319" s="9">
        <v>-20</v>
      </c>
      <c r="J1319" s="9">
        <v>3282.5</v>
      </c>
      <c r="K1319" s="8" t="str">
        <f>RIGHT(B1319,5)</f>
        <v>14:57</v>
      </c>
      <c r="L1319" s="7" t="str">
        <f>TEXT(K1319,"hh")</f>
        <v>14</v>
      </c>
      <c r="M1319" s="6">
        <f>IF(C1319="close",IF(I1319&gt;=0,1,IF(I1319&lt;0,2)),0)</f>
        <v>0</v>
      </c>
      <c r="N1319" s="5">
        <f>IF(N1318=0,IF(C1319="s/l",1,0),IF(C1319="s/l",N1318+1,0))</f>
        <v>2</v>
      </c>
      <c r="O1319" s="4">
        <f>IF(O1318=0,IF(C1319="t/p",1,0),IF(C1319="t/p",O1318+1,0))</f>
        <v>0</v>
      </c>
      <c r="P1319" s="3">
        <f>IF(AND(N1319&gt;=$AD$36,N1320=0),1,0)</f>
        <v>1</v>
      </c>
      <c r="Q1319" s="2">
        <f>IF(AND(O1319&gt;=$AD$35,O1320=0),1,0)</f>
        <v>0</v>
      </c>
      <c r="R1319" s="3">
        <f>IF(AND(N1319&gt;0,ISODD(D1319)),1,0)</f>
        <v>0</v>
      </c>
      <c r="S1319" s="2">
        <f>IF(AND(O1319&gt;0,ISEVEN(D1319)),1,0)</f>
        <v>0</v>
      </c>
      <c r="T1319" s="1">
        <f>IF(AND(N1318&gt;0,N1319&gt;0),IF(OR(AND(R1318=0,R1319=1),AND(R1318=1,R1319=0)),1,0),0)</f>
        <v>0</v>
      </c>
      <c r="U1319" s="1">
        <f>IF(AND(O1318&gt;0,O1319&gt;0),IF(OR(AND(S1318=0,S1319=1),AND(S1318=1,S1319=0)),1,0),0)</f>
        <v>0</v>
      </c>
    </row>
    <row r="1320" spans="1:21">
      <c r="A1320" s="9">
        <v>6770</v>
      </c>
      <c r="B1320" s="10" t="s">
        <v>2997</v>
      </c>
      <c r="C1320" s="9" t="s">
        <v>0</v>
      </c>
      <c r="D1320" s="9">
        <v>2724</v>
      </c>
      <c r="E1320" s="9">
        <v>1</v>
      </c>
      <c r="F1320" s="9">
        <v>1.3104</v>
      </c>
      <c r="G1320" s="9">
        <v>1.3079000000000001</v>
      </c>
      <c r="H1320" s="9">
        <v>1.3104</v>
      </c>
      <c r="I1320" s="9">
        <v>5</v>
      </c>
      <c r="J1320" s="9">
        <v>3287.5</v>
      </c>
      <c r="K1320" s="8" t="str">
        <f>RIGHT(B1320,5)</f>
        <v>16:00</v>
      </c>
      <c r="L1320" s="7" t="str">
        <f>TEXT(K1320,"hh")</f>
        <v>16</v>
      </c>
      <c r="M1320" s="6">
        <f>IF(C1320="close",IF(I1320&gt;=0,1,IF(I1320&lt;0,2)),0)</f>
        <v>0</v>
      </c>
      <c r="N1320" s="5">
        <f>IF(N1319=0,IF(C1320="s/l",1,0),IF(C1320="s/l",N1319+1,0))</f>
        <v>0</v>
      </c>
      <c r="O1320" s="4">
        <f>IF(O1319=0,IF(C1320="t/p",1,0),IF(C1320="t/p",O1319+1,0))</f>
        <v>1</v>
      </c>
      <c r="P1320" s="3">
        <f>IF(AND(N1320&gt;=$AD$36,N1321=0),1,0)</f>
        <v>0</v>
      </c>
      <c r="Q1320" s="2">
        <f>IF(AND(O1320&gt;=$AD$35,O1321=0),1,0)</f>
        <v>0</v>
      </c>
      <c r="R1320" s="3">
        <f>IF(AND(N1320&gt;0,ISODD(D1320)),1,0)</f>
        <v>0</v>
      </c>
      <c r="S1320" s="2">
        <f>IF(AND(O1320&gt;0,ISEVEN(D1320)),1,0)</f>
        <v>1</v>
      </c>
      <c r="T1320" s="1">
        <f>IF(AND(N1319&gt;0,N1320&gt;0),IF(OR(AND(R1319=0,R1320=1),AND(R1319=1,R1320=0)),1,0),0)</f>
        <v>0</v>
      </c>
      <c r="U1320" s="1">
        <f>IF(AND(O1319&gt;0,O1320&gt;0),IF(OR(AND(S1319=0,S1320=1),AND(S1319=1,S1320=0)),1,0),0)</f>
        <v>0</v>
      </c>
    </row>
    <row r="1321" spans="1:21">
      <c r="A1321" s="9">
        <v>6775</v>
      </c>
      <c r="B1321" s="10" t="s">
        <v>2996</v>
      </c>
      <c r="C1321" s="9" t="s">
        <v>0</v>
      </c>
      <c r="D1321" s="9">
        <v>2725</v>
      </c>
      <c r="E1321" s="9">
        <v>1</v>
      </c>
      <c r="F1321" s="9">
        <v>1.31</v>
      </c>
      <c r="G1321" s="9">
        <v>1.3125</v>
      </c>
      <c r="H1321" s="9">
        <v>1.31</v>
      </c>
      <c r="I1321" s="9">
        <v>5</v>
      </c>
      <c r="J1321" s="9">
        <v>3292.5</v>
      </c>
      <c r="K1321" s="8" t="str">
        <f>RIGHT(B1321,5)</f>
        <v>16:08</v>
      </c>
      <c r="L1321" s="7" t="str">
        <f>TEXT(K1321,"hh")</f>
        <v>16</v>
      </c>
      <c r="M1321" s="6">
        <f>IF(C1321="close",IF(I1321&gt;=0,1,IF(I1321&lt;0,2)),0)</f>
        <v>0</v>
      </c>
      <c r="N1321" s="5">
        <f>IF(N1320=0,IF(C1321="s/l",1,0),IF(C1321="s/l",N1320+1,0))</f>
        <v>0</v>
      </c>
      <c r="O1321" s="4">
        <f>IF(O1320=0,IF(C1321="t/p",1,0),IF(C1321="t/p",O1320+1,0))</f>
        <v>2</v>
      </c>
      <c r="P1321" s="3">
        <f>IF(AND(N1321&gt;=$AD$36,N1322=0),1,0)</f>
        <v>0</v>
      </c>
      <c r="Q1321" s="2">
        <f>IF(AND(O1321&gt;=$AD$35,O1322=0),1,0)</f>
        <v>0</v>
      </c>
      <c r="R1321" s="3">
        <f>IF(AND(N1321&gt;0,ISODD(D1321)),1,0)</f>
        <v>0</v>
      </c>
      <c r="S1321" s="2">
        <f>IF(AND(O1321&gt;0,ISEVEN(D1321)),1,0)</f>
        <v>0</v>
      </c>
      <c r="T1321" s="1">
        <f>IF(AND(N1320&gt;0,N1321&gt;0),IF(OR(AND(R1320=0,R1321=1),AND(R1320=1,R1321=0)),1,0),0)</f>
        <v>0</v>
      </c>
      <c r="U1321" s="1">
        <f>IF(AND(O1320&gt;0,O1321&gt;0),IF(OR(AND(S1320=0,S1321=1),AND(S1320=1,S1321=0)),1,0),0)</f>
        <v>1</v>
      </c>
    </row>
    <row r="1322" spans="1:21">
      <c r="A1322" s="9">
        <v>6784</v>
      </c>
      <c r="B1322" s="10" t="s">
        <v>1055</v>
      </c>
      <c r="C1322" s="9" t="s">
        <v>3</v>
      </c>
      <c r="D1322" s="9">
        <v>2727</v>
      </c>
      <c r="E1322" s="9">
        <v>1</v>
      </c>
      <c r="F1322" s="9">
        <v>1.3134999999999999</v>
      </c>
      <c r="G1322" s="9">
        <v>1.3134999999999999</v>
      </c>
      <c r="H1322" s="9">
        <v>1.3109999999999999</v>
      </c>
      <c r="I1322" s="9">
        <v>-20.37</v>
      </c>
      <c r="J1322" s="9">
        <v>3272.13</v>
      </c>
      <c r="K1322" s="8" t="str">
        <f>RIGHT(B1322,5)</f>
        <v>00:12</v>
      </c>
      <c r="L1322" s="7" t="str">
        <f>TEXT(K1322,"hh")</f>
        <v>00</v>
      </c>
      <c r="M1322" s="6">
        <f>IF(C1322="close",IF(I1322&gt;=0,1,IF(I1322&lt;0,2)),0)</f>
        <v>0</v>
      </c>
      <c r="N1322" s="5">
        <f>IF(N1321=0,IF(C1322="s/l",1,0),IF(C1322="s/l",N1321+1,0))</f>
        <v>1</v>
      </c>
      <c r="O1322" s="4">
        <f>IF(O1321=0,IF(C1322="t/p",1,0),IF(C1322="t/p",O1321+1,0))</f>
        <v>0</v>
      </c>
      <c r="P1322" s="3">
        <f>IF(AND(N1322&gt;=$AD$36,N1323=0),1,0)</f>
        <v>0</v>
      </c>
      <c r="Q1322" s="2">
        <f>IF(AND(O1322&gt;=$AD$35,O1323=0),1,0)</f>
        <v>0</v>
      </c>
      <c r="R1322" s="3">
        <f>IF(AND(N1322&gt;0,ISODD(D1322)),1,0)</f>
        <v>1</v>
      </c>
      <c r="S1322" s="2">
        <f>IF(AND(O1322&gt;0,ISEVEN(D1322)),1,0)</f>
        <v>0</v>
      </c>
      <c r="T1322" s="1">
        <f>IF(AND(N1321&gt;0,N1322&gt;0),IF(OR(AND(R1321=0,R1322=1),AND(R1321=1,R1322=0)),1,0),0)</f>
        <v>0</v>
      </c>
      <c r="U1322" s="1">
        <f>IF(AND(O1321&gt;0,O1322&gt;0),IF(OR(AND(S1321=0,S1322=1),AND(S1321=1,S1322=0)),1,0),0)</f>
        <v>0</v>
      </c>
    </row>
    <row r="1323" spans="1:21">
      <c r="A1323" s="9">
        <v>6789</v>
      </c>
      <c r="B1323" s="10" t="s">
        <v>2995</v>
      </c>
      <c r="C1323" s="9" t="s">
        <v>54</v>
      </c>
      <c r="D1323" s="9">
        <v>2731</v>
      </c>
      <c r="E1323" s="9">
        <v>1</v>
      </c>
      <c r="F1323" s="9">
        <v>1.3140000000000001</v>
      </c>
      <c r="G1323" s="9">
        <v>1.3154999999999999</v>
      </c>
      <c r="H1323" s="9">
        <v>1.3129999999999999</v>
      </c>
      <c r="I1323" s="9">
        <v>-5</v>
      </c>
      <c r="J1323" s="9">
        <v>3267.13</v>
      </c>
      <c r="K1323" s="8" t="str">
        <f>RIGHT(B1323,5)</f>
        <v>01:01</v>
      </c>
      <c r="L1323" s="7" t="str">
        <f>TEXT(K1323,"hh")</f>
        <v>01</v>
      </c>
      <c r="M1323" s="6">
        <f>IF(C1323="close",IF(I1323&gt;=0,1,IF(I1323&lt;0,2)),0)</f>
        <v>2</v>
      </c>
      <c r="N1323" s="5">
        <f>IF(N1322=0,IF(C1323="s/l",1,0),IF(C1323="s/l",N1322+1,0))</f>
        <v>0</v>
      </c>
      <c r="O1323" s="4">
        <f>IF(O1322=0,IF(C1323="t/p",1,0),IF(C1323="t/p",O1322+1,0))</f>
        <v>0</v>
      </c>
      <c r="P1323" s="3">
        <f>IF(AND(N1323&gt;=$AD$36,N1324=0),1,0)</f>
        <v>0</v>
      </c>
      <c r="Q1323" s="2">
        <f>IF(AND(O1323&gt;=$AD$35,O1324=0),1,0)</f>
        <v>0</v>
      </c>
      <c r="R1323" s="3">
        <f>IF(AND(N1323&gt;0,ISODD(D1323)),1,0)</f>
        <v>0</v>
      </c>
      <c r="S1323" s="2">
        <f>IF(AND(O1323&gt;0,ISEVEN(D1323)),1,0)</f>
        <v>0</v>
      </c>
      <c r="T1323" s="1">
        <f>IF(AND(N1322&gt;0,N1323&gt;0),IF(OR(AND(R1322=0,R1323=1),AND(R1322=1,R1323=0)),1,0),0)</f>
        <v>0</v>
      </c>
      <c r="U1323" s="1">
        <f>IF(AND(O1322&gt;0,O1323&gt;0),IF(OR(AND(S1322=0,S1323=1),AND(S1322=1,S1323=0)),1,0),0)</f>
        <v>0</v>
      </c>
    </row>
    <row r="1324" spans="1:21">
      <c r="A1324" s="9">
        <v>6790</v>
      </c>
      <c r="B1324" s="10" t="s">
        <v>2995</v>
      </c>
      <c r="C1324" s="9" t="s">
        <v>54</v>
      </c>
      <c r="D1324" s="9">
        <v>2729</v>
      </c>
      <c r="E1324" s="9">
        <v>1</v>
      </c>
      <c r="F1324" s="9">
        <v>1.3140000000000001</v>
      </c>
      <c r="G1324" s="9">
        <v>1.3145</v>
      </c>
      <c r="H1324" s="9">
        <v>1.3120000000000001</v>
      </c>
      <c r="I1324" s="9">
        <v>-15.37</v>
      </c>
      <c r="J1324" s="9">
        <v>3251.76</v>
      </c>
      <c r="K1324" s="8" t="str">
        <f>RIGHT(B1324,5)</f>
        <v>01:01</v>
      </c>
      <c r="L1324" s="7" t="str">
        <f>TEXT(K1324,"hh")</f>
        <v>01</v>
      </c>
      <c r="M1324" s="6">
        <f>IF(C1324="close",IF(I1324&gt;=0,1,IF(I1324&lt;0,2)),0)</f>
        <v>2</v>
      </c>
      <c r="N1324" s="5">
        <f>IF(N1323=0,IF(C1324="s/l",1,0),IF(C1324="s/l",N1323+1,0))</f>
        <v>0</v>
      </c>
      <c r="O1324" s="4">
        <f>IF(O1323=0,IF(C1324="t/p",1,0),IF(C1324="t/p",O1323+1,0))</f>
        <v>0</v>
      </c>
      <c r="P1324" s="3">
        <f>IF(AND(N1324&gt;=$AD$36,N1325=0),1,0)</f>
        <v>0</v>
      </c>
      <c r="Q1324" s="2">
        <f>IF(AND(O1324&gt;=$AD$35,O1325=0),1,0)</f>
        <v>0</v>
      </c>
      <c r="R1324" s="3">
        <f>IF(AND(N1324&gt;0,ISODD(D1324)),1,0)</f>
        <v>0</v>
      </c>
      <c r="S1324" s="2">
        <f>IF(AND(O1324&gt;0,ISEVEN(D1324)),1,0)</f>
        <v>0</v>
      </c>
      <c r="T1324" s="1">
        <f>IF(AND(N1323&gt;0,N1324&gt;0),IF(OR(AND(R1323=0,R1324=1),AND(R1323=1,R1324=0)),1,0),0)</f>
        <v>0</v>
      </c>
      <c r="U1324" s="1">
        <f>IF(AND(O1323&gt;0,O1324&gt;0),IF(OR(AND(S1323=0,S1324=1),AND(S1323=1,S1324=0)),1,0),0)</f>
        <v>0</v>
      </c>
    </row>
    <row r="1325" spans="1:21">
      <c r="A1325" s="9">
        <v>6799</v>
      </c>
      <c r="B1325" s="10" t="s">
        <v>1054</v>
      </c>
      <c r="C1325" s="9" t="s">
        <v>0</v>
      </c>
      <c r="D1325" s="9">
        <v>2736</v>
      </c>
      <c r="E1325" s="9">
        <v>1</v>
      </c>
      <c r="F1325" s="9">
        <v>1.3130999999999999</v>
      </c>
      <c r="G1325" s="9">
        <v>1.3106</v>
      </c>
      <c r="H1325" s="9">
        <v>1.3130999999999999</v>
      </c>
      <c r="I1325" s="9">
        <v>5</v>
      </c>
      <c r="J1325" s="9">
        <v>3256.76</v>
      </c>
      <c r="K1325" s="8" t="str">
        <f>RIGHT(B1325,5)</f>
        <v>05:16</v>
      </c>
      <c r="L1325" s="7" t="str">
        <f>TEXT(K1325,"hh")</f>
        <v>05</v>
      </c>
      <c r="M1325" s="6">
        <f>IF(C1325="close",IF(I1325&gt;=0,1,IF(I1325&lt;0,2)),0)</f>
        <v>0</v>
      </c>
      <c r="N1325" s="5">
        <f>IF(N1324=0,IF(C1325="s/l",1,0),IF(C1325="s/l",N1324+1,0))</f>
        <v>0</v>
      </c>
      <c r="O1325" s="4">
        <f>IF(O1324=0,IF(C1325="t/p",1,0),IF(C1325="t/p",O1324+1,0))</f>
        <v>1</v>
      </c>
      <c r="P1325" s="3">
        <f>IF(AND(N1325&gt;=$AD$36,N1326=0),1,0)</f>
        <v>0</v>
      </c>
      <c r="Q1325" s="2">
        <f>IF(AND(O1325&gt;=$AD$35,O1326=0),1,0)</f>
        <v>0</v>
      </c>
      <c r="R1325" s="3">
        <f>IF(AND(N1325&gt;0,ISODD(D1325)),1,0)</f>
        <v>0</v>
      </c>
      <c r="S1325" s="2">
        <f>IF(AND(O1325&gt;0,ISEVEN(D1325)),1,0)</f>
        <v>1</v>
      </c>
      <c r="T1325" s="1">
        <f>IF(AND(N1324&gt;0,N1325&gt;0),IF(OR(AND(R1324=0,R1325=1),AND(R1324=1,R1325=0)),1,0),0)</f>
        <v>0</v>
      </c>
      <c r="U1325" s="1">
        <f>IF(AND(O1324&gt;0,O1325&gt;0),IF(OR(AND(S1324=0,S1325=1),AND(S1324=1,S1325=0)),1,0),0)</f>
        <v>0</v>
      </c>
    </row>
    <row r="1326" spans="1:21">
      <c r="A1326" s="9">
        <v>6804</v>
      </c>
      <c r="B1326" s="10" t="s">
        <v>1053</v>
      </c>
      <c r="C1326" s="9" t="s">
        <v>0</v>
      </c>
      <c r="D1326" s="9">
        <v>2737</v>
      </c>
      <c r="E1326" s="9">
        <v>1</v>
      </c>
      <c r="F1326" s="9">
        <v>1.3128</v>
      </c>
      <c r="G1326" s="9">
        <v>1.3152999999999999</v>
      </c>
      <c r="H1326" s="9">
        <v>1.3128</v>
      </c>
      <c r="I1326" s="9">
        <v>5</v>
      </c>
      <c r="J1326" s="9">
        <v>3261.76</v>
      </c>
      <c r="K1326" s="8" t="str">
        <f>RIGHT(B1326,5)</f>
        <v>06:04</v>
      </c>
      <c r="L1326" s="7" t="str">
        <f>TEXT(K1326,"hh")</f>
        <v>06</v>
      </c>
      <c r="M1326" s="6">
        <f>IF(C1326="close",IF(I1326&gt;=0,1,IF(I1326&lt;0,2)),0)</f>
        <v>0</v>
      </c>
      <c r="N1326" s="5">
        <f>IF(N1325=0,IF(C1326="s/l",1,0),IF(C1326="s/l",N1325+1,0))</f>
        <v>0</v>
      </c>
      <c r="O1326" s="4">
        <f>IF(O1325=0,IF(C1326="t/p",1,0),IF(C1326="t/p",O1325+1,0))</f>
        <v>2</v>
      </c>
      <c r="P1326" s="3">
        <f>IF(AND(N1326&gt;=$AD$36,N1327=0),1,0)</f>
        <v>0</v>
      </c>
      <c r="Q1326" s="2">
        <f>IF(AND(O1326&gt;=$AD$35,O1327=0),1,0)</f>
        <v>0</v>
      </c>
      <c r="R1326" s="3">
        <f>IF(AND(N1326&gt;0,ISODD(D1326)),1,0)</f>
        <v>0</v>
      </c>
      <c r="S1326" s="2">
        <f>IF(AND(O1326&gt;0,ISEVEN(D1326)),1,0)</f>
        <v>0</v>
      </c>
      <c r="T1326" s="1">
        <f>IF(AND(N1325&gt;0,N1326&gt;0),IF(OR(AND(R1325=0,R1326=1),AND(R1325=1,R1326=0)),1,0),0)</f>
        <v>0</v>
      </c>
      <c r="U1326" s="1">
        <f>IF(AND(O1325&gt;0,O1326&gt;0),IF(OR(AND(S1325=0,S1326=1),AND(S1325=1,S1326=0)),1,0),0)</f>
        <v>1</v>
      </c>
    </row>
    <row r="1327" spans="1:21">
      <c r="A1327" s="9">
        <v>6813</v>
      </c>
      <c r="B1327" s="10" t="s">
        <v>1052</v>
      </c>
      <c r="C1327" s="9" t="s">
        <v>0</v>
      </c>
      <c r="D1327" s="9">
        <v>2742</v>
      </c>
      <c r="E1327" s="9">
        <v>1</v>
      </c>
      <c r="F1327" s="9">
        <v>1.3121</v>
      </c>
      <c r="G1327" s="9">
        <v>1.3096000000000001</v>
      </c>
      <c r="H1327" s="9">
        <v>1.3121</v>
      </c>
      <c r="I1327" s="9">
        <v>5</v>
      </c>
      <c r="J1327" s="9">
        <v>3266.76</v>
      </c>
      <c r="K1327" s="8" t="str">
        <f>RIGHT(B1327,5)</f>
        <v>08:28</v>
      </c>
      <c r="L1327" s="7" t="str">
        <f>TEXT(K1327,"hh")</f>
        <v>08</v>
      </c>
      <c r="M1327" s="6">
        <f>IF(C1327="close",IF(I1327&gt;=0,1,IF(I1327&lt;0,2)),0)</f>
        <v>0</v>
      </c>
      <c r="N1327" s="5">
        <f>IF(N1326=0,IF(C1327="s/l",1,0),IF(C1327="s/l",N1326+1,0))</f>
        <v>0</v>
      </c>
      <c r="O1327" s="4">
        <f>IF(O1326=0,IF(C1327="t/p",1,0),IF(C1327="t/p",O1326+1,0))</f>
        <v>3</v>
      </c>
      <c r="P1327" s="3">
        <f>IF(AND(N1327&gt;=$AD$36,N1328=0),1,0)</f>
        <v>0</v>
      </c>
      <c r="Q1327" s="2">
        <f>IF(AND(O1327&gt;=$AD$35,O1328=0),1,0)</f>
        <v>0</v>
      </c>
      <c r="R1327" s="3">
        <f>IF(AND(N1327&gt;0,ISODD(D1327)),1,0)</f>
        <v>0</v>
      </c>
      <c r="S1327" s="2">
        <f>IF(AND(O1327&gt;0,ISEVEN(D1327)),1,0)</f>
        <v>1</v>
      </c>
      <c r="T1327" s="1">
        <f>IF(AND(N1326&gt;0,N1327&gt;0),IF(OR(AND(R1326=0,R1327=1),AND(R1326=1,R1327=0)),1,0),0)</f>
        <v>0</v>
      </c>
      <c r="U1327" s="1">
        <f>IF(AND(O1326&gt;0,O1327&gt;0),IF(OR(AND(S1326=0,S1327=1),AND(S1326=1,S1327=0)),1,0),0)</f>
        <v>1</v>
      </c>
    </row>
    <row r="1328" spans="1:21">
      <c r="A1328" s="9">
        <v>6818</v>
      </c>
      <c r="B1328" s="10" t="s">
        <v>1051</v>
      </c>
      <c r="C1328" s="9" t="s">
        <v>0</v>
      </c>
      <c r="D1328" s="9">
        <v>2743</v>
      </c>
      <c r="E1328" s="9">
        <v>1</v>
      </c>
      <c r="F1328" s="9">
        <v>1.3118000000000001</v>
      </c>
      <c r="G1328" s="9">
        <v>1.3143</v>
      </c>
      <c r="H1328" s="9">
        <v>1.3118000000000001</v>
      </c>
      <c r="I1328" s="9">
        <v>5</v>
      </c>
      <c r="J1328" s="9">
        <v>3271.76</v>
      </c>
      <c r="K1328" s="8" t="str">
        <f>RIGHT(B1328,5)</f>
        <v>09:16</v>
      </c>
      <c r="L1328" s="7" t="str">
        <f>TEXT(K1328,"hh")</f>
        <v>09</v>
      </c>
      <c r="M1328" s="6">
        <f>IF(C1328="close",IF(I1328&gt;=0,1,IF(I1328&lt;0,2)),0)</f>
        <v>0</v>
      </c>
      <c r="N1328" s="5">
        <f>IF(N1327=0,IF(C1328="s/l",1,0),IF(C1328="s/l",N1327+1,0))</f>
        <v>0</v>
      </c>
      <c r="O1328" s="4">
        <f>IF(O1327=0,IF(C1328="t/p",1,0),IF(C1328="t/p",O1327+1,0))</f>
        <v>4</v>
      </c>
      <c r="P1328" s="3">
        <f>IF(AND(N1328&gt;=$AD$36,N1329=0),1,0)</f>
        <v>0</v>
      </c>
      <c r="Q1328" s="2">
        <f>IF(AND(O1328&gt;=$AD$35,O1329=0),1,0)</f>
        <v>0</v>
      </c>
      <c r="R1328" s="3">
        <f>IF(AND(N1328&gt;0,ISODD(D1328)),1,0)</f>
        <v>0</v>
      </c>
      <c r="S1328" s="2">
        <f>IF(AND(O1328&gt;0,ISEVEN(D1328)),1,0)</f>
        <v>0</v>
      </c>
      <c r="T1328" s="1">
        <f>IF(AND(N1327&gt;0,N1328&gt;0),IF(OR(AND(R1327=0,R1328=1),AND(R1327=1,R1328=0)),1,0),0)</f>
        <v>0</v>
      </c>
      <c r="U1328" s="1">
        <f>IF(AND(O1327&gt;0,O1328&gt;0),IF(OR(AND(S1327=0,S1328=1),AND(S1327=1,S1328=0)),1,0),0)</f>
        <v>1</v>
      </c>
    </row>
    <row r="1329" spans="1:21">
      <c r="A1329" s="9">
        <v>6823</v>
      </c>
      <c r="B1329" s="10" t="s">
        <v>2994</v>
      </c>
      <c r="C1329" s="9" t="s">
        <v>0</v>
      </c>
      <c r="D1329" s="9">
        <v>2746</v>
      </c>
      <c r="E1329" s="9">
        <v>1</v>
      </c>
      <c r="F1329" s="9">
        <v>1.3121</v>
      </c>
      <c r="G1329" s="9">
        <v>1.3096000000000001</v>
      </c>
      <c r="H1329" s="9">
        <v>1.3121</v>
      </c>
      <c r="I1329" s="9">
        <v>5</v>
      </c>
      <c r="J1329" s="9">
        <v>3276.76</v>
      </c>
      <c r="K1329" s="8" t="str">
        <f>RIGHT(B1329,5)</f>
        <v>10:10</v>
      </c>
      <c r="L1329" s="7" t="str">
        <f>TEXT(K1329,"hh")</f>
        <v>10</v>
      </c>
      <c r="M1329" s="6">
        <f>IF(C1329="close",IF(I1329&gt;=0,1,IF(I1329&lt;0,2)),0)</f>
        <v>0</v>
      </c>
      <c r="N1329" s="5">
        <f>IF(N1328=0,IF(C1329="s/l",1,0),IF(C1329="s/l",N1328+1,0))</f>
        <v>0</v>
      </c>
      <c r="O1329" s="4">
        <f>IF(O1328=0,IF(C1329="t/p",1,0),IF(C1329="t/p",O1328+1,0))</f>
        <v>5</v>
      </c>
      <c r="P1329" s="3">
        <f>IF(AND(N1329&gt;=$AD$36,N1330=0),1,0)</f>
        <v>0</v>
      </c>
      <c r="Q1329" s="2">
        <f>IF(AND(O1329&gt;=$AD$35,O1330=0),1,0)</f>
        <v>0</v>
      </c>
      <c r="R1329" s="3">
        <f>IF(AND(N1329&gt;0,ISODD(D1329)),1,0)</f>
        <v>0</v>
      </c>
      <c r="S1329" s="2">
        <f>IF(AND(O1329&gt;0,ISEVEN(D1329)),1,0)</f>
        <v>1</v>
      </c>
      <c r="T1329" s="1">
        <f>IF(AND(N1328&gt;0,N1329&gt;0),IF(OR(AND(R1328=0,R1329=1),AND(R1328=1,R1329=0)),1,0),0)</f>
        <v>0</v>
      </c>
      <c r="U1329" s="1">
        <f>IF(AND(O1328&gt;0,O1329&gt;0),IF(OR(AND(S1328=0,S1329=1),AND(S1328=1,S1329=0)),1,0),0)</f>
        <v>1</v>
      </c>
    </row>
    <row r="1330" spans="1:21">
      <c r="A1330" s="9">
        <v>6828</v>
      </c>
      <c r="B1330" s="10" t="s">
        <v>1050</v>
      </c>
      <c r="C1330" s="9" t="s">
        <v>0</v>
      </c>
      <c r="D1330" s="9">
        <v>2740</v>
      </c>
      <c r="E1330" s="9">
        <v>1</v>
      </c>
      <c r="F1330" s="9">
        <v>1.3130999999999999</v>
      </c>
      <c r="G1330" s="9">
        <v>1.3106</v>
      </c>
      <c r="H1330" s="9">
        <v>1.3130999999999999</v>
      </c>
      <c r="I1330" s="9">
        <v>5</v>
      </c>
      <c r="J1330" s="9">
        <v>3281.76</v>
      </c>
      <c r="K1330" s="8" t="str">
        <f>RIGHT(B1330,5)</f>
        <v>13:17</v>
      </c>
      <c r="L1330" s="7" t="str">
        <f>TEXT(K1330,"hh")</f>
        <v>13</v>
      </c>
      <c r="M1330" s="6">
        <f>IF(C1330="close",IF(I1330&gt;=0,1,IF(I1330&lt;0,2)),0)</f>
        <v>0</v>
      </c>
      <c r="N1330" s="5">
        <f>IF(N1329=0,IF(C1330="s/l",1,0),IF(C1330="s/l",N1329+1,0))</f>
        <v>0</v>
      </c>
      <c r="O1330" s="4">
        <f>IF(O1329=0,IF(C1330="t/p",1,0),IF(C1330="t/p",O1329+1,0))</f>
        <v>6</v>
      </c>
      <c r="P1330" s="3">
        <f>IF(AND(N1330&gt;=$AD$36,N1331=0),1,0)</f>
        <v>0</v>
      </c>
      <c r="Q1330" s="2">
        <f>IF(AND(O1330&gt;=$AD$35,O1331=0),1,0)</f>
        <v>1</v>
      </c>
      <c r="R1330" s="3">
        <f>IF(AND(N1330&gt;0,ISODD(D1330)),1,0)</f>
        <v>0</v>
      </c>
      <c r="S1330" s="2">
        <f>IF(AND(O1330&gt;0,ISEVEN(D1330)),1,0)</f>
        <v>1</v>
      </c>
      <c r="T1330" s="1">
        <f>IF(AND(N1329&gt;0,N1330&gt;0),IF(OR(AND(R1329=0,R1330=1),AND(R1329=1,R1330=0)),1,0),0)</f>
        <v>0</v>
      </c>
      <c r="U1330" s="1">
        <f>IF(AND(O1329&gt;0,O1330&gt;0),IF(OR(AND(S1329=0,S1330=1),AND(S1329=1,S1330=0)),1,0),0)</f>
        <v>0</v>
      </c>
    </row>
    <row r="1331" spans="1:21">
      <c r="A1331" s="9">
        <v>6833</v>
      </c>
      <c r="B1331" s="10" t="s">
        <v>2993</v>
      </c>
      <c r="C1331" s="9" t="s">
        <v>3</v>
      </c>
      <c r="D1331" s="9">
        <v>2747</v>
      </c>
      <c r="E1331" s="9">
        <v>1</v>
      </c>
      <c r="F1331" s="9">
        <v>1.3143</v>
      </c>
      <c r="G1331" s="9">
        <v>1.3143</v>
      </c>
      <c r="H1331" s="9">
        <v>1.3118000000000001</v>
      </c>
      <c r="I1331" s="9">
        <v>-20</v>
      </c>
      <c r="J1331" s="9">
        <v>3261.76</v>
      </c>
      <c r="K1331" s="8" t="str">
        <f>RIGHT(B1331,5)</f>
        <v>14:03</v>
      </c>
      <c r="L1331" s="7" t="str">
        <f>TEXT(K1331,"hh")</f>
        <v>14</v>
      </c>
      <c r="M1331" s="6">
        <f>IF(C1331="close",IF(I1331&gt;=0,1,IF(I1331&lt;0,2)),0)</f>
        <v>0</v>
      </c>
      <c r="N1331" s="5">
        <f>IF(N1330=0,IF(C1331="s/l",1,0),IF(C1331="s/l",N1330+1,0))</f>
        <v>1</v>
      </c>
      <c r="O1331" s="4">
        <f>IF(O1330=0,IF(C1331="t/p",1,0),IF(C1331="t/p",O1330+1,0))</f>
        <v>0</v>
      </c>
      <c r="P1331" s="3">
        <f>IF(AND(N1331&gt;=$AD$36,N1332=0),1,0)</f>
        <v>0</v>
      </c>
      <c r="Q1331" s="2">
        <f>IF(AND(O1331&gt;=$AD$35,O1332=0),1,0)</f>
        <v>0</v>
      </c>
      <c r="R1331" s="3">
        <f>IF(AND(N1331&gt;0,ISODD(D1331)),1,0)</f>
        <v>1</v>
      </c>
      <c r="S1331" s="2">
        <f>IF(AND(O1331&gt;0,ISEVEN(D1331)),1,0)</f>
        <v>0</v>
      </c>
      <c r="T1331" s="1">
        <f>IF(AND(N1330&gt;0,N1331&gt;0),IF(OR(AND(R1330=0,R1331=1),AND(R1330=1,R1331=0)),1,0),0)</f>
        <v>0</v>
      </c>
      <c r="U1331" s="1">
        <f>IF(AND(O1330&gt;0,O1331&gt;0),IF(OR(AND(S1330=0,S1331=1),AND(S1330=1,S1331=0)),1,0),0)</f>
        <v>0</v>
      </c>
    </row>
    <row r="1332" spans="1:21">
      <c r="A1332" s="9">
        <v>6838</v>
      </c>
      <c r="B1332" s="10" t="s">
        <v>2992</v>
      </c>
      <c r="C1332" s="9" t="s">
        <v>0</v>
      </c>
      <c r="D1332" s="9">
        <v>2751</v>
      </c>
      <c r="E1332" s="9">
        <v>1</v>
      </c>
      <c r="F1332" s="9">
        <v>1.3138000000000001</v>
      </c>
      <c r="G1332" s="9">
        <v>1.3163</v>
      </c>
      <c r="H1332" s="9">
        <v>1.3138000000000001</v>
      </c>
      <c r="I1332" s="9">
        <v>5</v>
      </c>
      <c r="J1332" s="9">
        <v>3266.76</v>
      </c>
      <c r="K1332" s="8" t="str">
        <f>RIGHT(B1332,5)</f>
        <v>14:11</v>
      </c>
      <c r="L1332" s="7" t="str">
        <f>TEXT(K1332,"hh")</f>
        <v>14</v>
      </c>
      <c r="M1332" s="6">
        <f>IF(C1332="close",IF(I1332&gt;=0,1,IF(I1332&lt;0,2)),0)</f>
        <v>0</v>
      </c>
      <c r="N1332" s="5">
        <f>IF(N1331=0,IF(C1332="s/l",1,0),IF(C1332="s/l",N1331+1,0))</f>
        <v>0</v>
      </c>
      <c r="O1332" s="4">
        <f>IF(O1331=0,IF(C1332="t/p",1,0),IF(C1332="t/p",O1331+1,0))</f>
        <v>1</v>
      </c>
      <c r="P1332" s="3">
        <f>IF(AND(N1332&gt;=$AD$36,N1333=0),1,0)</f>
        <v>0</v>
      </c>
      <c r="Q1332" s="2">
        <f>IF(AND(O1332&gt;=$AD$35,O1333=0),1,0)</f>
        <v>0</v>
      </c>
      <c r="R1332" s="3">
        <f>IF(AND(N1332&gt;0,ISODD(D1332)),1,0)</f>
        <v>0</v>
      </c>
      <c r="S1332" s="2">
        <f>IF(AND(O1332&gt;0,ISEVEN(D1332)),1,0)</f>
        <v>0</v>
      </c>
      <c r="T1332" s="1">
        <f>IF(AND(N1331&gt;0,N1332&gt;0),IF(OR(AND(R1331=0,R1332=1),AND(R1331=1,R1332=0)),1,0),0)</f>
        <v>0</v>
      </c>
      <c r="U1332" s="1">
        <f>IF(AND(O1331&gt;0,O1332&gt;0),IF(OR(AND(S1331=0,S1332=1),AND(S1331=1,S1332=0)),1,0),0)</f>
        <v>0</v>
      </c>
    </row>
    <row r="1333" spans="1:21">
      <c r="A1333" s="9">
        <v>6843</v>
      </c>
      <c r="B1333" s="10" t="s">
        <v>2991</v>
      </c>
      <c r="C1333" s="9" t="s">
        <v>0</v>
      </c>
      <c r="D1333" s="9">
        <v>2754</v>
      </c>
      <c r="E1333" s="9">
        <v>1</v>
      </c>
      <c r="F1333" s="9">
        <v>1.3141</v>
      </c>
      <c r="G1333" s="9">
        <v>1.3116000000000001</v>
      </c>
      <c r="H1333" s="9">
        <v>1.3141</v>
      </c>
      <c r="I1333" s="9">
        <v>5</v>
      </c>
      <c r="J1333" s="9">
        <v>3271.76</v>
      </c>
      <c r="K1333" s="8" t="str">
        <f>RIGHT(B1333,5)</f>
        <v>14:15</v>
      </c>
      <c r="L1333" s="7" t="str">
        <f>TEXT(K1333,"hh")</f>
        <v>14</v>
      </c>
      <c r="M1333" s="6">
        <f>IF(C1333="close",IF(I1333&gt;=0,1,IF(I1333&lt;0,2)),0)</f>
        <v>0</v>
      </c>
      <c r="N1333" s="5">
        <f>IF(N1332=0,IF(C1333="s/l",1,0),IF(C1333="s/l",N1332+1,0))</f>
        <v>0</v>
      </c>
      <c r="O1333" s="4">
        <f>IF(O1332=0,IF(C1333="t/p",1,0),IF(C1333="t/p",O1332+1,0))</f>
        <v>2</v>
      </c>
      <c r="P1333" s="3">
        <f>IF(AND(N1333&gt;=$AD$36,N1334=0),1,0)</f>
        <v>0</v>
      </c>
      <c r="Q1333" s="2">
        <f>IF(AND(O1333&gt;=$AD$35,O1334=0),1,0)</f>
        <v>0</v>
      </c>
      <c r="R1333" s="3">
        <f>IF(AND(N1333&gt;0,ISODD(D1333)),1,0)</f>
        <v>0</v>
      </c>
      <c r="S1333" s="2">
        <f>IF(AND(O1333&gt;0,ISEVEN(D1333)),1,0)</f>
        <v>1</v>
      </c>
      <c r="T1333" s="1">
        <f>IF(AND(N1332&gt;0,N1333&gt;0),IF(OR(AND(R1332=0,R1333=1),AND(R1332=1,R1333=0)),1,0),0)</f>
        <v>0</v>
      </c>
      <c r="U1333" s="1">
        <f>IF(AND(O1332&gt;0,O1333&gt;0),IF(OR(AND(S1332=0,S1333=1),AND(S1332=1,S1333=0)),1,0),0)</f>
        <v>1</v>
      </c>
    </row>
    <row r="1334" spans="1:21">
      <c r="A1334" s="9">
        <v>6848</v>
      </c>
      <c r="B1334" s="10" t="s">
        <v>2990</v>
      </c>
      <c r="C1334" s="9" t="s">
        <v>0</v>
      </c>
      <c r="D1334" s="9">
        <v>2755</v>
      </c>
      <c r="E1334" s="9">
        <v>1</v>
      </c>
      <c r="F1334" s="9">
        <v>1.3136000000000001</v>
      </c>
      <c r="G1334" s="9">
        <v>1.3161</v>
      </c>
      <c r="H1334" s="9">
        <v>1.3136000000000001</v>
      </c>
      <c r="I1334" s="9">
        <v>5</v>
      </c>
      <c r="J1334" s="9">
        <v>3276.76</v>
      </c>
      <c r="K1334" s="8" t="str">
        <f>RIGHT(B1334,5)</f>
        <v>14:24</v>
      </c>
      <c r="L1334" s="7" t="str">
        <f>TEXT(K1334,"hh")</f>
        <v>14</v>
      </c>
      <c r="M1334" s="6">
        <f>IF(C1334="close",IF(I1334&gt;=0,1,IF(I1334&lt;0,2)),0)</f>
        <v>0</v>
      </c>
      <c r="N1334" s="5">
        <f>IF(N1333=0,IF(C1334="s/l",1,0),IF(C1334="s/l",N1333+1,0))</f>
        <v>0</v>
      </c>
      <c r="O1334" s="4">
        <f>IF(O1333=0,IF(C1334="t/p",1,0),IF(C1334="t/p",O1333+1,0))</f>
        <v>3</v>
      </c>
      <c r="P1334" s="3">
        <f>IF(AND(N1334&gt;=$AD$36,N1335=0),1,0)</f>
        <v>0</v>
      </c>
      <c r="Q1334" s="2">
        <f>IF(AND(O1334&gt;=$AD$35,O1335=0),1,0)</f>
        <v>0</v>
      </c>
      <c r="R1334" s="3">
        <f>IF(AND(N1334&gt;0,ISODD(D1334)),1,0)</f>
        <v>0</v>
      </c>
      <c r="S1334" s="2">
        <f>IF(AND(O1334&gt;0,ISEVEN(D1334)),1,0)</f>
        <v>0</v>
      </c>
      <c r="T1334" s="1">
        <f>IF(AND(N1333&gt;0,N1334&gt;0),IF(OR(AND(R1333=0,R1334=1),AND(R1333=1,R1334=0)),1,0),0)</f>
        <v>0</v>
      </c>
      <c r="U1334" s="1">
        <f>IF(AND(O1333&gt;0,O1334&gt;0),IF(OR(AND(S1333=0,S1334=1),AND(S1333=1,S1334=0)),1,0),0)</f>
        <v>1</v>
      </c>
    </row>
    <row r="1335" spans="1:21">
      <c r="A1335" s="9">
        <v>6853</v>
      </c>
      <c r="B1335" s="10" t="s">
        <v>2989</v>
      </c>
      <c r="C1335" s="9" t="s">
        <v>0</v>
      </c>
      <c r="D1335" s="9">
        <v>2758</v>
      </c>
      <c r="E1335" s="9">
        <v>1</v>
      </c>
      <c r="F1335" s="9">
        <v>1.3139000000000001</v>
      </c>
      <c r="G1335" s="9">
        <v>1.3113999999999999</v>
      </c>
      <c r="H1335" s="9">
        <v>1.3139000000000001</v>
      </c>
      <c r="I1335" s="9">
        <v>5</v>
      </c>
      <c r="J1335" s="9">
        <v>3281.76</v>
      </c>
      <c r="K1335" s="8" t="str">
        <f>RIGHT(B1335,5)</f>
        <v>14:48</v>
      </c>
      <c r="L1335" s="7" t="str">
        <f>TEXT(K1335,"hh")</f>
        <v>14</v>
      </c>
      <c r="M1335" s="6">
        <f>IF(C1335="close",IF(I1335&gt;=0,1,IF(I1335&lt;0,2)),0)</f>
        <v>0</v>
      </c>
      <c r="N1335" s="5">
        <f>IF(N1334=0,IF(C1335="s/l",1,0),IF(C1335="s/l",N1334+1,0))</f>
        <v>0</v>
      </c>
      <c r="O1335" s="4">
        <f>IF(O1334=0,IF(C1335="t/p",1,0),IF(C1335="t/p",O1334+1,0))</f>
        <v>4</v>
      </c>
      <c r="P1335" s="3">
        <f>IF(AND(N1335&gt;=$AD$36,N1336=0),1,0)</f>
        <v>0</v>
      </c>
      <c r="Q1335" s="2">
        <f>IF(AND(O1335&gt;=$AD$35,O1336=0),1,0)</f>
        <v>0</v>
      </c>
      <c r="R1335" s="3">
        <f>IF(AND(N1335&gt;0,ISODD(D1335)),1,0)</f>
        <v>0</v>
      </c>
      <c r="S1335" s="2">
        <f>IF(AND(O1335&gt;0,ISEVEN(D1335)),1,0)</f>
        <v>1</v>
      </c>
      <c r="T1335" s="1">
        <f>IF(AND(N1334&gt;0,N1335&gt;0),IF(OR(AND(R1334=0,R1335=1),AND(R1334=1,R1335=0)),1,0),0)</f>
        <v>0</v>
      </c>
      <c r="U1335" s="1">
        <f>IF(AND(O1334&gt;0,O1335&gt;0),IF(OR(AND(S1334=0,S1335=1),AND(S1334=1,S1335=0)),1,0),0)</f>
        <v>1</v>
      </c>
    </row>
    <row r="1336" spans="1:21">
      <c r="A1336" s="9">
        <v>6858</v>
      </c>
      <c r="B1336" s="10" t="s">
        <v>2988</v>
      </c>
      <c r="C1336" s="9" t="s">
        <v>0</v>
      </c>
      <c r="D1336" s="9">
        <v>2759</v>
      </c>
      <c r="E1336" s="9">
        <v>1</v>
      </c>
      <c r="F1336" s="9">
        <v>1.3136000000000001</v>
      </c>
      <c r="G1336" s="9">
        <v>1.3161</v>
      </c>
      <c r="H1336" s="9">
        <v>1.3136000000000001</v>
      </c>
      <c r="I1336" s="9">
        <v>5</v>
      </c>
      <c r="J1336" s="9">
        <v>3286.76</v>
      </c>
      <c r="K1336" s="8" t="str">
        <f>RIGHT(B1336,5)</f>
        <v>15:02</v>
      </c>
      <c r="L1336" s="7" t="str">
        <f>TEXT(K1336,"hh")</f>
        <v>15</v>
      </c>
      <c r="M1336" s="6">
        <f>IF(C1336="close",IF(I1336&gt;=0,1,IF(I1336&lt;0,2)),0)</f>
        <v>0</v>
      </c>
      <c r="N1336" s="5">
        <f>IF(N1335=0,IF(C1336="s/l",1,0),IF(C1336="s/l",N1335+1,0))</f>
        <v>0</v>
      </c>
      <c r="O1336" s="4">
        <f>IF(O1335=0,IF(C1336="t/p",1,0),IF(C1336="t/p",O1335+1,0))</f>
        <v>5</v>
      </c>
      <c r="P1336" s="3">
        <f>IF(AND(N1336&gt;=$AD$36,N1337=0),1,0)</f>
        <v>0</v>
      </c>
      <c r="Q1336" s="2">
        <f>IF(AND(O1336&gt;=$AD$35,O1337=0),1,0)</f>
        <v>1</v>
      </c>
      <c r="R1336" s="3">
        <f>IF(AND(N1336&gt;0,ISODD(D1336)),1,0)</f>
        <v>0</v>
      </c>
      <c r="S1336" s="2">
        <f>IF(AND(O1336&gt;0,ISEVEN(D1336)),1,0)</f>
        <v>0</v>
      </c>
      <c r="T1336" s="1">
        <f>IF(AND(N1335&gt;0,N1336&gt;0),IF(OR(AND(R1335=0,R1336=1),AND(R1335=1,R1336=0)),1,0),0)</f>
        <v>0</v>
      </c>
      <c r="U1336" s="1">
        <f>IF(AND(O1335&gt;0,O1336&gt;0),IF(OR(AND(S1335=0,S1336=1),AND(S1335=1,S1336=0)),1,0),0)</f>
        <v>1</v>
      </c>
    </row>
    <row r="1337" spans="1:21">
      <c r="A1337" s="9">
        <v>6859</v>
      </c>
      <c r="B1337" s="10" t="s">
        <v>2987</v>
      </c>
      <c r="C1337" s="9" t="s">
        <v>3</v>
      </c>
      <c r="D1337" s="9">
        <v>2749</v>
      </c>
      <c r="E1337" s="9">
        <v>1</v>
      </c>
      <c r="F1337" s="9">
        <v>1.3152999999999999</v>
      </c>
      <c r="G1337" s="9">
        <v>1.3152999999999999</v>
      </c>
      <c r="H1337" s="9">
        <v>1.3128</v>
      </c>
      <c r="I1337" s="9">
        <v>-20</v>
      </c>
      <c r="J1337" s="9">
        <v>3266.76</v>
      </c>
      <c r="K1337" s="8" t="str">
        <f>RIGHT(B1337,5)</f>
        <v>16:18</v>
      </c>
      <c r="L1337" s="7" t="str">
        <f>TEXT(K1337,"hh")</f>
        <v>16</v>
      </c>
      <c r="M1337" s="6">
        <f>IF(C1337="close",IF(I1337&gt;=0,1,IF(I1337&lt;0,2)),0)</f>
        <v>0</v>
      </c>
      <c r="N1337" s="5">
        <f>IF(N1336=0,IF(C1337="s/l",1,0),IF(C1337="s/l",N1336+1,0))</f>
        <v>1</v>
      </c>
      <c r="O1337" s="4">
        <f>IF(O1336=0,IF(C1337="t/p",1,0),IF(C1337="t/p",O1336+1,0))</f>
        <v>0</v>
      </c>
      <c r="P1337" s="3">
        <f>IF(AND(N1337&gt;=$AD$36,N1338=0),1,0)</f>
        <v>0</v>
      </c>
      <c r="Q1337" s="2">
        <f>IF(AND(O1337&gt;=$AD$35,O1338=0),1,0)</f>
        <v>0</v>
      </c>
      <c r="R1337" s="3">
        <f>IF(AND(N1337&gt;0,ISODD(D1337)),1,0)</f>
        <v>1</v>
      </c>
      <c r="S1337" s="2">
        <f>IF(AND(O1337&gt;0,ISEVEN(D1337)),1,0)</f>
        <v>0</v>
      </c>
      <c r="T1337" s="1">
        <f>IF(AND(N1336&gt;0,N1337&gt;0),IF(OR(AND(R1336=0,R1337=1),AND(R1336=1,R1337=0)),1,0),0)</f>
        <v>0</v>
      </c>
      <c r="U1337" s="1">
        <f>IF(AND(O1336&gt;0,O1337&gt;0),IF(OR(AND(S1336=0,S1337=1),AND(S1336=1,S1337=0)),1,0),0)</f>
        <v>0</v>
      </c>
    </row>
    <row r="1338" spans="1:21">
      <c r="A1338" s="9">
        <v>6864</v>
      </c>
      <c r="B1338" s="10" t="s">
        <v>2986</v>
      </c>
      <c r="C1338" s="9" t="s">
        <v>0</v>
      </c>
      <c r="D1338" s="9">
        <v>2761</v>
      </c>
      <c r="E1338" s="9">
        <v>1</v>
      </c>
      <c r="F1338" s="9">
        <v>1.3146</v>
      </c>
      <c r="G1338" s="9">
        <v>1.3170999999999999</v>
      </c>
      <c r="H1338" s="9">
        <v>1.3146</v>
      </c>
      <c r="I1338" s="9">
        <v>5</v>
      </c>
      <c r="J1338" s="9">
        <v>3271.76</v>
      </c>
      <c r="K1338" s="8" t="str">
        <f>RIGHT(B1338,5)</f>
        <v>16:53</v>
      </c>
      <c r="L1338" s="7" t="str">
        <f>TEXT(K1338,"hh")</f>
        <v>16</v>
      </c>
      <c r="M1338" s="6">
        <f>IF(C1338="close",IF(I1338&gt;=0,1,IF(I1338&lt;0,2)),0)</f>
        <v>0</v>
      </c>
      <c r="N1338" s="5">
        <f>IF(N1337=0,IF(C1338="s/l",1,0),IF(C1338="s/l",N1337+1,0))</f>
        <v>0</v>
      </c>
      <c r="O1338" s="4">
        <f>IF(O1337=0,IF(C1338="t/p",1,0),IF(C1338="t/p",O1337+1,0))</f>
        <v>1</v>
      </c>
      <c r="P1338" s="3">
        <f>IF(AND(N1338&gt;=$AD$36,N1339=0),1,0)</f>
        <v>0</v>
      </c>
      <c r="Q1338" s="2">
        <f>IF(AND(O1338&gt;=$AD$35,O1339=0),1,0)</f>
        <v>0</v>
      </c>
      <c r="R1338" s="3">
        <f>IF(AND(N1338&gt;0,ISODD(D1338)),1,0)</f>
        <v>0</v>
      </c>
      <c r="S1338" s="2">
        <f>IF(AND(O1338&gt;0,ISEVEN(D1338)),1,0)</f>
        <v>0</v>
      </c>
      <c r="T1338" s="1">
        <f>IF(AND(N1337&gt;0,N1338&gt;0),IF(OR(AND(R1337=0,R1338=1),AND(R1337=1,R1338=0)),1,0),0)</f>
        <v>0</v>
      </c>
      <c r="U1338" s="1">
        <f>IF(AND(O1337&gt;0,O1338&gt;0),IF(OR(AND(S1337=0,S1338=1),AND(S1337=1,S1338=0)),1,0),0)</f>
        <v>0</v>
      </c>
    </row>
    <row r="1339" spans="1:21">
      <c r="A1339" s="9">
        <v>6869</v>
      </c>
      <c r="B1339" s="10" t="s">
        <v>2985</v>
      </c>
      <c r="C1339" s="9" t="s">
        <v>0</v>
      </c>
      <c r="D1339" s="9">
        <v>2764</v>
      </c>
      <c r="E1339" s="9">
        <v>1</v>
      </c>
      <c r="F1339" s="9">
        <v>1.3149</v>
      </c>
      <c r="G1339" s="9">
        <v>1.3124</v>
      </c>
      <c r="H1339" s="9">
        <v>1.3149</v>
      </c>
      <c r="I1339" s="9">
        <v>5</v>
      </c>
      <c r="J1339" s="9">
        <v>3276.76</v>
      </c>
      <c r="K1339" s="8" t="str">
        <f>RIGHT(B1339,5)</f>
        <v>18:01</v>
      </c>
      <c r="L1339" s="7" t="str">
        <f>TEXT(K1339,"hh")</f>
        <v>18</v>
      </c>
      <c r="M1339" s="6">
        <f>IF(C1339="close",IF(I1339&gt;=0,1,IF(I1339&lt;0,2)),0)</f>
        <v>0</v>
      </c>
      <c r="N1339" s="5">
        <f>IF(N1338=0,IF(C1339="s/l",1,0),IF(C1339="s/l",N1338+1,0))</f>
        <v>0</v>
      </c>
      <c r="O1339" s="4">
        <f>IF(O1338=0,IF(C1339="t/p",1,0),IF(C1339="t/p",O1338+1,0))</f>
        <v>2</v>
      </c>
      <c r="P1339" s="3">
        <f>IF(AND(N1339&gt;=$AD$36,N1340=0),1,0)</f>
        <v>0</v>
      </c>
      <c r="Q1339" s="2">
        <f>IF(AND(O1339&gt;=$AD$35,O1340=0),1,0)</f>
        <v>0</v>
      </c>
      <c r="R1339" s="3">
        <f>IF(AND(N1339&gt;0,ISODD(D1339)),1,0)</f>
        <v>0</v>
      </c>
      <c r="S1339" s="2">
        <f>IF(AND(O1339&gt;0,ISEVEN(D1339)),1,0)</f>
        <v>1</v>
      </c>
      <c r="T1339" s="1">
        <f>IF(AND(N1338&gt;0,N1339&gt;0),IF(OR(AND(R1338=0,R1339=1),AND(R1338=1,R1339=0)),1,0),0)</f>
        <v>0</v>
      </c>
      <c r="U1339" s="1">
        <f>IF(AND(O1338&gt;0,O1339&gt;0),IF(OR(AND(S1338=0,S1339=1),AND(S1338=1,S1339=0)),1,0),0)</f>
        <v>1</v>
      </c>
    </row>
    <row r="1340" spans="1:21">
      <c r="A1340" s="9">
        <v>6874</v>
      </c>
      <c r="B1340" s="10" t="s">
        <v>2984</v>
      </c>
      <c r="C1340" s="9" t="s">
        <v>0</v>
      </c>
      <c r="D1340" s="9">
        <v>2765</v>
      </c>
      <c r="E1340" s="9">
        <v>1</v>
      </c>
      <c r="F1340" s="9">
        <v>1.3145</v>
      </c>
      <c r="G1340" s="9">
        <v>1.3169999999999999</v>
      </c>
      <c r="H1340" s="9">
        <v>1.3145</v>
      </c>
      <c r="I1340" s="9">
        <v>5</v>
      </c>
      <c r="J1340" s="9">
        <v>3281.76</v>
      </c>
      <c r="K1340" s="8" t="str">
        <f>RIGHT(B1340,5)</f>
        <v>19:00</v>
      </c>
      <c r="L1340" s="7" t="str">
        <f>TEXT(K1340,"hh")</f>
        <v>19</v>
      </c>
      <c r="M1340" s="6">
        <f>IF(C1340="close",IF(I1340&gt;=0,1,IF(I1340&lt;0,2)),0)</f>
        <v>0</v>
      </c>
      <c r="N1340" s="5">
        <f>IF(N1339=0,IF(C1340="s/l",1,0),IF(C1340="s/l",N1339+1,0))</f>
        <v>0</v>
      </c>
      <c r="O1340" s="4">
        <f>IF(O1339=0,IF(C1340="t/p",1,0),IF(C1340="t/p",O1339+1,0))</f>
        <v>3</v>
      </c>
      <c r="P1340" s="3">
        <f>IF(AND(N1340&gt;=$AD$36,N1341=0),1,0)</f>
        <v>0</v>
      </c>
      <c r="Q1340" s="2">
        <f>IF(AND(O1340&gt;=$AD$35,O1341=0),1,0)</f>
        <v>0</v>
      </c>
      <c r="R1340" s="3">
        <f>IF(AND(N1340&gt;0,ISODD(D1340)),1,0)</f>
        <v>0</v>
      </c>
      <c r="S1340" s="2">
        <f>IF(AND(O1340&gt;0,ISEVEN(D1340)),1,0)</f>
        <v>0</v>
      </c>
      <c r="T1340" s="1">
        <f>IF(AND(N1339&gt;0,N1340&gt;0),IF(OR(AND(R1339=0,R1340=1),AND(R1339=1,R1340=0)),1,0),0)</f>
        <v>0</v>
      </c>
      <c r="U1340" s="1">
        <f>IF(AND(O1339&gt;0,O1340&gt;0),IF(OR(AND(S1339=0,S1340=1),AND(S1339=1,S1340=0)),1,0),0)</f>
        <v>1</v>
      </c>
    </row>
    <row r="1341" spans="1:21">
      <c r="A1341" s="9">
        <v>6879</v>
      </c>
      <c r="B1341" s="10" t="s">
        <v>2983</v>
      </c>
      <c r="C1341" s="9" t="s">
        <v>0</v>
      </c>
      <c r="D1341" s="9">
        <v>2768</v>
      </c>
      <c r="E1341" s="9">
        <v>1</v>
      </c>
      <c r="F1341" s="9">
        <v>1.3148</v>
      </c>
      <c r="G1341" s="9">
        <v>1.3123</v>
      </c>
      <c r="H1341" s="9">
        <v>1.3148</v>
      </c>
      <c r="I1341" s="9">
        <v>5</v>
      </c>
      <c r="J1341" s="9">
        <v>3286.76</v>
      </c>
      <c r="K1341" s="8" t="str">
        <f>RIGHT(B1341,5)</f>
        <v>19:27</v>
      </c>
      <c r="L1341" s="7" t="str">
        <f>TEXT(K1341,"hh")</f>
        <v>19</v>
      </c>
      <c r="M1341" s="6">
        <f>IF(C1341="close",IF(I1341&gt;=0,1,IF(I1341&lt;0,2)),0)</f>
        <v>0</v>
      </c>
      <c r="N1341" s="5">
        <f>IF(N1340=0,IF(C1341="s/l",1,0),IF(C1341="s/l",N1340+1,0))</f>
        <v>0</v>
      </c>
      <c r="O1341" s="4">
        <f>IF(O1340=0,IF(C1341="t/p",1,0),IF(C1341="t/p",O1340+1,0))</f>
        <v>4</v>
      </c>
      <c r="P1341" s="3">
        <f>IF(AND(N1341&gt;=$AD$36,N1342=0),1,0)</f>
        <v>0</v>
      </c>
      <c r="Q1341" s="2">
        <f>IF(AND(O1341&gt;=$AD$35,O1342=0),1,0)</f>
        <v>1</v>
      </c>
      <c r="R1341" s="3">
        <f>IF(AND(N1341&gt;0,ISODD(D1341)),1,0)</f>
        <v>0</v>
      </c>
      <c r="S1341" s="2">
        <f>IF(AND(O1341&gt;0,ISEVEN(D1341)),1,0)</f>
        <v>1</v>
      </c>
      <c r="T1341" s="1">
        <f>IF(AND(N1340&gt;0,N1341&gt;0),IF(OR(AND(R1340=0,R1341=1),AND(R1340=1,R1341=0)),1,0),0)</f>
        <v>0</v>
      </c>
      <c r="U1341" s="1">
        <f>IF(AND(O1340&gt;0,O1341&gt;0),IF(OR(AND(S1340=0,S1341=1),AND(S1340=1,S1341=0)),1,0),0)</f>
        <v>1</v>
      </c>
    </row>
    <row r="1342" spans="1:21">
      <c r="A1342" s="9">
        <v>6888</v>
      </c>
      <c r="B1342" s="10" t="s">
        <v>2982</v>
      </c>
      <c r="C1342" s="9" t="s">
        <v>3</v>
      </c>
      <c r="D1342" s="9">
        <v>2769</v>
      </c>
      <c r="E1342" s="9">
        <v>1</v>
      </c>
      <c r="F1342" s="9">
        <v>1.3169999999999999</v>
      </c>
      <c r="G1342" s="9">
        <v>1.3169999999999999</v>
      </c>
      <c r="H1342" s="9">
        <v>1.3145</v>
      </c>
      <c r="I1342" s="9">
        <v>-20</v>
      </c>
      <c r="J1342" s="9">
        <v>3266.76</v>
      </c>
      <c r="K1342" s="8" t="str">
        <f>RIGHT(B1342,5)</f>
        <v>20:12</v>
      </c>
      <c r="L1342" s="7" t="str">
        <f>TEXT(K1342,"hh")</f>
        <v>20</v>
      </c>
      <c r="M1342" s="6">
        <f>IF(C1342="close",IF(I1342&gt;=0,1,IF(I1342&lt;0,2)),0)</f>
        <v>0</v>
      </c>
      <c r="N1342" s="5">
        <f>IF(N1341=0,IF(C1342="s/l",1,0),IF(C1342="s/l",N1341+1,0))</f>
        <v>1</v>
      </c>
      <c r="O1342" s="4">
        <f>IF(O1341=0,IF(C1342="t/p",1,0),IF(C1342="t/p",O1341+1,0))</f>
        <v>0</v>
      </c>
      <c r="P1342" s="3">
        <f>IF(AND(N1342&gt;=$AD$36,N1343=0),1,0)</f>
        <v>0</v>
      </c>
      <c r="Q1342" s="2">
        <f>IF(AND(O1342&gt;=$AD$35,O1343=0),1,0)</f>
        <v>0</v>
      </c>
      <c r="R1342" s="3">
        <f>IF(AND(N1342&gt;0,ISODD(D1342)),1,0)</f>
        <v>1</v>
      </c>
      <c r="S1342" s="2">
        <f>IF(AND(O1342&gt;0,ISEVEN(D1342)),1,0)</f>
        <v>0</v>
      </c>
      <c r="T1342" s="1">
        <f>IF(AND(N1341&gt;0,N1342&gt;0),IF(OR(AND(R1341=0,R1342=1),AND(R1341=1,R1342=0)),1,0),0)</f>
        <v>0</v>
      </c>
      <c r="U1342" s="1">
        <f>IF(AND(O1341&gt;0,O1342&gt;0),IF(OR(AND(S1341=0,S1342=1),AND(S1341=1,S1342=0)),1,0),0)</f>
        <v>0</v>
      </c>
    </row>
    <row r="1343" spans="1:21">
      <c r="A1343" s="9">
        <v>6893</v>
      </c>
      <c r="B1343" s="10" t="s">
        <v>2981</v>
      </c>
      <c r="C1343" s="9" t="s">
        <v>3</v>
      </c>
      <c r="D1343" s="9">
        <v>2771</v>
      </c>
      <c r="E1343" s="9">
        <v>1</v>
      </c>
      <c r="F1343" s="9">
        <v>1.3180000000000001</v>
      </c>
      <c r="G1343" s="9">
        <v>1.3180000000000001</v>
      </c>
      <c r="H1343" s="9">
        <v>1.3154999999999999</v>
      </c>
      <c r="I1343" s="9">
        <v>-20</v>
      </c>
      <c r="J1343" s="9">
        <v>3246.76</v>
      </c>
      <c r="K1343" s="8" t="str">
        <f>RIGHT(B1343,5)</f>
        <v>20:27</v>
      </c>
      <c r="L1343" s="7" t="str">
        <f>TEXT(K1343,"hh")</f>
        <v>20</v>
      </c>
      <c r="M1343" s="6">
        <f>IF(C1343="close",IF(I1343&gt;=0,1,IF(I1343&lt;0,2)),0)</f>
        <v>0</v>
      </c>
      <c r="N1343" s="5">
        <f>IF(N1342=0,IF(C1343="s/l",1,0),IF(C1343="s/l",N1342+1,0))</f>
        <v>2</v>
      </c>
      <c r="O1343" s="4">
        <f>IF(O1342=0,IF(C1343="t/p",1,0),IF(C1343="t/p",O1342+1,0))</f>
        <v>0</v>
      </c>
      <c r="P1343" s="3">
        <f>IF(AND(N1343&gt;=$AD$36,N1344=0),1,0)</f>
        <v>1</v>
      </c>
      <c r="Q1343" s="2">
        <f>IF(AND(O1343&gt;=$AD$35,O1344=0),1,0)</f>
        <v>0</v>
      </c>
      <c r="R1343" s="3">
        <f>IF(AND(N1343&gt;0,ISODD(D1343)),1,0)</f>
        <v>1</v>
      </c>
      <c r="S1343" s="2">
        <f>IF(AND(O1343&gt;0,ISEVEN(D1343)),1,0)</f>
        <v>0</v>
      </c>
      <c r="T1343" s="1">
        <f>IF(AND(N1342&gt;0,N1343&gt;0),IF(OR(AND(R1342=0,R1343=1),AND(R1342=1,R1343=0)),1,0),0)</f>
        <v>0</v>
      </c>
      <c r="U1343" s="1">
        <f>IF(AND(O1342&gt;0,O1343&gt;0),IF(OR(AND(S1342=0,S1343=1),AND(S1342=1,S1343=0)),1,0),0)</f>
        <v>0</v>
      </c>
    </row>
    <row r="1344" spans="1:21">
      <c r="A1344" s="9">
        <v>6898</v>
      </c>
      <c r="B1344" s="10" t="s">
        <v>2980</v>
      </c>
      <c r="C1344" s="9" t="s">
        <v>0</v>
      </c>
      <c r="D1344" s="9">
        <v>2775</v>
      </c>
      <c r="E1344" s="9">
        <v>1</v>
      </c>
      <c r="F1344" s="9">
        <v>1.3174999999999999</v>
      </c>
      <c r="G1344" s="9">
        <v>1.32</v>
      </c>
      <c r="H1344" s="9">
        <v>1.3174999999999999</v>
      </c>
      <c r="I1344" s="9">
        <v>5</v>
      </c>
      <c r="J1344" s="9">
        <v>3251.76</v>
      </c>
      <c r="K1344" s="8" t="str">
        <f>RIGHT(B1344,5)</f>
        <v>23:52</v>
      </c>
      <c r="L1344" s="7" t="str">
        <f>TEXT(K1344,"hh")</f>
        <v>23</v>
      </c>
      <c r="M1344" s="6">
        <f>IF(C1344="close",IF(I1344&gt;=0,1,IF(I1344&lt;0,2)),0)</f>
        <v>0</v>
      </c>
      <c r="N1344" s="5">
        <f>IF(N1343=0,IF(C1344="s/l",1,0),IF(C1344="s/l",N1343+1,0))</f>
        <v>0</v>
      </c>
      <c r="O1344" s="4">
        <f>IF(O1343=0,IF(C1344="t/p",1,0),IF(C1344="t/p",O1343+1,0))</f>
        <v>1</v>
      </c>
      <c r="P1344" s="3">
        <f>IF(AND(N1344&gt;=$AD$36,N1345=0),1,0)</f>
        <v>0</v>
      </c>
      <c r="Q1344" s="2">
        <f>IF(AND(O1344&gt;=$AD$35,O1345=0),1,0)</f>
        <v>0</v>
      </c>
      <c r="R1344" s="3">
        <f>IF(AND(N1344&gt;0,ISODD(D1344)),1,0)</f>
        <v>0</v>
      </c>
      <c r="S1344" s="2">
        <f>IF(AND(O1344&gt;0,ISEVEN(D1344)),1,0)</f>
        <v>0</v>
      </c>
      <c r="T1344" s="1">
        <f>IF(AND(N1343&gt;0,N1344&gt;0),IF(OR(AND(R1343=0,R1344=1),AND(R1343=1,R1344=0)),1,0),0)</f>
        <v>0</v>
      </c>
      <c r="U1344" s="1">
        <f>IF(AND(O1343&gt;0,O1344&gt;0),IF(OR(AND(S1343=0,S1344=1),AND(S1343=1,S1344=0)),1,0),0)</f>
        <v>0</v>
      </c>
    </row>
    <row r="1345" spans="1:21">
      <c r="A1345" s="9">
        <v>6903</v>
      </c>
      <c r="B1345" s="10" t="s">
        <v>2979</v>
      </c>
      <c r="C1345" s="9" t="s">
        <v>54</v>
      </c>
      <c r="D1345" s="9">
        <v>2778</v>
      </c>
      <c r="E1345" s="9">
        <v>1</v>
      </c>
      <c r="F1345" s="9">
        <v>1.3176000000000001</v>
      </c>
      <c r="G1345" s="9">
        <v>1.3153999999999999</v>
      </c>
      <c r="H1345" s="9">
        <v>1.3179000000000001</v>
      </c>
      <c r="I1345" s="9">
        <v>2</v>
      </c>
      <c r="J1345" s="9">
        <v>3253.76</v>
      </c>
      <c r="K1345" s="8" t="str">
        <f>RIGHT(B1345,5)</f>
        <v>01:00</v>
      </c>
      <c r="L1345" s="7" t="str">
        <f>TEXT(K1345,"hh")</f>
        <v>01</v>
      </c>
      <c r="M1345" s="6">
        <f>IF(C1345="close",IF(I1345&gt;=0,1,IF(I1345&lt;0,2)),0)</f>
        <v>1</v>
      </c>
      <c r="N1345" s="5">
        <f>IF(N1344=0,IF(C1345="s/l",1,0),IF(C1345="s/l",N1344+1,0))</f>
        <v>0</v>
      </c>
      <c r="O1345" s="4">
        <f>IF(O1344=0,IF(C1345="t/p",1,0),IF(C1345="t/p",O1344+1,0))</f>
        <v>0</v>
      </c>
      <c r="P1345" s="3">
        <f>IF(AND(N1345&gt;=$AD$36,N1346=0),1,0)</f>
        <v>0</v>
      </c>
      <c r="Q1345" s="2">
        <f>IF(AND(O1345&gt;=$AD$35,O1346=0),1,0)</f>
        <v>0</v>
      </c>
      <c r="R1345" s="3">
        <f>IF(AND(N1345&gt;0,ISODD(D1345)),1,0)</f>
        <v>0</v>
      </c>
      <c r="S1345" s="2">
        <f>IF(AND(O1345&gt;0,ISEVEN(D1345)),1,0)</f>
        <v>0</v>
      </c>
      <c r="T1345" s="1">
        <f>IF(AND(N1344&gt;0,N1345&gt;0),IF(OR(AND(R1344=0,R1345=1),AND(R1344=1,R1345=0)),1,0),0)</f>
        <v>0</v>
      </c>
      <c r="U1345" s="1">
        <f>IF(AND(O1344&gt;0,O1345&gt;0),IF(OR(AND(S1344=0,S1345=1),AND(S1344=1,S1345=0)),1,0),0)</f>
        <v>0</v>
      </c>
    </row>
    <row r="1346" spans="1:21">
      <c r="A1346" s="9">
        <v>6904</v>
      </c>
      <c r="B1346" s="10" t="s">
        <v>2979</v>
      </c>
      <c r="C1346" s="9" t="s">
        <v>54</v>
      </c>
      <c r="D1346" s="9">
        <v>2773</v>
      </c>
      <c r="E1346" s="9">
        <v>1</v>
      </c>
      <c r="F1346" s="9">
        <v>1.3179000000000001</v>
      </c>
      <c r="G1346" s="9">
        <v>1.319</v>
      </c>
      <c r="H1346" s="9">
        <v>1.3165</v>
      </c>
      <c r="I1346" s="9">
        <v>-10.11</v>
      </c>
      <c r="J1346" s="9">
        <v>3243.65</v>
      </c>
      <c r="K1346" s="8" t="str">
        <f>RIGHT(B1346,5)</f>
        <v>01:00</v>
      </c>
      <c r="L1346" s="7" t="str">
        <f>TEXT(K1346,"hh")</f>
        <v>01</v>
      </c>
      <c r="M1346" s="6">
        <f>IF(C1346="close",IF(I1346&gt;=0,1,IF(I1346&lt;0,2)),0)</f>
        <v>2</v>
      </c>
      <c r="N1346" s="5">
        <f>IF(N1345=0,IF(C1346="s/l",1,0),IF(C1346="s/l",N1345+1,0))</f>
        <v>0</v>
      </c>
      <c r="O1346" s="4">
        <f>IF(O1345=0,IF(C1346="t/p",1,0),IF(C1346="t/p",O1345+1,0))</f>
        <v>0</v>
      </c>
      <c r="P1346" s="3">
        <f>IF(AND(N1346&gt;=$AD$36,N1347=0),1,0)</f>
        <v>0</v>
      </c>
      <c r="Q1346" s="2">
        <f>IF(AND(O1346&gt;=$AD$35,O1347=0),1,0)</f>
        <v>0</v>
      </c>
      <c r="R1346" s="3">
        <f>IF(AND(N1346&gt;0,ISODD(D1346)),1,0)</f>
        <v>0</v>
      </c>
      <c r="S1346" s="2">
        <f>IF(AND(O1346&gt;0,ISEVEN(D1346)),1,0)</f>
        <v>0</v>
      </c>
      <c r="T1346" s="1">
        <f>IF(AND(N1345&gt;0,N1346&gt;0),IF(OR(AND(R1345=0,R1346=1),AND(R1345=1,R1346=0)),1,0),0)</f>
        <v>0</v>
      </c>
      <c r="U1346" s="1">
        <f>IF(AND(O1345&gt;0,O1346&gt;0),IF(OR(AND(S1345=0,S1346=1),AND(S1345=1,S1346=0)),1,0),0)</f>
        <v>0</v>
      </c>
    </row>
    <row r="1347" spans="1:21">
      <c r="A1347" s="9">
        <v>6913</v>
      </c>
      <c r="B1347" s="10" t="s">
        <v>1049</v>
      </c>
      <c r="C1347" s="9" t="s">
        <v>0</v>
      </c>
      <c r="D1347" s="9">
        <v>2781</v>
      </c>
      <c r="E1347" s="9">
        <v>1</v>
      </c>
      <c r="F1347" s="9">
        <v>1.3171999999999999</v>
      </c>
      <c r="G1347" s="9">
        <v>1.3197000000000001</v>
      </c>
      <c r="H1347" s="9">
        <v>1.3171999999999999</v>
      </c>
      <c r="I1347" s="9">
        <v>5</v>
      </c>
      <c r="J1347" s="9">
        <v>3248.65</v>
      </c>
      <c r="K1347" s="8" t="str">
        <f>RIGHT(B1347,5)</f>
        <v>04:49</v>
      </c>
      <c r="L1347" s="7" t="str">
        <f>TEXT(K1347,"hh")</f>
        <v>04</v>
      </c>
      <c r="M1347" s="6">
        <f>IF(C1347="close",IF(I1347&gt;=0,1,IF(I1347&lt;0,2)),0)</f>
        <v>0</v>
      </c>
      <c r="N1347" s="5">
        <f>IF(N1346=0,IF(C1347="s/l",1,0),IF(C1347="s/l",N1346+1,0))</f>
        <v>0</v>
      </c>
      <c r="O1347" s="4">
        <f>IF(O1346=0,IF(C1347="t/p",1,0),IF(C1347="t/p",O1346+1,0))</f>
        <v>1</v>
      </c>
      <c r="P1347" s="3">
        <f>IF(AND(N1347&gt;=$AD$36,N1348=0),1,0)</f>
        <v>0</v>
      </c>
      <c r="Q1347" s="2">
        <f>IF(AND(O1347&gt;=$AD$35,O1348=0),1,0)</f>
        <v>0</v>
      </c>
      <c r="R1347" s="3">
        <f>IF(AND(N1347&gt;0,ISODD(D1347)),1,0)</f>
        <v>0</v>
      </c>
      <c r="S1347" s="2">
        <f>IF(AND(O1347&gt;0,ISEVEN(D1347)),1,0)</f>
        <v>0</v>
      </c>
      <c r="T1347" s="1">
        <f>IF(AND(N1346&gt;0,N1347&gt;0),IF(OR(AND(R1346=0,R1347=1),AND(R1346=1,R1347=0)),1,0),0)</f>
        <v>0</v>
      </c>
      <c r="U1347" s="1">
        <f>IF(AND(O1346&gt;0,O1347&gt;0),IF(OR(AND(S1346=0,S1347=1),AND(S1346=1,S1347=0)),1,0),0)</f>
        <v>0</v>
      </c>
    </row>
    <row r="1348" spans="1:21">
      <c r="A1348" s="9">
        <v>6918</v>
      </c>
      <c r="B1348" s="10" t="s">
        <v>1048</v>
      </c>
      <c r="C1348" s="9" t="s">
        <v>0</v>
      </c>
      <c r="D1348" s="9">
        <v>2784</v>
      </c>
      <c r="E1348" s="9">
        <v>1</v>
      </c>
      <c r="F1348" s="9">
        <v>1.3174999999999999</v>
      </c>
      <c r="G1348" s="9">
        <v>1.3149999999999999</v>
      </c>
      <c r="H1348" s="9">
        <v>1.3174999999999999</v>
      </c>
      <c r="I1348" s="9">
        <v>5</v>
      </c>
      <c r="J1348" s="9">
        <v>3253.65</v>
      </c>
      <c r="K1348" s="8" t="str">
        <f>RIGHT(B1348,5)</f>
        <v>05:27</v>
      </c>
      <c r="L1348" s="7" t="str">
        <f>TEXT(K1348,"hh")</f>
        <v>05</v>
      </c>
      <c r="M1348" s="6">
        <f>IF(C1348="close",IF(I1348&gt;=0,1,IF(I1348&lt;0,2)),0)</f>
        <v>0</v>
      </c>
      <c r="N1348" s="5">
        <f>IF(N1347=0,IF(C1348="s/l",1,0),IF(C1348="s/l",N1347+1,0))</f>
        <v>0</v>
      </c>
      <c r="O1348" s="4">
        <f>IF(O1347=0,IF(C1348="t/p",1,0),IF(C1348="t/p",O1347+1,0))</f>
        <v>2</v>
      </c>
      <c r="P1348" s="3">
        <f>IF(AND(N1348&gt;=$AD$36,N1349=0),1,0)</f>
        <v>0</v>
      </c>
      <c r="Q1348" s="2">
        <f>IF(AND(O1348&gt;=$AD$35,O1349=0),1,0)</f>
        <v>0</v>
      </c>
      <c r="R1348" s="3">
        <f>IF(AND(N1348&gt;0,ISODD(D1348)),1,0)</f>
        <v>0</v>
      </c>
      <c r="S1348" s="2">
        <f>IF(AND(O1348&gt;0,ISEVEN(D1348)),1,0)</f>
        <v>1</v>
      </c>
      <c r="T1348" s="1">
        <f>IF(AND(N1347&gt;0,N1348&gt;0),IF(OR(AND(R1347=0,R1348=1),AND(R1347=1,R1348=0)),1,0),0)</f>
        <v>0</v>
      </c>
      <c r="U1348" s="1">
        <f>IF(AND(O1347&gt;0,O1348&gt;0),IF(OR(AND(S1347=0,S1348=1),AND(S1347=1,S1348=0)),1,0),0)</f>
        <v>1</v>
      </c>
    </row>
    <row r="1349" spans="1:21">
      <c r="A1349" s="9">
        <v>6923</v>
      </c>
      <c r="B1349" s="10" t="s">
        <v>1047</v>
      </c>
      <c r="C1349" s="9" t="s">
        <v>0</v>
      </c>
      <c r="D1349" s="9">
        <v>2785</v>
      </c>
      <c r="E1349" s="9">
        <v>1</v>
      </c>
      <c r="F1349" s="9">
        <v>1.3171999999999999</v>
      </c>
      <c r="G1349" s="9">
        <v>1.3197000000000001</v>
      </c>
      <c r="H1349" s="9">
        <v>1.3171999999999999</v>
      </c>
      <c r="I1349" s="9">
        <v>5</v>
      </c>
      <c r="J1349" s="9">
        <v>3258.65</v>
      </c>
      <c r="K1349" s="8" t="str">
        <f>RIGHT(B1349,5)</f>
        <v>06:10</v>
      </c>
      <c r="L1349" s="7" t="str">
        <f>TEXT(K1349,"hh")</f>
        <v>06</v>
      </c>
      <c r="M1349" s="6">
        <f>IF(C1349="close",IF(I1349&gt;=0,1,IF(I1349&lt;0,2)),0)</f>
        <v>0</v>
      </c>
      <c r="N1349" s="5">
        <f>IF(N1348=0,IF(C1349="s/l",1,0),IF(C1349="s/l",N1348+1,0))</f>
        <v>0</v>
      </c>
      <c r="O1349" s="4">
        <f>IF(O1348=0,IF(C1349="t/p",1,0),IF(C1349="t/p",O1348+1,0))</f>
        <v>3</v>
      </c>
      <c r="P1349" s="3">
        <f>IF(AND(N1349&gt;=$AD$36,N1350=0),1,0)</f>
        <v>0</v>
      </c>
      <c r="Q1349" s="2">
        <f>IF(AND(O1349&gt;=$AD$35,O1350=0),1,0)</f>
        <v>0</v>
      </c>
      <c r="R1349" s="3">
        <f>IF(AND(N1349&gt;0,ISODD(D1349)),1,0)</f>
        <v>0</v>
      </c>
      <c r="S1349" s="2">
        <f>IF(AND(O1349&gt;0,ISEVEN(D1349)),1,0)</f>
        <v>0</v>
      </c>
      <c r="T1349" s="1">
        <f>IF(AND(N1348&gt;0,N1349&gt;0),IF(OR(AND(R1348=0,R1349=1),AND(R1348=1,R1349=0)),1,0),0)</f>
        <v>0</v>
      </c>
      <c r="U1349" s="1">
        <f>IF(AND(O1348&gt;0,O1349&gt;0),IF(OR(AND(S1348=0,S1349=1),AND(S1348=1,S1349=0)),1,0),0)</f>
        <v>1</v>
      </c>
    </row>
    <row r="1350" spans="1:21">
      <c r="A1350" s="9">
        <v>6928</v>
      </c>
      <c r="B1350" s="10" t="s">
        <v>1046</v>
      </c>
      <c r="C1350" s="9" t="s">
        <v>0</v>
      </c>
      <c r="D1350" s="9">
        <v>2788</v>
      </c>
      <c r="E1350" s="9">
        <v>1</v>
      </c>
      <c r="F1350" s="9">
        <v>1.3177000000000001</v>
      </c>
      <c r="G1350" s="9">
        <v>1.3151999999999999</v>
      </c>
      <c r="H1350" s="9">
        <v>1.3177000000000001</v>
      </c>
      <c r="I1350" s="9">
        <v>5</v>
      </c>
      <c r="J1350" s="9">
        <v>3263.65</v>
      </c>
      <c r="K1350" s="8" t="str">
        <f>RIGHT(B1350,5)</f>
        <v>06:18</v>
      </c>
      <c r="L1350" s="7" t="str">
        <f>TEXT(K1350,"hh")</f>
        <v>06</v>
      </c>
      <c r="M1350" s="6">
        <f>IF(C1350="close",IF(I1350&gt;=0,1,IF(I1350&lt;0,2)),0)</f>
        <v>0</v>
      </c>
      <c r="N1350" s="5">
        <f>IF(N1349=0,IF(C1350="s/l",1,0),IF(C1350="s/l",N1349+1,0))</f>
        <v>0</v>
      </c>
      <c r="O1350" s="4">
        <f>IF(O1349=0,IF(C1350="t/p",1,0),IF(C1350="t/p",O1349+1,0))</f>
        <v>4</v>
      </c>
      <c r="P1350" s="3">
        <f>IF(AND(N1350&gt;=$AD$36,N1351=0),1,0)</f>
        <v>0</v>
      </c>
      <c r="Q1350" s="2">
        <f>IF(AND(O1350&gt;=$AD$35,O1351=0),1,0)</f>
        <v>0</v>
      </c>
      <c r="R1350" s="3">
        <f>IF(AND(N1350&gt;0,ISODD(D1350)),1,0)</f>
        <v>0</v>
      </c>
      <c r="S1350" s="2">
        <f>IF(AND(O1350&gt;0,ISEVEN(D1350)),1,0)</f>
        <v>1</v>
      </c>
      <c r="T1350" s="1">
        <f>IF(AND(N1349&gt;0,N1350&gt;0),IF(OR(AND(R1349=0,R1350=1),AND(R1349=1,R1350=0)),1,0),0)</f>
        <v>0</v>
      </c>
      <c r="U1350" s="1">
        <f>IF(AND(O1349&gt;0,O1350&gt;0),IF(OR(AND(S1349=0,S1350=1),AND(S1349=1,S1350=0)),1,0),0)</f>
        <v>1</v>
      </c>
    </row>
    <row r="1351" spans="1:21">
      <c r="A1351" s="9">
        <v>6933</v>
      </c>
      <c r="B1351" s="10" t="s">
        <v>1045</v>
      </c>
      <c r="C1351" s="9" t="s">
        <v>0</v>
      </c>
      <c r="D1351" s="9">
        <v>2789</v>
      </c>
      <c r="E1351" s="9">
        <v>1</v>
      </c>
      <c r="F1351" s="9">
        <v>1.3172999999999999</v>
      </c>
      <c r="G1351" s="9">
        <v>1.3198000000000001</v>
      </c>
      <c r="H1351" s="9">
        <v>1.3172999999999999</v>
      </c>
      <c r="I1351" s="9">
        <v>5</v>
      </c>
      <c r="J1351" s="9">
        <v>3268.65</v>
      </c>
      <c r="K1351" s="8" t="str">
        <f>RIGHT(B1351,5)</f>
        <v>08:13</v>
      </c>
      <c r="L1351" s="7" t="str">
        <f>TEXT(K1351,"hh")</f>
        <v>08</v>
      </c>
      <c r="M1351" s="6">
        <f>IF(C1351="close",IF(I1351&gt;=0,1,IF(I1351&lt;0,2)),0)</f>
        <v>0</v>
      </c>
      <c r="N1351" s="5">
        <f>IF(N1350=0,IF(C1351="s/l",1,0),IF(C1351="s/l",N1350+1,0))</f>
        <v>0</v>
      </c>
      <c r="O1351" s="4">
        <f>IF(O1350=0,IF(C1351="t/p",1,0),IF(C1351="t/p",O1350+1,0))</f>
        <v>5</v>
      </c>
      <c r="P1351" s="3">
        <f>IF(AND(N1351&gt;=$AD$36,N1352=0),1,0)</f>
        <v>0</v>
      </c>
      <c r="Q1351" s="2">
        <f>IF(AND(O1351&gt;=$AD$35,O1352=0),1,0)</f>
        <v>0</v>
      </c>
      <c r="R1351" s="3">
        <f>IF(AND(N1351&gt;0,ISODD(D1351)),1,0)</f>
        <v>0</v>
      </c>
      <c r="S1351" s="2">
        <f>IF(AND(O1351&gt;0,ISEVEN(D1351)),1,0)</f>
        <v>0</v>
      </c>
      <c r="T1351" s="1">
        <f>IF(AND(N1350&gt;0,N1351&gt;0),IF(OR(AND(R1350=0,R1351=1),AND(R1350=1,R1351=0)),1,0),0)</f>
        <v>0</v>
      </c>
      <c r="U1351" s="1">
        <f>IF(AND(O1350&gt;0,O1351&gt;0),IF(OR(AND(S1350=0,S1351=1),AND(S1350=1,S1351=0)),1,0),0)</f>
        <v>1</v>
      </c>
    </row>
    <row r="1352" spans="1:21">
      <c r="A1352" s="9">
        <v>6938</v>
      </c>
      <c r="B1352" s="10" t="s">
        <v>1044</v>
      </c>
      <c r="C1352" s="9" t="s">
        <v>0</v>
      </c>
      <c r="D1352" s="9">
        <v>2792</v>
      </c>
      <c r="E1352" s="9">
        <v>1</v>
      </c>
      <c r="F1352" s="9">
        <v>1.3176000000000001</v>
      </c>
      <c r="G1352" s="9">
        <v>1.3150999999999999</v>
      </c>
      <c r="H1352" s="9">
        <v>1.3176000000000001</v>
      </c>
      <c r="I1352" s="9">
        <v>5</v>
      </c>
      <c r="J1352" s="9">
        <v>3273.65</v>
      </c>
      <c r="K1352" s="8" t="str">
        <f>RIGHT(B1352,5)</f>
        <v>08:47</v>
      </c>
      <c r="L1352" s="7" t="str">
        <f>TEXT(K1352,"hh")</f>
        <v>08</v>
      </c>
      <c r="M1352" s="6">
        <f>IF(C1352="close",IF(I1352&gt;=0,1,IF(I1352&lt;0,2)),0)</f>
        <v>0</v>
      </c>
      <c r="N1352" s="5">
        <f>IF(N1351=0,IF(C1352="s/l",1,0),IF(C1352="s/l",N1351+1,0))</f>
        <v>0</v>
      </c>
      <c r="O1352" s="4">
        <f>IF(O1351=0,IF(C1352="t/p",1,0),IF(C1352="t/p",O1351+1,0))</f>
        <v>6</v>
      </c>
      <c r="P1352" s="3">
        <f>IF(AND(N1352&gt;=$AD$36,N1353=0),1,0)</f>
        <v>0</v>
      </c>
      <c r="Q1352" s="2">
        <f>IF(AND(O1352&gt;=$AD$35,O1353=0),1,0)</f>
        <v>0</v>
      </c>
      <c r="R1352" s="3">
        <f>IF(AND(N1352&gt;0,ISODD(D1352)),1,0)</f>
        <v>0</v>
      </c>
      <c r="S1352" s="2">
        <f>IF(AND(O1352&gt;0,ISEVEN(D1352)),1,0)</f>
        <v>1</v>
      </c>
      <c r="T1352" s="1">
        <f>IF(AND(N1351&gt;0,N1352&gt;0),IF(OR(AND(R1351=0,R1352=1),AND(R1351=1,R1352=0)),1,0),0)</f>
        <v>0</v>
      </c>
      <c r="U1352" s="1">
        <f>IF(AND(O1351&gt;0,O1352&gt;0),IF(OR(AND(S1351=0,S1352=1),AND(S1351=1,S1352=0)),1,0),0)</f>
        <v>1</v>
      </c>
    </row>
    <row r="1353" spans="1:21">
      <c r="A1353" s="9">
        <v>6947</v>
      </c>
      <c r="B1353" s="10" t="s">
        <v>1043</v>
      </c>
      <c r="C1353" s="9" t="s">
        <v>0</v>
      </c>
      <c r="D1353" s="9">
        <v>2796</v>
      </c>
      <c r="E1353" s="9">
        <v>1</v>
      </c>
      <c r="F1353" s="9">
        <v>1.3156000000000001</v>
      </c>
      <c r="G1353" s="9">
        <v>1.3130999999999999</v>
      </c>
      <c r="H1353" s="9">
        <v>1.3156000000000001</v>
      </c>
      <c r="I1353" s="9">
        <v>5</v>
      </c>
      <c r="J1353" s="9">
        <v>3278.65</v>
      </c>
      <c r="K1353" s="8" t="str">
        <f>RIGHT(B1353,5)</f>
        <v>11:40</v>
      </c>
      <c r="L1353" s="7" t="str">
        <f>TEXT(K1353,"hh")</f>
        <v>11</v>
      </c>
      <c r="M1353" s="6">
        <f>IF(C1353="close",IF(I1353&gt;=0,1,IF(I1353&lt;0,2)),0)</f>
        <v>0</v>
      </c>
      <c r="N1353" s="5">
        <f>IF(N1352=0,IF(C1353="s/l",1,0),IF(C1353="s/l",N1352+1,0))</f>
        <v>0</v>
      </c>
      <c r="O1353" s="4">
        <f>IF(O1352=0,IF(C1353="t/p",1,0),IF(C1353="t/p",O1352+1,0))</f>
        <v>7</v>
      </c>
      <c r="P1353" s="3">
        <f>IF(AND(N1353&gt;=$AD$36,N1354=0),1,0)</f>
        <v>0</v>
      </c>
      <c r="Q1353" s="2">
        <f>IF(AND(O1353&gt;=$AD$35,O1354=0),1,0)</f>
        <v>0</v>
      </c>
      <c r="R1353" s="3">
        <f>IF(AND(N1353&gt;0,ISODD(D1353)),1,0)</f>
        <v>0</v>
      </c>
      <c r="S1353" s="2">
        <f>IF(AND(O1353&gt;0,ISEVEN(D1353)),1,0)</f>
        <v>1</v>
      </c>
      <c r="T1353" s="1">
        <f>IF(AND(N1352&gt;0,N1353&gt;0),IF(OR(AND(R1352=0,R1353=1),AND(R1352=1,R1353=0)),1,0),0)</f>
        <v>0</v>
      </c>
      <c r="U1353" s="1">
        <f>IF(AND(O1352&gt;0,O1353&gt;0),IF(OR(AND(S1352=0,S1353=1),AND(S1352=1,S1353=0)),1,0),0)</f>
        <v>0</v>
      </c>
    </row>
    <row r="1354" spans="1:21">
      <c r="A1354" s="9">
        <v>6952</v>
      </c>
      <c r="B1354" s="10" t="s">
        <v>1042</v>
      </c>
      <c r="C1354" s="9" t="s">
        <v>0</v>
      </c>
      <c r="D1354" s="9">
        <v>2797</v>
      </c>
      <c r="E1354" s="9">
        <v>1</v>
      </c>
      <c r="F1354" s="9">
        <v>1.3152999999999999</v>
      </c>
      <c r="G1354" s="9">
        <v>1.3178000000000001</v>
      </c>
      <c r="H1354" s="9">
        <v>1.3152999999999999</v>
      </c>
      <c r="I1354" s="9">
        <v>5</v>
      </c>
      <c r="J1354" s="9">
        <v>3283.65</v>
      </c>
      <c r="K1354" s="8" t="str">
        <f>RIGHT(B1354,5)</f>
        <v>13:49</v>
      </c>
      <c r="L1354" s="7" t="str">
        <f>TEXT(K1354,"hh")</f>
        <v>13</v>
      </c>
      <c r="M1354" s="6">
        <f>IF(C1354="close",IF(I1354&gt;=0,1,IF(I1354&lt;0,2)),0)</f>
        <v>0</v>
      </c>
      <c r="N1354" s="5">
        <f>IF(N1353=0,IF(C1354="s/l",1,0),IF(C1354="s/l",N1353+1,0))</f>
        <v>0</v>
      </c>
      <c r="O1354" s="4">
        <f>IF(O1353=0,IF(C1354="t/p",1,0),IF(C1354="t/p",O1353+1,0))</f>
        <v>8</v>
      </c>
      <c r="P1354" s="3">
        <f>IF(AND(N1354&gt;=$AD$36,N1355=0),1,0)</f>
        <v>0</v>
      </c>
      <c r="Q1354" s="2">
        <f>IF(AND(O1354&gt;=$AD$35,O1355=0),1,0)</f>
        <v>0</v>
      </c>
      <c r="R1354" s="3">
        <f>IF(AND(N1354&gt;0,ISODD(D1354)),1,0)</f>
        <v>0</v>
      </c>
      <c r="S1354" s="2">
        <f>IF(AND(O1354&gt;0,ISEVEN(D1354)),1,0)</f>
        <v>0</v>
      </c>
      <c r="T1354" s="1">
        <f>IF(AND(N1353&gt;0,N1354&gt;0),IF(OR(AND(R1353=0,R1354=1),AND(R1353=1,R1354=0)),1,0),0)</f>
        <v>0</v>
      </c>
      <c r="U1354" s="1">
        <f>IF(AND(O1353&gt;0,O1354&gt;0),IF(OR(AND(S1353=0,S1354=1),AND(S1353=1,S1354=0)),1,0),0)</f>
        <v>1</v>
      </c>
    </row>
    <row r="1355" spans="1:21">
      <c r="A1355" s="9">
        <v>6957</v>
      </c>
      <c r="B1355" s="10" t="s">
        <v>2978</v>
      </c>
      <c r="C1355" s="9" t="s">
        <v>0</v>
      </c>
      <c r="D1355" s="9">
        <v>2800</v>
      </c>
      <c r="E1355" s="9">
        <v>1</v>
      </c>
      <c r="F1355" s="9">
        <v>1.3156000000000001</v>
      </c>
      <c r="G1355" s="9">
        <v>1.3130999999999999</v>
      </c>
      <c r="H1355" s="9">
        <v>1.3156000000000001</v>
      </c>
      <c r="I1355" s="9">
        <v>5</v>
      </c>
      <c r="J1355" s="9">
        <v>3288.65</v>
      </c>
      <c r="K1355" s="8" t="str">
        <f>RIGHT(B1355,5)</f>
        <v>13:53</v>
      </c>
      <c r="L1355" s="7" t="str">
        <f>TEXT(K1355,"hh")</f>
        <v>13</v>
      </c>
      <c r="M1355" s="6">
        <f>IF(C1355="close",IF(I1355&gt;=0,1,IF(I1355&lt;0,2)),0)</f>
        <v>0</v>
      </c>
      <c r="N1355" s="5">
        <f>IF(N1354=0,IF(C1355="s/l",1,0),IF(C1355="s/l",N1354+1,0))</f>
        <v>0</v>
      </c>
      <c r="O1355" s="4">
        <f>IF(O1354=0,IF(C1355="t/p",1,0),IF(C1355="t/p",O1354+1,0))</f>
        <v>9</v>
      </c>
      <c r="P1355" s="3">
        <f>IF(AND(N1355&gt;=$AD$36,N1356=0),1,0)</f>
        <v>0</v>
      </c>
      <c r="Q1355" s="2">
        <f>IF(AND(O1355&gt;=$AD$35,O1356=0),1,0)</f>
        <v>0</v>
      </c>
      <c r="R1355" s="3">
        <f>IF(AND(N1355&gt;0,ISODD(D1355)),1,0)</f>
        <v>0</v>
      </c>
      <c r="S1355" s="2">
        <f>IF(AND(O1355&gt;0,ISEVEN(D1355)),1,0)</f>
        <v>1</v>
      </c>
      <c r="T1355" s="1">
        <f>IF(AND(N1354&gt;0,N1355&gt;0),IF(OR(AND(R1354=0,R1355=1),AND(R1354=1,R1355=0)),1,0),0)</f>
        <v>0</v>
      </c>
      <c r="U1355" s="1">
        <f>IF(AND(O1354&gt;0,O1355&gt;0),IF(OR(AND(S1354=0,S1355=1),AND(S1354=1,S1355=0)),1,0),0)</f>
        <v>1</v>
      </c>
    </row>
    <row r="1356" spans="1:21">
      <c r="A1356" s="9">
        <v>6962</v>
      </c>
      <c r="B1356" s="10" t="s">
        <v>1041</v>
      </c>
      <c r="C1356" s="9" t="s">
        <v>0</v>
      </c>
      <c r="D1356" s="9">
        <v>2794</v>
      </c>
      <c r="E1356" s="9">
        <v>1</v>
      </c>
      <c r="F1356" s="9">
        <v>1.3166</v>
      </c>
      <c r="G1356" s="9">
        <v>1.3141</v>
      </c>
      <c r="H1356" s="9">
        <v>1.3166</v>
      </c>
      <c r="I1356" s="9">
        <v>5</v>
      </c>
      <c r="J1356" s="9">
        <v>3293.65</v>
      </c>
      <c r="K1356" s="8" t="str">
        <f>RIGHT(B1356,5)</f>
        <v>14:41</v>
      </c>
      <c r="L1356" s="7" t="str">
        <f>TEXT(K1356,"hh")</f>
        <v>14</v>
      </c>
      <c r="M1356" s="6">
        <f>IF(C1356="close",IF(I1356&gt;=0,1,IF(I1356&lt;0,2)),0)</f>
        <v>0</v>
      </c>
      <c r="N1356" s="5">
        <f>IF(N1355=0,IF(C1356="s/l",1,0),IF(C1356="s/l",N1355+1,0))</f>
        <v>0</v>
      </c>
      <c r="O1356" s="4">
        <f>IF(O1355=0,IF(C1356="t/p",1,0),IF(C1356="t/p",O1355+1,0))</f>
        <v>10</v>
      </c>
      <c r="P1356" s="3">
        <f>IF(AND(N1356&gt;=$AD$36,N1357=0),1,0)</f>
        <v>0</v>
      </c>
      <c r="Q1356" s="2">
        <f>IF(AND(O1356&gt;=$AD$35,O1357=0),1,0)</f>
        <v>0</v>
      </c>
      <c r="R1356" s="3">
        <f>IF(AND(N1356&gt;0,ISODD(D1356)),1,0)</f>
        <v>0</v>
      </c>
      <c r="S1356" s="2">
        <f>IF(AND(O1356&gt;0,ISEVEN(D1356)),1,0)</f>
        <v>1</v>
      </c>
      <c r="T1356" s="1">
        <f>IF(AND(N1355&gt;0,N1356&gt;0),IF(OR(AND(R1355=0,R1356=1),AND(R1355=1,R1356=0)),1,0),0)</f>
        <v>0</v>
      </c>
      <c r="U1356" s="1">
        <f>IF(AND(O1355&gt;0,O1356&gt;0),IF(OR(AND(S1355=0,S1356=1),AND(S1355=1,S1356=0)),1,0),0)</f>
        <v>0</v>
      </c>
    </row>
    <row r="1357" spans="1:21">
      <c r="A1357" s="9">
        <v>6967</v>
      </c>
      <c r="B1357" s="10" t="s">
        <v>1041</v>
      </c>
      <c r="C1357" s="9" t="s">
        <v>0</v>
      </c>
      <c r="D1357" s="9">
        <v>2803</v>
      </c>
      <c r="E1357" s="9">
        <v>1</v>
      </c>
      <c r="F1357" s="9">
        <v>1.3163</v>
      </c>
      <c r="G1357" s="9">
        <v>1.3188</v>
      </c>
      <c r="H1357" s="9">
        <v>1.3163</v>
      </c>
      <c r="I1357" s="9">
        <v>5</v>
      </c>
      <c r="J1357" s="9">
        <v>3298.65</v>
      </c>
      <c r="K1357" s="8" t="str">
        <f>RIGHT(B1357,5)</f>
        <v>14:41</v>
      </c>
      <c r="L1357" s="7" t="str">
        <f>TEXT(K1357,"hh")</f>
        <v>14</v>
      </c>
      <c r="M1357" s="6">
        <f>IF(C1357="close",IF(I1357&gt;=0,1,IF(I1357&lt;0,2)),0)</f>
        <v>0</v>
      </c>
      <c r="N1357" s="5">
        <f>IF(N1356=0,IF(C1357="s/l",1,0),IF(C1357="s/l",N1356+1,0))</f>
        <v>0</v>
      </c>
      <c r="O1357" s="4">
        <f>IF(O1356=0,IF(C1357="t/p",1,0),IF(C1357="t/p",O1356+1,0))</f>
        <v>11</v>
      </c>
      <c r="P1357" s="3">
        <f>IF(AND(N1357&gt;=$AD$36,N1358=0),1,0)</f>
        <v>0</v>
      </c>
      <c r="Q1357" s="2">
        <f>IF(AND(O1357&gt;=$AD$35,O1358=0),1,0)</f>
        <v>0</v>
      </c>
      <c r="R1357" s="3">
        <f>IF(AND(N1357&gt;0,ISODD(D1357)),1,0)</f>
        <v>0</v>
      </c>
      <c r="S1357" s="2">
        <f>IF(AND(O1357&gt;0,ISEVEN(D1357)),1,0)</f>
        <v>0</v>
      </c>
      <c r="T1357" s="1">
        <f>IF(AND(N1356&gt;0,N1357&gt;0),IF(OR(AND(R1356=0,R1357=1),AND(R1356=1,R1357=0)),1,0),0)</f>
        <v>0</v>
      </c>
      <c r="U1357" s="1">
        <f>IF(AND(O1356&gt;0,O1357&gt;0),IF(OR(AND(S1356=0,S1357=1),AND(S1356=1,S1357=0)),1,0),0)</f>
        <v>1</v>
      </c>
    </row>
    <row r="1358" spans="1:21">
      <c r="A1358" s="9">
        <v>6972</v>
      </c>
      <c r="B1358" s="10" t="s">
        <v>2977</v>
      </c>
      <c r="C1358" s="9" t="s">
        <v>0</v>
      </c>
      <c r="D1358" s="9">
        <v>2806</v>
      </c>
      <c r="E1358" s="9">
        <v>1</v>
      </c>
      <c r="F1358" s="9">
        <v>1.3166</v>
      </c>
      <c r="G1358" s="9">
        <v>1.3141</v>
      </c>
      <c r="H1358" s="9">
        <v>1.3166</v>
      </c>
      <c r="I1358" s="9">
        <v>5</v>
      </c>
      <c r="J1358" s="9">
        <v>3303.65</v>
      </c>
      <c r="K1358" s="8" t="str">
        <f>RIGHT(B1358,5)</f>
        <v>14:42</v>
      </c>
      <c r="L1358" s="7" t="str">
        <f>TEXT(K1358,"hh")</f>
        <v>14</v>
      </c>
      <c r="M1358" s="6">
        <f>IF(C1358="close",IF(I1358&gt;=0,1,IF(I1358&lt;0,2)),0)</f>
        <v>0</v>
      </c>
      <c r="N1358" s="5">
        <f>IF(N1357=0,IF(C1358="s/l",1,0),IF(C1358="s/l",N1357+1,0))</f>
        <v>0</v>
      </c>
      <c r="O1358" s="4">
        <f>IF(O1357=0,IF(C1358="t/p",1,0),IF(C1358="t/p",O1357+1,0))</f>
        <v>12</v>
      </c>
      <c r="P1358" s="3">
        <f>IF(AND(N1358&gt;=$AD$36,N1359=0),1,0)</f>
        <v>0</v>
      </c>
      <c r="Q1358" s="2">
        <f>IF(AND(O1358&gt;=$AD$35,O1359=0),1,0)</f>
        <v>0</v>
      </c>
      <c r="R1358" s="3">
        <f>IF(AND(N1358&gt;0,ISODD(D1358)),1,0)</f>
        <v>0</v>
      </c>
      <c r="S1358" s="2">
        <f>IF(AND(O1358&gt;0,ISEVEN(D1358)),1,0)</f>
        <v>1</v>
      </c>
      <c r="T1358" s="1">
        <f>IF(AND(N1357&gt;0,N1358&gt;0),IF(OR(AND(R1357=0,R1358=1),AND(R1357=1,R1358=0)),1,0),0)</f>
        <v>0</v>
      </c>
      <c r="U1358" s="1">
        <f>IF(AND(O1357&gt;0,O1358&gt;0),IF(OR(AND(S1357=0,S1358=1),AND(S1357=1,S1358=0)),1,0),0)</f>
        <v>1</v>
      </c>
    </row>
    <row r="1359" spans="1:21">
      <c r="A1359" s="9">
        <v>6977</v>
      </c>
      <c r="B1359" s="10" t="s">
        <v>2976</v>
      </c>
      <c r="C1359" s="9" t="s">
        <v>0</v>
      </c>
      <c r="D1359" s="9">
        <v>2807</v>
      </c>
      <c r="E1359" s="9">
        <v>1</v>
      </c>
      <c r="F1359" s="9">
        <v>1.3162</v>
      </c>
      <c r="G1359" s="9">
        <v>1.3187</v>
      </c>
      <c r="H1359" s="9">
        <v>1.3162</v>
      </c>
      <c r="I1359" s="9">
        <v>5</v>
      </c>
      <c r="J1359" s="9">
        <v>3308.65</v>
      </c>
      <c r="K1359" s="8" t="str">
        <f>RIGHT(B1359,5)</f>
        <v>14:45</v>
      </c>
      <c r="L1359" s="7" t="str">
        <f>TEXT(K1359,"hh")</f>
        <v>14</v>
      </c>
      <c r="M1359" s="6">
        <f>IF(C1359="close",IF(I1359&gt;=0,1,IF(I1359&lt;0,2)),0)</f>
        <v>0</v>
      </c>
      <c r="N1359" s="5">
        <f>IF(N1358=0,IF(C1359="s/l",1,0),IF(C1359="s/l",N1358+1,0))</f>
        <v>0</v>
      </c>
      <c r="O1359" s="4">
        <f>IF(O1358=0,IF(C1359="t/p",1,0),IF(C1359="t/p",O1358+1,0))</f>
        <v>13</v>
      </c>
      <c r="P1359" s="3">
        <f>IF(AND(N1359&gt;=$AD$36,N1360=0),1,0)</f>
        <v>0</v>
      </c>
      <c r="Q1359" s="2">
        <f>IF(AND(O1359&gt;=$AD$35,O1360=0),1,0)</f>
        <v>0</v>
      </c>
      <c r="R1359" s="3">
        <f>IF(AND(N1359&gt;0,ISODD(D1359)),1,0)</f>
        <v>0</v>
      </c>
      <c r="S1359" s="2">
        <f>IF(AND(O1359&gt;0,ISEVEN(D1359)),1,0)</f>
        <v>0</v>
      </c>
      <c r="T1359" s="1">
        <f>IF(AND(N1358&gt;0,N1359&gt;0),IF(OR(AND(R1358=0,R1359=1),AND(R1358=1,R1359=0)),1,0),0)</f>
        <v>0</v>
      </c>
      <c r="U1359" s="1">
        <f>IF(AND(O1358&gt;0,O1359&gt;0),IF(OR(AND(S1358=0,S1359=1),AND(S1358=1,S1359=0)),1,0),0)</f>
        <v>1</v>
      </c>
    </row>
    <row r="1360" spans="1:21">
      <c r="A1360" s="9">
        <v>6982</v>
      </c>
      <c r="B1360" s="10" t="s">
        <v>2975</v>
      </c>
      <c r="C1360" s="9" t="s">
        <v>0</v>
      </c>
      <c r="D1360" s="9">
        <v>2801</v>
      </c>
      <c r="E1360" s="9">
        <v>1</v>
      </c>
      <c r="F1360" s="9">
        <v>1.3152999999999999</v>
      </c>
      <c r="G1360" s="9">
        <v>1.3178000000000001</v>
      </c>
      <c r="H1360" s="9">
        <v>1.3152999999999999</v>
      </c>
      <c r="I1360" s="9">
        <v>5</v>
      </c>
      <c r="J1360" s="9">
        <v>3313.65</v>
      </c>
      <c r="K1360" s="8" t="str">
        <f>RIGHT(B1360,5)</f>
        <v>14:48</v>
      </c>
      <c r="L1360" s="7" t="str">
        <f>TEXT(K1360,"hh")</f>
        <v>14</v>
      </c>
      <c r="M1360" s="6">
        <f>IF(C1360="close",IF(I1360&gt;=0,1,IF(I1360&lt;0,2)),0)</f>
        <v>0</v>
      </c>
      <c r="N1360" s="5">
        <f>IF(N1359=0,IF(C1360="s/l",1,0),IF(C1360="s/l",N1359+1,0))</f>
        <v>0</v>
      </c>
      <c r="O1360" s="4">
        <f>IF(O1359=0,IF(C1360="t/p",1,0),IF(C1360="t/p",O1359+1,0))</f>
        <v>14</v>
      </c>
      <c r="P1360" s="3">
        <f>IF(AND(N1360&gt;=$AD$36,N1361=0),1,0)</f>
        <v>0</v>
      </c>
      <c r="Q1360" s="2">
        <f>IF(AND(O1360&gt;=$AD$35,O1361=0),1,0)</f>
        <v>1</v>
      </c>
      <c r="R1360" s="3">
        <f>IF(AND(N1360&gt;0,ISODD(D1360)),1,0)</f>
        <v>0</v>
      </c>
      <c r="S1360" s="2">
        <f>IF(AND(O1360&gt;0,ISEVEN(D1360)),1,0)</f>
        <v>0</v>
      </c>
      <c r="T1360" s="1">
        <f>IF(AND(N1359&gt;0,N1360&gt;0),IF(OR(AND(R1359=0,R1360=1),AND(R1359=1,R1360=0)),1,0),0)</f>
        <v>0</v>
      </c>
      <c r="U1360" s="1">
        <f>IF(AND(O1359&gt;0,O1360&gt;0),IF(OR(AND(S1359=0,S1360=1),AND(S1359=1,S1360=0)),1,0),0)</f>
        <v>0</v>
      </c>
    </row>
    <row r="1361" spans="1:21">
      <c r="A1361" s="9">
        <v>6987</v>
      </c>
      <c r="B1361" s="10" t="s">
        <v>2974</v>
      </c>
      <c r="C1361" s="9" t="s">
        <v>3</v>
      </c>
      <c r="D1361" s="9">
        <v>2810</v>
      </c>
      <c r="E1361" s="9">
        <v>1</v>
      </c>
      <c r="F1361" s="9">
        <v>1.3140000000000001</v>
      </c>
      <c r="G1361" s="9">
        <v>1.3140000000000001</v>
      </c>
      <c r="H1361" s="9">
        <v>1.3165</v>
      </c>
      <c r="I1361" s="9">
        <v>-20</v>
      </c>
      <c r="J1361" s="9">
        <v>3293.65</v>
      </c>
      <c r="K1361" s="8" t="str">
        <f>RIGHT(B1361,5)</f>
        <v>14:57</v>
      </c>
      <c r="L1361" s="7" t="str">
        <f>TEXT(K1361,"hh")</f>
        <v>14</v>
      </c>
      <c r="M1361" s="6">
        <f>IF(C1361="close",IF(I1361&gt;=0,1,IF(I1361&lt;0,2)),0)</f>
        <v>0</v>
      </c>
      <c r="N1361" s="5">
        <f>IF(N1360=0,IF(C1361="s/l",1,0),IF(C1361="s/l",N1360+1,0))</f>
        <v>1</v>
      </c>
      <c r="O1361" s="4">
        <f>IF(O1360=0,IF(C1361="t/p",1,0),IF(C1361="t/p",O1360+1,0))</f>
        <v>0</v>
      </c>
      <c r="P1361" s="3">
        <f>IF(AND(N1361&gt;=$AD$36,N1362=0),1,0)</f>
        <v>0</v>
      </c>
      <c r="Q1361" s="2">
        <f>IF(AND(O1361&gt;=$AD$35,O1362=0),1,0)</f>
        <v>0</v>
      </c>
      <c r="R1361" s="3">
        <f>IF(AND(N1361&gt;0,ISODD(D1361)),1,0)</f>
        <v>0</v>
      </c>
      <c r="S1361" s="2">
        <f>IF(AND(O1361&gt;0,ISEVEN(D1361)),1,0)</f>
        <v>0</v>
      </c>
      <c r="T1361" s="1">
        <f>IF(AND(N1360&gt;0,N1361&gt;0),IF(OR(AND(R1360=0,R1361=1),AND(R1360=1,R1361=0)),1,0),0)</f>
        <v>0</v>
      </c>
      <c r="U1361" s="1">
        <f>IF(AND(O1360&gt;0,O1361&gt;0),IF(OR(AND(S1360=0,S1361=1),AND(S1360=1,S1361=0)),1,0),0)</f>
        <v>0</v>
      </c>
    </row>
    <row r="1362" spans="1:21">
      <c r="A1362" s="9">
        <v>6992</v>
      </c>
      <c r="B1362" s="10" t="s">
        <v>2973</v>
      </c>
      <c r="C1362" s="9" t="s">
        <v>3</v>
      </c>
      <c r="D1362" s="9">
        <v>2812</v>
      </c>
      <c r="E1362" s="9">
        <v>1</v>
      </c>
      <c r="F1362" s="9">
        <v>1.3126</v>
      </c>
      <c r="G1362" s="9">
        <v>1.3126</v>
      </c>
      <c r="H1362" s="9">
        <v>1.3150999999999999</v>
      </c>
      <c r="I1362" s="9">
        <v>-20</v>
      </c>
      <c r="J1362" s="9">
        <v>3273.65</v>
      </c>
      <c r="K1362" s="8" t="str">
        <f>RIGHT(B1362,5)</f>
        <v>15:14</v>
      </c>
      <c r="L1362" s="7" t="str">
        <f>TEXT(K1362,"hh")</f>
        <v>15</v>
      </c>
      <c r="M1362" s="6">
        <f>IF(C1362="close",IF(I1362&gt;=0,1,IF(I1362&lt;0,2)),0)</f>
        <v>0</v>
      </c>
      <c r="N1362" s="5">
        <f>IF(N1361=0,IF(C1362="s/l",1,0),IF(C1362="s/l",N1361+1,0))</f>
        <v>2</v>
      </c>
      <c r="O1362" s="4">
        <f>IF(O1361=0,IF(C1362="t/p",1,0),IF(C1362="t/p",O1361+1,0))</f>
        <v>0</v>
      </c>
      <c r="P1362" s="3">
        <f>IF(AND(N1362&gt;=$AD$36,N1363=0),1,0)</f>
        <v>0</v>
      </c>
      <c r="Q1362" s="2">
        <f>IF(AND(O1362&gt;=$AD$35,O1363=0),1,0)</f>
        <v>0</v>
      </c>
      <c r="R1362" s="3">
        <f>IF(AND(N1362&gt;0,ISODD(D1362)),1,0)</f>
        <v>0</v>
      </c>
      <c r="S1362" s="2">
        <f>IF(AND(O1362&gt;0,ISEVEN(D1362)),1,0)</f>
        <v>0</v>
      </c>
      <c r="T1362" s="1">
        <f>IF(AND(N1361&gt;0,N1362&gt;0),IF(OR(AND(R1361=0,R1362=1),AND(R1361=1,R1362=0)),1,0),0)</f>
        <v>0</v>
      </c>
      <c r="U1362" s="1">
        <f>IF(AND(O1361&gt;0,O1362&gt;0),IF(OR(AND(S1361=0,S1362=1),AND(S1361=1,S1362=0)),1,0),0)</f>
        <v>0</v>
      </c>
    </row>
    <row r="1363" spans="1:21">
      <c r="A1363" s="9">
        <v>6997</v>
      </c>
      <c r="B1363" s="10" t="s">
        <v>2972</v>
      </c>
      <c r="C1363" s="9" t="s">
        <v>3</v>
      </c>
      <c r="D1363" s="9">
        <v>2814</v>
      </c>
      <c r="E1363" s="9">
        <v>1</v>
      </c>
      <c r="F1363" s="9">
        <v>1.3116000000000001</v>
      </c>
      <c r="G1363" s="9">
        <v>1.3116000000000001</v>
      </c>
      <c r="H1363" s="9">
        <v>1.3141</v>
      </c>
      <c r="I1363" s="9">
        <v>-20</v>
      </c>
      <c r="J1363" s="9">
        <v>3253.65</v>
      </c>
      <c r="K1363" s="8" t="str">
        <f>RIGHT(B1363,5)</f>
        <v>15:21</v>
      </c>
      <c r="L1363" s="7" t="str">
        <f>TEXT(K1363,"hh")</f>
        <v>15</v>
      </c>
      <c r="M1363" s="6">
        <f>IF(C1363="close",IF(I1363&gt;=0,1,IF(I1363&lt;0,2)),0)</f>
        <v>0</v>
      </c>
      <c r="N1363" s="5">
        <f>IF(N1362=0,IF(C1363="s/l",1,0),IF(C1363="s/l",N1362+1,0))</f>
        <v>3</v>
      </c>
      <c r="O1363" s="4">
        <f>IF(O1362=0,IF(C1363="t/p",1,0),IF(C1363="t/p",O1362+1,0))</f>
        <v>0</v>
      </c>
      <c r="P1363" s="3">
        <f>IF(AND(N1363&gt;=$AD$36,N1364=0),1,0)</f>
        <v>1</v>
      </c>
      <c r="Q1363" s="2">
        <f>IF(AND(O1363&gt;=$AD$35,O1364=0),1,0)</f>
        <v>0</v>
      </c>
      <c r="R1363" s="3">
        <f>IF(AND(N1363&gt;0,ISODD(D1363)),1,0)</f>
        <v>0</v>
      </c>
      <c r="S1363" s="2">
        <f>IF(AND(O1363&gt;0,ISEVEN(D1363)),1,0)</f>
        <v>0</v>
      </c>
      <c r="T1363" s="1">
        <f>IF(AND(N1362&gt;0,N1363&gt;0),IF(OR(AND(R1362=0,R1363=1),AND(R1362=1,R1363=0)),1,0),0)</f>
        <v>0</v>
      </c>
      <c r="U1363" s="1">
        <f>IF(AND(O1362&gt;0,O1363&gt;0),IF(OR(AND(S1362=0,S1363=1),AND(S1362=1,S1363=0)),1,0),0)</f>
        <v>0</v>
      </c>
    </row>
    <row r="1364" spans="1:21">
      <c r="A1364" s="9">
        <v>6998</v>
      </c>
      <c r="B1364" s="10" t="s">
        <v>2971</v>
      </c>
      <c r="C1364" s="9" t="s">
        <v>0</v>
      </c>
      <c r="D1364" s="9">
        <v>2816</v>
      </c>
      <c r="E1364" s="9">
        <v>1</v>
      </c>
      <c r="F1364" s="9">
        <v>1.3130999999999999</v>
      </c>
      <c r="G1364" s="9">
        <v>1.3106</v>
      </c>
      <c r="H1364" s="9">
        <v>1.3130999999999999</v>
      </c>
      <c r="I1364" s="9">
        <v>5</v>
      </c>
      <c r="J1364" s="9">
        <v>3258.65</v>
      </c>
      <c r="K1364" s="8" t="str">
        <f>RIGHT(B1364,5)</f>
        <v>15:39</v>
      </c>
      <c r="L1364" s="7" t="str">
        <f>TEXT(K1364,"hh")</f>
        <v>15</v>
      </c>
      <c r="M1364" s="6">
        <f>IF(C1364="close",IF(I1364&gt;=0,1,IF(I1364&lt;0,2)),0)</f>
        <v>0</v>
      </c>
      <c r="N1364" s="5">
        <f>IF(N1363=0,IF(C1364="s/l",1,0),IF(C1364="s/l",N1363+1,0))</f>
        <v>0</v>
      </c>
      <c r="O1364" s="4">
        <f>IF(O1363=0,IF(C1364="t/p",1,0),IF(C1364="t/p",O1363+1,0))</f>
        <v>1</v>
      </c>
      <c r="P1364" s="3">
        <f>IF(AND(N1364&gt;=$AD$36,N1365=0),1,0)</f>
        <v>0</v>
      </c>
      <c r="Q1364" s="2">
        <f>IF(AND(O1364&gt;=$AD$35,O1365=0),1,0)</f>
        <v>0</v>
      </c>
      <c r="R1364" s="3">
        <f>IF(AND(N1364&gt;0,ISODD(D1364)),1,0)</f>
        <v>0</v>
      </c>
      <c r="S1364" s="2">
        <f>IF(AND(O1364&gt;0,ISEVEN(D1364)),1,0)</f>
        <v>1</v>
      </c>
      <c r="T1364" s="1">
        <f>IF(AND(N1363&gt;0,N1364&gt;0),IF(OR(AND(R1363=0,R1364=1),AND(R1363=1,R1364=0)),1,0),0)</f>
        <v>0</v>
      </c>
      <c r="U1364" s="1">
        <f>IF(AND(O1363&gt;0,O1364&gt;0),IF(OR(AND(S1363=0,S1364=1),AND(S1363=1,S1364=0)),1,0),0)</f>
        <v>0</v>
      </c>
    </row>
    <row r="1365" spans="1:21">
      <c r="A1365" s="9">
        <v>7003</v>
      </c>
      <c r="B1365" s="10" t="s">
        <v>2970</v>
      </c>
      <c r="C1365" s="9" t="s">
        <v>0</v>
      </c>
      <c r="D1365" s="9">
        <v>2817</v>
      </c>
      <c r="E1365" s="9">
        <v>1</v>
      </c>
      <c r="F1365" s="9">
        <v>1.3127</v>
      </c>
      <c r="G1365" s="9">
        <v>1.3151999999999999</v>
      </c>
      <c r="H1365" s="9">
        <v>1.3127</v>
      </c>
      <c r="I1365" s="9">
        <v>5</v>
      </c>
      <c r="J1365" s="9">
        <v>3263.65</v>
      </c>
      <c r="K1365" s="8" t="str">
        <f>RIGHT(B1365,5)</f>
        <v>17:45</v>
      </c>
      <c r="L1365" s="7" t="str">
        <f>TEXT(K1365,"hh")</f>
        <v>17</v>
      </c>
      <c r="M1365" s="6">
        <f>IF(C1365="close",IF(I1365&gt;=0,1,IF(I1365&lt;0,2)),0)</f>
        <v>0</v>
      </c>
      <c r="N1365" s="5">
        <f>IF(N1364=0,IF(C1365="s/l",1,0),IF(C1365="s/l",N1364+1,0))</f>
        <v>0</v>
      </c>
      <c r="O1365" s="4">
        <f>IF(O1364=0,IF(C1365="t/p",1,0),IF(C1365="t/p",O1364+1,0))</f>
        <v>2</v>
      </c>
      <c r="P1365" s="3">
        <f>IF(AND(N1365&gt;=$AD$36,N1366=0),1,0)</f>
        <v>0</v>
      </c>
      <c r="Q1365" s="2">
        <f>IF(AND(O1365&gt;=$AD$35,O1366=0),1,0)</f>
        <v>0</v>
      </c>
      <c r="R1365" s="3">
        <f>IF(AND(N1365&gt;0,ISODD(D1365)),1,0)</f>
        <v>0</v>
      </c>
      <c r="S1365" s="2">
        <f>IF(AND(O1365&gt;0,ISEVEN(D1365)),1,0)</f>
        <v>0</v>
      </c>
      <c r="T1365" s="1">
        <f>IF(AND(N1364&gt;0,N1365&gt;0),IF(OR(AND(R1364=0,R1365=1),AND(R1364=1,R1365=0)),1,0),0)</f>
        <v>0</v>
      </c>
      <c r="U1365" s="1">
        <f>IF(AND(O1364&gt;0,O1365&gt;0),IF(OR(AND(S1364=0,S1365=1),AND(S1364=1,S1365=0)),1,0),0)</f>
        <v>1</v>
      </c>
    </row>
    <row r="1366" spans="1:21">
      <c r="A1366" s="9">
        <v>7008</v>
      </c>
      <c r="B1366" s="10" t="s">
        <v>2969</v>
      </c>
      <c r="C1366" s="9" t="s">
        <v>0</v>
      </c>
      <c r="D1366" s="9">
        <v>2820</v>
      </c>
      <c r="E1366" s="9">
        <v>1</v>
      </c>
      <c r="F1366" s="9">
        <v>1.3130999999999999</v>
      </c>
      <c r="G1366" s="9">
        <v>1.3106</v>
      </c>
      <c r="H1366" s="9">
        <v>1.3130999999999999</v>
      </c>
      <c r="I1366" s="9">
        <v>5</v>
      </c>
      <c r="J1366" s="9">
        <v>3268.65</v>
      </c>
      <c r="K1366" s="8" t="str">
        <f>RIGHT(B1366,5)</f>
        <v>18:26</v>
      </c>
      <c r="L1366" s="7" t="str">
        <f>TEXT(K1366,"hh")</f>
        <v>18</v>
      </c>
      <c r="M1366" s="6">
        <f>IF(C1366="close",IF(I1366&gt;=0,1,IF(I1366&lt;0,2)),0)</f>
        <v>0</v>
      </c>
      <c r="N1366" s="5">
        <f>IF(N1365=0,IF(C1366="s/l",1,0),IF(C1366="s/l",N1365+1,0))</f>
        <v>0</v>
      </c>
      <c r="O1366" s="4">
        <f>IF(O1365=0,IF(C1366="t/p",1,0),IF(C1366="t/p",O1365+1,0))</f>
        <v>3</v>
      </c>
      <c r="P1366" s="3">
        <f>IF(AND(N1366&gt;=$AD$36,N1367=0),1,0)</f>
        <v>0</v>
      </c>
      <c r="Q1366" s="2">
        <f>IF(AND(O1366&gt;=$AD$35,O1367=0),1,0)</f>
        <v>0</v>
      </c>
      <c r="R1366" s="3">
        <f>IF(AND(N1366&gt;0,ISODD(D1366)),1,0)</f>
        <v>0</v>
      </c>
      <c r="S1366" s="2">
        <f>IF(AND(O1366&gt;0,ISEVEN(D1366)),1,0)</f>
        <v>1</v>
      </c>
      <c r="T1366" s="1">
        <f>IF(AND(N1365&gt;0,N1366&gt;0),IF(OR(AND(R1365=0,R1366=1),AND(R1365=1,R1366=0)),1,0),0)</f>
        <v>0</v>
      </c>
      <c r="U1366" s="1">
        <f>IF(AND(O1365&gt;0,O1366&gt;0),IF(OR(AND(S1365=0,S1366=1),AND(S1365=1,S1366=0)),1,0),0)</f>
        <v>1</v>
      </c>
    </row>
    <row r="1367" spans="1:21">
      <c r="A1367" s="9">
        <v>7013</v>
      </c>
      <c r="B1367" s="10" t="s">
        <v>2968</v>
      </c>
      <c r="C1367" s="9" t="s">
        <v>0</v>
      </c>
      <c r="D1367" s="9">
        <v>2821</v>
      </c>
      <c r="E1367" s="9">
        <v>1</v>
      </c>
      <c r="F1367" s="9">
        <v>1.3127</v>
      </c>
      <c r="G1367" s="9">
        <v>1.3151999999999999</v>
      </c>
      <c r="H1367" s="9">
        <v>1.3127</v>
      </c>
      <c r="I1367" s="9">
        <v>5</v>
      </c>
      <c r="J1367" s="9">
        <v>3273.65</v>
      </c>
      <c r="K1367" s="8" t="str">
        <f>RIGHT(B1367,5)</f>
        <v>19:10</v>
      </c>
      <c r="L1367" s="7" t="str">
        <f>TEXT(K1367,"hh")</f>
        <v>19</v>
      </c>
      <c r="M1367" s="6">
        <f>IF(C1367="close",IF(I1367&gt;=0,1,IF(I1367&lt;0,2)),0)</f>
        <v>0</v>
      </c>
      <c r="N1367" s="5">
        <f>IF(N1366=0,IF(C1367="s/l",1,0),IF(C1367="s/l",N1366+1,0))</f>
        <v>0</v>
      </c>
      <c r="O1367" s="4">
        <f>IF(O1366=0,IF(C1367="t/p",1,0),IF(C1367="t/p",O1366+1,0))</f>
        <v>4</v>
      </c>
      <c r="P1367" s="3">
        <f>IF(AND(N1367&gt;=$AD$36,N1368=0),1,0)</f>
        <v>0</v>
      </c>
      <c r="Q1367" s="2">
        <f>IF(AND(O1367&gt;=$AD$35,O1368=0),1,0)</f>
        <v>0</v>
      </c>
      <c r="R1367" s="3">
        <f>IF(AND(N1367&gt;0,ISODD(D1367)),1,0)</f>
        <v>0</v>
      </c>
      <c r="S1367" s="2">
        <f>IF(AND(O1367&gt;0,ISEVEN(D1367)),1,0)</f>
        <v>0</v>
      </c>
      <c r="T1367" s="1">
        <f>IF(AND(N1366&gt;0,N1367&gt;0),IF(OR(AND(R1366=0,R1367=1),AND(R1366=1,R1367=0)),1,0),0)</f>
        <v>0</v>
      </c>
      <c r="U1367" s="1">
        <f>IF(AND(O1366&gt;0,O1367&gt;0),IF(OR(AND(S1366=0,S1367=1),AND(S1366=1,S1367=0)),1,0),0)</f>
        <v>1</v>
      </c>
    </row>
    <row r="1368" spans="1:21">
      <c r="A1368" s="9">
        <v>7018</v>
      </c>
      <c r="B1368" s="10" t="s">
        <v>2967</v>
      </c>
      <c r="C1368" s="9" t="s">
        <v>0</v>
      </c>
      <c r="D1368" s="9">
        <v>2823</v>
      </c>
      <c r="E1368" s="9">
        <v>1</v>
      </c>
      <c r="F1368" s="9">
        <v>1.3138000000000001</v>
      </c>
      <c r="G1368" s="9">
        <v>1.3163</v>
      </c>
      <c r="H1368" s="9">
        <v>1.3138000000000001</v>
      </c>
      <c r="I1368" s="9">
        <v>5</v>
      </c>
      <c r="J1368" s="9">
        <v>3278.65</v>
      </c>
      <c r="K1368" s="8" t="str">
        <f>RIGHT(B1368,5)</f>
        <v>20:47</v>
      </c>
      <c r="L1368" s="7" t="str">
        <f>TEXT(K1368,"hh")</f>
        <v>20</v>
      </c>
      <c r="M1368" s="6">
        <f>IF(C1368="close",IF(I1368&gt;=0,1,IF(I1368&lt;0,2)),0)</f>
        <v>0</v>
      </c>
      <c r="N1368" s="5">
        <f>IF(N1367=0,IF(C1368="s/l",1,0),IF(C1368="s/l",N1367+1,0))</f>
        <v>0</v>
      </c>
      <c r="O1368" s="4">
        <f>IF(O1367=0,IF(C1368="t/p",1,0),IF(C1368="t/p",O1367+1,0))</f>
        <v>5</v>
      </c>
      <c r="P1368" s="3">
        <f>IF(AND(N1368&gt;=$AD$36,N1369=0),1,0)</f>
        <v>0</v>
      </c>
      <c r="Q1368" s="2">
        <f>IF(AND(O1368&gt;=$AD$35,O1369=0),1,0)</f>
        <v>1</v>
      </c>
      <c r="R1368" s="3">
        <f>IF(AND(N1368&gt;0,ISODD(D1368)),1,0)</f>
        <v>0</v>
      </c>
      <c r="S1368" s="2">
        <f>IF(AND(O1368&gt;0,ISEVEN(D1368)),1,0)</f>
        <v>0</v>
      </c>
      <c r="T1368" s="1">
        <f>IF(AND(N1367&gt;0,N1368&gt;0),IF(OR(AND(R1367=0,R1368=1),AND(R1367=1,R1368=0)),1,0),0)</f>
        <v>0</v>
      </c>
      <c r="U1368" s="1">
        <f>IF(AND(O1367&gt;0,O1368&gt;0),IF(OR(AND(S1367=0,S1368=1),AND(S1367=1,S1368=0)),1,0),0)</f>
        <v>0</v>
      </c>
    </row>
    <row r="1369" spans="1:21">
      <c r="A1369" s="9">
        <v>7023</v>
      </c>
      <c r="B1369" s="10" t="s">
        <v>2966</v>
      </c>
      <c r="C1369" s="9" t="s">
        <v>54</v>
      </c>
      <c r="D1369" s="9">
        <v>2826</v>
      </c>
      <c r="E1369" s="9">
        <v>1</v>
      </c>
      <c r="F1369" s="9">
        <v>1.3136000000000001</v>
      </c>
      <c r="G1369" s="9">
        <v>1.3116000000000001</v>
      </c>
      <c r="H1369" s="9">
        <v>1.3141</v>
      </c>
      <c r="I1369" s="9">
        <v>0.1</v>
      </c>
      <c r="J1369" s="9">
        <v>3278.75</v>
      </c>
      <c r="K1369" s="8" t="str">
        <f>RIGHT(B1369,5)</f>
        <v>01:01</v>
      </c>
      <c r="L1369" s="7" t="str">
        <f>TEXT(K1369,"hh")</f>
        <v>01</v>
      </c>
      <c r="M1369" s="6">
        <f>IF(C1369="close",IF(I1369&gt;=0,1,IF(I1369&lt;0,2)),0)</f>
        <v>1</v>
      </c>
      <c r="N1369" s="5">
        <f>IF(N1368=0,IF(C1369="s/l",1,0),IF(C1369="s/l",N1368+1,0))</f>
        <v>0</v>
      </c>
      <c r="O1369" s="4">
        <f>IF(O1368=0,IF(C1369="t/p",1,0),IF(C1369="t/p",O1368+1,0))</f>
        <v>0</v>
      </c>
      <c r="P1369" s="3">
        <f>IF(AND(N1369&gt;=$AD$36,N1370=0),1,0)</f>
        <v>0</v>
      </c>
      <c r="Q1369" s="2">
        <f>IF(AND(O1369&gt;=$AD$35,O1370=0),1,0)</f>
        <v>0</v>
      </c>
      <c r="R1369" s="3">
        <f>IF(AND(N1369&gt;0,ISODD(D1369)),1,0)</f>
        <v>0</v>
      </c>
      <c r="S1369" s="2">
        <f>IF(AND(O1369&gt;0,ISEVEN(D1369)),1,0)</f>
        <v>0</v>
      </c>
      <c r="T1369" s="1">
        <f>IF(AND(N1368&gt;0,N1369&gt;0),IF(OR(AND(R1368=0,R1369=1),AND(R1368=1,R1369=0)),1,0),0)</f>
        <v>0</v>
      </c>
      <c r="U1369" s="1">
        <f>IF(AND(O1368&gt;0,O1369&gt;0),IF(OR(AND(S1368=0,S1369=1),AND(S1368=1,S1369=0)),1,0),0)</f>
        <v>0</v>
      </c>
    </row>
    <row r="1370" spans="1:21">
      <c r="A1370" s="9">
        <v>7032</v>
      </c>
      <c r="B1370" s="10" t="s">
        <v>1035</v>
      </c>
      <c r="C1370" s="9" t="s">
        <v>0</v>
      </c>
      <c r="D1370" s="9">
        <v>2829</v>
      </c>
      <c r="E1370" s="9">
        <v>1</v>
      </c>
      <c r="F1370" s="9">
        <v>1.3146</v>
      </c>
      <c r="G1370" s="9">
        <v>1.3170999999999999</v>
      </c>
      <c r="H1370" s="9">
        <v>1.3146</v>
      </c>
      <c r="I1370" s="9">
        <v>5</v>
      </c>
      <c r="J1370" s="9">
        <v>3283.75</v>
      </c>
      <c r="K1370" s="8" t="str">
        <f>RIGHT(B1370,5)</f>
        <v>08:23</v>
      </c>
      <c r="L1370" s="7" t="str">
        <f>TEXT(K1370,"hh")</f>
        <v>08</v>
      </c>
      <c r="M1370" s="6">
        <f>IF(C1370="close",IF(I1370&gt;=0,1,IF(I1370&lt;0,2)),0)</f>
        <v>0</v>
      </c>
      <c r="N1370" s="5">
        <f>IF(N1369=0,IF(C1370="s/l",1,0),IF(C1370="s/l",N1369+1,0))</f>
        <v>0</v>
      </c>
      <c r="O1370" s="4">
        <f>IF(O1369=0,IF(C1370="t/p",1,0),IF(C1370="t/p",O1369+1,0))</f>
        <v>1</v>
      </c>
      <c r="P1370" s="3">
        <f>IF(AND(N1370&gt;=$AD$36,N1371=0),1,0)</f>
        <v>0</v>
      </c>
      <c r="Q1370" s="2">
        <f>IF(AND(O1370&gt;=$AD$35,O1371=0),1,0)</f>
        <v>0</v>
      </c>
      <c r="R1370" s="3">
        <f>IF(AND(N1370&gt;0,ISODD(D1370)),1,0)</f>
        <v>0</v>
      </c>
      <c r="S1370" s="2">
        <f>IF(AND(O1370&gt;0,ISEVEN(D1370)),1,0)</f>
        <v>0</v>
      </c>
      <c r="T1370" s="1">
        <f>IF(AND(N1369&gt;0,N1370&gt;0),IF(OR(AND(R1369=0,R1370=1),AND(R1369=1,R1370=0)),1,0),0)</f>
        <v>0</v>
      </c>
      <c r="U1370" s="1">
        <f>IF(AND(O1369&gt;0,O1370&gt;0),IF(OR(AND(S1369=0,S1370=1),AND(S1369=1,S1370=0)),1,0),0)</f>
        <v>0</v>
      </c>
    </row>
    <row r="1371" spans="1:21">
      <c r="A1371" s="9">
        <v>7037</v>
      </c>
      <c r="B1371" s="10" t="s">
        <v>1034</v>
      </c>
      <c r="C1371" s="9" t="s">
        <v>0</v>
      </c>
      <c r="D1371" s="9">
        <v>2832</v>
      </c>
      <c r="E1371" s="9">
        <v>1</v>
      </c>
      <c r="F1371" s="9">
        <v>1.3149</v>
      </c>
      <c r="G1371" s="9">
        <v>1.3124</v>
      </c>
      <c r="H1371" s="9">
        <v>1.3149</v>
      </c>
      <c r="I1371" s="9">
        <v>5</v>
      </c>
      <c r="J1371" s="9">
        <v>3288.75</v>
      </c>
      <c r="K1371" s="8" t="str">
        <f>RIGHT(B1371,5)</f>
        <v>10:49</v>
      </c>
      <c r="L1371" s="7" t="str">
        <f>TEXT(K1371,"hh")</f>
        <v>10</v>
      </c>
      <c r="M1371" s="6">
        <f>IF(C1371="close",IF(I1371&gt;=0,1,IF(I1371&lt;0,2)),0)</f>
        <v>0</v>
      </c>
      <c r="N1371" s="5">
        <f>IF(N1370=0,IF(C1371="s/l",1,0),IF(C1371="s/l",N1370+1,0))</f>
        <v>0</v>
      </c>
      <c r="O1371" s="4">
        <f>IF(O1370=0,IF(C1371="t/p",1,0),IF(C1371="t/p",O1370+1,0))</f>
        <v>2</v>
      </c>
      <c r="P1371" s="3">
        <f>IF(AND(N1371&gt;=$AD$36,N1372=0),1,0)</f>
        <v>0</v>
      </c>
      <c r="Q1371" s="2">
        <f>IF(AND(O1371&gt;=$AD$35,O1372=0),1,0)</f>
        <v>0</v>
      </c>
      <c r="R1371" s="3">
        <f>IF(AND(N1371&gt;0,ISODD(D1371)),1,0)</f>
        <v>0</v>
      </c>
      <c r="S1371" s="2">
        <f>IF(AND(O1371&gt;0,ISEVEN(D1371)),1,0)</f>
        <v>1</v>
      </c>
      <c r="T1371" s="1">
        <f>IF(AND(N1370&gt;0,N1371&gt;0),IF(OR(AND(R1370=0,R1371=1),AND(R1370=1,R1371=0)),1,0),0)</f>
        <v>0</v>
      </c>
      <c r="U1371" s="1">
        <f>IF(AND(O1370&gt;0,O1371&gt;0),IF(OR(AND(S1370=0,S1371=1),AND(S1370=1,S1371=0)),1,0),0)</f>
        <v>1</v>
      </c>
    </row>
    <row r="1372" spans="1:21">
      <c r="A1372" s="9">
        <v>7042</v>
      </c>
      <c r="B1372" s="10" t="s">
        <v>1033</v>
      </c>
      <c r="C1372" s="9" t="s">
        <v>0</v>
      </c>
      <c r="D1372" s="9">
        <v>2833</v>
      </c>
      <c r="E1372" s="9">
        <v>1</v>
      </c>
      <c r="F1372" s="9">
        <v>1.3145</v>
      </c>
      <c r="G1372" s="9">
        <v>1.3169999999999999</v>
      </c>
      <c r="H1372" s="9">
        <v>1.3145</v>
      </c>
      <c r="I1372" s="9">
        <v>5</v>
      </c>
      <c r="J1372" s="9">
        <v>3293.75</v>
      </c>
      <c r="K1372" s="8" t="str">
        <f>RIGHT(B1372,5)</f>
        <v>14:30</v>
      </c>
      <c r="L1372" s="7" t="str">
        <f>TEXT(K1372,"hh")</f>
        <v>14</v>
      </c>
      <c r="M1372" s="6">
        <f>IF(C1372="close",IF(I1372&gt;=0,1,IF(I1372&lt;0,2)),0)</f>
        <v>0</v>
      </c>
      <c r="N1372" s="5">
        <f>IF(N1371=0,IF(C1372="s/l",1,0),IF(C1372="s/l",N1371+1,0))</f>
        <v>0</v>
      </c>
      <c r="O1372" s="4">
        <f>IF(O1371=0,IF(C1372="t/p",1,0),IF(C1372="t/p",O1371+1,0))</f>
        <v>3</v>
      </c>
      <c r="P1372" s="3">
        <f>IF(AND(N1372&gt;=$AD$36,N1373=0),1,0)</f>
        <v>0</v>
      </c>
      <c r="Q1372" s="2">
        <f>IF(AND(O1372&gt;=$AD$35,O1373=0),1,0)</f>
        <v>0</v>
      </c>
      <c r="R1372" s="3">
        <f>IF(AND(N1372&gt;0,ISODD(D1372)),1,0)</f>
        <v>0</v>
      </c>
      <c r="S1372" s="2">
        <f>IF(AND(O1372&gt;0,ISEVEN(D1372)),1,0)</f>
        <v>0</v>
      </c>
      <c r="T1372" s="1">
        <f>IF(AND(N1371&gt;0,N1372&gt;0),IF(OR(AND(R1371=0,R1372=1),AND(R1371=1,R1372=0)),1,0),0)</f>
        <v>0</v>
      </c>
      <c r="U1372" s="1">
        <f>IF(AND(O1371&gt;0,O1372&gt;0),IF(OR(AND(S1371=0,S1372=1),AND(S1371=1,S1372=0)),1,0),0)</f>
        <v>1</v>
      </c>
    </row>
    <row r="1373" spans="1:21">
      <c r="A1373" s="9">
        <v>7051</v>
      </c>
      <c r="B1373" s="10" t="s">
        <v>1033</v>
      </c>
      <c r="C1373" s="9" t="s">
        <v>3</v>
      </c>
      <c r="D1373" s="9">
        <v>2836</v>
      </c>
      <c r="E1373" s="9">
        <v>1</v>
      </c>
      <c r="F1373" s="9">
        <v>1.3124</v>
      </c>
      <c r="G1373" s="9">
        <v>1.3124</v>
      </c>
      <c r="H1373" s="9">
        <v>1.3149</v>
      </c>
      <c r="I1373" s="9">
        <v>-20</v>
      </c>
      <c r="J1373" s="9">
        <v>3273.75</v>
      </c>
      <c r="K1373" s="8" t="str">
        <f>RIGHT(B1373,5)</f>
        <v>14:30</v>
      </c>
      <c r="L1373" s="7" t="str">
        <f>TEXT(K1373,"hh")</f>
        <v>14</v>
      </c>
      <c r="M1373" s="6">
        <f>IF(C1373="close",IF(I1373&gt;=0,1,IF(I1373&lt;0,2)),0)</f>
        <v>0</v>
      </c>
      <c r="N1373" s="5">
        <f>IF(N1372=0,IF(C1373="s/l",1,0),IF(C1373="s/l",N1372+1,0))</f>
        <v>1</v>
      </c>
      <c r="O1373" s="4">
        <f>IF(O1372=0,IF(C1373="t/p",1,0),IF(C1373="t/p",O1372+1,0))</f>
        <v>0</v>
      </c>
      <c r="P1373" s="3">
        <f>IF(AND(N1373&gt;=$AD$36,N1374=0),1,0)</f>
        <v>0</v>
      </c>
      <c r="Q1373" s="2">
        <f>IF(AND(O1373&gt;=$AD$35,O1374=0),1,0)</f>
        <v>0</v>
      </c>
      <c r="R1373" s="3">
        <f>IF(AND(N1373&gt;0,ISODD(D1373)),1,0)</f>
        <v>0</v>
      </c>
      <c r="S1373" s="2">
        <f>IF(AND(O1373&gt;0,ISEVEN(D1373)),1,0)</f>
        <v>0</v>
      </c>
      <c r="T1373" s="1">
        <f>IF(AND(N1372&gt;0,N1373&gt;0),IF(OR(AND(R1372=0,R1373=1),AND(R1372=1,R1373=0)),1,0),0)</f>
        <v>0</v>
      </c>
      <c r="U1373" s="1">
        <f>IF(AND(O1372&gt;0,O1373&gt;0),IF(OR(AND(S1372=0,S1373=1),AND(S1372=1,S1373=0)),1,0),0)</f>
        <v>0</v>
      </c>
    </row>
    <row r="1374" spans="1:21">
      <c r="A1374" s="9">
        <v>7056</v>
      </c>
      <c r="B1374" s="10" t="s">
        <v>1032</v>
      </c>
      <c r="C1374" s="9" t="s">
        <v>0</v>
      </c>
      <c r="D1374" s="9">
        <v>2840</v>
      </c>
      <c r="E1374" s="9">
        <v>1</v>
      </c>
      <c r="F1374" s="9">
        <v>1.3126</v>
      </c>
      <c r="G1374" s="9">
        <v>1.3101</v>
      </c>
      <c r="H1374" s="9">
        <v>1.3126</v>
      </c>
      <c r="I1374" s="9">
        <v>5</v>
      </c>
      <c r="J1374" s="9">
        <v>3278.75</v>
      </c>
      <c r="K1374" s="8" t="str">
        <f>RIGHT(B1374,5)</f>
        <v>14:32</v>
      </c>
      <c r="L1374" s="7" t="str">
        <f>TEXT(K1374,"hh")</f>
        <v>14</v>
      </c>
      <c r="M1374" s="6">
        <f>IF(C1374="close",IF(I1374&gt;=0,1,IF(I1374&lt;0,2)),0)</f>
        <v>0</v>
      </c>
      <c r="N1374" s="5">
        <f>IF(N1373=0,IF(C1374="s/l",1,0),IF(C1374="s/l",N1373+1,0))</f>
        <v>0</v>
      </c>
      <c r="O1374" s="4">
        <f>IF(O1373=0,IF(C1374="t/p",1,0),IF(C1374="t/p",O1373+1,0))</f>
        <v>1</v>
      </c>
      <c r="P1374" s="3">
        <f>IF(AND(N1374&gt;=$AD$36,N1375=0),1,0)</f>
        <v>0</v>
      </c>
      <c r="Q1374" s="2">
        <f>IF(AND(O1374&gt;=$AD$35,O1375=0),1,0)</f>
        <v>0</v>
      </c>
      <c r="R1374" s="3">
        <f>IF(AND(N1374&gt;0,ISODD(D1374)),1,0)</f>
        <v>0</v>
      </c>
      <c r="S1374" s="2">
        <f>IF(AND(O1374&gt;0,ISEVEN(D1374)),1,0)</f>
        <v>1</v>
      </c>
      <c r="T1374" s="1">
        <f>IF(AND(N1373&gt;0,N1374&gt;0),IF(OR(AND(R1373=0,R1374=1),AND(R1373=1,R1374=0)),1,0),0)</f>
        <v>0</v>
      </c>
      <c r="U1374" s="1">
        <f>IF(AND(O1373&gt;0,O1374&gt;0),IF(OR(AND(S1373=0,S1374=1),AND(S1373=1,S1374=0)),1,0),0)</f>
        <v>0</v>
      </c>
    </row>
    <row r="1375" spans="1:21">
      <c r="A1375" s="9">
        <v>7061</v>
      </c>
      <c r="B1375" s="10" t="s">
        <v>1031</v>
      </c>
      <c r="C1375" s="9" t="s">
        <v>0</v>
      </c>
      <c r="D1375" s="9">
        <v>2841</v>
      </c>
      <c r="E1375" s="9">
        <v>1</v>
      </c>
      <c r="F1375" s="9">
        <v>1.3123</v>
      </c>
      <c r="G1375" s="9">
        <v>1.3148</v>
      </c>
      <c r="H1375" s="9">
        <v>1.3123</v>
      </c>
      <c r="I1375" s="9">
        <v>5</v>
      </c>
      <c r="J1375" s="9">
        <v>3283.75</v>
      </c>
      <c r="K1375" s="8" t="str">
        <f>RIGHT(B1375,5)</f>
        <v>14:36</v>
      </c>
      <c r="L1375" s="7" t="str">
        <f>TEXT(K1375,"hh")</f>
        <v>14</v>
      </c>
      <c r="M1375" s="6">
        <f>IF(C1375="close",IF(I1375&gt;=0,1,IF(I1375&lt;0,2)),0)</f>
        <v>0</v>
      </c>
      <c r="N1375" s="5">
        <f>IF(N1374=0,IF(C1375="s/l",1,0),IF(C1375="s/l",N1374+1,0))</f>
        <v>0</v>
      </c>
      <c r="O1375" s="4">
        <f>IF(O1374=0,IF(C1375="t/p",1,0),IF(C1375="t/p",O1374+1,0))</f>
        <v>2</v>
      </c>
      <c r="P1375" s="3">
        <f>IF(AND(N1375&gt;=$AD$36,N1376=0),1,0)</f>
        <v>0</v>
      </c>
      <c r="Q1375" s="2">
        <f>IF(AND(O1375&gt;=$AD$35,O1376=0),1,0)</f>
        <v>0</v>
      </c>
      <c r="R1375" s="3">
        <f>IF(AND(N1375&gt;0,ISODD(D1375)),1,0)</f>
        <v>0</v>
      </c>
      <c r="S1375" s="2">
        <f>IF(AND(O1375&gt;0,ISEVEN(D1375)),1,0)</f>
        <v>0</v>
      </c>
      <c r="T1375" s="1">
        <f>IF(AND(N1374&gt;0,N1375&gt;0),IF(OR(AND(R1374=0,R1375=1),AND(R1374=1,R1375=0)),1,0),0)</f>
        <v>0</v>
      </c>
      <c r="U1375" s="1">
        <f>IF(AND(O1374&gt;0,O1375&gt;0),IF(OR(AND(S1374=0,S1375=1),AND(S1374=1,S1375=0)),1,0),0)</f>
        <v>1</v>
      </c>
    </row>
    <row r="1376" spans="1:21">
      <c r="A1376" s="9">
        <v>7066</v>
      </c>
      <c r="B1376" s="10" t="s">
        <v>1030</v>
      </c>
      <c r="C1376" s="9" t="s">
        <v>3</v>
      </c>
      <c r="D1376" s="9">
        <v>2838</v>
      </c>
      <c r="E1376" s="9">
        <v>1</v>
      </c>
      <c r="F1376" s="9">
        <v>1.3112999999999999</v>
      </c>
      <c r="G1376" s="9">
        <v>1.3112999999999999</v>
      </c>
      <c r="H1376" s="9">
        <v>1.3138000000000001</v>
      </c>
      <c r="I1376" s="9">
        <v>-20</v>
      </c>
      <c r="J1376" s="9">
        <v>3263.75</v>
      </c>
      <c r="K1376" s="8" t="str">
        <f>RIGHT(B1376,5)</f>
        <v>14:38</v>
      </c>
      <c r="L1376" s="7" t="str">
        <f>TEXT(K1376,"hh")</f>
        <v>14</v>
      </c>
      <c r="M1376" s="6">
        <f>IF(C1376="close",IF(I1376&gt;=0,1,IF(I1376&lt;0,2)),0)</f>
        <v>0</v>
      </c>
      <c r="N1376" s="5">
        <f>IF(N1375=0,IF(C1376="s/l",1,0),IF(C1376="s/l",N1375+1,0))</f>
        <v>1</v>
      </c>
      <c r="O1376" s="4">
        <f>IF(O1375=0,IF(C1376="t/p",1,0),IF(C1376="t/p",O1375+1,0))</f>
        <v>0</v>
      </c>
      <c r="P1376" s="3">
        <f>IF(AND(N1376&gt;=$AD$36,N1377=0),1,0)</f>
        <v>0</v>
      </c>
      <c r="Q1376" s="2">
        <f>IF(AND(O1376&gt;=$AD$35,O1377=0),1,0)</f>
        <v>0</v>
      </c>
      <c r="R1376" s="3">
        <f>IF(AND(N1376&gt;0,ISODD(D1376)),1,0)</f>
        <v>0</v>
      </c>
      <c r="S1376" s="2">
        <f>IF(AND(O1376&gt;0,ISEVEN(D1376)),1,0)</f>
        <v>0</v>
      </c>
      <c r="T1376" s="1">
        <f>IF(AND(N1375&gt;0,N1376&gt;0),IF(OR(AND(R1375=0,R1376=1),AND(R1375=1,R1376=0)),1,0),0)</f>
        <v>0</v>
      </c>
      <c r="U1376" s="1">
        <f>IF(AND(O1375&gt;0,O1376&gt;0),IF(OR(AND(S1375=0,S1376=1),AND(S1375=1,S1376=0)),1,0),0)</f>
        <v>0</v>
      </c>
    </row>
    <row r="1377" spans="1:21">
      <c r="A1377" s="9">
        <v>7071</v>
      </c>
      <c r="B1377" s="10" t="s">
        <v>1029</v>
      </c>
      <c r="C1377" s="9" t="s">
        <v>0</v>
      </c>
      <c r="D1377" s="9">
        <v>2846</v>
      </c>
      <c r="E1377" s="9">
        <v>1</v>
      </c>
      <c r="F1377" s="9">
        <v>1.3116000000000001</v>
      </c>
      <c r="G1377" s="9">
        <v>1.3090999999999999</v>
      </c>
      <c r="H1377" s="9">
        <v>1.3116000000000001</v>
      </c>
      <c r="I1377" s="9">
        <v>5</v>
      </c>
      <c r="J1377" s="9">
        <v>3268.75</v>
      </c>
      <c r="K1377" s="8" t="str">
        <f>RIGHT(B1377,5)</f>
        <v>14:46</v>
      </c>
      <c r="L1377" s="7" t="str">
        <f>TEXT(K1377,"hh")</f>
        <v>14</v>
      </c>
      <c r="M1377" s="6">
        <f>IF(C1377="close",IF(I1377&gt;=0,1,IF(I1377&lt;0,2)),0)</f>
        <v>0</v>
      </c>
      <c r="N1377" s="5">
        <f>IF(N1376=0,IF(C1377="s/l",1,0),IF(C1377="s/l",N1376+1,0))</f>
        <v>0</v>
      </c>
      <c r="O1377" s="4">
        <f>IF(O1376=0,IF(C1377="t/p",1,0),IF(C1377="t/p",O1376+1,0))</f>
        <v>1</v>
      </c>
      <c r="P1377" s="3">
        <f>IF(AND(N1377&gt;=$AD$36,N1378=0),1,0)</f>
        <v>0</v>
      </c>
      <c r="Q1377" s="2">
        <f>IF(AND(O1377&gt;=$AD$35,O1378=0),1,0)</f>
        <v>0</v>
      </c>
      <c r="R1377" s="3">
        <f>IF(AND(N1377&gt;0,ISODD(D1377)),1,0)</f>
        <v>0</v>
      </c>
      <c r="S1377" s="2">
        <f>IF(AND(O1377&gt;0,ISEVEN(D1377)),1,0)</f>
        <v>1</v>
      </c>
      <c r="T1377" s="1">
        <f>IF(AND(N1376&gt;0,N1377&gt;0),IF(OR(AND(R1376=0,R1377=1),AND(R1376=1,R1377=0)),1,0),0)</f>
        <v>0</v>
      </c>
      <c r="U1377" s="1">
        <f>IF(AND(O1376&gt;0,O1377&gt;0),IF(OR(AND(S1376=0,S1377=1),AND(S1376=1,S1377=0)),1,0),0)</f>
        <v>0</v>
      </c>
    </row>
    <row r="1378" spans="1:21">
      <c r="A1378" s="9">
        <v>7072</v>
      </c>
      <c r="B1378" s="10" t="s">
        <v>2965</v>
      </c>
      <c r="C1378" s="9" t="s">
        <v>3</v>
      </c>
      <c r="D1378" s="9">
        <v>2844</v>
      </c>
      <c r="E1378" s="9">
        <v>1</v>
      </c>
      <c r="F1378" s="9">
        <v>1.3101</v>
      </c>
      <c r="G1378" s="9">
        <v>1.3101</v>
      </c>
      <c r="H1378" s="9">
        <v>1.3126</v>
      </c>
      <c r="I1378" s="9">
        <v>-20</v>
      </c>
      <c r="J1378" s="9">
        <v>3248.75</v>
      </c>
      <c r="K1378" s="8" t="str">
        <f>RIGHT(B1378,5)</f>
        <v>14:48</v>
      </c>
      <c r="L1378" s="7" t="str">
        <f>TEXT(K1378,"hh")</f>
        <v>14</v>
      </c>
      <c r="M1378" s="6">
        <f>IF(C1378="close",IF(I1378&gt;=0,1,IF(I1378&lt;0,2)),0)</f>
        <v>0</v>
      </c>
      <c r="N1378" s="5">
        <f>IF(N1377=0,IF(C1378="s/l",1,0),IF(C1378="s/l",N1377+1,0))</f>
        <v>1</v>
      </c>
      <c r="O1378" s="4">
        <f>IF(O1377=0,IF(C1378="t/p",1,0),IF(C1378="t/p",O1377+1,0))</f>
        <v>0</v>
      </c>
      <c r="P1378" s="3">
        <f>IF(AND(N1378&gt;=$AD$36,N1379=0),1,0)</f>
        <v>0</v>
      </c>
      <c r="Q1378" s="2">
        <f>IF(AND(O1378&gt;=$AD$35,O1379=0),1,0)</f>
        <v>0</v>
      </c>
      <c r="R1378" s="3">
        <f>IF(AND(N1378&gt;0,ISODD(D1378)),1,0)</f>
        <v>0</v>
      </c>
      <c r="S1378" s="2">
        <f>IF(AND(O1378&gt;0,ISEVEN(D1378)),1,0)</f>
        <v>0</v>
      </c>
      <c r="T1378" s="1">
        <f>IF(AND(N1377&gt;0,N1378&gt;0),IF(OR(AND(R1377=0,R1378=1),AND(R1377=1,R1378=0)),1,0),0)</f>
        <v>0</v>
      </c>
      <c r="U1378" s="1">
        <f>IF(AND(O1377&gt;0,O1378&gt;0),IF(OR(AND(S1377=0,S1378=1),AND(S1377=1,S1378=0)),1,0),0)</f>
        <v>0</v>
      </c>
    </row>
    <row r="1379" spans="1:21">
      <c r="A1379" s="9">
        <v>7077</v>
      </c>
      <c r="B1379" s="10" t="s">
        <v>1028</v>
      </c>
      <c r="C1379" s="9" t="s">
        <v>0</v>
      </c>
      <c r="D1379" s="9">
        <v>2848</v>
      </c>
      <c r="E1379" s="9">
        <v>1</v>
      </c>
      <c r="F1379" s="9">
        <v>1.3105</v>
      </c>
      <c r="G1379" s="9">
        <v>1.3080000000000001</v>
      </c>
      <c r="H1379" s="9">
        <v>1.3105</v>
      </c>
      <c r="I1379" s="9">
        <v>5</v>
      </c>
      <c r="J1379" s="9">
        <v>3253.75</v>
      </c>
      <c r="K1379" s="8" t="str">
        <f>RIGHT(B1379,5)</f>
        <v>14:56</v>
      </c>
      <c r="L1379" s="7" t="str">
        <f>TEXT(K1379,"hh")</f>
        <v>14</v>
      </c>
      <c r="M1379" s="6">
        <f>IF(C1379="close",IF(I1379&gt;=0,1,IF(I1379&lt;0,2)),0)</f>
        <v>0</v>
      </c>
      <c r="N1379" s="5">
        <f>IF(N1378=0,IF(C1379="s/l",1,0),IF(C1379="s/l",N1378+1,0))</f>
        <v>0</v>
      </c>
      <c r="O1379" s="4">
        <f>IF(O1378=0,IF(C1379="t/p",1,0),IF(C1379="t/p",O1378+1,0))</f>
        <v>1</v>
      </c>
      <c r="P1379" s="3">
        <f>IF(AND(N1379&gt;=$AD$36,N1380=0),1,0)</f>
        <v>0</v>
      </c>
      <c r="Q1379" s="2">
        <f>IF(AND(O1379&gt;=$AD$35,O1380=0),1,0)</f>
        <v>0</v>
      </c>
      <c r="R1379" s="3">
        <f>IF(AND(N1379&gt;0,ISODD(D1379)),1,0)</f>
        <v>0</v>
      </c>
      <c r="S1379" s="2">
        <f>IF(AND(O1379&gt;0,ISEVEN(D1379)),1,0)</f>
        <v>1</v>
      </c>
      <c r="T1379" s="1">
        <f>IF(AND(N1378&gt;0,N1379&gt;0),IF(OR(AND(R1378=0,R1379=1),AND(R1378=1,R1379=0)),1,0),0)</f>
        <v>0</v>
      </c>
      <c r="U1379" s="1">
        <f>IF(AND(O1378&gt;0,O1379&gt;0),IF(OR(AND(S1378=0,S1379=1),AND(S1378=1,S1379=0)),1,0),0)</f>
        <v>0</v>
      </c>
    </row>
    <row r="1380" spans="1:21">
      <c r="A1380" s="9">
        <v>7082</v>
      </c>
      <c r="B1380" s="10" t="s">
        <v>2964</v>
      </c>
      <c r="C1380" s="9" t="s">
        <v>0</v>
      </c>
      <c r="D1380" s="9">
        <v>2849</v>
      </c>
      <c r="E1380" s="9">
        <v>1</v>
      </c>
      <c r="F1380" s="9">
        <v>1.3102</v>
      </c>
      <c r="G1380" s="9">
        <v>1.3127</v>
      </c>
      <c r="H1380" s="9">
        <v>1.3102</v>
      </c>
      <c r="I1380" s="9">
        <v>5</v>
      </c>
      <c r="J1380" s="9">
        <v>3258.75</v>
      </c>
      <c r="K1380" s="8" t="str">
        <f>RIGHT(B1380,5)</f>
        <v>15:22</v>
      </c>
      <c r="L1380" s="7" t="str">
        <f>TEXT(K1380,"hh")</f>
        <v>15</v>
      </c>
      <c r="M1380" s="6">
        <f>IF(C1380="close",IF(I1380&gt;=0,1,IF(I1380&lt;0,2)),0)</f>
        <v>0</v>
      </c>
      <c r="N1380" s="5">
        <f>IF(N1379=0,IF(C1380="s/l",1,0),IF(C1380="s/l",N1379+1,0))</f>
        <v>0</v>
      </c>
      <c r="O1380" s="4">
        <f>IF(O1379=0,IF(C1380="t/p",1,0),IF(C1380="t/p",O1379+1,0))</f>
        <v>2</v>
      </c>
      <c r="P1380" s="3">
        <f>IF(AND(N1380&gt;=$AD$36,N1381=0),1,0)</f>
        <v>0</v>
      </c>
      <c r="Q1380" s="2">
        <f>IF(AND(O1380&gt;=$AD$35,O1381=0),1,0)</f>
        <v>0</v>
      </c>
      <c r="R1380" s="3">
        <f>IF(AND(N1380&gt;0,ISODD(D1380)),1,0)</f>
        <v>0</v>
      </c>
      <c r="S1380" s="2">
        <f>IF(AND(O1380&gt;0,ISEVEN(D1380)),1,0)</f>
        <v>0</v>
      </c>
      <c r="T1380" s="1">
        <f>IF(AND(N1379&gt;0,N1380&gt;0),IF(OR(AND(R1379=0,R1380=1),AND(R1379=1,R1380=0)),1,0),0)</f>
        <v>0</v>
      </c>
      <c r="U1380" s="1">
        <f>IF(AND(O1379&gt;0,O1380&gt;0),IF(OR(AND(S1379=0,S1380=1),AND(S1379=1,S1380=0)),1,0),0)</f>
        <v>1</v>
      </c>
    </row>
    <row r="1381" spans="1:21">
      <c r="A1381" s="9">
        <v>7091</v>
      </c>
      <c r="B1381" s="10" t="s">
        <v>2963</v>
      </c>
      <c r="C1381" s="9" t="s">
        <v>0</v>
      </c>
      <c r="D1381" s="9">
        <v>2854</v>
      </c>
      <c r="E1381" s="9">
        <v>1</v>
      </c>
      <c r="F1381" s="9">
        <v>1.3095000000000001</v>
      </c>
      <c r="G1381" s="9">
        <v>1.3069999999999999</v>
      </c>
      <c r="H1381" s="9">
        <v>1.3095000000000001</v>
      </c>
      <c r="I1381" s="9">
        <v>5</v>
      </c>
      <c r="J1381" s="9">
        <v>3263.75</v>
      </c>
      <c r="K1381" s="8" t="str">
        <f>RIGHT(B1381,5)</f>
        <v>15:41</v>
      </c>
      <c r="L1381" s="7" t="str">
        <f>TEXT(K1381,"hh")</f>
        <v>15</v>
      </c>
      <c r="M1381" s="6">
        <f>IF(C1381="close",IF(I1381&gt;=0,1,IF(I1381&lt;0,2)),0)</f>
        <v>0</v>
      </c>
      <c r="N1381" s="5">
        <f>IF(N1380=0,IF(C1381="s/l",1,0),IF(C1381="s/l",N1380+1,0))</f>
        <v>0</v>
      </c>
      <c r="O1381" s="4">
        <f>IF(O1380=0,IF(C1381="t/p",1,0),IF(C1381="t/p",O1380+1,0))</f>
        <v>3</v>
      </c>
      <c r="P1381" s="3">
        <f>IF(AND(N1381&gt;=$AD$36,N1382=0),1,0)</f>
        <v>0</v>
      </c>
      <c r="Q1381" s="2">
        <f>IF(AND(O1381&gt;=$AD$35,O1382=0),1,0)</f>
        <v>0</v>
      </c>
      <c r="R1381" s="3">
        <f>IF(AND(N1381&gt;0,ISODD(D1381)),1,0)</f>
        <v>0</v>
      </c>
      <c r="S1381" s="2">
        <f>IF(AND(O1381&gt;0,ISEVEN(D1381)),1,0)</f>
        <v>1</v>
      </c>
      <c r="T1381" s="1">
        <f>IF(AND(N1380&gt;0,N1381&gt;0),IF(OR(AND(R1380=0,R1381=1),AND(R1380=1,R1381=0)),1,0),0)</f>
        <v>0</v>
      </c>
      <c r="U1381" s="1">
        <f>IF(AND(O1380&gt;0,O1381&gt;0),IF(OR(AND(S1380=0,S1381=1),AND(S1380=1,S1381=0)),1,0),0)</f>
        <v>1</v>
      </c>
    </row>
    <row r="1382" spans="1:21">
      <c r="A1382" s="9">
        <v>7096</v>
      </c>
      <c r="B1382" s="10" t="s">
        <v>2962</v>
      </c>
      <c r="C1382" s="9" t="s">
        <v>0</v>
      </c>
      <c r="D1382" s="9">
        <v>2852</v>
      </c>
      <c r="E1382" s="9">
        <v>1</v>
      </c>
      <c r="F1382" s="9">
        <v>1.3105</v>
      </c>
      <c r="G1382" s="9">
        <v>1.3080000000000001</v>
      </c>
      <c r="H1382" s="9">
        <v>1.3105</v>
      </c>
      <c r="I1382" s="9">
        <v>5</v>
      </c>
      <c r="J1382" s="9">
        <v>3268.75</v>
      </c>
      <c r="K1382" s="8" t="str">
        <f>RIGHT(B1382,5)</f>
        <v>16:02</v>
      </c>
      <c r="L1382" s="7" t="str">
        <f>TEXT(K1382,"hh")</f>
        <v>16</v>
      </c>
      <c r="M1382" s="6">
        <f>IF(C1382="close",IF(I1382&gt;=0,1,IF(I1382&lt;0,2)),0)</f>
        <v>0</v>
      </c>
      <c r="N1382" s="5">
        <f>IF(N1381=0,IF(C1382="s/l",1,0),IF(C1382="s/l",N1381+1,0))</f>
        <v>0</v>
      </c>
      <c r="O1382" s="4">
        <f>IF(O1381=0,IF(C1382="t/p",1,0),IF(C1382="t/p",O1381+1,0))</f>
        <v>4</v>
      </c>
      <c r="P1382" s="3">
        <f>IF(AND(N1382&gt;=$AD$36,N1383=0),1,0)</f>
        <v>0</v>
      </c>
      <c r="Q1382" s="2">
        <f>IF(AND(O1382&gt;=$AD$35,O1383=0),1,0)</f>
        <v>1</v>
      </c>
      <c r="R1382" s="3">
        <f>IF(AND(N1382&gt;0,ISODD(D1382)),1,0)</f>
        <v>0</v>
      </c>
      <c r="S1382" s="2">
        <f>IF(AND(O1382&gt;0,ISEVEN(D1382)),1,0)</f>
        <v>1</v>
      </c>
      <c r="T1382" s="1">
        <f>IF(AND(N1381&gt;0,N1382&gt;0),IF(OR(AND(R1381=0,R1382=1),AND(R1381=1,R1382=0)),1,0),0)</f>
        <v>0</v>
      </c>
      <c r="U1382" s="1">
        <f>IF(AND(O1381&gt;0,O1382&gt;0),IF(OR(AND(S1381=0,S1382=1),AND(S1381=1,S1382=0)),1,0),0)</f>
        <v>0</v>
      </c>
    </row>
    <row r="1383" spans="1:21">
      <c r="A1383" s="9">
        <v>7101</v>
      </c>
      <c r="B1383" s="10" t="s">
        <v>2961</v>
      </c>
      <c r="C1383" s="9" t="s">
        <v>3</v>
      </c>
      <c r="D1383" s="9">
        <v>2855</v>
      </c>
      <c r="E1383" s="9">
        <v>1</v>
      </c>
      <c r="F1383" s="9">
        <v>1.3116000000000001</v>
      </c>
      <c r="G1383" s="9">
        <v>1.3116000000000001</v>
      </c>
      <c r="H1383" s="9">
        <v>1.3090999999999999</v>
      </c>
      <c r="I1383" s="9">
        <v>-20</v>
      </c>
      <c r="J1383" s="9">
        <v>3248.75</v>
      </c>
      <c r="K1383" s="8" t="str">
        <f>RIGHT(B1383,5)</f>
        <v>16:52</v>
      </c>
      <c r="L1383" s="7" t="str">
        <f>TEXT(K1383,"hh")</f>
        <v>16</v>
      </c>
      <c r="M1383" s="6">
        <f>IF(C1383="close",IF(I1383&gt;=0,1,IF(I1383&lt;0,2)),0)</f>
        <v>0</v>
      </c>
      <c r="N1383" s="5">
        <f>IF(N1382=0,IF(C1383="s/l",1,0),IF(C1383="s/l",N1382+1,0))</f>
        <v>1</v>
      </c>
      <c r="O1383" s="4">
        <f>IF(O1382=0,IF(C1383="t/p",1,0),IF(C1383="t/p",O1382+1,0))</f>
        <v>0</v>
      </c>
      <c r="P1383" s="3">
        <f>IF(AND(N1383&gt;=$AD$36,N1384=0),1,0)</f>
        <v>0</v>
      </c>
      <c r="Q1383" s="2">
        <f>IF(AND(O1383&gt;=$AD$35,O1384=0),1,0)</f>
        <v>0</v>
      </c>
      <c r="R1383" s="3">
        <f>IF(AND(N1383&gt;0,ISODD(D1383)),1,0)</f>
        <v>1</v>
      </c>
      <c r="S1383" s="2">
        <f>IF(AND(O1383&gt;0,ISEVEN(D1383)),1,0)</f>
        <v>0</v>
      </c>
      <c r="T1383" s="1">
        <f>IF(AND(N1382&gt;0,N1383&gt;0),IF(OR(AND(R1382=0,R1383=1),AND(R1382=1,R1383=0)),1,0),0)</f>
        <v>0</v>
      </c>
      <c r="U1383" s="1">
        <f>IF(AND(O1382&gt;0,O1383&gt;0),IF(OR(AND(S1382=0,S1383=1),AND(S1382=1,S1383=0)),1,0),0)</f>
        <v>0</v>
      </c>
    </row>
    <row r="1384" spans="1:21">
      <c r="A1384" s="9">
        <v>7106</v>
      </c>
      <c r="B1384" s="10" t="s">
        <v>1023</v>
      </c>
      <c r="C1384" s="9" t="s">
        <v>0</v>
      </c>
      <c r="D1384" s="9">
        <v>2859</v>
      </c>
      <c r="E1384" s="9">
        <v>1</v>
      </c>
      <c r="F1384" s="9">
        <v>1.3110999999999999</v>
      </c>
      <c r="G1384" s="9">
        <v>1.3136000000000001</v>
      </c>
      <c r="H1384" s="9">
        <v>1.3110999999999999</v>
      </c>
      <c r="I1384" s="9">
        <v>5</v>
      </c>
      <c r="J1384" s="9">
        <v>3253.75</v>
      </c>
      <c r="K1384" s="8" t="str">
        <f>RIGHT(B1384,5)</f>
        <v>18:25</v>
      </c>
      <c r="L1384" s="7" t="str">
        <f>TEXT(K1384,"hh")</f>
        <v>18</v>
      </c>
      <c r="M1384" s="6">
        <f>IF(C1384="close",IF(I1384&gt;=0,1,IF(I1384&lt;0,2)),0)</f>
        <v>0</v>
      </c>
      <c r="N1384" s="5">
        <f>IF(N1383=0,IF(C1384="s/l",1,0),IF(C1384="s/l",N1383+1,0))</f>
        <v>0</v>
      </c>
      <c r="O1384" s="4">
        <f>IF(O1383=0,IF(C1384="t/p",1,0),IF(C1384="t/p",O1383+1,0))</f>
        <v>1</v>
      </c>
      <c r="P1384" s="3">
        <f>IF(AND(N1384&gt;=$AD$36,N1385=0),1,0)</f>
        <v>0</v>
      </c>
      <c r="Q1384" s="2">
        <f>IF(AND(O1384&gt;=$AD$35,O1385=0),1,0)</f>
        <v>0</v>
      </c>
      <c r="R1384" s="3">
        <f>IF(AND(N1384&gt;0,ISODD(D1384)),1,0)</f>
        <v>0</v>
      </c>
      <c r="S1384" s="2">
        <f>IF(AND(O1384&gt;0,ISEVEN(D1384)),1,0)</f>
        <v>0</v>
      </c>
      <c r="T1384" s="1">
        <f>IF(AND(N1383&gt;0,N1384&gt;0),IF(OR(AND(R1383=0,R1384=1),AND(R1383=1,R1384=0)),1,0),0)</f>
        <v>0</v>
      </c>
      <c r="U1384" s="1">
        <f>IF(AND(O1383&gt;0,O1384&gt;0),IF(OR(AND(S1383=0,S1384=1),AND(S1383=1,S1384=0)),1,0),0)</f>
        <v>0</v>
      </c>
    </row>
    <row r="1385" spans="1:21">
      <c r="A1385" s="9">
        <v>7111</v>
      </c>
      <c r="B1385" s="10" t="s">
        <v>2960</v>
      </c>
      <c r="C1385" s="9" t="s">
        <v>0</v>
      </c>
      <c r="D1385" s="9">
        <v>2862</v>
      </c>
      <c r="E1385" s="9">
        <v>1</v>
      </c>
      <c r="F1385" s="9">
        <v>1.3113999999999999</v>
      </c>
      <c r="G1385" s="9">
        <v>1.3089</v>
      </c>
      <c r="H1385" s="9">
        <v>1.3113999999999999</v>
      </c>
      <c r="I1385" s="9">
        <v>5</v>
      </c>
      <c r="J1385" s="9">
        <v>3258.75</v>
      </c>
      <c r="K1385" s="8" t="str">
        <f>RIGHT(B1385,5)</f>
        <v>18:51</v>
      </c>
      <c r="L1385" s="7" t="str">
        <f>TEXT(K1385,"hh")</f>
        <v>18</v>
      </c>
      <c r="M1385" s="6">
        <f>IF(C1385="close",IF(I1385&gt;=0,1,IF(I1385&lt;0,2)),0)</f>
        <v>0</v>
      </c>
      <c r="N1385" s="5">
        <f>IF(N1384=0,IF(C1385="s/l",1,0),IF(C1385="s/l",N1384+1,0))</f>
        <v>0</v>
      </c>
      <c r="O1385" s="4">
        <f>IF(O1384=0,IF(C1385="t/p",1,0),IF(C1385="t/p",O1384+1,0))</f>
        <v>2</v>
      </c>
      <c r="P1385" s="3">
        <f>IF(AND(N1385&gt;=$AD$36,N1386=0),1,0)</f>
        <v>0</v>
      </c>
      <c r="Q1385" s="2">
        <f>IF(AND(O1385&gt;=$AD$35,O1386=0),1,0)</f>
        <v>0</v>
      </c>
      <c r="R1385" s="3">
        <f>IF(AND(N1385&gt;0,ISODD(D1385)),1,0)</f>
        <v>0</v>
      </c>
      <c r="S1385" s="2">
        <f>IF(AND(O1385&gt;0,ISEVEN(D1385)),1,0)</f>
        <v>1</v>
      </c>
      <c r="T1385" s="1">
        <f>IF(AND(N1384&gt;0,N1385&gt;0),IF(OR(AND(R1384=0,R1385=1),AND(R1384=1,R1385=0)),1,0),0)</f>
        <v>0</v>
      </c>
      <c r="U1385" s="1">
        <f>IF(AND(O1384&gt;0,O1385&gt;0),IF(OR(AND(S1384=0,S1385=1),AND(S1384=1,S1385=0)),1,0),0)</f>
        <v>1</v>
      </c>
    </row>
    <row r="1386" spans="1:21">
      <c r="A1386" s="9">
        <v>7116</v>
      </c>
      <c r="B1386" s="10" t="s">
        <v>2959</v>
      </c>
      <c r="C1386" s="9" t="s">
        <v>0</v>
      </c>
      <c r="D1386" s="9">
        <v>2863</v>
      </c>
      <c r="E1386" s="9">
        <v>1</v>
      </c>
      <c r="F1386" s="9">
        <v>1.3110999999999999</v>
      </c>
      <c r="G1386" s="9">
        <v>1.3136000000000001</v>
      </c>
      <c r="H1386" s="9">
        <v>1.3110999999999999</v>
      </c>
      <c r="I1386" s="9">
        <v>5</v>
      </c>
      <c r="J1386" s="9">
        <v>3263.75</v>
      </c>
      <c r="K1386" s="8" t="str">
        <f>RIGHT(B1386,5)</f>
        <v>19:40</v>
      </c>
      <c r="L1386" s="7" t="str">
        <f>TEXT(K1386,"hh")</f>
        <v>19</v>
      </c>
      <c r="M1386" s="6">
        <f>IF(C1386="close",IF(I1386&gt;=0,1,IF(I1386&lt;0,2)),0)</f>
        <v>0</v>
      </c>
      <c r="N1386" s="5">
        <f>IF(N1385=0,IF(C1386="s/l",1,0),IF(C1386="s/l",N1385+1,0))</f>
        <v>0</v>
      </c>
      <c r="O1386" s="4">
        <f>IF(O1385=0,IF(C1386="t/p",1,0),IF(C1386="t/p",O1385+1,0))</f>
        <v>3</v>
      </c>
      <c r="P1386" s="3">
        <f>IF(AND(N1386&gt;=$AD$36,N1387=0),1,0)</f>
        <v>0</v>
      </c>
      <c r="Q1386" s="2">
        <f>IF(AND(O1386&gt;=$AD$35,O1387=0),1,0)</f>
        <v>0</v>
      </c>
      <c r="R1386" s="3">
        <f>IF(AND(N1386&gt;0,ISODD(D1386)),1,0)</f>
        <v>0</v>
      </c>
      <c r="S1386" s="2">
        <f>IF(AND(O1386&gt;0,ISEVEN(D1386)),1,0)</f>
        <v>0</v>
      </c>
      <c r="T1386" s="1">
        <f>IF(AND(N1385&gt;0,N1386&gt;0),IF(OR(AND(R1385=0,R1386=1),AND(R1385=1,R1386=0)),1,0),0)</f>
        <v>0</v>
      </c>
      <c r="U1386" s="1">
        <f>IF(AND(O1385&gt;0,O1386&gt;0),IF(OR(AND(S1385=0,S1386=1),AND(S1385=1,S1386=0)),1,0),0)</f>
        <v>1</v>
      </c>
    </row>
    <row r="1387" spans="1:21">
      <c r="A1387" s="9">
        <v>7121</v>
      </c>
      <c r="B1387" s="10" t="s">
        <v>2958</v>
      </c>
      <c r="C1387" s="9" t="s">
        <v>0</v>
      </c>
      <c r="D1387" s="9">
        <v>2866</v>
      </c>
      <c r="E1387" s="9">
        <v>1</v>
      </c>
      <c r="F1387" s="9">
        <v>1.3113999999999999</v>
      </c>
      <c r="G1387" s="9">
        <v>1.3089</v>
      </c>
      <c r="H1387" s="9">
        <v>1.3113999999999999</v>
      </c>
      <c r="I1387" s="9">
        <v>5</v>
      </c>
      <c r="J1387" s="9">
        <v>3268.75</v>
      </c>
      <c r="K1387" s="8" t="str">
        <f>RIGHT(B1387,5)</f>
        <v>20:46</v>
      </c>
      <c r="L1387" s="7" t="str">
        <f>TEXT(K1387,"hh")</f>
        <v>20</v>
      </c>
      <c r="M1387" s="6">
        <f>IF(C1387="close",IF(I1387&gt;=0,1,IF(I1387&lt;0,2)),0)</f>
        <v>0</v>
      </c>
      <c r="N1387" s="5">
        <f>IF(N1386=0,IF(C1387="s/l",1,0),IF(C1387="s/l",N1386+1,0))</f>
        <v>0</v>
      </c>
      <c r="O1387" s="4">
        <f>IF(O1386=0,IF(C1387="t/p",1,0),IF(C1387="t/p",O1386+1,0))</f>
        <v>4</v>
      </c>
      <c r="P1387" s="3">
        <f>IF(AND(N1387&gt;=$AD$36,N1388=0),1,0)</f>
        <v>0</v>
      </c>
      <c r="Q1387" s="2">
        <f>IF(AND(O1387&gt;=$AD$35,O1388=0),1,0)</f>
        <v>1</v>
      </c>
      <c r="R1387" s="3">
        <f>IF(AND(N1387&gt;0,ISODD(D1387)),1,0)</f>
        <v>0</v>
      </c>
      <c r="S1387" s="2">
        <f>IF(AND(O1387&gt;0,ISEVEN(D1387)),1,0)</f>
        <v>1</v>
      </c>
      <c r="T1387" s="1">
        <f>IF(AND(N1386&gt;0,N1387&gt;0),IF(OR(AND(R1386=0,R1387=1),AND(R1386=1,R1387=0)),1,0),0)</f>
        <v>0</v>
      </c>
      <c r="U1387" s="1">
        <f>IF(AND(O1386&gt;0,O1387&gt;0),IF(OR(AND(S1386=0,S1387=1),AND(S1386=1,S1387=0)),1,0),0)</f>
        <v>1</v>
      </c>
    </row>
    <row r="1388" spans="1:21">
      <c r="A1388" s="9">
        <v>7126</v>
      </c>
      <c r="B1388" s="10" t="s">
        <v>1019</v>
      </c>
      <c r="C1388" s="9" t="s">
        <v>54</v>
      </c>
      <c r="D1388" s="9">
        <v>2867</v>
      </c>
      <c r="E1388" s="9">
        <v>1</v>
      </c>
      <c r="F1388" s="9">
        <v>1.3120000000000001</v>
      </c>
      <c r="G1388" s="9">
        <v>1.3136000000000001</v>
      </c>
      <c r="H1388" s="9">
        <v>1.3110999999999999</v>
      </c>
      <c r="I1388" s="9">
        <v>-4.37</v>
      </c>
      <c r="J1388" s="9">
        <v>3264.38</v>
      </c>
      <c r="K1388" s="8" t="str">
        <f>RIGHT(B1388,5)</f>
        <v>00:00</v>
      </c>
      <c r="L1388" s="7" t="str">
        <f>TEXT(K1388,"hh")</f>
        <v>00</v>
      </c>
      <c r="M1388" s="6">
        <f>IF(C1388="close",IF(I1388&gt;=0,1,IF(I1388&lt;0,2)),0)</f>
        <v>2</v>
      </c>
      <c r="N1388" s="5">
        <f>IF(N1387=0,IF(C1388="s/l",1,0),IF(C1388="s/l",N1387+1,0))</f>
        <v>0</v>
      </c>
      <c r="O1388" s="4">
        <f>IF(O1387=0,IF(C1388="t/p",1,0),IF(C1388="t/p",O1387+1,0))</f>
        <v>0</v>
      </c>
      <c r="P1388" s="3">
        <f>IF(AND(N1388&gt;=$AD$36,N1389=0),1,0)</f>
        <v>0</v>
      </c>
      <c r="Q1388" s="2">
        <f>IF(AND(O1388&gt;=$AD$35,O1389=0),1,0)</f>
        <v>0</v>
      </c>
      <c r="R1388" s="3">
        <f>IF(AND(N1388&gt;0,ISODD(D1388)),1,0)</f>
        <v>0</v>
      </c>
      <c r="S1388" s="2">
        <f>IF(AND(O1388&gt;0,ISEVEN(D1388)),1,0)</f>
        <v>0</v>
      </c>
      <c r="T1388" s="1">
        <f>IF(AND(N1387&gt;0,N1388&gt;0),IF(OR(AND(R1387=0,R1388=1),AND(R1387=1,R1388=0)),1,0),0)</f>
        <v>0</v>
      </c>
      <c r="U1388" s="1">
        <f>IF(AND(O1387&gt;0,O1388&gt;0),IF(OR(AND(S1387=0,S1388=1),AND(S1387=1,S1388=0)),1,0),0)</f>
        <v>0</v>
      </c>
    </row>
    <row r="1389" spans="1:21">
      <c r="A1389" s="9">
        <v>7127</v>
      </c>
      <c r="B1389" s="10" t="s">
        <v>1019</v>
      </c>
      <c r="C1389" s="9" t="s">
        <v>54</v>
      </c>
      <c r="D1389" s="9">
        <v>2857</v>
      </c>
      <c r="E1389" s="9">
        <v>1</v>
      </c>
      <c r="F1389" s="9">
        <v>1.3120000000000001</v>
      </c>
      <c r="G1389" s="9">
        <v>1.3126</v>
      </c>
      <c r="H1389" s="9">
        <v>1.3101</v>
      </c>
      <c r="I1389" s="9">
        <v>-14.37</v>
      </c>
      <c r="J1389" s="9">
        <v>3250.01</v>
      </c>
      <c r="K1389" s="8" t="str">
        <f>RIGHT(B1389,5)</f>
        <v>00:00</v>
      </c>
      <c r="L1389" s="7" t="str">
        <f>TEXT(K1389,"hh")</f>
        <v>00</v>
      </c>
      <c r="M1389" s="6">
        <f>IF(C1389="close",IF(I1389&gt;=0,1,IF(I1389&lt;0,2)),0)</f>
        <v>2</v>
      </c>
      <c r="N1389" s="5">
        <f>IF(N1388=0,IF(C1389="s/l",1,0),IF(C1389="s/l",N1388+1,0))</f>
        <v>0</v>
      </c>
      <c r="O1389" s="4">
        <f>IF(O1388=0,IF(C1389="t/p",1,0),IF(C1389="t/p",O1388+1,0))</f>
        <v>0</v>
      </c>
      <c r="P1389" s="3">
        <f>IF(AND(N1389&gt;=$AD$36,N1390=0),1,0)</f>
        <v>0</v>
      </c>
      <c r="Q1389" s="2">
        <f>IF(AND(O1389&gt;=$AD$35,O1390=0),1,0)</f>
        <v>0</v>
      </c>
      <c r="R1389" s="3">
        <f>IF(AND(N1389&gt;0,ISODD(D1389)),1,0)</f>
        <v>0</v>
      </c>
      <c r="S1389" s="2">
        <f>IF(AND(O1389&gt;0,ISEVEN(D1389)),1,0)</f>
        <v>0</v>
      </c>
      <c r="T1389" s="1">
        <f>IF(AND(N1388&gt;0,N1389&gt;0),IF(OR(AND(R1388=0,R1389=1),AND(R1388=1,R1389=0)),1,0),0)</f>
        <v>0</v>
      </c>
      <c r="U1389" s="1">
        <f>IF(AND(O1388&gt;0,O1389&gt;0),IF(OR(AND(S1388=0,S1389=1),AND(S1388=1,S1389=0)),1,0),0)</f>
        <v>0</v>
      </c>
    </row>
    <row r="1390" spans="1:21">
      <c r="A1390" s="9">
        <v>7136</v>
      </c>
      <c r="B1390" s="10" t="s">
        <v>1018</v>
      </c>
      <c r="C1390" s="9" t="s">
        <v>0</v>
      </c>
      <c r="D1390" s="9">
        <v>2872</v>
      </c>
      <c r="E1390" s="9">
        <v>1</v>
      </c>
      <c r="F1390" s="9">
        <v>1.3120000000000001</v>
      </c>
      <c r="G1390" s="9">
        <v>1.3095000000000001</v>
      </c>
      <c r="H1390" s="9">
        <v>1.3120000000000001</v>
      </c>
      <c r="I1390" s="9">
        <v>5</v>
      </c>
      <c r="J1390" s="9">
        <v>3255.01</v>
      </c>
      <c r="K1390" s="8" t="str">
        <f>RIGHT(B1390,5)</f>
        <v>06:55</v>
      </c>
      <c r="L1390" s="7" t="str">
        <f>TEXT(K1390,"hh")</f>
        <v>06</v>
      </c>
      <c r="M1390" s="6">
        <f>IF(C1390="close",IF(I1390&gt;=0,1,IF(I1390&lt;0,2)),0)</f>
        <v>0</v>
      </c>
      <c r="N1390" s="5">
        <f>IF(N1389=0,IF(C1390="s/l",1,0),IF(C1390="s/l",N1389+1,0))</f>
        <v>0</v>
      </c>
      <c r="O1390" s="4">
        <f>IF(O1389=0,IF(C1390="t/p",1,0),IF(C1390="t/p",O1389+1,0))</f>
        <v>1</v>
      </c>
      <c r="P1390" s="3">
        <f>IF(AND(N1390&gt;=$AD$36,N1391=0),1,0)</f>
        <v>0</v>
      </c>
      <c r="Q1390" s="2">
        <f>IF(AND(O1390&gt;=$AD$35,O1391=0),1,0)</f>
        <v>0</v>
      </c>
      <c r="R1390" s="3">
        <f>IF(AND(N1390&gt;0,ISODD(D1390)),1,0)</f>
        <v>0</v>
      </c>
      <c r="S1390" s="2">
        <f>IF(AND(O1390&gt;0,ISEVEN(D1390)),1,0)</f>
        <v>1</v>
      </c>
      <c r="T1390" s="1">
        <f>IF(AND(N1389&gt;0,N1390&gt;0),IF(OR(AND(R1389=0,R1390=1),AND(R1389=1,R1390=0)),1,0),0)</f>
        <v>0</v>
      </c>
      <c r="U1390" s="1">
        <f>IF(AND(O1389&gt;0,O1390&gt;0),IF(OR(AND(S1389=0,S1390=1),AND(S1389=1,S1390=0)),1,0),0)</f>
        <v>0</v>
      </c>
    </row>
    <row r="1391" spans="1:21">
      <c r="A1391" s="9">
        <v>7141</v>
      </c>
      <c r="B1391" s="10" t="s">
        <v>1017</v>
      </c>
      <c r="C1391" s="9" t="s">
        <v>0</v>
      </c>
      <c r="D1391" s="9">
        <v>2873</v>
      </c>
      <c r="E1391" s="9">
        <v>1</v>
      </c>
      <c r="F1391" s="9">
        <v>1.3117000000000001</v>
      </c>
      <c r="G1391" s="9">
        <v>1.3142</v>
      </c>
      <c r="H1391" s="9">
        <v>1.3117000000000001</v>
      </c>
      <c r="I1391" s="9">
        <v>5</v>
      </c>
      <c r="J1391" s="9">
        <v>3260.01</v>
      </c>
      <c r="K1391" s="8" t="str">
        <f>RIGHT(B1391,5)</f>
        <v>07:39</v>
      </c>
      <c r="L1391" s="7" t="str">
        <f>TEXT(K1391,"hh")</f>
        <v>07</v>
      </c>
      <c r="M1391" s="6">
        <f>IF(C1391="close",IF(I1391&gt;=0,1,IF(I1391&lt;0,2)),0)</f>
        <v>0</v>
      </c>
      <c r="N1391" s="5">
        <f>IF(N1390=0,IF(C1391="s/l",1,0),IF(C1391="s/l",N1390+1,0))</f>
        <v>0</v>
      </c>
      <c r="O1391" s="4">
        <f>IF(O1390=0,IF(C1391="t/p",1,0),IF(C1391="t/p",O1390+1,0))</f>
        <v>2</v>
      </c>
      <c r="P1391" s="3">
        <f>IF(AND(N1391&gt;=$AD$36,N1392=0),1,0)</f>
        <v>0</v>
      </c>
      <c r="Q1391" s="2">
        <f>IF(AND(O1391&gt;=$AD$35,O1392=0),1,0)</f>
        <v>0</v>
      </c>
      <c r="R1391" s="3">
        <f>IF(AND(N1391&gt;0,ISODD(D1391)),1,0)</f>
        <v>0</v>
      </c>
      <c r="S1391" s="2">
        <f>IF(AND(O1391&gt;0,ISEVEN(D1391)),1,0)</f>
        <v>0</v>
      </c>
      <c r="T1391" s="1">
        <f>IF(AND(N1390&gt;0,N1391&gt;0),IF(OR(AND(R1390=0,R1391=1),AND(R1390=1,R1391=0)),1,0),0)</f>
        <v>0</v>
      </c>
      <c r="U1391" s="1">
        <f>IF(AND(O1390&gt;0,O1391&gt;0),IF(OR(AND(S1390=0,S1391=1),AND(S1390=1,S1391=0)),1,0),0)</f>
        <v>1</v>
      </c>
    </row>
    <row r="1392" spans="1:21">
      <c r="A1392" s="9">
        <v>7146</v>
      </c>
      <c r="B1392" s="10" t="s">
        <v>1016</v>
      </c>
      <c r="C1392" s="9" t="s">
        <v>0</v>
      </c>
      <c r="D1392" s="9">
        <v>2876</v>
      </c>
      <c r="E1392" s="9">
        <v>1</v>
      </c>
      <c r="F1392" s="9">
        <v>1.3120000000000001</v>
      </c>
      <c r="G1392" s="9">
        <v>1.3095000000000001</v>
      </c>
      <c r="H1392" s="9">
        <v>1.3120000000000001</v>
      </c>
      <c r="I1392" s="9">
        <v>5</v>
      </c>
      <c r="J1392" s="9">
        <v>3265.01</v>
      </c>
      <c r="K1392" s="8" t="str">
        <f>RIGHT(B1392,5)</f>
        <v>07:56</v>
      </c>
      <c r="L1392" s="7" t="str">
        <f>TEXT(K1392,"hh")</f>
        <v>07</v>
      </c>
      <c r="M1392" s="6">
        <f>IF(C1392="close",IF(I1392&gt;=0,1,IF(I1392&lt;0,2)),0)</f>
        <v>0</v>
      </c>
      <c r="N1392" s="5">
        <f>IF(N1391=0,IF(C1392="s/l",1,0),IF(C1392="s/l",N1391+1,0))</f>
        <v>0</v>
      </c>
      <c r="O1392" s="4">
        <f>IF(O1391=0,IF(C1392="t/p",1,0),IF(C1392="t/p",O1391+1,0))</f>
        <v>3</v>
      </c>
      <c r="P1392" s="3">
        <f>IF(AND(N1392&gt;=$AD$36,N1393=0),1,0)</f>
        <v>0</v>
      </c>
      <c r="Q1392" s="2">
        <f>IF(AND(O1392&gt;=$AD$35,O1393=0),1,0)</f>
        <v>0</v>
      </c>
      <c r="R1392" s="3">
        <f>IF(AND(N1392&gt;0,ISODD(D1392)),1,0)</f>
        <v>0</v>
      </c>
      <c r="S1392" s="2">
        <f>IF(AND(O1392&gt;0,ISEVEN(D1392)),1,0)</f>
        <v>1</v>
      </c>
      <c r="T1392" s="1">
        <f>IF(AND(N1391&gt;0,N1392&gt;0),IF(OR(AND(R1391=0,R1392=1),AND(R1391=1,R1392=0)),1,0),0)</f>
        <v>0</v>
      </c>
      <c r="U1392" s="1">
        <f>IF(AND(O1391&gt;0,O1392&gt;0),IF(OR(AND(S1391=0,S1392=1),AND(S1391=1,S1392=0)),1,0),0)</f>
        <v>1</v>
      </c>
    </row>
    <row r="1393" spans="1:21">
      <c r="A1393" s="9">
        <v>7151</v>
      </c>
      <c r="B1393" s="10" t="s">
        <v>1015</v>
      </c>
      <c r="C1393" s="9" t="s">
        <v>0</v>
      </c>
      <c r="D1393" s="9">
        <v>2877</v>
      </c>
      <c r="E1393" s="9">
        <v>1</v>
      </c>
      <c r="F1393" s="9">
        <v>1.3117000000000001</v>
      </c>
      <c r="G1393" s="9">
        <v>1.3142</v>
      </c>
      <c r="H1393" s="9">
        <v>1.3117000000000001</v>
      </c>
      <c r="I1393" s="9">
        <v>5</v>
      </c>
      <c r="J1393" s="9">
        <v>3270.01</v>
      </c>
      <c r="K1393" s="8" t="str">
        <f>RIGHT(B1393,5)</f>
        <v>08:04</v>
      </c>
      <c r="L1393" s="7" t="str">
        <f>TEXT(K1393,"hh")</f>
        <v>08</v>
      </c>
      <c r="M1393" s="6">
        <f>IF(C1393="close",IF(I1393&gt;=0,1,IF(I1393&lt;0,2)),0)</f>
        <v>0</v>
      </c>
      <c r="N1393" s="5">
        <f>IF(N1392=0,IF(C1393="s/l",1,0),IF(C1393="s/l",N1392+1,0))</f>
        <v>0</v>
      </c>
      <c r="O1393" s="4">
        <f>IF(O1392=0,IF(C1393="t/p",1,0),IF(C1393="t/p",O1392+1,0))</f>
        <v>4</v>
      </c>
      <c r="P1393" s="3">
        <f>IF(AND(N1393&gt;=$AD$36,N1394=0),1,0)</f>
        <v>0</v>
      </c>
      <c r="Q1393" s="2">
        <f>IF(AND(O1393&gt;=$AD$35,O1394=0),1,0)</f>
        <v>1</v>
      </c>
      <c r="R1393" s="3">
        <f>IF(AND(N1393&gt;0,ISODD(D1393)),1,0)</f>
        <v>0</v>
      </c>
      <c r="S1393" s="2">
        <f>IF(AND(O1393&gt;0,ISEVEN(D1393)),1,0)</f>
        <v>0</v>
      </c>
      <c r="T1393" s="1">
        <f>IF(AND(N1392&gt;0,N1393&gt;0),IF(OR(AND(R1392=0,R1393=1),AND(R1392=1,R1393=0)),1,0),0)</f>
        <v>0</v>
      </c>
      <c r="U1393" s="1">
        <f>IF(AND(O1392&gt;0,O1393&gt;0),IF(OR(AND(S1392=0,S1393=1),AND(S1392=1,S1393=0)),1,0),0)</f>
        <v>1</v>
      </c>
    </row>
    <row r="1394" spans="1:21">
      <c r="A1394" s="9">
        <v>7160</v>
      </c>
      <c r="B1394" s="10" t="s">
        <v>1014</v>
      </c>
      <c r="C1394" s="9" t="s">
        <v>3</v>
      </c>
      <c r="D1394" s="9">
        <v>2879</v>
      </c>
      <c r="E1394" s="9">
        <v>1</v>
      </c>
      <c r="F1394" s="9">
        <v>1.3151999999999999</v>
      </c>
      <c r="G1394" s="9">
        <v>1.3151999999999999</v>
      </c>
      <c r="H1394" s="9">
        <v>1.3127</v>
      </c>
      <c r="I1394" s="9">
        <v>-20</v>
      </c>
      <c r="J1394" s="9">
        <v>3250.01</v>
      </c>
      <c r="K1394" s="8" t="str">
        <f>RIGHT(B1394,5)</f>
        <v>10:04</v>
      </c>
      <c r="L1394" s="7" t="str">
        <f>TEXT(K1394,"hh")</f>
        <v>10</v>
      </c>
      <c r="M1394" s="6">
        <f>IF(C1394="close",IF(I1394&gt;=0,1,IF(I1394&lt;0,2)),0)</f>
        <v>0</v>
      </c>
      <c r="N1394" s="5">
        <f>IF(N1393=0,IF(C1394="s/l",1,0),IF(C1394="s/l",N1393+1,0))</f>
        <v>1</v>
      </c>
      <c r="O1394" s="4">
        <f>IF(O1393=0,IF(C1394="t/p",1,0),IF(C1394="t/p",O1393+1,0))</f>
        <v>0</v>
      </c>
      <c r="P1394" s="3">
        <f>IF(AND(N1394&gt;=$AD$36,N1395=0),1,0)</f>
        <v>0</v>
      </c>
      <c r="Q1394" s="2">
        <f>IF(AND(O1394&gt;=$AD$35,O1395=0),1,0)</f>
        <v>0</v>
      </c>
      <c r="R1394" s="3">
        <f>IF(AND(N1394&gt;0,ISODD(D1394)),1,0)</f>
        <v>1</v>
      </c>
      <c r="S1394" s="2">
        <f>IF(AND(O1394&gt;0,ISEVEN(D1394)),1,0)</f>
        <v>0</v>
      </c>
      <c r="T1394" s="1">
        <f>IF(AND(N1393&gt;0,N1394&gt;0),IF(OR(AND(R1393=0,R1394=1),AND(R1393=1,R1394=0)),1,0),0)</f>
        <v>0</v>
      </c>
      <c r="U1394" s="1">
        <f>IF(AND(O1393&gt;0,O1394&gt;0),IF(OR(AND(S1393=0,S1394=1),AND(S1393=1,S1394=0)),1,0),0)</f>
        <v>0</v>
      </c>
    </row>
    <row r="1395" spans="1:21">
      <c r="A1395" s="9">
        <v>7165</v>
      </c>
      <c r="B1395" s="10" t="s">
        <v>1013</v>
      </c>
      <c r="C1395" s="9" t="s">
        <v>3</v>
      </c>
      <c r="D1395" s="9">
        <v>2881</v>
      </c>
      <c r="E1395" s="9">
        <v>1</v>
      </c>
      <c r="F1395" s="9">
        <v>1.3162</v>
      </c>
      <c r="G1395" s="9">
        <v>1.3162</v>
      </c>
      <c r="H1395" s="9">
        <v>1.3137000000000001</v>
      </c>
      <c r="I1395" s="9">
        <v>-20</v>
      </c>
      <c r="J1395" s="9">
        <v>3230.01</v>
      </c>
      <c r="K1395" s="8" t="str">
        <f>RIGHT(B1395,5)</f>
        <v>10:16</v>
      </c>
      <c r="L1395" s="7" t="str">
        <f>TEXT(K1395,"hh")</f>
        <v>10</v>
      </c>
      <c r="M1395" s="6">
        <f>IF(C1395="close",IF(I1395&gt;=0,1,IF(I1395&lt;0,2)),0)</f>
        <v>0</v>
      </c>
      <c r="N1395" s="5">
        <f>IF(N1394=0,IF(C1395="s/l",1,0),IF(C1395="s/l",N1394+1,0))</f>
        <v>2</v>
      </c>
      <c r="O1395" s="4">
        <f>IF(O1394=0,IF(C1395="t/p",1,0),IF(C1395="t/p",O1394+1,0))</f>
        <v>0</v>
      </c>
      <c r="P1395" s="3">
        <f>IF(AND(N1395&gt;=$AD$36,N1396=0),1,0)</f>
        <v>1</v>
      </c>
      <c r="Q1395" s="2">
        <f>IF(AND(O1395&gt;=$AD$35,O1396=0),1,0)</f>
        <v>0</v>
      </c>
      <c r="R1395" s="3">
        <f>IF(AND(N1395&gt;0,ISODD(D1395)),1,0)</f>
        <v>1</v>
      </c>
      <c r="S1395" s="2">
        <f>IF(AND(O1395&gt;0,ISEVEN(D1395)),1,0)</f>
        <v>0</v>
      </c>
      <c r="T1395" s="1">
        <f>IF(AND(N1394&gt;0,N1395&gt;0),IF(OR(AND(R1394=0,R1395=1),AND(R1394=1,R1395=0)),1,0),0)</f>
        <v>0</v>
      </c>
      <c r="U1395" s="1">
        <f>IF(AND(O1394&gt;0,O1395&gt;0),IF(OR(AND(S1394=0,S1395=1),AND(S1394=1,S1395=0)),1,0),0)</f>
        <v>0</v>
      </c>
    </row>
    <row r="1396" spans="1:21">
      <c r="A1396" s="9">
        <v>7170</v>
      </c>
      <c r="B1396" s="10" t="s">
        <v>1012</v>
      </c>
      <c r="C1396" s="9" t="s">
        <v>0</v>
      </c>
      <c r="D1396" s="9">
        <v>2885</v>
      </c>
      <c r="E1396" s="9">
        <v>1</v>
      </c>
      <c r="F1396" s="9">
        <v>1.3157000000000001</v>
      </c>
      <c r="G1396" s="9">
        <v>1.3182</v>
      </c>
      <c r="H1396" s="9">
        <v>1.3157000000000001</v>
      </c>
      <c r="I1396" s="9">
        <v>5</v>
      </c>
      <c r="J1396" s="9">
        <v>3235.01</v>
      </c>
      <c r="K1396" s="8" t="str">
        <f>RIGHT(B1396,5)</f>
        <v>10:18</v>
      </c>
      <c r="L1396" s="7" t="str">
        <f>TEXT(K1396,"hh")</f>
        <v>10</v>
      </c>
      <c r="M1396" s="6">
        <f>IF(C1396="close",IF(I1396&gt;=0,1,IF(I1396&lt;0,2)),0)</f>
        <v>0</v>
      </c>
      <c r="N1396" s="5">
        <f>IF(N1395=0,IF(C1396="s/l",1,0),IF(C1396="s/l",N1395+1,0))</f>
        <v>0</v>
      </c>
      <c r="O1396" s="4">
        <f>IF(O1395=0,IF(C1396="t/p",1,0),IF(C1396="t/p",O1395+1,0))</f>
        <v>1</v>
      </c>
      <c r="P1396" s="3">
        <f>IF(AND(N1396&gt;=$AD$36,N1397=0),1,0)</f>
        <v>0</v>
      </c>
      <c r="Q1396" s="2">
        <f>IF(AND(O1396&gt;=$AD$35,O1397=0),1,0)</f>
        <v>0</v>
      </c>
      <c r="R1396" s="3">
        <f>IF(AND(N1396&gt;0,ISODD(D1396)),1,0)</f>
        <v>0</v>
      </c>
      <c r="S1396" s="2">
        <f>IF(AND(O1396&gt;0,ISEVEN(D1396)),1,0)</f>
        <v>0</v>
      </c>
      <c r="T1396" s="1">
        <f>IF(AND(N1395&gt;0,N1396&gt;0),IF(OR(AND(R1395=0,R1396=1),AND(R1395=1,R1396=0)),1,0),0)</f>
        <v>0</v>
      </c>
      <c r="U1396" s="1">
        <f>IF(AND(O1395&gt;0,O1396&gt;0),IF(OR(AND(S1395=0,S1396=1),AND(S1395=1,S1396=0)),1,0),0)</f>
        <v>0</v>
      </c>
    </row>
    <row r="1397" spans="1:21">
      <c r="A1397" s="9">
        <v>7175</v>
      </c>
      <c r="B1397" s="10" t="s">
        <v>1011</v>
      </c>
      <c r="C1397" s="9" t="s">
        <v>0</v>
      </c>
      <c r="D1397" s="9">
        <v>2888</v>
      </c>
      <c r="E1397" s="9">
        <v>1</v>
      </c>
      <c r="F1397" s="9">
        <v>1.3160000000000001</v>
      </c>
      <c r="G1397" s="9">
        <v>1.3134999999999999</v>
      </c>
      <c r="H1397" s="9">
        <v>1.3160000000000001</v>
      </c>
      <c r="I1397" s="9">
        <v>5</v>
      </c>
      <c r="J1397" s="9">
        <v>3240.01</v>
      </c>
      <c r="K1397" s="8" t="str">
        <f>RIGHT(B1397,5)</f>
        <v>10:30</v>
      </c>
      <c r="L1397" s="7" t="str">
        <f>TEXT(K1397,"hh")</f>
        <v>10</v>
      </c>
      <c r="M1397" s="6">
        <f>IF(C1397="close",IF(I1397&gt;=0,1,IF(I1397&lt;0,2)),0)</f>
        <v>0</v>
      </c>
      <c r="N1397" s="5">
        <f>IF(N1396=0,IF(C1397="s/l",1,0),IF(C1397="s/l",N1396+1,0))</f>
        <v>0</v>
      </c>
      <c r="O1397" s="4">
        <f>IF(O1396=0,IF(C1397="t/p",1,0),IF(C1397="t/p",O1396+1,0))</f>
        <v>2</v>
      </c>
      <c r="P1397" s="3">
        <f>IF(AND(N1397&gt;=$AD$36,N1398=0),1,0)</f>
        <v>0</v>
      </c>
      <c r="Q1397" s="2">
        <f>IF(AND(O1397&gt;=$AD$35,O1398=0),1,0)</f>
        <v>0</v>
      </c>
      <c r="R1397" s="3">
        <f>IF(AND(N1397&gt;0,ISODD(D1397)),1,0)</f>
        <v>0</v>
      </c>
      <c r="S1397" s="2">
        <f>IF(AND(O1397&gt;0,ISEVEN(D1397)),1,0)</f>
        <v>1</v>
      </c>
      <c r="T1397" s="1">
        <f>IF(AND(N1396&gt;0,N1397&gt;0),IF(OR(AND(R1396=0,R1397=1),AND(R1396=1,R1397=0)),1,0),0)</f>
        <v>0</v>
      </c>
      <c r="U1397" s="1">
        <f>IF(AND(O1396&gt;0,O1397&gt;0),IF(OR(AND(S1396=0,S1397=1),AND(S1396=1,S1397=0)),1,0),0)</f>
        <v>1</v>
      </c>
    </row>
    <row r="1398" spans="1:21">
      <c r="A1398" s="9">
        <v>7180</v>
      </c>
      <c r="B1398" s="10" t="s">
        <v>1010</v>
      </c>
      <c r="C1398" s="9" t="s">
        <v>3</v>
      </c>
      <c r="D1398" s="9">
        <v>2883</v>
      </c>
      <c r="E1398" s="9">
        <v>1</v>
      </c>
      <c r="F1398" s="9">
        <v>1.3171999999999999</v>
      </c>
      <c r="G1398" s="9">
        <v>1.3171999999999999</v>
      </c>
      <c r="H1398" s="9">
        <v>1.3147</v>
      </c>
      <c r="I1398" s="9">
        <v>-20</v>
      </c>
      <c r="J1398" s="9">
        <v>3220.01</v>
      </c>
      <c r="K1398" s="8" t="str">
        <f>RIGHT(B1398,5)</f>
        <v>10:35</v>
      </c>
      <c r="L1398" s="7" t="str">
        <f>TEXT(K1398,"hh")</f>
        <v>10</v>
      </c>
      <c r="M1398" s="6">
        <f>IF(C1398="close",IF(I1398&gt;=0,1,IF(I1398&lt;0,2)),0)</f>
        <v>0</v>
      </c>
      <c r="N1398" s="5">
        <f>IF(N1397=0,IF(C1398="s/l",1,0),IF(C1398="s/l",N1397+1,0))</f>
        <v>1</v>
      </c>
      <c r="O1398" s="4">
        <f>IF(O1397=0,IF(C1398="t/p",1,0),IF(C1398="t/p",O1397+1,0))</f>
        <v>0</v>
      </c>
      <c r="P1398" s="3">
        <f>IF(AND(N1398&gt;=$AD$36,N1399=0),1,0)</f>
        <v>0</v>
      </c>
      <c r="Q1398" s="2">
        <f>IF(AND(O1398&gt;=$AD$35,O1399=0),1,0)</f>
        <v>0</v>
      </c>
      <c r="R1398" s="3">
        <f>IF(AND(N1398&gt;0,ISODD(D1398)),1,0)</f>
        <v>1</v>
      </c>
      <c r="S1398" s="2">
        <f>IF(AND(O1398&gt;0,ISEVEN(D1398)),1,0)</f>
        <v>0</v>
      </c>
      <c r="T1398" s="1">
        <f>IF(AND(N1397&gt;0,N1398&gt;0),IF(OR(AND(R1397=0,R1398=1),AND(R1397=1,R1398=0)),1,0),0)</f>
        <v>0</v>
      </c>
      <c r="U1398" s="1">
        <f>IF(AND(O1397&gt;0,O1398&gt;0),IF(OR(AND(S1397=0,S1398=1),AND(S1397=1,S1398=0)),1,0),0)</f>
        <v>0</v>
      </c>
    </row>
    <row r="1399" spans="1:21">
      <c r="A1399" s="9">
        <v>7185</v>
      </c>
      <c r="B1399" s="10" t="s">
        <v>2957</v>
      </c>
      <c r="C1399" s="9" t="s">
        <v>3</v>
      </c>
      <c r="D1399" s="9">
        <v>2889</v>
      </c>
      <c r="E1399" s="9">
        <v>1</v>
      </c>
      <c r="F1399" s="9">
        <v>1.3182</v>
      </c>
      <c r="G1399" s="9">
        <v>1.3182</v>
      </c>
      <c r="H1399" s="9">
        <v>1.3157000000000001</v>
      </c>
      <c r="I1399" s="9">
        <v>-20</v>
      </c>
      <c r="J1399" s="9">
        <v>3200.01</v>
      </c>
      <c r="K1399" s="8" t="str">
        <f>RIGHT(B1399,5)</f>
        <v>11:09</v>
      </c>
      <c r="L1399" s="7" t="str">
        <f>TEXT(K1399,"hh")</f>
        <v>11</v>
      </c>
      <c r="M1399" s="6">
        <f>IF(C1399="close",IF(I1399&gt;=0,1,IF(I1399&lt;0,2)),0)</f>
        <v>0</v>
      </c>
      <c r="N1399" s="5">
        <f>IF(N1398=0,IF(C1399="s/l",1,0),IF(C1399="s/l",N1398+1,0))</f>
        <v>2</v>
      </c>
      <c r="O1399" s="4">
        <f>IF(O1398=0,IF(C1399="t/p",1,0),IF(C1399="t/p",O1398+1,0))</f>
        <v>0</v>
      </c>
      <c r="P1399" s="3">
        <f>IF(AND(N1399&gt;=$AD$36,N1400=0),1,0)</f>
        <v>1</v>
      </c>
      <c r="Q1399" s="2">
        <f>IF(AND(O1399&gt;=$AD$35,O1400=0),1,0)</f>
        <v>0</v>
      </c>
      <c r="R1399" s="3">
        <f>IF(AND(N1399&gt;0,ISODD(D1399)),1,0)</f>
        <v>1</v>
      </c>
      <c r="S1399" s="2">
        <f>IF(AND(O1399&gt;0,ISEVEN(D1399)),1,0)</f>
        <v>0</v>
      </c>
      <c r="T1399" s="1">
        <f>IF(AND(N1398&gt;0,N1399&gt;0),IF(OR(AND(R1398=0,R1399=1),AND(R1398=1,R1399=0)),1,0),0)</f>
        <v>0</v>
      </c>
      <c r="U1399" s="1">
        <f>IF(AND(O1398&gt;0,O1399&gt;0),IF(OR(AND(S1398=0,S1399=1),AND(S1398=1,S1399=0)),1,0),0)</f>
        <v>0</v>
      </c>
    </row>
    <row r="1400" spans="1:21">
      <c r="A1400" s="9">
        <v>7190</v>
      </c>
      <c r="B1400" s="10" t="s">
        <v>2956</v>
      </c>
      <c r="C1400" s="9" t="s">
        <v>0</v>
      </c>
      <c r="D1400" s="9">
        <v>2893</v>
      </c>
      <c r="E1400" s="9">
        <v>1</v>
      </c>
      <c r="F1400" s="9">
        <v>1.3177000000000001</v>
      </c>
      <c r="G1400" s="9">
        <v>1.3202</v>
      </c>
      <c r="H1400" s="9">
        <v>1.3177000000000001</v>
      </c>
      <c r="I1400" s="9">
        <v>5</v>
      </c>
      <c r="J1400" s="9">
        <v>3205.01</v>
      </c>
      <c r="K1400" s="8" t="str">
        <f>RIGHT(B1400,5)</f>
        <v>12:51</v>
      </c>
      <c r="L1400" s="7" t="str">
        <f>TEXT(K1400,"hh")</f>
        <v>12</v>
      </c>
      <c r="M1400" s="6">
        <f>IF(C1400="close",IF(I1400&gt;=0,1,IF(I1400&lt;0,2)),0)</f>
        <v>0</v>
      </c>
      <c r="N1400" s="5">
        <f>IF(N1399=0,IF(C1400="s/l",1,0),IF(C1400="s/l",N1399+1,0))</f>
        <v>0</v>
      </c>
      <c r="O1400" s="4">
        <f>IF(O1399=0,IF(C1400="t/p",1,0),IF(C1400="t/p",O1399+1,0))</f>
        <v>1</v>
      </c>
      <c r="P1400" s="3">
        <f>IF(AND(N1400&gt;=$AD$36,N1401=0),1,0)</f>
        <v>0</v>
      </c>
      <c r="Q1400" s="2">
        <f>IF(AND(O1400&gt;=$AD$35,O1401=0),1,0)</f>
        <v>0</v>
      </c>
      <c r="R1400" s="3">
        <f>IF(AND(N1400&gt;0,ISODD(D1400)),1,0)</f>
        <v>0</v>
      </c>
      <c r="S1400" s="2">
        <f>IF(AND(O1400&gt;0,ISEVEN(D1400)),1,0)</f>
        <v>0</v>
      </c>
      <c r="T1400" s="1">
        <f>IF(AND(N1399&gt;0,N1400&gt;0),IF(OR(AND(R1399=0,R1400=1),AND(R1399=1,R1400=0)),1,0),0)</f>
        <v>0</v>
      </c>
      <c r="U1400" s="1">
        <f>IF(AND(O1399&gt;0,O1400&gt;0),IF(OR(AND(S1399=0,S1400=1),AND(S1399=1,S1400=0)),1,0),0)</f>
        <v>0</v>
      </c>
    </row>
    <row r="1401" spans="1:21">
      <c r="A1401" s="9">
        <v>7195</v>
      </c>
      <c r="B1401" s="10" t="s">
        <v>1009</v>
      </c>
      <c r="C1401" s="9" t="s">
        <v>0</v>
      </c>
      <c r="D1401" s="9">
        <v>2891</v>
      </c>
      <c r="E1401" s="9">
        <v>1</v>
      </c>
      <c r="F1401" s="9">
        <v>1.3167</v>
      </c>
      <c r="G1401" s="9">
        <v>1.3191999999999999</v>
      </c>
      <c r="H1401" s="9">
        <v>1.3167</v>
      </c>
      <c r="I1401" s="9">
        <v>5</v>
      </c>
      <c r="J1401" s="9">
        <v>3210.01</v>
      </c>
      <c r="K1401" s="8" t="str">
        <f>RIGHT(B1401,5)</f>
        <v>13:29</v>
      </c>
      <c r="L1401" s="7" t="str">
        <f>TEXT(K1401,"hh")</f>
        <v>13</v>
      </c>
      <c r="M1401" s="6">
        <f>IF(C1401="close",IF(I1401&gt;=0,1,IF(I1401&lt;0,2)),0)</f>
        <v>0</v>
      </c>
      <c r="N1401" s="5">
        <f>IF(N1400=0,IF(C1401="s/l",1,0),IF(C1401="s/l",N1400+1,0))</f>
        <v>0</v>
      </c>
      <c r="O1401" s="4">
        <f>IF(O1400=0,IF(C1401="t/p",1,0),IF(C1401="t/p",O1400+1,0))</f>
        <v>2</v>
      </c>
      <c r="P1401" s="3">
        <f>IF(AND(N1401&gt;=$AD$36,N1402=0),1,0)</f>
        <v>0</v>
      </c>
      <c r="Q1401" s="2">
        <f>IF(AND(O1401&gt;=$AD$35,O1402=0),1,0)</f>
        <v>0</v>
      </c>
      <c r="R1401" s="3">
        <f>IF(AND(N1401&gt;0,ISODD(D1401)),1,0)</f>
        <v>0</v>
      </c>
      <c r="S1401" s="2">
        <f>IF(AND(O1401&gt;0,ISEVEN(D1401)),1,0)</f>
        <v>0</v>
      </c>
      <c r="T1401" s="1">
        <f>IF(AND(N1400&gt;0,N1401&gt;0),IF(OR(AND(R1400=0,R1401=1),AND(R1400=1,R1401=0)),1,0),0)</f>
        <v>0</v>
      </c>
      <c r="U1401" s="1">
        <f>IF(AND(O1400&gt;0,O1401&gt;0),IF(OR(AND(S1400=0,S1401=1),AND(S1400=1,S1401=0)),1,0),0)</f>
        <v>0</v>
      </c>
    </row>
    <row r="1402" spans="1:21">
      <c r="A1402" s="9">
        <v>7200</v>
      </c>
      <c r="B1402" s="10" t="s">
        <v>2955</v>
      </c>
      <c r="C1402" s="9" t="s">
        <v>3</v>
      </c>
      <c r="D1402" s="9">
        <v>2896</v>
      </c>
      <c r="E1402" s="9">
        <v>1</v>
      </c>
      <c r="F1402" s="9">
        <v>1.3154999999999999</v>
      </c>
      <c r="G1402" s="9">
        <v>1.3154999999999999</v>
      </c>
      <c r="H1402" s="9">
        <v>1.3180000000000001</v>
      </c>
      <c r="I1402" s="9">
        <v>-20</v>
      </c>
      <c r="J1402" s="9">
        <v>3190.01</v>
      </c>
      <c r="K1402" s="8" t="str">
        <f>RIGHT(B1402,5)</f>
        <v>14:11</v>
      </c>
      <c r="L1402" s="7" t="str">
        <f>TEXT(K1402,"hh")</f>
        <v>14</v>
      </c>
      <c r="M1402" s="6">
        <f>IF(C1402="close",IF(I1402&gt;=0,1,IF(I1402&lt;0,2)),0)</f>
        <v>0</v>
      </c>
      <c r="N1402" s="5">
        <f>IF(N1401=0,IF(C1402="s/l",1,0),IF(C1402="s/l",N1401+1,0))</f>
        <v>1</v>
      </c>
      <c r="O1402" s="4">
        <f>IF(O1401=0,IF(C1402="t/p",1,0),IF(C1402="t/p",O1401+1,0))</f>
        <v>0</v>
      </c>
      <c r="P1402" s="3">
        <f>IF(AND(N1402&gt;=$AD$36,N1403=0),1,0)</f>
        <v>0</v>
      </c>
      <c r="Q1402" s="2">
        <f>IF(AND(O1402&gt;=$AD$35,O1403=0),1,0)</f>
        <v>0</v>
      </c>
      <c r="R1402" s="3">
        <f>IF(AND(N1402&gt;0,ISODD(D1402)),1,0)</f>
        <v>0</v>
      </c>
      <c r="S1402" s="2">
        <f>IF(AND(O1402&gt;0,ISEVEN(D1402)),1,0)</f>
        <v>0</v>
      </c>
      <c r="T1402" s="1">
        <f>IF(AND(N1401&gt;0,N1402&gt;0),IF(OR(AND(R1401=0,R1402=1),AND(R1401=1,R1402=0)),1,0),0)</f>
        <v>0</v>
      </c>
      <c r="U1402" s="1">
        <f>IF(AND(O1401&gt;0,O1402&gt;0),IF(OR(AND(S1401=0,S1402=1),AND(S1401=1,S1402=0)),1,0),0)</f>
        <v>0</v>
      </c>
    </row>
    <row r="1403" spans="1:21">
      <c r="A1403" s="9">
        <v>7205</v>
      </c>
      <c r="B1403" s="10" t="s">
        <v>2954</v>
      </c>
      <c r="C1403" s="9" t="s">
        <v>3</v>
      </c>
      <c r="D1403" s="9">
        <v>2898</v>
      </c>
      <c r="E1403" s="9">
        <v>1</v>
      </c>
      <c r="F1403" s="9">
        <v>1.3145</v>
      </c>
      <c r="G1403" s="9">
        <v>1.3145</v>
      </c>
      <c r="H1403" s="9">
        <v>1.3169999999999999</v>
      </c>
      <c r="I1403" s="9">
        <v>-20</v>
      </c>
      <c r="J1403" s="9">
        <v>3170.01</v>
      </c>
      <c r="K1403" s="8" t="str">
        <f>RIGHT(B1403,5)</f>
        <v>14:17</v>
      </c>
      <c r="L1403" s="7" t="str">
        <f>TEXT(K1403,"hh")</f>
        <v>14</v>
      </c>
      <c r="M1403" s="6">
        <f>IF(C1403="close",IF(I1403&gt;=0,1,IF(I1403&lt;0,2)),0)</f>
        <v>0</v>
      </c>
      <c r="N1403" s="5">
        <f>IF(N1402=0,IF(C1403="s/l",1,0),IF(C1403="s/l",N1402+1,0))</f>
        <v>2</v>
      </c>
      <c r="O1403" s="4">
        <f>IF(O1402=0,IF(C1403="t/p",1,0),IF(C1403="t/p",O1402+1,0))</f>
        <v>0</v>
      </c>
      <c r="P1403" s="3">
        <f>IF(AND(N1403&gt;=$AD$36,N1404=0),1,0)</f>
        <v>1</v>
      </c>
      <c r="Q1403" s="2">
        <f>IF(AND(O1403&gt;=$AD$35,O1404=0),1,0)</f>
        <v>0</v>
      </c>
      <c r="R1403" s="3">
        <f>IF(AND(N1403&gt;0,ISODD(D1403)),1,0)</f>
        <v>0</v>
      </c>
      <c r="S1403" s="2">
        <f>IF(AND(O1403&gt;0,ISEVEN(D1403)),1,0)</f>
        <v>0</v>
      </c>
      <c r="T1403" s="1">
        <f>IF(AND(N1402&gt;0,N1403&gt;0),IF(OR(AND(R1402=0,R1403=1),AND(R1402=1,R1403=0)),1,0),0)</f>
        <v>0</v>
      </c>
      <c r="U1403" s="1">
        <f>IF(AND(O1402&gt;0,O1403&gt;0),IF(OR(AND(S1402=0,S1403=1),AND(S1402=1,S1403=0)),1,0),0)</f>
        <v>0</v>
      </c>
    </row>
    <row r="1404" spans="1:21">
      <c r="A1404" s="9">
        <v>7206</v>
      </c>
      <c r="B1404" s="10" t="s">
        <v>2953</v>
      </c>
      <c r="C1404" s="9" t="s">
        <v>0</v>
      </c>
      <c r="D1404" s="9">
        <v>2900</v>
      </c>
      <c r="E1404" s="9">
        <v>1</v>
      </c>
      <c r="F1404" s="9">
        <v>1.3160000000000001</v>
      </c>
      <c r="G1404" s="9">
        <v>1.3134999999999999</v>
      </c>
      <c r="H1404" s="9">
        <v>1.3160000000000001</v>
      </c>
      <c r="I1404" s="9">
        <v>5</v>
      </c>
      <c r="J1404" s="9">
        <v>3175.01</v>
      </c>
      <c r="K1404" s="8" t="str">
        <f>RIGHT(B1404,5)</f>
        <v>14:58</v>
      </c>
      <c r="L1404" s="7" t="str">
        <f>TEXT(K1404,"hh")</f>
        <v>14</v>
      </c>
      <c r="M1404" s="6">
        <f>IF(C1404="close",IF(I1404&gt;=0,1,IF(I1404&lt;0,2)),0)</f>
        <v>0</v>
      </c>
      <c r="N1404" s="5">
        <f>IF(N1403=0,IF(C1404="s/l",1,0),IF(C1404="s/l",N1403+1,0))</f>
        <v>0</v>
      </c>
      <c r="O1404" s="4">
        <f>IF(O1403=0,IF(C1404="t/p",1,0),IF(C1404="t/p",O1403+1,0))</f>
        <v>1</v>
      </c>
      <c r="P1404" s="3">
        <f>IF(AND(N1404&gt;=$AD$36,N1405=0),1,0)</f>
        <v>0</v>
      </c>
      <c r="Q1404" s="2">
        <f>IF(AND(O1404&gt;=$AD$35,O1405=0),1,0)</f>
        <v>0</v>
      </c>
      <c r="R1404" s="3">
        <f>IF(AND(N1404&gt;0,ISODD(D1404)),1,0)</f>
        <v>0</v>
      </c>
      <c r="S1404" s="2">
        <f>IF(AND(O1404&gt;0,ISEVEN(D1404)),1,0)</f>
        <v>1</v>
      </c>
      <c r="T1404" s="1">
        <f>IF(AND(N1403&gt;0,N1404&gt;0),IF(OR(AND(R1403=0,R1404=1),AND(R1403=1,R1404=0)),1,0),0)</f>
        <v>0</v>
      </c>
      <c r="U1404" s="1">
        <f>IF(AND(O1403&gt;0,O1404&gt;0),IF(OR(AND(S1403=0,S1404=1),AND(S1403=1,S1404=0)),1,0),0)</f>
        <v>0</v>
      </c>
    </row>
    <row r="1405" spans="1:21">
      <c r="A1405" s="9">
        <v>7215</v>
      </c>
      <c r="B1405" s="10" t="s">
        <v>2952</v>
      </c>
      <c r="C1405" s="9" t="s">
        <v>3</v>
      </c>
      <c r="D1405" s="9">
        <v>2901</v>
      </c>
      <c r="E1405" s="9">
        <v>1</v>
      </c>
      <c r="F1405" s="9">
        <v>1.3182</v>
      </c>
      <c r="G1405" s="9">
        <v>1.3182</v>
      </c>
      <c r="H1405" s="9">
        <v>1.3157000000000001</v>
      </c>
      <c r="I1405" s="9">
        <v>-20</v>
      </c>
      <c r="J1405" s="9">
        <v>3155.01</v>
      </c>
      <c r="K1405" s="8" t="str">
        <f>RIGHT(B1405,5)</f>
        <v>15:47</v>
      </c>
      <c r="L1405" s="7" t="str">
        <f>TEXT(K1405,"hh")</f>
        <v>15</v>
      </c>
      <c r="M1405" s="6">
        <f>IF(C1405="close",IF(I1405&gt;=0,1,IF(I1405&lt;0,2)),0)</f>
        <v>0</v>
      </c>
      <c r="N1405" s="5">
        <f>IF(N1404=0,IF(C1405="s/l",1,0),IF(C1405="s/l",N1404+1,0))</f>
        <v>1</v>
      </c>
      <c r="O1405" s="4">
        <f>IF(O1404=0,IF(C1405="t/p",1,0),IF(C1405="t/p",O1404+1,0))</f>
        <v>0</v>
      </c>
      <c r="P1405" s="3">
        <f>IF(AND(N1405&gt;=$AD$36,N1406=0),1,0)</f>
        <v>0</v>
      </c>
      <c r="Q1405" s="2">
        <f>IF(AND(O1405&gt;=$AD$35,O1406=0),1,0)</f>
        <v>0</v>
      </c>
      <c r="R1405" s="3">
        <f>IF(AND(N1405&gt;0,ISODD(D1405)),1,0)</f>
        <v>1</v>
      </c>
      <c r="S1405" s="2">
        <f>IF(AND(O1405&gt;0,ISEVEN(D1405)),1,0)</f>
        <v>0</v>
      </c>
      <c r="T1405" s="1">
        <f>IF(AND(N1404&gt;0,N1405&gt;0),IF(OR(AND(R1404=0,R1405=1),AND(R1404=1,R1405=0)),1,0),0)</f>
        <v>0</v>
      </c>
      <c r="U1405" s="1">
        <f>IF(AND(O1404&gt;0,O1405&gt;0),IF(OR(AND(S1404=0,S1405=1),AND(S1404=1,S1405=0)),1,0),0)</f>
        <v>0</v>
      </c>
    </row>
    <row r="1406" spans="1:21">
      <c r="A1406" s="9">
        <v>7220</v>
      </c>
      <c r="B1406" s="10" t="s">
        <v>1006</v>
      </c>
      <c r="C1406" s="9" t="s">
        <v>3</v>
      </c>
      <c r="D1406" s="9">
        <v>2903</v>
      </c>
      <c r="E1406" s="9">
        <v>1</v>
      </c>
      <c r="F1406" s="9">
        <v>1.3191999999999999</v>
      </c>
      <c r="G1406" s="9">
        <v>1.3191999999999999</v>
      </c>
      <c r="H1406" s="9">
        <v>1.3167</v>
      </c>
      <c r="I1406" s="9">
        <v>-20</v>
      </c>
      <c r="J1406" s="9">
        <v>3135.01</v>
      </c>
      <c r="K1406" s="8" t="str">
        <f>RIGHT(B1406,5)</f>
        <v>16:13</v>
      </c>
      <c r="L1406" s="7" t="str">
        <f>TEXT(K1406,"hh")</f>
        <v>16</v>
      </c>
      <c r="M1406" s="6">
        <f>IF(C1406="close",IF(I1406&gt;=0,1,IF(I1406&lt;0,2)),0)</f>
        <v>0</v>
      </c>
      <c r="N1406" s="5">
        <f>IF(N1405=0,IF(C1406="s/l",1,0),IF(C1406="s/l",N1405+1,0))</f>
        <v>2</v>
      </c>
      <c r="O1406" s="4">
        <f>IF(O1405=0,IF(C1406="t/p",1,0),IF(C1406="t/p",O1405+1,0))</f>
        <v>0</v>
      </c>
      <c r="P1406" s="3">
        <f>IF(AND(N1406&gt;=$AD$36,N1407=0),1,0)</f>
        <v>1</v>
      </c>
      <c r="Q1406" s="2">
        <f>IF(AND(O1406&gt;=$AD$35,O1407=0),1,0)</f>
        <v>0</v>
      </c>
      <c r="R1406" s="3">
        <f>IF(AND(N1406&gt;0,ISODD(D1406)),1,0)</f>
        <v>1</v>
      </c>
      <c r="S1406" s="2">
        <f>IF(AND(O1406&gt;0,ISEVEN(D1406)),1,0)</f>
        <v>0</v>
      </c>
      <c r="T1406" s="1">
        <f>IF(AND(N1405&gt;0,N1406&gt;0),IF(OR(AND(R1405=0,R1406=1),AND(R1405=1,R1406=0)),1,0),0)</f>
        <v>0</v>
      </c>
      <c r="U1406" s="1">
        <f>IF(AND(O1405&gt;0,O1406&gt;0),IF(OR(AND(S1405=0,S1406=1),AND(S1405=1,S1406=0)),1,0),0)</f>
        <v>0</v>
      </c>
    </row>
    <row r="1407" spans="1:21">
      <c r="A1407" s="9">
        <v>7225</v>
      </c>
      <c r="B1407" s="10" t="s">
        <v>2951</v>
      </c>
      <c r="C1407" s="9" t="s">
        <v>0</v>
      </c>
      <c r="D1407" s="9">
        <v>2907</v>
      </c>
      <c r="E1407" s="9">
        <v>1</v>
      </c>
      <c r="F1407" s="9">
        <v>1.3187</v>
      </c>
      <c r="G1407" s="9">
        <v>1.3211999999999999</v>
      </c>
      <c r="H1407" s="9">
        <v>1.3187</v>
      </c>
      <c r="I1407" s="9">
        <v>5</v>
      </c>
      <c r="J1407" s="9">
        <v>3140.01</v>
      </c>
      <c r="K1407" s="8" t="str">
        <f>RIGHT(B1407,5)</f>
        <v>16:15</v>
      </c>
      <c r="L1407" s="7" t="str">
        <f>TEXT(K1407,"hh")</f>
        <v>16</v>
      </c>
      <c r="M1407" s="6">
        <f>IF(C1407="close",IF(I1407&gt;=0,1,IF(I1407&lt;0,2)),0)</f>
        <v>0</v>
      </c>
      <c r="N1407" s="5">
        <f>IF(N1406=0,IF(C1407="s/l",1,0),IF(C1407="s/l",N1406+1,0))</f>
        <v>0</v>
      </c>
      <c r="O1407" s="4">
        <f>IF(O1406=0,IF(C1407="t/p",1,0),IF(C1407="t/p",O1406+1,0))</f>
        <v>1</v>
      </c>
      <c r="P1407" s="3">
        <f>IF(AND(N1407&gt;=$AD$36,N1408=0),1,0)</f>
        <v>0</v>
      </c>
      <c r="Q1407" s="2">
        <f>IF(AND(O1407&gt;=$AD$35,O1408=0),1,0)</f>
        <v>0</v>
      </c>
      <c r="R1407" s="3">
        <f>IF(AND(N1407&gt;0,ISODD(D1407)),1,0)</f>
        <v>0</v>
      </c>
      <c r="S1407" s="2">
        <f>IF(AND(O1407&gt;0,ISEVEN(D1407)),1,0)</f>
        <v>0</v>
      </c>
      <c r="T1407" s="1">
        <f>IF(AND(N1406&gt;0,N1407&gt;0),IF(OR(AND(R1406=0,R1407=1),AND(R1406=1,R1407=0)),1,0),0)</f>
        <v>0</v>
      </c>
      <c r="U1407" s="1">
        <f>IF(AND(O1406&gt;0,O1407&gt;0),IF(OR(AND(S1406=0,S1407=1),AND(S1406=1,S1407=0)),1,0),0)</f>
        <v>0</v>
      </c>
    </row>
    <row r="1408" spans="1:21">
      <c r="A1408" s="9">
        <v>7230</v>
      </c>
      <c r="B1408" s="10" t="s">
        <v>2950</v>
      </c>
      <c r="C1408" s="9" t="s">
        <v>0</v>
      </c>
      <c r="D1408" s="9">
        <v>2905</v>
      </c>
      <c r="E1408" s="9">
        <v>1</v>
      </c>
      <c r="F1408" s="9">
        <v>1.3177000000000001</v>
      </c>
      <c r="G1408" s="9">
        <v>1.3202</v>
      </c>
      <c r="H1408" s="9">
        <v>1.3177000000000001</v>
      </c>
      <c r="I1408" s="9">
        <v>5</v>
      </c>
      <c r="J1408" s="9">
        <v>3145.01</v>
      </c>
      <c r="K1408" s="8" t="str">
        <f>RIGHT(B1408,5)</f>
        <v>19:42</v>
      </c>
      <c r="L1408" s="7" t="str">
        <f>TEXT(K1408,"hh")</f>
        <v>19</v>
      </c>
      <c r="M1408" s="6">
        <f>IF(C1408="close",IF(I1408&gt;=0,1,IF(I1408&lt;0,2)),0)</f>
        <v>0</v>
      </c>
      <c r="N1408" s="5">
        <f>IF(N1407=0,IF(C1408="s/l",1,0),IF(C1408="s/l",N1407+1,0))</f>
        <v>0</v>
      </c>
      <c r="O1408" s="4">
        <f>IF(O1407=0,IF(C1408="t/p",1,0),IF(C1408="t/p",O1407+1,0))</f>
        <v>2</v>
      </c>
      <c r="P1408" s="3">
        <f>IF(AND(N1408&gt;=$AD$36,N1409=0),1,0)</f>
        <v>0</v>
      </c>
      <c r="Q1408" s="2">
        <f>IF(AND(O1408&gt;=$AD$35,O1409=0),1,0)</f>
        <v>0</v>
      </c>
      <c r="R1408" s="3">
        <f>IF(AND(N1408&gt;0,ISODD(D1408)),1,0)</f>
        <v>0</v>
      </c>
      <c r="S1408" s="2">
        <f>IF(AND(O1408&gt;0,ISEVEN(D1408)),1,0)</f>
        <v>0</v>
      </c>
      <c r="T1408" s="1">
        <f>IF(AND(N1407&gt;0,N1408&gt;0),IF(OR(AND(R1407=0,R1408=1),AND(R1407=1,R1408=0)),1,0),0)</f>
        <v>0</v>
      </c>
      <c r="U1408" s="1">
        <f>IF(AND(O1407&gt;0,O1408&gt;0),IF(OR(AND(S1407=0,S1408=1),AND(S1407=1,S1408=0)),1,0),0)</f>
        <v>0</v>
      </c>
    </row>
    <row r="1409" spans="1:21">
      <c r="A1409" s="9">
        <v>7231</v>
      </c>
      <c r="B1409" s="10" t="s">
        <v>2949</v>
      </c>
      <c r="C1409" s="9" t="s">
        <v>0</v>
      </c>
      <c r="D1409" s="9">
        <v>2910</v>
      </c>
      <c r="E1409" s="9">
        <v>1</v>
      </c>
      <c r="F1409" s="9">
        <v>1.319</v>
      </c>
      <c r="G1409" s="9">
        <v>1.3165</v>
      </c>
      <c r="H1409" s="9">
        <v>1.319</v>
      </c>
      <c r="I1409" s="9">
        <v>5</v>
      </c>
      <c r="J1409" s="9">
        <v>3150.01</v>
      </c>
      <c r="K1409" s="8" t="str">
        <f>RIGHT(B1409,5)</f>
        <v>19:51</v>
      </c>
      <c r="L1409" s="7" t="str">
        <f>TEXT(K1409,"hh")</f>
        <v>19</v>
      </c>
      <c r="M1409" s="6">
        <f>IF(C1409="close",IF(I1409&gt;=0,1,IF(I1409&lt;0,2)),0)</f>
        <v>0</v>
      </c>
      <c r="N1409" s="5">
        <f>IF(N1408=0,IF(C1409="s/l",1,0),IF(C1409="s/l",N1408+1,0))</f>
        <v>0</v>
      </c>
      <c r="O1409" s="4">
        <f>IF(O1408=0,IF(C1409="t/p",1,0),IF(C1409="t/p",O1408+1,0))</f>
        <v>3</v>
      </c>
      <c r="P1409" s="3">
        <f>IF(AND(N1409&gt;=$AD$36,N1410=0),1,0)</f>
        <v>0</v>
      </c>
      <c r="Q1409" s="2">
        <f>IF(AND(O1409&gt;=$AD$35,O1410=0),1,0)</f>
        <v>0</v>
      </c>
      <c r="R1409" s="3">
        <f>IF(AND(N1409&gt;0,ISODD(D1409)),1,0)</f>
        <v>0</v>
      </c>
      <c r="S1409" s="2">
        <f>IF(AND(O1409&gt;0,ISEVEN(D1409)),1,0)</f>
        <v>1</v>
      </c>
      <c r="T1409" s="1">
        <f>IF(AND(N1408&gt;0,N1409&gt;0),IF(OR(AND(R1408=0,R1409=1),AND(R1408=1,R1409=0)),1,0),0)</f>
        <v>0</v>
      </c>
      <c r="U1409" s="1">
        <f>IF(AND(O1408&gt;0,O1409&gt;0),IF(OR(AND(S1408=0,S1409=1),AND(S1408=1,S1409=0)),1,0),0)</f>
        <v>1</v>
      </c>
    </row>
    <row r="1410" spans="1:21">
      <c r="A1410" s="9">
        <v>7236</v>
      </c>
      <c r="B1410" s="10" t="s">
        <v>2948</v>
      </c>
      <c r="C1410" s="9" t="s">
        <v>0</v>
      </c>
      <c r="D1410" s="9">
        <v>2911</v>
      </c>
      <c r="E1410" s="9">
        <v>1</v>
      </c>
      <c r="F1410" s="9">
        <v>1.3187</v>
      </c>
      <c r="G1410" s="9">
        <v>1.3211999999999999</v>
      </c>
      <c r="H1410" s="9">
        <v>1.3187</v>
      </c>
      <c r="I1410" s="9">
        <v>5</v>
      </c>
      <c r="J1410" s="9">
        <v>3155.01</v>
      </c>
      <c r="K1410" s="8" t="str">
        <f>RIGHT(B1410,5)</f>
        <v>22:44</v>
      </c>
      <c r="L1410" s="7" t="str">
        <f>TEXT(K1410,"hh")</f>
        <v>22</v>
      </c>
      <c r="M1410" s="6">
        <f>IF(C1410="close",IF(I1410&gt;=0,1,IF(I1410&lt;0,2)),0)</f>
        <v>0</v>
      </c>
      <c r="N1410" s="5">
        <f>IF(N1409=0,IF(C1410="s/l",1,0),IF(C1410="s/l",N1409+1,0))</f>
        <v>0</v>
      </c>
      <c r="O1410" s="4">
        <f>IF(O1409=0,IF(C1410="t/p",1,0),IF(C1410="t/p",O1409+1,0))</f>
        <v>4</v>
      </c>
      <c r="P1410" s="3">
        <f>IF(AND(N1410&gt;=$AD$36,N1411=0),1,0)</f>
        <v>0</v>
      </c>
      <c r="Q1410" s="2">
        <f>IF(AND(O1410&gt;=$AD$35,O1411=0),1,0)</f>
        <v>0</v>
      </c>
      <c r="R1410" s="3">
        <f>IF(AND(N1410&gt;0,ISODD(D1410)),1,0)</f>
        <v>0</v>
      </c>
      <c r="S1410" s="2">
        <f>IF(AND(O1410&gt;0,ISEVEN(D1410)),1,0)</f>
        <v>0</v>
      </c>
      <c r="T1410" s="1">
        <f>IF(AND(N1409&gt;0,N1410&gt;0),IF(OR(AND(R1409=0,R1410=1),AND(R1409=1,R1410=0)),1,0),0)</f>
        <v>0</v>
      </c>
      <c r="U1410" s="1">
        <f>IF(AND(O1409&gt;0,O1410&gt;0),IF(OR(AND(S1409=0,S1410=1),AND(S1409=1,S1410=0)),1,0),0)</f>
        <v>1</v>
      </c>
    </row>
    <row r="1411" spans="1:21">
      <c r="A1411" s="9">
        <v>7249</v>
      </c>
      <c r="B1411" s="10" t="s">
        <v>1000</v>
      </c>
      <c r="C1411" s="9" t="s">
        <v>0</v>
      </c>
      <c r="D1411" s="9">
        <v>2918</v>
      </c>
      <c r="E1411" s="9">
        <v>1</v>
      </c>
      <c r="F1411" s="9">
        <v>1.3170999999999999</v>
      </c>
      <c r="G1411" s="9">
        <v>1.3146</v>
      </c>
      <c r="H1411" s="9">
        <v>1.3170999999999999</v>
      </c>
      <c r="I1411" s="9">
        <v>5</v>
      </c>
      <c r="J1411" s="9">
        <v>3160.01</v>
      </c>
      <c r="K1411" s="8" t="str">
        <f>RIGHT(B1411,5)</f>
        <v>09:03</v>
      </c>
      <c r="L1411" s="7" t="str">
        <f>TEXT(K1411,"hh")</f>
        <v>09</v>
      </c>
      <c r="M1411" s="6">
        <f>IF(C1411="close",IF(I1411&gt;=0,1,IF(I1411&lt;0,2)),0)</f>
        <v>0</v>
      </c>
      <c r="N1411" s="5">
        <f>IF(N1410=0,IF(C1411="s/l",1,0),IF(C1411="s/l",N1410+1,0))</f>
        <v>0</v>
      </c>
      <c r="O1411" s="4">
        <f>IF(O1410=0,IF(C1411="t/p",1,0),IF(C1411="t/p",O1410+1,0))</f>
        <v>5</v>
      </c>
      <c r="P1411" s="3">
        <f>IF(AND(N1411&gt;=$AD$36,N1412=0),1,0)</f>
        <v>0</v>
      </c>
      <c r="Q1411" s="2">
        <f>IF(AND(O1411&gt;=$AD$35,O1412=0),1,0)</f>
        <v>0</v>
      </c>
      <c r="R1411" s="3">
        <f>IF(AND(N1411&gt;0,ISODD(D1411)),1,0)</f>
        <v>0</v>
      </c>
      <c r="S1411" s="2">
        <f>IF(AND(O1411&gt;0,ISEVEN(D1411)),1,0)</f>
        <v>1</v>
      </c>
      <c r="T1411" s="1">
        <f>IF(AND(N1410&gt;0,N1411&gt;0),IF(OR(AND(R1410=0,R1411=1),AND(R1410=1,R1411=0)),1,0),0)</f>
        <v>0</v>
      </c>
      <c r="U1411" s="1">
        <f>IF(AND(O1410&gt;0,O1411&gt;0),IF(OR(AND(S1410=0,S1411=1),AND(S1410=1,S1411=0)),1,0),0)</f>
        <v>1</v>
      </c>
    </row>
    <row r="1412" spans="1:21">
      <c r="A1412" s="9">
        <v>7254</v>
      </c>
      <c r="B1412" s="10" t="s">
        <v>999</v>
      </c>
      <c r="C1412" s="9" t="s">
        <v>0</v>
      </c>
      <c r="D1412" s="9">
        <v>2919</v>
      </c>
      <c r="E1412" s="9">
        <v>1</v>
      </c>
      <c r="F1412" s="9">
        <v>1.3168</v>
      </c>
      <c r="G1412" s="9">
        <v>1.3192999999999999</v>
      </c>
      <c r="H1412" s="9">
        <v>1.3168</v>
      </c>
      <c r="I1412" s="9">
        <v>5</v>
      </c>
      <c r="J1412" s="9">
        <v>3165.01</v>
      </c>
      <c r="K1412" s="8" t="str">
        <f>RIGHT(B1412,5)</f>
        <v>09:12</v>
      </c>
      <c r="L1412" s="7" t="str">
        <f>TEXT(K1412,"hh")</f>
        <v>09</v>
      </c>
      <c r="M1412" s="6">
        <f>IF(C1412="close",IF(I1412&gt;=0,1,IF(I1412&lt;0,2)),0)</f>
        <v>0</v>
      </c>
      <c r="N1412" s="5">
        <f>IF(N1411=0,IF(C1412="s/l",1,0),IF(C1412="s/l",N1411+1,0))</f>
        <v>0</v>
      </c>
      <c r="O1412" s="4">
        <f>IF(O1411=0,IF(C1412="t/p",1,0),IF(C1412="t/p",O1411+1,0))</f>
        <v>6</v>
      </c>
      <c r="P1412" s="3">
        <f>IF(AND(N1412&gt;=$AD$36,N1413=0),1,0)</f>
        <v>0</v>
      </c>
      <c r="Q1412" s="2">
        <f>IF(AND(O1412&gt;=$AD$35,O1413=0),1,0)</f>
        <v>1</v>
      </c>
      <c r="R1412" s="3">
        <f>IF(AND(N1412&gt;0,ISODD(D1412)),1,0)</f>
        <v>0</v>
      </c>
      <c r="S1412" s="2">
        <f>IF(AND(O1412&gt;0,ISEVEN(D1412)),1,0)</f>
        <v>0</v>
      </c>
      <c r="T1412" s="1">
        <f>IF(AND(N1411&gt;0,N1412&gt;0),IF(OR(AND(R1411=0,R1412=1),AND(R1411=1,R1412=0)),1,0),0)</f>
        <v>0</v>
      </c>
      <c r="U1412" s="1">
        <f>IF(AND(O1411&gt;0,O1412&gt;0),IF(OR(AND(S1411=0,S1412=1),AND(S1411=1,S1412=0)),1,0),0)</f>
        <v>1</v>
      </c>
    </row>
    <row r="1413" spans="1:21">
      <c r="A1413" s="9">
        <v>7259</v>
      </c>
      <c r="B1413" s="10" t="s">
        <v>998</v>
      </c>
      <c r="C1413" s="9" t="s">
        <v>3</v>
      </c>
      <c r="D1413" s="9">
        <v>2916</v>
      </c>
      <c r="E1413" s="9">
        <v>1</v>
      </c>
      <c r="F1413" s="9">
        <v>1.3156000000000001</v>
      </c>
      <c r="G1413" s="9">
        <v>1.3156000000000001</v>
      </c>
      <c r="H1413" s="9">
        <v>1.3181</v>
      </c>
      <c r="I1413" s="9">
        <v>-20</v>
      </c>
      <c r="J1413" s="9">
        <v>3145.01</v>
      </c>
      <c r="K1413" s="8" t="str">
        <f>RIGHT(B1413,5)</f>
        <v>09:42</v>
      </c>
      <c r="L1413" s="7" t="str">
        <f>TEXT(K1413,"hh")</f>
        <v>09</v>
      </c>
      <c r="M1413" s="6">
        <f>IF(C1413="close",IF(I1413&gt;=0,1,IF(I1413&lt;0,2)),0)</f>
        <v>0</v>
      </c>
      <c r="N1413" s="5">
        <f>IF(N1412=0,IF(C1413="s/l",1,0),IF(C1413="s/l",N1412+1,0))</f>
        <v>1</v>
      </c>
      <c r="O1413" s="4">
        <f>IF(O1412=0,IF(C1413="t/p",1,0),IF(C1413="t/p",O1412+1,0))</f>
        <v>0</v>
      </c>
      <c r="P1413" s="3">
        <f>IF(AND(N1413&gt;=$AD$36,N1414=0),1,0)</f>
        <v>0</v>
      </c>
      <c r="Q1413" s="2">
        <f>IF(AND(O1413&gt;=$AD$35,O1414=0),1,0)</f>
        <v>0</v>
      </c>
      <c r="R1413" s="3">
        <f>IF(AND(N1413&gt;0,ISODD(D1413)),1,0)</f>
        <v>0</v>
      </c>
      <c r="S1413" s="2">
        <f>IF(AND(O1413&gt;0,ISEVEN(D1413)),1,0)</f>
        <v>0</v>
      </c>
      <c r="T1413" s="1">
        <f>IF(AND(N1412&gt;0,N1413&gt;0),IF(OR(AND(R1412=0,R1413=1),AND(R1412=1,R1413=0)),1,0),0)</f>
        <v>0</v>
      </c>
      <c r="U1413" s="1">
        <f>IF(AND(O1412&gt;0,O1413&gt;0),IF(OR(AND(S1412=0,S1413=1),AND(S1412=1,S1413=0)),1,0),0)</f>
        <v>0</v>
      </c>
    </row>
    <row r="1414" spans="1:21">
      <c r="A1414" s="9">
        <v>7260</v>
      </c>
      <c r="B1414" s="10" t="s">
        <v>2947</v>
      </c>
      <c r="C1414" s="9" t="s">
        <v>0</v>
      </c>
      <c r="D1414" s="9">
        <v>2922</v>
      </c>
      <c r="E1414" s="9">
        <v>1</v>
      </c>
      <c r="F1414" s="9">
        <v>1.3170999999999999</v>
      </c>
      <c r="G1414" s="9">
        <v>1.3146</v>
      </c>
      <c r="H1414" s="9">
        <v>1.3170999999999999</v>
      </c>
      <c r="I1414" s="9">
        <v>5</v>
      </c>
      <c r="J1414" s="9">
        <v>3150.01</v>
      </c>
      <c r="K1414" s="8" t="str">
        <f>RIGHT(B1414,5)</f>
        <v>11:00</v>
      </c>
      <c r="L1414" s="7" t="str">
        <f>TEXT(K1414,"hh")</f>
        <v>11</v>
      </c>
      <c r="M1414" s="6">
        <f>IF(C1414="close",IF(I1414&gt;=0,1,IF(I1414&lt;0,2)),0)</f>
        <v>0</v>
      </c>
      <c r="N1414" s="5">
        <f>IF(N1413=0,IF(C1414="s/l",1,0),IF(C1414="s/l",N1413+1,0))</f>
        <v>0</v>
      </c>
      <c r="O1414" s="4">
        <f>IF(O1413=0,IF(C1414="t/p",1,0),IF(C1414="t/p",O1413+1,0))</f>
        <v>1</v>
      </c>
      <c r="P1414" s="3">
        <f>IF(AND(N1414&gt;=$AD$36,N1415=0),1,0)</f>
        <v>0</v>
      </c>
      <c r="Q1414" s="2">
        <f>IF(AND(O1414&gt;=$AD$35,O1415=0),1,0)</f>
        <v>0</v>
      </c>
      <c r="R1414" s="3">
        <f>IF(AND(N1414&gt;0,ISODD(D1414)),1,0)</f>
        <v>0</v>
      </c>
      <c r="S1414" s="2">
        <f>IF(AND(O1414&gt;0,ISEVEN(D1414)),1,0)</f>
        <v>1</v>
      </c>
      <c r="T1414" s="1">
        <f>IF(AND(N1413&gt;0,N1414&gt;0),IF(OR(AND(R1413=0,R1414=1),AND(R1413=1,R1414=0)),1,0),0)</f>
        <v>0</v>
      </c>
      <c r="U1414" s="1">
        <f>IF(AND(O1413&gt;0,O1414&gt;0),IF(OR(AND(S1413=0,S1414=1),AND(S1413=1,S1414=0)),1,0),0)</f>
        <v>0</v>
      </c>
    </row>
    <row r="1415" spans="1:21">
      <c r="A1415" s="9">
        <v>7269</v>
      </c>
      <c r="B1415" s="10" t="s">
        <v>2946</v>
      </c>
      <c r="C1415" s="9" t="s">
        <v>3</v>
      </c>
      <c r="D1415" s="9">
        <v>2923</v>
      </c>
      <c r="E1415" s="9">
        <v>1</v>
      </c>
      <c r="F1415" s="9">
        <v>1.3192999999999999</v>
      </c>
      <c r="G1415" s="9">
        <v>1.3192999999999999</v>
      </c>
      <c r="H1415" s="9">
        <v>1.3168</v>
      </c>
      <c r="I1415" s="9">
        <v>-20</v>
      </c>
      <c r="J1415" s="9">
        <v>3130.01</v>
      </c>
      <c r="K1415" s="8" t="str">
        <f>RIGHT(B1415,5)</f>
        <v>12:41</v>
      </c>
      <c r="L1415" s="7" t="str">
        <f>TEXT(K1415,"hh")</f>
        <v>12</v>
      </c>
      <c r="M1415" s="6">
        <f>IF(C1415="close",IF(I1415&gt;=0,1,IF(I1415&lt;0,2)),0)</f>
        <v>0</v>
      </c>
      <c r="N1415" s="5">
        <f>IF(N1414=0,IF(C1415="s/l",1,0),IF(C1415="s/l",N1414+1,0))</f>
        <v>1</v>
      </c>
      <c r="O1415" s="4">
        <f>IF(O1414=0,IF(C1415="t/p",1,0),IF(C1415="t/p",O1414+1,0))</f>
        <v>0</v>
      </c>
      <c r="P1415" s="3">
        <f>IF(AND(N1415&gt;=$AD$36,N1416=0),1,0)</f>
        <v>0</v>
      </c>
      <c r="Q1415" s="2">
        <f>IF(AND(O1415&gt;=$AD$35,O1416=0),1,0)</f>
        <v>0</v>
      </c>
      <c r="R1415" s="3">
        <f>IF(AND(N1415&gt;0,ISODD(D1415)),1,0)</f>
        <v>1</v>
      </c>
      <c r="S1415" s="2">
        <f>IF(AND(O1415&gt;0,ISEVEN(D1415)),1,0)</f>
        <v>0</v>
      </c>
      <c r="T1415" s="1">
        <f>IF(AND(N1414&gt;0,N1415&gt;0),IF(OR(AND(R1414=0,R1415=1),AND(R1414=1,R1415=0)),1,0),0)</f>
        <v>0</v>
      </c>
      <c r="U1415" s="1">
        <f>IF(AND(O1414&gt;0,O1415&gt;0),IF(OR(AND(S1414=0,S1415=1),AND(S1414=1,S1415=0)),1,0),0)</f>
        <v>0</v>
      </c>
    </row>
    <row r="1416" spans="1:21">
      <c r="A1416" s="9">
        <v>7274</v>
      </c>
      <c r="B1416" s="10" t="s">
        <v>2945</v>
      </c>
      <c r="C1416" s="9" t="s">
        <v>3</v>
      </c>
      <c r="D1416" s="9">
        <v>2925</v>
      </c>
      <c r="E1416" s="9">
        <v>1</v>
      </c>
      <c r="F1416" s="9">
        <v>1.3203</v>
      </c>
      <c r="G1416" s="9">
        <v>1.3203</v>
      </c>
      <c r="H1416" s="9">
        <v>1.3178000000000001</v>
      </c>
      <c r="I1416" s="9">
        <v>-20</v>
      </c>
      <c r="J1416" s="9">
        <v>3110.01</v>
      </c>
      <c r="K1416" s="8" t="str">
        <f>RIGHT(B1416,5)</f>
        <v>13:31</v>
      </c>
      <c r="L1416" s="7" t="str">
        <f>TEXT(K1416,"hh")</f>
        <v>13</v>
      </c>
      <c r="M1416" s="6">
        <f>IF(C1416="close",IF(I1416&gt;=0,1,IF(I1416&lt;0,2)),0)</f>
        <v>0</v>
      </c>
      <c r="N1416" s="5">
        <f>IF(N1415=0,IF(C1416="s/l",1,0),IF(C1416="s/l",N1415+1,0))</f>
        <v>2</v>
      </c>
      <c r="O1416" s="4">
        <f>IF(O1415=0,IF(C1416="t/p",1,0),IF(C1416="t/p",O1415+1,0))</f>
        <v>0</v>
      </c>
      <c r="P1416" s="3">
        <f>IF(AND(N1416&gt;=$AD$36,N1417=0),1,0)</f>
        <v>1</v>
      </c>
      <c r="Q1416" s="2">
        <f>IF(AND(O1416&gt;=$AD$35,O1417=0),1,0)</f>
        <v>0</v>
      </c>
      <c r="R1416" s="3">
        <f>IF(AND(N1416&gt;0,ISODD(D1416)),1,0)</f>
        <v>1</v>
      </c>
      <c r="S1416" s="2">
        <f>IF(AND(O1416&gt;0,ISEVEN(D1416)),1,0)</f>
        <v>0</v>
      </c>
      <c r="T1416" s="1">
        <f>IF(AND(N1415&gt;0,N1416&gt;0),IF(OR(AND(R1415=0,R1416=1),AND(R1415=1,R1416=0)),1,0),0)</f>
        <v>0</v>
      </c>
      <c r="U1416" s="1">
        <f>IF(AND(O1415&gt;0,O1416&gt;0),IF(OR(AND(S1415=0,S1416=1),AND(S1415=1,S1416=0)),1,0),0)</f>
        <v>0</v>
      </c>
    </row>
    <row r="1417" spans="1:21">
      <c r="A1417" s="9">
        <v>7279</v>
      </c>
      <c r="B1417" s="10" t="s">
        <v>2944</v>
      </c>
      <c r="C1417" s="9" t="s">
        <v>0</v>
      </c>
      <c r="D1417" s="9">
        <v>2929</v>
      </c>
      <c r="E1417" s="9">
        <v>1</v>
      </c>
      <c r="F1417" s="9">
        <v>1.3198000000000001</v>
      </c>
      <c r="G1417" s="9">
        <v>1.3223</v>
      </c>
      <c r="H1417" s="9">
        <v>1.3198000000000001</v>
      </c>
      <c r="I1417" s="9">
        <v>5</v>
      </c>
      <c r="J1417" s="9">
        <v>3115.01</v>
      </c>
      <c r="K1417" s="8" t="str">
        <f>RIGHT(B1417,5)</f>
        <v>13:36</v>
      </c>
      <c r="L1417" s="7" t="str">
        <f>TEXT(K1417,"hh")</f>
        <v>13</v>
      </c>
      <c r="M1417" s="6">
        <f>IF(C1417="close",IF(I1417&gt;=0,1,IF(I1417&lt;0,2)),0)</f>
        <v>0</v>
      </c>
      <c r="N1417" s="5">
        <f>IF(N1416=0,IF(C1417="s/l",1,0),IF(C1417="s/l",N1416+1,0))</f>
        <v>0</v>
      </c>
      <c r="O1417" s="4">
        <f>IF(O1416=0,IF(C1417="t/p",1,0),IF(C1417="t/p",O1416+1,0))</f>
        <v>1</v>
      </c>
      <c r="P1417" s="3">
        <f>IF(AND(N1417&gt;=$AD$36,N1418=0),1,0)</f>
        <v>0</v>
      </c>
      <c r="Q1417" s="2">
        <f>IF(AND(O1417&gt;=$AD$35,O1418=0),1,0)</f>
        <v>0</v>
      </c>
      <c r="R1417" s="3">
        <f>IF(AND(N1417&gt;0,ISODD(D1417)),1,0)</f>
        <v>0</v>
      </c>
      <c r="S1417" s="2">
        <f>IF(AND(O1417&gt;0,ISEVEN(D1417)),1,0)</f>
        <v>0</v>
      </c>
      <c r="T1417" s="1">
        <f>IF(AND(N1416&gt;0,N1417&gt;0),IF(OR(AND(R1416=0,R1417=1),AND(R1416=1,R1417=0)),1,0),0)</f>
        <v>0</v>
      </c>
      <c r="U1417" s="1">
        <f>IF(AND(O1416&gt;0,O1417&gt;0),IF(OR(AND(S1416=0,S1417=1),AND(S1416=1,S1417=0)),1,0),0)</f>
        <v>0</v>
      </c>
    </row>
    <row r="1418" spans="1:21">
      <c r="A1418" s="9">
        <v>7284</v>
      </c>
      <c r="B1418" s="10" t="s">
        <v>2943</v>
      </c>
      <c r="C1418" s="9" t="s">
        <v>0</v>
      </c>
      <c r="D1418" s="9">
        <v>2927</v>
      </c>
      <c r="E1418" s="9">
        <v>1</v>
      </c>
      <c r="F1418" s="9">
        <v>1.3188</v>
      </c>
      <c r="G1418" s="9">
        <v>1.3212999999999999</v>
      </c>
      <c r="H1418" s="9">
        <v>1.3188</v>
      </c>
      <c r="I1418" s="9">
        <v>5</v>
      </c>
      <c r="J1418" s="9">
        <v>3120.01</v>
      </c>
      <c r="K1418" s="8" t="str">
        <f>RIGHT(B1418,5)</f>
        <v>13:37</v>
      </c>
      <c r="L1418" s="7" t="str">
        <f>TEXT(K1418,"hh")</f>
        <v>13</v>
      </c>
      <c r="M1418" s="6">
        <f>IF(C1418="close",IF(I1418&gt;=0,1,IF(I1418&lt;0,2)),0)</f>
        <v>0</v>
      </c>
      <c r="N1418" s="5">
        <f>IF(N1417=0,IF(C1418="s/l",1,0),IF(C1418="s/l",N1417+1,0))</f>
        <v>0</v>
      </c>
      <c r="O1418" s="4">
        <f>IF(O1417=0,IF(C1418="t/p",1,0),IF(C1418="t/p",O1417+1,0))</f>
        <v>2</v>
      </c>
      <c r="P1418" s="3">
        <f>IF(AND(N1418&gt;=$AD$36,N1419=0),1,0)</f>
        <v>0</v>
      </c>
      <c r="Q1418" s="2">
        <f>IF(AND(O1418&gt;=$AD$35,O1419=0),1,0)</f>
        <v>0</v>
      </c>
      <c r="R1418" s="3">
        <f>IF(AND(N1418&gt;0,ISODD(D1418)),1,0)</f>
        <v>0</v>
      </c>
      <c r="S1418" s="2">
        <f>IF(AND(O1418&gt;0,ISEVEN(D1418)),1,0)</f>
        <v>0</v>
      </c>
      <c r="T1418" s="1">
        <f>IF(AND(N1417&gt;0,N1418&gt;0),IF(OR(AND(R1417=0,R1418=1),AND(R1417=1,R1418=0)),1,0),0)</f>
        <v>0</v>
      </c>
      <c r="U1418" s="1">
        <f>IF(AND(O1417&gt;0,O1418&gt;0),IF(OR(AND(S1417=0,S1418=1),AND(S1417=1,S1418=0)),1,0),0)</f>
        <v>0</v>
      </c>
    </row>
    <row r="1419" spans="1:21">
      <c r="A1419" s="9">
        <v>7285</v>
      </c>
      <c r="B1419" s="10" t="s">
        <v>2942</v>
      </c>
      <c r="C1419" s="9" t="s">
        <v>0</v>
      </c>
      <c r="D1419" s="9">
        <v>2932</v>
      </c>
      <c r="E1419" s="9">
        <v>1</v>
      </c>
      <c r="F1419" s="9">
        <v>1.3201000000000001</v>
      </c>
      <c r="G1419" s="9">
        <v>1.3176000000000001</v>
      </c>
      <c r="H1419" s="9">
        <v>1.3201000000000001</v>
      </c>
      <c r="I1419" s="9">
        <v>5</v>
      </c>
      <c r="J1419" s="9">
        <v>3125.01</v>
      </c>
      <c r="K1419" s="8" t="str">
        <f>RIGHT(B1419,5)</f>
        <v>13:45</v>
      </c>
      <c r="L1419" s="7" t="str">
        <f>TEXT(K1419,"hh")</f>
        <v>13</v>
      </c>
      <c r="M1419" s="6">
        <f>IF(C1419="close",IF(I1419&gt;=0,1,IF(I1419&lt;0,2)),0)</f>
        <v>0</v>
      </c>
      <c r="N1419" s="5">
        <f>IF(N1418=0,IF(C1419="s/l",1,0),IF(C1419="s/l",N1418+1,0))</f>
        <v>0</v>
      </c>
      <c r="O1419" s="4">
        <f>IF(O1418=0,IF(C1419="t/p",1,0),IF(C1419="t/p",O1418+1,0))</f>
        <v>3</v>
      </c>
      <c r="P1419" s="3">
        <f>IF(AND(N1419&gt;=$AD$36,N1420=0),1,0)</f>
        <v>0</v>
      </c>
      <c r="Q1419" s="2">
        <f>IF(AND(O1419&gt;=$AD$35,O1420=0),1,0)</f>
        <v>0</v>
      </c>
      <c r="R1419" s="3">
        <f>IF(AND(N1419&gt;0,ISODD(D1419)),1,0)</f>
        <v>0</v>
      </c>
      <c r="S1419" s="2">
        <f>IF(AND(O1419&gt;0,ISEVEN(D1419)),1,0)</f>
        <v>1</v>
      </c>
      <c r="T1419" s="1">
        <f>IF(AND(N1418&gt;0,N1419&gt;0),IF(OR(AND(R1418=0,R1419=1),AND(R1418=1,R1419=0)),1,0),0)</f>
        <v>0</v>
      </c>
      <c r="U1419" s="1">
        <f>IF(AND(O1418&gt;0,O1419&gt;0),IF(OR(AND(S1418=0,S1419=1),AND(S1418=1,S1419=0)),1,0),0)</f>
        <v>1</v>
      </c>
    </row>
    <row r="1420" spans="1:21">
      <c r="A1420" s="9">
        <v>7294</v>
      </c>
      <c r="B1420" s="10" t="s">
        <v>2941</v>
      </c>
      <c r="C1420" s="9" t="s">
        <v>3</v>
      </c>
      <c r="D1420" s="9">
        <v>2933</v>
      </c>
      <c r="E1420" s="9">
        <v>1</v>
      </c>
      <c r="F1420" s="9">
        <v>1.3223</v>
      </c>
      <c r="G1420" s="9">
        <v>1.3223</v>
      </c>
      <c r="H1420" s="9">
        <v>1.3198000000000001</v>
      </c>
      <c r="I1420" s="9">
        <v>-20</v>
      </c>
      <c r="J1420" s="9">
        <v>3105.01</v>
      </c>
      <c r="K1420" s="8" t="str">
        <f>RIGHT(B1420,5)</f>
        <v>14:12</v>
      </c>
      <c r="L1420" s="7" t="str">
        <f>TEXT(K1420,"hh")</f>
        <v>14</v>
      </c>
      <c r="M1420" s="6">
        <f>IF(C1420="close",IF(I1420&gt;=0,1,IF(I1420&lt;0,2)),0)</f>
        <v>0</v>
      </c>
      <c r="N1420" s="5">
        <f>IF(N1419=0,IF(C1420="s/l",1,0),IF(C1420="s/l",N1419+1,0))</f>
        <v>1</v>
      </c>
      <c r="O1420" s="4">
        <f>IF(O1419=0,IF(C1420="t/p",1,0),IF(C1420="t/p",O1419+1,0))</f>
        <v>0</v>
      </c>
      <c r="P1420" s="3">
        <f>IF(AND(N1420&gt;=$AD$36,N1421=0),1,0)</f>
        <v>0</v>
      </c>
      <c r="Q1420" s="2">
        <f>IF(AND(O1420&gt;=$AD$35,O1421=0),1,0)</f>
        <v>0</v>
      </c>
      <c r="R1420" s="3">
        <f>IF(AND(N1420&gt;0,ISODD(D1420)),1,0)</f>
        <v>1</v>
      </c>
      <c r="S1420" s="2">
        <f>IF(AND(O1420&gt;0,ISEVEN(D1420)),1,0)</f>
        <v>0</v>
      </c>
      <c r="T1420" s="1">
        <f>IF(AND(N1419&gt;0,N1420&gt;0),IF(OR(AND(R1419=0,R1420=1),AND(R1419=1,R1420=0)),1,0),0)</f>
        <v>0</v>
      </c>
      <c r="U1420" s="1">
        <f>IF(AND(O1419&gt;0,O1420&gt;0),IF(OR(AND(S1419=0,S1420=1),AND(S1419=1,S1420=0)),1,0),0)</f>
        <v>0</v>
      </c>
    </row>
    <row r="1421" spans="1:21">
      <c r="A1421" s="9">
        <v>7295</v>
      </c>
      <c r="B1421" s="10" t="s">
        <v>2940</v>
      </c>
      <c r="C1421" s="9" t="s">
        <v>0</v>
      </c>
      <c r="D1421" s="9">
        <v>2935</v>
      </c>
      <c r="E1421" s="9">
        <v>1</v>
      </c>
      <c r="F1421" s="9">
        <v>1.3208</v>
      </c>
      <c r="G1421" s="9">
        <v>1.3232999999999999</v>
      </c>
      <c r="H1421" s="9">
        <v>1.3208</v>
      </c>
      <c r="I1421" s="9">
        <v>5</v>
      </c>
      <c r="J1421" s="9">
        <v>3110.01</v>
      </c>
      <c r="K1421" s="8" t="str">
        <f>RIGHT(B1421,5)</f>
        <v>14:56</v>
      </c>
      <c r="L1421" s="7" t="str">
        <f>TEXT(K1421,"hh")</f>
        <v>14</v>
      </c>
      <c r="M1421" s="6">
        <f>IF(C1421="close",IF(I1421&gt;=0,1,IF(I1421&lt;0,2)),0)</f>
        <v>0</v>
      </c>
      <c r="N1421" s="5">
        <f>IF(N1420=0,IF(C1421="s/l",1,0),IF(C1421="s/l",N1420+1,0))</f>
        <v>0</v>
      </c>
      <c r="O1421" s="4">
        <f>IF(O1420=0,IF(C1421="t/p",1,0),IF(C1421="t/p",O1420+1,0))</f>
        <v>1</v>
      </c>
      <c r="P1421" s="3">
        <f>IF(AND(N1421&gt;=$AD$36,N1422=0),1,0)</f>
        <v>0</v>
      </c>
      <c r="Q1421" s="2">
        <f>IF(AND(O1421&gt;=$AD$35,O1422=0),1,0)</f>
        <v>0</v>
      </c>
      <c r="R1421" s="3">
        <f>IF(AND(N1421&gt;0,ISODD(D1421)),1,0)</f>
        <v>0</v>
      </c>
      <c r="S1421" s="2">
        <f>IF(AND(O1421&gt;0,ISEVEN(D1421)),1,0)</f>
        <v>0</v>
      </c>
      <c r="T1421" s="1">
        <f>IF(AND(N1420&gt;0,N1421&gt;0),IF(OR(AND(R1420=0,R1421=1),AND(R1420=1,R1421=0)),1,0),0)</f>
        <v>0</v>
      </c>
      <c r="U1421" s="1">
        <f>IF(AND(O1420&gt;0,O1421&gt;0),IF(OR(AND(S1420=0,S1421=1),AND(S1420=1,S1421=0)),1,0),0)</f>
        <v>0</v>
      </c>
    </row>
    <row r="1422" spans="1:21">
      <c r="A1422" s="9">
        <v>7304</v>
      </c>
      <c r="B1422" s="10" t="s">
        <v>2939</v>
      </c>
      <c r="C1422" s="9" t="s">
        <v>0</v>
      </c>
      <c r="D1422" s="9">
        <v>2940</v>
      </c>
      <c r="E1422" s="9">
        <v>1</v>
      </c>
      <c r="F1422" s="9">
        <v>1.3202</v>
      </c>
      <c r="G1422" s="9">
        <v>1.3177000000000001</v>
      </c>
      <c r="H1422" s="9">
        <v>1.3202</v>
      </c>
      <c r="I1422" s="9">
        <v>5</v>
      </c>
      <c r="J1422" s="9">
        <v>3115.01</v>
      </c>
      <c r="K1422" s="8" t="str">
        <f>RIGHT(B1422,5)</f>
        <v>15:33</v>
      </c>
      <c r="L1422" s="7" t="str">
        <f>TEXT(K1422,"hh")</f>
        <v>15</v>
      </c>
      <c r="M1422" s="6">
        <f>IF(C1422="close",IF(I1422&gt;=0,1,IF(I1422&lt;0,2)),0)</f>
        <v>0</v>
      </c>
      <c r="N1422" s="5">
        <f>IF(N1421=0,IF(C1422="s/l",1,0),IF(C1422="s/l",N1421+1,0))</f>
        <v>0</v>
      </c>
      <c r="O1422" s="4">
        <f>IF(O1421=0,IF(C1422="t/p",1,0),IF(C1422="t/p",O1421+1,0))</f>
        <v>2</v>
      </c>
      <c r="P1422" s="3">
        <f>IF(AND(N1422&gt;=$AD$36,N1423=0),1,0)</f>
        <v>0</v>
      </c>
      <c r="Q1422" s="2">
        <f>IF(AND(O1422&gt;=$AD$35,O1423=0),1,0)</f>
        <v>0</v>
      </c>
      <c r="R1422" s="3">
        <f>IF(AND(N1422&gt;0,ISODD(D1422)),1,0)</f>
        <v>0</v>
      </c>
      <c r="S1422" s="2">
        <f>IF(AND(O1422&gt;0,ISEVEN(D1422)),1,0)</f>
        <v>1</v>
      </c>
      <c r="T1422" s="1">
        <f>IF(AND(N1421&gt;0,N1422&gt;0),IF(OR(AND(R1421=0,R1422=1),AND(R1421=1,R1422=0)),1,0),0)</f>
        <v>0</v>
      </c>
      <c r="U1422" s="1">
        <f>IF(AND(O1421&gt;0,O1422&gt;0),IF(OR(AND(S1421=0,S1422=1),AND(S1421=1,S1422=0)),1,0),0)</f>
        <v>1</v>
      </c>
    </row>
    <row r="1423" spans="1:21">
      <c r="A1423" s="9">
        <v>7309</v>
      </c>
      <c r="B1423" s="10" t="s">
        <v>2938</v>
      </c>
      <c r="C1423" s="9" t="s">
        <v>0</v>
      </c>
      <c r="D1423" s="9">
        <v>2941</v>
      </c>
      <c r="E1423" s="9">
        <v>1</v>
      </c>
      <c r="F1423" s="9">
        <v>1.3198000000000001</v>
      </c>
      <c r="G1423" s="9">
        <v>1.3223</v>
      </c>
      <c r="H1423" s="9">
        <v>1.3198000000000001</v>
      </c>
      <c r="I1423" s="9">
        <v>5</v>
      </c>
      <c r="J1423" s="9">
        <v>3120.01</v>
      </c>
      <c r="K1423" s="8" t="str">
        <f>RIGHT(B1423,5)</f>
        <v>15:58</v>
      </c>
      <c r="L1423" s="7" t="str">
        <f>TEXT(K1423,"hh")</f>
        <v>15</v>
      </c>
      <c r="M1423" s="6">
        <f>IF(C1423="close",IF(I1423&gt;=0,1,IF(I1423&lt;0,2)),0)</f>
        <v>0</v>
      </c>
      <c r="N1423" s="5">
        <f>IF(N1422=0,IF(C1423="s/l",1,0),IF(C1423="s/l",N1422+1,0))</f>
        <v>0</v>
      </c>
      <c r="O1423" s="4">
        <f>IF(O1422=0,IF(C1423="t/p",1,0),IF(C1423="t/p",O1422+1,0))</f>
        <v>3</v>
      </c>
      <c r="P1423" s="3">
        <f>IF(AND(N1423&gt;=$AD$36,N1424=0),1,0)</f>
        <v>0</v>
      </c>
      <c r="Q1423" s="2">
        <f>IF(AND(O1423&gt;=$AD$35,O1424=0),1,0)</f>
        <v>0</v>
      </c>
      <c r="R1423" s="3">
        <f>IF(AND(N1423&gt;0,ISODD(D1423)),1,0)</f>
        <v>0</v>
      </c>
      <c r="S1423" s="2">
        <f>IF(AND(O1423&gt;0,ISEVEN(D1423)),1,0)</f>
        <v>0</v>
      </c>
      <c r="T1423" s="1">
        <f>IF(AND(N1422&gt;0,N1423&gt;0),IF(OR(AND(R1422=0,R1423=1),AND(R1422=1,R1423=0)),1,0),0)</f>
        <v>0</v>
      </c>
      <c r="U1423" s="1">
        <f>IF(AND(O1422&gt;0,O1423&gt;0),IF(OR(AND(S1422=0,S1423=1),AND(S1422=1,S1423=0)),1,0),0)</f>
        <v>1</v>
      </c>
    </row>
    <row r="1424" spans="1:21">
      <c r="A1424" s="9">
        <v>7314</v>
      </c>
      <c r="B1424" s="10" t="s">
        <v>2937</v>
      </c>
      <c r="C1424" s="9" t="s">
        <v>0</v>
      </c>
      <c r="D1424" s="9">
        <v>2944</v>
      </c>
      <c r="E1424" s="9">
        <v>1</v>
      </c>
      <c r="F1424" s="9">
        <v>1.3201000000000001</v>
      </c>
      <c r="G1424" s="9">
        <v>1.3176000000000001</v>
      </c>
      <c r="H1424" s="9">
        <v>1.3201000000000001</v>
      </c>
      <c r="I1424" s="9">
        <v>5</v>
      </c>
      <c r="J1424" s="9">
        <v>3125.01</v>
      </c>
      <c r="K1424" s="8" t="str">
        <f>RIGHT(B1424,5)</f>
        <v>16:56</v>
      </c>
      <c r="L1424" s="7" t="str">
        <f>TEXT(K1424,"hh")</f>
        <v>16</v>
      </c>
      <c r="M1424" s="6">
        <f>IF(C1424="close",IF(I1424&gt;=0,1,IF(I1424&lt;0,2)),0)</f>
        <v>0</v>
      </c>
      <c r="N1424" s="5">
        <f>IF(N1423=0,IF(C1424="s/l",1,0),IF(C1424="s/l",N1423+1,0))</f>
        <v>0</v>
      </c>
      <c r="O1424" s="4">
        <f>IF(O1423=0,IF(C1424="t/p",1,0),IF(C1424="t/p",O1423+1,0))</f>
        <v>4</v>
      </c>
      <c r="P1424" s="3">
        <f>IF(AND(N1424&gt;=$AD$36,N1425=0),1,0)</f>
        <v>0</v>
      </c>
      <c r="Q1424" s="2">
        <f>IF(AND(O1424&gt;=$AD$35,O1425=0),1,0)</f>
        <v>0</v>
      </c>
      <c r="R1424" s="3">
        <f>IF(AND(N1424&gt;0,ISODD(D1424)),1,0)</f>
        <v>0</v>
      </c>
      <c r="S1424" s="2">
        <f>IF(AND(O1424&gt;0,ISEVEN(D1424)),1,0)</f>
        <v>1</v>
      </c>
      <c r="T1424" s="1">
        <f>IF(AND(N1423&gt;0,N1424&gt;0),IF(OR(AND(R1423=0,R1424=1),AND(R1423=1,R1424=0)),1,0),0)</f>
        <v>0</v>
      </c>
      <c r="U1424" s="1">
        <f>IF(AND(O1423&gt;0,O1424&gt;0),IF(OR(AND(S1423=0,S1424=1),AND(S1423=1,S1424=0)),1,0),0)</f>
        <v>1</v>
      </c>
    </row>
    <row r="1425" spans="1:21">
      <c r="A1425" s="9">
        <v>7319</v>
      </c>
      <c r="B1425" s="10" t="s">
        <v>2936</v>
      </c>
      <c r="C1425" s="9" t="s">
        <v>0</v>
      </c>
      <c r="D1425" s="9">
        <v>2945</v>
      </c>
      <c r="E1425" s="9">
        <v>1</v>
      </c>
      <c r="F1425" s="9">
        <v>1.3198000000000001</v>
      </c>
      <c r="G1425" s="9">
        <v>1.3223</v>
      </c>
      <c r="H1425" s="9">
        <v>1.3198000000000001</v>
      </c>
      <c r="I1425" s="9">
        <v>5</v>
      </c>
      <c r="J1425" s="9">
        <v>3130.01</v>
      </c>
      <c r="K1425" s="8" t="str">
        <f>RIGHT(B1425,5)</f>
        <v>17:03</v>
      </c>
      <c r="L1425" s="7" t="str">
        <f>TEXT(K1425,"hh")</f>
        <v>17</v>
      </c>
      <c r="M1425" s="6">
        <f>IF(C1425="close",IF(I1425&gt;=0,1,IF(I1425&lt;0,2)),0)</f>
        <v>0</v>
      </c>
      <c r="N1425" s="5">
        <f>IF(N1424=0,IF(C1425="s/l",1,0),IF(C1425="s/l",N1424+1,0))</f>
        <v>0</v>
      </c>
      <c r="O1425" s="4">
        <f>IF(O1424=0,IF(C1425="t/p",1,0),IF(C1425="t/p",O1424+1,0))</f>
        <v>5</v>
      </c>
      <c r="P1425" s="3">
        <f>IF(AND(N1425&gt;=$AD$36,N1426=0),1,0)</f>
        <v>0</v>
      </c>
      <c r="Q1425" s="2">
        <f>IF(AND(O1425&gt;=$AD$35,O1426=0),1,0)</f>
        <v>1</v>
      </c>
      <c r="R1425" s="3">
        <f>IF(AND(N1425&gt;0,ISODD(D1425)),1,0)</f>
        <v>0</v>
      </c>
      <c r="S1425" s="2">
        <f>IF(AND(O1425&gt;0,ISEVEN(D1425)),1,0)</f>
        <v>0</v>
      </c>
      <c r="T1425" s="1">
        <f>IF(AND(N1424&gt;0,N1425&gt;0),IF(OR(AND(R1424=0,R1425=1),AND(R1424=1,R1425=0)),1,0),0)</f>
        <v>0</v>
      </c>
      <c r="U1425" s="1">
        <f>IF(AND(O1424&gt;0,O1425&gt;0),IF(OR(AND(S1424=0,S1425=1),AND(S1424=1,S1425=0)),1,0),0)</f>
        <v>1</v>
      </c>
    </row>
    <row r="1426" spans="1:21">
      <c r="A1426" s="9">
        <v>7324</v>
      </c>
      <c r="B1426" s="10" t="s">
        <v>2935</v>
      </c>
      <c r="C1426" s="9" t="s">
        <v>3</v>
      </c>
      <c r="D1426" s="9">
        <v>2938</v>
      </c>
      <c r="E1426" s="9">
        <v>1</v>
      </c>
      <c r="F1426" s="9">
        <v>1.3187</v>
      </c>
      <c r="G1426" s="9">
        <v>1.3187</v>
      </c>
      <c r="H1426" s="9">
        <v>1.3211999999999999</v>
      </c>
      <c r="I1426" s="9">
        <v>-20</v>
      </c>
      <c r="J1426" s="9">
        <v>3110.01</v>
      </c>
      <c r="K1426" s="8" t="str">
        <f>RIGHT(B1426,5)</f>
        <v>17:04</v>
      </c>
      <c r="L1426" s="7" t="str">
        <f>TEXT(K1426,"hh")</f>
        <v>17</v>
      </c>
      <c r="M1426" s="6">
        <f>IF(C1426="close",IF(I1426&gt;=0,1,IF(I1426&lt;0,2)),0)</f>
        <v>0</v>
      </c>
      <c r="N1426" s="5">
        <f>IF(N1425=0,IF(C1426="s/l",1,0),IF(C1426="s/l",N1425+1,0))</f>
        <v>1</v>
      </c>
      <c r="O1426" s="4">
        <f>IF(O1425=0,IF(C1426="t/p",1,0),IF(C1426="t/p",O1425+1,0))</f>
        <v>0</v>
      </c>
      <c r="P1426" s="3">
        <f>IF(AND(N1426&gt;=$AD$36,N1427=0),1,0)</f>
        <v>0</v>
      </c>
      <c r="Q1426" s="2">
        <f>IF(AND(O1426&gt;=$AD$35,O1427=0),1,0)</f>
        <v>0</v>
      </c>
      <c r="R1426" s="3">
        <f>IF(AND(N1426&gt;0,ISODD(D1426)),1,0)</f>
        <v>0</v>
      </c>
      <c r="S1426" s="2">
        <f>IF(AND(O1426&gt;0,ISEVEN(D1426)),1,0)</f>
        <v>0</v>
      </c>
      <c r="T1426" s="1">
        <f>IF(AND(N1425&gt;0,N1426&gt;0),IF(OR(AND(R1425=0,R1426=1),AND(R1425=1,R1426=0)),1,0),0)</f>
        <v>0</v>
      </c>
      <c r="U1426" s="1">
        <f>IF(AND(O1425&gt;0,O1426&gt;0),IF(OR(AND(S1425=0,S1426=1),AND(S1425=1,S1426=0)),1,0),0)</f>
        <v>0</v>
      </c>
    </row>
    <row r="1427" spans="1:21">
      <c r="A1427" s="9">
        <v>7325</v>
      </c>
      <c r="B1427" s="10" t="s">
        <v>2934</v>
      </c>
      <c r="C1427" s="9" t="s">
        <v>0</v>
      </c>
      <c r="D1427" s="9">
        <v>2948</v>
      </c>
      <c r="E1427" s="9">
        <v>1</v>
      </c>
      <c r="F1427" s="9">
        <v>1.3201000000000001</v>
      </c>
      <c r="G1427" s="9">
        <v>1.3176000000000001</v>
      </c>
      <c r="H1427" s="9">
        <v>1.3201000000000001</v>
      </c>
      <c r="I1427" s="9">
        <v>5</v>
      </c>
      <c r="J1427" s="9">
        <v>3115.01</v>
      </c>
      <c r="K1427" s="8" t="str">
        <f>RIGHT(B1427,5)</f>
        <v>17:17</v>
      </c>
      <c r="L1427" s="7" t="str">
        <f>TEXT(K1427,"hh")</f>
        <v>17</v>
      </c>
      <c r="M1427" s="6">
        <f>IF(C1427="close",IF(I1427&gt;=0,1,IF(I1427&lt;0,2)),0)</f>
        <v>0</v>
      </c>
      <c r="N1427" s="5">
        <f>IF(N1426=0,IF(C1427="s/l",1,0),IF(C1427="s/l",N1426+1,0))</f>
        <v>0</v>
      </c>
      <c r="O1427" s="4">
        <f>IF(O1426=0,IF(C1427="t/p",1,0),IF(C1427="t/p",O1426+1,0))</f>
        <v>1</v>
      </c>
      <c r="P1427" s="3">
        <f>IF(AND(N1427&gt;=$AD$36,N1428=0),1,0)</f>
        <v>0</v>
      </c>
      <c r="Q1427" s="2">
        <f>IF(AND(O1427&gt;=$AD$35,O1428=0),1,0)</f>
        <v>0</v>
      </c>
      <c r="R1427" s="3">
        <f>IF(AND(N1427&gt;0,ISODD(D1427)),1,0)</f>
        <v>0</v>
      </c>
      <c r="S1427" s="2">
        <f>IF(AND(O1427&gt;0,ISEVEN(D1427)),1,0)</f>
        <v>1</v>
      </c>
      <c r="T1427" s="1">
        <f>IF(AND(N1426&gt;0,N1427&gt;0),IF(OR(AND(R1426=0,R1427=1),AND(R1426=1,R1427=0)),1,0),0)</f>
        <v>0</v>
      </c>
      <c r="U1427" s="1">
        <f>IF(AND(O1426&gt;0,O1427&gt;0),IF(OR(AND(S1426=0,S1427=1),AND(S1426=1,S1427=0)),1,0),0)</f>
        <v>0</v>
      </c>
    </row>
    <row r="1428" spans="1:21">
      <c r="A1428" s="9">
        <v>7334</v>
      </c>
      <c r="B1428" s="10" t="s">
        <v>2933</v>
      </c>
      <c r="C1428" s="9" t="s">
        <v>0</v>
      </c>
      <c r="D1428" s="9">
        <v>2951</v>
      </c>
      <c r="E1428" s="9">
        <v>1</v>
      </c>
      <c r="F1428" s="9">
        <v>1.3207</v>
      </c>
      <c r="G1428" s="9">
        <v>1.3231999999999999</v>
      </c>
      <c r="H1428" s="9">
        <v>1.3207</v>
      </c>
      <c r="I1428" s="9">
        <v>5</v>
      </c>
      <c r="J1428" s="9">
        <v>3120.01</v>
      </c>
      <c r="K1428" s="8" t="str">
        <f>RIGHT(B1428,5)</f>
        <v>17:24</v>
      </c>
      <c r="L1428" s="7" t="str">
        <f>TEXT(K1428,"hh")</f>
        <v>17</v>
      </c>
      <c r="M1428" s="6">
        <f>IF(C1428="close",IF(I1428&gt;=0,1,IF(I1428&lt;0,2)),0)</f>
        <v>0</v>
      </c>
      <c r="N1428" s="5">
        <f>IF(N1427=0,IF(C1428="s/l",1,0),IF(C1428="s/l",N1427+1,0))</f>
        <v>0</v>
      </c>
      <c r="O1428" s="4">
        <f>IF(O1427=0,IF(C1428="t/p",1,0),IF(C1428="t/p",O1427+1,0))</f>
        <v>2</v>
      </c>
      <c r="P1428" s="3">
        <f>IF(AND(N1428&gt;=$AD$36,N1429=0),1,0)</f>
        <v>0</v>
      </c>
      <c r="Q1428" s="2">
        <f>IF(AND(O1428&gt;=$AD$35,O1429=0),1,0)</f>
        <v>0</v>
      </c>
      <c r="R1428" s="3">
        <f>IF(AND(N1428&gt;0,ISODD(D1428)),1,0)</f>
        <v>0</v>
      </c>
      <c r="S1428" s="2">
        <f>IF(AND(O1428&gt;0,ISEVEN(D1428)),1,0)</f>
        <v>0</v>
      </c>
      <c r="T1428" s="1">
        <f>IF(AND(N1427&gt;0,N1428&gt;0),IF(OR(AND(R1427=0,R1428=1),AND(R1427=1,R1428=0)),1,0),0)</f>
        <v>0</v>
      </c>
      <c r="U1428" s="1">
        <f>IF(AND(O1427&gt;0,O1428&gt;0),IF(OR(AND(S1427=0,S1428=1),AND(S1427=1,S1428=0)),1,0),0)</f>
        <v>1</v>
      </c>
    </row>
    <row r="1429" spans="1:21">
      <c r="A1429" s="9">
        <v>7339</v>
      </c>
      <c r="B1429" s="10" t="s">
        <v>2932</v>
      </c>
      <c r="C1429" s="9" t="s">
        <v>0</v>
      </c>
      <c r="D1429" s="9">
        <v>2954</v>
      </c>
      <c r="E1429" s="9">
        <v>1</v>
      </c>
      <c r="F1429" s="9">
        <v>1.3210999999999999</v>
      </c>
      <c r="G1429" s="9">
        <v>1.3186</v>
      </c>
      <c r="H1429" s="9">
        <v>1.3210999999999999</v>
      </c>
      <c r="I1429" s="9">
        <v>5</v>
      </c>
      <c r="J1429" s="9">
        <v>3125.01</v>
      </c>
      <c r="K1429" s="8" t="str">
        <f>RIGHT(B1429,5)</f>
        <v>17:50</v>
      </c>
      <c r="L1429" s="7" t="str">
        <f>TEXT(K1429,"hh")</f>
        <v>17</v>
      </c>
      <c r="M1429" s="6">
        <f>IF(C1429="close",IF(I1429&gt;=0,1,IF(I1429&lt;0,2)),0)</f>
        <v>0</v>
      </c>
      <c r="N1429" s="5">
        <f>IF(N1428=0,IF(C1429="s/l",1,0),IF(C1429="s/l",N1428+1,0))</f>
        <v>0</v>
      </c>
      <c r="O1429" s="4">
        <f>IF(O1428=0,IF(C1429="t/p",1,0),IF(C1429="t/p",O1428+1,0))</f>
        <v>3</v>
      </c>
      <c r="P1429" s="3">
        <f>IF(AND(N1429&gt;=$AD$36,N1430=0),1,0)</f>
        <v>0</v>
      </c>
      <c r="Q1429" s="2">
        <f>IF(AND(O1429&gt;=$AD$35,O1430=0),1,0)</f>
        <v>0</v>
      </c>
      <c r="R1429" s="3">
        <f>IF(AND(N1429&gt;0,ISODD(D1429)),1,0)</f>
        <v>0</v>
      </c>
      <c r="S1429" s="2">
        <f>IF(AND(O1429&gt;0,ISEVEN(D1429)),1,0)</f>
        <v>1</v>
      </c>
      <c r="T1429" s="1">
        <f>IF(AND(N1428&gt;0,N1429&gt;0),IF(OR(AND(R1428=0,R1429=1),AND(R1428=1,R1429=0)),1,0),0)</f>
        <v>0</v>
      </c>
      <c r="U1429" s="1">
        <f>IF(AND(O1428&gt;0,O1429&gt;0),IF(OR(AND(S1428=0,S1429=1),AND(S1428=1,S1429=0)),1,0),0)</f>
        <v>1</v>
      </c>
    </row>
    <row r="1430" spans="1:21">
      <c r="A1430" s="9">
        <v>7344</v>
      </c>
      <c r="B1430" s="10" t="s">
        <v>2931</v>
      </c>
      <c r="C1430" s="9" t="s">
        <v>0</v>
      </c>
      <c r="D1430" s="9">
        <v>2955</v>
      </c>
      <c r="E1430" s="9">
        <v>1</v>
      </c>
      <c r="F1430" s="9">
        <v>1.3208</v>
      </c>
      <c r="G1430" s="9">
        <v>1.3232999999999999</v>
      </c>
      <c r="H1430" s="9">
        <v>1.3208</v>
      </c>
      <c r="I1430" s="9">
        <v>5</v>
      </c>
      <c r="J1430" s="9">
        <v>3130.01</v>
      </c>
      <c r="K1430" s="8" t="str">
        <f>RIGHT(B1430,5)</f>
        <v>18:46</v>
      </c>
      <c r="L1430" s="7" t="str">
        <f>TEXT(K1430,"hh")</f>
        <v>18</v>
      </c>
      <c r="M1430" s="6">
        <f>IF(C1430="close",IF(I1430&gt;=0,1,IF(I1430&lt;0,2)),0)</f>
        <v>0</v>
      </c>
      <c r="N1430" s="5">
        <f>IF(N1429=0,IF(C1430="s/l",1,0),IF(C1430="s/l",N1429+1,0))</f>
        <v>0</v>
      </c>
      <c r="O1430" s="4">
        <f>IF(O1429=0,IF(C1430="t/p",1,0),IF(C1430="t/p",O1429+1,0))</f>
        <v>4</v>
      </c>
      <c r="P1430" s="3">
        <f>IF(AND(N1430&gt;=$AD$36,N1431=0),1,0)</f>
        <v>0</v>
      </c>
      <c r="Q1430" s="2">
        <f>IF(AND(O1430&gt;=$AD$35,O1431=0),1,0)</f>
        <v>0</v>
      </c>
      <c r="R1430" s="3">
        <f>IF(AND(N1430&gt;0,ISODD(D1430)),1,0)</f>
        <v>0</v>
      </c>
      <c r="S1430" s="2">
        <f>IF(AND(O1430&gt;0,ISEVEN(D1430)),1,0)</f>
        <v>0</v>
      </c>
      <c r="T1430" s="1">
        <f>IF(AND(N1429&gt;0,N1430&gt;0),IF(OR(AND(R1429=0,R1430=1),AND(R1429=1,R1430=0)),1,0),0)</f>
        <v>0</v>
      </c>
      <c r="U1430" s="1">
        <f>IF(AND(O1429&gt;0,O1430&gt;0),IF(OR(AND(S1429=0,S1430=1),AND(S1429=1,S1430=0)),1,0),0)</f>
        <v>1</v>
      </c>
    </row>
    <row r="1431" spans="1:21">
      <c r="A1431" s="9">
        <v>7349</v>
      </c>
      <c r="B1431" s="10" t="s">
        <v>2930</v>
      </c>
      <c r="C1431" s="9" t="s">
        <v>0</v>
      </c>
      <c r="D1431" s="9">
        <v>2949</v>
      </c>
      <c r="E1431" s="9">
        <v>1</v>
      </c>
      <c r="F1431" s="9">
        <v>1.3197000000000001</v>
      </c>
      <c r="G1431" s="9">
        <v>1.3222</v>
      </c>
      <c r="H1431" s="9">
        <v>1.3197000000000001</v>
      </c>
      <c r="I1431" s="9">
        <v>5</v>
      </c>
      <c r="J1431" s="9">
        <v>3135.01</v>
      </c>
      <c r="K1431" s="8" t="str">
        <f>RIGHT(B1431,5)</f>
        <v>19:59</v>
      </c>
      <c r="L1431" s="7" t="str">
        <f>TEXT(K1431,"hh")</f>
        <v>19</v>
      </c>
      <c r="M1431" s="6">
        <f>IF(C1431="close",IF(I1431&gt;=0,1,IF(I1431&lt;0,2)),0)</f>
        <v>0</v>
      </c>
      <c r="N1431" s="5">
        <f>IF(N1430=0,IF(C1431="s/l",1,0),IF(C1431="s/l",N1430+1,0))</f>
        <v>0</v>
      </c>
      <c r="O1431" s="4">
        <f>IF(O1430=0,IF(C1431="t/p",1,0),IF(C1431="t/p",O1430+1,0))</f>
        <v>5</v>
      </c>
      <c r="P1431" s="3">
        <f>IF(AND(N1431&gt;=$AD$36,N1432=0),1,0)</f>
        <v>0</v>
      </c>
      <c r="Q1431" s="2">
        <f>IF(AND(O1431&gt;=$AD$35,O1432=0),1,0)</f>
        <v>0</v>
      </c>
      <c r="R1431" s="3">
        <f>IF(AND(N1431&gt;0,ISODD(D1431)),1,0)</f>
        <v>0</v>
      </c>
      <c r="S1431" s="2">
        <f>IF(AND(O1431&gt;0,ISEVEN(D1431)),1,0)</f>
        <v>0</v>
      </c>
      <c r="T1431" s="1">
        <f>IF(AND(N1430&gt;0,N1431&gt;0),IF(OR(AND(R1430=0,R1431=1),AND(R1430=1,R1431=0)),1,0),0)</f>
        <v>0</v>
      </c>
      <c r="U1431" s="1">
        <f>IF(AND(O1430&gt;0,O1431&gt;0),IF(OR(AND(S1430=0,S1431=1),AND(S1430=1,S1431=0)),1,0),0)</f>
        <v>0</v>
      </c>
    </row>
    <row r="1432" spans="1:21">
      <c r="A1432" s="9">
        <v>7354</v>
      </c>
      <c r="B1432" s="10" t="s">
        <v>2929</v>
      </c>
      <c r="C1432" s="9" t="s">
        <v>0</v>
      </c>
      <c r="D1432" s="9">
        <v>2960</v>
      </c>
      <c r="E1432" s="9">
        <v>1</v>
      </c>
      <c r="F1432" s="9">
        <v>1.3201000000000001</v>
      </c>
      <c r="G1432" s="9">
        <v>1.3176000000000001</v>
      </c>
      <c r="H1432" s="9">
        <v>1.3201000000000001</v>
      </c>
      <c r="I1432" s="9">
        <v>5</v>
      </c>
      <c r="J1432" s="9">
        <v>3140.01</v>
      </c>
      <c r="K1432" s="8" t="str">
        <f>RIGHT(B1432,5)</f>
        <v>20:22</v>
      </c>
      <c r="L1432" s="7" t="str">
        <f>TEXT(K1432,"hh")</f>
        <v>20</v>
      </c>
      <c r="M1432" s="6">
        <f>IF(C1432="close",IF(I1432&gt;=0,1,IF(I1432&lt;0,2)),0)</f>
        <v>0</v>
      </c>
      <c r="N1432" s="5">
        <f>IF(N1431=0,IF(C1432="s/l",1,0),IF(C1432="s/l",N1431+1,0))</f>
        <v>0</v>
      </c>
      <c r="O1432" s="4">
        <f>IF(O1431=0,IF(C1432="t/p",1,0),IF(C1432="t/p",O1431+1,0))</f>
        <v>6</v>
      </c>
      <c r="P1432" s="3">
        <f>IF(AND(N1432&gt;=$AD$36,N1433=0),1,0)</f>
        <v>0</v>
      </c>
      <c r="Q1432" s="2">
        <f>IF(AND(O1432&gt;=$AD$35,O1433=0),1,0)</f>
        <v>0</v>
      </c>
      <c r="R1432" s="3">
        <f>IF(AND(N1432&gt;0,ISODD(D1432)),1,0)</f>
        <v>0</v>
      </c>
      <c r="S1432" s="2">
        <f>IF(AND(O1432&gt;0,ISEVEN(D1432)),1,0)</f>
        <v>1</v>
      </c>
      <c r="T1432" s="1">
        <f>IF(AND(N1431&gt;0,N1432&gt;0),IF(OR(AND(R1431=0,R1432=1),AND(R1431=1,R1432=0)),1,0),0)</f>
        <v>0</v>
      </c>
      <c r="U1432" s="1">
        <f>IF(AND(O1431&gt;0,O1432&gt;0),IF(OR(AND(S1431=0,S1432=1),AND(S1431=1,S1432=0)),1,0),0)</f>
        <v>1</v>
      </c>
    </row>
    <row r="1433" spans="1:21">
      <c r="A1433" s="9">
        <v>7359</v>
      </c>
      <c r="B1433" s="10" t="s">
        <v>2928</v>
      </c>
      <c r="C1433" s="9" t="s">
        <v>0</v>
      </c>
      <c r="D1433" s="9">
        <v>2961</v>
      </c>
      <c r="E1433" s="9">
        <v>1</v>
      </c>
      <c r="F1433" s="9">
        <v>1.3198000000000001</v>
      </c>
      <c r="G1433" s="9">
        <v>1.3223</v>
      </c>
      <c r="H1433" s="9">
        <v>1.3198000000000001</v>
      </c>
      <c r="I1433" s="9">
        <v>5</v>
      </c>
      <c r="J1433" s="9">
        <v>3145.01</v>
      </c>
      <c r="K1433" s="8" t="str">
        <f>RIGHT(B1433,5)</f>
        <v>22:55</v>
      </c>
      <c r="L1433" s="7" t="str">
        <f>TEXT(K1433,"hh")</f>
        <v>22</v>
      </c>
      <c r="M1433" s="6">
        <f>IF(C1433="close",IF(I1433&gt;=0,1,IF(I1433&lt;0,2)),0)</f>
        <v>0</v>
      </c>
      <c r="N1433" s="5">
        <f>IF(N1432=0,IF(C1433="s/l",1,0),IF(C1433="s/l",N1432+1,0))</f>
        <v>0</v>
      </c>
      <c r="O1433" s="4">
        <f>IF(O1432=0,IF(C1433="t/p",1,0),IF(C1433="t/p",O1432+1,0))</f>
        <v>7</v>
      </c>
      <c r="P1433" s="3">
        <f>IF(AND(N1433&gt;=$AD$36,N1434=0),1,0)</f>
        <v>0</v>
      </c>
      <c r="Q1433" s="2">
        <f>IF(AND(O1433&gt;=$AD$35,O1434=0),1,0)</f>
        <v>1</v>
      </c>
      <c r="R1433" s="3">
        <f>IF(AND(N1433&gt;0,ISODD(D1433)),1,0)</f>
        <v>0</v>
      </c>
      <c r="S1433" s="2">
        <f>IF(AND(O1433&gt;0,ISEVEN(D1433)),1,0)</f>
        <v>0</v>
      </c>
      <c r="T1433" s="1">
        <f>IF(AND(N1432&gt;0,N1433&gt;0),IF(OR(AND(R1432=0,R1433=1),AND(R1432=1,R1433=0)),1,0),0)</f>
        <v>0</v>
      </c>
      <c r="U1433" s="1">
        <f>IF(AND(O1432&gt;0,O1433&gt;0),IF(OR(AND(S1432=0,S1433=1),AND(S1432=1,S1433=0)),1,0),0)</f>
        <v>1</v>
      </c>
    </row>
    <row r="1434" spans="1:21">
      <c r="A1434" s="9">
        <v>7364</v>
      </c>
      <c r="B1434" s="10" t="s">
        <v>2927</v>
      </c>
      <c r="C1434" s="9" t="s">
        <v>3</v>
      </c>
      <c r="D1434" s="9">
        <v>2958</v>
      </c>
      <c r="E1434" s="9">
        <v>1</v>
      </c>
      <c r="F1434" s="9">
        <v>1.3186</v>
      </c>
      <c r="G1434" s="9">
        <v>1.3186</v>
      </c>
      <c r="H1434" s="9">
        <v>1.3210999999999999</v>
      </c>
      <c r="I1434" s="9">
        <v>-19.899999999999999</v>
      </c>
      <c r="J1434" s="9">
        <v>3125.11</v>
      </c>
      <c r="K1434" s="8" t="str">
        <f>RIGHT(B1434,5)</f>
        <v>00:41</v>
      </c>
      <c r="L1434" s="7" t="str">
        <f>TEXT(K1434,"hh")</f>
        <v>00</v>
      </c>
      <c r="M1434" s="6">
        <f>IF(C1434="close",IF(I1434&gt;=0,1,IF(I1434&lt;0,2)),0)</f>
        <v>0</v>
      </c>
      <c r="N1434" s="5">
        <f>IF(N1433=0,IF(C1434="s/l",1,0),IF(C1434="s/l",N1433+1,0))</f>
        <v>1</v>
      </c>
      <c r="O1434" s="4">
        <f>IF(O1433=0,IF(C1434="t/p",1,0),IF(C1434="t/p",O1433+1,0))</f>
        <v>0</v>
      </c>
      <c r="P1434" s="3">
        <f>IF(AND(N1434&gt;=$AD$36,N1435=0),1,0)</f>
        <v>0</v>
      </c>
      <c r="Q1434" s="2">
        <f>IF(AND(O1434&gt;=$AD$35,O1435=0),1,0)</f>
        <v>0</v>
      </c>
      <c r="R1434" s="3">
        <f>IF(AND(N1434&gt;0,ISODD(D1434)),1,0)</f>
        <v>0</v>
      </c>
      <c r="S1434" s="2">
        <f>IF(AND(O1434&gt;0,ISEVEN(D1434)),1,0)</f>
        <v>0</v>
      </c>
      <c r="T1434" s="1">
        <f>IF(AND(N1433&gt;0,N1434&gt;0),IF(OR(AND(R1433=0,R1434=1),AND(R1433=1,R1434=0)),1,0),0)</f>
        <v>0</v>
      </c>
      <c r="U1434" s="1">
        <f>IF(AND(O1433&gt;0,O1434&gt;0),IF(OR(AND(S1433=0,S1434=1),AND(S1433=1,S1434=0)),1,0),0)</f>
        <v>0</v>
      </c>
    </row>
    <row r="1435" spans="1:21">
      <c r="A1435" s="9">
        <v>7365</v>
      </c>
      <c r="B1435" s="10" t="s">
        <v>2926</v>
      </c>
      <c r="C1435" s="9" t="s">
        <v>54</v>
      </c>
      <c r="D1435" s="9">
        <v>2964</v>
      </c>
      <c r="E1435" s="9">
        <v>1</v>
      </c>
      <c r="F1435" s="9">
        <v>1.3186</v>
      </c>
      <c r="G1435" s="9">
        <v>1.3176000000000001</v>
      </c>
      <c r="H1435" s="9">
        <v>1.3201000000000001</v>
      </c>
      <c r="I1435" s="9">
        <v>-9.9</v>
      </c>
      <c r="J1435" s="9">
        <v>3115.21</v>
      </c>
      <c r="K1435" s="8" t="str">
        <f>RIGHT(B1435,5)</f>
        <v>01:00</v>
      </c>
      <c r="L1435" s="7" t="str">
        <f>TEXT(K1435,"hh")</f>
        <v>01</v>
      </c>
      <c r="M1435" s="6">
        <f>IF(C1435="close",IF(I1435&gt;=0,1,IF(I1435&lt;0,2)),0)</f>
        <v>2</v>
      </c>
      <c r="N1435" s="5">
        <f>IF(N1434=0,IF(C1435="s/l",1,0),IF(C1435="s/l",N1434+1,0))</f>
        <v>0</v>
      </c>
      <c r="O1435" s="4">
        <f>IF(O1434=0,IF(C1435="t/p",1,0),IF(C1435="t/p",O1434+1,0))</f>
        <v>0</v>
      </c>
      <c r="P1435" s="3">
        <f>IF(AND(N1435&gt;=$AD$36,N1436=0),1,0)</f>
        <v>0</v>
      </c>
      <c r="Q1435" s="2">
        <f>IF(AND(O1435&gt;=$AD$35,O1436=0),1,0)</f>
        <v>0</v>
      </c>
      <c r="R1435" s="3">
        <f>IF(AND(N1435&gt;0,ISODD(D1435)),1,0)</f>
        <v>0</v>
      </c>
      <c r="S1435" s="2">
        <f>IF(AND(O1435&gt;0,ISEVEN(D1435)),1,0)</f>
        <v>0</v>
      </c>
      <c r="T1435" s="1">
        <f>IF(AND(N1434&gt;0,N1435&gt;0),IF(OR(AND(R1434=0,R1435=1),AND(R1434=1,R1435=0)),1,0),0)</f>
        <v>0</v>
      </c>
      <c r="U1435" s="1">
        <f>IF(AND(O1434&gt;0,O1435&gt;0),IF(OR(AND(S1434=0,S1435=1),AND(S1434=1,S1435=0)),1,0),0)</f>
        <v>0</v>
      </c>
    </row>
    <row r="1436" spans="1:21">
      <c r="A1436" s="9">
        <v>7374</v>
      </c>
      <c r="B1436" s="10" t="s">
        <v>997</v>
      </c>
      <c r="C1436" s="9" t="s">
        <v>0</v>
      </c>
      <c r="D1436" s="9">
        <v>2968</v>
      </c>
      <c r="E1436" s="9">
        <v>1</v>
      </c>
      <c r="F1436" s="9">
        <v>1.319</v>
      </c>
      <c r="G1436" s="9">
        <v>1.3165</v>
      </c>
      <c r="H1436" s="9">
        <v>1.319</v>
      </c>
      <c r="I1436" s="9">
        <v>5</v>
      </c>
      <c r="J1436" s="9">
        <v>3120.21</v>
      </c>
      <c r="K1436" s="8" t="str">
        <f>RIGHT(B1436,5)</f>
        <v>07:46</v>
      </c>
      <c r="L1436" s="7" t="str">
        <f>TEXT(K1436,"hh")</f>
        <v>07</v>
      </c>
      <c r="M1436" s="6">
        <f>IF(C1436="close",IF(I1436&gt;=0,1,IF(I1436&lt;0,2)),0)</f>
        <v>0</v>
      </c>
      <c r="N1436" s="5">
        <f>IF(N1435=0,IF(C1436="s/l",1,0),IF(C1436="s/l",N1435+1,0))</f>
        <v>0</v>
      </c>
      <c r="O1436" s="4">
        <f>IF(O1435=0,IF(C1436="t/p",1,0),IF(C1436="t/p",O1435+1,0))</f>
        <v>1</v>
      </c>
      <c r="P1436" s="3">
        <f>IF(AND(N1436&gt;=$AD$36,N1437=0),1,0)</f>
        <v>0</v>
      </c>
      <c r="Q1436" s="2">
        <f>IF(AND(O1436&gt;=$AD$35,O1437=0),1,0)</f>
        <v>0</v>
      </c>
      <c r="R1436" s="3">
        <f>IF(AND(N1436&gt;0,ISODD(D1436)),1,0)</f>
        <v>0</v>
      </c>
      <c r="S1436" s="2">
        <f>IF(AND(O1436&gt;0,ISEVEN(D1436)),1,0)</f>
        <v>1</v>
      </c>
      <c r="T1436" s="1">
        <f>IF(AND(N1435&gt;0,N1436&gt;0),IF(OR(AND(R1435=0,R1436=1),AND(R1435=1,R1436=0)),1,0),0)</f>
        <v>0</v>
      </c>
      <c r="U1436" s="1">
        <f>IF(AND(O1435&gt;0,O1436&gt;0),IF(OR(AND(S1435=0,S1436=1),AND(S1435=1,S1436=0)),1,0),0)</f>
        <v>0</v>
      </c>
    </row>
    <row r="1437" spans="1:21">
      <c r="A1437" s="9">
        <v>7383</v>
      </c>
      <c r="B1437" s="10" t="s">
        <v>996</v>
      </c>
      <c r="C1437" s="9" t="s">
        <v>0</v>
      </c>
      <c r="D1437" s="9">
        <v>2971</v>
      </c>
      <c r="E1437" s="9">
        <v>1</v>
      </c>
      <c r="F1437" s="9">
        <v>1.3197000000000001</v>
      </c>
      <c r="G1437" s="9">
        <v>1.3222</v>
      </c>
      <c r="H1437" s="9">
        <v>1.3197000000000001</v>
      </c>
      <c r="I1437" s="9">
        <v>5</v>
      </c>
      <c r="J1437" s="9">
        <v>3125.21</v>
      </c>
      <c r="K1437" s="8" t="str">
        <f>RIGHT(B1437,5)</f>
        <v>08:22</v>
      </c>
      <c r="L1437" s="7" t="str">
        <f>TEXT(K1437,"hh")</f>
        <v>08</v>
      </c>
      <c r="M1437" s="6">
        <f>IF(C1437="close",IF(I1437&gt;=0,1,IF(I1437&lt;0,2)),0)</f>
        <v>0</v>
      </c>
      <c r="N1437" s="5">
        <f>IF(N1436=0,IF(C1437="s/l",1,0),IF(C1437="s/l",N1436+1,0))</f>
        <v>0</v>
      </c>
      <c r="O1437" s="4">
        <f>IF(O1436=0,IF(C1437="t/p",1,0),IF(C1437="t/p",O1436+1,0))</f>
        <v>2</v>
      </c>
      <c r="P1437" s="3">
        <f>IF(AND(N1437&gt;=$AD$36,N1438=0),1,0)</f>
        <v>0</v>
      </c>
      <c r="Q1437" s="2">
        <f>IF(AND(O1437&gt;=$AD$35,O1438=0),1,0)</f>
        <v>0</v>
      </c>
      <c r="R1437" s="3">
        <f>IF(AND(N1437&gt;0,ISODD(D1437)),1,0)</f>
        <v>0</v>
      </c>
      <c r="S1437" s="2">
        <f>IF(AND(O1437&gt;0,ISEVEN(D1437)),1,0)</f>
        <v>0</v>
      </c>
      <c r="T1437" s="1">
        <f>IF(AND(N1436&gt;0,N1437&gt;0),IF(OR(AND(R1436=0,R1437=1),AND(R1436=1,R1437=0)),1,0),0)</f>
        <v>0</v>
      </c>
      <c r="U1437" s="1">
        <f>IF(AND(O1436&gt;0,O1437&gt;0),IF(OR(AND(S1436=0,S1437=1),AND(S1436=1,S1437=0)),1,0),0)</f>
        <v>1</v>
      </c>
    </row>
    <row r="1438" spans="1:21">
      <c r="A1438" s="9">
        <v>7388</v>
      </c>
      <c r="B1438" s="10" t="s">
        <v>995</v>
      </c>
      <c r="C1438" s="9" t="s">
        <v>0</v>
      </c>
      <c r="D1438" s="9">
        <v>2974</v>
      </c>
      <c r="E1438" s="9">
        <v>1</v>
      </c>
      <c r="F1438" s="9">
        <v>1.32</v>
      </c>
      <c r="G1438" s="9">
        <v>1.3174999999999999</v>
      </c>
      <c r="H1438" s="9">
        <v>1.32</v>
      </c>
      <c r="I1438" s="9">
        <v>5</v>
      </c>
      <c r="J1438" s="9">
        <v>3130.21</v>
      </c>
      <c r="K1438" s="8" t="str">
        <f>RIGHT(B1438,5)</f>
        <v>09:17</v>
      </c>
      <c r="L1438" s="7" t="str">
        <f>TEXT(K1438,"hh")</f>
        <v>09</v>
      </c>
      <c r="M1438" s="6">
        <f>IF(C1438="close",IF(I1438&gt;=0,1,IF(I1438&lt;0,2)),0)</f>
        <v>0</v>
      </c>
      <c r="N1438" s="5">
        <f>IF(N1437=0,IF(C1438="s/l",1,0),IF(C1438="s/l",N1437+1,0))</f>
        <v>0</v>
      </c>
      <c r="O1438" s="4">
        <f>IF(O1437=0,IF(C1438="t/p",1,0),IF(C1438="t/p",O1437+1,0))</f>
        <v>3</v>
      </c>
      <c r="P1438" s="3">
        <f>IF(AND(N1438&gt;=$AD$36,N1439=0),1,0)</f>
        <v>0</v>
      </c>
      <c r="Q1438" s="2">
        <f>IF(AND(O1438&gt;=$AD$35,O1439=0),1,0)</f>
        <v>0</v>
      </c>
      <c r="R1438" s="3">
        <f>IF(AND(N1438&gt;0,ISODD(D1438)),1,0)</f>
        <v>0</v>
      </c>
      <c r="S1438" s="2">
        <f>IF(AND(O1438&gt;0,ISEVEN(D1438)),1,0)</f>
        <v>1</v>
      </c>
      <c r="T1438" s="1">
        <f>IF(AND(N1437&gt;0,N1438&gt;0),IF(OR(AND(R1437=0,R1438=1),AND(R1437=1,R1438=0)),1,0),0)</f>
        <v>0</v>
      </c>
      <c r="U1438" s="1">
        <f>IF(AND(O1437&gt;0,O1438&gt;0),IF(OR(AND(S1437=0,S1438=1),AND(S1437=1,S1438=0)),1,0),0)</f>
        <v>1</v>
      </c>
    </row>
    <row r="1439" spans="1:21">
      <c r="A1439" s="9">
        <v>7393</v>
      </c>
      <c r="B1439" s="10" t="s">
        <v>994</v>
      </c>
      <c r="C1439" s="9" t="s">
        <v>3</v>
      </c>
      <c r="D1439" s="9">
        <v>2969</v>
      </c>
      <c r="E1439" s="9">
        <v>1</v>
      </c>
      <c r="F1439" s="9">
        <v>1.3211999999999999</v>
      </c>
      <c r="G1439" s="9">
        <v>1.3211999999999999</v>
      </c>
      <c r="H1439" s="9">
        <v>1.3187</v>
      </c>
      <c r="I1439" s="9">
        <v>-20</v>
      </c>
      <c r="J1439" s="9">
        <v>3110.21</v>
      </c>
      <c r="K1439" s="8" t="str">
        <f>RIGHT(B1439,5)</f>
        <v>09:33</v>
      </c>
      <c r="L1439" s="7" t="str">
        <f>TEXT(K1439,"hh")</f>
        <v>09</v>
      </c>
      <c r="M1439" s="6">
        <f>IF(C1439="close",IF(I1439&gt;=0,1,IF(I1439&lt;0,2)),0)</f>
        <v>0</v>
      </c>
      <c r="N1439" s="5">
        <f>IF(N1438=0,IF(C1439="s/l",1,0),IF(C1439="s/l",N1438+1,0))</f>
        <v>1</v>
      </c>
      <c r="O1439" s="4">
        <f>IF(O1438=0,IF(C1439="t/p",1,0),IF(C1439="t/p",O1438+1,0))</f>
        <v>0</v>
      </c>
      <c r="P1439" s="3">
        <f>IF(AND(N1439&gt;=$AD$36,N1440=0),1,0)</f>
        <v>0</v>
      </c>
      <c r="Q1439" s="2">
        <f>IF(AND(O1439&gt;=$AD$35,O1440=0),1,0)</f>
        <v>0</v>
      </c>
      <c r="R1439" s="3">
        <f>IF(AND(N1439&gt;0,ISODD(D1439)),1,0)</f>
        <v>1</v>
      </c>
      <c r="S1439" s="2">
        <f>IF(AND(O1439&gt;0,ISEVEN(D1439)),1,0)</f>
        <v>0</v>
      </c>
      <c r="T1439" s="1">
        <f>IF(AND(N1438&gt;0,N1439&gt;0),IF(OR(AND(R1438=0,R1439=1),AND(R1438=1,R1439=0)),1,0),0)</f>
        <v>0</v>
      </c>
      <c r="U1439" s="1">
        <f>IF(AND(O1438&gt;0,O1439&gt;0),IF(OR(AND(S1438=0,S1439=1),AND(S1438=1,S1439=0)),1,0),0)</f>
        <v>0</v>
      </c>
    </row>
    <row r="1440" spans="1:21">
      <c r="A1440" s="9">
        <v>7394</v>
      </c>
      <c r="B1440" s="10" t="s">
        <v>2925</v>
      </c>
      <c r="C1440" s="9" t="s">
        <v>0</v>
      </c>
      <c r="D1440" s="9">
        <v>2975</v>
      </c>
      <c r="E1440" s="9">
        <v>1</v>
      </c>
      <c r="F1440" s="9">
        <v>1.3197000000000001</v>
      </c>
      <c r="G1440" s="9">
        <v>1.3222</v>
      </c>
      <c r="H1440" s="9">
        <v>1.3197000000000001</v>
      </c>
      <c r="I1440" s="9">
        <v>5</v>
      </c>
      <c r="J1440" s="9">
        <v>3115.21</v>
      </c>
      <c r="K1440" s="8" t="str">
        <f>RIGHT(B1440,5)</f>
        <v>09:50</v>
      </c>
      <c r="L1440" s="7" t="str">
        <f>TEXT(K1440,"hh")</f>
        <v>09</v>
      </c>
      <c r="M1440" s="6">
        <f>IF(C1440="close",IF(I1440&gt;=0,1,IF(I1440&lt;0,2)),0)</f>
        <v>0</v>
      </c>
      <c r="N1440" s="5">
        <f>IF(N1439=0,IF(C1440="s/l",1,0),IF(C1440="s/l",N1439+1,0))</f>
        <v>0</v>
      </c>
      <c r="O1440" s="4">
        <f>IF(O1439=0,IF(C1440="t/p",1,0),IF(C1440="t/p",O1439+1,0))</f>
        <v>1</v>
      </c>
      <c r="P1440" s="3">
        <f>IF(AND(N1440&gt;=$AD$36,N1441=0),1,0)</f>
        <v>0</v>
      </c>
      <c r="Q1440" s="2">
        <f>IF(AND(O1440&gt;=$AD$35,O1441=0),1,0)</f>
        <v>0</v>
      </c>
      <c r="R1440" s="3">
        <f>IF(AND(N1440&gt;0,ISODD(D1440)),1,0)</f>
        <v>0</v>
      </c>
      <c r="S1440" s="2">
        <f>IF(AND(O1440&gt;0,ISEVEN(D1440)),1,0)</f>
        <v>0</v>
      </c>
      <c r="T1440" s="1">
        <f>IF(AND(N1439&gt;0,N1440&gt;0),IF(OR(AND(R1439=0,R1440=1),AND(R1439=1,R1440=0)),1,0),0)</f>
        <v>0</v>
      </c>
      <c r="U1440" s="1">
        <f>IF(AND(O1439&gt;0,O1440&gt;0),IF(OR(AND(S1439=0,S1440=1),AND(S1439=1,S1440=0)),1,0),0)</f>
        <v>0</v>
      </c>
    </row>
    <row r="1441" spans="1:21">
      <c r="A1441" s="9">
        <v>7403</v>
      </c>
      <c r="B1441" s="10" t="s">
        <v>2924</v>
      </c>
      <c r="C1441" s="9" t="s">
        <v>0</v>
      </c>
      <c r="D1441" s="9">
        <v>2980</v>
      </c>
      <c r="E1441" s="9">
        <v>1</v>
      </c>
      <c r="F1441" s="9">
        <v>1.319</v>
      </c>
      <c r="G1441" s="9">
        <v>1.3165</v>
      </c>
      <c r="H1441" s="9">
        <v>1.319</v>
      </c>
      <c r="I1441" s="9">
        <v>5</v>
      </c>
      <c r="J1441" s="9">
        <v>3120.21</v>
      </c>
      <c r="K1441" s="8" t="str">
        <f>RIGHT(B1441,5)</f>
        <v>11:09</v>
      </c>
      <c r="L1441" s="7" t="str">
        <f>TEXT(K1441,"hh")</f>
        <v>11</v>
      </c>
      <c r="M1441" s="6">
        <f>IF(C1441="close",IF(I1441&gt;=0,1,IF(I1441&lt;0,2)),0)</f>
        <v>0</v>
      </c>
      <c r="N1441" s="5">
        <f>IF(N1440=0,IF(C1441="s/l",1,0),IF(C1441="s/l",N1440+1,0))</f>
        <v>0</v>
      </c>
      <c r="O1441" s="4">
        <f>IF(O1440=0,IF(C1441="t/p",1,0),IF(C1441="t/p",O1440+1,0))</f>
        <v>2</v>
      </c>
      <c r="P1441" s="3">
        <f>IF(AND(N1441&gt;=$AD$36,N1442=0),1,0)</f>
        <v>0</v>
      </c>
      <c r="Q1441" s="2">
        <f>IF(AND(O1441&gt;=$AD$35,O1442=0),1,0)</f>
        <v>0</v>
      </c>
      <c r="R1441" s="3">
        <f>IF(AND(N1441&gt;0,ISODD(D1441)),1,0)</f>
        <v>0</v>
      </c>
      <c r="S1441" s="2">
        <f>IF(AND(O1441&gt;0,ISEVEN(D1441)),1,0)</f>
        <v>1</v>
      </c>
      <c r="T1441" s="1">
        <f>IF(AND(N1440&gt;0,N1441&gt;0),IF(OR(AND(R1440=0,R1441=1),AND(R1440=1,R1441=0)),1,0),0)</f>
        <v>0</v>
      </c>
      <c r="U1441" s="1">
        <f>IF(AND(O1440&gt;0,O1441&gt;0),IF(OR(AND(S1440=0,S1441=1),AND(S1440=1,S1441=0)),1,0),0)</f>
        <v>1</v>
      </c>
    </row>
    <row r="1442" spans="1:21">
      <c r="A1442" s="9">
        <v>7408</v>
      </c>
      <c r="B1442" s="10" t="s">
        <v>2923</v>
      </c>
      <c r="C1442" s="9" t="s">
        <v>0</v>
      </c>
      <c r="D1442" s="9">
        <v>2981</v>
      </c>
      <c r="E1442" s="9">
        <v>1</v>
      </c>
      <c r="F1442" s="9">
        <v>1.3186</v>
      </c>
      <c r="G1442" s="9">
        <v>1.3210999999999999</v>
      </c>
      <c r="H1442" s="9">
        <v>1.3186</v>
      </c>
      <c r="I1442" s="9">
        <v>5</v>
      </c>
      <c r="J1442" s="9">
        <v>3125.21</v>
      </c>
      <c r="K1442" s="8" t="str">
        <f>RIGHT(B1442,5)</f>
        <v>11:32</v>
      </c>
      <c r="L1442" s="7" t="str">
        <f>TEXT(K1442,"hh")</f>
        <v>11</v>
      </c>
      <c r="M1442" s="6">
        <f>IF(C1442="close",IF(I1442&gt;=0,1,IF(I1442&lt;0,2)),0)</f>
        <v>0</v>
      </c>
      <c r="N1442" s="5">
        <f>IF(N1441=0,IF(C1442="s/l",1,0),IF(C1442="s/l",N1441+1,0))</f>
        <v>0</v>
      </c>
      <c r="O1442" s="4">
        <f>IF(O1441=0,IF(C1442="t/p",1,0),IF(C1442="t/p",O1441+1,0))</f>
        <v>3</v>
      </c>
      <c r="P1442" s="3">
        <f>IF(AND(N1442&gt;=$AD$36,N1443=0),1,0)</f>
        <v>0</v>
      </c>
      <c r="Q1442" s="2">
        <f>IF(AND(O1442&gt;=$AD$35,O1443=0),1,0)</f>
        <v>0</v>
      </c>
      <c r="R1442" s="3">
        <f>IF(AND(N1442&gt;0,ISODD(D1442)),1,0)</f>
        <v>0</v>
      </c>
      <c r="S1442" s="2">
        <f>IF(AND(O1442&gt;0,ISEVEN(D1442)),1,0)</f>
        <v>0</v>
      </c>
      <c r="T1442" s="1">
        <f>IF(AND(N1441&gt;0,N1442&gt;0),IF(OR(AND(R1441=0,R1442=1),AND(R1441=1,R1442=0)),1,0),0)</f>
        <v>0</v>
      </c>
      <c r="U1442" s="1">
        <f>IF(AND(O1441&gt;0,O1442&gt;0),IF(OR(AND(S1441=0,S1442=1),AND(S1441=1,S1442=0)),1,0),0)</f>
        <v>1</v>
      </c>
    </row>
    <row r="1443" spans="1:21">
      <c r="A1443" s="9">
        <v>7413</v>
      </c>
      <c r="B1443" s="10" t="s">
        <v>2922</v>
      </c>
      <c r="C1443" s="9" t="s">
        <v>0</v>
      </c>
      <c r="D1443" s="9">
        <v>2984</v>
      </c>
      <c r="E1443" s="9">
        <v>1</v>
      </c>
      <c r="F1443" s="9">
        <v>1.3189</v>
      </c>
      <c r="G1443" s="9">
        <v>1.3164</v>
      </c>
      <c r="H1443" s="9">
        <v>1.3189</v>
      </c>
      <c r="I1443" s="9">
        <v>5</v>
      </c>
      <c r="J1443" s="9">
        <v>3130.21</v>
      </c>
      <c r="K1443" s="8" t="str">
        <f>RIGHT(B1443,5)</f>
        <v>12:47</v>
      </c>
      <c r="L1443" s="7" t="str">
        <f>TEXT(K1443,"hh")</f>
        <v>12</v>
      </c>
      <c r="M1443" s="6">
        <f>IF(C1443="close",IF(I1443&gt;=0,1,IF(I1443&lt;0,2)),0)</f>
        <v>0</v>
      </c>
      <c r="N1443" s="5">
        <f>IF(N1442=0,IF(C1443="s/l",1,0),IF(C1443="s/l",N1442+1,0))</f>
        <v>0</v>
      </c>
      <c r="O1443" s="4">
        <f>IF(O1442=0,IF(C1443="t/p",1,0),IF(C1443="t/p",O1442+1,0))</f>
        <v>4</v>
      </c>
      <c r="P1443" s="3">
        <f>IF(AND(N1443&gt;=$AD$36,N1444=0),1,0)</f>
        <v>0</v>
      </c>
      <c r="Q1443" s="2">
        <f>IF(AND(O1443&gt;=$AD$35,O1444=0),1,0)</f>
        <v>0</v>
      </c>
      <c r="R1443" s="3">
        <f>IF(AND(N1443&gt;0,ISODD(D1443)),1,0)</f>
        <v>0</v>
      </c>
      <c r="S1443" s="2">
        <f>IF(AND(O1443&gt;0,ISEVEN(D1443)),1,0)</f>
        <v>1</v>
      </c>
      <c r="T1443" s="1">
        <f>IF(AND(N1442&gt;0,N1443&gt;0),IF(OR(AND(R1442=0,R1443=1),AND(R1442=1,R1443=0)),1,0),0)</f>
        <v>0</v>
      </c>
      <c r="U1443" s="1">
        <f>IF(AND(O1442&gt;0,O1443&gt;0),IF(OR(AND(S1442=0,S1443=1),AND(S1442=1,S1443=0)),1,0),0)</f>
        <v>1</v>
      </c>
    </row>
    <row r="1444" spans="1:21">
      <c r="A1444" s="9">
        <v>7418</v>
      </c>
      <c r="B1444" s="10" t="s">
        <v>2921</v>
      </c>
      <c r="C1444" s="9" t="s">
        <v>0</v>
      </c>
      <c r="D1444" s="9">
        <v>2985</v>
      </c>
      <c r="E1444" s="9">
        <v>1</v>
      </c>
      <c r="F1444" s="9">
        <v>1.3185</v>
      </c>
      <c r="G1444" s="9">
        <v>1.321</v>
      </c>
      <c r="H1444" s="9">
        <v>1.3185</v>
      </c>
      <c r="I1444" s="9">
        <v>5</v>
      </c>
      <c r="J1444" s="9">
        <v>3135.21</v>
      </c>
      <c r="K1444" s="8" t="str">
        <f>RIGHT(B1444,5)</f>
        <v>13:31</v>
      </c>
      <c r="L1444" s="7" t="str">
        <f>TEXT(K1444,"hh")</f>
        <v>13</v>
      </c>
      <c r="M1444" s="6">
        <f>IF(C1444="close",IF(I1444&gt;=0,1,IF(I1444&lt;0,2)),0)</f>
        <v>0</v>
      </c>
      <c r="N1444" s="5">
        <f>IF(N1443=0,IF(C1444="s/l",1,0),IF(C1444="s/l",N1443+1,0))</f>
        <v>0</v>
      </c>
      <c r="O1444" s="4">
        <f>IF(O1443=0,IF(C1444="t/p",1,0),IF(C1444="t/p",O1443+1,0))</f>
        <v>5</v>
      </c>
      <c r="P1444" s="3">
        <f>IF(AND(N1444&gt;=$AD$36,N1445=0),1,0)</f>
        <v>0</v>
      </c>
      <c r="Q1444" s="2">
        <f>IF(AND(O1444&gt;=$AD$35,O1445=0),1,0)</f>
        <v>0</v>
      </c>
      <c r="R1444" s="3">
        <f>IF(AND(N1444&gt;0,ISODD(D1444)),1,0)</f>
        <v>0</v>
      </c>
      <c r="S1444" s="2">
        <f>IF(AND(O1444&gt;0,ISEVEN(D1444)),1,0)</f>
        <v>0</v>
      </c>
      <c r="T1444" s="1">
        <f>IF(AND(N1443&gt;0,N1444&gt;0),IF(OR(AND(R1443=0,R1444=1),AND(R1443=1,R1444=0)),1,0),0)</f>
        <v>0</v>
      </c>
      <c r="U1444" s="1">
        <f>IF(AND(O1443&gt;0,O1444&gt;0),IF(OR(AND(S1443=0,S1444=1),AND(S1443=1,S1444=0)),1,0),0)</f>
        <v>1</v>
      </c>
    </row>
    <row r="1445" spans="1:21">
      <c r="A1445" s="9">
        <v>7423</v>
      </c>
      <c r="B1445" s="10" t="s">
        <v>2920</v>
      </c>
      <c r="C1445" s="9" t="s">
        <v>0</v>
      </c>
      <c r="D1445" s="9">
        <v>2988</v>
      </c>
      <c r="E1445" s="9">
        <v>1</v>
      </c>
      <c r="F1445" s="9">
        <v>1.3188</v>
      </c>
      <c r="G1445" s="9">
        <v>1.3163</v>
      </c>
      <c r="H1445" s="9">
        <v>1.3188</v>
      </c>
      <c r="I1445" s="9">
        <v>5</v>
      </c>
      <c r="J1445" s="9">
        <v>3140.21</v>
      </c>
      <c r="K1445" s="8" t="str">
        <f>RIGHT(B1445,5)</f>
        <v>13:34</v>
      </c>
      <c r="L1445" s="7" t="str">
        <f>TEXT(K1445,"hh")</f>
        <v>13</v>
      </c>
      <c r="M1445" s="6">
        <f>IF(C1445="close",IF(I1445&gt;=0,1,IF(I1445&lt;0,2)),0)</f>
        <v>0</v>
      </c>
      <c r="N1445" s="5">
        <f>IF(N1444=0,IF(C1445="s/l",1,0),IF(C1445="s/l",N1444+1,0))</f>
        <v>0</v>
      </c>
      <c r="O1445" s="4">
        <f>IF(O1444=0,IF(C1445="t/p",1,0),IF(C1445="t/p",O1444+1,0))</f>
        <v>6</v>
      </c>
      <c r="P1445" s="3">
        <f>IF(AND(N1445&gt;=$AD$36,N1446=0),1,0)</f>
        <v>0</v>
      </c>
      <c r="Q1445" s="2">
        <f>IF(AND(O1445&gt;=$AD$35,O1446=0),1,0)</f>
        <v>1</v>
      </c>
      <c r="R1445" s="3">
        <f>IF(AND(N1445&gt;0,ISODD(D1445)),1,0)</f>
        <v>0</v>
      </c>
      <c r="S1445" s="2">
        <f>IF(AND(O1445&gt;0,ISEVEN(D1445)),1,0)</f>
        <v>1</v>
      </c>
      <c r="T1445" s="1">
        <f>IF(AND(N1444&gt;0,N1445&gt;0),IF(OR(AND(R1444=0,R1445=1),AND(R1444=1,R1445=0)),1,0),0)</f>
        <v>0</v>
      </c>
      <c r="U1445" s="1">
        <f>IF(AND(O1444&gt;0,O1445&gt;0),IF(OR(AND(S1444=0,S1445=1),AND(S1444=1,S1445=0)),1,0),0)</f>
        <v>1</v>
      </c>
    </row>
    <row r="1446" spans="1:21">
      <c r="A1446" s="9">
        <v>7424</v>
      </c>
      <c r="B1446" s="10" t="s">
        <v>2919</v>
      </c>
      <c r="C1446" s="9" t="s">
        <v>3</v>
      </c>
      <c r="D1446" s="9">
        <v>2978</v>
      </c>
      <c r="E1446" s="9">
        <v>1</v>
      </c>
      <c r="F1446" s="9">
        <v>1.3174999999999999</v>
      </c>
      <c r="G1446" s="9">
        <v>1.3174999999999999</v>
      </c>
      <c r="H1446" s="9">
        <v>1.32</v>
      </c>
      <c r="I1446" s="9">
        <v>-20</v>
      </c>
      <c r="J1446" s="9">
        <v>3120.21</v>
      </c>
      <c r="K1446" s="8" t="str">
        <f>RIGHT(B1446,5)</f>
        <v>13:42</v>
      </c>
      <c r="L1446" s="7" t="str">
        <f>TEXT(K1446,"hh")</f>
        <v>13</v>
      </c>
      <c r="M1446" s="6">
        <f>IF(C1446="close",IF(I1446&gt;=0,1,IF(I1446&lt;0,2)),0)</f>
        <v>0</v>
      </c>
      <c r="N1446" s="5">
        <f>IF(N1445=0,IF(C1446="s/l",1,0),IF(C1446="s/l",N1445+1,0))</f>
        <v>1</v>
      </c>
      <c r="O1446" s="4">
        <f>IF(O1445=0,IF(C1446="t/p",1,0),IF(C1446="t/p",O1445+1,0))</f>
        <v>0</v>
      </c>
      <c r="P1446" s="3">
        <f>IF(AND(N1446&gt;=$AD$36,N1447=0),1,0)</f>
        <v>0</v>
      </c>
      <c r="Q1446" s="2">
        <f>IF(AND(O1446&gt;=$AD$35,O1447=0),1,0)</f>
        <v>0</v>
      </c>
      <c r="R1446" s="3">
        <f>IF(AND(N1446&gt;0,ISODD(D1446)),1,0)</f>
        <v>0</v>
      </c>
      <c r="S1446" s="2">
        <f>IF(AND(O1446&gt;0,ISEVEN(D1446)),1,0)</f>
        <v>0</v>
      </c>
      <c r="T1446" s="1">
        <f>IF(AND(N1445&gt;0,N1446&gt;0),IF(OR(AND(R1445=0,R1446=1),AND(R1445=1,R1446=0)),1,0),0)</f>
        <v>0</v>
      </c>
      <c r="U1446" s="1">
        <f>IF(AND(O1445&gt;0,O1446&gt;0),IF(OR(AND(S1445=0,S1446=1),AND(S1445=1,S1446=0)),1,0),0)</f>
        <v>0</v>
      </c>
    </row>
    <row r="1447" spans="1:21">
      <c r="A1447" s="9">
        <v>7429</v>
      </c>
      <c r="B1447" s="10" t="s">
        <v>2918</v>
      </c>
      <c r="C1447" s="9" t="s">
        <v>0</v>
      </c>
      <c r="D1447" s="9">
        <v>2989</v>
      </c>
      <c r="E1447" s="9">
        <v>1</v>
      </c>
      <c r="F1447" s="9">
        <v>1.3185</v>
      </c>
      <c r="G1447" s="9">
        <v>1.321</v>
      </c>
      <c r="H1447" s="9">
        <v>1.3185</v>
      </c>
      <c r="I1447" s="9">
        <v>5</v>
      </c>
      <c r="J1447" s="9">
        <v>3125.21</v>
      </c>
      <c r="K1447" s="8" t="str">
        <f>RIGHT(B1447,5)</f>
        <v>14:14</v>
      </c>
      <c r="L1447" s="7" t="str">
        <f>TEXT(K1447,"hh")</f>
        <v>14</v>
      </c>
      <c r="M1447" s="6">
        <f>IF(C1447="close",IF(I1447&gt;=0,1,IF(I1447&lt;0,2)),0)</f>
        <v>0</v>
      </c>
      <c r="N1447" s="5">
        <f>IF(N1446=0,IF(C1447="s/l",1,0),IF(C1447="s/l",N1446+1,0))</f>
        <v>0</v>
      </c>
      <c r="O1447" s="4">
        <f>IF(O1446=0,IF(C1447="t/p",1,0),IF(C1447="t/p",O1446+1,0))</f>
        <v>1</v>
      </c>
      <c r="P1447" s="3">
        <f>IF(AND(N1447&gt;=$AD$36,N1448=0),1,0)</f>
        <v>0</v>
      </c>
      <c r="Q1447" s="2">
        <f>IF(AND(O1447&gt;=$AD$35,O1448=0),1,0)</f>
        <v>0</v>
      </c>
      <c r="R1447" s="3">
        <f>IF(AND(N1447&gt;0,ISODD(D1447)),1,0)</f>
        <v>0</v>
      </c>
      <c r="S1447" s="2">
        <f>IF(AND(O1447&gt;0,ISEVEN(D1447)),1,0)</f>
        <v>0</v>
      </c>
      <c r="T1447" s="1">
        <f>IF(AND(N1446&gt;0,N1447&gt;0),IF(OR(AND(R1446=0,R1447=1),AND(R1446=1,R1447=0)),1,0),0)</f>
        <v>0</v>
      </c>
      <c r="U1447" s="1">
        <f>IF(AND(O1446&gt;0,O1447&gt;0),IF(OR(AND(S1446=0,S1447=1),AND(S1446=1,S1447=0)),1,0),0)</f>
        <v>0</v>
      </c>
    </row>
    <row r="1448" spans="1:21">
      <c r="A1448" s="9">
        <v>7434</v>
      </c>
      <c r="B1448" s="10" t="s">
        <v>2917</v>
      </c>
      <c r="C1448" s="9" t="s">
        <v>0</v>
      </c>
      <c r="D1448" s="9">
        <v>2992</v>
      </c>
      <c r="E1448" s="9">
        <v>1</v>
      </c>
      <c r="F1448" s="9">
        <v>1.3188</v>
      </c>
      <c r="G1448" s="9">
        <v>1.3163</v>
      </c>
      <c r="H1448" s="9">
        <v>1.3188</v>
      </c>
      <c r="I1448" s="9">
        <v>5</v>
      </c>
      <c r="J1448" s="9">
        <v>3130.21</v>
      </c>
      <c r="K1448" s="8" t="str">
        <f>RIGHT(B1448,5)</f>
        <v>14:35</v>
      </c>
      <c r="L1448" s="7" t="str">
        <f>TEXT(K1448,"hh")</f>
        <v>14</v>
      </c>
      <c r="M1448" s="6">
        <f>IF(C1448="close",IF(I1448&gt;=0,1,IF(I1448&lt;0,2)),0)</f>
        <v>0</v>
      </c>
      <c r="N1448" s="5">
        <f>IF(N1447=0,IF(C1448="s/l",1,0),IF(C1448="s/l",N1447+1,0))</f>
        <v>0</v>
      </c>
      <c r="O1448" s="4">
        <f>IF(O1447=0,IF(C1448="t/p",1,0),IF(C1448="t/p",O1447+1,0))</f>
        <v>2</v>
      </c>
      <c r="P1448" s="3">
        <f>IF(AND(N1448&gt;=$AD$36,N1449=0),1,0)</f>
        <v>0</v>
      </c>
      <c r="Q1448" s="2">
        <f>IF(AND(O1448&gt;=$AD$35,O1449=0),1,0)</f>
        <v>0</v>
      </c>
      <c r="R1448" s="3">
        <f>IF(AND(N1448&gt;0,ISODD(D1448)),1,0)</f>
        <v>0</v>
      </c>
      <c r="S1448" s="2">
        <f>IF(AND(O1448&gt;0,ISEVEN(D1448)),1,0)</f>
        <v>1</v>
      </c>
      <c r="T1448" s="1">
        <f>IF(AND(N1447&gt;0,N1448&gt;0),IF(OR(AND(R1447=0,R1448=1),AND(R1447=1,R1448=0)),1,0),0)</f>
        <v>0</v>
      </c>
      <c r="U1448" s="1">
        <f>IF(AND(O1447&gt;0,O1448&gt;0),IF(OR(AND(S1447=0,S1448=1),AND(S1447=1,S1448=0)),1,0),0)</f>
        <v>1</v>
      </c>
    </row>
    <row r="1449" spans="1:21">
      <c r="A1449" s="9">
        <v>7443</v>
      </c>
      <c r="B1449" s="10" t="s">
        <v>2916</v>
      </c>
      <c r="C1449" s="9" t="s">
        <v>3</v>
      </c>
      <c r="D1449" s="9">
        <v>2993</v>
      </c>
      <c r="E1449" s="9">
        <v>1</v>
      </c>
      <c r="F1449" s="9">
        <v>1.321</v>
      </c>
      <c r="G1449" s="9">
        <v>1.321</v>
      </c>
      <c r="H1449" s="9">
        <v>1.3185</v>
      </c>
      <c r="I1449" s="9">
        <v>-20</v>
      </c>
      <c r="J1449" s="9">
        <v>3110.21</v>
      </c>
      <c r="K1449" s="8" t="str">
        <f>RIGHT(B1449,5)</f>
        <v>15:17</v>
      </c>
      <c r="L1449" s="7" t="str">
        <f>TEXT(K1449,"hh")</f>
        <v>15</v>
      </c>
      <c r="M1449" s="6">
        <f>IF(C1449="close",IF(I1449&gt;=0,1,IF(I1449&lt;0,2)),0)</f>
        <v>0</v>
      </c>
      <c r="N1449" s="5">
        <f>IF(N1448=0,IF(C1449="s/l",1,0),IF(C1449="s/l",N1448+1,0))</f>
        <v>1</v>
      </c>
      <c r="O1449" s="4">
        <f>IF(O1448=0,IF(C1449="t/p",1,0),IF(C1449="t/p",O1448+1,0))</f>
        <v>0</v>
      </c>
      <c r="P1449" s="3">
        <f>IF(AND(N1449&gt;=$AD$36,N1450=0),1,0)</f>
        <v>0</v>
      </c>
      <c r="Q1449" s="2">
        <f>IF(AND(O1449&gt;=$AD$35,O1450=0),1,0)</f>
        <v>0</v>
      </c>
      <c r="R1449" s="3">
        <f>IF(AND(N1449&gt;0,ISODD(D1449)),1,0)</f>
        <v>1</v>
      </c>
      <c r="S1449" s="2">
        <f>IF(AND(O1449&gt;0,ISEVEN(D1449)),1,0)</f>
        <v>0</v>
      </c>
      <c r="T1449" s="1">
        <f>IF(AND(N1448&gt;0,N1449&gt;0),IF(OR(AND(R1448=0,R1449=1),AND(R1448=1,R1449=0)),1,0),0)</f>
        <v>0</v>
      </c>
      <c r="U1449" s="1">
        <f>IF(AND(O1448&gt;0,O1449&gt;0),IF(OR(AND(S1448=0,S1449=1),AND(S1448=1,S1449=0)),1,0),0)</f>
        <v>0</v>
      </c>
    </row>
    <row r="1450" spans="1:21">
      <c r="A1450" s="9">
        <v>7448</v>
      </c>
      <c r="B1450" s="10" t="s">
        <v>2915</v>
      </c>
      <c r="C1450" s="9" t="s">
        <v>3</v>
      </c>
      <c r="D1450" s="9">
        <v>2995</v>
      </c>
      <c r="E1450" s="9">
        <v>1</v>
      </c>
      <c r="F1450" s="9">
        <v>1.3220000000000001</v>
      </c>
      <c r="G1450" s="9">
        <v>1.3220000000000001</v>
      </c>
      <c r="H1450" s="9">
        <v>1.3194999999999999</v>
      </c>
      <c r="I1450" s="9">
        <v>-20</v>
      </c>
      <c r="J1450" s="9">
        <v>3090.21</v>
      </c>
      <c r="K1450" s="8" t="str">
        <f>RIGHT(B1450,5)</f>
        <v>15:37</v>
      </c>
      <c r="L1450" s="7" t="str">
        <f>TEXT(K1450,"hh")</f>
        <v>15</v>
      </c>
      <c r="M1450" s="6">
        <f>IF(C1450="close",IF(I1450&gt;=0,1,IF(I1450&lt;0,2)),0)</f>
        <v>0</v>
      </c>
      <c r="N1450" s="5">
        <f>IF(N1449=0,IF(C1450="s/l",1,0),IF(C1450="s/l",N1449+1,0))</f>
        <v>2</v>
      </c>
      <c r="O1450" s="4">
        <f>IF(O1449=0,IF(C1450="t/p",1,0),IF(C1450="t/p",O1449+1,0))</f>
        <v>0</v>
      </c>
      <c r="P1450" s="3">
        <f>IF(AND(N1450&gt;=$AD$36,N1451=0),1,0)</f>
        <v>1</v>
      </c>
      <c r="Q1450" s="2">
        <f>IF(AND(O1450&gt;=$AD$35,O1451=0),1,0)</f>
        <v>0</v>
      </c>
      <c r="R1450" s="3">
        <f>IF(AND(N1450&gt;0,ISODD(D1450)),1,0)</f>
        <v>1</v>
      </c>
      <c r="S1450" s="2">
        <f>IF(AND(O1450&gt;0,ISEVEN(D1450)),1,0)</f>
        <v>0</v>
      </c>
      <c r="T1450" s="1">
        <f>IF(AND(N1449&gt;0,N1450&gt;0),IF(OR(AND(R1449=0,R1450=1),AND(R1449=1,R1450=0)),1,0),0)</f>
        <v>0</v>
      </c>
      <c r="U1450" s="1">
        <f>IF(AND(O1449&gt;0,O1450&gt;0),IF(OR(AND(S1449=0,S1450=1),AND(S1449=1,S1450=0)),1,0),0)</f>
        <v>0</v>
      </c>
    </row>
    <row r="1451" spans="1:21">
      <c r="A1451" s="9">
        <v>7453</v>
      </c>
      <c r="B1451" s="10" t="s">
        <v>2914</v>
      </c>
      <c r="C1451" s="9" t="s">
        <v>0</v>
      </c>
      <c r="D1451" s="9">
        <v>2999</v>
      </c>
      <c r="E1451" s="9">
        <v>1</v>
      </c>
      <c r="F1451" s="9">
        <v>1.3216000000000001</v>
      </c>
      <c r="G1451" s="9">
        <v>1.3241000000000001</v>
      </c>
      <c r="H1451" s="9">
        <v>1.3216000000000001</v>
      </c>
      <c r="I1451" s="9">
        <v>5</v>
      </c>
      <c r="J1451" s="9">
        <v>3095.21</v>
      </c>
      <c r="K1451" s="8" t="str">
        <f>RIGHT(B1451,5)</f>
        <v>15:52</v>
      </c>
      <c r="L1451" s="7" t="str">
        <f>TEXT(K1451,"hh")</f>
        <v>15</v>
      </c>
      <c r="M1451" s="6">
        <f>IF(C1451="close",IF(I1451&gt;=0,1,IF(I1451&lt;0,2)),0)</f>
        <v>0</v>
      </c>
      <c r="N1451" s="5">
        <f>IF(N1450=0,IF(C1451="s/l",1,0),IF(C1451="s/l",N1450+1,0))</f>
        <v>0</v>
      </c>
      <c r="O1451" s="4">
        <f>IF(O1450=0,IF(C1451="t/p",1,0),IF(C1451="t/p",O1450+1,0))</f>
        <v>1</v>
      </c>
      <c r="P1451" s="3">
        <f>IF(AND(N1451&gt;=$AD$36,N1452=0),1,0)</f>
        <v>0</v>
      </c>
      <c r="Q1451" s="2">
        <f>IF(AND(O1451&gt;=$AD$35,O1452=0),1,0)</f>
        <v>0</v>
      </c>
      <c r="R1451" s="3">
        <f>IF(AND(N1451&gt;0,ISODD(D1451)),1,0)</f>
        <v>0</v>
      </c>
      <c r="S1451" s="2">
        <f>IF(AND(O1451&gt;0,ISEVEN(D1451)),1,0)</f>
        <v>0</v>
      </c>
      <c r="T1451" s="1">
        <f>IF(AND(N1450&gt;0,N1451&gt;0),IF(OR(AND(R1450=0,R1451=1),AND(R1450=1,R1451=0)),1,0),0)</f>
        <v>0</v>
      </c>
      <c r="U1451" s="1">
        <f>IF(AND(O1450&gt;0,O1451&gt;0),IF(OR(AND(S1450=0,S1451=1),AND(S1450=1,S1451=0)),1,0),0)</f>
        <v>0</v>
      </c>
    </row>
    <row r="1452" spans="1:21">
      <c r="A1452" s="9">
        <v>7454</v>
      </c>
      <c r="B1452" s="10" t="s">
        <v>993</v>
      </c>
      <c r="C1452" s="9" t="s">
        <v>3</v>
      </c>
      <c r="D1452" s="9">
        <v>2997</v>
      </c>
      <c r="E1452" s="9">
        <v>1</v>
      </c>
      <c r="F1452" s="9">
        <v>1.3230999999999999</v>
      </c>
      <c r="G1452" s="9">
        <v>1.3230999999999999</v>
      </c>
      <c r="H1452" s="9">
        <v>1.3206</v>
      </c>
      <c r="I1452" s="9">
        <v>-20</v>
      </c>
      <c r="J1452" s="9">
        <v>3075.21</v>
      </c>
      <c r="K1452" s="8" t="str">
        <f>RIGHT(B1452,5)</f>
        <v>16:54</v>
      </c>
      <c r="L1452" s="7" t="str">
        <f>TEXT(K1452,"hh")</f>
        <v>16</v>
      </c>
      <c r="M1452" s="6">
        <f>IF(C1452="close",IF(I1452&gt;=0,1,IF(I1452&lt;0,2)),0)</f>
        <v>0</v>
      </c>
      <c r="N1452" s="5">
        <f>IF(N1451=0,IF(C1452="s/l",1,0),IF(C1452="s/l",N1451+1,0))</f>
        <v>1</v>
      </c>
      <c r="O1452" s="4">
        <f>IF(O1451=0,IF(C1452="t/p",1,0),IF(C1452="t/p",O1451+1,0))</f>
        <v>0</v>
      </c>
      <c r="P1452" s="3">
        <f>IF(AND(N1452&gt;=$AD$36,N1453=0),1,0)</f>
        <v>0</v>
      </c>
      <c r="Q1452" s="2">
        <f>IF(AND(O1452&gt;=$AD$35,O1453=0),1,0)</f>
        <v>0</v>
      </c>
      <c r="R1452" s="3">
        <f>IF(AND(N1452&gt;0,ISODD(D1452)),1,0)</f>
        <v>1</v>
      </c>
      <c r="S1452" s="2">
        <f>IF(AND(O1452&gt;0,ISEVEN(D1452)),1,0)</f>
        <v>0</v>
      </c>
      <c r="T1452" s="1">
        <f>IF(AND(N1451&gt;0,N1452&gt;0),IF(OR(AND(R1451=0,R1452=1),AND(R1451=1,R1452=0)),1,0),0)</f>
        <v>0</v>
      </c>
      <c r="U1452" s="1">
        <f>IF(AND(O1451&gt;0,O1452&gt;0),IF(OR(AND(S1451=0,S1452=1),AND(S1451=1,S1452=0)),1,0),0)</f>
        <v>0</v>
      </c>
    </row>
    <row r="1453" spans="1:21">
      <c r="A1453" s="9">
        <v>7463</v>
      </c>
      <c r="B1453" s="10" t="s">
        <v>2913</v>
      </c>
      <c r="C1453" s="9" t="s">
        <v>0</v>
      </c>
      <c r="D1453" s="9">
        <v>3003</v>
      </c>
      <c r="E1453" s="9">
        <v>1</v>
      </c>
      <c r="F1453" s="9">
        <v>1.3236000000000001</v>
      </c>
      <c r="G1453" s="9">
        <v>1.3261000000000001</v>
      </c>
      <c r="H1453" s="9">
        <v>1.3236000000000001</v>
      </c>
      <c r="I1453" s="9">
        <v>5</v>
      </c>
      <c r="J1453" s="9">
        <v>3080.21</v>
      </c>
      <c r="K1453" s="8" t="str">
        <f>RIGHT(B1453,5)</f>
        <v>17:37</v>
      </c>
      <c r="L1453" s="7" t="str">
        <f>TEXT(K1453,"hh")</f>
        <v>17</v>
      </c>
      <c r="M1453" s="6">
        <f>IF(C1453="close",IF(I1453&gt;=0,1,IF(I1453&lt;0,2)),0)</f>
        <v>0</v>
      </c>
      <c r="N1453" s="5">
        <f>IF(N1452=0,IF(C1453="s/l",1,0),IF(C1453="s/l",N1452+1,0))</f>
        <v>0</v>
      </c>
      <c r="O1453" s="4">
        <f>IF(O1452=0,IF(C1453="t/p",1,0),IF(C1453="t/p",O1452+1,0))</f>
        <v>1</v>
      </c>
      <c r="P1453" s="3">
        <f>IF(AND(N1453&gt;=$AD$36,N1454=0),1,0)</f>
        <v>0</v>
      </c>
      <c r="Q1453" s="2">
        <f>IF(AND(O1453&gt;=$AD$35,O1454=0),1,0)</f>
        <v>0</v>
      </c>
      <c r="R1453" s="3">
        <f>IF(AND(N1453&gt;0,ISODD(D1453)),1,0)</f>
        <v>0</v>
      </c>
      <c r="S1453" s="2">
        <f>IF(AND(O1453&gt;0,ISEVEN(D1453)),1,0)</f>
        <v>0</v>
      </c>
      <c r="T1453" s="1">
        <f>IF(AND(N1452&gt;0,N1453&gt;0),IF(OR(AND(R1452=0,R1453=1),AND(R1452=1,R1453=0)),1,0),0)</f>
        <v>0</v>
      </c>
      <c r="U1453" s="1">
        <f>IF(AND(O1452&gt;0,O1453&gt;0),IF(OR(AND(S1452=0,S1453=1),AND(S1452=1,S1453=0)),1,0),0)</f>
        <v>0</v>
      </c>
    </row>
    <row r="1454" spans="1:21">
      <c r="A1454" s="9">
        <v>7468</v>
      </c>
      <c r="B1454" s="10" t="s">
        <v>991</v>
      </c>
      <c r="C1454" s="9" t="s">
        <v>0</v>
      </c>
      <c r="D1454" s="9">
        <v>3006</v>
      </c>
      <c r="E1454" s="9">
        <v>1</v>
      </c>
      <c r="F1454" s="9">
        <v>1.3239000000000001</v>
      </c>
      <c r="G1454" s="9">
        <v>1.3213999999999999</v>
      </c>
      <c r="H1454" s="9">
        <v>1.3239000000000001</v>
      </c>
      <c r="I1454" s="9">
        <v>5</v>
      </c>
      <c r="J1454" s="9">
        <v>3085.21</v>
      </c>
      <c r="K1454" s="8" t="str">
        <f>RIGHT(B1454,5)</f>
        <v>17:52</v>
      </c>
      <c r="L1454" s="7" t="str">
        <f>TEXT(K1454,"hh")</f>
        <v>17</v>
      </c>
      <c r="M1454" s="6">
        <f>IF(C1454="close",IF(I1454&gt;=0,1,IF(I1454&lt;0,2)),0)</f>
        <v>0</v>
      </c>
      <c r="N1454" s="5">
        <f>IF(N1453=0,IF(C1454="s/l",1,0),IF(C1454="s/l",N1453+1,0))</f>
        <v>0</v>
      </c>
      <c r="O1454" s="4">
        <f>IF(O1453=0,IF(C1454="t/p",1,0),IF(C1454="t/p",O1453+1,0))</f>
        <v>2</v>
      </c>
      <c r="P1454" s="3">
        <f>IF(AND(N1454&gt;=$AD$36,N1455=0),1,0)</f>
        <v>0</v>
      </c>
      <c r="Q1454" s="2">
        <f>IF(AND(O1454&gt;=$AD$35,O1455=0),1,0)</f>
        <v>0</v>
      </c>
      <c r="R1454" s="3">
        <f>IF(AND(N1454&gt;0,ISODD(D1454)),1,0)</f>
        <v>0</v>
      </c>
      <c r="S1454" s="2">
        <f>IF(AND(O1454&gt;0,ISEVEN(D1454)),1,0)</f>
        <v>1</v>
      </c>
      <c r="T1454" s="1">
        <f>IF(AND(N1453&gt;0,N1454&gt;0),IF(OR(AND(R1453=0,R1454=1),AND(R1453=1,R1454=0)),1,0),0)</f>
        <v>0</v>
      </c>
      <c r="U1454" s="1">
        <f>IF(AND(O1453&gt;0,O1454&gt;0),IF(OR(AND(S1453=0,S1454=1),AND(S1453=1,S1454=0)),1,0),0)</f>
        <v>1</v>
      </c>
    </row>
    <row r="1455" spans="1:21">
      <c r="A1455" s="9">
        <v>7469</v>
      </c>
      <c r="B1455" s="10" t="s">
        <v>2912</v>
      </c>
      <c r="C1455" s="9" t="s">
        <v>0</v>
      </c>
      <c r="D1455" s="9">
        <v>3001</v>
      </c>
      <c r="E1455" s="9">
        <v>1</v>
      </c>
      <c r="F1455" s="9">
        <v>1.3226</v>
      </c>
      <c r="G1455" s="9">
        <v>1.3250999999999999</v>
      </c>
      <c r="H1455" s="9">
        <v>1.3226</v>
      </c>
      <c r="I1455" s="9">
        <v>5</v>
      </c>
      <c r="J1455" s="9">
        <v>3090.21</v>
      </c>
      <c r="K1455" s="8" t="str">
        <f>RIGHT(B1455,5)</f>
        <v>18:26</v>
      </c>
      <c r="L1455" s="7" t="str">
        <f>TEXT(K1455,"hh")</f>
        <v>18</v>
      </c>
      <c r="M1455" s="6">
        <f>IF(C1455="close",IF(I1455&gt;=0,1,IF(I1455&lt;0,2)),0)</f>
        <v>0</v>
      </c>
      <c r="N1455" s="5">
        <f>IF(N1454=0,IF(C1455="s/l",1,0),IF(C1455="s/l",N1454+1,0))</f>
        <v>0</v>
      </c>
      <c r="O1455" s="4">
        <f>IF(O1454=0,IF(C1455="t/p",1,0),IF(C1455="t/p",O1454+1,0))</f>
        <v>3</v>
      </c>
      <c r="P1455" s="3">
        <f>IF(AND(N1455&gt;=$AD$36,N1456=0),1,0)</f>
        <v>0</v>
      </c>
      <c r="Q1455" s="2">
        <f>IF(AND(O1455&gt;=$AD$35,O1456=0),1,0)</f>
        <v>0</v>
      </c>
      <c r="R1455" s="3">
        <f>IF(AND(N1455&gt;0,ISODD(D1455)),1,0)</f>
        <v>0</v>
      </c>
      <c r="S1455" s="2">
        <f>IF(AND(O1455&gt;0,ISEVEN(D1455)),1,0)</f>
        <v>0</v>
      </c>
      <c r="T1455" s="1">
        <f>IF(AND(N1454&gt;0,N1455&gt;0),IF(OR(AND(R1454=0,R1455=1),AND(R1454=1,R1455=0)),1,0),0)</f>
        <v>0</v>
      </c>
      <c r="U1455" s="1">
        <f>IF(AND(O1454&gt;0,O1455&gt;0),IF(OR(AND(S1454=0,S1455=1),AND(S1454=1,S1455=0)),1,0),0)</f>
        <v>1</v>
      </c>
    </row>
    <row r="1456" spans="1:21">
      <c r="A1456" s="9">
        <v>7478</v>
      </c>
      <c r="B1456" s="10" t="s">
        <v>2911</v>
      </c>
      <c r="C1456" s="9" t="s">
        <v>0</v>
      </c>
      <c r="D1456" s="9">
        <v>3010</v>
      </c>
      <c r="E1456" s="9">
        <v>1</v>
      </c>
      <c r="F1456" s="9">
        <v>1.3219000000000001</v>
      </c>
      <c r="G1456" s="9">
        <v>1.3193999999999999</v>
      </c>
      <c r="H1456" s="9">
        <v>1.3219000000000001</v>
      </c>
      <c r="I1456" s="9">
        <v>5</v>
      </c>
      <c r="J1456" s="9">
        <v>3095.21</v>
      </c>
      <c r="K1456" s="8" t="str">
        <f>RIGHT(B1456,5)</f>
        <v>20:33</v>
      </c>
      <c r="L1456" s="7" t="str">
        <f>TEXT(K1456,"hh")</f>
        <v>20</v>
      </c>
      <c r="M1456" s="6">
        <f>IF(C1456="close",IF(I1456&gt;=0,1,IF(I1456&lt;0,2)),0)</f>
        <v>0</v>
      </c>
      <c r="N1456" s="5">
        <f>IF(N1455=0,IF(C1456="s/l",1,0),IF(C1456="s/l",N1455+1,0))</f>
        <v>0</v>
      </c>
      <c r="O1456" s="4">
        <f>IF(O1455=0,IF(C1456="t/p",1,0),IF(C1456="t/p",O1455+1,0))</f>
        <v>4</v>
      </c>
      <c r="P1456" s="3">
        <f>IF(AND(N1456&gt;=$AD$36,N1457=0),1,0)</f>
        <v>0</v>
      </c>
      <c r="Q1456" s="2">
        <f>IF(AND(O1456&gt;=$AD$35,O1457=0),1,0)</f>
        <v>0</v>
      </c>
      <c r="R1456" s="3">
        <f>IF(AND(N1456&gt;0,ISODD(D1456)),1,0)</f>
        <v>0</v>
      </c>
      <c r="S1456" s="2">
        <f>IF(AND(O1456&gt;0,ISEVEN(D1456)),1,0)</f>
        <v>1</v>
      </c>
      <c r="T1456" s="1">
        <f>IF(AND(N1455&gt;0,N1456&gt;0),IF(OR(AND(R1455=0,R1456=1),AND(R1455=1,R1456=0)),1,0),0)</f>
        <v>0</v>
      </c>
      <c r="U1456" s="1">
        <f>IF(AND(O1455&gt;0,O1456&gt;0),IF(OR(AND(S1455=0,S1456=1),AND(S1455=1,S1456=0)),1,0),0)</f>
        <v>1</v>
      </c>
    </row>
    <row r="1457" spans="1:21">
      <c r="A1457" s="9">
        <v>7483</v>
      </c>
      <c r="B1457" s="10" t="s">
        <v>2910</v>
      </c>
      <c r="C1457" s="9" t="s">
        <v>0</v>
      </c>
      <c r="D1457" s="9">
        <v>3011</v>
      </c>
      <c r="E1457" s="9">
        <v>1</v>
      </c>
      <c r="F1457" s="9">
        <v>1.3216000000000001</v>
      </c>
      <c r="G1457" s="9">
        <v>1.3241000000000001</v>
      </c>
      <c r="H1457" s="9">
        <v>1.3216000000000001</v>
      </c>
      <c r="I1457" s="9">
        <v>5</v>
      </c>
      <c r="J1457" s="9">
        <v>3100.21</v>
      </c>
      <c r="K1457" s="8" t="str">
        <f>RIGHT(B1457,5)</f>
        <v>22:56</v>
      </c>
      <c r="L1457" s="7" t="str">
        <f>TEXT(K1457,"hh")</f>
        <v>22</v>
      </c>
      <c r="M1457" s="6">
        <f>IF(C1457="close",IF(I1457&gt;=0,1,IF(I1457&lt;0,2)),0)</f>
        <v>0</v>
      </c>
      <c r="N1457" s="5">
        <f>IF(N1456=0,IF(C1457="s/l",1,0),IF(C1457="s/l",N1456+1,0))</f>
        <v>0</v>
      </c>
      <c r="O1457" s="4">
        <f>IF(O1456=0,IF(C1457="t/p",1,0),IF(C1457="t/p",O1456+1,0))</f>
        <v>5</v>
      </c>
      <c r="P1457" s="3">
        <f>IF(AND(N1457&gt;=$AD$36,N1458=0),1,0)</f>
        <v>0</v>
      </c>
      <c r="Q1457" s="2">
        <f>IF(AND(O1457&gt;=$AD$35,O1458=0),1,0)</f>
        <v>0</v>
      </c>
      <c r="R1457" s="3">
        <f>IF(AND(N1457&gt;0,ISODD(D1457)),1,0)</f>
        <v>0</v>
      </c>
      <c r="S1457" s="2">
        <f>IF(AND(O1457&gt;0,ISEVEN(D1457)),1,0)</f>
        <v>0</v>
      </c>
      <c r="T1457" s="1">
        <f>IF(AND(N1456&gt;0,N1457&gt;0),IF(OR(AND(R1456=0,R1457=1),AND(R1456=1,R1457=0)),1,0),0)</f>
        <v>0</v>
      </c>
      <c r="U1457" s="1">
        <f>IF(AND(O1456&gt;0,O1457&gt;0),IF(OR(AND(S1456=0,S1457=1),AND(S1456=1,S1457=0)),1,0),0)</f>
        <v>1</v>
      </c>
    </row>
    <row r="1458" spans="1:21">
      <c r="A1458" s="9">
        <v>7484</v>
      </c>
      <c r="B1458" s="10" t="s">
        <v>2909</v>
      </c>
      <c r="C1458" s="9" t="s">
        <v>0</v>
      </c>
      <c r="D1458" s="9">
        <v>3008</v>
      </c>
      <c r="E1458" s="9">
        <v>1</v>
      </c>
      <c r="F1458" s="9">
        <v>1.3229</v>
      </c>
      <c r="G1458" s="9">
        <v>1.3204</v>
      </c>
      <c r="H1458" s="9">
        <v>1.3229</v>
      </c>
      <c r="I1458" s="9">
        <v>5.3</v>
      </c>
      <c r="J1458" s="9">
        <v>3105.51</v>
      </c>
      <c r="K1458" s="8" t="str">
        <f>RIGHT(B1458,5)</f>
        <v>00:58</v>
      </c>
      <c r="L1458" s="7" t="str">
        <f>TEXT(K1458,"hh")</f>
        <v>00</v>
      </c>
      <c r="M1458" s="6">
        <f>IF(C1458="close",IF(I1458&gt;=0,1,IF(I1458&lt;0,2)),0)</f>
        <v>0</v>
      </c>
      <c r="N1458" s="5">
        <f>IF(N1457=0,IF(C1458="s/l",1,0),IF(C1458="s/l",N1457+1,0))</f>
        <v>0</v>
      </c>
      <c r="O1458" s="4">
        <f>IF(O1457=0,IF(C1458="t/p",1,0),IF(C1458="t/p",O1457+1,0))</f>
        <v>6</v>
      </c>
      <c r="P1458" s="3">
        <f>IF(AND(N1458&gt;=$AD$36,N1459=0),1,0)</f>
        <v>0</v>
      </c>
      <c r="Q1458" s="2">
        <f>IF(AND(O1458&gt;=$AD$35,O1459=0),1,0)</f>
        <v>1</v>
      </c>
      <c r="R1458" s="3">
        <f>IF(AND(N1458&gt;0,ISODD(D1458)),1,0)</f>
        <v>0</v>
      </c>
      <c r="S1458" s="2">
        <f>IF(AND(O1458&gt;0,ISEVEN(D1458)),1,0)</f>
        <v>1</v>
      </c>
      <c r="T1458" s="1">
        <f>IF(AND(N1457&gt;0,N1458&gt;0),IF(OR(AND(R1457=0,R1458=1),AND(R1457=1,R1458=0)),1,0),0)</f>
        <v>0</v>
      </c>
      <c r="U1458" s="1">
        <f>IF(AND(O1457&gt;0,O1458&gt;0),IF(OR(AND(S1457=0,S1458=1),AND(S1457=1,S1458=0)),1,0),0)</f>
        <v>1</v>
      </c>
    </row>
    <row r="1459" spans="1:21">
      <c r="A1459" s="9">
        <v>7489</v>
      </c>
      <c r="B1459" s="10" t="s">
        <v>2908</v>
      </c>
      <c r="C1459" s="9" t="s">
        <v>54</v>
      </c>
      <c r="D1459" s="9">
        <v>3013</v>
      </c>
      <c r="E1459" s="9">
        <v>1</v>
      </c>
      <c r="F1459" s="9">
        <v>1.3233999999999999</v>
      </c>
      <c r="G1459" s="9">
        <v>1.3250999999999999</v>
      </c>
      <c r="H1459" s="9">
        <v>1.3226</v>
      </c>
      <c r="I1459" s="9">
        <v>-3</v>
      </c>
      <c r="J1459" s="9">
        <v>3102.51</v>
      </c>
      <c r="K1459" s="8" t="str">
        <f>RIGHT(B1459,5)</f>
        <v>01:00</v>
      </c>
      <c r="L1459" s="7" t="str">
        <f>TEXT(K1459,"hh")</f>
        <v>01</v>
      </c>
      <c r="M1459" s="6">
        <f>IF(C1459="close",IF(I1459&gt;=0,1,IF(I1459&lt;0,2)),0)</f>
        <v>2</v>
      </c>
      <c r="N1459" s="5">
        <f>IF(N1458=0,IF(C1459="s/l",1,0),IF(C1459="s/l",N1458+1,0))</f>
        <v>0</v>
      </c>
      <c r="O1459" s="4">
        <f>IF(O1458=0,IF(C1459="t/p",1,0),IF(C1459="t/p",O1458+1,0))</f>
        <v>0</v>
      </c>
      <c r="P1459" s="3">
        <f>IF(AND(N1459&gt;=$AD$36,N1460=0),1,0)</f>
        <v>0</v>
      </c>
      <c r="Q1459" s="2">
        <f>IF(AND(O1459&gt;=$AD$35,O1460=0),1,0)</f>
        <v>0</v>
      </c>
      <c r="R1459" s="3">
        <f>IF(AND(N1459&gt;0,ISODD(D1459)),1,0)</f>
        <v>0</v>
      </c>
      <c r="S1459" s="2">
        <f>IF(AND(O1459&gt;0,ISEVEN(D1459)),1,0)</f>
        <v>0</v>
      </c>
      <c r="T1459" s="1">
        <f>IF(AND(N1458&gt;0,N1459&gt;0),IF(OR(AND(R1458=0,R1459=1),AND(R1458=1,R1459=0)),1,0),0)</f>
        <v>0</v>
      </c>
      <c r="U1459" s="1">
        <f>IF(AND(O1458&gt;0,O1459&gt;0),IF(OR(AND(S1458=0,S1459=1),AND(S1458=1,S1459=0)),1,0),0)</f>
        <v>0</v>
      </c>
    </row>
    <row r="1460" spans="1:21">
      <c r="A1460" s="9">
        <v>7502</v>
      </c>
      <c r="B1460" s="10" t="s">
        <v>986</v>
      </c>
      <c r="C1460" s="9" t="s">
        <v>0</v>
      </c>
      <c r="D1460" s="9">
        <v>3020</v>
      </c>
      <c r="E1460" s="9">
        <v>1</v>
      </c>
      <c r="F1460" s="9">
        <v>1.3212999999999999</v>
      </c>
      <c r="G1460" s="9">
        <v>1.3188</v>
      </c>
      <c r="H1460" s="9">
        <v>1.3212999999999999</v>
      </c>
      <c r="I1460" s="9">
        <v>5</v>
      </c>
      <c r="J1460" s="9">
        <v>3107.51</v>
      </c>
      <c r="K1460" s="8" t="str">
        <f>RIGHT(B1460,5)</f>
        <v>09:39</v>
      </c>
      <c r="L1460" s="7" t="str">
        <f>TEXT(K1460,"hh")</f>
        <v>09</v>
      </c>
      <c r="M1460" s="6">
        <f>IF(C1460="close",IF(I1460&gt;=0,1,IF(I1460&lt;0,2)),0)</f>
        <v>0</v>
      </c>
      <c r="N1460" s="5">
        <f>IF(N1459=0,IF(C1460="s/l",1,0),IF(C1460="s/l",N1459+1,0))</f>
        <v>0</v>
      </c>
      <c r="O1460" s="4">
        <f>IF(O1459=0,IF(C1460="t/p",1,0),IF(C1460="t/p",O1459+1,0))</f>
        <v>1</v>
      </c>
      <c r="P1460" s="3">
        <f>IF(AND(N1460&gt;=$AD$36,N1461=0),1,0)</f>
        <v>0</v>
      </c>
      <c r="Q1460" s="2">
        <f>IF(AND(O1460&gt;=$AD$35,O1461=0),1,0)</f>
        <v>0</v>
      </c>
      <c r="R1460" s="3">
        <f>IF(AND(N1460&gt;0,ISODD(D1460)),1,0)</f>
        <v>0</v>
      </c>
      <c r="S1460" s="2">
        <f>IF(AND(O1460&gt;0,ISEVEN(D1460)),1,0)</f>
        <v>1</v>
      </c>
      <c r="T1460" s="1">
        <f>IF(AND(N1459&gt;0,N1460&gt;0),IF(OR(AND(R1459=0,R1460=1),AND(R1459=1,R1460=0)),1,0),0)</f>
        <v>0</v>
      </c>
      <c r="U1460" s="1">
        <f>IF(AND(O1459&gt;0,O1460&gt;0),IF(OR(AND(S1459=0,S1460=1),AND(S1459=1,S1460=0)),1,0),0)</f>
        <v>0</v>
      </c>
    </row>
    <row r="1461" spans="1:21">
      <c r="A1461" s="9">
        <v>7503</v>
      </c>
      <c r="B1461" s="10" t="s">
        <v>985</v>
      </c>
      <c r="C1461" s="9" t="s">
        <v>3</v>
      </c>
      <c r="D1461" s="9">
        <v>3018</v>
      </c>
      <c r="E1461" s="9">
        <v>1</v>
      </c>
      <c r="F1461" s="9">
        <v>1.3198000000000001</v>
      </c>
      <c r="G1461" s="9">
        <v>1.3198000000000001</v>
      </c>
      <c r="H1461" s="9">
        <v>1.3223</v>
      </c>
      <c r="I1461" s="9">
        <v>-20</v>
      </c>
      <c r="J1461" s="9">
        <v>3087.51</v>
      </c>
      <c r="K1461" s="8" t="str">
        <f>RIGHT(B1461,5)</f>
        <v>10:08</v>
      </c>
      <c r="L1461" s="7" t="str">
        <f>TEXT(K1461,"hh")</f>
        <v>10</v>
      </c>
      <c r="M1461" s="6">
        <f>IF(C1461="close",IF(I1461&gt;=0,1,IF(I1461&lt;0,2)),0)</f>
        <v>0</v>
      </c>
      <c r="N1461" s="5">
        <f>IF(N1460=0,IF(C1461="s/l",1,0),IF(C1461="s/l",N1460+1,0))</f>
        <v>1</v>
      </c>
      <c r="O1461" s="4">
        <f>IF(O1460=0,IF(C1461="t/p",1,0),IF(C1461="t/p",O1460+1,0))</f>
        <v>0</v>
      </c>
      <c r="P1461" s="3">
        <f>IF(AND(N1461&gt;=$AD$36,N1462=0),1,0)</f>
        <v>0</v>
      </c>
      <c r="Q1461" s="2">
        <f>IF(AND(O1461&gt;=$AD$35,O1462=0),1,0)</f>
        <v>0</v>
      </c>
      <c r="R1461" s="3">
        <f>IF(AND(N1461&gt;0,ISODD(D1461)),1,0)</f>
        <v>0</v>
      </c>
      <c r="S1461" s="2">
        <f>IF(AND(O1461&gt;0,ISEVEN(D1461)),1,0)</f>
        <v>0</v>
      </c>
      <c r="T1461" s="1">
        <f>IF(AND(N1460&gt;0,N1461&gt;0),IF(OR(AND(R1460=0,R1461=1),AND(R1460=1,R1461=0)),1,0),0)</f>
        <v>0</v>
      </c>
      <c r="U1461" s="1">
        <f>IF(AND(O1460&gt;0,O1461&gt;0),IF(OR(AND(S1460=0,S1461=1),AND(S1460=1,S1461=0)),1,0),0)</f>
        <v>0</v>
      </c>
    </row>
    <row r="1462" spans="1:21">
      <c r="A1462" s="9">
        <v>7508</v>
      </c>
      <c r="B1462" s="10" t="s">
        <v>984</v>
      </c>
      <c r="C1462" s="9" t="s">
        <v>0</v>
      </c>
      <c r="D1462" s="9">
        <v>3022</v>
      </c>
      <c r="E1462" s="9">
        <v>1</v>
      </c>
      <c r="F1462" s="9">
        <v>1.3203</v>
      </c>
      <c r="G1462" s="9">
        <v>1.3178000000000001</v>
      </c>
      <c r="H1462" s="9">
        <v>1.3203</v>
      </c>
      <c r="I1462" s="9">
        <v>5</v>
      </c>
      <c r="J1462" s="9">
        <v>3092.51</v>
      </c>
      <c r="K1462" s="8" t="str">
        <f>RIGHT(B1462,5)</f>
        <v>10:24</v>
      </c>
      <c r="L1462" s="7" t="str">
        <f>TEXT(K1462,"hh")</f>
        <v>10</v>
      </c>
      <c r="M1462" s="6">
        <f>IF(C1462="close",IF(I1462&gt;=0,1,IF(I1462&lt;0,2)),0)</f>
        <v>0</v>
      </c>
      <c r="N1462" s="5">
        <f>IF(N1461=0,IF(C1462="s/l",1,0),IF(C1462="s/l",N1461+1,0))</f>
        <v>0</v>
      </c>
      <c r="O1462" s="4">
        <f>IF(O1461=0,IF(C1462="t/p",1,0),IF(C1462="t/p",O1461+1,0))</f>
        <v>1</v>
      </c>
      <c r="P1462" s="3">
        <f>IF(AND(N1462&gt;=$AD$36,N1463=0),1,0)</f>
        <v>0</v>
      </c>
      <c r="Q1462" s="2">
        <f>IF(AND(O1462&gt;=$AD$35,O1463=0),1,0)</f>
        <v>0</v>
      </c>
      <c r="R1462" s="3">
        <f>IF(AND(N1462&gt;0,ISODD(D1462)),1,0)</f>
        <v>0</v>
      </c>
      <c r="S1462" s="2">
        <f>IF(AND(O1462&gt;0,ISEVEN(D1462)),1,0)</f>
        <v>1</v>
      </c>
      <c r="T1462" s="1">
        <f>IF(AND(N1461&gt;0,N1462&gt;0),IF(OR(AND(R1461=0,R1462=1),AND(R1461=1,R1462=0)),1,0),0)</f>
        <v>0</v>
      </c>
      <c r="U1462" s="1">
        <f>IF(AND(O1461&gt;0,O1462&gt;0),IF(OR(AND(S1461=0,S1462=1),AND(S1461=1,S1462=0)),1,0),0)</f>
        <v>0</v>
      </c>
    </row>
    <row r="1463" spans="1:21">
      <c r="A1463" s="9">
        <v>7517</v>
      </c>
      <c r="B1463" s="10" t="s">
        <v>983</v>
      </c>
      <c r="C1463" s="9" t="s">
        <v>3</v>
      </c>
      <c r="D1463" s="9">
        <v>3023</v>
      </c>
      <c r="E1463" s="9">
        <v>1</v>
      </c>
      <c r="F1463" s="9">
        <v>1.3225</v>
      </c>
      <c r="G1463" s="9">
        <v>1.3225</v>
      </c>
      <c r="H1463" s="9">
        <v>1.32</v>
      </c>
      <c r="I1463" s="9">
        <v>-20</v>
      </c>
      <c r="J1463" s="9">
        <v>3072.51</v>
      </c>
      <c r="K1463" s="8" t="str">
        <f>RIGHT(B1463,5)</f>
        <v>12:44</v>
      </c>
      <c r="L1463" s="7" t="str">
        <f>TEXT(K1463,"hh")</f>
        <v>12</v>
      </c>
      <c r="M1463" s="6">
        <f>IF(C1463="close",IF(I1463&gt;=0,1,IF(I1463&lt;0,2)),0)</f>
        <v>0</v>
      </c>
      <c r="N1463" s="5">
        <f>IF(N1462=0,IF(C1463="s/l",1,0),IF(C1463="s/l",N1462+1,0))</f>
        <v>1</v>
      </c>
      <c r="O1463" s="4">
        <f>IF(O1462=0,IF(C1463="t/p",1,0),IF(C1463="t/p",O1462+1,0))</f>
        <v>0</v>
      </c>
      <c r="P1463" s="3">
        <f>IF(AND(N1463&gt;=$AD$36,N1464=0),1,0)</f>
        <v>0</v>
      </c>
      <c r="Q1463" s="2">
        <f>IF(AND(O1463&gt;=$AD$35,O1464=0),1,0)</f>
        <v>0</v>
      </c>
      <c r="R1463" s="3">
        <f>IF(AND(N1463&gt;0,ISODD(D1463)),1,0)</f>
        <v>1</v>
      </c>
      <c r="S1463" s="2">
        <f>IF(AND(O1463&gt;0,ISEVEN(D1463)),1,0)</f>
        <v>0</v>
      </c>
      <c r="T1463" s="1">
        <f>IF(AND(N1462&gt;0,N1463&gt;0),IF(OR(AND(R1462=0,R1463=1),AND(R1462=1,R1463=0)),1,0),0)</f>
        <v>0</v>
      </c>
      <c r="U1463" s="1">
        <f>IF(AND(O1462&gt;0,O1463&gt;0),IF(OR(AND(S1462=0,S1463=1),AND(S1462=1,S1463=0)),1,0),0)</f>
        <v>0</v>
      </c>
    </row>
    <row r="1464" spans="1:21">
      <c r="A1464" s="9">
        <v>7518</v>
      </c>
      <c r="B1464" s="10" t="s">
        <v>982</v>
      </c>
      <c r="C1464" s="9" t="s">
        <v>0</v>
      </c>
      <c r="D1464" s="9">
        <v>3025</v>
      </c>
      <c r="E1464" s="9">
        <v>1</v>
      </c>
      <c r="F1464" s="9">
        <v>1.3210999999999999</v>
      </c>
      <c r="G1464" s="9">
        <v>1.3236000000000001</v>
      </c>
      <c r="H1464" s="9">
        <v>1.3210999999999999</v>
      </c>
      <c r="I1464" s="9">
        <v>5</v>
      </c>
      <c r="J1464" s="9">
        <v>3077.51</v>
      </c>
      <c r="K1464" s="8" t="str">
        <f>RIGHT(B1464,5)</f>
        <v>13:30</v>
      </c>
      <c r="L1464" s="7" t="str">
        <f>TEXT(K1464,"hh")</f>
        <v>13</v>
      </c>
      <c r="M1464" s="6">
        <f>IF(C1464="close",IF(I1464&gt;=0,1,IF(I1464&lt;0,2)),0)</f>
        <v>0</v>
      </c>
      <c r="N1464" s="5">
        <f>IF(N1463=0,IF(C1464="s/l",1,0),IF(C1464="s/l",N1463+1,0))</f>
        <v>0</v>
      </c>
      <c r="O1464" s="4">
        <f>IF(O1463=0,IF(C1464="t/p",1,0),IF(C1464="t/p",O1463+1,0))</f>
        <v>1</v>
      </c>
      <c r="P1464" s="3">
        <f>IF(AND(N1464&gt;=$AD$36,N1465=0),1,0)</f>
        <v>0</v>
      </c>
      <c r="Q1464" s="2">
        <f>IF(AND(O1464&gt;=$AD$35,O1465=0),1,0)</f>
        <v>0</v>
      </c>
      <c r="R1464" s="3">
        <f>IF(AND(N1464&gt;0,ISODD(D1464)),1,0)</f>
        <v>0</v>
      </c>
      <c r="S1464" s="2">
        <f>IF(AND(O1464&gt;0,ISEVEN(D1464)),1,0)</f>
        <v>0</v>
      </c>
      <c r="T1464" s="1">
        <f>IF(AND(N1463&gt;0,N1464&gt;0),IF(OR(AND(R1463=0,R1464=1),AND(R1463=1,R1464=0)),1,0),0)</f>
        <v>0</v>
      </c>
      <c r="U1464" s="1">
        <f>IF(AND(O1463&gt;0,O1464&gt;0),IF(OR(AND(S1463=0,S1464=1),AND(S1463=1,S1464=0)),1,0),0)</f>
        <v>0</v>
      </c>
    </row>
    <row r="1465" spans="1:21">
      <c r="A1465" s="9">
        <v>7523</v>
      </c>
      <c r="B1465" s="10" t="s">
        <v>981</v>
      </c>
      <c r="C1465" s="9" t="s">
        <v>0</v>
      </c>
      <c r="D1465" s="9">
        <v>3028</v>
      </c>
      <c r="E1465" s="9">
        <v>1</v>
      </c>
      <c r="F1465" s="9">
        <v>1.3214999999999999</v>
      </c>
      <c r="G1465" s="9">
        <v>1.319</v>
      </c>
      <c r="H1465" s="9">
        <v>1.3214999999999999</v>
      </c>
      <c r="I1465" s="9">
        <v>5</v>
      </c>
      <c r="J1465" s="9">
        <v>3082.51</v>
      </c>
      <c r="K1465" s="8" t="str">
        <f>RIGHT(B1465,5)</f>
        <v>13:31</v>
      </c>
      <c r="L1465" s="7" t="str">
        <f>TEXT(K1465,"hh")</f>
        <v>13</v>
      </c>
      <c r="M1465" s="6">
        <f>IF(C1465="close",IF(I1465&gt;=0,1,IF(I1465&lt;0,2)),0)</f>
        <v>0</v>
      </c>
      <c r="N1465" s="5">
        <f>IF(N1464=0,IF(C1465="s/l",1,0),IF(C1465="s/l",N1464+1,0))</f>
        <v>0</v>
      </c>
      <c r="O1465" s="4">
        <f>IF(O1464=0,IF(C1465="t/p",1,0),IF(C1465="t/p",O1464+1,0))</f>
        <v>2</v>
      </c>
      <c r="P1465" s="3">
        <f>IF(AND(N1465&gt;=$AD$36,N1466=0),1,0)</f>
        <v>0</v>
      </c>
      <c r="Q1465" s="2">
        <f>IF(AND(O1465&gt;=$AD$35,O1466=0),1,0)</f>
        <v>0</v>
      </c>
      <c r="R1465" s="3">
        <f>IF(AND(N1465&gt;0,ISODD(D1465)),1,0)</f>
        <v>0</v>
      </c>
      <c r="S1465" s="2">
        <f>IF(AND(O1465&gt;0,ISEVEN(D1465)),1,0)</f>
        <v>1</v>
      </c>
      <c r="T1465" s="1">
        <f>IF(AND(N1464&gt;0,N1465&gt;0),IF(OR(AND(R1464=0,R1465=1),AND(R1464=1,R1465=0)),1,0),0)</f>
        <v>0</v>
      </c>
      <c r="U1465" s="1">
        <f>IF(AND(O1464&gt;0,O1465&gt;0),IF(OR(AND(S1464=0,S1465=1),AND(S1464=1,S1465=0)),1,0),0)</f>
        <v>1</v>
      </c>
    </row>
    <row r="1466" spans="1:21">
      <c r="A1466" s="9">
        <v>7532</v>
      </c>
      <c r="B1466" s="10" t="s">
        <v>980</v>
      </c>
      <c r="C1466" s="9" t="s">
        <v>3</v>
      </c>
      <c r="D1466" s="9">
        <v>3029</v>
      </c>
      <c r="E1466" s="9">
        <v>1</v>
      </c>
      <c r="F1466" s="9">
        <v>1.3237000000000001</v>
      </c>
      <c r="G1466" s="9">
        <v>1.3237000000000001</v>
      </c>
      <c r="H1466" s="9">
        <v>1.3211999999999999</v>
      </c>
      <c r="I1466" s="9">
        <v>-20</v>
      </c>
      <c r="J1466" s="9">
        <v>3062.51</v>
      </c>
      <c r="K1466" s="8" t="str">
        <f>RIGHT(B1466,5)</f>
        <v>13:33</v>
      </c>
      <c r="L1466" s="7" t="str">
        <f>TEXT(K1466,"hh")</f>
        <v>13</v>
      </c>
      <c r="M1466" s="6">
        <f>IF(C1466="close",IF(I1466&gt;=0,1,IF(I1466&lt;0,2)),0)</f>
        <v>0</v>
      </c>
      <c r="N1466" s="5">
        <f>IF(N1465=0,IF(C1466="s/l",1,0),IF(C1466="s/l",N1465+1,0))</f>
        <v>1</v>
      </c>
      <c r="O1466" s="4">
        <f>IF(O1465=0,IF(C1466="t/p",1,0),IF(C1466="t/p",O1465+1,0))</f>
        <v>0</v>
      </c>
      <c r="P1466" s="3">
        <f>IF(AND(N1466&gt;=$AD$36,N1467=0),1,0)</f>
        <v>0</v>
      </c>
      <c r="Q1466" s="2">
        <f>IF(AND(O1466&gt;=$AD$35,O1467=0),1,0)</f>
        <v>0</v>
      </c>
      <c r="R1466" s="3">
        <f>IF(AND(N1466&gt;0,ISODD(D1466)),1,0)</f>
        <v>1</v>
      </c>
      <c r="S1466" s="2">
        <f>IF(AND(O1466&gt;0,ISEVEN(D1466)),1,0)</f>
        <v>0</v>
      </c>
      <c r="T1466" s="1">
        <f>IF(AND(N1465&gt;0,N1466&gt;0),IF(OR(AND(R1465=0,R1466=1),AND(R1465=1,R1466=0)),1,0),0)</f>
        <v>0</v>
      </c>
      <c r="U1466" s="1">
        <f>IF(AND(O1465&gt;0,O1466&gt;0),IF(OR(AND(S1465=0,S1466=1),AND(S1465=1,S1466=0)),1,0),0)</f>
        <v>0</v>
      </c>
    </row>
    <row r="1467" spans="1:21">
      <c r="A1467" s="9">
        <v>7533</v>
      </c>
      <c r="B1467" s="10" t="s">
        <v>979</v>
      </c>
      <c r="C1467" s="9" t="s">
        <v>0</v>
      </c>
      <c r="D1467" s="9">
        <v>3031</v>
      </c>
      <c r="E1467" s="9">
        <v>1</v>
      </c>
      <c r="F1467" s="9">
        <v>1.3222</v>
      </c>
      <c r="G1467" s="9">
        <v>1.3247</v>
      </c>
      <c r="H1467" s="9">
        <v>1.3222</v>
      </c>
      <c r="I1467" s="9">
        <v>5</v>
      </c>
      <c r="J1467" s="9">
        <v>3067.51</v>
      </c>
      <c r="K1467" s="8" t="str">
        <f>RIGHT(B1467,5)</f>
        <v>13:36</v>
      </c>
      <c r="L1467" s="7" t="str">
        <f>TEXT(K1467,"hh")</f>
        <v>13</v>
      </c>
      <c r="M1467" s="6">
        <f>IF(C1467="close",IF(I1467&gt;=0,1,IF(I1467&lt;0,2)),0)</f>
        <v>0</v>
      </c>
      <c r="N1467" s="5">
        <f>IF(N1466=0,IF(C1467="s/l",1,0),IF(C1467="s/l",N1466+1,0))</f>
        <v>0</v>
      </c>
      <c r="O1467" s="4">
        <f>IF(O1466=0,IF(C1467="t/p",1,0),IF(C1467="t/p",O1466+1,0))</f>
        <v>1</v>
      </c>
      <c r="P1467" s="3">
        <f>IF(AND(N1467&gt;=$AD$36,N1468=0),1,0)</f>
        <v>0</v>
      </c>
      <c r="Q1467" s="2">
        <f>IF(AND(O1467&gt;=$AD$35,O1468=0),1,0)</f>
        <v>0</v>
      </c>
      <c r="R1467" s="3">
        <f>IF(AND(N1467&gt;0,ISODD(D1467)),1,0)</f>
        <v>0</v>
      </c>
      <c r="S1467" s="2">
        <f>IF(AND(O1467&gt;0,ISEVEN(D1467)),1,0)</f>
        <v>0</v>
      </c>
      <c r="T1467" s="1">
        <f>IF(AND(N1466&gt;0,N1467&gt;0),IF(OR(AND(R1466=0,R1467=1),AND(R1466=1,R1467=0)),1,0),0)</f>
        <v>0</v>
      </c>
      <c r="U1467" s="1">
        <f>IF(AND(O1466&gt;0,O1467&gt;0),IF(OR(AND(S1466=0,S1467=1),AND(S1466=1,S1467=0)),1,0),0)</f>
        <v>0</v>
      </c>
    </row>
    <row r="1468" spans="1:21">
      <c r="A1468" s="9">
        <v>7542</v>
      </c>
      <c r="B1468" s="10" t="s">
        <v>978</v>
      </c>
      <c r="C1468" s="9" t="s">
        <v>0</v>
      </c>
      <c r="D1468" s="9">
        <v>3036</v>
      </c>
      <c r="E1468" s="9">
        <v>1</v>
      </c>
      <c r="F1468" s="9">
        <v>1.3214999999999999</v>
      </c>
      <c r="G1468" s="9">
        <v>1.319</v>
      </c>
      <c r="H1468" s="9">
        <v>1.3214999999999999</v>
      </c>
      <c r="I1468" s="9">
        <v>5</v>
      </c>
      <c r="J1468" s="9">
        <v>3072.51</v>
      </c>
      <c r="K1468" s="8" t="str">
        <f>RIGHT(B1468,5)</f>
        <v>14:00</v>
      </c>
      <c r="L1468" s="7" t="str">
        <f>TEXT(K1468,"hh")</f>
        <v>14</v>
      </c>
      <c r="M1468" s="6">
        <f>IF(C1468="close",IF(I1468&gt;=0,1,IF(I1468&lt;0,2)),0)</f>
        <v>0</v>
      </c>
      <c r="N1468" s="5">
        <f>IF(N1467=0,IF(C1468="s/l",1,0),IF(C1468="s/l",N1467+1,0))</f>
        <v>0</v>
      </c>
      <c r="O1468" s="4">
        <f>IF(O1467=0,IF(C1468="t/p",1,0),IF(C1468="t/p",O1467+1,0))</f>
        <v>2</v>
      </c>
      <c r="P1468" s="3">
        <f>IF(AND(N1468&gt;=$AD$36,N1469=0),1,0)</f>
        <v>0</v>
      </c>
      <c r="Q1468" s="2">
        <f>IF(AND(O1468&gt;=$AD$35,O1469=0),1,0)</f>
        <v>0</v>
      </c>
      <c r="R1468" s="3">
        <f>IF(AND(N1468&gt;0,ISODD(D1468)),1,0)</f>
        <v>0</v>
      </c>
      <c r="S1468" s="2">
        <f>IF(AND(O1468&gt;0,ISEVEN(D1468)),1,0)</f>
        <v>1</v>
      </c>
      <c r="T1468" s="1">
        <f>IF(AND(N1467&gt;0,N1468&gt;0),IF(OR(AND(R1467=0,R1468=1),AND(R1467=1,R1468=0)),1,0),0)</f>
        <v>0</v>
      </c>
      <c r="U1468" s="1">
        <f>IF(AND(O1467&gt;0,O1468&gt;0),IF(OR(AND(S1467=0,S1468=1),AND(S1467=1,S1468=0)),1,0),0)</f>
        <v>1</v>
      </c>
    </row>
    <row r="1469" spans="1:21">
      <c r="A1469" s="9">
        <v>7547</v>
      </c>
      <c r="B1469" s="10" t="s">
        <v>977</v>
      </c>
      <c r="C1469" s="9" t="s">
        <v>0</v>
      </c>
      <c r="D1469" s="9">
        <v>3034</v>
      </c>
      <c r="E1469" s="9">
        <v>1</v>
      </c>
      <c r="F1469" s="9">
        <v>1.3225</v>
      </c>
      <c r="G1469" s="9">
        <v>1.32</v>
      </c>
      <c r="H1469" s="9">
        <v>1.3225</v>
      </c>
      <c r="I1469" s="9">
        <v>5</v>
      </c>
      <c r="J1469" s="9">
        <v>3077.51</v>
      </c>
      <c r="K1469" s="8" t="str">
        <f>RIGHT(B1469,5)</f>
        <v>14:01</v>
      </c>
      <c r="L1469" s="7" t="str">
        <f>TEXT(K1469,"hh")</f>
        <v>14</v>
      </c>
      <c r="M1469" s="6">
        <f>IF(C1469="close",IF(I1469&gt;=0,1,IF(I1469&lt;0,2)),0)</f>
        <v>0</v>
      </c>
      <c r="N1469" s="5">
        <f>IF(N1468=0,IF(C1469="s/l",1,0),IF(C1469="s/l",N1468+1,0))</f>
        <v>0</v>
      </c>
      <c r="O1469" s="4">
        <f>IF(O1468=0,IF(C1469="t/p",1,0),IF(C1469="t/p",O1468+1,0))</f>
        <v>3</v>
      </c>
      <c r="P1469" s="3">
        <f>IF(AND(N1469&gt;=$AD$36,N1470=0),1,0)</f>
        <v>0</v>
      </c>
      <c r="Q1469" s="2">
        <f>IF(AND(O1469&gt;=$AD$35,O1470=0),1,0)</f>
        <v>0</v>
      </c>
      <c r="R1469" s="3">
        <f>IF(AND(N1469&gt;0,ISODD(D1469)),1,0)</f>
        <v>0</v>
      </c>
      <c r="S1469" s="2">
        <f>IF(AND(O1469&gt;0,ISEVEN(D1469)),1,0)</f>
        <v>1</v>
      </c>
      <c r="T1469" s="1">
        <f>IF(AND(N1468&gt;0,N1469&gt;0),IF(OR(AND(R1468=0,R1469=1),AND(R1468=1,R1469=0)),1,0),0)</f>
        <v>0</v>
      </c>
      <c r="U1469" s="1">
        <f>IF(AND(O1468&gt;0,O1469&gt;0),IF(OR(AND(S1468=0,S1469=1),AND(S1468=1,S1469=0)),1,0),0)</f>
        <v>0</v>
      </c>
    </row>
    <row r="1470" spans="1:21">
      <c r="A1470" s="9">
        <v>7552</v>
      </c>
      <c r="B1470" s="10" t="s">
        <v>976</v>
      </c>
      <c r="C1470" s="9" t="s">
        <v>3</v>
      </c>
      <c r="D1470" s="9">
        <v>3037</v>
      </c>
      <c r="E1470" s="9">
        <v>1</v>
      </c>
      <c r="F1470" s="9">
        <v>1.3237000000000001</v>
      </c>
      <c r="G1470" s="9">
        <v>1.3237000000000001</v>
      </c>
      <c r="H1470" s="9">
        <v>1.3211999999999999</v>
      </c>
      <c r="I1470" s="9">
        <v>-20</v>
      </c>
      <c r="J1470" s="9">
        <v>3057.51</v>
      </c>
      <c r="K1470" s="8" t="str">
        <f>RIGHT(B1470,5)</f>
        <v>14:20</v>
      </c>
      <c r="L1470" s="7" t="str">
        <f>TEXT(K1470,"hh")</f>
        <v>14</v>
      </c>
      <c r="M1470" s="6">
        <f>IF(C1470="close",IF(I1470&gt;=0,1,IF(I1470&lt;0,2)),0)</f>
        <v>0</v>
      </c>
      <c r="N1470" s="5">
        <f>IF(N1469=0,IF(C1470="s/l",1,0),IF(C1470="s/l",N1469+1,0))</f>
        <v>1</v>
      </c>
      <c r="O1470" s="4">
        <f>IF(O1469=0,IF(C1470="t/p",1,0),IF(C1470="t/p",O1469+1,0))</f>
        <v>0</v>
      </c>
      <c r="P1470" s="3">
        <f>IF(AND(N1470&gt;=$AD$36,N1471=0),1,0)</f>
        <v>0</v>
      </c>
      <c r="Q1470" s="2">
        <f>IF(AND(O1470&gt;=$AD$35,O1471=0),1,0)</f>
        <v>0</v>
      </c>
      <c r="R1470" s="3">
        <f>IF(AND(N1470&gt;0,ISODD(D1470)),1,0)</f>
        <v>1</v>
      </c>
      <c r="S1470" s="2">
        <f>IF(AND(O1470&gt;0,ISEVEN(D1470)),1,0)</f>
        <v>0</v>
      </c>
      <c r="T1470" s="1">
        <f>IF(AND(N1469&gt;0,N1470&gt;0),IF(OR(AND(R1469=0,R1470=1),AND(R1469=1,R1470=0)),1,0),0)</f>
        <v>0</v>
      </c>
      <c r="U1470" s="1">
        <f>IF(AND(O1469&gt;0,O1470&gt;0),IF(OR(AND(S1469=0,S1470=1),AND(S1469=1,S1470=0)),1,0),0)</f>
        <v>0</v>
      </c>
    </row>
    <row r="1471" spans="1:21">
      <c r="A1471" s="9">
        <v>7557</v>
      </c>
      <c r="B1471" s="10" t="s">
        <v>2907</v>
      </c>
      <c r="C1471" s="9" t="s">
        <v>0</v>
      </c>
      <c r="D1471" s="9">
        <v>3041</v>
      </c>
      <c r="E1471" s="9">
        <v>1</v>
      </c>
      <c r="F1471" s="9">
        <v>1.3231999999999999</v>
      </c>
      <c r="G1471" s="9">
        <v>1.3257000000000001</v>
      </c>
      <c r="H1471" s="9">
        <v>1.3231999999999999</v>
      </c>
      <c r="I1471" s="9">
        <v>5</v>
      </c>
      <c r="J1471" s="9">
        <v>3062.51</v>
      </c>
      <c r="K1471" s="8" t="str">
        <f>RIGHT(B1471,5)</f>
        <v>14:24</v>
      </c>
      <c r="L1471" s="7" t="str">
        <f>TEXT(K1471,"hh")</f>
        <v>14</v>
      </c>
      <c r="M1471" s="6">
        <f>IF(C1471="close",IF(I1471&gt;=0,1,IF(I1471&lt;0,2)),0)</f>
        <v>0</v>
      </c>
      <c r="N1471" s="5">
        <f>IF(N1470=0,IF(C1471="s/l",1,0),IF(C1471="s/l",N1470+1,0))</f>
        <v>0</v>
      </c>
      <c r="O1471" s="4">
        <f>IF(O1470=0,IF(C1471="t/p",1,0),IF(C1471="t/p",O1470+1,0))</f>
        <v>1</v>
      </c>
      <c r="P1471" s="3">
        <f>IF(AND(N1471&gt;=$AD$36,N1472=0),1,0)</f>
        <v>0</v>
      </c>
      <c r="Q1471" s="2">
        <f>IF(AND(O1471&gt;=$AD$35,O1472=0),1,0)</f>
        <v>0</v>
      </c>
      <c r="R1471" s="3">
        <f>IF(AND(N1471&gt;0,ISODD(D1471)),1,0)</f>
        <v>0</v>
      </c>
      <c r="S1471" s="2">
        <f>IF(AND(O1471&gt;0,ISEVEN(D1471)),1,0)</f>
        <v>0</v>
      </c>
      <c r="T1471" s="1">
        <f>IF(AND(N1470&gt;0,N1471&gt;0),IF(OR(AND(R1470=0,R1471=1),AND(R1470=1,R1471=0)),1,0),0)</f>
        <v>0</v>
      </c>
      <c r="U1471" s="1">
        <f>IF(AND(O1470&gt;0,O1471&gt;0),IF(OR(AND(S1470=0,S1471=1),AND(S1470=1,S1471=0)),1,0),0)</f>
        <v>0</v>
      </c>
    </row>
    <row r="1472" spans="1:21">
      <c r="A1472" s="9">
        <v>7562</v>
      </c>
      <c r="B1472" s="10" t="s">
        <v>2906</v>
      </c>
      <c r="C1472" s="9" t="s">
        <v>0</v>
      </c>
      <c r="D1472" s="9">
        <v>3039</v>
      </c>
      <c r="E1472" s="9">
        <v>1</v>
      </c>
      <c r="F1472" s="9">
        <v>1.3222</v>
      </c>
      <c r="G1472" s="9">
        <v>1.3247</v>
      </c>
      <c r="H1472" s="9">
        <v>1.3222</v>
      </c>
      <c r="I1472" s="9">
        <v>5</v>
      </c>
      <c r="J1472" s="9">
        <v>3067.51</v>
      </c>
      <c r="K1472" s="8" t="str">
        <f>RIGHT(B1472,5)</f>
        <v>14:51</v>
      </c>
      <c r="L1472" s="7" t="str">
        <f>TEXT(K1472,"hh")</f>
        <v>14</v>
      </c>
      <c r="M1472" s="6">
        <f>IF(C1472="close",IF(I1472&gt;=0,1,IF(I1472&lt;0,2)),0)</f>
        <v>0</v>
      </c>
      <c r="N1472" s="5">
        <f>IF(N1471=0,IF(C1472="s/l",1,0),IF(C1472="s/l",N1471+1,0))</f>
        <v>0</v>
      </c>
      <c r="O1472" s="4">
        <f>IF(O1471=0,IF(C1472="t/p",1,0),IF(C1472="t/p",O1471+1,0))</f>
        <v>2</v>
      </c>
      <c r="P1472" s="3">
        <f>IF(AND(N1472&gt;=$AD$36,N1473=0),1,0)</f>
        <v>0</v>
      </c>
      <c r="Q1472" s="2">
        <f>IF(AND(O1472&gt;=$AD$35,O1473=0),1,0)</f>
        <v>0</v>
      </c>
      <c r="R1472" s="3">
        <f>IF(AND(N1472&gt;0,ISODD(D1472)),1,0)</f>
        <v>0</v>
      </c>
      <c r="S1472" s="2">
        <f>IF(AND(O1472&gt;0,ISEVEN(D1472)),1,0)</f>
        <v>0</v>
      </c>
      <c r="T1472" s="1">
        <f>IF(AND(N1471&gt;0,N1472&gt;0),IF(OR(AND(R1471=0,R1472=1),AND(R1471=1,R1472=0)),1,0),0)</f>
        <v>0</v>
      </c>
      <c r="U1472" s="1">
        <f>IF(AND(O1471&gt;0,O1472&gt;0),IF(OR(AND(S1471=0,S1472=1),AND(S1471=1,S1472=0)),1,0),0)</f>
        <v>0</v>
      </c>
    </row>
    <row r="1473" spans="1:21">
      <c r="A1473" s="9">
        <v>7567</v>
      </c>
      <c r="B1473" s="10" t="s">
        <v>2905</v>
      </c>
      <c r="C1473" s="9" t="s">
        <v>0</v>
      </c>
      <c r="D1473" s="9">
        <v>3046</v>
      </c>
      <c r="E1473" s="9">
        <v>1</v>
      </c>
      <c r="F1473" s="9">
        <v>1.3225</v>
      </c>
      <c r="G1473" s="9">
        <v>1.32</v>
      </c>
      <c r="H1473" s="9">
        <v>1.3225</v>
      </c>
      <c r="I1473" s="9">
        <v>5</v>
      </c>
      <c r="J1473" s="9">
        <v>3072.51</v>
      </c>
      <c r="K1473" s="8" t="str">
        <f>RIGHT(B1473,5)</f>
        <v>14:53</v>
      </c>
      <c r="L1473" s="7" t="str">
        <f>TEXT(K1473,"hh")</f>
        <v>14</v>
      </c>
      <c r="M1473" s="6">
        <f>IF(C1473="close",IF(I1473&gt;=0,1,IF(I1473&lt;0,2)),0)</f>
        <v>0</v>
      </c>
      <c r="N1473" s="5">
        <f>IF(N1472=0,IF(C1473="s/l",1,0),IF(C1473="s/l",N1472+1,0))</f>
        <v>0</v>
      </c>
      <c r="O1473" s="4">
        <f>IF(O1472=0,IF(C1473="t/p",1,0),IF(C1473="t/p",O1472+1,0))</f>
        <v>3</v>
      </c>
      <c r="P1473" s="3">
        <f>IF(AND(N1473&gt;=$AD$36,N1474=0),1,0)</f>
        <v>0</v>
      </c>
      <c r="Q1473" s="2">
        <f>IF(AND(O1473&gt;=$AD$35,O1474=0),1,0)</f>
        <v>0</v>
      </c>
      <c r="R1473" s="3">
        <f>IF(AND(N1473&gt;0,ISODD(D1473)),1,0)</f>
        <v>0</v>
      </c>
      <c r="S1473" s="2">
        <f>IF(AND(O1473&gt;0,ISEVEN(D1473)),1,0)</f>
        <v>1</v>
      </c>
      <c r="T1473" s="1">
        <f>IF(AND(N1472&gt;0,N1473&gt;0),IF(OR(AND(R1472=0,R1473=1),AND(R1472=1,R1473=0)),1,0),0)</f>
        <v>0</v>
      </c>
      <c r="U1473" s="1">
        <f>IF(AND(O1472&gt;0,O1473&gt;0),IF(OR(AND(S1472=0,S1473=1),AND(S1472=1,S1473=0)),1,0),0)</f>
        <v>1</v>
      </c>
    </row>
    <row r="1474" spans="1:21">
      <c r="A1474" s="9">
        <v>7572</v>
      </c>
      <c r="B1474" s="10" t="s">
        <v>2904</v>
      </c>
      <c r="C1474" s="9" t="s">
        <v>0</v>
      </c>
      <c r="D1474" s="9">
        <v>3044</v>
      </c>
      <c r="E1474" s="9">
        <v>1</v>
      </c>
      <c r="F1474" s="9">
        <v>1.3234999999999999</v>
      </c>
      <c r="G1474" s="9">
        <v>1.321</v>
      </c>
      <c r="H1474" s="9">
        <v>1.3234999999999999</v>
      </c>
      <c r="I1474" s="9">
        <v>5</v>
      </c>
      <c r="J1474" s="9">
        <v>3077.51</v>
      </c>
      <c r="K1474" s="8" t="str">
        <f>RIGHT(B1474,5)</f>
        <v>15:51</v>
      </c>
      <c r="L1474" s="7" t="str">
        <f>TEXT(K1474,"hh")</f>
        <v>15</v>
      </c>
      <c r="M1474" s="6">
        <f>IF(C1474="close",IF(I1474&gt;=0,1,IF(I1474&lt;0,2)),0)</f>
        <v>0</v>
      </c>
      <c r="N1474" s="5">
        <f>IF(N1473=0,IF(C1474="s/l",1,0),IF(C1474="s/l",N1473+1,0))</f>
        <v>0</v>
      </c>
      <c r="O1474" s="4">
        <f>IF(O1473=0,IF(C1474="t/p",1,0),IF(C1474="t/p",O1473+1,0))</f>
        <v>4</v>
      </c>
      <c r="P1474" s="3">
        <f>IF(AND(N1474&gt;=$AD$36,N1475=0),1,0)</f>
        <v>0</v>
      </c>
      <c r="Q1474" s="2">
        <f>IF(AND(O1474&gt;=$AD$35,O1475=0),1,0)</f>
        <v>1</v>
      </c>
      <c r="R1474" s="3">
        <f>IF(AND(N1474&gt;0,ISODD(D1474)),1,0)</f>
        <v>0</v>
      </c>
      <c r="S1474" s="2">
        <f>IF(AND(O1474&gt;0,ISEVEN(D1474)),1,0)</f>
        <v>1</v>
      </c>
      <c r="T1474" s="1">
        <f>IF(AND(N1473&gt;0,N1474&gt;0),IF(OR(AND(R1473=0,R1474=1),AND(R1473=1,R1474=0)),1,0),0)</f>
        <v>0</v>
      </c>
      <c r="U1474" s="1">
        <f>IF(AND(O1473&gt;0,O1474&gt;0),IF(OR(AND(S1473=0,S1474=1),AND(S1473=1,S1474=0)),1,0),0)</f>
        <v>0</v>
      </c>
    </row>
    <row r="1475" spans="1:21">
      <c r="A1475" s="9">
        <v>7577</v>
      </c>
      <c r="B1475" s="10" t="s">
        <v>2903</v>
      </c>
      <c r="C1475" s="9" t="s">
        <v>3</v>
      </c>
      <c r="D1475" s="9">
        <v>3047</v>
      </c>
      <c r="E1475" s="9">
        <v>1</v>
      </c>
      <c r="F1475" s="9">
        <v>1.3247</v>
      </c>
      <c r="G1475" s="9">
        <v>1.3247</v>
      </c>
      <c r="H1475" s="9">
        <v>1.3222</v>
      </c>
      <c r="I1475" s="9">
        <v>-20</v>
      </c>
      <c r="J1475" s="9">
        <v>3057.51</v>
      </c>
      <c r="K1475" s="8" t="str">
        <f>RIGHT(B1475,5)</f>
        <v>16:17</v>
      </c>
      <c r="L1475" s="7" t="str">
        <f>TEXT(K1475,"hh")</f>
        <v>16</v>
      </c>
      <c r="M1475" s="6">
        <f>IF(C1475="close",IF(I1475&gt;=0,1,IF(I1475&lt;0,2)),0)</f>
        <v>0</v>
      </c>
      <c r="N1475" s="5">
        <f>IF(N1474=0,IF(C1475="s/l",1,0),IF(C1475="s/l",N1474+1,0))</f>
        <v>1</v>
      </c>
      <c r="O1475" s="4">
        <f>IF(O1474=0,IF(C1475="t/p",1,0),IF(C1475="t/p",O1474+1,0))</f>
        <v>0</v>
      </c>
      <c r="P1475" s="3">
        <f>IF(AND(N1475&gt;=$AD$36,N1476=0),1,0)</f>
        <v>0</v>
      </c>
      <c r="Q1475" s="2">
        <f>IF(AND(O1475&gt;=$AD$35,O1476=0),1,0)</f>
        <v>0</v>
      </c>
      <c r="R1475" s="3">
        <f>IF(AND(N1475&gt;0,ISODD(D1475)),1,0)</f>
        <v>1</v>
      </c>
      <c r="S1475" s="2">
        <f>IF(AND(O1475&gt;0,ISEVEN(D1475)),1,0)</f>
        <v>0</v>
      </c>
      <c r="T1475" s="1">
        <f>IF(AND(N1474&gt;0,N1475&gt;0),IF(OR(AND(R1474=0,R1475=1),AND(R1474=1,R1475=0)),1,0),0)</f>
        <v>0</v>
      </c>
      <c r="U1475" s="1">
        <f>IF(AND(O1474&gt;0,O1475&gt;0),IF(OR(AND(S1474=0,S1475=1),AND(S1474=1,S1475=0)),1,0),0)</f>
        <v>0</v>
      </c>
    </row>
    <row r="1476" spans="1:21">
      <c r="A1476" s="9">
        <v>7582</v>
      </c>
      <c r="B1476" s="10" t="s">
        <v>2902</v>
      </c>
      <c r="C1476" s="9" t="s">
        <v>0</v>
      </c>
      <c r="D1476" s="9">
        <v>3051</v>
      </c>
      <c r="E1476" s="9">
        <v>1</v>
      </c>
      <c r="F1476" s="9">
        <v>1.3242</v>
      </c>
      <c r="G1476" s="9">
        <v>1.3267</v>
      </c>
      <c r="H1476" s="9">
        <v>1.3242</v>
      </c>
      <c r="I1476" s="9">
        <v>5</v>
      </c>
      <c r="J1476" s="9">
        <v>3062.51</v>
      </c>
      <c r="K1476" s="8" t="str">
        <f>RIGHT(B1476,5)</f>
        <v>16:56</v>
      </c>
      <c r="L1476" s="7" t="str">
        <f>TEXT(K1476,"hh")</f>
        <v>16</v>
      </c>
      <c r="M1476" s="6">
        <f>IF(C1476="close",IF(I1476&gt;=0,1,IF(I1476&lt;0,2)),0)</f>
        <v>0</v>
      </c>
      <c r="N1476" s="5">
        <f>IF(N1475=0,IF(C1476="s/l",1,0),IF(C1476="s/l",N1475+1,0))</f>
        <v>0</v>
      </c>
      <c r="O1476" s="4">
        <f>IF(O1475=0,IF(C1476="t/p",1,0),IF(C1476="t/p",O1475+1,0))</f>
        <v>1</v>
      </c>
      <c r="P1476" s="3">
        <f>IF(AND(N1476&gt;=$AD$36,N1477=0),1,0)</f>
        <v>0</v>
      </c>
      <c r="Q1476" s="2">
        <f>IF(AND(O1476&gt;=$AD$35,O1477=0),1,0)</f>
        <v>0</v>
      </c>
      <c r="R1476" s="3">
        <f>IF(AND(N1476&gt;0,ISODD(D1476)),1,0)</f>
        <v>0</v>
      </c>
      <c r="S1476" s="2">
        <f>IF(AND(O1476&gt;0,ISEVEN(D1476)),1,0)</f>
        <v>0</v>
      </c>
      <c r="T1476" s="1">
        <f>IF(AND(N1475&gt;0,N1476&gt;0),IF(OR(AND(R1475=0,R1476=1),AND(R1475=1,R1476=0)),1,0),0)</f>
        <v>0</v>
      </c>
      <c r="U1476" s="1">
        <f>IF(AND(O1475&gt;0,O1476&gt;0),IF(OR(AND(S1475=0,S1476=1),AND(S1475=1,S1476=0)),1,0),0)</f>
        <v>0</v>
      </c>
    </row>
    <row r="1477" spans="1:21">
      <c r="A1477" s="9">
        <v>7587</v>
      </c>
      <c r="B1477" s="10" t="s">
        <v>972</v>
      </c>
      <c r="C1477" s="9" t="s">
        <v>0</v>
      </c>
      <c r="D1477" s="9">
        <v>3054</v>
      </c>
      <c r="E1477" s="9">
        <v>1</v>
      </c>
      <c r="F1477" s="9">
        <v>1.3245</v>
      </c>
      <c r="G1477" s="9">
        <v>1.3220000000000001</v>
      </c>
      <c r="H1477" s="9">
        <v>1.3245</v>
      </c>
      <c r="I1477" s="9">
        <v>5</v>
      </c>
      <c r="J1477" s="9">
        <v>3067.51</v>
      </c>
      <c r="K1477" s="8" t="str">
        <f>RIGHT(B1477,5)</f>
        <v>17:09</v>
      </c>
      <c r="L1477" s="7" t="str">
        <f>TEXT(K1477,"hh")</f>
        <v>17</v>
      </c>
      <c r="M1477" s="6">
        <f>IF(C1477="close",IF(I1477&gt;=0,1,IF(I1477&lt;0,2)),0)</f>
        <v>0</v>
      </c>
      <c r="N1477" s="5">
        <f>IF(N1476=0,IF(C1477="s/l",1,0),IF(C1477="s/l",N1476+1,0))</f>
        <v>0</v>
      </c>
      <c r="O1477" s="4">
        <f>IF(O1476=0,IF(C1477="t/p",1,0),IF(C1477="t/p",O1476+1,0))</f>
        <v>2</v>
      </c>
      <c r="P1477" s="3">
        <f>IF(AND(N1477&gt;=$AD$36,N1478=0),1,0)</f>
        <v>0</v>
      </c>
      <c r="Q1477" s="2">
        <f>IF(AND(O1477&gt;=$AD$35,O1478=0),1,0)</f>
        <v>0</v>
      </c>
      <c r="R1477" s="3">
        <f>IF(AND(N1477&gt;0,ISODD(D1477)),1,0)</f>
        <v>0</v>
      </c>
      <c r="S1477" s="2">
        <f>IF(AND(O1477&gt;0,ISEVEN(D1477)),1,0)</f>
        <v>1</v>
      </c>
      <c r="T1477" s="1">
        <f>IF(AND(N1476&gt;0,N1477&gt;0),IF(OR(AND(R1476=0,R1477=1),AND(R1476=1,R1477=0)),1,0),0)</f>
        <v>0</v>
      </c>
      <c r="U1477" s="1">
        <f>IF(AND(O1476&gt;0,O1477&gt;0),IF(OR(AND(S1476=0,S1477=1),AND(S1476=1,S1477=0)),1,0),0)</f>
        <v>1</v>
      </c>
    </row>
    <row r="1478" spans="1:21">
      <c r="A1478" s="9">
        <v>7592</v>
      </c>
      <c r="B1478" s="10" t="s">
        <v>2901</v>
      </c>
      <c r="C1478" s="9" t="s">
        <v>0</v>
      </c>
      <c r="D1478" s="9">
        <v>3055</v>
      </c>
      <c r="E1478" s="9">
        <v>1</v>
      </c>
      <c r="F1478" s="9">
        <v>1.3242</v>
      </c>
      <c r="G1478" s="9">
        <v>1.3267</v>
      </c>
      <c r="H1478" s="9">
        <v>1.3242</v>
      </c>
      <c r="I1478" s="9">
        <v>5</v>
      </c>
      <c r="J1478" s="9">
        <v>3072.51</v>
      </c>
      <c r="K1478" s="8" t="str">
        <f>RIGHT(B1478,5)</f>
        <v>17:22</v>
      </c>
      <c r="L1478" s="7" t="str">
        <f>TEXT(K1478,"hh")</f>
        <v>17</v>
      </c>
      <c r="M1478" s="6">
        <f>IF(C1478="close",IF(I1478&gt;=0,1,IF(I1478&lt;0,2)),0)</f>
        <v>0</v>
      </c>
      <c r="N1478" s="5">
        <f>IF(N1477=0,IF(C1478="s/l",1,0),IF(C1478="s/l",N1477+1,0))</f>
        <v>0</v>
      </c>
      <c r="O1478" s="4">
        <f>IF(O1477=0,IF(C1478="t/p",1,0),IF(C1478="t/p",O1477+1,0))</f>
        <v>3</v>
      </c>
      <c r="P1478" s="3">
        <f>IF(AND(N1478&gt;=$AD$36,N1479=0),1,0)</f>
        <v>0</v>
      </c>
      <c r="Q1478" s="2">
        <f>IF(AND(O1478&gt;=$AD$35,O1479=0),1,0)</f>
        <v>0</v>
      </c>
      <c r="R1478" s="3">
        <f>IF(AND(N1478&gt;0,ISODD(D1478)),1,0)</f>
        <v>0</v>
      </c>
      <c r="S1478" s="2">
        <f>IF(AND(O1478&gt;0,ISEVEN(D1478)),1,0)</f>
        <v>0</v>
      </c>
      <c r="T1478" s="1">
        <f>IF(AND(N1477&gt;0,N1478&gt;0),IF(OR(AND(R1477=0,R1478=1),AND(R1477=1,R1478=0)),1,0),0)</f>
        <v>0</v>
      </c>
      <c r="U1478" s="1">
        <f>IF(AND(O1477&gt;0,O1478&gt;0),IF(OR(AND(S1477=0,S1478=1),AND(S1477=1,S1478=0)),1,0),0)</f>
        <v>1</v>
      </c>
    </row>
    <row r="1479" spans="1:21">
      <c r="A1479" s="9">
        <v>7597</v>
      </c>
      <c r="B1479" s="10" t="s">
        <v>2900</v>
      </c>
      <c r="C1479" s="9" t="s">
        <v>0</v>
      </c>
      <c r="D1479" s="9">
        <v>3049</v>
      </c>
      <c r="E1479" s="9">
        <v>1</v>
      </c>
      <c r="F1479" s="9">
        <v>1.3231999999999999</v>
      </c>
      <c r="G1479" s="9">
        <v>1.3257000000000001</v>
      </c>
      <c r="H1479" s="9">
        <v>1.3231999999999999</v>
      </c>
      <c r="I1479" s="9">
        <v>5</v>
      </c>
      <c r="J1479" s="9">
        <v>3077.51</v>
      </c>
      <c r="K1479" s="8" t="str">
        <f>RIGHT(B1479,5)</f>
        <v>17:32</v>
      </c>
      <c r="L1479" s="7" t="str">
        <f>TEXT(K1479,"hh")</f>
        <v>17</v>
      </c>
      <c r="M1479" s="6">
        <f>IF(C1479="close",IF(I1479&gt;=0,1,IF(I1479&lt;0,2)),0)</f>
        <v>0</v>
      </c>
      <c r="N1479" s="5">
        <f>IF(N1478=0,IF(C1479="s/l",1,0),IF(C1479="s/l",N1478+1,0))</f>
        <v>0</v>
      </c>
      <c r="O1479" s="4">
        <f>IF(O1478=0,IF(C1479="t/p",1,0),IF(C1479="t/p",O1478+1,0))</f>
        <v>4</v>
      </c>
      <c r="P1479" s="3">
        <f>IF(AND(N1479&gt;=$AD$36,N1480=0),1,0)</f>
        <v>0</v>
      </c>
      <c r="Q1479" s="2">
        <f>IF(AND(O1479&gt;=$AD$35,O1480=0),1,0)</f>
        <v>0</v>
      </c>
      <c r="R1479" s="3">
        <f>IF(AND(N1479&gt;0,ISODD(D1479)),1,0)</f>
        <v>0</v>
      </c>
      <c r="S1479" s="2">
        <f>IF(AND(O1479&gt;0,ISEVEN(D1479)),1,0)</f>
        <v>0</v>
      </c>
      <c r="T1479" s="1">
        <f>IF(AND(N1478&gt;0,N1479&gt;0),IF(OR(AND(R1478=0,R1479=1),AND(R1478=1,R1479=0)),1,0),0)</f>
        <v>0</v>
      </c>
      <c r="U1479" s="1">
        <f>IF(AND(O1478&gt;0,O1479&gt;0),IF(OR(AND(S1478=0,S1479=1),AND(S1478=1,S1479=0)),1,0),0)</f>
        <v>0</v>
      </c>
    </row>
    <row r="1480" spans="1:21">
      <c r="A1480" s="9">
        <v>7602</v>
      </c>
      <c r="B1480" s="10" t="s">
        <v>2899</v>
      </c>
      <c r="C1480" s="9" t="s">
        <v>0</v>
      </c>
      <c r="D1480" s="9">
        <v>3060</v>
      </c>
      <c r="E1480" s="9">
        <v>1</v>
      </c>
      <c r="F1480" s="9">
        <v>1.3232999999999999</v>
      </c>
      <c r="G1480" s="9">
        <v>1.3208</v>
      </c>
      <c r="H1480" s="9">
        <v>1.3232999999999999</v>
      </c>
      <c r="I1480" s="9">
        <v>5</v>
      </c>
      <c r="J1480" s="9">
        <v>3082.51</v>
      </c>
      <c r="K1480" s="8" t="str">
        <f>RIGHT(B1480,5)</f>
        <v>18:25</v>
      </c>
      <c r="L1480" s="7" t="str">
        <f>TEXT(K1480,"hh")</f>
        <v>18</v>
      </c>
      <c r="M1480" s="6">
        <f>IF(C1480="close",IF(I1480&gt;=0,1,IF(I1480&lt;0,2)),0)</f>
        <v>0</v>
      </c>
      <c r="N1480" s="5">
        <f>IF(N1479=0,IF(C1480="s/l",1,0),IF(C1480="s/l",N1479+1,0))</f>
        <v>0</v>
      </c>
      <c r="O1480" s="4">
        <f>IF(O1479=0,IF(C1480="t/p",1,0),IF(C1480="t/p",O1479+1,0))</f>
        <v>5</v>
      </c>
      <c r="P1480" s="3">
        <f>IF(AND(N1480&gt;=$AD$36,N1481=0),1,0)</f>
        <v>0</v>
      </c>
      <c r="Q1480" s="2">
        <f>IF(AND(O1480&gt;=$AD$35,O1481=0),1,0)</f>
        <v>0</v>
      </c>
      <c r="R1480" s="3">
        <f>IF(AND(N1480&gt;0,ISODD(D1480)),1,0)</f>
        <v>0</v>
      </c>
      <c r="S1480" s="2">
        <f>IF(AND(O1480&gt;0,ISEVEN(D1480)),1,0)</f>
        <v>1</v>
      </c>
      <c r="T1480" s="1">
        <f>IF(AND(N1479&gt;0,N1480&gt;0),IF(OR(AND(R1479=0,R1480=1),AND(R1479=1,R1480=0)),1,0),0)</f>
        <v>0</v>
      </c>
      <c r="U1480" s="1">
        <f>IF(AND(O1479&gt;0,O1480&gt;0),IF(OR(AND(S1479=0,S1480=1),AND(S1479=1,S1480=0)),1,0),0)</f>
        <v>1</v>
      </c>
    </row>
    <row r="1481" spans="1:21">
      <c r="A1481" s="9">
        <v>7607</v>
      </c>
      <c r="B1481" s="10" t="s">
        <v>2898</v>
      </c>
      <c r="C1481" s="9" t="s">
        <v>0</v>
      </c>
      <c r="D1481" s="9">
        <v>3058</v>
      </c>
      <c r="E1481" s="9">
        <v>1</v>
      </c>
      <c r="F1481" s="9">
        <v>1.3245</v>
      </c>
      <c r="G1481" s="9">
        <v>1.3220000000000001</v>
      </c>
      <c r="H1481" s="9">
        <v>1.3245</v>
      </c>
      <c r="I1481" s="9">
        <v>5.0999999999999996</v>
      </c>
      <c r="J1481" s="9">
        <v>3087.61</v>
      </c>
      <c r="K1481" s="8" t="str">
        <f>RIGHT(B1481,5)</f>
        <v>00:09</v>
      </c>
      <c r="L1481" s="7" t="str">
        <f>TEXT(K1481,"hh")</f>
        <v>00</v>
      </c>
      <c r="M1481" s="6">
        <f>IF(C1481="close",IF(I1481&gt;=0,1,IF(I1481&lt;0,2)),0)</f>
        <v>0</v>
      </c>
      <c r="N1481" s="5">
        <f>IF(N1480=0,IF(C1481="s/l",1,0),IF(C1481="s/l",N1480+1,0))</f>
        <v>0</v>
      </c>
      <c r="O1481" s="4">
        <f>IF(O1480=0,IF(C1481="t/p",1,0),IF(C1481="t/p",O1480+1,0))</f>
        <v>6</v>
      </c>
      <c r="P1481" s="3">
        <f>IF(AND(N1481&gt;=$AD$36,N1482=0),1,0)</f>
        <v>0</v>
      </c>
      <c r="Q1481" s="2">
        <f>IF(AND(O1481&gt;=$AD$35,O1482=0),1,0)</f>
        <v>1</v>
      </c>
      <c r="R1481" s="3">
        <f>IF(AND(N1481&gt;0,ISODD(D1481)),1,0)</f>
        <v>0</v>
      </c>
      <c r="S1481" s="2">
        <f>IF(AND(O1481&gt;0,ISEVEN(D1481)),1,0)</f>
        <v>1</v>
      </c>
      <c r="T1481" s="1">
        <f>IF(AND(N1480&gt;0,N1481&gt;0),IF(OR(AND(R1480=0,R1481=1),AND(R1480=1,R1481=0)),1,0),0)</f>
        <v>0</v>
      </c>
      <c r="U1481" s="1">
        <f>IF(AND(O1480&gt;0,O1481&gt;0),IF(OR(AND(S1480=0,S1481=1),AND(S1480=1,S1481=0)),1,0),0)</f>
        <v>0</v>
      </c>
    </row>
    <row r="1482" spans="1:21">
      <c r="A1482" s="9">
        <v>7612</v>
      </c>
      <c r="B1482" s="10" t="s">
        <v>2897</v>
      </c>
      <c r="C1482" s="9" t="s">
        <v>3</v>
      </c>
      <c r="D1482" s="9">
        <v>3061</v>
      </c>
      <c r="E1482" s="9">
        <v>1</v>
      </c>
      <c r="F1482" s="9">
        <v>1.3254999999999999</v>
      </c>
      <c r="G1482" s="9">
        <v>1.3254999999999999</v>
      </c>
      <c r="H1482" s="9">
        <v>1.323</v>
      </c>
      <c r="I1482" s="9">
        <v>-20.37</v>
      </c>
      <c r="J1482" s="9">
        <v>3067.24</v>
      </c>
      <c r="K1482" s="8" t="str">
        <f>RIGHT(B1482,5)</f>
        <v>00:19</v>
      </c>
      <c r="L1482" s="7" t="str">
        <f>TEXT(K1482,"hh")</f>
        <v>00</v>
      </c>
      <c r="M1482" s="6">
        <f>IF(C1482="close",IF(I1482&gt;=0,1,IF(I1482&lt;0,2)),0)</f>
        <v>0</v>
      </c>
      <c r="N1482" s="5">
        <f>IF(N1481=0,IF(C1482="s/l",1,0),IF(C1482="s/l",N1481+1,0))</f>
        <v>1</v>
      </c>
      <c r="O1482" s="4">
        <f>IF(O1481=0,IF(C1482="t/p",1,0),IF(C1482="t/p",O1481+1,0))</f>
        <v>0</v>
      </c>
      <c r="P1482" s="3">
        <f>IF(AND(N1482&gt;=$AD$36,N1483=0),1,0)</f>
        <v>0</v>
      </c>
      <c r="Q1482" s="2">
        <f>IF(AND(O1482&gt;=$AD$35,O1483=0),1,0)</f>
        <v>0</v>
      </c>
      <c r="R1482" s="3">
        <f>IF(AND(N1482&gt;0,ISODD(D1482)),1,0)</f>
        <v>1</v>
      </c>
      <c r="S1482" s="2">
        <f>IF(AND(O1482&gt;0,ISEVEN(D1482)),1,0)</f>
        <v>0</v>
      </c>
      <c r="T1482" s="1">
        <f>IF(AND(N1481&gt;0,N1482&gt;0),IF(OR(AND(R1481=0,R1482=1),AND(R1481=1,R1482=0)),1,0),0)</f>
        <v>0</v>
      </c>
      <c r="U1482" s="1">
        <f>IF(AND(O1481&gt;0,O1482&gt;0),IF(OR(AND(S1481=0,S1482=1),AND(S1481=1,S1482=0)),1,0),0)</f>
        <v>0</v>
      </c>
    </row>
    <row r="1483" spans="1:21">
      <c r="A1483" s="9">
        <v>7617</v>
      </c>
      <c r="B1483" s="10" t="s">
        <v>2896</v>
      </c>
      <c r="C1483" s="9" t="s">
        <v>3</v>
      </c>
      <c r="D1483" s="9">
        <v>3063</v>
      </c>
      <c r="E1483" s="9">
        <v>1</v>
      </c>
      <c r="F1483" s="9">
        <v>1.3265</v>
      </c>
      <c r="G1483" s="9">
        <v>1.3265</v>
      </c>
      <c r="H1483" s="9">
        <v>1.3240000000000001</v>
      </c>
      <c r="I1483" s="9">
        <v>-20</v>
      </c>
      <c r="J1483" s="9">
        <v>3047.24</v>
      </c>
      <c r="K1483" s="8" t="str">
        <f>RIGHT(B1483,5)</f>
        <v>00:20</v>
      </c>
      <c r="L1483" s="7" t="str">
        <f>TEXT(K1483,"hh")</f>
        <v>00</v>
      </c>
      <c r="M1483" s="6">
        <f>IF(C1483="close",IF(I1483&gt;=0,1,IF(I1483&lt;0,2)),0)</f>
        <v>0</v>
      </c>
      <c r="N1483" s="5">
        <f>IF(N1482=0,IF(C1483="s/l",1,0),IF(C1483="s/l",N1482+1,0))</f>
        <v>2</v>
      </c>
      <c r="O1483" s="4">
        <f>IF(O1482=0,IF(C1483="t/p",1,0),IF(C1483="t/p",O1482+1,0))</f>
        <v>0</v>
      </c>
      <c r="P1483" s="3">
        <f>IF(AND(N1483&gt;=$AD$36,N1484=0),1,0)</f>
        <v>0</v>
      </c>
      <c r="Q1483" s="2">
        <f>IF(AND(O1483&gt;=$AD$35,O1484=0),1,0)</f>
        <v>0</v>
      </c>
      <c r="R1483" s="3">
        <f>IF(AND(N1483&gt;0,ISODD(D1483)),1,0)</f>
        <v>1</v>
      </c>
      <c r="S1483" s="2">
        <f>IF(AND(O1483&gt;0,ISEVEN(D1483)),1,0)</f>
        <v>0</v>
      </c>
      <c r="T1483" s="1">
        <f>IF(AND(N1482&gt;0,N1483&gt;0),IF(OR(AND(R1482=0,R1483=1),AND(R1482=1,R1483=0)),1,0),0)</f>
        <v>0</v>
      </c>
      <c r="U1483" s="1">
        <f>IF(AND(O1482&gt;0,O1483&gt;0),IF(OR(AND(S1482=0,S1483=1),AND(S1482=1,S1483=0)),1,0),0)</f>
        <v>0</v>
      </c>
    </row>
    <row r="1484" spans="1:21">
      <c r="A1484" s="9">
        <v>7622</v>
      </c>
      <c r="B1484" s="10" t="s">
        <v>2895</v>
      </c>
      <c r="C1484" s="9" t="s">
        <v>3</v>
      </c>
      <c r="D1484" s="9">
        <v>3065</v>
      </c>
      <c r="E1484" s="9">
        <v>1</v>
      </c>
      <c r="F1484" s="9">
        <v>1.3274999999999999</v>
      </c>
      <c r="G1484" s="9">
        <v>1.3274999999999999</v>
      </c>
      <c r="H1484" s="9">
        <v>1.325</v>
      </c>
      <c r="I1484" s="9">
        <v>-20</v>
      </c>
      <c r="J1484" s="9">
        <v>3027.24</v>
      </c>
      <c r="K1484" s="8" t="str">
        <f>RIGHT(B1484,5)</f>
        <v>00:22</v>
      </c>
      <c r="L1484" s="7" t="str">
        <f>TEXT(K1484,"hh")</f>
        <v>00</v>
      </c>
      <c r="M1484" s="6">
        <f>IF(C1484="close",IF(I1484&gt;=0,1,IF(I1484&lt;0,2)),0)</f>
        <v>0</v>
      </c>
      <c r="N1484" s="5">
        <f>IF(N1483=0,IF(C1484="s/l",1,0),IF(C1484="s/l",N1483+1,0))</f>
        <v>3</v>
      </c>
      <c r="O1484" s="4">
        <f>IF(O1483=0,IF(C1484="t/p",1,0),IF(C1484="t/p",O1483+1,0))</f>
        <v>0</v>
      </c>
      <c r="P1484" s="3">
        <f>IF(AND(N1484&gt;=$AD$36,N1485=0),1,0)</f>
        <v>1</v>
      </c>
      <c r="Q1484" s="2">
        <f>IF(AND(O1484&gt;=$AD$35,O1485=0),1,0)</f>
        <v>0</v>
      </c>
      <c r="R1484" s="3">
        <f>IF(AND(N1484&gt;0,ISODD(D1484)),1,0)</f>
        <v>1</v>
      </c>
      <c r="S1484" s="2">
        <f>IF(AND(O1484&gt;0,ISEVEN(D1484)),1,0)</f>
        <v>0</v>
      </c>
      <c r="T1484" s="1">
        <f>IF(AND(N1483&gt;0,N1484&gt;0),IF(OR(AND(R1483=0,R1484=1),AND(R1483=1,R1484=0)),1,0),0)</f>
        <v>0</v>
      </c>
      <c r="U1484" s="1">
        <f>IF(AND(O1483&gt;0,O1484&gt;0),IF(OR(AND(S1483=0,S1484=1),AND(S1483=1,S1484=0)),1,0),0)</f>
        <v>0</v>
      </c>
    </row>
    <row r="1485" spans="1:21">
      <c r="A1485" s="9">
        <v>7627</v>
      </c>
      <c r="B1485" s="10" t="s">
        <v>2894</v>
      </c>
      <c r="C1485" s="9" t="s">
        <v>0</v>
      </c>
      <c r="D1485" s="9">
        <v>3069</v>
      </c>
      <c r="E1485" s="9">
        <v>1</v>
      </c>
      <c r="F1485" s="9">
        <v>1.3270999999999999</v>
      </c>
      <c r="G1485" s="9">
        <v>1.3295999999999999</v>
      </c>
      <c r="H1485" s="9">
        <v>1.3270999999999999</v>
      </c>
      <c r="I1485" s="9">
        <v>5</v>
      </c>
      <c r="J1485" s="9">
        <v>3032.24</v>
      </c>
      <c r="K1485" s="8" t="str">
        <f>RIGHT(B1485,5)</f>
        <v>00:30</v>
      </c>
      <c r="L1485" s="7" t="str">
        <f>TEXT(K1485,"hh")</f>
        <v>00</v>
      </c>
      <c r="M1485" s="6">
        <f>IF(C1485="close",IF(I1485&gt;=0,1,IF(I1485&lt;0,2)),0)</f>
        <v>0</v>
      </c>
      <c r="N1485" s="5">
        <f>IF(N1484=0,IF(C1485="s/l",1,0),IF(C1485="s/l",N1484+1,0))</f>
        <v>0</v>
      </c>
      <c r="O1485" s="4">
        <f>IF(O1484=0,IF(C1485="t/p",1,0),IF(C1485="t/p",O1484+1,0))</f>
        <v>1</v>
      </c>
      <c r="P1485" s="3">
        <f>IF(AND(N1485&gt;=$AD$36,N1486=0),1,0)</f>
        <v>0</v>
      </c>
      <c r="Q1485" s="2">
        <f>IF(AND(O1485&gt;=$AD$35,O1486=0),1,0)</f>
        <v>0</v>
      </c>
      <c r="R1485" s="3">
        <f>IF(AND(N1485&gt;0,ISODD(D1485)),1,0)</f>
        <v>0</v>
      </c>
      <c r="S1485" s="2">
        <f>IF(AND(O1485&gt;0,ISEVEN(D1485)),1,0)</f>
        <v>0</v>
      </c>
      <c r="T1485" s="1">
        <f>IF(AND(N1484&gt;0,N1485&gt;0),IF(OR(AND(R1484=0,R1485=1),AND(R1484=1,R1485=0)),1,0),0)</f>
        <v>0</v>
      </c>
      <c r="U1485" s="1">
        <f>IF(AND(O1484&gt;0,O1485&gt;0),IF(OR(AND(S1484=0,S1485=1),AND(S1484=1,S1485=0)),1,0),0)</f>
        <v>0</v>
      </c>
    </row>
    <row r="1486" spans="1:21">
      <c r="A1486" s="9">
        <v>7628</v>
      </c>
      <c r="B1486" s="10" t="s">
        <v>2893</v>
      </c>
      <c r="C1486" s="9" t="s">
        <v>54</v>
      </c>
      <c r="D1486" s="9">
        <v>3067</v>
      </c>
      <c r="E1486" s="9">
        <v>1</v>
      </c>
      <c r="F1486" s="9">
        <v>1.3284</v>
      </c>
      <c r="G1486" s="9">
        <v>1.3285</v>
      </c>
      <c r="H1486" s="9">
        <v>1.3260000000000001</v>
      </c>
      <c r="I1486" s="9">
        <v>-19</v>
      </c>
      <c r="J1486" s="9">
        <v>3013.24</v>
      </c>
      <c r="K1486" s="8" t="str">
        <f>RIGHT(B1486,5)</f>
        <v>01:00</v>
      </c>
      <c r="L1486" s="7" t="str">
        <f>TEXT(K1486,"hh")</f>
        <v>01</v>
      </c>
      <c r="M1486" s="6">
        <f>IF(C1486="close",IF(I1486&gt;=0,1,IF(I1486&lt;0,2)),0)</f>
        <v>2</v>
      </c>
      <c r="N1486" s="5">
        <f>IF(N1485=0,IF(C1486="s/l",1,0),IF(C1486="s/l",N1485+1,0))</f>
        <v>0</v>
      </c>
      <c r="O1486" s="4">
        <f>IF(O1485=0,IF(C1486="t/p",1,0),IF(C1486="t/p",O1485+1,0))</f>
        <v>0</v>
      </c>
      <c r="P1486" s="3">
        <f>IF(AND(N1486&gt;=$AD$36,N1487=0),1,0)</f>
        <v>0</v>
      </c>
      <c r="Q1486" s="2">
        <f>IF(AND(O1486&gt;=$AD$35,O1487=0),1,0)</f>
        <v>0</v>
      </c>
      <c r="R1486" s="3">
        <f>IF(AND(N1486&gt;0,ISODD(D1486)),1,0)</f>
        <v>0</v>
      </c>
      <c r="S1486" s="2">
        <f>IF(AND(O1486&gt;0,ISEVEN(D1486)),1,0)</f>
        <v>0</v>
      </c>
      <c r="T1486" s="1">
        <f>IF(AND(N1485&gt;0,N1486&gt;0),IF(OR(AND(R1485=0,R1486=1),AND(R1485=1,R1486=0)),1,0),0)</f>
        <v>0</v>
      </c>
      <c r="U1486" s="1">
        <f>IF(AND(O1485&gt;0,O1486&gt;0),IF(OR(AND(S1485=0,S1486=1),AND(S1485=1,S1486=0)),1,0),0)</f>
        <v>0</v>
      </c>
    </row>
    <row r="1487" spans="1:21">
      <c r="A1487" s="9">
        <v>7637</v>
      </c>
      <c r="B1487" s="10" t="s">
        <v>969</v>
      </c>
      <c r="C1487" s="9" t="s">
        <v>0</v>
      </c>
      <c r="D1487" s="9">
        <v>3073</v>
      </c>
      <c r="E1487" s="9">
        <v>1</v>
      </c>
      <c r="F1487" s="9">
        <v>1.3291999999999999</v>
      </c>
      <c r="G1487" s="9">
        <v>1.3317000000000001</v>
      </c>
      <c r="H1487" s="9">
        <v>1.3291999999999999</v>
      </c>
      <c r="I1487" s="9">
        <v>5</v>
      </c>
      <c r="J1487" s="9">
        <v>3018.24</v>
      </c>
      <c r="K1487" s="8" t="str">
        <f>RIGHT(B1487,5)</f>
        <v>02:22</v>
      </c>
      <c r="L1487" s="7" t="str">
        <f>TEXT(K1487,"hh")</f>
        <v>02</v>
      </c>
      <c r="M1487" s="6">
        <f>IF(C1487="close",IF(I1487&gt;=0,1,IF(I1487&lt;0,2)),0)</f>
        <v>0</v>
      </c>
      <c r="N1487" s="5">
        <f>IF(N1486=0,IF(C1487="s/l",1,0),IF(C1487="s/l",N1486+1,0))</f>
        <v>0</v>
      </c>
      <c r="O1487" s="4">
        <f>IF(O1486=0,IF(C1487="t/p",1,0),IF(C1487="t/p",O1486+1,0))</f>
        <v>1</v>
      </c>
      <c r="P1487" s="3">
        <f>IF(AND(N1487&gt;=$AD$36,N1488=0),1,0)</f>
        <v>0</v>
      </c>
      <c r="Q1487" s="2">
        <f>IF(AND(O1487&gt;=$AD$35,O1488=0),1,0)</f>
        <v>0</v>
      </c>
      <c r="R1487" s="3">
        <f>IF(AND(N1487&gt;0,ISODD(D1487)),1,0)</f>
        <v>0</v>
      </c>
      <c r="S1487" s="2">
        <f>IF(AND(O1487&gt;0,ISEVEN(D1487)),1,0)</f>
        <v>0</v>
      </c>
      <c r="T1487" s="1">
        <f>IF(AND(N1486&gt;0,N1487&gt;0),IF(OR(AND(R1486=0,R1487=1),AND(R1486=1,R1487=0)),1,0),0)</f>
        <v>0</v>
      </c>
      <c r="U1487" s="1">
        <f>IF(AND(O1486&gt;0,O1487&gt;0),IF(OR(AND(S1486=0,S1487=1),AND(S1486=1,S1487=0)),1,0),0)</f>
        <v>0</v>
      </c>
    </row>
    <row r="1488" spans="1:21">
      <c r="A1488" s="9">
        <v>7642</v>
      </c>
      <c r="B1488" s="10" t="s">
        <v>968</v>
      </c>
      <c r="C1488" s="9" t="s">
        <v>0</v>
      </c>
      <c r="D1488" s="9">
        <v>3076</v>
      </c>
      <c r="E1488" s="9">
        <v>1</v>
      </c>
      <c r="F1488" s="9">
        <v>1.3294999999999999</v>
      </c>
      <c r="G1488" s="9">
        <v>1.327</v>
      </c>
      <c r="H1488" s="9">
        <v>1.3294999999999999</v>
      </c>
      <c r="I1488" s="9">
        <v>5</v>
      </c>
      <c r="J1488" s="9">
        <v>3023.24</v>
      </c>
      <c r="K1488" s="8" t="str">
        <f>RIGHT(B1488,5)</f>
        <v>02:38</v>
      </c>
      <c r="L1488" s="7" t="str">
        <f>TEXT(K1488,"hh")</f>
        <v>02</v>
      </c>
      <c r="M1488" s="6">
        <f>IF(C1488="close",IF(I1488&gt;=0,1,IF(I1488&lt;0,2)),0)</f>
        <v>0</v>
      </c>
      <c r="N1488" s="5">
        <f>IF(N1487=0,IF(C1488="s/l",1,0),IF(C1488="s/l",N1487+1,0))</f>
        <v>0</v>
      </c>
      <c r="O1488" s="4">
        <f>IF(O1487=0,IF(C1488="t/p",1,0),IF(C1488="t/p",O1487+1,0))</f>
        <v>2</v>
      </c>
      <c r="P1488" s="3">
        <f>IF(AND(N1488&gt;=$AD$36,N1489=0),1,0)</f>
        <v>0</v>
      </c>
      <c r="Q1488" s="2">
        <f>IF(AND(O1488&gt;=$AD$35,O1489=0),1,0)</f>
        <v>0</v>
      </c>
      <c r="R1488" s="3">
        <f>IF(AND(N1488&gt;0,ISODD(D1488)),1,0)</f>
        <v>0</v>
      </c>
      <c r="S1488" s="2">
        <f>IF(AND(O1488&gt;0,ISEVEN(D1488)),1,0)</f>
        <v>1</v>
      </c>
      <c r="T1488" s="1">
        <f>IF(AND(N1487&gt;0,N1488&gt;0),IF(OR(AND(R1487=0,R1488=1),AND(R1487=1,R1488=0)),1,0),0)</f>
        <v>0</v>
      </c>
      <c r="U1488" s="1">
        <f>IF(AND(O1487&gt;0,O1488&gt;0),IF(OR(AND(S1487=0,S1488=1),AND(S1487=1,S1488=0)),1,0),0)</f>
        <v>1</v>
      </c>
    </row>
    <row r="1489" spans="1:21">
      <c r="A1489" s="9">
        <v>7651</v>
      </c>
      <c r="B1489" s="10" t="s">
        <v>967</v>
      </c>
      <c r="C1489" s="9" t="s">
        <v>3</v>
      </c>
      <c r="D1489" s="9">
        <v>3077</v>
      </c>
      <c r="E1489" s="9">
        <v>1</v>
      </c>
      <c r="F1489" s="9">
        <v>1.3317000000000001</v>
      </c>
      <c r="G1489" s="9">
        <v>1.3317000000000001</v>
      </c>
      <c r="H1489" s="9">
        <v>1.3291999999999999</v>
      </c>
      <c r="I1489" s="9">
        <v>-20</v>
      </c>
      <c r="J1489" s="9">
        <v>3003.24</v>
      </c>
      <c r="K1489" s="8" t="str">
        <f>RIGHT(B1489,5)</f>
        <v>03:05</v>
      </c>
      <c r="L1489" s="7" t="str">
        <f>TEXT(K1489,"hh")</f>
        <v>03</v>
      </c>
      <c r="M1489" s="6">
        <f>IF(C1489="close",IF(I1489&gt;=0,1,IF(I1489&lt;0,2)),0)</f>
        <v>0</v>
      </c>
      <c r="N1489" s="5">
        <f>IF(N1488=0,IF(C1489="s/l",1,0),IF(C1489="s/l",N1488+1,0))</f>
        <v>1</v>
      </c>
      <c r="O1489" s="4">
        <f>IF(O1488=0,IF(C1489="t/p",1,0),IF(C1489="t/p",O1488+1,0))</f>
        <v>0</v>
      </c>
      <c r="P1489" s="3">
        <f>IF(AND(N1489&gt;=$AD$36,N1490=0),1,0)</f>
        <v>0</v>
      </c>
      <c r="Q1489" s="2">
        <f>IF(AND(O1489&gt;=$AD$35,O1490=0),1,0)</f>
        <v>0</v>
      </c>
      <c r="R1489" s="3">
        <f>IF(AND(N1489&gt;0,ISODD(D1489)),1,0)</f>
        <v>1</v>
      </c>
      <c r="S1489" s="2">
        <f>IF(AND(O1489&gt;0,ISEVEN(D1489)),1,0)</f>
        <v>0</v>
      </c>
      <c r="T1489" s="1">
        <f>IF(AND(N1488&gt;0,N1489&gt;0),IF(OR(AND(R1488=0,R1489=1),AND(R1488=1,R1489=0)),1,0),0)</f>
        <v>0</v>
      </c>
      <c r="U1489" s="1">
        <f>IF(AND(O1488&gt;0,O1489&gt;0),IF(OR(AND(S1488=0,S1489=1),AND(S1488=1,S1489=0)),1,0),0)</f>
        <v>0</v>
      </c>
    </row>
    <row r="1490" spans="1:21">
      <c r="A1490" s="9">
        <v>7652</v>
      </c>
      <c r="B1490" s="10" t="s">
        <v>966</v>
      </c>
      <c r="C1490" s="9" t="s">
        <v>0</v>
      </c>
      <c r="D1490" s="9">
        <v>3079</v>
      </c>
      <c r="E1490" s="9">
        <v>1</v>
      </c>
      <c r="F1490" s="9">
        <v>1.3302</v>
      </c>
      <c r="G1490" s="9">
        <v>1.3327</v>
      </c>
      <c r="H1490" s="9">
        <v>1.3302</v>
      </c>
      <c r="I1490" s="9">
        <v>5</v>
      </c>
      <c r="J1490" s="9">
        <v>3008.24</v>
      </c>
      <c r="K1490" s="8" t="str">
        <f>RIGHT(B1490,5)</f>
        <v>03:24</v>
      </c>
      <c r="L1490" s="7" t="str">
        <f>TEXT(K1490,"hh")</f>
        <v>03</v>
      </c>
      <c r="M1490" s="6">
        <f>IF(C1490="close",IF(I1490&gt;=0,1,IF(I1490&lt;0,2)),0)</f>
        <v>0</v>
      </c>
      <c r="N1490" s="5">
        <f>IF(N1489=0,IF(C1490="s/l",1,0),IF(C1490="s/l",N1489+1,0))</f>
        <v>0</v>
      </c>
      <c r="O1490" s="4">
        <f>IF(O1489=0,IF(C1490="t/p",1,0),IF(C1490="t/p",O1489+1,0))</f>
        <v>1</v>
      </c>
      <c r="P1490" s="3">
        <f>IF(AND(N1490&gt;=$AD$36,N1491=0),1,0)</f>
        <v>0</v>
      </c>
      <c r="Q1490" s="2">
        <f>IF(AND(O1490&gt;=$AD$35,O1491=0),1,0)</f>
        <v>0</v>
      </c>
      <c r="R1490" s="3">
        <f>IF(AND(N1490&gt;0,ISODD(D1490)),1,0)</f>
        <v>0</v>
      </c>
      <c r="S1490" s="2">
        <f>IF(AND(O1490&gt;0,ISEVEN(D1490)),1,0)</f>
        <v>0</v>
      </c>
      <c r="T1490" s="1">
        <f>IF(AND(N1489&gt;0,N1490&gt;0),IF(OR(AND(R1489=0,R1490=1),AND(R1489=1,R1490=0)),1,0),0)</f>
        <v>0</v>
      </c>
      <c r="U1490" s="1">
        <f>IF(AND(O1489&gt;0,O1490&gt;0),IF(OR(AND(S1489=0,S1490=1),AND(S1489=1,S1490=0)),1,0),0)</f>
        <v>0</v>
      </c>
    </row>
    <row r="1491" spans="1:21">
      <c r="A1491" s="9">
        <v>7661</v>
      </c>
      <c r="B1491" s="10" t="s">
        <v>965</v>
      </c>
      <c r="C1491" s="9" t="s">
        <v>0</v>
      </c>
      <c r="D1491" s="9">
        <v>3084</v>
      </c>
      <c r="E1491" s="9">
        <v>1</v>
      </c>
      <c r="F1491" s="9">
        <v>1.3294999999999999</v>
      </c>
      <c r="G1491" s="9">
        <v>1.327</v>
      </c>
      <c r="H1491" s="9">
        <v>1.3294999999999999</v>
      </c>
      <c r="I1491" s="9">
        <v>5</v>
      </c>
      <c r="J1491" s="9">
        <v>3013.24</v>
      </c>
      <c r="K1491" s="8" t="str">
        <f>RIGHT(B1491,5)</f>
        <v>06:08</v>
      </c>
      <c r="L1491" s="7" t="str">
        <f>TEXT(K1491,"hh")</f>
        <v>06</v>
      </c>
      <c r="M1491" s="6">
        <f>IF(C1491="close",IF(I1491&gt;=0,1,IF(I1491&lt;0,2)),0)</f>
        <v>0</v>
      </c>
      <c r="N1491" s="5">
        <f>IF(N1490=0,IF(C1491="s/l",1,0),IF(C1491="s/l",N1490+1,0))</f>
        <v>0</v>
      </c>
      <c r="O1491" s="4">
        <f>IF(O1490=0,IF(C1491="t/p",1,0),IF(C1491="t/p",O1490+1,0))</f>
        <v>2</v>
      </c>
      <c r="P1491" s="3">
        <f>IF(AND(N1491&gt;=$AD$36,N1492=0),1,0)</f>
        <v>0</v>
      </c>
      <c r="Q1491" s="2">
        <f>IF(AND(O1491&gt;=$AD$35,O1492=0),1,0)</f>
        <v>0</v>
      </c>
      <c r="R1491" s="3">
        <f>IF(AND(N1491&gt;0,ISODD(D1491)),1,0)</f>
        <v>0</v>
      </c>
      <c r="S1491" s="2">
        <f>IF(AND(O1491&gt;0,ISEVEN(D1491)),1,0)</f>
        <v>1</v>
      </c>
      <c r="T1491" s="1">
        <f>IF(AND(N1490&gt;0,N1491&gt;0),IF(OR(AND(R1490=0,R1491=1),AND(R1490=1,R1491=0)),1,0),0)</f>
        <v>0</v>
      </c>
      <c r="U1491" s="1">
        <f>IF(AND(O1490&gt;0,O1491&gt;0),IF(OR(AND(S1490=0,S1491=1),AND(S1490=1,S1491=0)),1,0),0)</f>
        <v>1</v>
      </c>
    </row>
    <row r="1492" spans="1:21">
      <c r="A1492" s="9">
        <v>7662</v>
      </c>
      <c r="B1492" s="10" t="s">
        <v>964</v>
      </c>
      <c r="C1492" s="9" t="s">
        <v>3</v>
      </c>
      <c r="D1492" s="9">
        <v>3082</v>
      </c>
      <c r="E1492" s="9">
        <v>1</v>
      </c>
      <c r="F1492" s="9">
        <v>1.3280000000000001</v>
      </c>
      <c r="G1492" s="9">
        <v>1.3280000000000001</v>
      </c>
      <c r="H1492" s="9">
        <v>1.3305</v>
      </c>
      <c r="I1492" s="9">
        <v>-20</v>
      </c>
      <c r="J1492" s="9">
        <v>2993.24</v>
      </c>
      <c r="K1492" s="8" t="str">
        <f>RIGHT(B1492,5)</f>
        <v>07:37</v>
      </c>
      <c r="L1492" s="7" t="str">
        <f>TEXT(K1492,"hh")</f>
        <v>07</v>
      </c>
      <c r="M1492" s="6">
        <f>IF(C1492="close",IF(I1492&gt;=0,1,IF(I1492&lt;0,2)),0)</f>
        <v>0</v>
      </c>
      <c r="N1492" s="5">
        <f>IF(N1491=0,IF(C1492="s/l",1,0),IF(C1492="s/l",N1491+1,0))</f>
        <v>1</v>
      </c>
      <c r="O1492" s="4">
        <f>IF(O1491=0,IF(C1492="t/p",1,0),IF(C1492="t/p",O1491+1,0))</f>
        <v>0</v>
      </c>
      <c r="P1492" s="3">
        <f>IF(AND(N1492&gt;=$AD$36,N1493=0),1,0)</f>
        <v>0</v>
      </c>
      <c r="Q1492" s="2">
        <f>IF(AND(O1492&gt;=$AD$35,O1493=0),1,0)</f>
        <v>0</v>
      </c>
      <c r="R1492" s="3">
        <f>IF(AND(N1492&gt;0,ISODD(D1492)),1,0)</f>
        <v>0</v>
      </c>
      <c r="S1492" s="2">
        <f>IF(AND(O1492&gt;0,ISEVEN(D1492)),1,0)</f>
        <v>0</v>
      </c>
      <c r="T1492" s="1">
        <f>IF(AND(N1491&gt;0,N1492&gt;0),IF(OR(AND(R1491=0,R1492=1),AND(R1491=1,R1492=0)),1,0),0)</f>
        <v>0</v>
      </c>
      <c r="U1492" s="1">
        <f>IF(AND(O1491&gt;0,O1492&gt;0),IF(OR(AND(S1491=0,S1492=1),AND(S1491=1,S1492=0)),1,0),0)</f>
        <v>0</v>
      </c>
    </row>
    <row r="1493" spans="1:21">
      <c r="A1493" s="9">
        <v>7671</v>
      </c>
      <c r="B1493" s="10" t="s">
        <v>963</v>
      </c>
      <c r="C1493" s="9" t="s">
        <v>0</v>
      </c>
      <c r="D1493" s="9">
        <v>3087</v>
      </c>
      <c r="E1493" s="9">
        <v>1</v>
      </c>
      <c r="F1493" s="9">
        <v>1.3302</v>
      </c>
      <c r="G1493" s="9">
        <v>1.3327</v>
      </c>
      <c r="H1493" s="9">
        <v>1.3302</v>
      </c>
      <c r="I1493" s="9">
        <v>5</v>
      </c>
      <c r="J1493" s="9">
        <v>2998.24</v>
      </c>
      <c r="K1493" s="8" t="str">
        <f>RIGHT(B1493,5)</f>
        <v>08:11</v>
      </c>
      <c r="L1493" s="7" t="str">
        <f>TEXT(K1493,"hh")</f>
        <v>08</v>
      </c>
      <c r="M1493" s="6">
        <f>IF(C1493="close",IF(I1493&gt;=0,1,IF(I1493&lt;0,2)),0)</f>
        <v>0</v>
      </c>
      <c r="N1493" s="5">
        <f>IF(N1492=0,IF(C1493="s/l",1,0),IF(C1493="s/l",N1492+1,0))</f>
        <v>0</v>
      </c>
      <c r="O1493" s="4">
        <f>IF(O1492=0,IF(C1493="t/p",1,0),IF(C1493="t/p",O1492+1,0))</f>
        <v>1</v>
      </c>
      <c r="P1493" s="3">
        <f>IF(AND(N1493&gt;=$AD$36,N1494=0),1,0)</f>
        <v>0</v>
      </c>
      <c r="Q1493" s="2">
        <f>IF(AND(O1493&gt;=$AD$35,O1494=0),1,0)</f>
        <v>0</v>
      </c>
      <c r="R1493" s="3">
        <f>IF(AND(N1493&gt;0,ISODD(D1493)),1,0)</f>
        <v>0</v>
      </c>
      <c r="S1493" s="2">
        <f>IF(AND(O1493&gt;0,ISEVEN(D1493)),1,0)</f>
        <v>0</v>
      </c>
      <c r="T1493" s="1">
        <f>IF(AND(N1492&gt;0,N1493&gt;0),IF(OR(AND(R1492=0,R1493=1),AND(R1492=1,R1493=0)),1,0),0)</f>
        <v>0</v>
      </c>
      <c r="U1493" s="1">
        <f>IF(AND(O1492&gt;0,O1493&gt;0),IF(OR(AND(S1492=0,S1493=1),AND(S1492=1,S1493=0)),1,0),0)</f>
        <v>0</v>
      </c>
    </row>
    <row r="1494" spans="1:21">
      <c r="A1494" s="9">
        <v>7676</v>
      </c>
      <c r="B1494" s="10" t="s">
        <v>962</v>
      </c>
      <c r="C1494" s="9" t="s">
        <v>0</v>
      </c>
      <c r="D1494" s="9">
        <v>3090</v>
      </c>
      <c r="E1494" s="9">
        <v>1</v>
      </c>
      <c r="F1494" s="9">
        <v>1.3305</v>
      </c>
      <c r="G1494" s="9">
        <v>1.3280000000000001</v>
      </c>
      <c r="H1494" s="9">
        <v>1.3305</v>
      </c>
      <c r="I1494" s="9">
        <v>5</v>
      </c>
      <c r="J1494" s="9">
        <v>3003.24</v>
      </c>
      <c r="K1494" s="8" t="str">
        <f>RIGHT(B1494,5)</f>
        <v>08:33</v>
      </c>
      <c r="L1494" s="7" t="str">
        <f>TEXT(K1494,"hh")</f>
        <v>08</v>
      </c>
      <c r="M1494" s="6">
        <f>IF(C1494="close",IF(I1494&gt;=0,1,IF(I1494&lt;0,2)),0)</f>
        <v>0</v>
      </c>
      <c r="N1494" s="5">
        <f>IF(N1493=0,IF(C1494="s/l",1,0),IF(C1494="s/l",N1493+1,0))</f>
        <v>0</v>
      </c>
      <c r="O1494" s="4">
        <f>IF(O1493=0,IF(C1494="t/p",1,0),IF(C1494="t/p",O1493+1,0))</f>
        <v>2</v>
      </c>
      <c r="P1494" s="3">
        <f>IF(AND(N1494&gt;=$AD$36,N1495=0),1,0)</f>
        <v>0</v>
      </c>
      <c r="Q1494" s="2">
        <f>IF(AND(O1494&gt;=$AD$35,O1495=0),1,0)</f>
        <v>0</v>
      </c>
      <c r="R1494" s="3">
        <f>IF(AND(N1494&gt;0,ISODD(D1494)),1,0)</f>
        <v>0</v>
      </c>
      <c r="S1494" s="2">
        <f>IF(AND(O1494&gt;0,ISEVEN(D1494)),1,0)</f>
        <v>1</v>
      </c>
      <c r="T1494" s="1">
        <f>IF(AND(N1493&gt;0,N1494&gt;0),IF(OR(AND(R1493=0,R1494=1),AND(R1493=1,R1494=0)),1,0),0)</f>
        <v>0</v>
      </c>
      <c r="U1494" s="1">
        <f>IF(AND(O1493&gt;0,O1494&gt;0),IF(OR(AND(S1493=0,S1494=1),AND(S1493=1,S1494=0)),1,0),0)</f>
        <v>1</v>
      </c>
    </row>
    <row r="1495" spans="1:21">
      <c r="A1495" s="9">
        <v>7681</v>
      </c>
      <c r="B1495" s="10" t="s">
        <v>2892</v>
      </c>
      <c r="C1495" s="9" t="s">
        <v>0</v>
      </c>
      <c r="D1495" s="9">
        <v>3091</v>
      </c>
      <c r="E1495" s="9">
        <v>1</v>
      </c>
      <c r="F1495" s="9">
        <v>1.3302</v>
      </c>
      <c r="G1495" s="9">
        <v>1.3327</v>
      </c>
      <c r="H1495" s="9">
        <v>1.3302</v>
      </c>
      <c r="I1495" s="9">
        <v>5</v>
      </c>
      <c r="J1495" s="9">
        <v>3008.24</v>
      </c>
      <c r="K1495" s="8" t="str">
        <f>RIGHT(B1495,5)</f>
        <v>08:39</v>
      </c>
      <c r="L1495" s="7" t="str">
        <f>TEXT(K1495,"hh")</f>
        <v>08</v>
      </c>
      <c r="M1495" s="6">
        <f>IF(C1495="close",IF(I1495&gt;=0,1,IF(I1495&lt;0,2)),0)</f>
        <v>0</v>
      </c>
      <c r="N1495" s="5">
        <f>IF(N1494=0,IF(C1495="s/l",1,0),IF(C1495="s/l",N1494+1,0))</f>
        <v>0</v>
      </c>
      <c r="O1495" s="4">
        <f>IF(O1494=0,IF(C1495="t/p",1,0),IF(C1495="t/p",O1494+1,0))</f>
        <v>3</v>
      </c>
      <c r="P1495" s="3">
        <f>IF(AND(N1495&gt;=$AD$36,N1496=0),1,0)</f>
        <v>0</v>
      </c>
      <c r="Q1495" s="2">
        <f>IF(AND(O1495&gt;=$AD$35,O1496=0),1,0)</f>
        <v>0</v>
      </c>
      <c r="R1495" s="3">
        <f>IF(AND(N1495&gt;0,ISODD(D1495)),1,0)</f>
        <v>0</v>
      </c>
      <c r="S1495" s="2">
        <f>IF(AND(O1495&gt;0,ISEVEN(D1495)),1,0)</f>
        <v>0</v>
      </c>
      <c r="T1495" s="1">
        <f>IF(AND(N1494&gt;0,N1495&gt;0),IF(OR(AND(R1494=0,R1495=1),AND(R1494=1,R1495=0)),1,0),0)</f>
        <v>0</v>
      </c>
      <c r="U1495" s="1">
        <f>IF(AND(O1494&gt;0,O1495&gt;0),IF(OR(AND(S1494=0,S1495=1),AND(S1494=1,S1495=0)),1,0),0)</f>
        <v>1</v>
      </c>
    </row>
    <row r="1496" spans="1:21">
      <c r="A1496" s="9">
        <v>7686</v>
      </c>
      <c r="B1496" s="10" t="s">
        <v>2891</v>
      </c>
      <c r="C1496" s="9" t="s">
        <v>0</v>
      </c>
      <c r="D1496" s="9">
        <v>3094</v>
      </c>
      <c r="E1496" s="9">
        <v>1</v>
      </c>
      <c r="F1496" s="9">
        <v>1.3305</v>
      </c>
      <c r="G1496" s="9">
        <v>1.3280000000000001</v>
      </c>
      <c r="H1496" s="9">
        <v>1.3305</v>
      </c>
      <c r="I1496" s="9">
        <v>5</v>
      </c>
      <c r="J1496" s="9">
        <v>3013.24</v>
      </c>
      <c r="K1496" s="8" t="str">
        <f>RIGHT(B1496,5)</f>
        <v>09:17</v>
      </c>
      <c r="L1496" s="7" t="str">
        <f>TEXT(K1496,"hh")</f>
        <v>09</v>
      </c>
      <c r="M1496" s="6">
        <f>IF(C1496="close",IF(I1496&gt;=0,1,IF(I1496&lt;0,2)),0)</f>
        <v>0</v>
      </c>
      <c r="N1496" s="5">
        <f>IF(N1495=0,IF(C1496="s/l",1,0),IF(C1496="s/l",N1495+1,0))</f>
        <v>0</v>
      </c>
      <c r="O1496" s="4">
        <f>IF(O1495=0,IF(C1496="t/p",1,0),IF(C1496="t/p",O1495+1,0))</f>
        <v>4</v>
      </c>
      <c r="P1496" s="3">
        <f>IF(AND(N1496&gt;=$AD$36,N1497=0),1,0)</f>
        <v>0</v>
      </c>
      <c r="Q1496" s="2">
        <f>IF(AND(O1496&gt;=$AD$35,O1497=0),1,0)</f>
        <v>1</v>
      </c>
      <c r="R1496" s="3">
        <f>IF(AND(N1496&gt;0,ISODD(D1496)),1,0)</f>
        <v>0</v>
      </c>
      <c r="S1496" s="2">
        <f>IF(AND(O1496&gt;0,ISEVEN(D1496)),1,0)</f>
        <v>1</v>
      </c>
      <c r="T1496" s="1">
        <f>IF(AND(N1495&gt;0,N1496&gt;0),IF(OR(AND(R1495=0,R1496=1),AND(R1495=1,R1496=0)),1,0),0)</f>
        <v>0</v>
      </c>
      <c r="U1496" s="1">
        <f>IF(AND(O1495&gt;0,O1496&gt;0),IF(OR(AND(S1495=0,S1496=1),AND(S1495=1,S1496=0)),1,0),0)</f>
        <v>1</v>
      </c>
    </row>
    <row r="1497" spans="1:21">
      <c r="A1497" s="9">
        <v>7691</v>
      </c>
      <c r="B1497" s="10" t="s">
        <v>961</v>
      </c>
      <c r="C1497" s="9" t="s">
        <v>3</v>
      </c>
      <c r="D1497" s="9">
        <v>3085</v>
      </c>
      <c r="E1497" s="9">
        <v>1</v>
      </c>
      <c r="F1497" s="9">
        <v>1.3317000000000001</v>
      </c>
      <c r="G1497" s="9">
        <v>1.3317000000000001</v>
      </c>
      <c r="H1497" s="9">
        <v>1.3291999999999999</v>
      </c>
      <c r="I1497" s="9">
        <v>-20</v>
      </c>
      <c r="J1497" s="9">
        <v>2993.24</v>
      </c>
      <c r="K1497" s="8" t="str">
        <f>RIGHT(B1497,5)</f>
        <v>09:24</v>
      </c>
      <c r="L1497" s="7" t="str">
        <f>TEXT(K1497,"hh")</f>
        <v>09</v>
      </c>
      <c r="M1497" s="6">
        <f>IF(C1497="close",IF(I1497&gt;=0,1,IF(I1497&lt;0,2)),0)</f>
        <v>0</v>
      </c>
      <c r="N1497" s="5">
        <f>IF(N1496=0,IF(C1497="s/l",1,0),IF(C1497="s/l",N1496+1,0))</f>
        <v>1</v>
      </c>
      <c r="O1497" s="4">
        <f>IF(O1496=0,IF(C1497="t/p",1,0),IF(C1497="t/p",O1496+1,0))</f>
        <v>0</v>
      </c>
      <c r="P1497" s="3">
        <f>IF(AND(N1497&gt;=$AD$36,N1498=0),1,0)</f>
        <v>0</v>
      </c>
      <c r="Q1497" s="2">
        <f>IF(AND(O1497&gt;=$AD$35,O1498=0),1,0)</f>
        <v>0</v>
      </c>
      <c r="R1497" s="3">
        <f>IF(AND(N1497&gt;0,ISODD(D1497)),1,0)</f>
        <v>1</v>
      </c>
      <c r="S1497" s="2">
        <f>IF(AND(O1497&gt;0,ISEVEN(D1497)),1,0)</f>
        <v>0</v>
      </c>
      <c r="T1497" s="1">
        <f>IF(AND(N1496&gt;0,N1497&gt;0),IF(OR(AND(R1496=0,R1497=1),AND(R1496=1,R1497=0)),1,0),0)</f>
        <v>0</v>
      </c>
      <c r="U1497" s="1">
        <f>IF(AND(O1496&gt;0,O1497&gt;0),IF(OR(AND(S1496=0,S1497=1),AND(S1496=1,S1497=0)),1,0),0)</f>
        <v>0</v>
      </c>
    </row>
    <row r="1498" spans="1:21">
      <c r="A1498" s="9">
        <v>7696</v>
      </c>
      <c r="B1498" s="10" t="s">
        <v>960</v>
      </c>
      <c r="C1498" s="9" t="s">
        <v>0</v>
      </c>
      <c r="D1498" s="9">
        <v>3097</v>
      </c>
      <c r="E1498" s="9">
        <v>1</v>
      </c>
      <c r="F1498" s="9">
        <v>1.3311999999999999</v>
      </c>
      <c r="G1498" s="9">
        <v>1.3337000000000001</v>
      </c>
      <c r="H1498" s="9">
        <v>1.3311999999999999</v>
      </c>
      <c r="I1498" s="9">
        <v>5</v>
      </c>
      <c r="J1498" s="9">
        <v>2998.24</v>
      </c>
      <c r="K1498" s="8" t="str">
        <f>RIGHT(B1498,5)</f>
        <v>09:38</v>
      </c>
      <c r="L1498" s="7" t="str">
        <f>TEXT(K1498,"hh")</f>
        <v>09</v>
      </c>
      <c r="M1498" s="6">
        <f>IF(C1498="close",IF(I1498&gt;=0,1,IF(I1498&lt;0,2)),0)</f>
        <v>0</v>
      </c>
      <c r="N1498" s="5">
        <f>IF(N1497=0,IF(C1498="s/l",1,0),IF(C1498="s/l",N1497+1,0))</f>
        <v>0</v>
      </c>
      <c r="O1498" s="4">
        <f>IF(O1497=0,IF(C1498="t/p",1,0),IF(C1498="t/p",O1497+1,0))</f>
        <v>1</v>
      </c>
      <c r="P1498" s="3">
        <f>IF(AND(N1498&gt;=$AD$36,N1499=0),1,0)</f>
        <v>0</v>
      </c>
      <c r="Q1498" s="2">
        <f>IF(AND(O1498&gt;=$AD$35,O1499=0),1,0)</f>
        <v>0</v>
      </c>
      <c r="R1498" s="3">
        <f>IF(AND(N1498&gt;0,ISODD(D1498)),1,0)</f>
        <v>0</v>
      </c>
      <c r="S1498" s="2">
        <f>IF(AND(O1498&gt;0,ISEVEN(D1498)),1,0)</f>
        <v>0</v>
      </c>
      <c r="T1498" s="1">
        <f>IF(AND(N1497&gt;0,N1498&gt;0),IF(OR(AND(R1497=0,R1498=1),AND(R1497=1,R1498=0)),1,0),0)</f>
        <v>0</v>
      </c>
      <c r="U1498" s="1">
        <f>IF(AND(O1497&gt;0,O1498&gt;0),IF(OR(AND(S1497=0,S1498=1),AND(S1497=1,S1498=0)),1,0),0)</f>
        <v>0</v>
      </c>
    </row>
    <row r="1499" spans="1:21">
      <c r="A1499" s="9">
        <v>7701</v>
      </c>
      <c r="B1499" s="10" t="s">
        <v>2890</v>
      </c>
      <c r="C1499" s="9" t="s">
        <v>0</v>
      </c>
      <c r="D1499" s="9">
        <v>3100</v>
      </c>
      <c r="E1499" s="9">
        <v>1</v>
      </c>
      <c r="F1499" s="9">
        <v>1.3314999999999999</v>
      </c>
      <c r="G1499" s="9">
        <v>1.329</v>
      </c>
      <c r="H1499" s="9">
        <v>1.3314999999999999</v>
      </c>
      <c r="I1499" s="9">
        <v>5</v>
      </c>
      <c r="J1499" s="9">
        <v>3003.24</v>
      </c>
      <c r="K1499" s="8" t="str">
        <f>RIGHT(B1499,5)</f>
        <v>10:11</v>
      </c>
      <c r="L1499" s="7" t="str">
        <f>TEXT(K1499,"hh")</f>
        <v>10</v>
      </c>
      <c r="M1499" s="6">
        <f>IF(C1499="close",IF(I1499&gt;=0,1,IF(I1499&lt;0,2)),0)</f>
        <v>0</v>
      </c>
      <c r="N1499" s="5">
        <f>IF(N1498=0,IF(C1499="s/l",1,0),IF(C1499="s/l",N1498+1,0))</f>
        <v>0</v>
      </c>
      <c r="O1499" s="4">
        <f>IF(O1498=0,IF(C1499="t/p",1,0),IF(C1499="t/p",O1498+1,0))</f>
        <v>2</v>
      </c>
      <c r="P1499" s="3">
        <f>IF(AND(N1499&gt;=$AD$36,N1500=0),1,0)</f>
        <v>0</v>
      </c>
      <c r="Q1499" s="2">
        <f>IF(AND(O1499&gt;=$AD$35,O1500=0),1,0)</f>
        <v>0</v>
      </c>
      <c r="R1499" s="3">
        <f>IF(AND(N1499&gt;0,ISODD(D1499)),1,0)</f>
        <v>0</v>
      </c>
      <c r="S1499" s="2">
        <f>IF(AND(O1499&gt;0,ISEVEN(D1499)),1,0)</f>
        <v>1</v>
      </c>
      <c r="T1499" s="1">
        <f>IF(AND(N1498&gt;0,N1499&gt;0),IF(OR(AND(R1498=0,R1499=1),AND(R1498=1,R1499=0)),1,0),0)</f>
        <v>0</v>
      </c>
      <c r="U1499" s="1">
        <f>IF(AND(O1498&gt;0,O1499&gt;0),IF(OR(AND(S1498=0,S1499=1),AND(S1498=1,S1499=0)),1,0),0)</f>
        <v>1</v>
      </c>
    </row>
    <row r="1500" spans="1:21">
      <c r="A1500" s="9">
        <v>7706</v>
      </c>
      <c r="B1500" s="10" t="s">
        <v>2889</v>
      </c>
      <c r="C1500" s="9" t="s">
        <v>3</v>
      </c>
      <c r="D1500" s="9">
        <v>3095</v>
      </c>
      <c r="E1500" s="9">
        <v>1</v>
      </c>
      <c r="F1500" s="9">
        <v>1.3327</v>
      </c>
      <c r="G1500" s="9">
        <v>1.3327</v>
      </c>
      <c r="H1500" s="9">
        <v>1.3302</v>
      </c>
      <c r="I1500" s="9">
        <v>-20</v>
      </c>
      <c r="J1500" s="9">
        <v>2983.24</v>
      </c>
      <c r="K1500" s="8" t="str">
        <f>RIGHT(B1500,5)</f>
        <v>10:19</v>
      </c>
      <c r="L1500" s="7" t="str">
        <f>TEXT(K1500,"hh")</f>
        <v>10</v>
      </c>
      <c r="M1500" s="6">
        <f>IF(C1500="close",IF(I1500&gt;=0,1,IF(I1500&lt;0,2)),0)</f>
        <v>0</v>
      </c>
      <c r="N1500" s="5">
        <f>IF(N1499=0,IF(C1500="s/l",1,0),IF(C1500="s/l",N1499+1,0))</f>
        <v>1</v>
      </c>
      <c r="O1500" s="4">
        <f>IF(O1499=0,IF(C1500="t/p",1,0),IF(C1500="t/p",O1499+1,0))</f>
        <v>0</v>
      </c>
      <c r="P1500" s="3">
        <f>IF(AND(N1500&gt;=$AD$36,N1501=0),1,0)</f>
        <v>0</v>
      </c>
      <c r="Q1500" s="2">
        <f>IF(AND(O1500&gt;=$AD$35,O1501=0),1,0)</f>
        <v>0</v>
      </c>
      <c r="R1500" s="3">
        <f>IF(AND(N1500&gt;0,ISODD(D1500)),1,0)</f>
        <v>1</v>
      </c>
      <c r="S1500" s="2">
        <f>IF(AND(O1500&gt;0,ISEVEN(D1500)),1,0)</f>
        <v>0</v>
      </c>
      <c r="T1500" s="1">
        <f>IF(AND(N1499&gt;0,N1500&gt;0),IF(OR(AND(R1499=0,R1500=1),AND(R1499=1,R1500=0)),1,0),0)</f>
        <v>0</v>
      </c>
      <c r="U1500" s="1">
        <f>IF(AND(O1499&gt;0,O1500&gt;0),IF(OR(AND(S1499=0,S1500=1),AND(S1499=1,S1500=0)),1,0),0)</f>
        <v>0</v>
      </c>
    </row>
    <row r="1501" spans="1:21">
      <c r="A1501" s="9">
        <v>7711</v>
      </c>
      <c r="B1501" s="10" t="s">
        <v>2888</v>
      </c>
      <c r="C1501" s="9" t="s">
        <v>0</v>
      </c>
      <c r="D1501" s="9">
        <v>3103</v>
      </c>
      <c r="E1501" s="9">
        <v>1</v>
      </c>
      <c r="F1501" s="9">
        <v>1.3320000000000001</v>
      </c>
      <c r="G1501" s="9">
        <v>1.3345</v>
      </c>
      <c r="H1501" s="9">
        <v>1.3320000000000001</v>
      </c>
      <c r="I1501" s="9">
        <v>5</v>
      </c>
      <c r="J1501" s="9">
        <v>2988.24</v>
      </c>
      <c r="K1501" s="8" t="str">
        <f>RIGHT(B1501,5)</f>
        <v>10:22</v>
      </c>
      <c r="L1501" s="7" t="str">
        <f>TEXT(K1501,"hh")</f>
        <v>10</v>
      </c>
      <c r="M1501" s="6">
        <f>IF(C1501="close",IF(I1501&gt;=0,1,IF(I1501&lt;0,2)),0)</f>
        <v>0</v>
      </c>
      <c r="N1501" s="5">
        <f>IF(N1500=0,IF(C1501="s/l",1,0),IF(C1501="s/l",N1500+1,0))</f>
        <v>0</v>
      </c>
      <c r="O1501" s="4">
        <f>IF(O1500=0,IF(C1501="t/p",1,0),IF(C1501="t/p",O1500+1,0))</f>
        <v>1</v>
      </c>
      <c r="P1501" s="3">
        <f>IF(AND(N1501&gt;=$AD$36,N1502=0),1,0)</f>
        <v>0</v>
      </c>
      <c r="Q1501" s="2">
        <f>IF(AND(O1501&gt;=$AD$35,O1502=0),1,0)</f>
        <v>0</v>
      </c>
      <c r="R1501" s="3">
        <f>IF(AND(N1501&gt;0,ISODD(D1501)),1,0)</f>
        <v>0</v>
      </c>
      <c r="S1501" s="2">
        <f>IF(AND(O1501&gt;0,ISEVEN(D1501)),1,0)</f>
        <v>0</v>
      </c>
      <c r="T1501" s="1">
        <f>IF(AND(N1500&gt;0,N1501&gt;0),IF(OR(AND(R1500=0,R1501=1),AND(R1500=1,R1501=0)),1,0),0)</f>
        <v>0</v>
      </c>
      <c r="U1501" s="1">
        <f>IF(AND(O1500&gt;0,O1501&gt;0),IF(OR(AND(S1500=0,S1501=1),AND(S1500=1,S1501=0)),1,0),0)</f>
        <v>0</v>
      </c>
    </row>
    <row r="1502" spans="1:21">
      <c r="A1502" s="9">
        <v>7712</v>
      </c>
      <c r="B1502" s="10" t="s">
        <v>2887</v>
      </c>
      <c r="C1502" s="9" t="s">
        <v>3</v>
      </c>
      <c r="D1502" s="9">
        <v>3101</v>
      </c>
      <c r="E1502" s="9">
        <v>1</v>
      </c>
      <c r="F1502" s="9">
        <v>1.3334999999999999</v>
      </c>
      <c r="G1502" s="9">
        <v>1.3334999999999999</v>
      </c>
      <c r="H1502" s="9">
        <v>1.331</v>
      </c>
      <c r="I1502" s="9">
        <v>-20</v>
      </c>
      <c r="J1502" s="9">
        <v>2968.24</v>
      </c>
      <c r="K1502" s="8" t="str">
        <f>RIGHT(B1502,5)</f>
        <v>11:09</v>
      </c>
      <c r="L1502" s="7" t="str">
        <f>TEXT(K1502,"hh")</f>
        <v>11</v>
      </c>
      <c r="M1502" s="6">
        <f>IF(C1502="close",IF(I1502&gt;=0,1,IF(I1502&lt;0,2)),0)</f>
        <v>0</v>
      </c>
      <c r="N1502" s="5">
        <f>IF(N1501=0,IF(C1502="s/l",1,0),IF(C1502="s/l",N1501+1,0))</f>
        <v>1</v>
      </c>
      <c r="O1502" s="4">
        <f>IF(O1501=0,IF(C1502="t/p",1,0),IF(C1502="t/p",O1501+1,0))</f>
        <v>0</v>
      </c>
      <c r="P1502" s="3">
        <f>IF(AND(N1502&gt;=$AD$36,N1503=0),1,0)</f>
        <v>0</v>
      </c>
      <c r="Q1502" s="2">
        <f>IF(AND(O1502&gt;=$AD$35,O1503=0),1,0)</f>
        <v>0</v>
      </c>
      <c r="R1502" s="3">
        <f>IF(AND(N1502&gt;0,ISODD(D1502)),1,0)</f>
        <v>1</v>
      </c>
      <c r="S1502" s="2">
        <f>IF(AND(O1502&gt;0,ISEVEN(D1502)),1,0)</f>
        <v>0</v>
      </c>
      <c r="T1502" s="1">
        <f>IF(AND(N1501&gt;0,N1502&gt;0),IF(OR(AND(R1501=0,R1502=1),AND(R1501=1,R1502=0)),1,0),0)</f>
        <v>0</v>
      </c>
      <c r="U1502" s="1">
        <f>IF(AND(O1501&gt;0,O1502&gt;0),IF(OR(AND(S1501=0,S1502=1),AND(S1501=1,S1502=0)),1,0),0)</f>
        <v>0</v>
      </c>
    </row>
    <row r="1503" spans="1:21">
      <c r="A1503" s="9">
        <v>7717</v>
      </c>
      <c r="B1503" s="10" t="s">
        <v>2886</v>
      </c>
      <c r="C1503" s="9" t="s">
        <v>0</v>
      </c>
      <c r="D1503" s="9">
        <v>3105</v>
      </c>
      <c r="E1503" s="9">
        <v>1</v>
      </c>
      <c r="F1503" s="9">
        <v>1.333</v>
      </c>
      <c r="G1503" s="9">
        <v>1.3354999999999999</v>
      </c>
      <c r="H1503" s="9">
        <v>1.333</v>
      </c>
      <c r="I1503" s="9">
        <v>5</v>
      </c>
      <c r="J1503" s="9">
        <v>2973.24</v>
      </c>
      <c r="K1503" s="8" t="str">
        <f>RIGHT(B1503,5)</f>
        <v>12:15</v>
      </c>
      <c r="L1503" s="7" t="str">
        <f>TEXT(K1503,"hh")</f>
        <v>12</v>
      </c>
      <c r="M1503" s="6">
        <f>IF(C1503="close",IF(I1503&gt;=0,1,IF(I1503&lt;0,2)),0)</f>
        <v>0</v>
      </c>
      <c r="N1503" s="5">
        <f>IF(N1502=0,IF(C1503="s/l",1,0),IF(C1503="s/l",N1502+1,0))</f>
        <v>0</v>
      </c>
      <c r="O1503" s="4">
        <f>IF(O1502=0,IF(C1503="t/p",1,0),IF(C1503="t/p",O1502+1,0))</f>
        <v>1</v>
      </c>
      <c r="P1503" s="3">
        <f>IF(AND(N1503&gt;=$AD$36,N1504=0),1,0)</f>
        <v>0</v>
      </c>
      <c r="Q1503" s="2">
        <f>IF(AND(O1503&gt;=$AD$35,O1504=0),1,0)</f>
        <v>0</v>
      </c>
      <c r="R1503" s="3">
        <f>IF(AND(N1503&gt;0,ISODD(D1503)),1,0)</f>
        <v>0</v>
      </c>
      <c r="S1503" s="2">
        <f>IF(AND(O1503&gt;0,ISEVEN(D1503)),1,0)</f>
        <v>0</v>
      </c>
      <c r="T1503" s="1">
        <f>IF(AND(N1502&gt;0,N1503&gt;0),IF(OR(AND(R1502=0,R1503=1),AND(R1502=1,R1503=0)),1,0),0)</f>
        <v>0</v>
      </c>
      <c r="U1503" s="1">
        <f>IF(AND(O1502&gt;0,O1503&gt;0),IF(OR(AND(S1502=0,S1503=1),AND(S1502=1,S1503=0)),1,0),0)</f>
        <v>0</v>
      </c>
    </row>
    <row r="1504" spans="1:21">
      <c r="A1504" s="9">
        <v>7722</v>
      </c>
      <c r="B1504" s="10" t="s">
        <v>2885</v>
      </c>
      <c r="C1504" s="9" t="s">
        <v>0</v>
      </c>
      <c r="D1504" s="9">
        <v>3108</v>
      </c>
      <c r="E1504" s="9">
        <v>1</v>
      </c>
      <c r="F1504" s="9">
        <v>1.3332999999999999</v>
      </c>
      <c r="G1504" s="9">
        <v>1.3308</v>
      </c>
      <c r="H1504" s="9">
        <v>1.3332999999999999</v>
      </c>
      <c r="I1504" s="9">
        <v>5</v>
      </c>
      <c r="J1504" s="9">
        <v>2978.24</v>
      </c>
      <c r="K1504" s="8" t="str">
        <f>RIGHT(B1504,5)</f>
        <v>13:18</v>
      </c>
      <c r="L1504" s="7" t="str">
        <f>TEXT(K1504,"hh")</f>
        <v>13</v>
      </c>
      <c r="M1504" s="6">
        <f>IF(C1504="close",IF(I1504&gt;=0,1,IF(I1504&lt;0,2)),0)</f>
        <v>0</v>
      </c>
      <c r="N1504" s="5">
        <f>IF(N1503=0,IF(C1504="s/l",1,0),IF(C1504="s/l",N1503+1,0))</f>
        <v>0</v>
      </c>
      <c r="O1504" s="4">
        <f>IF(O1503=0,IF(C1504="t/p",1,0),IF(C1504="t/p",O1503+1,0))</f>
        <v>2</v>
      </c>
      <c r="P1504" s="3">
        <f>IF(AND(N1504&gt;=$AD$36,N1505=0),1,0)</f>
        <v>0</v>
      </c>
      <c r="Q1504" s="2">
        <f>IF(AND(O1504&gt;=$AD$35,O1505=0),1,0)</f>
        <v>0</v>
      </c>
      <c r="R1504" s="3">
        <f>IF(AND(N1504&gt;0,ISODD(D1504)),1,0)</f>
        <v>0</v>
      </c>
      <c r="S1504" s="2">
        <f>IF(AND(O1504&gt;0,ISEVEN(D1504)),1,0)</f>
        <v>1</v>
      </c>
      <c r="T1504" s="1">
        <f>IF(AND(N1503&gt;0,N1504&gt;0),IF(OR(AND(R1503=0,R1504=1),AND(R1503=1,R1504=0)),1,0),0)</f>
        <v>0</v>
      </c>
      <c r="U1504" s="1">
        <f>IF(AND(O1503&gt;0,O1504&gt;0),IF(OR(AND(S1503=0,S1504=1),AND(S1503=1,S1504=0)),1,0),0)</f>
        <v>1</v>
      </c>
    </row>
    <row r="1505" spans="1:21">
      <c r="A1505" s="9">
        <v>7727</v>
      </c>
      <c r="B1505" s="10" t="s">
        <v>2884</v>
      </c>
      <c r="C1505" s="9" t="s">
        <v>0</v>
      </c>
      <c r="D1505" s="9">
        <v>3109</v>
      </c>
      <c r="E1505" s="9">
        <v>1</v>
      </c>
      <c r="F1505" s="9">
        <v>1.3329</v>
      </c>
      <c r="G1505" s="9">
        <v>1.3353999999999999</v>
      </c>
      <c r="H1505" s="9">
        <v>1.3329</v>
      </c>
      <c r="I1505" s="9">
        <v>5</v>
      </c>
      <c r="J1505" s="9">
        <v>2983.24</v>
      </c>
      <c r="K1505" s="8" t="str">
        <f>RIGHT(B1505,5)</f>
        <v>13:26</v>
      </c>
      <c r="L1505" s="7" t="str">
        <f>TEXT(K1505,"hh")</f>
        <v>13</v>
      </c>
      <c r="M1505" s="6">
        <f>IF(C1505="close",IF(I1505&gt;=0,1,IF(I1505&lt;0,2)),0)</f>
        <v>0</v>
      </c>
      <c r="N1505" s="5">
        <f>IF(N1504=0,IF(C1505="s/l",1,0),IF(C1505="s/l",N1504+1,0))</f>
        <v>0</v>
      </c>
      <c r="O1505" s="4">
        <f>IF(O1504=0,IF(C1505="t/p",1,0),IF(C1505="t/p",O1504+1,0))</f>
        <v>3</v>
      </c>
      <c r="P1505" s="3">
        <f>IF(AND(N1505&gt;=$AD$36,N1506=0),1,0)</f>
        <v>0</v>
      </c>
      <c r="Q1505" s="2">
        <f>IF(AND(O1505&gt;=$AD$35,O1506=0),1,0)</f>
        <v>0</v>
      </c>
      <c r="R1505" s="3">
        <f>IF(AND(N1505&gt;0,ISODD(D1505)),1,0)</f>
        <v>0</v>
      </c>
      <c r="S1505" s="2">
        <f>IF(AND(O1505&gt;0,ISEVEN(D1505)),1,0)</f>
        <v>0</v>
      </c>
      <c r="T1505" s="1">
        <f>IF(AND(N1504&gt;0,N1505&gt;0),IF(OR(AND(R1504=0,R1505=1),AND(R1504=1,R1505=0)),1,0),0)</f>
        <v>0</v>
      </c>
      <c r="U1505" s="1">
        <f>IF(AND(O1504&gt;0,O1505&gt;0),IF(OR(AND(S1504=0,S1505=1),AND(S1504=1,S1505=0)),1,0),0)</f>
        <v>1</v>
      </c>
    </row>
    <row r="1506" spans="1:21">
      <c r="A1506" s="9">
        <v>7732</v>
      </c>
      <c r="B1506" s="10" t="s">
        <v>2883</v>
      </c>
      <c r="C1506" s="9" t="s">
        <v>0</v>
      </c>
      <c r="D1506" s="9">
        <v>3112</v>
      </c>
      <c r="E1506" s="9">
        <v>1</v>
      </c>
      <c r="F1506" s="9">
        <v>1.3331999999999999</v>
      </c>
      <c r="G1506" s="9">
        <v>1.3307</v>
      </c>
      <c r="H1506" s="9">
        <v>1.3331999999999999</v>
      </c>
      <c r="I1506" s="9">
        <v>5</v>
      </c>
      <c r="J1506" s="9">
        <v>2988.24</v>
      </c>
      <c r="K1506" s="8" t="str">
        <f>RIGHT(B1506,5)</f>
        <v>13:30</v>
      </c>
      <c r="L1506" s="7" t="str">
        <f>TEXT(K1506,"hh")</f>
        <v>13</v>
      </c>
      <c r="M1506" s="6">
        <f>IF(C1506="close",IF(I1506&gt;=0,1,IF(I1506&lt;0,2)),0)</f>
        <v>0</v>
      </c>
      <c r="N1506" s="5">
        <f>IF(N1505=0,IF(C1506="s/l",1,0),IF(C1506="s/l",N1505+1,0))</f>
        <v>0</v>
      </c>
      <c r="O1506" s="4">
        <f>IF(O1505=0,IF(C1506="t/p",1,0),IF(C1506="t/p",O1505+1,0))</f>
        <v>4</v>
      </c>
      <c r="P1506" s="3">
        <f>IF(AND(N1506&gt;=$AD$36,N1507=0),1,0)</f>
        <v>0</v>
      </c>
      <c r="Q1506" s="2">
        <f>IF(AND(O1506&gt;=$AD$35,O1507=0),1,0)</f>
        <v>0</v>
      </c>
      <c r="R1506" s="3">
        <f>IF(AND(N1506&gt;0,ISODD(D1506)),1,0)</f>
        <v>0</v>
      </c>
      <c r="S1506" s="2">
        <f>IF(AND(O1506&gt;0,ISEVEN(D1506)),1,0)</f>
        <v>1</v>
      </c>
      <c r="T1506" s="1">
        <f>IF(AND(N1505&gt;0,N1506&gt;0),IF(OR(AND(R1505=0,R1506=1),AND(R1505=1,R1506=0)),1,0),0)</f>
        <v>0</v>
      </c>
      <c r="U1506" s="1">
        <f>IF(AND(O1505&gt;0,O1506&gt;0),IF(OR(AND(S1505=0,S1506=1),AND(S1505=1,S1506=0)),1,0),0)</f>
        <v>1</v>
      </c>
    </row>
    <row r="1507" spans="1:21">
      <c r="A1507" s="9">
        <v>7737</v>
      </c>
      <c r="B1507" s="10" t="s">
        <v>2882</v>
      </c>
      <c r="C1507" s="9" t="s">
        <v>0</v>
      </c>
      <c r="D1507" s="9">
        <v>3113</v>
      </c>
      <c r="E1507" s="9">
        <v>1</v>
      </c>
      <c r="F1507" s="9">
        <v>1.3329</v>
      </c>
      <c r="G1507" s="9">
        <v>1.3353999999999999</v>
      </c>
      <c r="H1507" s="9">
        <v>1.3329</v>
      </c>
      <c r="I1507" s="9">
        <v>5</v>
      </c>
      <c r="J1507" s="9">
        <v>2993.24</v>
      </c>
      <c r="K1507" s="8" t="str">
        <f>RIGHT(B1507,5)</f>
        <v>13:31</v>
      </c>
      <c r="L1507" s="7" t="str">
        <f>TEXT(K1507,"hh")</f>
        <v>13</v>
      </c>
      <c r="M1507" s="6">
        <f>IF(C1507="close",IF(I1507&gt;=0,1,IF(I1507&lt;0,2)),0)</f>
        <v>0</v>
      </c>
      <c r="N1507" s="5">
        <f>IF(N1506=0,IF(C1507="s/l",1,0),IF(C1507="s/l",N1506+1,0))</f>
        <v>0</v>
      </c>
      <c r="O1507" s="4">
        <f>IF(O1506=0,IF(C1507="t/p",1,0),IF(C1507="t/p",O1506+1,0))</f>
        <v>5</v>
      </c>
      <c r="P1507" s="3">
        <f>IF(AND(N1507&gt;=$AD$36,N1508=0),1,0)</f>
        <v>0</v>
      </c>
      <c r="Q1507" s="2">
        <f>IF(AND(O1507&gt;=$AD$35,O1508=0),1,0)</f>
        <v>0</v>
      </c>
      <c r="R1507" s="3">
        <f>IF(AND(N1507&gt;0,ISODD(D1507)),1,0)</f>
        <v>0</v>
      </c>
      <c r="S1507" s="2">
        <f>IF(AND(O1507&gt;0,ISEVEN(D1507)),1,0)</f>
        <v>0</v>
      </c>
      <c r="T1507" s="1">
        <f>IF(AND(N1506&gt;0,N1507&gt;0),IF(OR(AND(R1506=0,R1507=1),AND(R1506=1,R1507=0)),1,0),0)</f>
        <v>0</v>
      </c>
      <c r="U1507" s="1">
        <f>IF(AND(O1506&gt;0,O1507&gt;0),IF(OR(AND(S1506=0,S1507=1),AND(S1506=1,S1507=0)),1,0),0)</f>
        <v>1</v>
      </c>
    </row>
    <row r="1508" spans="1:21">
      <c r="A1508" s="9">
        <v>7742</v>
      </c>
      <c r="B1508" s="10" t="s">
        <v>2881</v>
      </c>
      <c r="C1508" s="9" t="s">
        <v>0</v>
      </c>
      <c r="D1508" s="9">
        <v>3116</v>
      </c>
      <c r="E1508" s="9">
        <v>1</v>
      </c>
      <c r="F1508" s="9">
        <v>1.3331999999999999</v>
      </c>
      <c r="G1508" s="9">
        <v>1.3307</v>
      </c>
      <c r="H1508" s="9">
        <v>1.3331999999999999</v>
      </c>
      <c r="I1508" s="9">
        <v>5</v>
      </c>
      <c r="J1508" s="9">
        <v>2998.24</v>
      </c>
      <c r="K1508" s="8" t="str">
        <f>RIGHT(B1508,5)</f>
        <v>13:32</v>
      </c>
      <c r="L1508" s="7" t="str">
        <f>TEXT(K1508,"hh")</f>
        <v>13</v>
      </c>
      <c r="M1508" s="6">
        <f>IF(C1508="close",IF(I1508&gt;=0,1,IF(I1508&lt;0,2)),0)</f>
        <v>0</v>
      </c>
      <c r="N1508" s="5">
        <f>IF(N1507=0,IF(C1508="s/l",1,0),IF(C1508="s/l",N1507+1,0))</f>
        <v>0</v>
      </c>
      <c r="O1508" s="4">
        <f>IF(O1507=0,IF(C1508="t/p",1,0),IF(C1508="t/p",O1507+1,0))</f>
        <v>6</v>
      </c>
      <c r="P1508" s="3">
        <f>IF(AND(N1508&gt;=$AD$36,N1509=0),1,0)</f>
        <v>0</v>
      </c>
      <c r="Q1508" s="2">
        <f>IF(AND(O1508&gt;=$AD$35,O1509=0),1,0)</f>
        <v>0</v>
      </c>
      <c r="R1508" s="3">
        <f>IF(AND(N1508&gt;0,ISODD(D1508)),1,0)</f>
        <v>0</v>
      </c>
      <c r="S1508" s="2">
        <f>IF(AND(O1508&gt;0,ISEVEN(D1508)),1,0)</f>
        <v>1</v>
      </c>
      <c r="T1508" s="1">
        <f>IF(AND(N1507&gt;0,N1508&gt;0),IF(OR(AND(R1507=0,R1508=1),AND(R1507=1,R1508=0)),1,0),0)</f>
        <v>0</v>
      </c>
      <c r="U1508" s="1">
        <f>IF(AND(O1507&gt;0,O1508&gt;0),IF(OR(AND(S1507=0,S1508=1),AND(S1507=1,S1508=0)),1,0),0)</f>
        <v>1</v>
      </c>
    </row>
    <row r="1509" spans="1:21">
      <c r="A1509" s="9">
        <v>7747</v>
      </c>
      <c r="B1509" s="10" t="s">
        <v>2880</v>
      </c>
      <c r="C1509" s="9" t="s">
        <v>0</v>
      </c>
      <c r="D1509" s="9">
        <v>3117</v>
      </c>
      <c r="E1509" s="9">
        <v>1</v>
      </c>
      <c r="F1509" s="9">
        <v>1.3329</v>
      </c>
      <c r="G1509" s="9">
        <v>1.3353999999999999</v>
      </c>
      <c r="H1509" s="9">
        <v>1.3329</v>
      </c>
      <c r="I1509" s="9">
        <v>5</v>
      </c>
      <c r="J1509" s="9">
        <v>3003.24</v>
      </c>
      <c r="K1509" s="8" t="str">
        <f>RIGHT(B1509,5)</f>
        <v>13:47</v>
      </c>
      <c r="L1509" s="7" t="str">
        <f>TEXT(K1509,"hh")</f>
        <v>13</v>
      </c>
      <c r="M1509" s="6">
        <f>IF(C1509="close",IF(I1509&gt;=0,1,IF(I1509&lt;0,2)),0)</f>
        <v>0</v>
      </c>
      <c r="N1509" s="5">
        <f>IF(N1508=0,IF(C1509="s/l",1,0),IF(C1509="s/l",N1508+1,0))</f>
        <v>0</v>
      </c>
      <c r="O1509" s="4">
        <f>IF(O1508=0,IF(C1509="t/p",1,0),IF(C1509="t/p",O1508+1,0))</f>
        <v>7</v>
      </c>
      <c r="P1509" s="3">
        <f>IF(AND(N1509&gt;=$AD$36,N1510=0),1,0)</f>
        <v>0</v>
      </c>
      <c r="Q1509" s="2">
        <f>IF(AND(O1509&gt;=$AD$35,O1510=0),1,0)</f>
        <v>0</v>
      </c>
      <c r="R1509" s="3">
        <f>IF(AND(N1509&gt;0,ISODD(D1509)),1,0)</f>
        <v>0</v>
      </c>
      <c r="S1509" s="2">
        <f>IF(AND(O1509&gt;0,ISEVEN(D1509)),1,0)</f>
        <v>0</v>
      </c>
      <c r="T1509" s="1">
        <f>IF(AND(N1508&gt;0,N1509&gt;0),IF(OR(AND(R1508=0,R1509=1),AND(R1508=1,R1509=0)),1,0),0)</f>
        <v>0</v>
      </c>
      <c r="U1509" s="1">
        <f>IF(AND(O1508&gt;0,O1509&gt;0),IF(OR(AND(S1508=0,S1509=1),AND(S1508=1,S1509=0)),1,0),0)</f>
        <v>1</v>
      </c>
    </row>
    <row r="1510" spans="1:21">
      <c r="A1510" s="9">
        <v>7756</v>
      </c>
      <c r="B1510" s="10" t="s">
        <v>2879</v>
      </c>
      <c r="C1510" s="9" t="s">
        <v>0</v>
      </c>
      <c r="D1510" s="9">
        <v>3122</v>
      </c>
      <c r="E1510" s="9">
        <v>1</v>
      </c>
      <c r="F1510" s="9">
        <v>1.3322000000000001</v>
      </c>
      <c r="G1510" s="9">
        <v>1.3297000000000001</v>
      </c>
      <c r="H1510" s="9">
        <v>1.3322000000000001</v>
      </c>
      <c r="I1510" s="9">
        <v>5</v>
      </c>
      <c r="J1510" s="9">
        <v>3008.24</v>
      </c>
      <c r="K1510" s="8" t="str">
        <f>RIGHT(B1510,5)</f>
        <v>14:33</v>
      </c>
      <c r="L1510" s="7" t="str">
        <f>TEXT(K1510,"hh")</f>
        <v>14</v>
      </c>
      <c r="M1510" s="6">
        <f>IF(C1510="close",IF(I1510&gt;=0,1,IF(I1510&lt;0,2)),0)</f>
        <v>0</v>
      </c>
      <c r="N1510" s="5">
        <f>IF(N1509=0,IF(C1510="s/l",1,0),IF(C1510="s/l",N1509+1,0))</f>
        <v>0</v>
      </c>
      <c r="O1510" s="4">
        <f>IF(O1509=0,IF(C1510="t/p",1,0),IF(C1510="t/p",O1509+1,0))</f>
        <v>8</v>
      </c>
      <c r="P1510" s="3">
        <f>IF(AND(N1510&gt;=$AD$36,N1511=0),1,0)</f>
        <v>0</v>
      </c>
      <c r="Q1510" s="2">
        <f>IF(AND(O1510&gt;=$AD$35,O1511=0),1,0)</f>
        <v>0</v>
      </c>
      <c r="R1510" s="3">
        <f>IF(AND(N1510&gt;0,ISODD(D1510)),1,0)</f>
        <v>0</v>
      </c>
      <c r="S1510" s="2">
        <f>IF(AND(O1510&gt;0,ISEVEN(D1510)),1,0)</f>
        <v>1</v>
      </c>
      <c r="T1510" s="1">
        <f>IF(AND(N1509&gt;0,N1510&gt;0),IF(OR(AND(R1509=0,R1510=1),AND(R1509=1,R1510=0)),1,0),0)</f>
        <v>0</v>
      </c>
      <c r="U1510" s="1">
        <f>IF(AND(O1509&gt;0,O1510&gt;0),IF(OR(AND(S1509=0,S1510=1),AND(S1509=1,S1510=0)),1,0),0)</f>
        <v>1</v>
      </c>
    </row>
    <row r="1511" spans="1:21">
      <c r="A1511" s="9">
        <v>7761</v>
      </c>
      <c r="B1511" s="10" t="s">
        <v>957</v>
      </c>
      <c r="C1511" s="9" t="s">
        <v>0</v>
      </c>
      <c r="D1511" s="9">
        <v>3120</v>
      </c>
      <c r="E1511" s="9">
        <v>1</v>
      </c>
      <c r="F1511" s="9">
        <v>1.3331999999999999</v>
      </c>
      <c r="G1511" s="9">
        <v>1.3307</v>
      </c>
      <c r="H1511" s="9">
        <v>1.3331999999999999</v>
      </c>
      <c r="I1511" s="9">
        <v>5</v>
      </c>
      <c r="J1511" s="9">
        <v>3013.24</v>
      </c>
      <c r="K1511" s="8" t="str">
        <f>RIGHT(B1511,5)</f>
        <v>14:41</v>
      </c>
      <c r="L1511" s="7" t="str">
        <f>TEXT(K1511,"hh")</f>
        <v>14</v>
      </c>
      <c r="M1511" s="6">
        <f>IF(C1511="close",IF(I1511&gt;=0,1,IF(I1511&lt;0,2)),0)</f>
        <v>0</v>
      </c>
      <c r="N1511" s="5">
        <f>IF(N1510=0,IF(C1511="s/l",1,0),IF(C1511="s/l",N1510+1,0))</f>
        <v>0</v>
      </c>
      <c r="O1511" s="4">
        <f>IF(O1510=0,IF(C1511="t/p",1,0),IF(C1511="t/p",O1510+1,0))</f>
        <v>9</v>
      </c>
      <c r="P1511" s="3">
        <f>IF(AND(N1511&gt;=$AD$36,N1512=0),1,0)</f>
        <v>0</v>
      </c>
      <c r="Q1511" s="2">
        <f>IF(AND(O1511&gt;=$AD$35,O1512=0),1,0)</f>
        <v>0</v>
      </c>
      <c r="R1511" s="3">
        <f>IF(AND(N1511&gt;0,ISODD(D1511)),1,0)</f>
        <v>0</v>
      </c>
      <c r="S1511" s="2">
        <f>IF(AND(O1511&gt;0,ISEVEN(D1511)),1,0)</f>
        <v>1</v>
      </c>
      <c r="T1511" s="1">
        <f>IF(AND(N1510&gt;0,N1511&gt;0),IF(OR(AND(R1510=0,R1511=1),AND(R1510=1,R1511=0)),1,0),0)</f>
        <v>0</v>
      </c>
      <c r="U1511" s="1">
        <f>IF(AND(O1510&gt;0,O1511&gt;0),IF(OR(AND(S1510=0,S1511=1),AND(S1510=1,S1511=0)),1,0),0)</f>
        <v>0</v>
      </c>
    </row>
    <row r="1512" spans="1:21">
      <c r="A1512" s="9">
        <v>7766</v>
      </c>
      <c r="B1512" s="10" t="s">
        <v>2878</v>
      </c>
      <c r="C1512" s="9" t="s">
        <v>0</v>
      </c>
      <c r="D1512" s="9">
        <v>3125</v>
      </c>
      <c r="E1512" s="9">
        <v>1</v>
      </c>
      <c r="F1512" s="9">
        <v>1.3328</v>
      </c>
      <c r="G1512" s="9">
        <v>1.3352999999999999</v>
      </c>
      <c r="H1512" s="9">
        <v>1.3328</v>
      </c>
      <c r="I1512" s="9">
        <v>5</v>
      </c>
      <c r="J1512" s="9">
        <v>3018.24</v>
      </c>
      <c r="K1512" s="8" t="str">
        <f>RIGHT(B1512,5)</f>
        <v>14:46</v>
      </c>
      <c r="L1512" s="7" t="str">
        <f>TEXT(K1512,"hh")</f>
        <v>14</v>
      </c>
      <c r="M1512" s="6">
        <f>IF(C1512="close",IF(I1512&gt;=0,1,IF(I1512&lt;0,2)),0)</f>
        <v>0</v>
      </c>
      <c r="N1512" s="5">
        <f>IF(N1511=0,IF(C1512="s/l",1,0),IF(C1512="s/l",N1511+1,0))</f>
        <v>0</v>
      </c>
      <c r="O1512" s="4">
        <f>IF(O1511=0,IF(C1512="t/p",1,0),IF(C1512="t/p",O1511+1,0))</f>
        <v>10</v>
      </c>
      <c r="P1512" s="3">
        <f>IF(AND(N1512&gt;=$AD$36,N1513=0),1,0)</f>
        <v>0</v>
      </c>
      <c r="Q1512" s="2">
        <f>IF(AND(O1512&gt;=$AD$35,O1513=0),1,0)</f>
        <v>0</v>
      </c>
      <c r="R1512" s="3">
        <f>IF(AND(N1512&gt;0,ISODD(D1512)),1,0)</f>
        <v>0</v>
      </c>
      <c r="S1512" s="2">
        <f>IF(AND(O1512&gt;0,ISEVEN(D1512)),1,0)</f>
        <v>0</v>
      </c>
      <c r="T1512" s="1">
        <f>IF(AND(N1511&gt;0,N1512&gt;0),IF(OR(AND(R1511=0,R1512=1),AND(R1511=1,R1512=0)),1,0),0)</f>
        <v>0</v>
      </c>
      <c r="U1512" s="1">
        <f>IF(AND(O1511&gt;0,O1512&gt;0),IF(OR(AND(S1511=0,S1512=1),AND(S1511=1,S1512=0)),1,0),0)</f>
        <v>1</v>
      </c>
    </row>
    <row r="1513" spans="1:21">
      <c r="A1513" s="9">
        <v>7771</v>
      </c>
      <c r="B1513" s="10" t="s">
        <v>2877</v>
      </c>
      <c r="C1513" s="9" t="s">
        <v>0</v>
      </c>
      <c r="D1513" s="9">
        <v>3123</v>
      </c>
      <c r="E1513" s="9">
        <v>1</v>
      </c>
      <c r="F1513" s="9">
        <v>1.3318000000000001</v>
      </c>
      <c r="G1513" s="9">
        <v>1.3343</v>
      </c>
      <c r="H1513" s="9">
        <v>1.3318000000000001</v>
      </c>
      <c r="I1513" s="9">
        <v>5</v>
      </c>
      <c r="J1513" s="9">
        <v>3023.24</v>
      </c>
      <c r="K1513" s="8" t="str">
        <f>RIGHT(B1513,5)</f>
        <v>15:17</v>
      </c>
      <c r="L1513" s="7" t="str">
        <f>TEXT(K1513,"hh")</f>
        <v>15</v>
      </c>
      <c r="M1513" s="6">
        <f>IF(C1513="close",IF(I1513&gt;=0,1,IF(I1513&lt;0,2)),0)</f>
        <v>0</v>
      </c>
      <c r="N1513" s="5">
        <f>IF(N1512=0,IF(C1513="s/l",1,0),IF(C1513="s/l",N1512+1,0))</f>
        <v>0</v>
      </c>
      <c r="O1513" s="4">
        <f>IF(O1512=0,IF(C1513="t/p",1,0),IF(C1513="t/p",O1512+1,0))</f>
        <v>11</v>
      </c>
      <c r="P1513" s="3">
        <f>IF(AND(N1513&gt;=$AD$36,N1514=0),1,0)</f>
        <v>0</v>
      </c>
      <c r="Q1513" s="2">
        <f>IF(AND(O1513&gt;=$AD$35,O1514=0),1,0)</f>
        <v>1</v>
      </c>
      <c r="R1513" s="3">
        <f>IF(AND(N1513&gt;0,ISODD(D1513)),1,0)</f>
        <v>0</v>
      </c>
      <c r="S1513" s="2">
        <f>IF(AND(O1513&gt;0,ISEVEN(D1513)),1,0)</f>
        <v>0</v>
      </c>
      <c r="T1513" s="1">
        <f>IF(AND(N1512&gt;0,N1513&gt;0),IF(OR(AND(R1512=0,R1513=1),AND(R1512=1,R1513=0)),1,0),0)</f>
        <v>0</v>
      </c>
      <c r="U1513" s="1">
        <f>IF(AND(O1512&gt;0,O1513&gt;0),IF(OR(AND(S1512=0,S1513=1),AND(S1512=1,S1513=0)),1,0),0)</f>
        <v>0</v>
      </c>
    </row>
    <row r="1514" spans="1:21">
      <c r="A1514" s="9">
        <v>7776</v>
      </c>
      <c r="B1514" s="10" t="s">
        <v>2876</v>
      </c>
      <c r="C1514" s="9" t="s">
        <v>3</v>
      </c>
      <c r="D1514" s="9">
        <v>3128</v>
      </c>
      <c r="E1514" s="9">
        <v>1</v>
      </c>
      <c r="F1514" s="9">
        <v>1.3306</v>
      </c>
      <c r="G1514" s="9">
        <v>1.3306</v>
      </c>
      <c r="H1514" s="9">
        <v>1.3331</v>
      </c>
      <c r="I1514" s="9">
        <v>-20</v>
      </c>
      <c r="J1514" s="9">
        <v>3003.24</v>
      </c>
      <c r="K1514" s="8" t="str">
        <f>RIGHT(B1514,5)</f>
        <v>16:45</v>
      </c>
      <c r="L1514" s="7" t="str">
        <f>TEXT(K1514,"hh")</f>
        <v>16</v>
      </c>
      <c r="M1514" s="6">
        <f>IF(C1514="close",IF(I1514&gt;=0,1,IF(I1514&lt;0,2)),0)</f>
        <v>0</v>
      </c>
      <c r="N1514" s="5">
        <f>IF(N1513=0,IF(C1514="s/l",1,0),IF(C1514="s/l",N1513+1,0))</f>
        <v>1</v>
      </c>
      <c r="O1514" s="4">
        <f>IF(O1513=0,IF(C1514="t/p",1,0),IF(C1514="t/p",O1513+1,0))</f>
        <v>0</v>
      </c>
      <c r="P1514" s="3">
        <f>IF(AND(N1514&gt;=$AD$36,N1515=0),1,0)</f>
        <v>0</v>
      </c>
      <c r="Q1514" s="2">
        <f>IF(AND(O1514&gt;=$AD$35,O1515=0),1,0)</f>
        <v>0</v>
      </c>
      <c r="R1514" s="3">
        <f>IF(AND(N1514&gt;0,ISODD(D1514)),1,0)</f>
        <v>0</v>
      </c>
      <c r="S1514" s="2">
        <f>IF(AND(O1514&gt;0,ISEVEN(D1514)),1,0)</f>
        <v>0</v>
      </c>
      <c r="T1514" s="1">
        <f>IF(AND(N1513&gt;0,N1514&gt;0),IF(OR(AND(R1513=0,R1514=1),AND(R1513=1,R1514=0)),1,0),0)</f>
        <v>0</v>
      </c>
      <c r="U1514" s="1">
        <f>IF(AND(O1513&gt;0,O1514&gt;0),IF(OR(AND(S1513=0,S1514=1),AND(S1513=1,S1514=0)),1,0),0)</f>
        <v>0</v>
      </c>
    </row>
    <row r="1515" spans="1:21">
      <c r="A1515" s="9">
        <v>7781</v>
      </c>
      <c r="B1515" s="10" t="s">
        <v>2875</v>
      </c>
      <c r="C1515" s="9" t="s">
        <v>0</v>
      </c>
      <c r="D1515" s="9">
        <v>3132</v>
      </c>
      <c r="E1515" s="9">
        <v>1</v>
      </c>
      <c r="F1515" s="9">
        <v>1.3310999999999999</v>
      </c>
      <c r="G1515" s="9">
        <v>1.3286</v>
      </c>
      <c r="H1515" s="9">
        <v>1.3310999999999999</v>
      </c>
      <c r="I1515" s="9">
        <v>5</v>
      </c>
      <c r="J1515" s="9">
        <v>3008.24</v>
      </c>
      <c r="K1515" s="8" t="str">
        <f>RIGHT(B1515,5)</f>
        <v>17:01</v>
      </c>
      <c r="L1515" s="7" t="str">
        <f>TEXT(K1515,"hh")</f>
        <v>17</v>
      </c>
      <c r="M1515" s="6">
        <f>IF(C1515="close",IF(I1515&gt;=0,1,IF(I1515&lt;0,2)),0)</f>
        <v>0</v>
      </c>
      <c r="N1515" s="5">
        <f>IF(N1514=0,IF(C1515="s/l",1,0),IF(C1515="s/l",N1514+1,0))</f>
        <v>0</v>
      </c>
      <c r="O1515" s="4">
        <f>IF(O1514=0,IF(C1515="t/p",1,0),IF(C1515="t/p",O1514+1,0))</f>
        <v>1</v>
      </c>
      <c r="P1515" s="3">
        <f>IF(AND(N1515&gt;=$AD$36,N1516=0),1,0)</f>
        <v>0</v>
      </c>
      <c r="Q1515" s="2">
        <f>IF(AND(O1515&gt;=$AD$35,O1516=0),1,0)</f>
        <v>0</v>
      </c>
      <c r="R1515" s="3">
        <f>IF(AND(N1515&gt;0,ISODD(D1515)),1,0)</f>
        <v>0</v>
      </c>
      <c r="S1515" s="2">
        <f>IF(AND(O1515&gt;0,ISEVEN(D1515)),1,0)</f>
        <v>1</v>
      </c>
      <c r="T1515" s="1">
        <f>IF(AND(N1514&gt;0,N1515&gt;0),IF(OR(AND(R1514=0,R1515=1),AND(R1514=1,R1515=0)),1,0),0)</f>
        <v>0</v>
      </c>
      <c r="U1515" s="1">
        <f>IF(AND(O1514&gt;0,O1515&gt;0),IF(OR(AND(S1514=0,S1515=1),AND(S1514=1,S1515=0)),1,0),0)</f>
        <v>0</v>
      </c>
    </row>
    <row r="1516" spans="1:21">
      <c r="A1516" s="9">
        <v>7786</v>
      </c>
      <c r="B1516" s="10" t="s">
        <v>2874</v>
      </c>
      <c r="C1516" s="9" t="s">
        <v>0</v>
      </c>
      <c r="D1516" s="9">
        <v>3133</v>
      </c>
      <c r="E1516" s="9">
        <v>1</v>
      </c>
      <c r="F1516" s="9">
        <v>1.3308</v>
      </c>
      <c r="G1516" s="9">
        <v>1.3332999999999999</v>
      </c>
      <c r="H1516" s="9">
        <v>1.3308</v>
      </c>
      <c r="I1516" s="9">
        <v>5</v>
      </c>
      <c r="J1516" s="9">
        <v>3013.24</v>
      </c>
      <c r="K1516" s="8" t="str">
        <f>RIGHT(B1516,5)</f>
        <v>19:09</v>
      </c>
      <c r="L1516" s="7" t="str">
        <f>TEXT(K1516,"hh")</f>
        <v>19</v>
      </c>
      <c r="M1516" s="6">
        <f>IF(C1516="close",IF(I1516&gt;=0,1,IF(I1516&lt;0,2)),0)</f>
        <v>0</v>
      </c>
      <c r="N1516" s="5">
        <f>IF(N1515=0,IF(C1516="s/l",1,0),IF(C1516="s/l",N1515+1,0))</f>
        <v>0</v>
      </c>
      <c r="O1516" s="4">
        <f>IF(O1515=0,IF(C1516="t/p",1,0),IF(C1516="t/p",O1515+1,0))</f>
        <v>2</v>
      </c>
      <c r="P1516" s="3">
        <f>IF(AND(N1516&gt;=$AD$36,N1517=0),1,0)</f>
        <v>0</v>
      </c>
      <c r="Q1516" s="2">
        <f>IF(AND(O1516&gt;=$AD$35,O1517=0),1,0)</f>
        <v>0</v>
      </c>
      <c r="R1516" s="3">
        <f>IF(AND(N1516&gt;0,ISODD(D1516)),1,0)</f>
        <v>0</v>
      </c>
      <c r="S1516" s="2">
        <f>IF(AND(O1516&gt;0,ISEVEN(D1516)),1,0)</f>
        <v>0</v>
      </c>
      <c r="T1516" s="1">
        <f>IF(AND(N1515&gt;0,N1516&gt;0),IF(OR(AND(R1515=0,R1516=1),AND(R1515=1,R1516=0)),1,0),0)</f>
        <v>0</v>
      </c>
      <c r="U1516" s="1">
        <f>IF(AND(O1515&gt;0,O1516&gt;0),IF(OR(AND(S1515=0,S1516=1),AND(S1515=1,S1516=0)),1,0),0)</f>
        <v>1</v>
      </c>
    </row>
    <row r="1517" spans="1:21">
      <c r="A1517" s="9">
        <v>7787</v>
      </c>
      <c r="B1517" s="10" t="s">
        <v>951</v>
      </c>
      <c r="C1517" s="9" t="s">
        <v>54</v>
      </c>
      <c r="D1517" s="9">
        <v>3130</v>
      </c>
      <c r="E1517" s="9">
        <v>1</v>
      </c>
      <c r="F1517" s="9">
        <v>1.3318000000000001</v>
      </c>
      <c r="G1517" s="9">
        <v>1.3295999999999999</v>
      </c>
      <c r="H1517" s="9">
        <v>1.3321000000000001</v>
      </c>
      <c r="I1517" s="9">
        <v>2.1</v>
      </c>
      <c r="J1517" s="9">
        <v>3015.34</v>
      </c>
      <c r="K1517" s="8" t="str">
        <f>RIGHT(B1517,5)</f>
        <v>00:00</v>
      </c>
      <c r="L1517" s="7" t="str">
        <f>TEXT(K1517,"hh")</f>
        <v>00</v>
      </c>
      <c r="M1517" s="6">
        <f>IF(C1517="close",IF(I1517&gt;=0,1,IF(I1517&lt;0,2)),0)</f>
        <v>1</v>
      </c>
      <c r="N1517" s="5">
        <f>IF(N1516=0,IF(C1517="s/l",1,0),IF(C1517="s/l",N1516+1,0))</f>
        <v>0</v>
      </c>
      <c r="O1517" s="4">
        <f>IF(O1516=0,IF(C1517="t/p",1,0),IF(C1517="t/p",O1516+1,0))</f>
        <v>0</v>
      </c>
      <c r="P1517" s="3">
        <f>IF(AND(N1517&gt;=$AD$36,N1518=0),1,0)</f>
        <v>0</v>
      </c>
      <c r="Q1517" s="2">
        <f>IF(AND(O1517&gt;=$AD$35,O1518=0),1,0)</f>
        <v>0</v>
      </c>
      <c r="R1517" s="3">
        <f>IF(AND(N1517&gt;0,ISODD(D1517)),1,0)</f>
        <v>0</v>
      </c>
      <c r="S1517" s="2">
        <f>IF(AND(O1517&gt;0,ISEVEN(D1517)),1,0)</f>
        <v>0</v>
      </c>
      <c r="T1517" s="1">
        <f>IF(AND(N1516&gt;0,N1517&gt;0),IF(OR(AND(R1516=0,R1517=1),AND(R1516=1,R1517=0)),1,0),0)</f>
        <v>0</v>
      </c>
      <c r="U1517" s="1">
        <f>IF(AND(O1516&gt;0,O1517&gt;0),IF(OR(AND(S1516=0,S1517=1),AND(S1516=1,S1517=0)),1,0),0)</f>
        <v>0</v>
      </c>
    </row>
    <row r="1518" spans="1:21">
      <c r="A1518" s="9">
        <v>7796</v>
      </c>
      <c r="B1518" s="10" t="s">
        <v>950</v>
      </c>
      <c r="C1518" s="9" t="s">
        <v>0</v>
      </c>
      <c r="D1518" s="9">
        <v>3138</v>
      </c>
      <c r="E1518" s="9">
        <v>1</v>
      </c>
      <c r="F1518" s="9">
        <v>1.3318000000000001</v>
      </c>
      <c r="G1518" s="9">
        <v>1.3292999999999999</v>
      </c>
      <c r="H1518" s="9">
        <v>1.3318000000000001</v>
      </c>
      <c r="I1518" s="9">
        <v>5</v>
      </c>
      <c r="J1518" s="9">
        <v>3020.34</v>
      </c>
      <c r="K1518" s="8" t="str">
        <f>RIGHT(B1518,5)</f>
        <v>02:23</v>
      </c>
      <c r="L1518" s="7" t="str">
        <f>TEXT(K1518,"hh")</f>
        <v>02</v>
      </c>
      <c r="M1518" s="6">
        <f>IF(C1518="close",IF(I1518&gt;=0,1,IF(I1518&lt;0,2)),0)</f>
        <v>0</v>
      </c>
      <c r="N1518" s="5">
        <f>IF(N1517=0,IF(C1518="s/l",1,0),IF(C1518="s/l",N1517+1,0))</f>
        <v>0</v>
      </c>
      <c r="O1518" s="4">
        <f>IF(O1517=0,IF(C1518="t/p",1,0),IF(C1518="t/p",O1517+1,0))</f>
        <v>1</v>
      </c>
      <c r="P1518" s="3">
        <f>IF(AND(N1518&gt;=$AD$36,N1519=0),1,0)</f>
        <v>0</v>
      </c>
      <c r="Q1518" s="2">
        <f>IF(AND(O1518&gt;=$AD$35,O1519=0),1,0)</f>
        <v>0</v>
      </c>
      <c r="R1518" s="3">
        <f>IF(AND(N1518&gt;0,ISODD(D1518)),1,0)</f>
        <v>0</v>
      </c>
      <c r="S1518" s="2">
        <f>IF(AND(O1518&gt;0,ISEVEN(D1518)),1,0)</f>
        <v>1</v>
      </c>
      <c r="T1518" s="1">
        <f>IF(AND(N1517&gt;0,N1518&gt;0),IF(OR(AND(R1517=0,R1518=1),AND(R1517=1,R1518=0)),1,0),0)</f>
        <v>0</v>
      </c>
      <c r="U1518" s="1">
        <f>IF(AND(O1517&gt;0,O1518&gt;0),IF(OR(AND(S1517=0,S1518=1),AND(S1517=1,S1518=0)),1,0),0)</f>
        <v>0</v>
      </c>
    </row>
    <row r="1519" spans="1:21">
      <c r="A1519" s="9">
        <v>7801</v>
      </c>
      <c r="B1519" s="10" t="s">
        <v>949</v>
      </c>
      <c r="C1519" s="9" t="s">
        <v>0</v>
      </c>
      <c r="D1519" s="9">
        <v>3140</v>
      </c>
      <c r="E1519" s="9">
        <v>1</v>
      </c>
      <c r="F1519" s="9">
        <v>1.3308</v>
      </c>
      <c r="G1519" s="9">
        <v>1.3283</v>
      </c>
      <c r="H1519" s="9">
        <v>1.3308</v>
      </c>
      <c r="I1519" s="9">
        <v>5</v>
      </c>
      <c r="J1519" s="9">
        <v>3025.34</v>
      </c>
      <c r="K1519" s="8" t="str">
        <f>RIGHT(B1519,5)</f>
        <v>03:26</v>
      </c>
      <c r="L1519" s="7" t="str">
        <f>TEXT(K1519,"hh")</f>
        <v>03</v>
      </c>
      <c r="M1519" s="6">
        <f>IF(C1519="close",IF(I1519&gt;=0,1,IF(I1519&lt;0,2)),0)</f>
        <v>0</v>
      </c>
      <c r="N1519" s="5">
        <f>IF(N1518=0,IF(C1519="s/l",1,0),IF(C1519="s/l",N1518+1,0))</f>
        <v>0</v>
      </c>
      <c r="O1519" s="4">
        <f>IF(O1518=0,IF(C1519="t/p",1,0),IF(C1519="t/p",O1518+1,0))</f>
        <v>2</v>
      </c>
      <c r="P1519" s="3">
        <f>IF(AND(N1519&gt;=$AD$36,N1520=0),1,0)</f>
        <v>0</v>
      </c>
      <c r="Q1519" s="2">
        <f>IF(AND(O1519&gt;=$AD$35,O1520=0),1,0)</f>
        <v>0</v>
      </c>
      <c r="R1519" s="3">
        <f>IF(AND(N1519&gt;0,ISODD(D1519)),1,0)</f>
        <v>0</v>
      </c>
      <c r="S1519" s="2">
        <f>IF(AND(O1519&gt;0,ISEVEN(D1519)),1,0)</f>
        <v>1</v>
      </c>
      <c r="T1519" s="1">
        <f>IF(AND(N1518&gt;0,N1519&gt;0),IF(OR(AND(R1518=0,R1519=1),AND(R1518=1,R1519=0)),1,0),0)</f>
        <v>0</v>
      </c>
      <c r="U1519" s="1">
        <f>IF(AND(O1518&gt;0,O1519&gt;0),IF(OR(AND(S1518=0,S1519=1),AND(S1518=1,S1519=0)),1,0),0)</f>
        <v>0</v>
      </c>
    </row>
    <row r="1520" spans="1:21">
      <c r="A1520" s="9">
        <v>7806</v>
      </c>
      <c r="B1520" s="10" t="s">
        <v>948</v>
      </c>
      <c r="C1520" s="9" t="s">
        <v>0</v>
      </c>
      <c r="D1520" s="9">
        <v>3141</v>
      </c>
      <c r="E1520" s="9">
        <v>1</v>
      </c>
      <c r="F1520" s="9">
        <v>1.3305</v>
      </c>
      <c r="G1520" s="9">
        <v>1.333</v>
      </c>
      <c r="H1520" s="9">
        <v>1.3305</v>
      </c>
      <c r="I1520" s="9">
        <v>5</v>
      </c>
      <c r="J1520" s="9">
        <v>3030.34</v>
      </c>
      <c r="K1520" s="8" t="str">
        <f>RIGHT(B1520,5)</f>
        <v>05:35</v>
      </c>
      <c r="L1520" s="7" t="str">
        <f>TEXT(K1520,"hh")</f>
        <v>05</v>
      </c>
      <c r="M1520" s="6">
        <f>IF(C1520="close",IF(I1520&gt;=0,1,IF(I1520&lt;0,2)),0)</f>
        <v>0</v>
      </c>
      <c r="N1520" s="5">
        <f>IF(N1519=0,IF(C1520="s/l",1,0),IF(C1520="s/l",N1519+1,0))</f>
        <v>0</v>
      </c>
      <c r="O1520" s="4">
        <f>IF(O1519=0,IF(C1520="t/p",1,0),IF(C1520="t/p",O1519+1,0))</f>
        <v>3</v>
      </c>
      <c r="P1520" s="3">
        <f>IF(AND(N1520&gt;=$AD$36,N1521=0),1,0)</f>
        <v>0</v>
      </c>
      <c r="Q1520" s="2">
        <f>IF(AND(O1520&gt;=$AD$35,O1521=0),1,0)</f>
        <v>0</v>
      </c>
      <c r="R1520" s="3">
        <f>IF(AND(N1520&gt;0,ISODD(D1520)),1,0)</f>
        <v>0</v>
      </c>
      <c r="S1520" s="2">
        <f>IF(AND(O1520&gt;0,ISEVEN(D1520)),1,0)</f>
        <v>0</v>
      </c>
      <c r="T1520" s="1">
        <f>IF(AND(N1519&gt;0,N1520&gt;0),IF(OR(AND(R1519=0,R1520=1),AND(R1519=1,R1520=0)),1,0),0)</f>
        <v>0</v>
      </c>
      <c r="U1520" s="1">
        <f>IF(AND(O1519&gt;0,O1520&gt;0),IF(OR(AND(S1519=0,S1520=1),AND(S1519=1,S1520=0)),1,0),0)</f>
        <v>1</v>
      </c>
    </row>
    <row r="1521" spans="1:21">
      <c r="A1521" s="9">
        <v>7815</v>
      </c>
      <c r="B1521" s="10" t="s">
        <v>947</v>
      </c>
      <c r="C1521" s="9" t="s">
        <v>0</v>
      </c>
      <c r="D1521" s="9">
        <v>3146</v>
      </c>
      <c r="E1521" s="9">
        <v>1</v>
      </c>
      <c r="F1521" s="9">
        <v>1.3298000000000001</v>
      </c>
      <c r="G1521" s="9">
        <v>1.3272999999999999</v>
      </c>
      <c r="H1521" s="9">
        <v>1.3298000000000001</v>
      </c>
      <c r="I1521" s="9">
        <v>5</v>
      </c>
      <c r="J1521" s="9">
        <v>3035.34</v>
      </c>
      <c r="K1521" s="8" t="str">
        <f>RIGHT(B1521,5)</f>
        <v>08:56</v>
      </c>
      <c r="L1521" s="7" t="str">
        <f>TEXT(K1521,"hh")</f>
        <v>08</v>
      </c>
      <c r="M1521" s="6">
        <f>IF(C1521="close",IF(I1521&gt;=0,1,IF(I1521&lt;0,2)),0)</f>
        <v>0</v>
      </c>
      <c r="N1521" s="5">
        <f>IF(N1520=0,IF(C1521="s/l",1,0),IF(C1521="s/l",N1520+1,0))</f>
        <v>0</v>
      </c>
      <c r="O1521" s="4">
        <f>IF(O1520=0,IF(C1521="t/p",1,0),IF(C1521="t/p",O1520+1,0))</f>
        <v>4</v>
      </c>
      <c r="P1521" s="3">
        <f>IF(AND(N1521&gt;=$AD$36,N1522=0),1,0)</f>
        <v>0</v>
      </c>
      <c r="Q1521" s="2">
        <f>IF(AND(O1521&gt;=$AD$35,O1522=0),1,0)</f>
        <v>0</v>
      </c>
      <c r="R1521" s="3">
        <f>IF(AND(N1521&gt;0,ISODD(D1521)),1,0)</f>
        <v>0</v>
      </c>
      <c r="S1521" s="2">
        <f>IF(AND(O1521&gt;0,ISEVEN(D1521)),1,0)</f>
        <v>1</v>
      </c>
      <c r="T1521" s="1">
        <f>IF(AND(N1520&gt;0,N1521&gt;0),IF(OR(AND(R1520=0,R1521=1),AND(R1520=1,R1521=0)),1,0),0)</f>
        <v>0</v>
      </c>
      <c r="U1521" s="1">
        <f>IF(AND(O1520&gt;0,O1521&gt;0),IF(OR(AND(S1520=0,S1521=1),AND(S1520=1,S1521=0)),1,0),0)</f>
        <v>1</v>
      </c>
    </row>
    <row r="1522" spans="1:21">
      <c r="A1522" s="9">
        <v>7820</v>
      </c>
      <c r="B1522" s="10" t="s">
        <v>946</v>
      </c>
      <c r="C1522" s="9" t="s">
        <v>0</v>
      </c>
      <c r="D1522" s="9">
        <v>3144</v>
      </c>
      <c r="E1522" s="9">
        <v>1</v>
      </c>
      <c r="F1522" s="9">
        <v>1.3308</v>
      </c>
      <c r="G1522" s="9">
        <v>1.3283</v>
      </c>
      <c r="H1522" s="9">
        <v>1.3308</v>
      </c>
      <c r="I1522" s="9">
        <v>5</v>
      </c>
      <c r="J1522" s="9">
        <v>3040.34</v>
      </c>
      <c r="K1522" s="8" t="str">
        <f>RIGHT(B1522,5)</f>
        <v>09:04</v>
      </c>
      <c r="L1522" s="7" t="str">
        <f>TEXT(K1522,"hh")</f>
        <v>09</v>
      </c>
      <c r="M1522" s="6">
        <f>IF(C1522="close",IF(I1522&gt;=0,1,IF(I1522&lt;0,2)),0)</f>
        <v>0</v>
      </c>
      <c r="N1522" s="5">
        <f>IF(N1521=0,IF(C1522="s/l",1,0),IF(C1522="s/l",N1521+1,0))</f>
        <v>0</v>
      </c>
      <c r="O1522" s="4">
        <f>IF(O1521=0,IF(C1522="t/p",1,0),IF(C1522="t/p",O1521+1,0))</f>
        <v>5</v>
      </c>
      <c r="P1522" s="3">
        <f>IF(AND(N1522&gt;=$AD$36,N1523=0),1,0)</f>
        <v>0</v>
      </c>
      <c r="Q1522" s="2">
        <f>IF(AND(O1522&gt;=$AD$35,O1523=0),1,0)</f>
        <v>1</v>
      </c>
      <c r="R1522" s="3">
        <f>IF(AND(N1522&gt;0,ISODD(D1522)),1,0)</f>
        <v>0</v>
      </c>
      <c r="S1522" s="2">
        <f>IF(AND(O1522&gt;0,ISEVEN(D1522)),1,0)</f>
        <v>1</v>
      </c>
      <c r="T1522" s="1">
        <f>IF(AND(N1521&gt;0,N1522&gt;0),IF(OR(AND(R1521=0,R1522=1),AND(R1521=1,R1522=0)),1,0),0)</f>
        <v>0</v>
      </c>
      <c r="U1522" s="1">
        <f>IF(AND(O1521&gt;0,O1522&gt;0),IF(OR(AND(S1521=0,S1522=1),AND(S1521=1,S1522=0)),1,0),0)</f>
        <v>0</v>
      </c>
    </row>
    <row r="1523" spans="1:21">
      <c r="A1523" s="9">
        <v>7825</v>
      </c>
      <c r="B1523" s="10" t="s">
        <v>945</v>
      </c>
      <c r="C1523" s="9" t="s">
        <v>3</v>
      </c>
      <c r="D1523" s="9">
        <v>3147</v>
      </c>
      <c r="E1523" s="9">
        <v>1</v>
      </c>
      <c r="F1523" s="9">
        <v>1.3320000000000001</v>
      </c>
      <c r="G1523" s="9">
        <v>1.3320000000000001</v>
      </c>
      <c r="H1523" s="9">
        <v>1.3294999999999999</v>
      </c>
      <c r="I1523" s="9">
        <v>-20</v>
      </c>
      <c r="J1523" s="9">
        <v>3020.34</v>
      </c>
      <c r="K1523" s="8" t="str">
        <f>RIGHT(B1523,5)</f>
        <v>09:12</v>
      </c>
      <c r="L1523" s="7" t="str">
        <f>TEXT(K1523,"hh")</f>
        <v>09</v>
      </c>
      <c r="M1523" s="6">
        <f>IF(C1523="close",IF(I1523&gt;=0,1,IF(I1523&lt;0,2)),0)</f>
        <v>0</v>
      </c>
      <c r="N1523" s="5">
        <f>IF(N1522=0,IF(C1523="s/l",1,0),IF(C1523="s/l",N1522+1,0))</f>
        <v>1</v>
      </c>
      <c r="O1523" s="4">
        <f>IF(O1522=0,IF(C1523="t/p",1,0),IF(C1523="t/p",O1522+1,0))</f>
        <v>0</v>
      </c>
      <c r="P1523" s="3">
        <f>IF(AND(N1523&gt;=$AD$36,N1524=0),1,0)</f>
        <v>0</v>
      </c>
      <c r="Q1523" s="2">
        <f>IF(AND(O1523&gt;=$AD$35,O1524=0),1,0)</f>
        <v>0</v>
      </c>
      <c r="R1523" s="3">
        <f>IF(AND(N1523&gt;0,ISODD(D1523)),1,0)</f>
        <v>1</v>
      </c>
      <c r="S1523" s="2">
        <f>IF(AND(O1523&gt;0,ISEVEN(D1523)),1,0)</f>
        <v>0</v>
      </c>
      <c r="T1523" s="1">
        <f>IF(AND(N1522&gt;0,N1523&gt;0),IF(OR(AND(R1522=0,R1523=1),AND(R1522=1,R1523=0)),1,0),0)</f>
        <v>0</v>
      </c>
      <c r="U1523" s="1">
        <f>IF(AND(O1522&gt;0,O1523&gt;0),IF(OR(AND(S1522=0,S1523=1),AND(S1522=1,S1523=0)),1,0),0)</f>
        <v>0</v>
      </c>
    </row>
    <row r="1524" spans="1:21">
      <c r="A1524" s="9">
        <v>7826</v>
      </c>
      <c r="B1524" s="10" t="s">
        <v>2873</v>
      </c>
      <c r="C1524" s="9" t="s">
        <v>0</v>
      </c>
      <c r="D1524" s="9">
        <v>3149</v>
      </c>
      <c r="E1524" s="9">
        <v>1</v>
      </c>
      <c r="F1524" s="9">
        <v>1.3305</v>
      </c>
      <c r="G1524" s="9">
        <v>1.333</v>
      </c>
      <c r="H1524" s="9">
        <v>1.3305</v>
      </c>
      <c r="I1524" s="9">
        <v>5</v>
      </c>
      <c r="J1524" s="9">
        <v>3025.34</v>
      </c>
      <c r="K1524" s="8" t="str">
        <f>RIGHT(B1524,5)</f>
        <v>09:54</v>
      </c>
      <c r="L1524" s="7" t="str">
        <f>TEXT(K1524,"hh")</f>
        <v>09</v>
      </c>
      <c r="M1524" s="6">
        <f>IF(C1524="close",IF(I1524&gt;=0,1,IF(I1524&lt;0,2)),0)</f>
        <v>0</v>
      </c>
      <c r="N1524" s="5">
        <f>IF(N1523=0,IF(C1524="s/l",1,0),IF(C1524="s/l",N1523+1,0))</f>
        <v>0</v>
      </c>
      <c r="O1524" s="4">
        <f>IF(O1523=0,IF(C1524="t/p",1,0),IF(C1524="t/p",O1523+1,0))</f>
        <v>1</v>
      </c>
      <c r="P1524" s="3">
        <f>IF(AND(N1524&gt;=$AD$36,N1525=0),1,0)</f>
        <v>0</v>
      </c>
      <c r="Q1524" s="2">
        <f>IF(AND(O1524&gt;=$AD$35,O1525=0),1,0)</f>
        <v>0</v>
      </c>
      <c r="R1524" s="3">
        <f>IF(AND(N1524&gt;0,ISODD(D1524)),1,0)</f>
        <v>0</v>
      </c>
      <c r="S1524" s="2">
        <f>IF(AND(O1524&gt;0,ISEVEN(D1524)),1,0)</f>
        <v>0</v>
      </c>
      <c r="T1524" s="1">
        <f>IF(AND(N1523&gt;0,N1524&gt;0),IF(OR(AND(R1523=0,R1524=1),AND(R1523=1,R1524=0)),1,0),0)</f>
        <v>0</v>
      </c>
      <c r="U1524" s="1">
        <f>IF(AND(O1523&gt;0,O1524&gt;0),IF(OR(AND(S1523=0,S1524=1),AND(S1523=1,S1524=0)),1,0),0)</f>
        <v>0</v>
      </c>
    </row>
    <row r="1525" spans="1:21">
      <c r="A1525" s="9">
        <v>7831</v>
      </c>
      <c r="B1525" s="10" t="s">
        <v>2872</v>
      </c>
      <c r="C1525" s="9" t="s">
        <v>0</v>
      </c>
      <c r="D1525" s="9">
        <v>3152</v>
      </c>
      <c r="E1525" s="9">
        <v>1</v>
      </c>
      <c r="F1525" s="9">
        <v>1.3308</v>
      </c>
      <c r="G1525" s="9">
        <v>1.3283</v>
      </c>
      <c r="H1525" s="9">
        <v>1.3308</v>
      </c>
      <c r="I1525" s="9">
        <v>5</v>
      </c>
      <c r="J1525" s="9">
        <v>3030.34</v>
      </c>
      <c r="K1525" s="8" t="str">
        <f>RIGHT(B1525,5)</f>
        <v>10:26</v>
      </c>
      <c r="L1525" s="7" t="str">
        <f>TEXT(K1525,"hh")</f>
        <v>10</v>
      </c>
      <c r="M1525" s="6">
        <f>IF(C1525="close",IF(I1525&gt;=0,1,IF(I1525&lt;0,2)),0)</f>
        <v>0</v>
      </c>
      <c r="N1525" s="5">
        <f>IF(N1524=0,IF(C1525="s/l",1,0),IF(C1525="s/l",N1524+1,0))</f>
        <v>0</v>
      </c>
      <c r="O1525" s="4">
        <f>IF(O1524=0,IF(C1525="t/p",1,0),IF(C1525="t/p",O1524+1,0))</f>
        <v>2</v>
      </c>
      <c r="P1525" s="3">
        <f>IF(AND(N1525&gt;=$AD$36,N1526=0),1,0)</f>
        <v>0</v>
      </c>
      <c r="Q1525" s="2">
        <f>IF(AND(O1525&gt;=$AD$35,O1526=0),1,0)</f>
        <v>0</v>
      </c>
      <c r="R1525" s="3">
        <f>IF(AND(N1525&gt;0,ISODD(D1525)),1,0)</f>
        <v>0</v>
      </c>
      <c r="S1525" s="2">
        <f>IF(AND(O1525&gt;0,ISEVEN(D1525)),1,0)</f>
        <v>1</v>
      </c>
      <c r="T1525" s="1">
        <f>IF(AND(N1524&gt;0,N1525&gt;0),IF(OR(AND(R1524=0,R1525=1),AND(R1524=1,R1525=0)),1,0),0)</f>
        <v>0</v>
      </c>
      <c r="U1525" s="1">
        <f>IF(AND(O1524&gt;0,O1525&gt;0),IF(OR(AND(S1524=0,S1525=1),AND(S1524=1,S1525=0)),1,0),0)</f>
        <v>1</v>
      </c>
    </row>
    <row r="1526" spans="1:21">
      <c r="A1526" s="9">
        <v>7836</v>
      </c>
      <c r="B1526" s="10" t="s">
        <v>943</v>
      </c>
      <c r="C1526" s="9" t="s">
        <v>0</v>
      </c>
      <c r="D1526" s="9">
        <v>3154</v>
      </c>
      <c r="E1526" s="9">
        <v>1</v>
      </c>
      <c r="F1526" s="9">
        <v>1.3297000000000001</v>
      </c>
      <c r="G1526" s="9">
        <v>1.3271999999999999</v>
      </c>
      <c r="H1526" s="9">
        <v>1.3297000000000001</v>
      </c>
      <c r="I1526" s="9">
        <v>5</v>
      </c>
      <c r="J1526" s="9">
        <v>3035.34</v>
      </c>
      <c r="K1526" s="8" t="str">
        <f>RIGHT(B1526,5)</f>
        <v>11:58</v>
      </c>
      <c r="L1526" s="7" t="str">
        <f>TEXT(K1526,"hh")</f>
        <v>11</v>
      </c>
      <c r="M1526" s="6">
        <f>IF(C1526="close",IF(I1526&gt;=0,1,IF(I1526&lt;0,2)),0)</f>
        <v>0</v>
      </c>
      <c r="N1526" s="5">
        <f>IF(N1525=0,IF(C1526="s/l",1,0),IF(C1526="s/l",N1525+1,0))</f>
        <v>0</v>
      </c>
      <c r="O1526" s="4">
        <f>IF(O1525=0,IF(C1526="t/p",1,0),IF(C1526="t/p",O1525+1,0))</f>
        <v>3</v>
      </c>
      <c r="P1526" s="3">
        <f>IF(AND(N1526&gt;=$AD$36,N1527=0),1,0)</f>
        <v>0</v>
      </c>
      <c r="Q1526" s="2">
        <f>IF(AND(O1526&gt;=$AD$35,O1527=0),1,0)</f>
        <v>0</v>
      </c>
      <c r="R1526" s="3">
        <f>IF(AND(N1526&gt;0,ISODD(D1526)),1,0)</f>
        <v>0</v>
      </c>
      <c r="S1526" s="2">
        <f>IF(AND(O1526&gt;0,ISEVEN(D1526)),1,0)</f>
        <v>1</v>
      </c>
      <c r="T1526" s="1">
        <f>IF(AND(N1525&gt;0,N1526&gt;0),IF(OR(AND(R1525=0,R1526=1),AND(R1525=1,R1526=0)),1,0),0)</f>
        <v>0</v>
      </c>
      <c r="U1526" s="1">
        <f>IF(AND(O1525&gt;0,O1526&gt;0),IF(OR(AND(S1525=0,S1526=1),AND(S1525=1,S1526=0)),1,0),0)</f>
        <v>0</v>
      </c>
    </row>
    <row r="1527" spans="1:21">
      <c r="A1527" s="9">
        <v>7841</v>
      </c>
      <c r="B1527" s="10" t="s">
        <v>2871</v>
      </c>
      <c r="C1527" s="9" t="s">
        <v>0</v>
      </c>
      <c r="D1527" s="9">
        <v>3155</v>
      </c>
      <c r="E1527" s="9">
        <v>1</v>
      </c>
      <c r="F1527" s="9">
        <v>1.3293999999999999</v>
      </c>
      <c r="G1527" s="9">
        <v>1.3319000000000001</v>
      </c>
      <c r="H1527" s="9">
        <v>1.3293999999999999</v>
      </c>
      <c r="I1527" s="9">
        <v>5</v>
      </c>
      <c r="J1527" s="9">
        <v>3040.34</v>
      </c>
      <c r="K1527" s="8" t="str">
        <f>RIGHT(B1527,5)</f>
        <v>12:06</v>
      </c>
      <c r="L1527" s="7" t="str">
        <f>TEXT(K1527,"hh")</f>
        <v>12</v>
      </c>
      <c r="M1527" s="6">
        <f>IF(C1527="close",IF(I1527&gt;=0,1,IF(I1527&lt;0,2)),0)</f>
        <v>0</v>
      </c>
      <c r="N1527" s="5">
        <f>IF(N1526=0,IF(C1527="s/l",1,0),IF(C1527="s/l",N1526+1,0))</f>
        <v>0</v>
      </c>
      <c r="O1527" s="4">
        <f>IF(O1526=0,IF(C1527="t/p",1,0),IF(C1527="t/p",O1526+1,0))</f>
        <v>4</v>
      </c>
      <c r="P1527" s="3">
        <f>IF(AND(N1527&gt;=$AD$36,N1528=0),1,0)</f>
        <v>0</v>
      </c>
      <c r="Q1527" s="2">
        <f>IF(AND(O1527&gt;=$AD$35,O1528=0),1,0)</f>
        <v>0</v>
      </c>
      <c r="R1527" s="3">
        <f>IF(AND(N1527&gt;0,ISODD(D1527)),1,0)</f>
        <v>0</v>
      </c>
      <c r="S1527" s="2">
        <f>IF(AND(O1527&gt;0,ISEVEN(D1527)),1,0)</f>
        <v>0</v>
      </c>
      <c r="T1527" s="1">
        <f>IF(AND(N1526&gt;0,N1527&gt;0),IF(OR(AND(R1526=0,R1527=1),AND(R1526=1,R1527=0)),1,0),0)</f>
        <v>0</v>
      </c>
      <c r="U1527" s="1">
        <f>IF(AND(O1526&gt;0,O1527&gt;0),IF(OR(AND(S1526=0,S1527=1),AND(S1526=1,S1527=0)),1,0),0)</f>
        <v>1</v>
      </c>
    </row>
    <row r="1528" spans="1:21">
      <c r="A1528" s="9">
        <v>7846</v>
      </c>
      <c r="B1528" s="10" t="s">
        <v>941</v>
      </c>
      <c r="C1528" s="9" t="s">
        <v>0</v>
      </c>
      <c r="D1528" s="9">
        <v>3158</v>
      </c>
      <c r="E1528" s="9">
        <v>1</v>
      </c>
      <c r="F1528" s="9">
        <v>1.3297000000000001</v>
      </c>
      <c r="G1528" s="9">
        <v>1.3271999999999999</v>
      </c>
      <c r="H1528" s="9">
        <v>1.3297000000000001</v>
      </c>
      <c r="I1528" s="9">
        <v>5</v>
      </c>
      <c r="J1528" s="9">
        <v>3045.34</v>
      </c>
      <c r="K1528" s="8" t="str">
        <f>RIGHT(B1528,5)</f>
        <v>13:00</v>
      </c>
      <c r="L1528" s="7" t="str">
        <f>TEXT(K1528,"hh")</f>
        <v>13</v>
      </c>
      <c r="M1528" s="6">
        <f>IF(C1528="close",IF(I1528&gt;=0,1,IF(I1528&lt;0,2)),0)</f>
        <v>0</v>
      </c>
      <c r="N1528" s="5">
        <f>IF(N1527=0,IF(C1528="s/l",1,0),IF(C1528="s/l",N1527+1,0))</f>
        <v>0</v>
      </c>
      <c r="O1528" s="4">
        <f>IF(O1527=0,IF(C1528="t/p",1,0),IF(C1528="t/p",O1527+1,0))</f>
        <v>5</v>
      </c>
      <c r="P1528" s="3">
        <f>IF(AND(N1528&gt;=$AD$36,N1529=0),1,0)</f>
        <v>0</v>
      </c>
      <c r="Q1528" s="2">
        <f>IF(AND(O1528&gt;=$AD$35,O1529=0),1,0)</f>
        <v>0</v>
      </c>
      <c r="R1528" s="3">
        <f>IF(AND(N1528&gt;0,ISODD(D1528)),1,0)</f>
        <v>0</v>
      </c>
      <c r="S1528" s="2">
        <f>IF(AND(O1528&gt;0,ISEVEN(D1528)),1,0)</f>
        <v>1</v>
      </c>
      <c r="T1528" s="1">
        <f>IF(AND(N1527&gt;0,N1528&gt;0),IF(OR(AND(R1527=0,R1528=1),AND(R1527=1,R1528=0)),1,0),0)</f>
        <v>0</v>
      </c>
      <c r="U1528" s="1">
        <f>IF(AND(O1527&gt;0,O1528&gt;0),IF(OR(AND(S1527=0,S1528=1),AND(S1527=1,S1528=0)),1,0),0)</f>
        <v>1</v>
      </c>
    </row>
    <row r="1529" spans="1:21">
      <c r="A1529" s="9">
        <v>7855</v>
      </c>
      <c r="B1529" s="10" t="s">
        <v>940</v>
      </c>
      <c r="C1529" s="9" t="s">
        <v>0</v>
      </c>
      <c r="D1529" s="9">
        <v>3161</v>
      </c>
      <c r="E1529" s="9">
        <v>1</v>
      </c>
      <c r="F1529" s="9">
        <v>1.3304</v>
      </c>
      <c r="G1529" s="9">
        <v>1.3329</v>
      </c>
      <c r="H1529" s="9">
        <v>1.3304</v>
      </c>
      <c r="I1529" s="9">
        <v>5</v>
      </c>
      <c r="J1529" s="9">
        <v>3050.34</v>
      </c>
      <c r="K1529" s="8" t="str">
        <f>RIGHT(B1529,5)</f>
        <v>14:42</v>
      </c>
      <c r="L1529" s="7" t="str">
        <f>TEXT(K1529,"hh")</f>
        <v>14</v>
      </c>
      <c r="M1529" s="6">
        <f>IF(C1529="close",IF(I1529&gt;=0,1,IF(I1529&lt;0,2)),0)</f>
        <v>0</v>
      </c>
      <c r="N1529" s="5">
        <f>IF(N1528=0,IF(C1529="s/l",1,0),IF(C1529="s/l",N1528+1,0))</f>
        <v>0</v>
      </c>
      <c r="O1529" s="4">
        <f>IF(O1528=0,IF(C1529="t/p",1,0),IF(C1529="t/p",O1528+1,0))</f>
        <v>6</v>
      </c>
      <c r="P1529" s="3">
        <f>IF(AND(N1529&gt;=$AD$36,N1530=0),1,0)</f>
        <v>0</v>
      </c>
      <c r="Q1529" s="2">
        <f>IF(AND(O1529&gt;=$AD$35,O1530=0),1,0)</f>
        <v>0</v>
      </c>
      <c r="R1529" s="3">
        <f>IF(AND(N1529&gt;0,ISODD(D1529)),1,0)</f>
        <v>0</v>
      </c>
      <c r="S1529" s="2">
        <f>IF(AND(O1529&gt;0,ISEVEN(D1529)),1,0)</f>
        <v>0</v>
      </c>
      <c r="T1529" s="1">
        <f>IF(AND(N1528&gt;0,N1529&gt;0),IF(OR(AND(R1528=0,R1529=1),AND(R1528=1,R1529=0)),1,0),0)</f>
        <v>0</v>
      </c>
      <c r="U1529" s="1">
        <f>IF(AND(O1528&gt;0,O1529&gt;0),IF(OR(AND(S1528=0,S1529=1),AND(S1528=1,S1529=0)),1,0),0)</f>
        <v>1</v>
      </c>
    </row>
    <row r="1530" spans="1:21">
      <c r="A1530" s="9">
        <v>7860</v>
      </c>
      <c r="B1530" s="10" t="s">
        <v>939</v>
      </c>
      <c r="C1530" s="9" t="s">
        <v>0</v>
      </c>
      <c r="D1530" s="9">
        <v>3164</v>
      </c>
      <c r="E1530" s="9">
        <v>1</v>
      </c>
      <c r="F1530" s="9">
        <v>1.3307</v>
      </c>
      <c r="G1530" s="9">
        <v>1.3282</v>
      </c>
      <c r="H1530" s="9">
        <v>1.3307</v>
      </c>
      <c r="I1530" s="9">
        <v>5</v>
      </c>
      <c r="J1530" s="9">
        <v>3055.34</v>
      </c>
      <c r="K1530" s="8" t="str">
        <f>RIGHT(B1530,5)</f>
        <v>15:18</v>
      </c>
      <c r="L1530" s="7" t="str">
        <f>TEXT(K1530,"hh")</f>
        <v>15</v>
      </c>
      <c r="M1530" s="6">
        <f>IF(C1530="close",IF(I1530&gt;=0,1,IF(I1530&lt;0,2)),0)</f>
        <v>0</v>
      </c>
      <c r="N1530" s="5">
        <f>IF(N1529=0,IF(C1530="s/l",1,0),IF(C1530="s/l",N1529+1,0))</f>
        <v>0</v>
      </c>
      <c r="O1530" s="4">
        <f>IF(O1529=0,IF(C1530="t/p",1,0),IF(C1530="t/p",O1529+1,0))</f>
        <v>7</v>
      </c>
      <c r="P1530" s="3">
        <f>IF(AND(N1530&gt;=$AD$36,N1531=0),1,0)</f>
        <v>0</v>
      </c>
      <c r="Q1530" s="2">
        <f>IF(AND(O1530&gt;=$AD$35,O1531=0),1,0)</f>
        <v>0</v>
      </c>
      <c r="R1530" s="3">
        <f>IF(AND(N1530&gt;0,ISODD(D1530)),1,0)</f>
        <v>0</v>
      </c>
      <c r="S1530" s="2">
        <f>IF(AND(O1530&gt;0,ISEVEN(D1530)),1,0)</f>
        <v>1</v>
      </c>
      <c r="T1530" s="1">
        <f>IF(AND(N1529&gt;0,N1530&gt;0),IF(OR(AND(R1529=0,R1530=1),AND(R1529=1,R1530=0)),1,0),0)</f>
        <v>0</v>
      </c>
      <c r="U1530" s="1">
        <f>IF(AND(O1529&gt;0,O1530&gt;0),IF(OR(AND(S1529=0,S1530=1),AND(S1529=1,S1530=0)),1,0),0)</f>
        <v>1</v>
      </c>
    </row>
    <row r="1531" spans="1:21">
      <c r="A1531" s="9">
        <v>7861</v>
      </c>
      <c r="B1531" s="10" t="s">
        <v>938</v>
      </c>
      <c r="C1531" s="9" t="s">
        <v>0</v>
      </c>
      <c r="D1531" s="9">
        <v>3159</v>
      </c>
      <c r="E1531" s="9">
        <v>1</v>
      </c>
      <c r="F1531" s="9">
        <v>1.3293999999999999</v>
      </c>
      <c r="G1531" s="9">
        <v>1.3319000000000001</v>
      </c>
      <c r="H1531" s="9">
        <v>1.3293999999999999</v>
      </c>
      <c r="I1531" s="9">
        <v>5</v>
      </c>
      <c r="J1531" s="9">
        <v>3060.34</v>
      </c>
      <c r="K1531" s="8" t="str">
        <f>RIGHT(B1531,5)</f>
        <v>17:20</v>
      </c>
      <c r="L1531" s="7" t="str">
        <f>TEXT(K1531,"hh")</f>
        <v>17</v>
      </c>
      <c r="M1531" s="6">
        <f>IF(C1531="close",IF(I1531&gt;=0,1,IF(I1531&lt;0,2)),0)</f>
        <v>0</v>
      </c>
      <c r="N1531" s="5">
        <f>IF(N1530=0,IF(C1531="s/l",1,0),IF(C1531="s/l",N1530+1,0))</f>
        <v>0</v>
      </c>
      <c r="O1531" s="4">
        <f>IF(O1530=0,IF(C1531="t/p",1,0),IF(C1531="t/p",O1530+1,0))</f>
        <v>8</v>
      </c>
      <c r="P1531" s="3">
        <f>IF(AND(N1531&gt;=$AD$36,N1532=0),1,0)</f>
        <v>0</v>
      </c>
      <c r="Q1531" s="2">
        <f>IF(AND(O1531&gt;=$AD$35,O1532=0),1,0)</f>
        <v>0</v>
      </c>
      <c r="R1531" s="3">
        <f>IF(AND(N1531&gt;0,ISODD(D1531)),1,0)</f>
        <v>0</v>
      </c>
      <c r="S1531" s="2">
        <f>IF(AND(O1531&gt;0,ISEVEN(D1531)),1,0)</f>
        <v>0</v>
      </c>
      <c r="T1531" s="1">
        <f>IF(AND(N1530&gt;0,N1531&gt;0),IF(OR(AND(R1530=0,R1531=1),AND(R1530=1,R1531=0)),1,0),0)</f>
        <v>0</v>
      </c>
      <c r="U1531" s="1">
        <f>IF(AND(O1530&gt;0,O1531&gt;0),IF(OR(AND(S1530=0,S1531=1),AND(S1530=1,S1531=0)),1,0),0)</f>
        <v>1</v>
      </c>
    </row>
    <row r="1532" spans="1:21">
      <c r="A1532" s="9">
        <v>7866</v>
      </c>
      <c r="B1532" s="10" t="s">
        <v>2870</v>
      </c>
      <c r="C1532" s="9" t="s">
        <v>0</v>
      </c>
      <c r="D1532" s="9">
        <v>3166</v>
      </c>
      <c r="E1532" s="9">
        <v>1</v>
      </c>
      <c r="F1532" s="9">
        <v>1.3297000000000001</v>
      </c>
      <c r="G1532" s="9">
        <v>1.3271999999999999</v>
      </c>
      <c r="H1532" s="9">
        <v>1.3297000000000001</v>
      </c>
      <c r="I1532" s="9">
        <v>5</v>
      </c>
      <c r="J1532" s="9">
        <v>3065.34</v>
      </c>
      <c r="K1532" s="8" t="str">
        <f>RIGHT(B1532,5)</f>
        <v>18:00</v>
      </c>
      <c r="L1532" s="7" t="str">
        <f>TEXT(K1532,"hh")</f>
        <v>18</v>
      </c>
      <c r="M1532" s="6">
        <f>IF(C1532="close",IF(I1532&gt;=0,1,IF(I1532&lt;0,2)),0)</f>
        <v>0</v>
      </c>
      <c r="N1532" s="5">
        <f>IF(N1531=0,IF(C1532="s/l",1,0),IF(C1532="s/l",N1531+1,0))</f>
        <v>0</v>
      </c>
      <c r="O1532" s="4">
        <f>IF(O1531=0,IF(C1532="t/p",1,0),IF(C1532="t/p",O1531+1,0))</f>
        <v>9</v>
      </c>
      <c r="P1532" s="3">
        <f>IF(AND(N1532&gt;=$AD$36,N1533=0),1,0)</f>
        <v>0</v>
      </c>
      <c r="Q1532" s="2">
        <f>IF(AND(O1532&gt;=$AD$35,O1533=0),1,0)</f>
        <v>0</v>
      </c>
      <c r="R1532" s="3">
        <f>IF(AND(N1532&gt;0,ISODD(D1532)),1,0)</f>
        <v>0</v>
      </c>
      <c r="S1532" s="2">
        <f>IF(AND(O1532&gt;0,ISEVEN(D1532)),1,0)</f>
        <v>1</v>
      </c>
      <c r="T1532" s="1">
        <f>IF(AND(N1531&gt;0,N1532&gt;0),IF(OR(AND(R1531=0,R1532=1),AND(R1531=1,R1532=0)),1,0),0)</f>
        <v>0</v>
      </c>
      <c r="U1532" s="1">
        <f>IF(AND(O1531&gt;0,O1532&gt;0),IF(OR(AND(S1531=0,S1532=1),AND(S1531=1,S1532=0)),1,0),0)</f>
        <v>1</v>
      </c>
    </row>
    <row r="1533" spans="1:21">
      <c r="A1533" s="9">
        <v>7871</v>
      </c>
      <c r="B1533" s="10" t="s">
        <v>2869</v>
      </c>
      <c r="C1533" s="9" t="s">
        <v>0</v>
      </c>
      <c r="D1533" s="9">
        <v>3167</v>
      </c>
      <c r="E1533" s="9">
        <v>1</v>
      </c>
      <c r="F1533" s="9">
        <v>1.3293999999999999</v>
      </c>
      <c r="G1533" s="9">
        <v>1.3319000000000001</v>
      </c>
      <c r="H1533" s="9">
        <v>1.3293999999999999</v>
      </c>
      <c r="I1533" s="9">
        <v>5</v>
      </c>
      <c r="J1533" s="9">
        <v>3070.34</v>
      </c>
      <c r="K1533" s="8" t="str">
        <f>RIGHT(B1533,5)</f>
        <v>21:13</v>
      </c>
      <c r="L1533" s="7" t="str">
        <f>TEXT(K1533,"hh")</f>
        <v>21</v>
      </c>
      <c r="M1533" s="6">
        <f>IF(C1533="close",IF(I1533&gt;=0,1,IF(I1533&lt;0,2)),0)</f>
        <v>0</v>
      </c>
      <c r="N1533" s="5">
        <f>IF(N1532=0,IF(C1533="s/l",1,0),IF(C1533="s/l",N1532+1,0))</f>
        <v>0</v>
      </c>
      <c r="O1533" s="4">
        <f>IF(O1532=0,IF(C1533="t/p",1,0),IF(C1533="t/p",O1532+1,0))</f>
        <v>10</v>
      </c>
      <c r="P1533" s="3">
        <f>IF(AND(N1533&gt;=$AD$36,N1534=0),1,0)</f>
        <v>0</v>
      </c>
      <c r="Q1533" s="2">
        <f>IF(AND(O1533&gt;=$AD$35,O1534=0),1,0)</f>
        <v>1</v>
      </c>
      <c r="R1533" s="3">
        <f>IF(AND(N1533&gt;0,ISODD(D1533)),1,0)</f>
        <v>0</v>
      </c>
      <c r="S1533" s="2">
        <f>IF(AND(O1533&gt;0,ISEVEN(D1533)),1,0)</f>
        <v>0</v>
      </c>
      <c r="T1533" s="1">
        <f>IF(AND(N1532&gt;0,N1533&gt;0),IF(OR(AND(R1532=0,R1533=1),AND(R1532=1,R1533=0)),1,0),0)</f>
        <v>0</v>
      </c>
      <c r="U1533" s="1">
        <f>IF(AND(O1532&gt;0,O1533&gt;0),IF(OR(AND(S1532=0,S1533=1),AND(S1532=1,S1533=0)),1,0),0)</f>
        <v>1</v>
      </c>
    </row>
    <row r="1534" spans="1:21">
      <c r="A1534" s="9">
        <v>7876</v>
      </c>
      <c r="B1534" s="10" t="s">
        <v>2868</v>
      </c>
      <c r="C1534" s="9" t="s">
        <v>54</v>
      </c>
      <c r="D1534" s="9">
        <v>3169</v>
      </c>
      <c r="E1534" s="9">
        <v>1</v>
      </c>
      <c r="F1534" s="9">
        <v>1.3312999999999999</v>
      </c>
      <c r="G1534" s="9">
        <v>1.3329</v>
      </c>
      <c r="H1534" s="9">
        <v>1.3304</v>
      </c>
      <c r="I1534" s="9">
        <v>-4.37</v>
      </c>
      <c r="J1534" s="9">
        <v>3065.97</v>
      </c>
      <c r="K1534" s="8" t="str">
        <f>RIGHT(B1534,5)</f>
        <v>01:00</v>
      </c>
      <c r="L1534" s="7" t="str">
        <f>TEXT(K1534,"hh")</f>
        <v>01</v>
      </c>
      <c r="M1534" s="6">
        <f>IF(C1534="close",IF(I1534&gt;=0,1,IF(I1534&lt;0,2)),0)</f>
        <v>2</v>
      </c>
      <c r="N1534" s="5">
        <f>IF(N1533=0,IF(C1534="s/l",1,0),IF(C1534="s/l",N1533+1,0))</f>
        <v>0</v>
      </c>
      <c r="O1534" s="4">
        <f>IF(O1533=0,IF(C1534="t/p",1,0),IF(C1534="t/p",O1533+1,0))</f>
        <v>0</v>
      </c>
      <c r="P1534" s="3">
        <f>IF(AND(N1534&gt;=$AD$36,N1535=0),1,0)</f>
        <v>0</v>
      </c>
      <c r="Q1534" s="2">
        <f>IF(AND(O1534&gt;=$AD$35,O1535=0),1,0)</f>
        <v>0</v>
      </c>
      <c r="R1534" s="3">
        <f>IF(AND(N1534&gt;0,ISODD(D1534)),1,0)</f>
        <v>0</v>
      </c>
      <c r="S1534" s="2">
        <f>IF(AND(O1534&gt;0,ISEVEN(D1534)),1,0)</f>
        <v>0</v>
      </c>
      <c r="T1534" s="1">
        <f>IF(AND(N1533&gt;0,N1534&gt;0),IF(OR(AND(R1533=0,R1534=1),AND(R1533=1,R1534=0)),1,0),0)</f>
        <v>0</v>
      </c>
      <c r="U1534" s="1">
        <f>IF(AND(O1533&gt;0,O1534&gt;0),IF(OR(AND(S1533=0,S1534=1),AND(S1533=1,S1534=0)),1,0),0)</f>
        <v>0</v>
      </c>
    </row>
    <row r="1535" spans="1:21">
      <c r="A1535" s="9">
        <v>7889</v>
      </c>
      <c r="B1535" s="10" t="s">
        <v>937</v>
      </c>
      <c r="C1535" s="9" t="s">
        <v>3</v>
      </c>
      <c r="D1535" s="9">
        <v>3174</v>
      </c>
      <c r="E1535" s="9">
        <v>1</v>
      </c>
      <c r="F1535" s="9">
        <v>1.3277000000000001</v>
      </c>
      <c r="G1535" s="9">
        <v>1.3277000000000001</v>
      </c>
      <c r="H1535" s="9">
        <v>1.3302</v>
      </c>
      <c r="I1535" s="9">
        <v>-20</v>
      </c>
      <c r="J1535" s="9">
        <v>3045.97</v>
      </c>
      <c r="K1535" s="8" t="str">
        <f>RIGHT(B1535,5)</f>
        <v>03:46</v>
      </c>
      <c r="L1535" s="7" t="str">
        <f>TEXT(K1535,"hh")</f>
        <v>03</v>
      </c>
      <c r="M1535" s="6">
        <f>IF(C1535="close",IF(I1535&gt;=0,1,IF(I1535&lt;0,2)),0)</f>
        <v>0</v>
      </c>
      <c r="N1535" s="5">
        <f>IF(N1534=0,IF(C1535="s/l",1,0),IF(C1535="s/l",N1534+1,0))</f>
        <v>1</v>
      </c>
      <c r="O1535" s="4">
        <f>IF(O1534=0,IF(C1535="t/p",1,0),IF(C1535="t/p",O1534+1,0))</f>
        <v>0</v>
      </c>
      <c r="P1535" s="3">
        <f>IF(AND(N1535&gt;=$AD$36,N1536=0),1,0)</f>
        <v>0</v>
      </c>
      <c r="Q1535" s="2">
        <f>IF(AND(O1535&gt;=$AD$35,O1536=0),1,0)</f>
        <v>0</v>
      </c>
      <c r="R1535" s="3">
        <f>IF(AND(N1535&gt;0,ISODD(D1535)),1,0)</f>
        <v>0</v>
      </c>
      <c r="S1535" s="2">
        <f>IF(AND(O1535&gt;0,ISEVEN(D1535)),1,0)</f>
        <v>0</v>
      </c>
      <c r="T1535" s="1">
        <f>IF(AND(N1534&gt;0,N1535&gt;0),IF(OR(AND(R1534=0,R1535=1),AND(R1534=1,R1535=0)),1,0),0)</f>
        <v>0</v>
      </c>
      <c r="U1535" s="1">
        <f>IF(AND(O1534&gt;0,O1535&gt;0),IF(OR(AND(S1534=0,S1535=1),AND(S1534=1,S1535=0)),1,0),0)</f>
        <v>0</v>
      </c>
    </row>
    <row r="1536" spans="1:21">
      <c r="A1536" s="9">
        <v>7890</v>
      </c>
      <c r="B1536" s="10" t="s">
        <v>936</v>
      </c>
      <c r="C1536" s="9" t="s">
        <v>0</v>
      </c>
      <c r="D1536" s="9">
        <v>3176</v>
      </c>
      <c r="E1536" s="9">
        <v>1</v>
      </c>
      <c r="F1536" s="9">
        <v>1.3291999999999999</v>
      </c>
      <c r="G1536" s="9">
        <v>1.3267</v>
      </c>
      <c r="H1536" s="9">
        <v>1.3291999999999999</v>
      </c>
      <c r="I1536" s="9">
        <v>5</v>
      </c>
      <c r="J1536" s="9">
        <v>3050.97</v>
      </c>
      <c r="K1536" s="8" t="str">
        <f>RIGHT(B1536,5)</f>
        <v>04:17</v>
      </c>
      <c r="L1536" s="7" t="str">
        <f>TEXT(K1536,"hh")</f>
        <v>04</v>
      </c>
      <c r="M1536" s="6">
        <f>IF(C1536="close",IF(I1536&gt;=0,1,IF(I1536&lt;0,2)),0)</f>
        <v>0</v>
      </c>
      <c r="N1536" s="5">
        <f>IF(N1535=0,IF(C1536="s/l",1,0),IF(C1536="s/l",N1535+1,0))</f>
        <v>0</v>
      </c>
      <c r="O1536" s="4">
        <f>IF(O1535=0,IF(C1536="t/p",1,0),IF(C1536="t/p",O1535+1,0))</f>
        <v>1</v>
      </c>
      <c r="P1536" s="3">
        <f>IF(AND(N1536&gt;=$AD$36,N1537=0),1,0)</f>
        <v>0</v>
      </c>
      <c r="Q1536" s="2">
        <f>IF(AND(O1536&gt;=$AD$35,O1537=0),1,0)</f>
        <v>0</v>
      </c>
      <c r="R1536" s="3">
        <f>IF(AND(N1536&gt;0,ISODD(D1536)),1,0)</f>
        <v>0</v>
      </c>
      <c r="S1536" s="2">
        <f>IF(AND(O1536&gt;0,ISEVEN(D1536)),1,0)</f>
        <v>1</v>
      </c>
      <c r="T1536" s="1">
        <f>IF(AND(N1535&gt;0,N1536&gt;0),IF(OR(AND(R1535=0,R1536=1),AND(R1535=1,R1536=0)),1,0),0)</f>
        <v>0</v>
      </c>
      <c r="U1536" s="1">
        <f>IF(AND(O1535&gt;0,O1536&gt;0),IF(OR(AND(S1535=0,S1536=1),AND(S1535=1,S1536=0)),1,0),0)</f>
        <v>0</v>
      </c>
    </row>
    <row r="1537" spans="1:21">
      <c r="A1537" s="9">
        <v>7895</v>
      </c>
      <c r="B1537" s="10" t="s">
        <v>935</v>
      </c>
      <c r="C1537" s="9" t="s">
        <v>0</v>
      </c>
      <c r="D1537" s="9">
        <v>3177</v>
      </c>
      <c r="E1537" s="9">
        <v>1</v>
      </c>
      <c r="F1537" s="9">
        <v>1.3289</v>
      </c>
      <c r="G1537" s="9">
        <v>1.3313999999999999</v>
      </c>
      <c r="H1537" s="9">
        <v>1.3289</v>
      </c>
      <c r="I1537" s="9">
        <v>5</v>
      </c>
      <c r="J1537" s="9">
        <v>3055.97</v>
      </c>
      <c r="K1537" s="8" t="str">
        <f>RIGHT(B1537,5)</f>
        <v>05:01</v>
      </c>
      <c r="L1537" s="7" t="str">
        <f>TEXT(K1537,"hh")</f>
        <v>05</v>
      </c>
      <c r="M1537" s="6">
        <f>IF(C1537="close",IF(I1537&gt;=0,1,IF(I1537&lt;0,2)),0)</f>
        <v>0</v>
      </c>
      <c r="N1537" s="5">
        <f>IF(N1536=0,IF(C1537="s/l",1,0),IF(C1537="s/l",N1536+1,0))</f>
        <v>0</v>
      </c>
      <c r="O1537" s="4">
        <f>IF(O1536=0,IF(C1537="t/p",1,0),IF(C1537="t/p",O1536+1,0))</f>
        <v>2</v>
      </c>
      <c r="P1537" s="3">
        <f>IF(AND(N1537&gt;=$AD$36,N1538=0),1,0)</f>
        <v>0</v>
      </c>
      <c r="Q1537" s="2">
        <f>IF(AND(O1537&gt;=$AD$35,O1538=0),1,0)</f>
        <v>0</v>
      </c>
      <c r="R1537" s="3">
        <f>IF(AND(N1537&gt;0,ISODD(D1537)),1,0)</f>
        <v>0</v>
      </c>
      <c r="S1537" s="2">
        <f>IF(AND(O1537&gt;0,ISEVEN(D1537)),1,0)</f>
        <v>0</v>
      </c>
      <c r="T1537" s="1">
        <f>IF(AND(N1536&gt;0,N1537&gt;0),IF(OR(AND(R1536=0,R1537=1),AND(R1536=1,R1537=0)),1,0),0)</f>
        <v>0</v>
      </c>
      <c r="U1537" s="1">
        <f>IF(AND(O1536&gt;0,O1537&gt;0),IF(OR(AND(S1536=0,S1537=1),AND(S1536=1,S1537=0)),1,0),0)</f>
        <v>1</v>
      </c>
    </row>
    <row r="1538" spans="1:21">
      <c r="A1538" s="9">
        <v>7900</v>
      </c>
      <c r="B1538" s="10" t="s">
        <v>934</v>
      </c>
      <c r="C1538" s="9" t="s">
        <v>0</v>
      </c>
      <c r="D1538" s="9">
        <v>3180</v>
      </c>
      <c r="E1538" s="9">
        <v>1</v>
      </c>
      <c r="F1538" s="9">
        <v>1.3291999999999999</v>
      </c>
      <c r="G1538" s="9">
        <v>1.3267</v>
      </c>
      <c r="H1538" s="9">
        <v>1.3291999999999999</v>
      </c>
      <c r="I1538" s="9">
        <v>5</v>
      </c>
      <c r="J1538" s="9">
        <v>3060.97</v>
      </c>
      <c r="K1538" s="8" t="str">
        <f>RIGHT(B1538,5)</f>
        <v>06:35</v>
      </c>
      <c r="L1538" s="7" t="str">
        <f>TEXT(K1538,"hh")</f>
        <v>06</v>
      </c>
      <c r="M1538" s="6">
        <f>IF(C1538="close",IF(I1538&gt;=0,1,IF(I1538&lt;0,2)),0)</f>
        <v>0</v>
      </c>
      <c r="N1538" s="5">
        <f>IF(N1537=0,IF(C1538="s/l",1,0),IF(C1538="s/l",N1537+1,0))</f>
        <v>0</v>
      </c>
      <c r="O1538" s="4">
        <f>IF(O1537=0,IF(C1538="t/p",1,0),IF(C1538="t/p",O1537+1,0))</f>
        <v>3</v>
      </c>
      <c r="P1538" s="3">
        <f>IF(AND(N1538&gt;=$AD$36,N1539=0),1,0)</f>
        <v>0</v>
      </c>
      <c r="Q1538" s="2">
        <f>IF(AND(O1538&gt;=$AD$35,O1539=0),1,0)</f>
        <v>0</v>
      </c>
      <c r="R1538" s="3">
        <f>IF(AND(N1538&gt;0,ISODD(D1538)),1,0)</f>
        <v>0</v>
      </c>
      <c r="S1538" s="2">
        <f>IF(AND(O1538&gt;0,ISEVEN(D1538)),1,0)</f>
        <v>1</v>
      </c>
      <c r="T1538" s="1">
        <f>IF(AND(N1537&gt;0,N1538&gt;0),IF(OR(AND(R1537=0,R1538=1),AND(R1537=1,R1538=0)),1,0),0)</f>
        <v>0</v>
      </c>
      <c r="U1538" s="1">
        <f>IF(AND(O1537&gt;0,O1538&gt;0),IF(OR(AND(S1537=0,S1538=1),AND(S1537=1,S1538=0)),1,0),0)</f>
        <v>1</v>
      </c>
    </row>
    <row r="1539" spans="1:21">
      <c r="A1539" s="9">
        <v>7909</v>
      </c>
      <c r="B1539" s="10" t="s">
        <v>933</v>
      </c>
      <c r="C1539" s="9" t="s">
        <v>0</v>
      </c>
      <c r="D1539" s="9">
        <v>3183</v>
      </c>
      <c r="E1539" s="9">
        <v>1</v>
      </c>
      <c r="F1539" s="9">
        <v>1.3299000000000001</v>
      </c>
      <c r="G1539" s="9">
        <v>1.3324</v>
      </c>
      <c r="H1539" s="9">
        <v>1.3299000000000001</v>
      </c>
      <c r="I1539" s="9">
        <v>5</v>
      </c>
      <c r="J1539" s="9">
        <v>3065.97</v>
      </c>
      <c r="K1539" s="8" t="str">
        <f>RIGHT(B1539,5)</f>
        <v>08:02</v>
      </c>
      <c r="L1539" s="7" t="str">
        <f>TEXT(K1539,"hh")</f>
        <v>08</v>
      </c>
      <c r="M1539" s="6">
        <f>IF(C1539="close",IF(I1539&gt;=0,1,IF(I1539&lt;0,2)),0)</f>
        <v>0</v>
      </c>
      <c r="N1539" s="5">
        <f>IF(N1538=0,IF(C1539="s/l",1,0),IF(C1539="s/l",N1538+1,0))</f>
        <v>0</v>
      </c>
      <c r="O1539" s="4">
        <f>IF(O1538=0,IF(C1539="t/p",1,0),IF(C1539="t/p",O1538+1,0))</f>
        <v>4</v>
      </c>
      <c r="P1539" s="3">
        <f>IF(AND(N1539&gt;=$AD$36,N1540=0),1,0)</f>
        <v>0</v>
      </c>
      <c r="Q1539" s="2">
        <f>IF(AND(O1539&gt;=$AD$35,O1540=0),1,0)</f>
        <v>0</v>
      </c>
      <c r="R1539" s="3">
        <f>IF(AND(N1539&gt;0,ISODD(D1539)),1,0)</f>
        <v>0</v>
      </c>
      <c r="S1539" s="2">
        <f>IF(AND(O1539&gt;0,ISEVEN(D1539)),1,0)</f>
        <v>0</v>
      </c>
      <c r="T1539" s="1">
        <f>IF(AND(N1538&gt;0,N1539&gt;0),IF(OR(AND(R1538=0,R1539=1),AND(R1538=1,R1539=0)),1,0),0)</f>
        <v>0</v>
      </c>
      <c r="U1539" s="1">
        <f>IF(AND(O1538&gt;0,O1539&gt;0),IF(OR(AND(S1538=0,S1539=1),AND(S1538=1,S1539=0)),1,0),0)</f>
        <v>1</v>
      </c>
    </row>
    <row r="1540" spans="1:21">
      <c r="A1540" s="9">
        <v>7914</v>
      </c>
      <c r="B1540" s="10" t="s">
        <v>932</v>
      </c>
      <c r="C1540" s="9" t="s">
        <v>0</v>
      </c>
      <c r="D1540" s="9">
        <v>3186</v>
      </c>
      <c r="E1540" s="9">
        <v>1</v>
      </c>
      <c r="F1540" s="9">
        <v>1.3302</v>
      </c>
      <c r="G1540" s="9">
        <v>1.3277000000000001</v>
      </c>
      <c r="H1540" s="9">
        <v>1.3302</v>
      </c>
      <c r="I1540" s="9">
        <v>5</v>
      </c>
      <c r="J1540" s="9">
        <v>3070.97</v>
      </c>
      <c r="K1540" s="8" t="str">
        <f>RIGHT(B1540,5)</f>
        <v>08:21</v>
      </c>
      <c r="L1540" s="7" t="str">
        <f>TEXT(K1540,"hh")</f>
        <v>08</v>
      </c>
      <c r="M1540" s="6">
        <f>IF(C1540="close",IF(I1540&gt;=0,1,IF(I1540&lt;0,2)),0)</f>
        <v>0</v>
      </c>
      <c r="N1540" s="5">
        <f>IF(N1539=0,IF(C1540="s/l",1,0),IF(C1540="s/l",N1539+1,0))</f>
        <v>0</v>
      </c>
      <c r="O1540" s="4">
        <f>IF(O1539=0,IF(C1540="t/p",1,0),IF(C1540="t/p",O1539+1,0))</f>
        <v>5</v>
      </c>
      <c r="P1540" s="3">
        <f>IF(AND(N1540&gt;=$AD$36,N1541=0),1,0)</f>
        <v>0</v>
      </c>
      <c r="Q1540" s="2">
        <f>IF(AND(O1540&gt;=$AD$35,O1541=0),1,0)</f>
        <v>0</v>
      </c>
      <c r="R1540" s="3">
        <f>IF(AND(N1540&gt;0,ISODD(D1540)),1,0)</f>
        <v>0</v>
      </c>
      <c r="S1540" s="2">
        <f>IF(AND(O1540&gt;0,ISEVEN(D1540)),1,0)</f>
        <v>1</v>
      </c>
      <c r="T1540" s="1">
        <f>IF(AND(N1539&gt;0,N1540&gt;0),IF(OR(AND(R1539=0,R1540=1),AND(R1539=1,R1540=0)),1,0),0)</f>
        <v>0</v>
      </c>
      <c r="U1540" s="1">
        <f>IF(AND(O1539&gt;0,O1540&gt;0),IF(OR(AND(S1539=0,S1540=1),AND(S1539=1,S1540=0)),1,0),0)</f>
        <v>1</v>
      </c>
    </row>
    <row r="1541" spans="1:21">
      <c r="A1541" s="9">
        <v>7919</v>
      </c>
      <c r="B1541" s="10" t="s">
        <v>2867</v>
      </c>
      <c r="C1541" s="9" t="s">
        <v>0</v>
      </c>
      <c r="D1541" s="9">
        <v>3187</v>
      </c>
      <c r="E1541" s="9">
        <v>1</v>
      </c>
      <c r="F1541" s="9">
        <v>1.3299000000000001</v>
      </c>
      <c r="G1541" s="9">
        <v>1.3324</v>
      </c>
      <c r="H1541" s="9">
        <v>1.3299000000000001</v>
      </c>
      <c r="I1541" s="9">
        <v>5</v>
      </c>
      <c r="J1541" s="9">
        <v>3075.97</v>
      </c>
      <c r="K1541" s="8" t="str">
        <f>RIGHT(B1541,5)</f>
        <v>08:26</v>
      </c>
      <c r="L1541" s="7" t="str">
        <f>TEXT(K1541,"hh")</f>
        <v>08</v>
      </c>
      <c r="M1541" s="6">
        <f>IF(C1541="close",IF(I1541&gt;=0,1,IF(I1541&lt;0,2)),0)</f>
        <v>0</v>
      </c>
      <c r="N1541" s="5">
        <f>IF(N1540=0,IF(C1541="s/l",1,0),IF(C1541="s/l",N1540+1,0))</f>
        <v>0</v>
      </c>
      <c r="O1541" s="4">
        <f>IF(O1540=0,IF(C1541="t/p",1,0),IF(C1541="t/p",O1540+1,0))</f>
        <v>6</v>
      </c>
      <c r="P1541" s="3">
        <f>IF(AND(N1541&gt;=$AD$36,N1542=0),1,0)</f>
        <v>0</v>
      </c>
      <c r="Q1541" s="2">
        <f>IF(AND(O1541&gt;=$AD$35,O1542=0),1,0)</f>
        <v>0</v>
      </c>
      <c r="R1541" s="3">
        <f>IF(AND(N1541&gt;0,ISODD(D1541)),1,0)</f>
        <v>0</v>
      </c>
      <c r="S1541" s="2">
        <f>IF(AND(O1541&gt;0,ISEVEN(D1541)),1,0)</f>
        <v>0</v>
      </c>
      <c r="T1541" s="1">
        <f>IF(AND(N1540&gt;0,N1541&gt;0),IF(OR(AND(R1540=0,R1541=1),AND(R1540=1,R1541=0)),1,0),0)</f>
        <v>0</v>
      </c>
      <c r="U1541" s="1">
        <f>IF(AND(O1540&gt;0,O1541&gt;0),IF(OR(AND(S1540=0,S1541=1),AND(S1540=1,S1541=0)),1,0),0)</f>
        <v>1</v>
      </c>
    </row>
    <row r="1542" spans="1:21">
      <c r="A1542" s="9">
        <v>7924</v>
      </c>
      <c r="B1542" s="10" t="s">
        <v>931</v>
      </c>
      <c r="C1542" s="9" t="s">
        <v>0</v>
      </c>
      <c r="D1542" s="9">
        <v>3181</v>
      </c>
      <c r="E1542" s="9">
        <v>1</v>
      </c>
      <c r="F1542" s="9">
        <v>1.3289</v>
      </c>
      <c r="G1542" s="9">
        <v>1.3313999999999999</v>
      </c>
      <c r="H1542" s="9">
        <v>1.3289</v>
      </c>
      <c r="I1542" s="9">
        <v>5</v>
      </c>
      <c r="J1542" s="9">
        <v>3080.97</v>
      </c>
      <c r="K1542" s="8" t="str">
        <f>RIGHT(B1542,5)</f>
        <v>10:08</v>
      </c>
      <c r="L1542" s="7" t="str">
        <f>TEXT(K1542,"hh")</f>
        <v>10</v>
      </c>
      <c r="M1542" s="6">
        <f>IF(C1542="close",IF(I1542&gt;=0,1,IF(I1542&lt;0,2)),0)</f>
        <v>0</v>
      </c>
      <c r="N1542" s="5">
        <f>IF(N1541=0,IF(C1542="s/l",1,0),IF(C1542="s/l",N1541+1,0))</f>
        <v>0</v>
      </c>
      <c r="O1542" s="4">
        <f>IF(O1541=0,IF(C1542="t/p",1,0),IF(C1542="t/p",O1541+1,0))</f>
        <v>7</v>
      </c>
      <c r="P1542" s="3">
        <f>IF(AND(N1542&gt;=$AD$36,N1543=0),1,0)</f>
        <v>0</v>
      </c>
      <c r="Q1542" s="2">
        <f>IF(AND(O1542&gt;=$AD$35,O1543=0),1,0)</f>
        <v>1</v>
      </c>
      <c r="R1542" s="3">
        <f>IF(AND(N1542&gt;0,ISODD(D1542)),1,0)</f>
        <v>0</v>
      </c>
      <c r="S1542" s="2">
        <f>IF(AND(O1542&gt;0,ISEVEN(D1542)),1,0)</f>
        <v>0</v>
      </c>
      <c r="T1542" s="1">
        <f>IF(AND(N1541&gt;0,N1542&gt;0),IF(OR(AND(R1541=0,R1542=1),AND(R1541=1,R1542=0)),1,0),0)</f>
        <v>0</v>
      </c>
      <c r="U1542" s="1">
        <f>IF(AND(O1541&gt;0,O1542&gt;0),IF(OR(AND(S1541=0,S1542=1),AND(S1541=1,S1542=0)),1,0),0)</f>
        <v>0</v>
      </c>
    </row>
    <row r="1543" spans="1:21">
      <c r="A1543" s="9">
        <v>7929</v>
      </c>
      <c r="B1543" s="10" t="s">
        <v>2866</v>
      </c>
      <c r="C1543" s="9" t="s">
        <v>3</v>
      </c>
      <c r="D1543" s="9">
        <v>3190</v>
      </c>
      <c r="E1543" s="9">
        <v>1</v>
      </c>
      <c r="F1543" s="9">
        <v>1.3277000000000001</v>
      </c>
      <c r="G1543" s="9">
        <v>1.3277000000000001</v>
      </c>
      <c r="H1543" s="9">
        <v>1.3302</v>
      </c>
      <c r="I1543" s="9">
        <v>-20</v>
      </c>
      <c r="J1543" s="9">
        <v>3060.97</v>
      </c>
      <c r="K1543" s="8" t="str">
        <f>RIGHT(B1543,5)</f>
        <v>10:51</v>
      </c>
      <c r="L1543" s="7" t="str">
        <f>TEXT(K1543,"hh")</f>
        <v>10</v>
      </c>
      <c r="M1543" s="6">
        <f>IF(C1543="close",IF(I1543&gt;=0,1,IF(I1543&lt;0,2)),0)</f>
        <v>0</v>
      </c>
      <c r="N1543" s="5">
        <f>IF(N1542=0,IF(C1543="s/l",1,0),IF(C1543="s/l",N1542+1,0))</f>
        <v>1</v>
      </c>
      <c r="O1543" s="4">
        <f>IF(O1542=0,IF(C1543="t/p",1,0),IF(C1543="t/p",O1542+1,0))</f>
        <v>0</v>
      </c>
      <c r="P1543" s="3">
        <f>IF(AND(N1543&gt;=$AD$36,N1544=0),1,0)</f>
        <v>0</v>
      </c>
      <c r="Q1543" s="2">
        <f>IF(AND(O1543&gt;=$AD$35,O1544=0),1,0)</f>
        <v>0</v>
      </c>
      <c r="R1543" s="3">
        <f>IF(AND(N1543&gt;0,ISODD(D1543)),1,0)</f>
        <v>0</v>
      </c>
      <c r="S1543" s="2">
        <f>IF(AND(O1543&gt;0,ISEVEN(D1543)),1,0)</f>
        <v>0</v>
      </c>
      <c r="T1543" s="1">
        <f>IF(AND(N1542&gt;0,N1543&gt;0),IF(OR(AND(R1542=0,R1543=1),AND(R1542=1,R1543=0)),1,0),0)</f>
        <v>0</v>
      </c>
      <c r="U1543" s="1">
        <f>IF(AND(O1542&gt;0,O1543&gt;0),IF(OR(AND(S1542=0,S1543=1),AND(S1542=1,S1543=0)),1,0),0)</f>
        <v>0</v>
      </c>
    </row>
    <row r="1544" spans="1:21">
      <c r="A1544" s="9">
        <v>7934</v>
      </c>
      <c r="B1544" s="10" t="s">
        <v>2865</v>
      </c>
      <c r="C1544" s="9" t="s">
        <v>0</v>
      </c>
      <c r="D1544" s="9">
        <v>3194</v>
      </c>
      <c r="E1544" s="9">
        <v>1</v>
      </c>
      <c r="F1544" s="9">
        <v>1.3282</v>
      </c>
      <c r="G1544" s="9">
        <v>1.3257000000000001</v>
      </c>
      <c r="H1544" s="9">
        <v>1.3282</v>
      </c>
      <c r="I1544" s="9">
        <v>5</v>
      </c>
      <c r="J1544" s="9">
        <v>3065.97</v>
      </c>
      <c r="K1544" s="8" t="str">
        <f>RIGHT(B1544,5)</f>
        <v>11:20</v>
      </c>
      <c r="L1544" s="7" t="str">
        <f>TEXT(K1544,"hh")</f>
        <v>11</v>
      </c>
      <c r="M1544" s="6">
        <f>IF(C1544="close",IF(I1544&gt;=0,1,IF(I1544&lt;0,2)),0)</f>
        <v>0</v>
      </c>
      <c r="N1544" s="5">
        <f>IF(N1543=0,IF(C1544="s/l",1,0),IF(C1544="s/l",N1543+1,0))</f>
        <v>0</v>
      </c>
      <c r="O1544" s="4">
        <f>IF(O1543=0,IF(C1544="t/p",1,0),IF(C1544="t/p",O1543+1,0))</f>
        <v>1</v>
      </c>
      <c r="P1544" s="3">
        <f>IF(AND(N1544&gt;=$AD$36,N1545=0),1,0)</f>
        <v>0</v>
      </c>
      <c r="Q1544" s="2">
        <f>IF(AND(O1544&gt;=$AD$35,O1545=0),1,0)</f>
        <v>0</v>
      </c>
      <c r="R1544" s="3">
        <f>IF(AND(N1544&gt;0,ISODD(D1544)),1,0)</f>
        <v>0</v>
      </c>
      <c r="S1544" s="2">
        <f>IF(AND(O1544&gt;0,ISEVEN(D1544)),1,0)</f>
        <v>1</v>
      </c>
      <c r="T1544" s="1">
        <f>IF(AND(N1543&gt;0,N1544&gt;0),IF(OR(AND(R1543=0,R1544=1),AND(R1543=1,R1544=0)),1,0),0)</f>
        <v>0</v>
      </c>
      <c r="U1544" s="1">
        <f>IF(AND(O1543&gt;0,O1544&gt;0),IF(OR(AND(S1543=0,S1544=1),AND(S1543=1,S1544=0)),1,0),0)</f>
        <v>0</v>
      </c>
    </row>
    <row r="1545" spans="1:21">
      <c r="A1545" s="9">
        <v>7939</v>
      </c>
      <c r="B1545" s="10" t="s">
        <v>2864</v>
      </c>
      <c r="C1545" s="9" t="s">
        <v>0</v>
      </c>
      <c r="D1545" s="9">
        <v>3192</v>
      </c>
      <c r="E1545" s="9">
        <v>1</v>
      </c>
      <c r="F1545" s="9">
        <v>1.3291999999999999</v>
      </c>
      <c r="G1545" s="9">
        <v>1.3267</v>
      </c>
      <c r="H1545" s="9">
        <v>1.3291999999999999</v>
      </c>
      <c r="I1545" s="9">
        <v>5</v>
      </c>
      <c r="J1545" s="9">
        <v>3070.97</v>
      </c>
      <c r="K1545" s="8" t="str">
        <f>RIGHT(B1545,5)</f>
        <v>12:18</v>
      </c>
      <c r="L1545" s="7" t="str">
        <f>TEXT(K1545,"hh")</f>
        <v>12</v>
      </c>
      <c r="M1545" s="6">
        <f>IF(C1545="close",IF(I1545&gt;=0,1,IF(I1545&lt;0,2)),0)</f>
        <v>0</v>
      </c>
      <c r="N1545" s="5">
        <f>IF(N1544=0,IF(C1545="s/l",1,0),IF(C1545="s/l",N1544+1,0))</f>
        <v>0</v>
      </c>
      <c r="O1545" s="4">
        <f>IF(O1544=0,IF(C1545="t/p",1,0),IF(C1545="t/p",O1544+1,0))</f>
        <v>2</v>
      </c>
      <c r="P1545" s="3">
        <f>IF(AND(N1545&gt;=$AD$36,N1546=0),1,0)</f>
        <v>0</v>
      </c>
      <c r="Q1545" s="2">
        <f>IF(AND(O1545&gt;=$AD$35,O1546=0),1,0)</f>
        <v>0</v>
      </c>
      <c r="R1545" s="3">
        <f>IF(AND(N1545&gt;0,ISODD(D1545)),1,0)</f>
        <v>0</v>
      </c>
      <c r="S1545" s="2">
        <f>IF(AND(O1545&gt;0,ISEVEN(D1545)),1,0)</f>
        <v>1</v>
      </c>
      <c r="T1545" s="1">
        <f>IF(AND(N1544&gt;0,N1545&gt;0),IF(OR(AND(R1544=0,R1545=1),AND(R1544=1,R1545=0)),1,0),0)</f>
        <v>0</v>
      </c>
      <c r="U1545" s="1">
        <f>IF(AND(O1544&gt;0,O1545&gt;0),IF(OR(AND(S1544=0,S1545=1),AND(S1544=1,S1545=0)),1,0),0)</f>
        <v>0</v>
      </c>
    </row>
    <row r="1546" spans="1:21">
      <c r="A1546" s="9">
        <v>7944</v>
      </c>
      <c r="B1546" s="10" t="s">
        <v>2863</v>
      </c>
      <c r="C1546" s="9" t="s">
        <v>0</v>
      </c>
      <c r="D1546" s="9">
        <v>3198</v>
      </c>
      <c r="E1546" s="9">
        <v>1</v>
      </c>
      <c r="F1546" s="9">
        <v>1.3287</v>
      </c>
      <c r="G1546" s="9">
        <v>1.3262</v>
      </c>
      <c r="H1546" s="9">
        <v>1.3287</v>
      </c>
      <c r="I1546" s="9">
        <v>5</v>
      </c>
      <c r="J1546" s="9">
        <v>3075.97</v>
      </c>
      <c r="K1546" s="8" t="str">
        <f>RIGHT(B1546,5)</f>
        <v>13:04</v>
      </c>
      <c r="L1546" s="7" t="str">
        <f>TEXT(K1546,"hh")</f>
        <v>13</v>
      </c>
      <c r="M1546" s="6">
        <f>IF(C1546="close",IF(I1546&gt;=0,1,IF(I1546&lt;0,2)),0)</f>
        <v>0</v>
      </c>
      <c r="N1546" s="5">
        <f>IF(N1545=0,IF(C1546="s/l",1,0),IF(C1546="s/l",N1545+1,0))</f>
        <v>0</v>
      </c>
      <c r="O1546" s="4">
        <f>IF(O1545=0,IF(C1546="t/p",1,0),IF(C1546="t/p",O1545+1,0))</f>
        <v>3</v>
      </c>
      <c r="P1546" s="3">
        <f>IF(AND(N1546&gt;=$AD$36,N1547=0),1,0)</f>
        <v>0</v>
      </c>
      <c r="Q1546" s="2">
        <f>IF(AND(O1546&gt;=$AD$35,O1547=0),1,0)</f>
        <v>0</v>
      </c>
      <c r="R1546" s="3">
        <f>IF(AND(N1546&gt;0,ISODD(D1546)),1,0)</f>
        <v>0</v>
      </c>
      <c r="S1546" s="2">
        <f>IF(AND(O1546&gt;0,ISEVEN(D1546)),1,0)</f>
        <v>1</v>
      </c>
      <c r="T1546" s="1">
        <f>IF(AND(N1545&gt;0,N1546&gt;0),IF(OR(AND(R1545=0,R1546=1),AND(R1545=1,R1546=0)),1,0),0)</f>
        <v>0</v>
      </c>
      <c r="U1546" s="1">
        <f>IF(AND(O1545&gt;0,O1546&gt;0),IF(OR(AND(S1545=0,S1546=1),AND(S1545=1,S1546=0)),1,0),0)</f>
        <v>0</v>
      </c>
    </row>
    <row r="1547" spans="1:21">
      <c r="A1547" s="9">
        <v>7949</v>
      </c>
      <c r="B1547" s="10" t="s">
        <v>2862</v>
      </c>
      <c r="C1547" s="9" t="s">
        <v>0</v>
      </c>
      <c r="D1547" s="9">
        <v>3199</v>
      </c>
      <c r="E1547" s="9">
        <v>1</v>
      </c>
      <c r="F1547" s="9">
        <v>1.3284</v>
      </c>
      <c r="G1547" s="9">
        <v>1.3309</v>
      </c>
      <c r="H1547" s="9">
        <v>1.3284</v>
      </c>
      <c r="I1547" s="9">
        <v>5</v>
      </c>
      <c r="J1547" s="9">
        <v>3080.97</v>
      </c>
      <c r="K1547" s="8" t="str">
        <f>RIGHT(B1547,5)</f>
        <v>13:30</v>
      </c>
      <c r="L1547" s="7" t="str">
        <f>TEXT(K1547,"hh")</f>
        <v>13</v>
      </c>
      <c r="M1547" s="6">
        <f>IF(C1547="close",IF(I1547&gt;=0,1,IF(I1547&lt;0,2)),0)</f>
        <v>0</v>
      </c>
      <c r="N1547" s="5">
        <f>IF(N1546=0,IF(C1547="s/l",1,0),IF(C1547="s/l",N1546+1,0))</f>
        <v>0</v>
      </c>
      <c r="O1547" s="4">
        <f>IF(O1546=0,IF(C1547="t/p",1,0),IF(C1547="t/p",O1546+1,0))</f>
        <v>4</v>
      </c>
      <c r="P1547" s="3">
        <f>IF(AND(N1547&gt;=$AD$36,N1548=0),1,0)</f>
        <v>0</v>
      </c>
      <c r="Q1547" s="2">
        <f>IF(AND(O1547&gt;=$AD$35,O1548=0),1,0)</f>
        <v>1</v>
      </c>
      <c r="R1547" s="3">
        <f>IF(AND(N1547&gt;0,ISODD(D1547)),1,0)</f>
        <v>0</v>
      </c>
      <c r="S1547" s="2">
        <f>IF(AND(O1547&gt;0,ISEVEN(D1547)),1,0)</f>
        <v>0</v>
      </c>
      <c r="T1547" s="1">
        <f>IF(AND(N1546&gt;0,N1547&gt;0),IF(OR(AND(R1546=0,R1547=1),AND(R1546=1,R1547=0)),1,0),0)</f>
        <v>0</v>
      </c>
      <c r="U1547" s="1">
        <f>IF(AND(O1546&gt;0,O1547&gt;0),IF(OR(AND(S1546=0,S1547=1),AND(S1546=1,S1547=0)),1,0),0)</f>
        <v>1</v>
      </c>
    </row>
    <row r="1548" spans="1:21">
      <c r="A1548" s="9">
        <v>7954</v>
      </c>
      <c r="B1548" s="10" t="s">
        <v>2861</v>
      </c>
      <c r="C1548" s="9" t="s">
        <v>3</v>
      </c>
      <c r="D1548" s="9">
        <v>3195</v>
      </c>
      <c r="E1548" s="9">
        <v>1</v>
      </c>
      <c r="F1548" s="9">
        <v>1.3304</v>
      </c>
      <c r="G1548" s="9">
        <v>1.3304</v>
      </c>
      <c r="H1548" s="9">
        <v>1.3279000000000001</v>
      </c>
      <c r="I1548" s="9">
        <v>-20</v>
      </c>
      <c r="J1548" s="9">
        <v>3060.97</v>
      </c>
      <c r="K1548" s="8" t="str">
        <f>RIGHT(B1548,5)</f>
        <v>14:02</v>
      </c>
      <c r="L1548" s="7" t="str">
        <f>TEXT(K1548,"hh")</f>
        <v>14</v>
      </c>
      <c r="M1548" s="6">
        <f>IF(C1548="close",IF(I1548&gt;=0,1,IF(I1548&lt;0,2)),0)</f>
        <v>0</v>
      </c>
      <c r="N1548" s="5">
        <f>IF(N1547=0,IF(C1548="s/l",1,0),IF(C1548="s/l",N1547+1,0))</f>
        <v>1</v>
      </c>
      <c r="O1548" s="4">
        <f>IF(O1547=0,IF(C1548="t/p",1,0),IF(C1548="t/p",O1547+1,0))</f>
        <v>0</v>
      </c>
      <c r="P1548" s="3">
        <f>IF(AND(N1548&gt;=$AD$36,N1549=0),1,0)</f>
        <v>0</v>
      </c>
      <c r="Q1548" s="2">
        <f>IF(AND(O1548&gt;=$AD$35,O1549=0),1,0)</f>
        <v>0</v>
      </c>
      <c r="R1548" s="3">
        <f>IF(AND(N1548&gt;0,ISODD(D1548)),1,0)</f>
        <v>1</v>
      </c>
      <c r="S1548" s="2">
        <f>IF(AND(O1548&gt;0,ISEVEN(D1548)),1,0)</f>
        <v>0</v>
      </c>
      <c r="T1548" s="1">
        <f>IF(AND(N1547&gt;0,N1548&gt;0),IF(OR(AND(R1547=0,R1548=1),AND(R1547=1,R1548=0)),1,0),0)</f>
        <v>0</v>
      </c>
      <c r="U1548" s="1">
        <f>IF(AND(O1547&gt;0,O1548&gt;0),IF(OR(AND(S1547=0,S1548=1),AND(S1547=1,S1548=0)),1,0),0)</f>
        <v>0</v>
      </c>
    </row>
    <row r="1549" spans="1:21">
      <c r="A1549" s="9">
        <v>7955</v>
      </c>
      <c r="B1549" s="10" t="s">
        <v>2860</v>
      </c>
      <c r="C1549" s="9" t="s">
        <v>0</v>
      </c>
      <c r="D1549" s="9">
        <v>3201</v>
      </c>
      <c r="E1549" s="9">
        <v>1</v>
      </c>
      <c r="F1549" s="9">
        <v>1.3293999999999999</v>
      </c>
      <c r="G1549" s="9">
        <v>1.3319000000000001</v>
      </c>
      <c r="H1549" s="9">
        <v>1.3293999999999999</v>
      </c>
      <c r="I1549" s="9">
        <v>5</v>
      </c>
      <c r="J1549" s="9">
        <v>3065.97</v>
      </c>
      <c r="K1549" s="8" t="str">
        <f>RIGHT(B1549,5)</f>
        <v>14:22</v>
      </c>
      <c r="L1549" s="7" t="str">
        <f>TEXT(K1549,"hh")</f>
        <v>14</v>
      </c>
      <c r="M1549" s="6">
        <f>IF(C1549="close",IF(I1549&gt;=0,1,IF(I1549&lt;0,2)),0)</f>
        <v>0</v>
      </c>
      <c r="N1549" s="5">
        <f>IF(N1548=0,IF(C1549="s/l",1,0),IF(C1549="s/l",N1548+1,0))</f>
        <v>0</v>
      </c>
      <c r="O1549" s="4">
        <f>IF(O1548=0,IF(C1549="t/p",1,0),IF(C1549="t/p",O1548+1,0))</f>
        <v>1</v>
      </c>
      <c r="P1549" s="3">
        <f>IF(AND(N1549&gt;=$AD$36,N1550=0),1,0)</f>
        <v>0</v>
      </c>
      <c r="Q1549" s="2">
        <f>IF(AND(O1549&gt;=$AD$35,O1550=0),1,0)</f>
        <v>0</v>
      </c>
      <c r="R1549" s="3">
        <f>IF(AND(N1549&gt;0,ISODD(D1549)),1,0)</f>
        <v>0</v>
      </c>
      <c r="S1549" s="2">
        <f>IF(AND(O1549&gt;0,ISEVEN(D1549)),1,0)</f>
        <v>0</v>
      </c>
      <c r="T1549" s="1">
        <f>IF(AND(N1548&gt;0,N1549&gt;0),IF(OR(AND(R1548=0,R1549=1),AND(R1548=1,R1549=0)),1,0),0)</f>
        <v>0</v>
      </c>
      <c r="U1549" s="1">
        <f>IF(AND(O1548&gt;0,O1549&gt;0),IF(OR(AND(S1548=0,S1549=1),AND(S1548=1,S1549=0)),1,0),0)</f>
        <v>0</v>
      </c>
    </row>
    <row r="1550" spans="1:21">
      <c r="A1550" s="9">
        <v>7960</v>
      </c>
      <c r="B1550" s="10" t="s">
        <v>2859</v>
      </c>
      <c r="C1550" s="9" t="s">
        <v>0</v>
      </c>
      <c r="D1550" s="9">
        <v>3204</v>
      </c>
      <c r="E1550" s="9">
        <v>1</v>
      </c>
      <c r="F1550" s="9">
        <v>1.3297000000000001</v>
      </c>
      <c r="G1550" s="9">
        <v>1.3271999999999999</v>
      </c>
      <c r="H1550" s="9">
        <v>1.3297000000000001</v>
      </c>
      <c r="I1550" s="9">
        <v>5</v>
      </c>
      <c r="J1550" s="9">
        <v>3070.97</v>
      </c>
      <c r="K1550" s="8" t="str">
        <f>RIGHT(B1550,5)</f>
        <v>14:30</v>
      </c>
      <c r="L1550" s="7" t="str">
        <f>TEXT(K1550,"hh")</f>
        <v>14</v>
      </c>
      <c r="M1550" s="6">
        <f>IF(C1550="close",IF(I1550&gt;=0,1,IF(I1550&lt;0,2)),0)</f>
        <v>0</v>
      </c>
      <c r="N1550" s="5">
        <f>IF(N1549=0,IF(C1550="s/l",1,0),IF(C1550="s/l",N1549+1,0))</f>
        <v>0</v>
      </c>
      <c r="O1550" s="4">
        <f>IF(O1549=0,IF(C1550="t/p",1,0),IF(C1550="t/p",O1549+1,0))</f>
        <v>2</v>
      </c>
      <c r="P1550" s="3">
        <f>IF(AND(N1550&gt;=$AD$36,N1551=0),1,0)</f>
        <v>0</v>
      </c>
      <c r="Q1550" s="2">
        <f>IF(AND(O1550&gt;=$AD$35,O1551=0),1,0)</f>
        <v>0</v>
      </c>
      <c r="R1550" s="3">
        <f>IF(AND(N1550&gt;0,ISODD(D1550)),1,0)</f>
        <v>0</v>
      </c>
      <c r="S1550" s="2">
        <f>IF(AND(O1550&gt;0,ISEVEN(D1550)),1,0)</f>
        <v>1</v>
      </c>
      <c r="T1550" s="1">
        <f>IF(AND(N1549&gt;0,N1550&gt;0),IF(OR(AND(R1549=0,R1550=1),AND(R1549=1,R1550=0)),1,0),0)</f>
        <v>0</v>
      </c>
      <c r="U1550" s="1">
        <f>IF(AND(O1549&gt;0,O1550&gt;0),IF(OR(AND(S1549=0,S1550=1),AND(S1549=1,S1550=0)),1,0),0)</f>
        <v>1</v>
      </c>
    </row>
    <row r="1551" spans="1:21">
      <c r="A1551" s="9">
        <v>7965</v>
      </c>
      <c r="B1551" s="10" t="s">
        <v>2858</v>
      </c>
      <c r="C1551" s="9" t="s">
        <v>0</v>
      </c>
      <c r="D1551" s="9">
        <v>3205</v>
      </c>
      <c r="E1551" s="9">
        <v>1</v>
      </c>
      <c r="F1551" s="9">
        <v>1.3293999999999999</v>
      </c>
      <c r="G1551" s="9">
        <v>1.3319000000000001</v>
      </c>
      <c r="H1551" s="9">
        <v>1.3293999999999999</v>
      </c>
      <c r="I1551" s="9">
        <v>5</v>
      </c>
      <c r="J1551" s="9">
        <v>3075.97</v>
      </c>
      <c r="K1551" s="8" t="str">
        <f>RIGHT(B1551,5)</f>
        <v>15:19</v>
      </c>
      <c r="L1551" s="7" t="str">
        <f>TEXT(K1551,"hh")</f>
        <v>15</v>
      </c>
      <c r="M1551" s="6">
        <f>IF(C1551="close",IF(I1551&gt;=0,1,IF(I1551&lt;0,2)),0)</f>
        <v>0</v>
      </c>
      <c r="N1551" s="5">
        <f>IF(N1550=0,IF(C1551="s/l",1,0),IF(C1551="s/l",N1550+1,0))</f>
        <v>0</v>
      </c>
      <c r="O1551" s="4">
        <f>IF(O1550=0,IF(C1551="t/p",1,0),IF(C1551="t/p",O1550+1,0))</f>
        <v>3</v>
      </c>
      <c r="P1551" s="3">
        <f>IF(AND(N1551&gt;=$AD$36,N1552=0),1,0)</f>
        <v>0</v>
      </c>
      <c r="Q1551" s="2">
        <f>IF(AND(O1551&gt;=$AD$35,O1552=0),1,0)</f>
        <v>0</v>
      </c>
      <c r="R1551" s="3">
        <f>IF(AND(N1551&gt;0,ISODD(D1551)),1,0)</f>
        <v>0</v>
      </c>
      <c r="S1551" s="2">
        <f>IF(AND(O1551&gt;0,ISEVEN(D1551)),1,0)</f>
        <v>0</v>
      </c>
      <c r="T1551" s="1">
        <f>IF(AND(N1550&gt;0,N1551&gt;0),IF(OR(AND(R1550=0,R1551=1),AND(R1550=1,R1551=0)),1,0),0)</f>
        <v>0</v>
      </c>
      <c r="U1551" s="1">
        <f>IF(AND(O1550&gt;0,O1551&gt;0),IF(OR(AND(S1550=0,S1551=1),AND(S1550=1,S1551=0)),1,0),0)</f>
        <v>1</v>
      </c>
    </row>
    <row r="1552" spans="1:21">
      <c r="A1552" s="9">
        <v>7970</v>
      </c>
      <c r="B1552" s="10" t="s">
        <v>2857</v>
      </c>
      <c r="C1552" s="9" t="s">
        <v>0</v>
      </c>
      <c r="D1552" s="9">
        <v>3208</v>
      </c>
      <c r="E1552" s="9">
        <v>1</v>
      </c>
      <c r="F1552" s="9">
        <v>1.3297000000000001</v>
      </c>
      <c r="G1552" s="9">
        <v>1.3271999999999999</v>
      </c>
      <c r="H1552" s="9">
        <v>1.3297000000000001</v>
      </c>
      <c r="I1552" s="9">
        <v>5</v>
      </c>
      <c r="J1552" s="9">
        <v>3080.97</v>
      </c>
      <c r="K1552" s="8" t="str">
        <f>RIGHT(B1552,5)</f>
        <v>17:39</v>
      </c>
      <c r="L1552" s="7" t="str">
        <f>TEXT(K1552,"hh")</f>
        <v>17</v>
      </c>
      <c r="M1552" s="6">
        <f>IF(C1552="close",IF(I1552&gt;=0,1,IF(I1552&lt;0,2)),0)</f>
        <v>0</v>
      </c>
      <c r="N1552" s="5">
        <f>IF(N1551=0,IF(C1552="s/l",1,0),IF(C1552="s/l",N1551+1,0))</f>
        <v>0</v>
      </c>
      <c r="O1552" s="4">
        <f>IF(O1551=0,IF(C1552="t/p",1,0),IF(C1552="t/p",O1551+1,0))</f>
        <v>4</v>
      </c>
      <c r="P1552" s="3">
        <f>IF(AND(N1552&gt;=$AD$36,N1553=0),1,0)</f>
        <v>0</v>
      </c>
      <c r="Q1552" s="2">
        <f>IF(AND(O1552&gt;=$AD$35,O1553=0),1,0)</f>
        <v>1</v>
      </c>
      <c r="R1552" s="3">
        <f>IF(AND(N1552&gt;0,ISODD(D1552)),1,0)</f>
        <v>0</v>
      </c>
      <c r="S1552" s="2">
        <f>IF(AND(O1552&gt;0,ISEVEN(D1552)),1,0)</f>
        <v>1</v>
      </c>
      <c r="T1552" s="1">
        <f>IF(AND(N1551&gt;0,N1552&gt;0),IF(OR(AND(R1551=0,R1552=1),AND(R1551=1,R1552=0)),1,0),0)</f>
        <v>0</v>
      </c>
      <c r="U1552" s="1">
        <f>IF(AND(O1551&gt;0,O1552&gt;0),IF(OR(AND(S1551=0,S1552=1),AND(S1551=1,S1552=0)),1,0),0)</f>
        <v>1</v>
      </c>
    </row>
    <row r="1553" spans="1:21">
      <c r="A1553" s="9">
        <v>7979</v>
      </c>
      <c r="B1553" s="10" t="s">
        <v>2856</v>
      </c>
      <c r="C1553" s="9" t="s">
        <v>3</v>
      </c>
      <c r="D1553" s="9">
        <v>3209</v>
      </c>
      <c r="E1553" s="9">
        <v>1</v>
      </c>
      <c r="F1553" s="9">
        <v>1.3318000000000001</v>
      </c>
      <c r="G1553" s="9">
        <v>1.3318000000000001</v>
      </c>
      <c r="H1553" s="9">
        <v>1.3292999999999999</v>
      </c>
      <c r="I1553" s="9">
        <v>-20</v>
      </c>
      <c r="J1553" s="9">
        <v>3060.97</v>
      </c>
      <c r="K1553" s="8" t="str">
        <f>RIGHT(B1553,5)</f>
        <v>18:56</v>
      </c>
      <c r="L1553" s="7" t="str">
        <f>TEXT(K1553,"hh")</f>
        <v>18</v>
      </c>
      <c r="M1553" s="6">
        <f>IF(C1553="close",IF(I1553&gt;=0,1,IF(I1553&lt;0,2)),0)</f>
        <v>0</v>
      </c>
      <c r="N1553" s="5">
        <f>IF(N1552=0,IF(C1553="s/l",1,0),IF(C1553="s/l",N1552+1,0))</f>
        <v>1</v>
      </c>
      <c r="O1553" s="4">
        <f>IF(O1552=0,IF(C1553="t/p",1,0),IF(C1553="t/p",O1552+1,0))</f>
        <v>0</v>
      </c>
      <c r="P1553" s="3">
        <f>IF(AND(N1553&gt;=$AD$36,N1554=0),1,0)</f>
        <v>0</v>
      </c>
      <c r="Q1553" s="2">
        <f>IF(AND(O1553&gt;=$AD$35,O1554=0),1,0)</f>
        <v>0</v>
      </c>
      <c r="R1553" s="3">
        <f>IF(AND(N1553&gt;0,ISODD(D1553)),1,0)</f>
        <v>1</v>
      </c>
      <c r="S1553" s="2">
        <f>IF(AND(O1553&gt;0,ISEVEN(D1553)),1,0)</f>
        <v>0</v>
      </c>
      <c r="T1553" s="1">
        <f>IF(AND(N1552&gt;0,N1553&gt;0),IF(OR(AND(R1552=0,R1553=1),AND(R1552=1,R1553=0)),1,0),0)</f>
        <v>0</v>
      </c>
      <c r="U1553" s="1">
        <f>IF(AND(O1552&gt;0,O1553&gt;0),IF(OR(AND(S1552=0,S1553=1),AND(S1552=1,S1553=0)),1,0),0)</f>
        <v>0</v>
      </c>
    </row>
    <row r="1554" spans="1:21">
      <c r="A1554" s="9">
        <v>7984</v>
      </c>
      <c r="B1554" s="10" t="s">
        <v>929</v>
      </c>
      <c r="C1554" s="9" t="s">
        <v>54</v>
      </c>
      <c r="D1554" s="9">
        <v>3213</v>
      </c>
      <c r="E1554" s="9">
        <v>1</v>
      </c>
      <c r="F1554" s="9">
        <v>1.3317000000000001</v>
      </c>
      <c r="G1554" s="9">
        <v>1.3338000000000001</v>
      </c>
      <c r="H1554" s="9">
        <v>1.3312999999999999</v>
      </c>
      <c r="I1554" s="9">
        <v>0.63</v>
      </c>
      <c r="J1554" s="9">
        <v>3061.6</v>
      </c>
      <c r="K1554" s="8" t="str">
        <f>RIGHT(B1554,5)</f>
        <v>01:00</v>
      </c>
      <c r="L1554" s="7" t="str">
        <f>TEXT(K1554,"hh")</f>
        <v>01</v>
      </c>
      <c r="M1554" s="6">
        <f>IF(C1554="close",IF(I1554&gt;=0,1,IF(I1554&lt;0,2)),0)</f>
        <v>1</v>
      </c>
      <c r="N1554" s="5">
        <f>IF(N1553=0,IF(C1554="s/l",1,0),IF(C1554="s/l",N1553+1,0))</f>
        <v>0</v>
      </c>
      <c r="O1554" s="4">
        <f>IF(O1553=0,IF(C1554="t/p",1,0),IF(C1554="t/p",O1553+1,0))</f>
        <v>0</v>
      </c>
      <c r="P1554" s="3">
        <f>IF(AND(N1554&gt;=$AD$36,N1555=0),1,0)</f>
        <v>0</v>
      </c>
      <c r="Q1554" s="2">
        <f>IF(AND(O1554&gt;=$AD$35,O1555=0),1,0)</f>
        <v>0</v>
      </c>
      <c r="R1554" s="3">
        <f>IF(AND(N1554&gt;0,ISODD(D1554)),1,0)</f>
        <v>0</v>
      </c>
      <c r="S1554" s="2">
        <f>IF(AND(O1554&gt;0,ISEVEN(D1554)),1,0)</f>
        <v>0</v>
      </c>
      <c r="T1554" s="1">
        <f>IF(AND(N1553&gt;0,N1554&gt;0),IF(OR(AND(R1553=0,R1554=1),AND(R1553=1,R1554=0)),1,0),0)</f>
        <v>0</v>
      </c>
      <c r="U1554" s="1">
        <f>IF(AND(O1553&gt;0,O1554&gt;0),IF(OR(AND(S1553=0,S1554=1),AND(S1553=1,S1554=0)),1,0),0)</f>
        <v>0</v>
      </c>
    </row>
    <row r="1555" spans="1:21">
      <c r="A1555" s="9">
        <v>7985</v>
      </c>
      <c r="B1555" s="10" t="s">
        <v>929</v>
      </c>
      <c r="C1555" s="9" t="s">
        <v>54</v>
      </c>
      <c r="D1555" s="9">
        <v>3211</v>
      </c>
      <c r="E1555" s="9">
        <v>1</v>
      </c>
      <c r="F1555" s="9">
        <v>1.3317000000000001</v>
      </c>
      <c r="G1555" s="9">
        <v>1.3328</v>
      </c>
      <c r="H1555" s="9">
        <v>1.3303</v>
      </c>
      <c r="I1555" s="9">
        <v>-9.3699999999999992</v>
      </c>
      <c r="J1555" s="9">
        <v>3052.23</v>
      </c>
      <c r="K1555" s="8" t="str">
        <f>RIGHT(B1555,5)</f>
        <v>01:00</v>
      </c>
      <c r="L1555" s="7" t="str">
        <f>TEXT(K1555,"hh")</f>
        <v>01</v>
      </c>
      <c r="M1555" s="6">
        <f>IF(C1555="close",IF(I1555&gt;=0,1,IF(I1555&lt;0,2)),0)</f>
        <v>2</v>
      </c>
      <c r="N1555" s="5">
        <f>IF(N1554=0,IF(C1555="s/l",1,0),IF(C1555="s/l",N1554+1,0))</f>
        <v>0</v>
      </c>
      <c r="O1555" s="4">
        <f>IF(O1554=0,IF(C1555="t/p",1,0),IF(C1555="t/p",O1554+1,0))</f>
        <v>0</v>
      </c>
      <c r="P1555" s="3">
        <f>IF(AND(N1555&gt;=$AD$36,N1556=0),1,0)</f>
        <v>0</v>
      </c>
      <c r="Q1555" s="2">
        <f>IF(AND(O1555&gt;=$AD$35,O1556=0),1,0)</f>
        <v>0</v>
      </c>
      <c r="R1555" s="3">
        <f>IF(AND(N1555&gt;0,ISODD(D1555)),1,0)</f>
        <v>0</v>
      </c>
      <c r="S1555" s="2">
        <f>IF(AND(O1555&gt;0,ISEVEN(D1555)),1,0)</f>
        <v>0</v>
      </c>
      <c r="T1555" s="1">
        <f>IF(AND(N1554&gt;0,N1555&gt;0),IF(OR(AND(R1554=0,R1555=1),AND(R1554=1,R1555=0)),1,0),0)</f>
        <v>0</v>
      </c>
      <c r="U1555" s="1">
        <f>IF(AND(O1554&gt;0,O1555&gt;0),IF(OR(AND(S1554=0,S1555=1),AND(S1554=1,S1555=0)),1,0),0)</f>
        <v>0</v>
      </c>
    </row>
    <row r="1556" spans="1:21">
      <c r="A1556" s="9">
        <v>7998</v>
      </c>
      <c r="B1556" s="10" t="s">
        <v>928</v>
      </c>
      <c r="C1556" s="9" t="s">
        <v>0</v>
      </c>
      <c r="D1556" s="9">
        <v>3220</v>
      </c>
      <c r="E1556" s="9">
        <v>1</v>
      </c>
      <c r="F1556" s="9">
        <v>1.33</v>
      </c>
      <c r="G1556" s="9">
        <v>1.3274999999999999</v>
      </c>
      <c r="H1556" s="9">
        <v>1.33</v>
      </c>
      <c r="I1556" s="9">
        <v>5</v>
      </c>
      <c r="J1556" s="9">
        <v>3057.23</v>
      </c>
      <c r="K1556" s="8" t="str">
        <f>RIGHT(B1556,5)</f>
        <v>12:53</v>
      </c>
      <c r="L1556" s="7" t="str">
        <f>TEXT(K1556,"hh")</f>
        <v>12</v>
      </c>
      <c r="M1556" s="6">
        <f>IF(C1556="close",IF(I1556&gt;=0,1,IF(I1556&lt;0,2)),0)</f>
        <v>0</v>
      </c>
      <c r="N1556" s="5">
        <f>IF(N1555=0,IF(C1556="s/l",1,0),IF(C1556="s/l",N1555+1,0))</f>
        <v>0</v>
      </c>
      <c r="O1556" s="4">
        <f>IF(O1555=0,IF(C1556="t/p",1,0),IF(C1556="t/p",O1555+1,0))</f>
        <v>1</v>
      </c>
      <c r="P1556" s="3">
        <f>IF(AND(N1556&gt;=$AD$36,N1557=0),1,0)</f>
        <v>0</v>
      </c>
      <c r="Q1556" s="2">
        <f>IF(AND(O1556&gt;=$AD$35,O1557=0),1,0)</f>
        <v>0</v>
      </c>
      <c r="R1556" s="3">
        <f>IF(AND(N1556&gt;0,ISODD(D1556)),1,0)</f>
        <v>0</v>
      </c>
      <c r="S1556" s="2">
        <f>IF(AND(O1556&gt;0,ISEVEN(D1556)),1,0)</f>
        <v>1</v>
      </c>
      <c r="T1556" s="1">
        <f>IF(AND(N1555&gt;0,N1556&gt;0),IF(OR(AND(R1555=0,R1556=1),AND(R1555=1,R1556=0)),1,0),0)</f>
        <v>0</v>
      </c>
      <c r="U1556" s="1">
        <f>IF(AND(O1555&gt;0,O1556&gt;0),IF(OR(AND(S1555=0,S1556=1),AND(S1555=1,S1556=0)),1,0),0)</f>
        <v>0</v>
      </c>
    </row>
    <row r="1557" spans="1:21">
      <c r="A1557" s="9">
        <v>8003</v>
      </c>
      <c r="B1557" s="10" t="s">
        <v>927</v>
      </c>
      <c r="C1557" s="9" t="s">
        <v>0</v>
      </c>
      <c r="D1557" s="9">
        <v>3221</v>
      </c>
      <c r="E1557" s="9">
        <v>1</v>
      </c>
      <c r="F1557" s="9">
        <v>1.3297000000000001</v>
      </c>
      <c r="G1557" s="9">
        <v>1.3322000000000001</v>
      </c>
      <c r="H1557" s="9">
        <v>1.3297000000000001</v>
      </c>
      <c r="I1557" s="9">
        <v>5</v>
      </c>
      <c r="J1557" s="9">
        <v>3062.23</v>
      </c>
      <c r="K1557" s="8" t="str">
        <f>RIGHT(B1557,5)</f>
        <v>13:15</v>
      </c>
      <c r="L1557" s="7" t="str">
        <f>TEXT(K1557,"hh")</f>
        <v>13</v>
      </c>
      <c r="M1557" s="6">
        <f>IF(C1557="close",IF(I1557&gt;=0,1,IF(I1557&lt;0,2)),0)</f>
        <v>0</v>
      </c>
      <c r="N1557" s="5">
        <f>IF(N1556=0,IF(C1557="s/l",1,0),IF(C1557="s/l",N1556+1,0))</f>
        <v>0</v>
      </c>
      <c r="O1557" s="4">
        <f>IF(O1556=0,IF(C1557="t/p",1,0),IF(C1557="t/p",O1556+1,0))</f>
        <v>2</v>
      </c>
      <c r="P1557" s="3">
        <f>IF(AND(N1557&gt;=$AD$36,N1558=0),1,0)</f>
        <v>0</v>
      </c>
      <c r="Q1557" s="2">
        <f>IF(AND(O1557&gt;=$AD$35,O1558=0),1,0)</f>
        <v>0</v>
      </c>
      <c r="R1557" s="3">
        <f>IF(AND(N1557&gt;0,ISODD(D1557)),1,0)</f>
        <v>0</v>
      </c>
      <c r="S1557" s="2">
        <f>IF(AND(O1557&gt;0,ISEVEN(D1557)),1,0)</f>
        <v>0</v>
      </c>
      <c r="T1557" s="1">
        <f>IF(AND(N1556&gt;0,N1557&gt;0),IF(OR(AND(R1556=0,R1557=1),AND(R1556=1,R1557=0)),1,0),0)</f>
        <v>0</v>
      </c>
      <c r="U1557" s="1">
        <f>IF(AND(O1556&gt;0,O1557&gt;0),IF(OR(AND(S1556=0,S1557=1),AND(S1556=1,S1557=0)),1,0),0)</f>
        <v>1</v>
      </c>
    </row>
    <row r="1558" spans="1:21">
      <c r="A1558" s="9">
        <v>8008</v>
      </c>
      <c r="B1558" s="10" t="s">
        <v>2855</v>
      </c>
      <c r="C1558" s="9" t="s">
        <v>0</v>
      </c>
      <c r="D1558" s="9">
        <v>3224</v>
      </c>
      <c r="E1558" s="9">
        <v>1</v>
      </c>
      <c r="F1558" s="9">
        <v>1.33</v>
      </c>
      <c r="G1558" s="9">
        <v>1.3274999999999999</v>
      </c>
      <c r="H1558" s="9">
        <v>1.33</v>
      </c>
      <c r="I1558" s="9">
        <v>5</v>
      </c>
      <c r="J1558" s="9">
        <v>3067.23</v>
      </c>
      <c r="K1558" s="8" t="str">
        <f>RIGHT(B1558,5)</f>
        <v>13:20</v>
      </c>
      <c r="L1558" s="7" t="str">
        <f>TEXT(K1558,"hh")</f>
        <v>13</v>
      </c>
      <c r="M1558" s="6">
        <f>IF(C1558="close",IF(I1558&gt;=0,1,IF(I1558&lt;0,2)),0)</f>
        <v>0</v>
      </c>
      <c r="N1558" s="5">
        <f>IF(N1557=0,IF(C1558="s/l",1,0),IF(C1558="s/l",N1557+1,0))</f>
        <v>0</v>
      </c>
      <c r="O1558" s="4">
        <f>IF(O1557=0,IF(C1558="t/p",1,0),IF(C1558="t/p",O1557+1,0))</f>
        <v>3</v>
      </c>
      <c r="P1558" s="3">
        <f>IF(AND(N1558&gt;=$AD$36,N1559=0),1,0)</f>
        <v>0</v>
      </c>
      <c r="Q1558" s="2">
        <f>IF(AND(O1558&gt;=$AD$35,O1559=0),1,0)</f>
        <v>0</v>
      </c>
      <c r="R1558" s="3">
        <f>IF(AND(N1558&gt;0,ISODD(D1558)),1,0)</f>
        <v>0</v>
      </c>
      <c r="S1558" s="2">
        <f>IF(AND(O1558&gt;0,ISEVEN(D1558)),1,0)</f>
        <v>1</v>
      </c>
      <c r="T1558" s="1">
        <f>IF(AND(N1557&gt;0,N1558&gt;0),IF(OR(AND(R1557=0,R1558=1),AND(R1557=1,R1558=0)),1,0),0)</f>
        <v>0</v>
      </c>
      <c r="U1558" s="1">
        <f>IF(AND(O1557&gt;0,O1558&gt;0),IF(OR(AND(S1557=0,S1558=1),AND(S1557=1,S1558=0)),1,0),0)</f>
        <v>1</v>
      </c>
    </row>
    <row r="1559" spans="1:21">
      <c r="A1559" s="9">
        <v>8013</v>
      </c>
      <c r="B1559" s="10" t="s">
        <v>926</v>
      </c>
      <c r="C1559" s="9" t="s">
        <v>0</v>
      </c>
      <c r="D1559" s="9">
        <v>3218</v>
      </c>
      <c r="E1559" s="9">
        <v>1</v>
      </c>
      <c r="F1559" s="9">
        <v>1.331</v>
      </c>
      <c r="G1559" s="9">
        <v>1.3285</v>
      </c>
      <c r="H1559" s="9">
        <v>1.331</v>
      </c>
      <c r="I1559" s="9">
        <v>5</v>
      </c>
      <c r="J1559" s="9">
        <v>3072.23</v>
      </c>
      <c r="K1559" s="8" t="str">
        <f>RIGHT(B1559,5)</f>
        <v>19:15</v>
      </c>
      <c r="L1559" s="7" t="str">
        <f>TEXT(K1559,"hh")</f>
        <v>19</v>
      </c>
      <c r="M1559" s="6">
        <f>IF(C1559="close",IF(I1559&gt;=0,1,IF(I1559&lt;0,2)),0)</f>
        <v>0</v>
      </c>
      <c r="N1559" s="5">
        <f>IF(N1558=0,IF(C1559="s/l",1,0),IF(C1559="s/l",N1558+1,0))</f>
        <v>0</v>
      </c>
      <c r="O1559" s="4">
        <f>IF(O1558=0,IF(C1559="t/p",1,0),IF(C1559="t/p",O1558+1,0))</f>
        <v>4</v>
      </c>
      <c r="P1559" s="3">
        <f>IF(AND(N1559&gt;=$AD$36,N1560=0),1,0)</f>
        <v>0</v>
      </c>
      <c r="Q1559" s="2">
        <f>IF(AND(O1559&gt;=$AD$35,O1560=0),1,0)</f>
        <v>1</v>
      </c>
      <c r="R1559" s="3">
        <f>IF(AND(N1559&gt;0,ISODD(D1559)),1,0)</f>
        <v>0</v>
      </c>
      <c r="S1559" s="2">
        <f>IF(AND(O1559&gt;0,ISEVEN(D1559)),1,0)</f>
        <v>1</v>
      </c>
      <c r="T1559" s="1">
        <f>IF(AND(N1558&gt;0,N1559&gt;0),IF(OR(AND(R1558=0,R1559=1),AND(R1558=1,R1559=0)),1,0),0)</f>
        <v>0</v>
      </c>
      <c r="U1559" s="1">
        <f>IF(AND(O1558&gt;0,O1559&gt;0),IF(OR(AND(S1558=0,S1559=1),AND(S1558=1,S1559=0)),1,0),0)</f>
        <v>0</v>
      </c>
    </row>
    <row r="1560" spans="1:21">
      <c r="A1560" s="9">
        <v>8018</v>
      </c>
      <c r="B1560" s="10" t="s">
        <v>926</v>
      </c>
      <c r="C1560" s="9" t="s">
        <v>3</v>
      </c>
      <c r="D1560" s="9">
        <v>3225</v>
      </c>
      <c r="E1560" s="9">
        <v>1</v>
      </c>
      <c r="F1560" s="9">
        <v>1.3322000000000001</v>
      </c>
      <c r="G1560" s="9">
        <v>1.3322000000000001</v>
      </c>
      <c r="H1560" s="9">
        <v>1.3297000000000001</v>
      </c>
      <c r="I1560" s="9">
        <v>-20</v>
      </c>
      <c r="J1560" s="9">
        <v>3052.23</v>
      </c>
      <c r="K1560" s="8" t="str">
        <f>RIGHT(B1560,5)</f>
        <v>19:15</v>
      </c>
      <c r="L1560" s="7" t="str">
        <f>TEXT(K1560,"hh")</f>
        <v>19</v>
      </c>
      <c r="M1560" s="6">
        <f>IF(C1560="close",IF(I1560&gt;=0,1,IF(I1560&lt;0,2)),0)</f>
        <v>0</v>
      </c>
      <c r="N1560" s="5">
        <f>IF(N1559=0,IF(C1560="s/l",1,0),IF(C1560="s/l",N1559+1,0))</f>
        <v>1</v>
      </c>
      <c r="O1560" s="4">
        <f>IF(O1559=0,IF(C1560="t/p",1,0),IF(C1560="t/p",O1559+1,0))</f>
        <v>0</v>
      </c>
      <c r="P1560" s="3">
        <f>IF(AND(N1560&gt;=$AD$36,N1561=0),1,0)</f>
        <v>0</v>
      </c>
      <c r="Q1560" s="2">
        <f>IF(AND(O1560&gt;=$AD$35,O1561=0),1,0)</f>
        <v>0</v>
      </c>
      <c r="R1560" s="3">
        <f>IF(AND(N1560&gt;0,ISODD(D1560)),1,0)</f>
        <v>1</v>
      </c>
      <c r="S1560" s="2">
        <f>IF(AND(O1560&gt;0,ISEVEN(D1560)),1,0)</f>
        <v>0</v>
      </c>
      <c r="T1560" s="1">
        <f>IF(AND(N1559&gt;0,N1560&gt;0),IF(OR(AND(R1559=0,R1560=1),AND(R1559=1,R1560=0)),1,0),0)</f>
        <v>0</v>
      </c>
      <c r="U1560" s="1">
        <f>IF(AND(O1559&gt;0,O1560&gt;0),IF(OR(AND(S1559=0,S1560=1),AND(S1559=1,S1560=0)),1,0),0)</f>
        <v>0</v>
      </c>
    </row>
    <row r="1561" spans="1:21">
      <c r="A1561" s="9">
        <v>8023</v>
      </c>
      <c r="B1561" s="10" t="s">
        <v>926</v>
      </c>
      <c r="C1561" s="9" t="s">
        <v>3</v>
      </c>
      <c r="D1561" s="9">
        <v>3227</v>
      </c>
      <c r="E1561" s="9">
        <v>1</v>
      </c>
      <c r="F1561" s="9">
        <v>1.3331999999999999</v>
      </c>
      <c r="G1561" s="9">
        <v>1.3331999999999999</v>
      </c>
      <c r="H1561" s="9">
        <v>1.3307</v>
      </c>
      <c r="I1561" s="9">
        <v>-20</v>
      </c>
      <c r="J1561" s="9">
        <v>3032.23</v>
      </c>
      <c r="K1561" s="8" t="str">
        <f>RIGHT(B1561,5)</f>
        <v>19:15</v>
      </c>
      <c r="L1561" s="7" t="str">
        <f>TEXT(K1561,"hh")</f>
        <v>19</v>
      </c>
      <c r="M1561" s="6">
        <f>IF(C1561="close",IF(I1561&gt;=0,1,IF(I1561&lt;0,2)),0)</f>
        <v>0</v>
      </c>
      <c r="N1561" s="5">
        <f>IF(N1560=0,IF(C1561="s/l",1,0),IF(C1561="s/l",N1560+1,0))</f>
        <v>2</v>
      </c>
      <c r="O1561" s="4">
        <f>IF(O1560=0,IF(C1561="t/p",1,0),IF(C1561="t/p",O1560+1,0))</f>
        <v>0</v>
      </c>
      <c r="P1561" s="3">
        <f>IF(AND(N1561&gt;=$AD$36,N1562=0),1,0)</f>
        <v>0</v>
      </c>
      <c r="Q1561" s="2">
        <f>IF(AND(O1561&gt;=$AD$35,O1562=0),1,0)</f>
        <v>0</v>
      </c>
      <c r="R1561" s="3">
        <f>IF(AND(N1561&gt;0,ISODD(D1561)),1,0)</f>
        <v>1</v>
      </c>
      <c r="S1561" s="2">
        <f>IF(AND(O1561&gt;0,ISEVEN(D1561)),1,0)</f>
        <v>0</v>
      </c>
      <c r="T1561" s="1">
        <f>IF(AND(N1560&gt;0,N1561&gt;0),IF(OR(AND(R1560=0,R1561=1),AND(R1560=1,R1561=0)),1,0),0)</f>
        <v>0</v>
      </c>
      <c r="U1561" s="1">
        <f>IF(AND(O1560&gt;0,O1561&gt;0),IF(OR(AND(S1560=0,S1561=1),AND(S1560=1,S1561=0)),1,0),0)</f>
        <v>0</v>
      </c>
    </row>
    <row r="1562" spans="1:21">
      <c r="A1562" s="9">
        <v>8028</v>
      </c>
      <c r="B1562" s="10" t="s">
        <v>2854</v>
      </c>
      <c r="C1562" s="9" t="s">
        <v>3</v>
      </c>
      <c r="D1562" s="9">
        <v>3229</v>
      </c>
      <c r="E1562" s="9">
        <v>1</v>
      </c>
      <c r="F1562" s="9">
        <v>1.3343</v>
      </c>
      <c r="G1562" s="9">
        <v>1.3343</v>
      </c>
      <c r="H1562" s="9">
        <v>1.3318000000000001</v>
      </c>
      <c r="I1562" s="9">
        <v>-20</v>
      </c>
      <c r="J1562" s="9">
        <v>3012.23</v>
      </c>
      <c r="K1562" s="8" t="str">
        <f>RIGHT(B1562,5)</f>
        <v>19:16</v>
      </c>
      <c r="L1562" s="7" t="str">
        <f>TEXT(K1562,"hh")</f>
        <v>19</v>
      </c>
      <c r="M1562" s="6">
        <f>IF(C1562="close",IF(I1562&gt;=0,1,IF(I1562&lt;0,2)),0)</f>
        <v>0</v>
      </c>
      <c r="N1562" s="5">
        <f>IF(N1561=0,IF(C1562="s/l",1,0),IF(C1562="s/l",N1561+1,0))</f>
        <v>3</v>
      </c>
      <c r="O1562" s="4">
        <f>IF(O1561=0,IF(C1562="t/p",1,0),IF(C1562="t/p",O1561+1,0))</f>
        <v>0</v>
      </c>
      <c r="P1562" s="3">
        <f>IF(AND(N1562&gt;=$AD$36,N1563=0),1,0)</f>
        <v>1</v>
      </c>
      <c r="Q1562" s="2">
        <f>IF(AND(O1562&gt;=$AD$35,O1563=0),1,0)</f>
        <v>0</v>
      </c>
      <c r="R1562" s="3">
        <f>IF(AND(N1562&gt;0,ISODD(D1562)),1,0)</f>
        <v>1</v>
      </c>
      <c r="S1562" s="2">
        <f>IF(AND(O1562&gt;0,ISEVEN(D1562)),1,0)</f>
        <v>0</v>
      </c>
      <c r="T1562" s="1">
        <f>IF(AND(N1561&gt;0,N1562&gt;0),IF(OR(AND(R1561=0,R1562=1),AND(R1561=1,R1562=0)),1,0),0)</f>
        <v>0</v>
      </c>
      <c r="U1562" s="1">
        <f>IF(AND(O1561&gt;0,O1562&gt;0),IF(OR(AND(S1561=0,S1562=1),AND(S1561=1,S1562=0)),1,0),0)</f>
        <v>0</v>
      </c>
    </row>
    <row r="1563" spans="1:21">
      <c r="A1563" s="9">
        <v>8033</v>
      </c>
      <c r="B1563" s="10" t="s">
        <v>2854</v>
      </c>
      <c r="C1563" s="9" t="s">
        <v>0</v>
      </c>
      <c r="D1563" s="9">
        <v>3233</v>
      </c>
      <c r="E1563" s="9">
        <v>1</v>
      </c>
      <c r="F1563" s="9">
        <v>1.3340000000000001</v>
      </c>
      <c r="G1563" s="9">
        <v>1.3365</v>
      </c>
      <c r="H1563" s="9">
        <v>1.3340000000000001</v>
      </c>
      <c r="I1563" s="9">
        <v>5</v>
      </c>
      <c r="J1563" s="9">
        <v>3017.23</v>
      </c>
      <c r="K1563" s="8" t="str">
        <f>RIGHT(B1563,5)</f>
        <v>19:16</v>
      </c>
      <c r="L1563" s="7" t="str">
        <f>TEXT(K1563,"hh")</f>
        <v>19</v>
      </c>
      <c r="M1563" s="6">
        <f>IF(C1563="close",IF(I1563&gt;=0,1,IF(I1563&lt;0,2)),0)</f>
        <v>0</v>
      </c>
      <c r="N1563" s="5">
        <f>IF(N1562=0,IF(C1563="s/l",1,0),IF(C1563="s/l",N1562+1,0))</f>
        <v>0</v>
      </c>
      <c r="O1563" s="4">
        <f>IF(O1562=0,IF(C1563="t/p",1,0),IF(C1563="t/p",O1562+1,0))</f>
        <v>1</v>
      </c>
      <c r="P1563" s="3">
        <f>IF(AND(N1563&gt;=$AD$36,N1564=0),1,0)</f>
        <v>0</v>
      </c>
      <c r="Q1563" s="2">
        <f>IF(AND(O1563&gt;=$AD$35,O1564=0),1,0)</f>
        <v>0</v>
      </c>
      <c r="R1563" s="3">
        <f>IF(AND(N1563&gt;0,ISODD(D1563)),1,0)</f>
        <v>0</v>
      </c>
      <c r="S1563" s="2">
        <f>IF(AND(O1563&gt;0,ISEVEN(D1563)),1,0)</f>
        <v>0</v>
      </c>
      <c r="T1563" s="1">
        <f>IF(AND(N1562&gt;0,N1563&gt;0),IF(OR(AND(R1562=0,R1563=1),AND(R1562=1,R1563=0)),1,0),0)</f>
        <v>0</v>
      </c>
      <c r="U1563" s="1">
        <f>IF(AND(O1562&gt;0,O1563&gt;0),IF(OR(AND(S1562=0,S1563=1),AND(S1562=1,S1563=0)),1,0),0)</f>
        <v>0</v>
      </c>
    </row>
    <row r="1564" spans="1:21">
      <c r="A1564" s="9">
        <v>8038</v>
      </c>
      <c r="B1564" s="10" t="s">
        <v>2854</v>
      </c>
      <c r="C1564" s="9" t="s">
        <v>0</v>
      </c>
      <c r="D1564" s="9">
        <v>3231</v>
      </c>
      <c r="E1564" s="9">
        <v>1</v>
      </c>
      <c r="F1564" s="9">
        <v>1.333</v>
      </c>
      <c r="G1564" s="9">
        <v>1.3354999999999999</v>
      </c>
      <c r="H1564" s="9">
        <v>1.333</v>
      </c>
      <c r="I1564" s="9">
        <v>5</v>
      </c>
      <c r="J1564" s="9">
        <v>3022.23</v>
      </c>
      <c r="K1564" s="8" t="str">
        <f>RIGHT(B1564,5)</f>
        <v>19:16</v>
      </c>
      <c r="L1564" s="7" t="str">
        <f>TEXT(K1564,"hh")</f>
        <v>19</v>
      </c>
      <c r="M1564" s="6">
        <f>IF(C1564="close",IF(I1564&gt;=0,1,IF(I1564&lt;0,2)),0)</f>
        <v>0</v>
      </c>
      <c r="N1564" s="5">
        <f>IF(N1563=0,IF(C1564="s/l",1,0),IF(C1564="s/l",N1563+1,0))</f>
        <v>0</v>
      </c>
      <c r="O1564" s="4">
        <f>IF(O1563=0,IF(C1564="t/p",1,0),IF(C1564="t/p",O1563+1,0))</f>
        <v>2</v>
      </c>
      <c r="P1564" s="3">
        <f>IF(AND(N1564&gt;=$AD$36,N1565=0),1,0)</f>
        <v>0</v>
      </c>
      <c r="Q1564" s="2">
        <f>IF(AND(O1564&gt;=$AD$35,O1565=0),1,0)</f>
        <v>0</v>
      </c>
      <c r="R1564" s="3">
        <f>IF(AND(N1564&gt;0,ISODD(D1564)),1,0)</f>
        <v>0</v>
      </c>
      <c r="S1564" s="2">
        <f>IF(AND(O1564&gt;0,ISEVEN(D1564)),1,0)</f>
        <v>0</v>
      </c>
      <c r="T1564" s="1">
        <f>IF(AND(N1563&gt;0,N1564&gt;0),IF(OR(AND(R1563=0,R1564=1),AND(R1563=1,R1564=0)),1,0),0)</f>
        <v>0</v>
      </c>
      <c r="U1564" s="1">
        <f>IF(AND(O1563&gt;0,O1564&gt;0),IF(OR(AND(S1563=0,S1564=1),AND(S1563=1,S1564=0)),1,0),0)</f>
        <v>0</v>
      </c>
    </row>
    <row r="1565" spans="1:21">
      <c r="A1565" s="9">
        <v>8043</v>
      </c>
      <c r="B1565" s="10" t="s">
        <v>2853</v>
      </c>
      <c r="C1565" s="9" t="s">
        <v>0</v>
      </c>
      <c r="D1565" s="9">
        <v>3238</v>
      </c>
      <c r="E1565" s="9">
        <v>1</v>
      </c>
      <c r="F1565" s="9">
        <v>1.3332999999999999</v>
      </c>
      <c r="G1565" s="9">
        <v>1.3308</v>
      </c>
      <c r="H1565" s="9">
        <v>1.3332999999999999</v>
      </c>
      <c r="I1565" s="9">
        <v>5</v>
      </c>
      <c r="J1565" s="9">
        <v>3027.23</v>
      </c>
      <c r="K1565" s="8" t="str">
        <f>RIGHT(B1565,5)</f>
        <v>19:17</v>
      </c>
      <c r="L1565" s="7" t="str">
        <f>TEXT(K1565,"hh")</f>
        <v>19</v>
      </c>
      <c r="M1565" s="6">
        <f>IF(C1565="close",IF(I1565&gt;=0,1,IF(I1565&lt;0,2)),0)</f>
        <v>0</v>
      </c>
      <c r="N1565" s="5">
        <f>IF(N1564=0,IF(C1565="s/l",1,0),IF(C1565="s/l",N1564+1,0))</f>
        <v>0</v>
      </c>
      <c r="O1565" s="4">
        <f>IF(O1564=0,IF(C1565="t/p",1,0),IF(C1565="t/p",O1564+1,0))</f>
        <v>3</v>
      </c>
      <c r="P1565" s="3">
        <f>IF(AND(N1565&gt;=$AD$36,N1566=0),1,0)</f>
        <v>0</v>
      </c>
      <c r="Q1565" s="2">
        <f>IF(AND(O1565&gt;=$AD$35,O1566=0),1,0)</f>
        <v>0</v>
      </c>
      <c r="R1565" s="3">
        <f>IF(AND(N1565&gt;0,ISODD(D1565)),1,0)</f>
        <v>0</v>
      </c>
      <c r="S1565" s="2">
        <f>IF(AND(O1565&gt;0,ISEVEN(D1565)),1,0)</f>
        <v>1</v>
      </c>
      <c r="T1565" s="1">
        <f>IF(AND(N1564&gt;0,N1565&gt;0),IF(OR(AND(R1564=0,R1565=1),AND(R1564=1,R1565=0)),1,0),0)</f>
        <v>0</v>
      </c>
      <c r="U1565" s="1">
        <f>IF(AND(O1564&gt;0,O1565&gt;0),IF(OR(AND(S1564=0,S1565=1),AND(S1564=1,S1565=0)),1,0),0)</f>
        <v>1</v>
      </c>
    </row>
    <row r="1566" spans="1:21">
      <c r="A1566" s="9">
        <v>8048</v>
      </c>
      <c r="B1566" s="10" t="s">
        <v>2852</v>
      </c>
      <c r="C1566" s="9" t="s">
        <v>0</v>
      </c>
      <c r="D1566" s="9">
        <v>3236</v>
      </c>
      <c r="E1566" s="9">
        <v>1</v>
      </c>
      <c r="F1566" s="9">
        <v>1.3343</v>
      </c>
      <c r="G1566" s="9">
        <v>1.3318000000000001</v>
      </c>
      <c r="H1566" s="9">
        <v>1.3343</v>
      </c>
      <c r="I1566" s="9">
        <v>5</v>
      </c>
      <c r="J1566" s="9">
        <v>3032.23</v>
      </c>
      <c r="K1566" s="8" t="str">
        <f>RIGHT(B1566,5)</f>
        <v>19:21</v>
      </c>
      <c r="L1566" s="7" t="str">
        <f>TEXT(K1566,"hh")</f>
        <v>19</v>
      </c>
      <c r="M1566" s="6">
        <f>IF(C1566="close",IF(I1566&gt;=0,1,IF(I1566&lt;0,2)),0)</f>
        <v>0</v>
      </c>
      <c r="N1566" s="5">
        <f>IF(N1565=0,IF(C1566="s/l",1,0),IF(C1566="s/l",N1565+1,0))</f>
        <v>0</v>
      </c>
      <c r="O1566" s="4">
        <f>IF(O1565=0,IF(C1566="t/p",1,0),IF(C1566="t/p",O1565+1,0))</f>
        <v>4</v>
      </c>
      <c r="P1566" s="3">
        <f>IF(AND(N1566&gt;=$AD$36,N1567=0),1,0)</f>
        <v>0</v>
      </c>
      <c r="Q1566" s="2">
        <f>IF(AND(O1566&gt;=$AD$35,O1567=0),1,0)</f>
        <v>1</v>
      </c>
      <c r="R1566" s="3">
        <f>IF(AND(N1566&gt;0,ISODD(D1566)),1,0)</f>
        <v>0</v>
      </c>
      <c r="S1566" s="2">
        <f>IF(AND(O1566&gt;0,ISEVEN(D1566)),1,0)</f>
        <v>1</v>
      </c>
      <c r="T1566" s="1">
        <f>IF(AND(N1565&gt;0,N1566&gt;0),IF(OR(AND(R1565=0,R1566=1),AND(R1565=1,R1566=0)),1,0),0)</f>
        <v>0</v>
      </c>
      <c r="U1566" s="1">
        <f>IF(AND(O1565&gt;0,O1566&gt;0),IF(OR(AND(S1565=0,S1566=1),AND(S1565=1,S1566=0)),1,0),0)</f>
        <v>0</v>
      </c>
    </row>
    <row r="1567" spans="1:21">
      <c r="A1567" s="9">
        <v>8053</v>
      </c>
      <c r="B1567" s="10" t="s">
        <v>2852</v>
      </c>
      <c r="C1567" s="9" t="s">
        <v>3</v>
      </c>
      <c r="D1567" s="9">
        <v>3239</v>
      </c>
      <c r="E1567" s="9">
        <v>1</v>
      </c>
      <c r="F1567" s="9">
        <v>1.3354999999999999</v>
      </c>
      <c r="G1567" s="9">
        <v>1.3354999999999999</v>
      </c>
      <c r="H1567" s="9">
        <v>1.333</v>
      </c>
      <c r="I1567" s="9">
        <v>-20</v>
      </c>
      <c r="J1567" s="9">
        <v>3012.23</v>
      </c>
      <c r="K1567" s="8" t="str">
        <f>RIGHT(B1567,5)</f>
        <v>19:21</v>
      </c>
      <c r="L1567" s="7" t="str">
        <f>TEXT(K1567,"hh")</f>
        <v>19</v>
      </c>
      <c r="M1567" s="6">
        <f>IF(C1567="close",IF(I1567&gt;=0,1,IF(I1567&lt;0,2)),0)</f>
        <v>0</v>
      </c>
      <c r="N1567" s="5">
        <f>IF(N1566=0,IF(C1567="s/l",1,0),IF(C1567="s/l",N1566+1,0))</f>
        <v>1</v>
      </c>
      <c r="O1567" s="4">
        <f>IF(O1566=0,IF(C1567="t/p",1,0),IF(C1567="t/p",O1566+1,0))</f>
        <v>0</v>
      </c>
      <c r="P1567" s="3">
        <f>IF(AND(N1567&gt;=$AD$36,N1568=0),1,0)</f>
        <v>0</v>
      </c>
      <c r="Q1567" s="2">
        <f>IF(AND(O1567&gt;=$AD$35,O1568=0),1,0)</f>
        <v>0</v>
      </c>
      <c r="R1567" s="3">
        <f>IF(AND(N1567&gt;0,ISODD(D1567)),1,0)</f>
        <v>1</v>
      </c>
      <c r="S1567" s="2">
        <f>IF(AND(O1567&gt;0,ISEVEN(D1567)),1,0)</f>
        <v>0</v>
      </c>
      <c r="T1567" s="1">
        <f>IF(AND(N1566&gt;0,N1567&gt;0),IF(OR(AND(R1566=0,R1567=1),AND(R1566=1,R1567=0)),1,0),0)</f>
        <v>0</v>
      </c>
      <c r="U1567" s="1">
        <f>IF(AND(O1566&gt;0,O1567&gt;0),IF(OR(AND(S1566=0,S1567=1),AND(S1566=1,S1567=0)),1,0),0)</f>
        <v>0</v>
      </c>
    </row>
    <row r="1568" spans="1:21">
      <c r="A1568" s="9">
        <v>8058</v>
      </c>
      <c r="B1568" s="10" t="s">
        <v>2851</v>
      </c>
      <c r="C1568" s="9" t="s">
        <v>3</v>
      </c>
      <c r="D1568" s="9">
        <v>3241</v>
      </c>
      <c r="E1568" s="9">
        <v>1</v>
      </c>
      <c r="F1568" s="9">
        <v>1.3365</v>
      </c>
      <c r="G1568" s="9">
        <v>1.3365</v>
      </c>
      <c r="H1568" s="9">
        <v>1.3340000000000001</v>
      </c>
      <c r="I1568" s="9">
        <v>-20</v>
      </c>
      <c r="J1568" s="9">
        <v>2992.23</v>
      </c>
      <c r="K1568" s="8" t="str">
        <f>RIGHT(B1568,5)</f>
        <v>19:26</v>
      </c>
      <c r="L1568" s="7" t="str">
        <f>TEXT(K1568,"hh")</f>
        <v>19</v>
      </c>
      <c r="M1568" s="6">
        <f>IF(C1568="close",IF(I1568&gt;=0,1,IF(I1568&lt;0,2)),0)</f>
        <v>0</v>
      </c>
      <c r="N1568" s="5">
        <f>IF(N1567=0,IF(C1568="s/l",1,0),IF(C1568="s/l",N1567+1,0))</f>
        <v>2</v>
      </c>
      <c r="O1568" s="4">
        <f>IF(O1567=0,IF(C1568="t/p",1,0),IF(C1568="t/p",O1567+1,0))</f>
        <v>0</v>
      </c>
      <c r="P1568" s="3">
        <f>IF(AND(N1568&gt;=$AD$36,N1569=0),1,0)</f>
        <v>0</v>
      </c>
      <c r="Q1568" s="2">
        <f>IF(AND(O1568&gt;=$AD$35,O1569=0),1,0)</f>
        <v>0</v>
      </c>
      <c r="R1568" s="3">
        <f>IF(AND(N1568&gt;0,ISODD(D1568)),1,0)</f>
        <v>1</v>
      </c>
      <c r="S1568" s="2">
        <f>IF(AND(O1568&gt;0,ISEVEN(D1568)),1,0)</f>
        <v>0</v>
      </c>
      <c r="T1568" s="1">
        <f>IF(AND(N1567&gt;0,N1568&gt;0),IF(OR(AND(R1567=0,R1568=1),AND(R1567=1,R1568=0)),1,0),0)</f>
        <v>0</v>
      </c>
      <c r="U1568" s="1">
        <f>IF(AND(O1567&gt;0,O1568&gt;0),IF(OR(AND(S1567=0,S1568=1),AND(S1567=1,S1568=0)),1,0),0)</f>
        <v>0</v>
      </c>
    </row>
    <row r="1569" spans="1:21">
      <c r="A1569" s="9">
        <v>8059</v>
      </c>
      <c r="B1569" s="10" t="s">
        <v>2851</v>
      </c>
      <c r="C1569" s="9" t="s">
        <v>3</v>
      </c>
      <c r="D1569" s="9">
        <v>3243</v>
      </c>
      <c r="E1569" s="9">
        <v>1</v>
      </c>
      <c r="F1569" s="9">
        <v>1.3374999999999999</v>
      </c>
      <c r="G1569" s="9">
        <v>1.3374999999999999</v>
      </c>
      <c r="H1569" s="9">
        <v>1.335</v>
      </c>
      <c r="I1569" s="9">
        <v>-20</v>
      </c>
      <c r="J1569" s="9">
        <v>2972.23</v>
      </c>
      <c r="K1569" s="8" t="str">
        <f>RIGHT(B1569,5)</f>
        <v>19:26</v>
      </c>
      <c r="L1569" s="7" t="str">
        <f>TEXT(K1569,"hh")</f>
        <v>19</v>
      </c>
      <c r="M1569" s="6">
        <f>IF(C1569="close",IF(I1569&gt;=0,1,IF(I1569&lt;0,2)),0)</f>
        <v>0</v>
      </c>
      <c r="N1569" s="5">
        <f>IF(N1568=0,IF(C1569="s/l",1,0),IF(C1569="s/l",N1568+1,0))</f>
        <v>3</v>
      </c>
      <c r="O1569" s="4">
        <f>IF(O1568=0,IF(C1569="t/p",1,0),IF(C1569="t/p",O1568+1,0))</f>
        <v>0</v>
      </c>
      <c r="P1569" s="3">
        <f>IF(AND(N1569&gt;=$AD$36,N1570=0),1,0)</f>
        <v>1</v>
      </c>
      <c r="Q1569" s="2">
        <f>IF(AND(O1569&gt;=$AD$35,O1570=0),1,0)</f>
        <v>0</v>
      </c>
      <c r="R1569" s="3">
        <f>IF(AND(N1569&gt;0,ISODD(D1569)),1,0)</f>
        <v>1</v>
      </c>
      <c r="S1569" s="2">
        <f>IF(AND(O1569&gt;0,ISEVEN(D1569)),1,0)</f>
        <v>0</v>
      </c>
      <c r="T1569" s="1">
        <f>IF(AND(N1568&gt;0,N1569&gt;0),IF(OR(AND(R1568=0,R1569=1),AND(R1568=1,R1569=0)),1,0),0)</f>
        <v>0</v>
      </c>
      <c r="U1569" s="1">
        <f>IF(AND(O1568&gt;0,O1569&gt;0),IF(OR(AND(S1568=0,S1569=1),AND(S1568=1,S1569=0)),1,0),0)</f>
        <v>0</v>
      </c>
    </row>
    <row r="1570" spans="1:21">
      <c r="A1570" s="9">
        <v>8072</v>
      </c>
      <c r="B1570" s="10" t="s">
        <v>2850</v>
      </c>
      <c r="C1570" s="9" t="s">
        <v>0</v>
      </c>
      <c r="D1570" s="9">
        <v>3245</v>
      </c>
      <c r="E1570" s="9">
        <v>1</v>
      </c>
      <c r="F1570" s="9">
        <v>1.3360000000000001</v>
      </c>
      <c r="G1570" s="9">
        <v>1.3385</v>
      </c>
      <c r="H1570" s="9">
        <v>1.3360000000000001</v>
      </c>
      <c r="I1570" s="9">
        <v>5</v>
      </c>
      <c r="J1570" s="9">
        <v>2977.23</v>
      </c>
      <c r="K1570" s="8" t="str">
        <f>RIGHT(B1570,5)</f>
        <v>19:29</v>
      </c>
      <c r="L1570" s="7" t="str">
        <f>TEXT(K1570,"hh")</f>
        <v>19</v>
      </c>
      <c r="M1570" s="6">
        <f>IF(C1570="close",IF(I1570&gt;=0,1,IF(I1570&lt;0,2)),0)</f>
        <v>0</v>
      </c>
      <c r="N1570" s="5">
        <f>IF(N1569=0,IF(C1570="s/l",1,0),IF(C1570="s/l",N1569+1,0))</f>
        <v>0</v>
      </c>
      <c r="O1570" s="4">
        <f>IF(O1569=0,IF(C1570="t/p",1,0),IF(C1570="t/p",O1569+1,0))</f>
        <v>1</v>
      </c>
      <c r="P1570" s="3">
        <f>IF(AND(N1570&gt;=$AD$36,N1571=0),1,0)</f>
        <v>0</v>
      </c>
      <c r="Q1570" s="2">
        <f>IF(AND(O1570&gt;=$AD$35,O1571=0),1,0)</f>
        <v>0</v>
      </c>
      <c r="R1570" s="3">
        <f>IF(AND(N1570&gt;0,ISODD(D1570)),1,0)</f>
        <v>0</v>
      </c>
      <c r="S1570" s="2">
        <f>IF(AND(O1570&gt;0,ISEVEN(D1570)),1,0)</f>
        <v>0</v>
      </c>
      <c r="T1570" s="1">
        <f>IF(AND(N1569&gt;0,N1570&gt;0),IF(OR(AND(R1569=0,R1570=1),AND(R1569=1,R1570=0)),1,0),0)</f>
        <v>0</v>
      </c>
      <c r="U1570" s="1">
        <f>IF(AND(O1569&gt;0,O1570&gt;0),IF(OR(AND(S1569=0,S1570=1),AND(S1569=1,S1570=0)),1,0),0)</f>
        <v>0</v>
      </c>
    </row>
    <row r="1571" spans="1:21">
      <c r="A1571" s="9">
        <v>8073</v>
      </c>
      <c r="B1571" s="10" t="s">
        <v>2849</v>
      </c>
      <c r="C1571" s="9" t="s">
        <v>0</v>
      </c>
      <c r="D1571" s="9">
        <v>3250</v>
      </c>
      <c r="E1571" s="9">
        <v>1</v>
      </c>
      <c r="F1571" s="9">
        <v>1.3366</v>
      </c>
      <c r="G1571" s="9">
        <v>1.3341000000000001</v>
      </c>
      <c r="H1571" s="9">
        <v>1.3366</v>
      </c>
      <c r="I1571" s="9">
        <v>5</v>
      </c>
      <c r="J1571" s="9">
        <v>2982.23</v>
      </c>
      <c r="K1571" s="8" t="str">
        <f>RIGHT(B1571,5)</f>
        <v>19:31</v>
      </c>
      <c r="L1571" s="7" t="str">
        <f>TEXT(K1571,"hh")</f>
        <v>19</v>
      </c>
      <c r="M1571" s="6">
        <f>IF(C1571="close",IF(I1571&gt;=0,1,IF(I1571&lt;0,2)),0)</f>
        <v>0</v>
      </c>
      <c r="N1571" s="5">
        <f>IF(N1570=0,IF(C1571="s/l",1,0),IF(C1571="s/l",N1570+1,0))</f>
        <v>0</v>
      </c>
      <c r="O1571" s="4">
        <f>IF(O1570=0,IF(C1571="t/p",1,0),IF(C1571="t/p",O1570+1,0))</f>
        <v>2</v>
      </c>
      <c r="P1571" s="3">
        <f>IF(AND(N1571&gt;=$AD$36,N1572=0),1,0)</f>
        <v>0</v>
      </c>
      <c r="Q1571" s="2">
        <f>IF(AND(O1571&gt;=$AD$35,O1572=0),1,0)</f>
        <v>0</v>
      </c>
      <c r="R1571" s="3">
        <f>IF(AND(N1571&gt;0,ISODD(D1571)),1,0)</f>
        <v>0</v>
      </c>
      <c r="S1571" s="2">
        <f>IF(AND(O1571&gt;0,ISEVEN(D1571)),1,0)</f>
        <v>1</v>
      </c>
      <c r="T1571" s="1">
        <f>IF(AND(N1570&gt;0,N1571&gt;0),IF(OR(AND(R1570=0,R1571=1),AND(R1570=1,R1571=0)),1,0),0)</f>
        <v>0</v>
      </c>
      <c r="U1571" s="1">
        <f>IF(AND(O1570&gt;0,O1571&gt;0),IF(OR(AND(S1570=0,S1571=1),AND(S1570=1,S1571=0)),1,0),0)</f>
        <v>1</v>
      </c>
    </row>
    <row r="1572" spans="1:21">
      <c r="A1572" s="9">
        <v>8078</v>
      </c>
      <c r="B1572" s="10" t="s">
        <v>2848</v>
      </c>
      <c r="C1572" s="9" t="s">
        <v>0</v>
      </c>
      <c r="D1572" s="9">
        <v>3248</v>
      </c>
      <c r="E1572" s="9">
        <v>1</v>
      </c>
      <c r="F1572" s="9">
        <v>1.3375999999999999</v>
      </c>
      <c r="G1572" s="9">
        <v>1.3351</v>
      </c>
      <c r="H1572" s="9">
        <v>1.3375999999999999</v>
      </c>
      <c r="I1572" s="9">
        <v>5</v>
      </c>
      <c r="J1572" s="9">
        <v>2987.23</v>
      </c>
      <c r="K1572" s="8" t="str">
        <f>RIGHT(B1572,5)</f>
        <v>19:34</v>
      </c>
      <c r="L1572" s="7" t="str">
        <f>TEXT(K1572,"hh")</f>
        <v>19</v>
      </c>
      <c r="M1572" s="6">
        <f>IF(C1572="close",IF(I1572&gt;=0,1,IF(I1572&lt;0,2)),0)</f>
        <v>0</v>
      </c>
      <c r="N1572" s="5">
        <f>IF(N1571=0,IF(C1572="s/l",1,0),IF(C1572="s/l",N1571+1,0))</f>
        <v>0</v>
      </c>
      <c r="O1572" s="4">
        <f>IF(O1571=0,IF(C1572="t/p",1,0),IF(C1572="t/p",O1571+1,0))</f>
        <v>3</v>
      </c>
      <c r="P1572" s="3">
        <f>IF(AND(N1572&gt;=$AD$36,N1573=0),1,0)</f>
        <v>0</v>
      </c>
      <c r="Q1572" s="2">
        <f>IF(AND(O1572&gt;=$AD$35,O1573=0),1,0)</f>
        <v>0</v>
      </c>
      <c r="R1572" s="3">
        <f>IF(AND(N1572&gt;0,ISODD(D1572)),1,0)</f>
        <v>0</v>
      </c>
      <c r="S1572" s="2">
        <f>IF(AND(O1572&gt;0,ISEVEN(D1572)),1,0)</f>
        <v>1</v>
      </c>
      <c r="T1572" s="1">
        <f>IF(AND(N1571&gt;0,N1572&gt;0),IF(OR(AND(R1571=0,R1572=1),AND(R1571=1,R1572=0)),1,0),0)</f>
        <v>0</v>
      </c>
      <c r="U1572" s="1">
        <f>IF(AND(O1571&gt;0,O1572&gt;0),IF(OR(AND(S1571=0,S1572=1),AND(S1571=1,S1572=0)),1,0),0)</f>
        <v>0</v>
      </c>
    </row>
    <row r="1573" spans="1:21">
      <c r="A1573" s="9">
        <v>8083</v>
      </c>
      <c r="B1573" s="10" t="s">
        <v>2848</v>
      </c>
      <c r="C1573" s="9" t="s">
        <v>0</v>
      </c>
      <c r="D1573" s="9">
        <v>3253</v>
      </c>
      <c r="E1573" s="9">
        <v>1</v>
      </c>
      <c r="F1573" s="9">
        <v>1.3372999999999999</v>
      </c>
      <c r="G1573" s="9">
        <v>1.3398000000000001</v>
      </c>
      <c r="H1573" s="9">
        <v>1.3372999999999999</v>
      </c>
      <c r="I1573" s="9">
        <v>5</v>
      </c>
      <c r="J1573" s="9">
        <v>2992.23</v>
      </c>
      <c r="K1573" s="8" t="str">
        <f>RIGHT(B1573,5)</f>
        <v>19:34</v>
      </c>
      <c r="L1573" s="7" t="str">
        <f>TEXT(K1573,"hh")</f>
        <v>19</v>
      </c>
      <c r="M1573" s="6">
        <f>IF(C1573="close",IF(I1573&gt;=0,1,IF(I1573&lt;0,2)),0)</f>
        <v>0</v>
      </c>
      <c r="N1573" s="5">
        <f>IF(N1572=0,IF(C1573="s/l",1,0),IF(C1573="s/l",N1572+1,0))</f>
        <v>0</v>
      </c>
      <c r="O1573" s="4">
        <f>IF(O1572=0,IF(C1573="t/p",1,0),IF(C1573="t/p",O1572+1,0))</f>
        <v>4</v>
      </c>
      <c r="P1573" s="3">
        <f>IF(AND(N1573&gt;=$AD$36,N1574=0),1,0)</f>
        <v>0</v>
      </c>
      <c r="Q1573" s="2">
        <f>IF(AND(O1573&gt;=$AD$35,O1574=0),1,0)</f>
        <v>0</v>
      </c>
      <c r="R1573" s="3">
        <f>IF(AND(N1573&gt;0,ISODD(D1573)),1,0)</f>
        <v>0</v>
      </c>
      <c r="S1573" s="2">
        <f>IF(AND(O1573&gt;0,ISEVEN(D1573)),1,0)</f>
        <v>0</v>
      </c>
      <c r="T1573" s="1">
        <f>IF(AND(N1572&gt;0,N1573&gt;0),IF(OR(AND(R1572=0,R1573=1),AND(R1572=1,R1573=0)),1,0),0)</f>
        <v>0</v>
      </c>
      <c r="U1573" s="1">
        <f>IF(AND(O1572&gt;0,O1573&gt;0),IF(OR(AND(S1572=0,S1573=1),AND(S1572=1,S1573=0)),1,0),0)</f>
        <v>1</v>
      </c>
    </row>
    <row r="1574" spans="1:21">
      <c r="A1574" s="9">
        <v>8088</v>
      </c>
      <c r="B1574" s="10" t="s">
        <v>2847</v>
      </c>
      <c r="C1574" s="9" t="s">
        <v>0</v>
      </c>
      <c r="D1574" s="9">
        <v>3251</v>
      </c>
      <c r="E1574" s="9">
        <v>1</v>
      </c>
      <c r="F1574" s="9">
        <v>1.3363</v>
      </c>
      <c r="G1574" s="9">
        <v>1.3388</v>
      </c>
      <c r="H1574" s="9">
        <v>1.3363</v>
      </c>
      <c r="I1574" s="9">
        <v>5</v>
      </c>
      <c r="J1574" s="9">
        <v>2997.23</v>
      </c>
      <c r="K1574" s="8" t="str">
        <f>RIGHT(B1574,5)</f>
        <v>19:39</v>
      </c>
      <c r="L1574" s="7" t="str">
        <f>TEXT(K1574,"hh")</f>
        <v>19</v>
      </c>
      <c r="M1574" s="6">
        <f>IF(C1574="close",IF(I1574&gt;=0,1,IF(I1574&lt;0,2)),0)</f>
        <v>0</v>
      </c>
      <c r="N1574" s="5">
        <f>IF(N1573=0,IF(C1574="s/l",1,0),IF(C1574="s/l",N1573+1,0))</f>
        <v>0</v>
      </c>
      <c r="O1574" s="4">
        <f>IF(O1573=0,IF(C1574="t/p",1,0),IF(C1574="t/p",O1573+1,0))</f>
        <v>5</v>
      </c>
      <c r="P1574" s="3">
        <f>IF(AND(N1574&gt;=$AD$36,N1575=0),1,0)</f>
        <v>0</v>
      </c>
      <c r="Q1574" s="2">
        <f>IF(AND(O1574&gt;=$AD$35,O1575=0),1,0)</f>
        <v>0</v>
      </c>
      <c r="R1574" s="3">
        <f>IF(AND(N1574&gt;0,ISODD(D1574)),1,0)</f>
        <v>0</v>
      </c>
      <c r="S1574" s="2">
        <f>IF(AND(O1574&gt;0,ISEVEN(D1574)),1,0)</f>
        <v>0</v>
      </c>
      <c r="T1574" s="1">
        <f>IF(AND(N1573&gt;0,N1574&gt;0),IF(OR(AND(R1573=0,R1574=1),AND(R1573=1,R1574=0)),1,0),0)</f>
        <v>0</v>
      </c>
      <c r="U1574" s="1">
        <f>IF(AND(O1573&gt;0,O1574&gt;0),IF(OR(AND(S1573=0,S1574=1),AND(S1573=1,S1574=0)),1,0),0)</f>
        <v>0</v>
      </c>
    </row>
    <row r="1575" spans="1:21">
      <c r="A1575" s="9">
        <v>8089</v>
      </c>
      <c r="B1575" s="10" t="s">
        <v>2846</v>
      </c>
      <c r="C1575" s="9" t="s">
        <v>0</v>
      </c>
      <c r="D1575" s="9">
        <v>3256</v>
      </c>
      <c r="E1575" s="9">
        <v>1</v>
      </c>
      <c r="F1575" s="9">
        <v>1.3375999999999999</v>
      </c>
      <c r="G1575" s="9">
        <v>1.3351</v>
      </c>
      <c r="H1575" s="9">
        <v>1.3375999999999999</v>
      </c>
      <c r="I1575" s="9">
        <v>5</v>
      </c>
      <c r="J1575" s="9">
        <v>3002.23</v>
      </c>
      <c r="K1575" s="8" t="str">
        <f>RIGHT(B1575,5)</f>
        <v>19:46</v>
      </c>
      <c r="L1575" s="7" t="str">
        <f>TEXT(K1575,"hh")</f>
        <v>19</v>
      </c>
      <c r="M1575" s="6">
        <f>IF(C1575="close",IF(I1575&gt;=0,1,IF(I1575&lt;0,2)),0)</f>
        <v>0</v>
      </c>
      <c r="N1575" s="5">
        <f>IF(N1574=0,IF(C1575="s/l",1,0),IF(C1575="s/l",N1574+1,0))</f>
        <v>0</v>
      </c>
      <c r="O1575" s="4">
        <f>IF(O1574=0,IF(C1575="t/p",1,0),IF(C1575="t/p",O1574+1,0))</f>
        <v>6</v>
      </c>
      <c r="P1575" s="3">
        <f>IF(AND(N1575&gt;=$AD$36,N1576=0),1,0)</f>
        <v>0</v>
      </c>
      <c r="Q1575" s="2">
        <f>IF(AND(O1575&gt;=$AD$35,O1576=0),1,0)</f>
        <v>0</v>
      </c>
      <c r="R1575" s="3">
        <f>IF(AND(N1575&gt;0,ISODD(D1575)),1,0)</f>
        <v>0</v>
      </c>
      <c r="S1575" s="2">
        <f>IF(AND(O1575&gt;0,ISEVEN(D1575)),1,0)</f>
        <v>1</v>
      </c>
      <c r="T1575" s="1">
        <f>IF(AND(N1574&gt;0,N1575&gt;0),IF(OR(AND(R1574=0,R1575=1),AND(R1574=1,R1575=0)),1,0),0)</f>
        <v>0</v>
      </c>
      <c r="U1575" s="1">
        <f>IF(AND(O1574&gt;0,O1575&gt;0),IF(OR(AND(S1574=0,S1575=1),AND(S1574=1,S1575=0)),1,0),0)</f>
        <v>1</v>
      </c>
    </row>
    <row r="1576" spans="1:21">
      <c r="A1576" s="9">
        <v>8094</v>
      </c>
      <c r="B1576" s="10" t="s">
        <v>2845</v>
      </c>
      <c r="C1576" s="9" t="s">
        <v>0</v>
      </c>
      <c r="D1576" s="9">
        <v>3257</v>
      </c>
      <c r="E1576" s="9">
        <v>1</v>
      </c>
      <c r="F1576" s="9">
        <v>1.3372999999999999</v>
      </c>
      <c r="G1576" s="9">
        <v>1.3398000000000001</v>
      </c>
      <c r="H1576" s="9">
        <v>1.3372999999999999</v>
      </c>
      <c r="I1576" s="9">
        <v>5</v>
      </c>
      <c r="J1576" s="9">
        <v>3007.23</v>
      </c>
      <c r="K1576" s="8" t="str">
        <f>RIGHT(B1576,5)</f>
        <v>19:50</v>
      </c>
      <c r="L1576" s="7" t="str">
        <f>TEXT(K1576,"hh")</f>
        <v>19</v>
      </c>
      <c r="M1576" s="6">
        <f>IF(C1576="close",IF(I1576&gt;=0,1,IF(I1576&lt;0,2)),0)</f>
        <v>0</v>
      </c>
      <c r="N1576" s="5">
        <f>IF(N1575=0,IF(C1576="s/l",1,0),IF(C1576="s/l",N1575+1,0))</f>
        <v>0</v>
      </c>
      <c r="O1576" s="4">
        <f>IF(O1575=0,IF(C1576="t/p",1,0),IF(C1576="t/p",O1575+1,0))</f>
        <v>7</v>
      </c>
      <c r="P1576" s="3">
        <f>IF(AND(N1576&gt;=$AD$36,N1577=0),1,0)</f>
        <v>0</v>
      </c>
      <c r="Q1576" s="2">
        <f>IF(AND(O1576&gt;=$AD$35,O1577=0),1,0)</f>
        <v>0</v>
      </c>
      <c r="R1576" s="3">
        <f>IF(AND(N1576&gt;0,ISODD(D1576)),1,0)</f>
        <v>0</v>
      </c>
      <c r="S1576" s="2">
        <f>IF(AND(O1576&gt;0,ISEVEN(D1576)),1,0)</f>
        <v>0</v>
      </c>
      <c r="T1576" s="1">
        <f>IF(AND(N1575&gt;0,N1576&gt;0),IF(OR(AND(R1575=0,R1576=1),AND(R1575=1,R1576=0)),1,0),0)</f>
        <v>0</v>
      </c>
      <c r="U1576" s="1">
        <f>IF(AND(O1575&gt;0,O1576&gt;0),IF(OR(AND(S1575=0,S1576=1),AND(S1575=1,S1576=0)),1,0),0)</f>
        <v>1</v>
      </c>
    </row>
    <row r="1577" spans="1:21">
      <c r="A1577" s="9">
        <v>8099</v>
      </c>
      <c r="B1577" s="10" t="s">
        <v>2844</v>
      </c>
      <c r="C1577" s="9" t="s">
        <v>0</v>
      </c>
      <c r="D1577" s="9">
        <v>3260</v>
      </c>
      <c r="E1577" s="9">
        <v>1</v>
      </c>
      <c r="F1577" s="9">
        <v>1.3375999999999999</v>
      </c>
      <c r="G1577" s="9">
        <v>1.3351</v>
      </c>
      <c r="H1577" s="9">
        <v>1.3375999999999999</v>
      </c>
      <c r="I1577" s="9">
        <v>5</v>
      </c>
      <c r="J1577" s="9">
        <v>3012.23</v>
      </c>
      <c r="K1577" s="8" t="str">
        <f>RIGHT(B1577,5)</f>
        <v>20:09</v>
      </c>
      <c r="L1577" s="7" t="str">
        <f>TEXT(K1577,"hh")</f>
        <v>20</v>
      </c>
      <c r="M1577" s="6">
        <f>IF(C1577="close",IF(I1577&gt;=0,1,IF(I1577&lt;0,2)),0)</f>
        <v>0</v>
      </c>
      <c r="N1577" s="5">
        <f>IF(N1576=0,IF(C1577="s/l",1,0),IF(C1577="s/l",N1576+1,0))</f>
        <v>0</v>
      </c>
      <c r="O1577" s="4">
        <f>IF(O1576=0,IF(C1577="t/p",1,0),IF(C1577="t/p",O1576+1,0))</f>
        <v>8</v>
      </c>
      <c r="P1577" s="3">
        <f>IF(AND(N1577&gt;=$AD$36,N1578=0),1,0)</f>
        <v>0</v>
      </c>
      <c r="Q1577" s="2">
        <f>IF(AND(O1577&gt;=$AD$35,O1578=0),1,0)</f>
        <v>0</v>
      </c>
      <c r="R1577" s="3">
        <f>IF(AND(N1577&gt;0,ISODD(D1577)),1,0)</f>
        <v>0</v>
      </c>
      <c r="S1577" s="2">
        <f>IF(AND(O1577&gt;0,ISEVEN(D1577)),1,0)</f>
        <v>1</v>
      </c>
      <c r="T1577" s="1">
        <f>IF(AND(N1576&gt;0,N1577&gt;0),IF(OR(AND(R1576=0,R1577=1),AND(R1576=1,R1577=0)),1,0),0)</f>
        <v>0</v>
      </c>
      <c r="U1577" s="1">
        <f>IF(AND(O1576&gt;0,O1577&gt;0),IF(OR(AND(S1576=0,S1577=1),AND(S1576=1,S1577=0)),1,0),0)</f>
        <v>1</v>
      </c>
    </row>
    <row r="1578" spans="1:21">
      <c r="A1578" s="9">
        <v>8108</v>
      </c>
      <c r="B1578" s="10" t="s">
        <v>2843</v>
      </c>
      <c r="C1578" s="9" t="s">
        <v>0</v>
      </c>
      <c r="D1578" s="9">
        <v>3263</v>
      </c>
      <c r="E1578" s="9">
        <v>1</v>
      </c>
      <c r="F1578" s="9">
        <v>1.3383</v>
      </c>
      <c r="G1578" s="9">
        <v>1.3408</v>
      </c>
      <c r="H1578" s="9">
        <v>1.3383</v>
      </c>
      <c r="I1578" s="9">
        <v>5</v>
      </c>
      <c r="J1578" s="9">
        <v>3017.23</v>
      </c>
      <c r="K1578" s="8" t="str">
        <f>RIGHT(B1578,5)</f>
        <v>21:16</v>
      </c>
      <c r="L1578" s="7" t="str">
        <f>TEXT(K1578,"hh")</f>
        <v>21</v>
      </c>
      <c r="M1578" s="6">
        <f>IF(C1578="close",IF(I1578&gt;=0,1,IF(I1578&lt;0,2)),0)</f>
        <v>0</v>
      </c>
      <c r="N1578" s="5">
        <f>IF(N1577=0,IF(C1578="s/l",1,0),IF(C1578="s/l",N1577+1,0))</f>
        <v>0</v>
      </c>
      <c r="O1578" s="4">
        <f>IF(O1577=0,IF(C1578="t/p",1,0),IF(C1578="t/p",O1577+1,0))</f>
        <v>9</v>
      </c>
      <c r="P1578" s="3">
        <f>IF(AND(N1578&gt;=$AD$36,N1579=0),1,0)</f>
        <v>0</v>
      </c>
      <c r="Q1578" s="2">
        <f>IF(AND(O1578&gt;=$AD$35,O1579=0),1,0)</f>
        <v>0</v>
      </c>
      <c r="R1578" s="3">
        <f>IF(AND(N1578&gt;0,ISODD(D1578)),1,0)</f>
        <v>0</v>
      </c>
      <c r="S1578" s="2">
        <f>IF(AND(O1578&gt;0,ISEVEN(D1578)),1,0)</f>
        <v>0</v>
      </c>
      <c r="T1578" s="1">
        <f>IF(AND(N1577&gt;0,N1578&gt;0),IF(OR(AND(R1577=0,R1578=1),AND(R1577=1,R1578=0)),1,0),0)</f>
        <v>0</v>
      </c>
      <c r="U1578" s="1">
        <f>IF(AND(O1577&gt;0,O1578&gt;0),IF(OR(AND(S1577=0,S1578=1),AND(S1577=1,S1578=0)),1,0),0)</f>
        <v>1</v>
      </c>
    </row>
    <row r="1579" spans="1:21">
      <c r="A1579" s="9">
        <v>8113</v>
      </c>
      <c r="B1579" s="10" t="s">
        <v>2842</v>
      </c>
      <c r="C1579" s="9" t="s">
        <v>0</v>
      </c>
      <c r="D1579" s="9">
        <v>3266</v>
      </c>
      <c r="E1579" s="9">
        <v>1</v>
      </c>
      <c r="F1579" s="9">
        <v>1.3386</v>
      </c>
      <c r="G1579" s="9">
        <v>1.3361000000000001</v>
      </c>
      <c r="H1579" s="9">
        <v>1.3386</v>
      </c>
      <c r="I1579" s="9">
        <v>5</v>
      </c>
      <c r="J1579" s="9">
        <v>3022.23</v>
      </c>
      <c r="K1579" s="8" t="str">
        <f>RIGHT(B1579,5)</f>
        <v>21:40</v>
      </c>
      <c r="L1579" s="7" t="str">
        <f>TEXT(K1579,"hh")</f>
        <v>21</v>
      </c>
      <c r="M1579" s="6">
        <f>IF(C1579="close",IF(I1579&gt;=0,1,IF(I1579&lt;0,2)),0)</f>
        <v>0</v>
      </c>
      <c r="N1579" s="5">
        <f>IF(N1578=0,IF(C1579="s/l",1,0),IF(C1579="s/l",N1578+1,0))</f>
        <v>0</v>
      </c>
      <c r="O1579" s="4">
        <f>IF(O1578=0,IF(C1579="t/p",1,0),IF(C1579="t/p",O1578+1,0))</f>
        <v>10</v>
      </c>
      <c r="P1579" s="3">
        <f>IF(AND(N1579&gt;=$AD$36,N1580=0),1,0)</f>
        <v>0</v>
      </c>
      <c r="Q1579" s="2">
        <f>IF(AND(O1579&gt;=$AD$35,O1580=0),1,0)</f>
        <v>1</v>
      </c>
      <c r="R1579" s="3">
        <f>IF(AND(N1579&gt;0,ISODD(D1579)),1,0)</f>
        <v>0</v>
      </c>
      <c r="S1579" s="2">
        <f>IF(AND(O1579&gt;0,ISEVEN(D1579)),1,0)</f>
        <v>1</v>
      </c>
      <c r="T1579" s="1">
        <f>IF(AND(N1578&gt;0,N1579&gt;0),IF(OR(AND(R1578=0,R1579=1),AND(R1578=1,R1579=0)),1,0),0)</f>
        <v>0</v>
      </c>
      <c r="U1579" s="1">
        <f>IF(AND(O1578&gt;0,O1579&gt;0),IF(OR(AND(S1578=0,S1579=1),AND(S1578=1,S1579=0)),1,0),0)</f>
        <v>1</v>
      </c>
    </row>
    <row r="1580" spans="1:21">
      <c r="A1580" s="9">
        <v>8118</v>
      </c>
      <c r="B1580" s="10" t="s">
        <v>2841</v>
      </c>
      <c r="C1580" s="9" t="s">
        <v>3</v>
      </c>
      <c r="D1580" s="9">
        <v>3261</v>
      </c>
      <c r="E1580" s="9">
        <v>1</v>
      </c>
      <c r="F1580" s="9">
        <v>1.3398000000000001</v>
      </c>
      <c r="G1580" s="9">
        <v>1.3398000000000001</v>
      </c>
      <c r="H1580" s="9">
        <v>1.3372999999999999</v>
      </c>
      <c r="I1580" s="9">
        <v>-21.11</v>
      </c>
      <c r="J1580" s="9">
        <v>3001.12</v>
      </c>
      <c r="K1580" s="8" t="str">
        <f>RIGHT(B1580,5)</f>
        <v>00:39</v>
      </c>
      <c r="L1580" s="7" t="str">
        <f>TEXT(K1580,"hh")</f>
        <v>00</v>
      </c>
      <c r="M1580" s="6">
        <f>IF(C1580="close",IF(I1580&gt;=0,1,IF(I1580&lt;0,2)),0)</f>
        <v>0</v>
      </c>
      <c r="N1580" s="5">
        <f>IF(N1579=0,IF(C1580="s/l",1,0),IF(C1580="s/l",N1579+1,0))</f>
        <v>1</v>
      </c>
      <c r="O1580" s="4">
        <f>IF(O1579=0,IF(C1580="t/p",1,0),IF(C1580="t/p",O1579+1,0))</f>
        <v>0</v>
      </c>
      <c r="P1580" s="3">
        <f>IF(AND(N1580&gt;=$AD$36,N1581=0),1,0)</f>
        <v>0</v>
      </c>
      <c r="Q1580" s="2">
        <f>IF(AND(O1580&gt;=$AD$35,O1581=0),1,0)</f>
        <v>0</v>
      </c>
      <c r="R1580" s="3">
        <f>IF(AND(N1580&gt;0,ISODD(D1580)),1,0)</f>
        <v>1</v>
      </c>
      <c r="S1580" s="2">
        <f>IF(AND(O1580&gt;0,ISEVEN(D1580)),1,0)</f>
        <v>0</v>
      </c>
      <c r="T1580" s="1">
        <f>IF(AND(N1579&gt;0,N1580&gt;0),IF(OR(AND(R1579=0,R1580=1),AND(R1579=1,R1580=0)),1,0),0)</f>
        <v>0</v>
      </c>
      <c r="U1580" s="1">
        <f>IF(AND(O1579&gt;0,O1580&gt;0),IF(OR(AND(S1579=0,S1580=1),AND(S1579=1,S1580=0)),1,0),0)</f>
        <v>0</v>
      </c>
    </row>
    <row r="1581" spans="1:21">
      <c r="A1581" s="9">
        <v>8123</v>
      </c>
      <c r="B1581" s="10" t="s">
        <v>2840</v>
      </c>
      <c r="C1581" s="9" t="s">
        <v>3</v>
      </c>
      <c r="D1581" s="9">
        <v>3267</v>
      </c>
      <c r="E1581" s="9">
        <v>1</v>
      </c>
      <c r="F1581" s="9">
        <v>1.3408</v>
      </c>
      <c r="G1581" s="9">
        <v>1.3408</v>
      </c>
      <c r="H1581" s="9">
        <v>1.3383</v>
      </c>
      <c r="I1581" s="9">
        <v>-21.11</v>
      </c>
      <c r="J1581" s="9">
        <v>2980.01</v>
      </c>
      <c r="K1581" s="8" t="str">
        <f>RIGHT(B1581,5)</f>
        <v>00:51</v>
      </c>
      <c r="L1581" s="7" t="str">
        <f>TEXT(K1581,"hh")</f>
        <v>00</v>
      </c>
      <c r="M1581" s="6">
        <f>IF(C1581="close",IF(I1581&gt;=0,1,IF(I1581&lt;0,2)),0)</f>
        <v>0</v>
      </c>
      <c r="N1581" s="5">
        <f>IF(N1580=0,IF(C1581="s/l",1,0),IF(C1581="s/l",N1580+1,0))</f>
        <v>2</v>
      </c>
      <c r="O1581" s="4">
        <f>IF(O1580=0,IF(C1581="t/p",1,0),IF(C1581="t/p",O1580+1,0))</f>
        <v>0</v>
      </c>
      <c r="P1581" s="3">
        <f>IF(AND(N1581&gt;=$AD$36,N1582=0),1,0)</f>
        <v>1</v>
      </c>
      <c r="Q1581" s="2">
        <f>IF(AND(O1581&gt;=$AD$35,O1582=0),1,0)</f>
        <v>0</v>
      </c>
      <c r="R1581" s="3">
        <f>IF(AND(N1581&gt;0,ISODD(D1581)),1,0)</f>
        <v>1</v>
      </c>
      <c r="S1581" s="2">
        <f>IF(AND(O1581&gt;0,ISEVEN(D1581)),1,0)</f>
        <v>0</v>
      </c>
      <c r="T1581" s="1">
        <f>IF(AND(N1580&gt;0,N1581&gt;0),IF(OR(AND(R1580=0,R1581=1),AND(R1580=1,R1581=0)),1,0),0)</f>
        <v>0</v>
      </c>
      <c r="U1581" s="1">
        <f>IF(AND(O1580&gt;0,O1581&gt;0),IF(OR(AND(S1580=0,S1581=1),AND(S1580=1,S1581=0)),1,0),0)</f>
        <v>0</v>
      </c>
    </row>
    <row r="1582" spans="1:21">
      <c r="A1582" s="9">
        <v>8128</v>
      </c>
      <c r="B1582" s="10" t="s">
        <v>2839</v>
      </c>
      <c r="C1582" s="9" t="s">
        <v>0</v>
      </c>
      <c r="D1582" s="9">
        <v>3271</v>
      </c>
      <c r="E1582" s="9">
        <v>1</v>
      </c>
      <c r="F1582" s="9">
        <v>1.3405</v>
      </c>
      <c r="G1582" s="9">
        <v>1.343</v>
      </c>
      <c r="H1582" s="9">
        <v>1.3405</v>
      </c>
      <c r="I1582" s="9">
        <v>5</v>
      </c>
      <c r="J1582" s="9">
        <v>2985.01</v>
      </c>
      <c r="K1582" s="8" t="str">
        <f>RIGHT(B1582,5)</f>
        <v>00:55</v>
      </c>
      <c r="L1582" s="7" t="str">
        <f>TEXT(K1582,"hh")</f>
        <v>00</v>
      </c>
      <c r="M1582" s="6">
        <f>IF(C1582="close",IF(I1582&gt;=0,1,IF(I1582&lt;0,2)),0)</f>
        <v>0</v>
      </c>
      <c r="N1582" s="5">
        <f>IF(N1581=0,IF(C1582="s/l",1,0),IF(C1582="s/l",N1581+1,0))</f>
        <v>0</v>
      </c>
      <c r="O1582" s="4">
        <f>IF(O1581=0,IF(C1582="t/p",1,0),IF(C1582="t/p",O1581+1,0))</f>
        <v>1</v>
      </c>
      <c r="P1582" s="3">
        <f>IF(AND(N1582&gt;=$AD$36,N1583=0),1,0)</f>
        <v>0</v>
      </c>
      <c r="Q1582" s="2">
        <f>IF(AND(O1582&gt;=$AD$35,O1583=0),1,0)</f>
        <v>0</v>
      </c>
      <c r="R1582" s="3">
        <f>IF(AND(N1582&gt;0,ISODD(D1582)),1,0)</f>
        <v>0</v>
      </c>
      <c r="S1582" s="2">
        <f>IF(AND(O1582&gt;0,ISEVEN(D1582)),1,0)</f>
        <v>0</v>
      </c>
      <c r="T1582" s="1">
        <f>IF(AND(N1581&gt;0,N1582&gt;0),IF(OR(AND(R1581=0,R1582=1),AND(R1581=1,R1582=0)),1,0),0)</f>
        <v>0</v>
      </c>
      <c r="U1582" s="1">
        <f>IF(AND(O1581&gt;0,O1582&gt;0),IF(OR(AND(S1581=0,S1582=1),AND(S1581=1,S1582=0)),1,0),0)</f>
        <v>0</v>
      </c>
    </row>
    <row r="1583" spans="1:21">
      <c r="A1583" s="9">
        <v>8133</v>
      </c>
      <c r="B1583" s="10" t="s">
        <v>2838</v>
      </c>
      <c r="C1583" s="9" t="s">
        <v>54</v>
      </c>
      <c r="D1583" s="9">
        <v>3274</v>
      </c>
      <c r="E1583" s="9">
        <v>1</v>
      </c>
      <c r="F1583" s="9">
        <v>1.3396999999999999</v>
      </c>
      <c r="G1583" s="9">
        <v>1.3383</v>
      </c>
      <c r="H1583" s="9">
        <v>1.3408</v>
      </c>
      <c r="I1583" s="9">
        <v>-6</v>
      </c>
      <c r="J1583" s="9">
        <v>2979.01</v>
      </c>
      <c r="K1583" s="8" t="str">
        <f>RIGHT(B1583,5)</f>
        <v>01:00</v>
      </c>
      <c r="L1583" s="7" t="str">
        <f>TEXT(K1583,"hh")</f>
        <v>01</v>
      </c>
      <c r="M1583" s="6">
        <f>IF(C1583="close",IF(I1583&gt;=0,1,IF(I1583&lt;0,2)),0)</f>
        <v>2</v>
      </c>
      <c r="N1583" s="5">
        <f>IF(N1582=0,IF(C1583="s/l",1,0),IF(C1583="s/l",N1582+1,0))</f>
        <v>0</v>
      </c>
      <c r="O1583" s="4">
        <f>IF(O1582=0,IF(C1583="t/p",1,0),IF(C1583="t/p",O1582+1,0))</f>
        <v>0</v>
      </c>
      <c r="P1583" s="3">
        <f>IF(AND(N1583&gt;=$AD$36,N1584=0),1,0)</f>
        <v>0</v>
      </c>
      <c r="Q1583" s="2">
        <f>IF(AND(O1583&gt;=$AD$35,O1584=0),1,0)</f>
        <v>0</v>
      </c>
      <c r="R1583" s="3">
        <f>IF(AND(N1583&gt;0,ISODD(D1583)),1,0)</f>
        <v>0</v>
      </c>
      <c r="S1583" s="2">
        <f>IF(AND(O1583&gt;0,ISEVEN(D1583)),1,0)</f>
        <v>0</v>
      </c>
      <c r="T1583" s="1">
        <f>IF(AND(N1582&gt;0,N1583&gt;0),IF(OR(AND(R1582=0,R1583=1),AND(R1582=1,R1583=0)),1,0),0)</f>
        <v>0</v>
      </c>
      <c r="U1583" s="1">
        <f>IF(AND(O1582&gt;0,O1583&gt;0),IF(OR(AND(S1582=0,S1583=1),AND(S1582=1,S1583=0)),1,0),0)</f>
        <v>0</v>
      </c>
    </row>
    <row r="1584" spans="1:21">
      <c r="A1584" s="9">
        <v>8134</v>
      </c>
      <c r="B1584" s="10" t="s">
        <v>2838</v>
      </c>
      <c r="C1584" s="9" t="s">
        <v>54</v>
      </c>
      <c r="D1584" s="9">
        <v>3269</v>
      </c>
      <c r="E1584" s="9">
        <v>1</v>
      </c>
      <c r="F1584" s="9">
        <v>1.34</v>
      </c>
      <c r="G1584" s="9">
        <v>1.3418000000000001</v>
      </c>
      <c r="H1584" s="9">
        <v>1.3392999999999999</v>
      </c>
      <c r="I1584" s="9">
        <v>-2</v>
      </c>
      <c r="J1584" s="9">
        <v>2977.01</v>
      </c>
      <c r="K1584" s="8" t="str">
        <f>RIGHT(B1584,5)</f>
        <v>01:00</v>
      </c>
      <c r="L1584" s="7" t="str">
        <f>TEXT(K1584,"hh")</f>
        <v>01</v>
      </c>
      <c r="M1584" s="6">
        <f>IF(C1584="close",IF(I1584&gt;=0,1,IF(I1584&lt;0,2)),0)</f>
        <v>2</v>
      </c>
      <c r="N1584" s="5">
        <f>IF(N1583=0,IF(C1584="s/l",1,0),IF(C1584="s/l",N1583+1,0))</f>
        <v>0</v>
      </c>
      <c r="O1584" s="4">
        <f>IF(O1583=0,IF(C1584="t/p",1,0),IF(C1584="t/p",O1583+1,0))</f>
        <v>0</v>
      </c>
      <c r="P1584" s="3">
        <f>IF(AND(N1584&gt;=$AD$36,N1585=0),1,0)</f>
        <v>0</v>
      </c>
      <c r="Q1584" s="2">
        <f>IF(AND(O1584&gt;=$AD$35,O1585=0),1,0)</f>
        <v>0</v>
      </c>
      <c r="R1584" s="3">
        <f>IF(AND(N1584&gt;0,ISODD(D1584)),1,0)</f>
        <v>0</v>
      </c>
      <c r="S1584" s="2">
        <f>IF(AND(O1584&gt;0,ISEVEN(D1584)),1,0)</f>
        <v>0</v>
      </c>
      <c r="T1584" s="1">
        <f>IF(AND(N1583&gt;0,N1584&gt;0),IF(OR(AND(R1583=0,R1584=1),AND(R1583=1,R1584=0)),1,0),0)</f>
        <v>0</v>
      </c>
      <c r="U1584" s="1">
        <f>IF(AND(O1583&gt;0,O1584&gt;0),IF(OR(AND(S1583=0,S1584=1),AND(S1583=1,S1584=0)),1,0),0)</f>
        <v>0</v>
      </c>
    </row>
    <row r="1585" spans="1:21">
      <c r="A1585" s="9">
        <v>8147</v>
      </c>
      <c r="B1585" s="10" t="s">
        <v>925</v>
      </c>
      <c r="C1585" s="9" t="s">
        <v>0</v>
      </c>
      <c r="D1585" s="9">
        <v>3280</v>
      </c>
      <c r="E1585" s="9">
        <v>1</v>
      </c>
      <c r="F1585" s="9">
        <v>1.3387</v>
      </c>
      <c r="G1585" s="9">
        <v>1.3362000000000001</v>
      </c>
      <c r="H1585" s="9">
        <v>1.3387</v>
      </c>
      <c r="I1585" s="9">
        <v>5</v>
      </c>
      <c r="J1585" s="9">
        <v>2982.01</v>
      </c>
      <c r="K1585" s="8" t="str">
        <f>RIGHT(B1585,5)</f>
        <v>07:55</v>
      </c>
      <c r="L1585" s="7" t="str">
        <f>TEXT(K1585,"hh")</f>
        <v>07</v>
      </c>
      <c r="M1585" s="6">
        <f>IF(C1585="close",IF(I1585&gt;=0,1,IF(I1585&lt;0,2)),0)</f>
        <v>0</v>
      </c>
      <c r="N1585" s="5">
        <f>IF(N1584=0,IF(C1585="s/l",1,0),IF(C1585="s/l",N1584+1,0))</f>
        <v>0</v>
      </c>
      <c r="O1585" s="4">
        <f>IF(O1584=0,IF(C1585="t/p",1,0),IF(C1585="t/p",O1584+1,0))</f>
        <v>1</v>
      </c>
      <c r="P1585" s="3">
        <f>IF(AND(N1585&gt;=$AD$36,N1586=0),1,0)</f>
        <v>0</v>
      </c>
      <c r="Q1585" s="2">
        <f>IF(AND(O1585&gt;=$AD$35,O1586=0),1,0)</f>
        <v>0</v>
      </c>
      <c r="R1585" s="3">
        <f>IF(AND(N1585&gt;0,ISODD(D1585)),1,0)</f>
        <v>0</v>
      </c>
      <c r="S1585" s="2">
        <f>IF(AND(O1585&gt;0,ISEVEN(D1585)),1,0)</f>
        <v>1</v>
      </c>
      <c r="T1585" s="1">
        <f>IF(AND(N1584&gt;0,N1585&gt;0),IF(OR(AND(R1584=0,R1585=1),AND(R1584=1,R1585=0)),1,0),0)</f>
        <v>0</v>
      </c>
      <c r="U1585" s="1">
        <f>IF(AND(O1584&gt;0,O1585&gt;0),IF(OR(AND(S1584=0,S1585=1),AND(S1584=1,S1585=0)),1,0),0)</f>
        <v>0</v>
      </c>
    </row>
    <row r="1586" spans="1:21">
      <c r="A1586" s="9">
        <v>8148</v>
      </c>
      <c r="B1586" s="10" t="s">
        <v>924</v>
      </c>
      <c r="C1586" s="9" t="s">
        <v>3</v>
      </c>
      <c r="D1586" s="9">
        <v>3278</v>
      </c>
      <c r="E1586" s="9">
        <v>1</v>
      </c>
      <c r="F1586" s="9">
        <v>1.3371999999999999</v>
      </c>
      <c r="G1586" s="9">
        <v>1.3371999999999999</v>
      </c>
      <c r="H1586" s="9">
        <v>1.3396999999999999</v>
      </c>
      <c r="I1586" s="9">
        <v>-20</v>
      </c>
      <c r="J1586" s="9">
        <v>2962.01</v>
      </c>
      <c r="K1586" s="8" t="str">
        <f>RIGHT(B1586,5)</f>
        <v>08:10</v>
      </c>
      <c r="L1586" s="7" t="str">
        <f>TEXT(K1586,"hh")</f>
        <v>08</v>
      </c>
      <c r="M1586" s="6">
        <f>IF(C1586="close",IF(I1586&gt;=0,1,IF(I1586&lt;0,2)),0)</f>
        <v>0</v>
      </c>
      <c r="N1586" s="5">
        <f>IF(N1585=0,IF(C1586="s/l",1,0),IF(C1586="s/l",N1585+1,0))</f>
        <v>1</v>
      </c>
      <c r="O1586" s="4">
        <f>IF(O1585=0,IF(C1586="t/p",1,0),IF(C1586="t/p",O1585+1,0))</f>
        <v>0</v>
      </c>
      <c r="P1586" s="3">
        <f>IF(AND(N1586&gt;=$AD$36,N1587=0),1,0)</f>
        <v>0</v>
      </c>
      <c r="Q1586" s="2">
        <f>IF(AND(O1586&gt;=$AD$35,O1587=0),1,0)</f>
        <v>0</v>
      </c>
      <c r="R1586" s="3">
        <f>IF(AND(N1586&gt;0,ISODD(D1586)),1,0)</f>
        <v>0</v>
      </c>
      <c r="S1586" s="2">
        <f>IF(AND(O1586&gt;0,ISEVEN(D1586)),1,0)</f>
        <v>0</v>
      </c>
      <c r="T1586" s="1">
        <f>IF(AND(N1585&gt;0,N1586&gt;0),IF(OR(AND(R1585=0,R1586=1),AND(R1585=1,R1586=0)),1,0),0)</f>
        <v>0</v>
      </c>
      <c r="U1586" s="1">
        <f>IF(AND(O1585&gt;0,O1586&gt;0),IF(OR(AND(S1585=0,S1586=1),AND(S1585=1,S1586=0)),1,0),0)</f>
        <v>0</v>
      </c>
    </row>
    <row r="1587" spans="1:21">
      <c r="A1587" s="9">
        <v>8153</v>
      </c>
      <c r="B1587" s="10" t="s">
        <v>923</v>
      </c>
      <c r="C1587" s="9" t="s">
        <v>0</v>
      </c>
      <c r="D1587" s="9">
        <v>3282</v>
      </c>
      <c r="E1587" s="9">
        <v>1</v>
      </c>
      <c r="F1587" s="9">
        <v>1.3376999999999999</v>
      </c>
      <c r="G1587" s="9">
        <v>1.3351999999999999</v>
      </c>
      <c r="H1587" s="9">
        <v>1.3376999999999999</v>
      </c>
      <c r="I1587" s="9">
        <v>5</v>
      </c>
      <c r="J1587" s="9">
        <v>2967.01</v>
      </c>
      <c r="K1587" s="8" t="str">
        <f>RIGHT(B1587,5)</f>
        <v>08:30</v>
      </c>
      <c r="L1587" s="7" t="str">
        <f>TEXT(K1587,"hh")</f>
        <v>08</v>
      </c>
      <c r="M1587" s="6">
        <f>IF(C1587="close",IF(I1587&gt;=0,1,IF(I1587&lt;0,2)),0)</f>
        <v>0</v>
      </c>
      <c r="N1587" s="5">
        <f>IF(N1586=0,IF(C1587="s/l",1,0),IF(C1587="s/l",N1586+1,0))</f>
        <v>0</v>
      </c>
      <c r="O1587" s="4">
        <f>IF(O1586=0,IF(C1587="t/p",1,0),IF(C1587="t/p",O1586+1,0))</f>
        <v>1</v>
      </c>
      <c r="P1587" s="3">
        <f>IF(AND(N1587&gt;=$AD$36,N1588=0),1,0)</f>
        <v>0</v>
      </c>
      <c r="Q1587" s="2">
        <f>IF(AND(O1587&gt;=$AD$35,O1588=0),1,0)</f>
        <v>0</v>
      </c>
      <c r="R1587" s="3">
        <f>IF(AND(N1587&gt;0,ISODD(D1587)),1,0)</f>
        <v>0</v>
      </c>
      <c r="S1587" s="2">
        <f>IF(AND(O1587&gt;0,ISEVEN(D1587)),1,0)</f>
        <v>1</v>
      </c>
      <c r="T1587" s="1">
        <f>IF(AND(N1586&gt;0,N1587&gt;0),IF(OR(AND(R1586=0,R1587=1),AND(R1586=1,R1587=0)),1,0),0)</f>
        <v>0</v>
      </c>
      <c r="U1587" s="1">
        <f>IF(AND(O1586&gt;0,O1587&gt;0),IF(OR(AND(S1586=0,S1587=1),AND(S1586=1,S1587=0)),1,0),0)</f>
        <v>0</v>
      </c>
    </row>
    <row r="1588" spans="1:21">
      <c r="A1588" s="9">
        <v>8158</v>
      </c>
      <c r="B1588" s="10" t="s">
        <v>922</v>
      </c>
      <c r="C1588" s="9" t="s">
        <v>0</v>
      </c>
      <c r="D1588" s="9">
        <v>3283</v>
      </c>
      <c r="E1588" s="9">
        <v>1</v>
      </c>
      <c r="F1588" s="9">
        <v>1.3373999999999999</v>
      </c>
      <c r="G1588" s="9">
        <v>1.3399000000000001</v>
      </c>
      <c r="H1588" s="9">
        <v>1.3373999999999999</v>
      </c>
      <c r="I1588" s="9">
        <v>5</v>
      </c>
      <c r="J1588" s="9">
        <v>2972.01</v>
      </c>
      <c r="K1588" s="8" t="str">
        <f>RIGHT(B1588,5)</f>
        <v>09:15</v>
      </c>
      <c r="L1588" s="7" t="str">
        <f>TEXT(K1588,"hh")</f>
        <v>09</v>
      </c>
      <c r="M1588" s="6">
        <f>IF(C1588="close",IF(I1588&gt;=0,1,IF(I1588&lt;0,2)),0)</f>
        <v>0</v>
      </c>
      <c r="N1588" s="5">
        <f>IF(N1587=0,IF(C1588="s/l",1,0),IF(C1588="s/l",N1587+1,0))</f>
        <v>0</v>
      </c>
      <c r="O1588" s="4">
        <f>IF(O1587=0,IF(C1588="t/p",1,0),IF(C1588="t/p",O1587+1,0))</f>
        <v>2</v>
      </c>
      <c r="P1588" s="3">
        <f>IF(AND(N1588&gt;=$AD$36,N1589=0),1,0)</f>
        <v>0</v>
      </c>
      <c r="Q1588" s="2">
        <f>IF(AND(O1588&gt;=$AD$35,O1589=0),1,0)</f>
        <v>0</v>
      </c>
      <c r="R1588" s="3">
        <f>IF(AND(N1588&gt;0,ISODD(D1588)),1,0)</f>
        <v>0</v>
      </c>
      <c r="S1588" s="2">
        <f>IF(AND(O1588&gt;0,ISEVEN(D1588)),1,0)</f>
        <v>0</v>
      </c>
      <c r="T1588" s="1">
        <f>IF(AND(N1587&gt;0,N1588&gt;0),IF(OR(AND(R1587=0,R1588=1),AND(R1587=1,R1588=0)),1,0),0)</f>
        <v>0</v>
      </c>
      <c r="U1588" s="1">
        <f>IF(AND(O1587&gt;0,O1588&gt;0),IF(OR(AND(S1587=0,S1588=1),AND(S1587=1,S1588=0)),1,0),0)</f>
        <v>1</v>
      </c>
    </row>
    <row r="1589" spans="1:21">
      <c r="A1589" s="9">
        <v>8167</v>
      </c>
      <c r="B1589" s="10" t="s">
        <v>921</v>
      </c>
      <c r="C1589" s="9" t="s">
        <v>3</v>
      </c>
      <c r="D1589" s="9">
        <v>3286</v>
      </c>
      <c r="E1589" s="9">
        <v>1</v>
      </c>
      <c r="F1589" s="9">
        <v>1.3351999999999999</v>
      </c>
      <c r="G1589" s="9">
        <v>1.3351999999999999</v>
      </c>
      <c r="H1589" s="9">
        <v>1.3376999999999999</v>
      </c>
      <c r="I1589" s="9">
        <v>-20</v>
      </c>
      <c r="J1589" s="9">
        <v>2952.01</v>
      </c>
      <c r="K1589" s="8" t="str">
        <f>RIGHT(B1589,5)</f>
        <v>10:52</v>
      </c>
      <c r="L1589" s="7" t="str">
        <f>TEXT(K1589,"hh")</f>
        <v>10</v>
      </c>
      <c r="M1589" s="6">
        <f>IF(C1589="close",IF(I1589&gt;=0,1,IF(I1589&lt;0,2)),0)</f>
        <v>0</v>
      </c>
      <c r="N1589" s="5">
        <f>IF(N1588=0,IF(C1589="s/l",1,0),IF(C1589="s/l",N1588+1,0))</f>
        <v>1</v>
      </c>
      <c r="O1589" s="4">
        <f>IF(O1588=0,IF(C1589="t/p",1,0),IF(C1589="t/p",O1588+1,0))</f>
        <v>0</v>
      </c>
      <c r="P1589" s="3">
        <f>IF(AND(N1589&gt;=$AD$36,N1590=0),1,0)</f>
        <v>0</v>
      </c>
      <c r="Q1589" s="2">
        <f>IF(AND(O1589&gt;=$AD$35,O1590=0),1,0)</f>
        <v>0</v>
      </c>
      <c r="R1589" s="3">
        <f>IF(AND(N1589&gt;0,ISODD(D1589)),1,0)</f>
        <v>0</v>
      </c>
      <c r="S1589" s="2">
        <f>IF(AND(O1589&gt;0,ISEVEN(D1589)),1,0)</f>
        <v>0</v>
      </c>
      <c r="T1589" s="1">
        <f>IF(AND(N1588&gt;0,N1589&gt;0),IF(OR(AND(R1588=0,R1589=1),AND(R1588=1,R1589=0)),1,0),0)</f>
        <v>0</v>
      </c>
      <c r="U1589" s="1">
        <f>IF(AND(O1588&gt;0,O1589&gt;0),IF(OR(AND(S1588=0,S1589=1),AND(S1588=1,S1589=0)),1,0),0)</f>
        <v>0</v>
      </c>
    </row>
    <row r="1590" spans="1:21">
      <c r="A1590" s="9">
        <v>8172</v>
      </c>
      <c r="B1590" s="10" t="s">
        <v>920</v>
      </c>
      <c r="C1590" s="9" t="s">
        <v>0</v>
      </c>
      <c r="D1590" s="9">
        <v>3290</v>
      </c>
      <c r="E1590" s="9">
        <v>1</v>
      </c>
      <c r="F1590" s="9">
        <v>1.3357000000000001</v>
      </c>
      <c r="G1590" s="9">
        <v>1.3331999999999999</v>
      </c>
      <c r="H1590" s="9">
        <v>1.3357000000000001</v>
      </c>
      <c r="I1590" s="9">
        <v>5</v>
      </c>
      <c r="J1590" s="9">
        <v>2957.01</v>
      </c>
      <c r="K1590" s="8" t="str">
        <f>RIGHT(B1590,5)</f>
        <v>11:59</v>
      </c>
      <c r="L1590" s="7" t="str">
        <f>TEXT(K1590,"hh")</f>
        <v>11</v>
      </c>
      <c r="M1590" s="6">
        <f>IF(C1590="close",IF(I1590&gt;=0,1,IF(I1590&lt;0,2)),0)</f>
        <v>0</v>
      </c>
      <c r="N1590" s="5">
        <f>IF(N1589=0,IF(C1590="s/l",1,0),IF(C1590="s/l",N1589+1,0))</f>
        <v>0</v>
      </c>
      <c r="O1590" s="4">
        <f>IF(O1589=0,IF(C1590="t/p",1,0),IF(C1590="t/p",O1589+1,0))</f>
        <v>1</v>
      </c>
      <c r="P1590" s="3">
        <f>IF(AND(N1590&gt;=$AD$36,N1591=0),1,0)</f>
        <v>0</v>
      </c>
      <c r="Q1590" s="2">
        <f>IF(AND(O1590&gt;=$AD$35,O1591=0),1,0)</f>
        <v>0</v>
      </c>
      <c r="R1590" s="3">
        <f>IF(AND(N1590&gt;0,ISODD(D1590)),1,0)</f>
        <v>0</v>
      </c>
      <c r="S1590" s="2">
        <f>IF(AND(O1590&gt;0,ISEVEN(D1590)),1,0)</f>
        <v>1</v>
      </c>
      <c r="T1590" s="1">
        <f>IF(AND(N1589&gt;0,N1590&gt;0),IF(OR(AND(R1589=0,R1590=1),AND(R1589=1,R1590=0)),1,0),0)</f>
        <v>0</v>
      </c>
      <c r="U1590" s="1">
        <f>IF(AND(O1589&gt;0,O1590&gt;0),IF(OR(AND(S1589=0,S1590=1),AND(S1589=1,S1590=0)),1,0),0)</f>
        <v>0</v>
      </c>
    </row>
    <row r="1591" spans="1:21">
      <c r="A1591" s="9">
        <v>8177</v>
      </c>
      <c r="B1591" s="10" t="s">
        <v>919</v>
      </c>
      <c r="C1591" s="9" t="s">
        <v>0</v>
      </c>
      <c r="D1591" s="9">
        <v>3288</v>
      </c>
      <c r="E1591" s="9">
        <v>1</v>
      </c>
      <c r="F1591" s="9">
        <v>1.3367</v>
      </c>
      <c r="G1591" s="9">
        <v>1.3342000000000001</v>
      </c>
      <c r="H1591" s="9">
        <v>1.3367</v>
      </c>
      <c r="I1591" s="9">
        <v>5</v>
      </c>
      <c r="J1591" s="9">
        <v>2962.01</v>
      </c>
      <c r="K1591" s="8" t="str">
        <f>RIGHT(B1591,5)</f>
        <v>12:42</v>
      </c>
      <c r="L1591" s="7" t="str">
        <f>TEXT(K1591,"hh")</f>
        <v>12</v>
      </c>
      <c r="M1591" s="6">
        <f>IF(C1591="close",IF(I1591&gt;=0,1,IF(I1591&lt;0,2)),0)</f>
        <v>0</v>
      </c>
      <c r="N1591" s="5">
        <f>IF(N1590=0,IF(C1591="s/l",1,0),IF(C1591="s/l",N1590+1,0))</f>
        <v>0</v>
      </c>
      <c r="O1591" s="4">
        <f>IF(O1590=0,IF(C1591="t/p",1,0),IF(C1591="t/p",O1590+1,0))</f>
        <v>2</v>
      </c>
      <c r="P1591" s="3">
        <f>IF(AND(N1591&gt;=$AD$36,N1592=0),1,0)</f>
        <v>0</v>
      </c>
      <c r="Q1591" s="2">
        <f>IF(AND(O1591&gt;=$AD$35,O1592=0),1,0)</f>
        <v>0</v>
      </c>
      <c r="R1591" s="3">
        <f>IF(AND(N1591&gt;0,ISODD(D1591)),1,0)</f>
        <v>0</v>
      </c>
      <c r="S1591" s="2">
        <f>IF(AND(O1591&gt;0,ISEVEN(D1591)),1,0)</f>
        <v>1</v>
      </c>
      <c r="T1591" s="1">
        <f>IF(AND(N1590&gt;0,N1591&gt;0),IF(OR(AND(R1590=0,R1591=1),AND(R1590=1,R1591=0)),1,0),0)</f>
        <v>0</v>
      </c>
      <c r="U1591" s="1">
        <f>IF(AND(O1590&gt;0,O1591&gt;0),IF(OR(AND(S1590=0,S1591=1),AND(S1590=1,S1591=0)),1,0),0)</f>
        <v>0</v>
      </c>
    </row>
    <row r="1592" spans="1:21">
      <c r="A1592" s="9">
        <v>8178</v>
      </c>
      <c r="B1592" s="10" t="s">
        <v>918</v>
      </c>
      <c r="C1592" s="9" t="s">
        <v>0</v>
      </c>
      <c r="D1592" s="9">
        <v>3291</v>
      </c>
      <c r="E1592" s="9">
        <v>1</v>
      </c>
      <c r="F1592" s="9">
        <v>1.3353999999999999</v>
      </c>
      <c r="G1592" s="9">
        <v>1.3379000000000001</v>
      </c>
      <c r="H1592" s="9">
        <v>1.3353999999999999</v>
      </c>
      <c r="I1592" s="9">
        <v>5</v>
      </c>
      <c r="J1592" s="9">
        <v>2967.01</v>
      </c>
      <c r="K1592" s="8" t="str">
        <f>RIGHT(B1592,5)</f>
        <v>13:32</v>
      </c>
      <c r="L1592" s="7" t="str">
        <f>TEXT(K1592,"hh")</f>
        <v>13</v>
      </c>
      <c r="M1592" s="6">
        <f>IF(C1592="close",IF(I1592&gt;=0,1,IF(I1592&lt;0,2)),0)</f>
        <v>0</v>
      </c>
      <c r="N1592" s="5">
        <f>IF(N1591=0,IF(C1592="s/l",1,0),IF(C1592="s/l",N1591+1,0))</f>
        <v>0</v>
      </c>
      <c r="O1592" s="4">
        <f>IF(O1591=0,IF(C1592="t/p",1,0),IF(C1592="t/p",O1591+1,0))</f>
        <v>3</v>
      </c>
      <c r="P1592" s="3">
        <f>IF(AND(N1592&gt;=$AD$36,N1593=0),1,0)</f>
        <v>0</v>
      </c>
      <c r="Q1592" s="2">
        <f>IF(AND(O1592&gt;=$AD$35,O1593=0),1,0)</f>
        <v>0</v>
      </c>
      <c r="R1592" s="3">
        <f>IF(AND(N1592&gt;0,ISODD(D1592)),1,0)</f>
        <v>0</v>
      </c>
      <c r="S1592" s="2">
        <f>IF(AND(O1592&gt;0,ISEVEN(D1592)),1,0)</f>
        <v>0</v>
      </c>
      <c r="T1592" s="1">
        <f>IF(AND(N1591&gt;0,N1592&gt;0),IF(OR(AND(R1591=0,R1592=1),AND(R1591=1,R1592=0)),1,0),0)</f>
        <v>0</v>
      </c>
      <c r="U1592" s="1">
        <f>IF(AND(O1591&gt;0,O1592&gt;0),IF(OR(AND(S1591=0,S1592=1),AND(S1591=1,S1592=0)),1,0),0)</f>
        <v>1</v>
      </c>
    </row>
    <row r="1593" spans="1:21">
      <c r="A1593" s="9">
        <v>8183</v>
      </c>
      <c r="B1593" s="10" t="s">
        <v>2837</v>
      </c>
      <c r="C1593" s="9" t="s">
        <v>0</v>
      </c>
      <c r="D1593" s="9">
        <v>3294</v>
      </c>
      <c r="E1593" s="9">
        <v>1</v>
      </c>
      <c r="F1593" s="9">
        <v>1.3357000000000001</v>
      </c>
      <c r="G1593" s="9">
        <v>1.3331999999999999</v>
      </c>
      <c r="H1593" s="9">
        <v>1.3357000000000001</v>
      </c>
      <c r="I1593" s="9">
        <v>5</v>
      </c>
      <c r="J1593" s="9">
        <v>2972.01</v>
      </c>
      <c r="K1593" s="8" t="str">
        <f>RIGHT(B1593,5)</f>
        <v>13:46</v>
      </c>
      <c r="L1593" s="7" t="str">
        <f>TEXT(K1593,"hh")</f>
        <v>13</v>
      </c>
      <c r="M1593" s="6">
        <f>IF(C1593="close",IF(I1593&gt;=0,1,IF(I1593&lt;0,2)),0)</f>
        <v>0</v>
      </c>
      <c r="N1593" s="5">
        <f>IF(N1592=0,IF(C1593="s/l",1,0),IF(C1593="s/l",N1592+1,0))</f>
        <v>0</v>
      </c>
      <c r="O1593" s="4">
        <f>IF(O1592=0,IF(C1593="t/p",1,0),IF(C1593="t/p",O1592+1,0))</f>
        <v>4</v>
      </c>
      <c r="P1593" s="3">
        <f>IF(AND(N1593&gt;=$AD$36,N1594=0),1,0)</f>
        <v>0</v>
      </c>
      <c r="Q1593" s="2">
        <f>IF(AND(O1593&gt;=$AD$35,O1594=0),1,0)</f>
        <v>0</v>
      </c>
      <c r="R1593" s="3">
        <f>IF(AND(N1593&gt;0,ISODD(D1593)),1,0)</f>
        <v>0</v>
      </c>
      <c r="S1593" s="2">
        <f>IF(AND(O1593&gt;0,ISEVEN(D1593)),1,0)</f>
        <v>1</v>
      </c>
      <c r="T1593" s="1">
        <f>IF(AND(N1592&gt;0,N1593&gt;0),IF(OR(AND(R1592=0,R1593=1),AND(R1592=1,R1593=0)),1,0),0)</f>
        <v>0</v>
      </c>
      <c r="U1593" s="1">
        <f>IF(AND(O1592&gt;0,O1593&gt;0),IF(OR(AND(S1592=0,S1593=1),AND(S1592=1,S1593=0)),1,0),0)</f>
        <v>1</v>
      </c>
    </row>
    <row r="1594" spans="1:21">
      <c r="A1594" s="9">
        <v>8188</v>
      </c>
      <c r="B1594" s="10" t="s">
        <v>2836</v>
      </c>
      <c r="C1594" s="9" t="s">
        <v>0</v>
      </c>
      <c r="D1594" s="9">
        <v>3295</v>
      </c>
      <c r="E1594" s="9">
        <v>1</v>
      </c>
      <c r="F1594" s="9">
        <v>1.3352999999999999</v>
      </c>
      <c r="G1594" s="9">
        <v>1.3378000000000001</v>
      </c>
      <c r="H1594" s="9">
        <v>1.3352999999999999</v>
      </c>
      <c r="I1594" s="9">
        <v>5</v>
      </c>
      <c r="J1594" s="9">
        <v>2977.01</v>
      </c>
      <c r="K1594" s="8" t="str">
        <f>RIGHT(B1594,5)</f>
        <v>14:48</v>
      </c>
      <c r="L1594" s="7" t="str">
        <f>TEXT(K1594,"hh")</f>
        <v>14</v>
      </c>
      <c r="M1594" s="6">
        <f>IF(C1594="close",IF(I1594&gt;=0,1,IF(I1594&lt;0,2)),0)</f>
        <v>0</v>
      </c>
      <c r="N1594" s="5">
        <f>IF(N1593=0,IF(C1594="s/l",1,0),IF(C1594="s/l",N1593+1,0))</f>
        <v>0</v>
      </c>
      <c r="O1594" s="4">
        <f>IF(O1593=0,IF(C1594="t/p",1,0),IF(C1594="t/p",O1593+1,0))</f>
        <v>5</v>
      </c>
      <c r="P1594" s="3">
        <f>IF(AND(N1594&gt;=$AD$36,N1595=0),1,0)</f>
        <v>0</v>
      </c>
      <c r="Q1594" s="2">
        <f>IF(AND(O1594&gt;=$AD$35,O1595=0),1,0)</f>
        <v>0</v>
      </c>
      <c r="R1594" s="3">
        <f>IF(AND(N1594&gt;0,ISODD(D1594)),1,0)</f>
        <v>0</v>
      </c>
      <c r="S1594" s="2">
        <f>IF(AND(O1594&gt;0,ISEVEN(D1594)),1,0)</f>
        <v>0</v>
      </c>
      <c r="T1594" s="1">
        <f>IF(AND(N1593&gt;0,N1594&gt;0),IF(OR(AND(R1593=0,R1594=1),AND(R1593=1,R1594=0)),1,0),0)</f>
        <v>0</v>
      </c>
      <c r="U1594" s="1">
        <f>IF(AND(O1593&gt;0,O1594&gt;0),IF(OR(AND(S1593=0,S1594=1),AND(S1593=1,S1594=0)),1,0),0)</f>
        <v>1</v>
      </c>
    </row>
    <row r="1595" spans="1:21">
      <c r="A1595" s="9">
        <v>8193</v>
      </c>
      <c r="B1595" s="10" t="s">
        <v>2835</v>
      </c>
      <c r="C1595" s="9" t="s">
        <v>0</v>
      </c>
      <c r="D1595" s="9">
        <v>3298</v>
      </c>
      <c r="E1595" s="9">
        <v>1</v>
      </c>
      <c r="F1595" s="9">
        <v>1.3357000000000001</v>
      </c>
      <c r="G1595" s="9">
        <v>1.3331999999999999</v>
      </c>
      <c r="H1595" s="9">
        <v>1.3357000000000001</v>
      </c>
      <c r="I1595" s="9">
        <v>5</v>
      </c>
      <c r="J1595" s="9">
        <v>2982.01</v>
      </c>
      <c r="K1595" s="8" t="str">
        <f>RIGHT(B1595,5)</f>
        <v>14:53</v>
      </c>
      <c r="L1595" s="7" t="str">
        <f>TEXT(K1595,"hh")</f>
        <v>14</v>
      </c>
      <c r="M1595" s="6">
        <f>IF(C1595="close",IF(I1595&gt;=0,1,IF(I1595&lt;0,2)),0)</f>
        <v>0</v>
      </c>
      <c r="N1595" s="5">
        <f>IF(N1594=0,IF(C1595="s/l",1,0),IF(C1595="s/l",N1594+1,0))</f>
        <v>0</v>
      </c>
      <c r="O1595" s="4">
        <f>IF(O1594=0,IF(C1595="t/p",1,0),IF(C1595="t/p",O1594+1,0))</f>
        <v>6</v>
      </c>
      <c r="P1595" s="3">
        <f>IF(AND(N1595&gt;=$AD$36,N1596=0),1,0)</f>
        <v>0</v>
      </c>
      <c r="Q1595" s="2">
        <f>IF(AND(O1595&gt;=$AD$35,O1596=0),1,0)</f>
        <v>0</v>
      </c>
      <c r="R1595" s="3">
        <f>IF(AND(N1595&gt;0,ISODD(D1595)),1,0)</f>
        <v>0</v>
      </c>
      <c r="S1595" s="2">
        <f>IF(AND(O1595&gt;0,ISEVEN(D1595)),1,0)</f>
        <v>1</v>
      </c>
      <c r="T1595" s="1">
        <f>IF(AND(N1594&gt;0,N1595&gt;0),IF(OR(AND(R1594=0,R1595=1),AND(R1594=1,R1595=0)),1,0),0)</f>
        <v>0</v>
      </c>
      <c r="U1595" s="1">
        <f>IF(AND(O1594&gt;0,O1595&gt;0),IF(OR(AND(S1594=0,S1595=1),AND(S1594=1,S1595=0)),1,0),0)</f>
        <v>1</v>
      </c>
    </row>
    <row r="1596" spans="1:21">
      <c r="A1596" s="9">
        <v>8202</v>
      </c>
      <c r="B1596" s="10" t="s">
        <v>2834</v>
      </c>
      <c r="C1596" s="9" t="s">
        <v>0</v>
      </c>
      <c r="D1596" s="9">
        <v>3301</v>
      </c>
      <c r="E1596" s="9">
        <v>1</v>
      </c>
      <c r="F1596" s="9">
        <v>1.3364</v>
      </c>
      <c r="G1596" s="9">
        <v>1.3389</v>
      </c>
      <c r="H1596" s="9">
        <v>1.3364</v>
      </c>
      <c r="I1596" s="9">
        <v>5</v>
      </c>
      <c r="J1596" s="9">
        <v>2987.01</v>
      </c>
      <c r="K1596" s="8" t="str">
        <f>RIGHT(B1596,5)</f>
        <v>15:06</v>
      </c>
      <c r="L1596" s="7" t="str">
        <f>TEXT(K1596,"hh")</f>
        <v>15</v>
      </c>
      <c r="M1596" s="6">
        <f>IF(C1596="close",IF(I1596&gt;=0,1,IF(I1596&lt;0,2)),0)</f>
        <v>0</v>
      </c>
      <c r="N1596" s="5">
        <f>IF(N1595=0,IF(C1596="s/l",1,0),IF(C1596="s/l",N1595+1,0))</f>
        <v>0</v>
      </c>
      <c r="O1596" s="4">
        <f>IF(O1595=0,IF(C1596="t/p",1,0),IF(C1596="t/p",O1595+1,0))</f>
        <v>7</v>
      </c>
      <c r="P1596" s="3">
        <f>IF(AND(N1596&gt;=$AD$36,N1597=0),1,0)</f>
        <v>0</v>
      </c>
      <c r="Q1596" s="2">
        <f>IF(AND(O1596&gt;=$AD$35,O1597=0),1,0)</f>
        <v>0</v>
      </c>
      <c r="R1596" s="3">
        <f>IF(AND(N1596&gt;0,ISODD(D1596)),1,0)</f>
        <v>0</v>
      </c>
      <c r="S1596" s="2">
        <f>IF(AND(O1596&gt;0,ISEVEN(D1596)),1,0)</f>
        <v>0</v>
      </c>
      <c r="T1596" s="1">
        <f>IF(AND(N1595&gt;0,N1596&gt;0),IF(OR(AND(R1595=0,R1596=1),AND(R1595=1,R1596=0)),1,0),0)</f>
        <v>0</v>
      </c>
      <c r="U1596" s="1">
        <f>IF(AND(O1595&gt;0,O1596&gt;0),IF(OR(AND(S1595=0,S1596=1),AND(S1595=1,S1596=0)),1,0),0)</f>
        <v>1</v>
      </c>
    </row>
    <row r="1597" spans="1:21">
      <c r="A1597" s="9">
        <v>8207</v>
      </c>
      <c r="B1597" s="10" t="s">
        <v>2833</v>
      </c>
      <c r="C1597" s="9" t="s">
        <v>0</v>
      </c>
      <c r="D1597" s="9">
        <v>3299</v>
      </c>
      <c r="E1597" s="9">
        <v>1</v>
      </c>
      <c r="F1597" s="9">
        <v>1.3353999999999999</v>
      </c>
      <c r="G1597" s="9">
        <v>1.3379000000000001</v>
      </c>
      <c r="H1597" s="9">
        <v>1.3353999999999999</v>
      </c>
      <c r="I1597" s="9">
        <v>5</v>
      </c>
      <c r="J1597" s="9">
        <v>2992.01</v>
      </c>
      <c r="K1597" s="8" t="str">
        <f>RIGHT(B1597,5)</f>
        <v>16:13</v>
      </c>
      <c r="L1597" s="7" t="str">
        <f>TEXT(K1597,"hh")</f>
        <v>16</v>
      </c>
      <c r="M1597" s="6">
        <f>IF(C1597="close",IF(I1597&gt;=0,1,IF(I1597&lt;0,2)),0)</f>
        <v>0</v>
      </c>
      <c r="N1597" s="5">
        <f>IF(N1596=0,IF(C1597="s/l",1,0),IF(C1597="s/l",N1596+1,0))</f>
        <v>0</v>
      </c>
      <c r="O1597" s="4">
        <f>IF(O1596=0,IF(C1597="t/p",1,0),IF(C1597="t/p",O1596+1,0))</f>
        <v>8</v>
      </c>
      <c r="P1597" s="3">
        <f>IF(AND(N1597&gt;=$AD$36,N1598=0),1,0)</f>
        <v>0</v>
      </c>
      <c r="Q1597" s="2">
        <f>IF(AND(O1597&gt;=$AD$35,O1598=0),1,0)</f>
        <v>1</v>
      </c>
      <c r="R1597" s="3">
        <f>IF(AND(N1597&gt;0,ISODD(D1597)),1,0)</f>
        <v>0</v>
      </c>
      <c r="S1597" s="2">
        <f>IF(AND(O1597&gt;0,ISEVEN(D1597)),1,0)</f>
        <v>0</v>
      </c>
      <c r="T1597" s="1">
        <f>IF(AND(N1596&gt;0,N1597&gt;0),IF(OR(AND(R1596=0,R1597=1),AND(R1596=1,R1597=0)),1,0),0)</f>
        <v>0</v>
      </c>
      <c r="U1597" s="1">
        <f>IF(AND(O1596&gt;0,O1597&gt;0),IF(OR(AND(S1596=0,S1597=1),AND(S1596=1,S1597=0)),1,0),0)</f>
        <v>0</v>
      </c>
    </row>
    <row r="1598" spans="1:21">
      <c r="A1598" s="9">
        <v>8212</v>
      </c>
      <c r="B1598" s="10" t="s">
        <v>2832</v>
      </c>
      <c r="C1598" s="9" t="s">
        <v>3</v>
      </c>
      <c r="D1598" s="9">
        <v>3304</v>
      </c>
      <c r="E1598" s="9">
        <v>1</v>
      </c>
      <c r="F1598" s="9">
        <v>1.3342000000000001</v>
      </c>
      <c r="G1598" s="9">
        <v>1.3342000000000001</v>
      </c>
      <c r="H1598" s="9">
        <v>1.3367</v>
      </c>
      <c r="I1598" s="9">
        <v>-20</v>
      </c>
      <c r="J1598" s="9">
        <v>2972.01</v>
      </c>
      <c r="K1598" s="8" t="str">
        <f>RIGHT(B1598,5)</f>
        <v>17:31</v>
      </c>
      <c r="L1598" s="7" t="str">
        <f>TEXT(K1598,"hh")</f>
        <v>17</v>
      </c>
      <c r="M1598" s="6">
        <f>IF(C1598="close",IF(I1598&gt;=0,1,IF(I1598&lt;0,2)),0)</f>
        <v>0</v>
      </c>
      <c r="N1598" s="5">
        <f>IF(N1597=0,IF(C1598="s/l",1,0),IF(C1598="s/l",N1597+1,0))</f>
        <v>1</v>
      </c>
      <c r="O1598" s="4">
        <f>IF(O1597=0,IF(C1598="t/p",1,0),IF(C1598="t/p",O1597+1,0))</f>
        <v>0</v>
      </c>
      <c r="P1598" s="3">
        <f>IF(AND(N1598&gt;=$AD$36,N1599=0),1,0)</f>
        <v>0</v>
      </c>
      <c r="Q1598" s="2">
        <f>IF(AND(O1598&gt;=$AD$35,O1599=0),1,0)</f>
        <v>0</v>
      </c>
      <c r="R1598" s="3">
        <f>IF(AND(N1598&gt;0,ISODD(D1598)),1,0)</f>
        <v>0</v>
      </c>
      <c r="S1598" s="2">
        <f>IF(AND(O1598&gt;0,ISEVEN(D1598)),1,0)</f>
        <v>0</v>
      </c>
      <c r="T1598" s="1">
        <f>IF(AND(N1597&gt;0,N1598&gt;0),IF(OR(AND(R1597=0,R1598=1),AND(R1597=1,R1598=0)),1,0),0)</f>
        <v>0</v>
      </c>
      <c r="U1598" s="1">
        <f>IF(AND(O1597&gt;0,O1598&gt;0),IF(OR(AND(S1597=0,S1598=1),AND(S1597=1,S1598=0)),1,0),0)</f>
        <v>0</v>
      </c>
    </row>
    <row r="1599" spans="1:21">
      <c r="A1599" s="9">
        <v>8217</v>
      </c>
      <c r="B1599" s="10" t="s">
        <v>915</v>
      </c>
      <c r="C1599" s="9" t="s">
        <v>3</v>
      </c>
      <c r="D1599" s="9">
        <v>3306</v>
      </c>
      <c r="E1599" s="9">
        <v>1</v>
      </c>
      <c r="F1599" s="9">
        <v>1.3331999999999999</v>
      </c>
      <c r="G1599" s="9">
        <v>1.3331999999999999</v>
      </c>
      <c r="H1599" s="9">
        <v>1.3357000000000001</v>
      </c>
      <c r="I1599" s="9">
        <v>-20</v>
      </c>
      <c r="J1599" s="9">
        <v>2952.01</v>
      </c>
      <c r="K1599" s="8" t="str">
        <f>RIGHT(B1599,5)</f>
        <v>17:43</v>
      </c>
      <c r="L1599" s="7" t="str">
        <f>TEXT(K1599,"hh")</f>
        <v>17</v>
      </c>
      <c r="M1599" s="6">
        <f>IF(C1599="close",IF(I1599&gt;=0,1,IF(I1599&lt;0,2)),0)</f>
        <v>0</v>
      </c>
      <c r="N1599" s="5">
        <f>IF(N1598=0,IF(C1599="s/l",1,0),IF(C1599="s/l",N1598+1,0))</f>
        <v>2</v>
      </c>
      <c r="O1599" s="4">
        <f>IF(O1598=0,IF(C1599="t/p",1,0),IF(C1599="t/p",O1598+1,0))</f>
        <v>0</v>
      </c>
      <c r="P1599" s="3">
        <f>IF(AND(N1599&gt;=$AD$36,N1600=0),1,0)</f>
        <v>1</v>
      </c>
      <c r="Q1599" s="2">
        <f>IF(AND(O1599&gt;=$AD$35,O1600=0),1,0)</f>
        <v>0</v>
      </c>
      <c r="R1599" s="3">
        <f>IF(AND(N1599&gt;0,ISODD(D1599)),1,0)</f>
        <v>0</v>
      </c>
      <c r="S1599" s="2">
        <f>IF(AND(O1599&gt;0,ISEVEN(D1599)),1,0)</f>
        <v>0</v>
      </c>
      <c r="T1599" s="1">
        <f>IF(AND(N1598&gt;0,N1599&gt;0),IF(OR(AND(R1598=0,R1599=1),AND(R1598=1,R1599=0)),1,0),0)</f>
        <v>0</v>
      </c>
      <c r="U1599" s="1">
        <f>IF(AND(O1598&gt;0,O1599&gt;0),IF(OR(AND(S1598=0,S1599=1),AND(S1598=1,S1599=0)),1,0),0)</f>
        <v>0</v>
      </c>
    </row>
    <row r="1600" spans="1:21">
      <c r="A1600" s="9">
        <v>8222</v>
      </c>
      <c r="B1600" s="10" t="s">
        <v>2831</v>
      </c>
      <c r="C1600" s="9" t="s">
        <v>0</v>
      </c>
      <c r="D1600" s="9">
        <v>3310</v>
      </c>
      <c r="E1600" s="9">
        <v>1</v>
      </c>
      <c r="F1600" s="9">
        <v>1.3335999999999999</v>
      </c>
      <c r="G1600" s="9">
        <v>1.3310999999999999</v>
      </c>
      <c r="H1600" s="9">
        <v>1.3335999999999999</v>
      </c>
      <c r="I1600" s="9">
        <v>5</v>
      </c>
      <c r="J1600" s="9">
        <v>2957.01</v>
      </c>
      <c r="K1600" s="8" t="str">
        <f>RIGHT(B1600,5)</f>
        <v>18:01</v>
      </c>
      <c r="L1600" s="7" t="str">
        <f>TEXT(K1600,"hh")</f>
        <v>18</v>
      </c>
      <c r="M1600" s="6">
        <f>IF(C1600="close",IF(I1600&gt;=0,1,IF(I1600&lt;0,2)),0)</f>
        <v>0</v>
      </c>
      <c r="N1600" s="5">
        <f>IF(N1599=0,IF(C1600="s/l",1,0),IF(C1600="s/l",N1599+1,0))</f>
        <v>0</v>
      </c>
      <c r="O1600" s="4">
        <f>IF(O1599=0,IF(C1600="t/p",1,0),IF(C1600="t/p",O1599+1,0))</f>
        <v>1</v>
      </c>
      <c r="P1600" s="3">
        <f>IF(AND(N1600&gt;=$AD$36,N1601=0),1,0)</f>
        <v>0</v>
      </c>
      <c r="Q1600" s="2">
        <f>IF(AND(O1600&gt;=$AD$35,O1601=0),1,0)</f>
        <v>0</v>
      </c>
      <c r="R1600" s="3">
        <f>IF(AND(N1600&gt;0,ISODD(D1600)),1,0)</f>
        <v>0</v>
      </c>
      <c r="S1600" s="2">
        <f>IF(AND(O1600&gt;0,ISEVEN(D1600)),1,0)</f>
        <v>1</v>
      </c>
      <c r="T1600" s="1">
        <f>IF(AND(N1599&gt;0,N1600&gt;0),IF(OR(AND(R1599=0,R1600=1),AND(R1599=1,R1600=0)),1,0),0)</f>
        <v>0</v>
      </c>
      <c r="U1600" s="1">
        <f>IF(AND(O1599&gt;0,O1600&gt;0),IF(OR(AND(S1599=0,S1600=1),AND(S1599=1,S1600=0)),1,0),0)</f>
        <v>0</v>
      </c>
    </row>
    <row r="1601" spans="1:21">
      <c r="A1601" s="9">
        <v>8223</v>
      </c>
      <c r="B1601" s="10" t="s">
        <v>2830</v>
      </c>
      <c r="C1601" s="9" t="s">
        <v>3</v>
      </c>
      <c r="D1601" s="9">
        <v>3308</v>
      </c>
      <c r="E1601" s="9">
        <v>1</v>
      </c>
      <c r="F1601" s="9">
        <v>1.3322000000000001</v>
      </c>
      <c r="G1601" s="9">
        <v>1.3322000000000001</v>
      </c>
      <c r="H1601" s="9">
        <v>1.3347</v>
      </c>
      <c r="I1601" s="9">
        <v>-20</v>
      </c>
      <c r="J1601" s="9">
        <v>2937.01</v>
      </c>
      <c r="K1601" s="8" t="str">
        <f>RIGHT(B1601,5)</f>
        <v>18:15</v>
      </c>
      <c r="L1601" s="7" t="str">
        <f>TEXT(K1601,"hh")</f>
        <v>18</v>
      </c>
      <c r="M1601" s="6">
        <f>IF(C1601="close",IF(I1601&gt;=0,1,IF(I1601&lt;0,2)),0)</f>
        <v>0</v>
      </c>
      <c r="N1601" s="5">
        <f>IF(N1600=0,IF(C1601="s/l",1,0),IF(C1601="s/l",N1600+1,0))</f>
        <v>1</v>
      </c>
      <c r="O1601" s="4">
        <f>IF(O1600=0,IF(C1601="t/p",1,0),IF(C1601="t/p",O1600+1,0))</f>
        <v>0</v>
      </c>
      <c r="P1601" s="3">
        <f>IF(AND(N1601&gt;=$AD$36,N1602=0),1,0)</f>
        <v>0</v>
      </c>
      <c r="Q1601" s="2">
        <f>IF(AND(O1601&gt;=$AD$35,O1602=0),1,0)</f>
        <v>0</v>
      </c>
      <c r="R1601" s="3">
        <f>IF(AND(N1601&gt;0,ISODD(D1601)),1,0)</f>
        <v>0</v>
      </c>
      <c r="S1601" s="2">
        <f>IF(AND(O1601&gt;0,ISEVEN(D1601)),1,0)</f>
        <v>0</v>
      </c>
      <c r="T1601" s="1">
        <f>IF(AND(N1600&gt;0,N1601&gt;0),IF(OR(AND(R1600=0,R1601=1),AND(R1600=1,R1601=0)),1,0),0)</f>
        <v>0</v>
      </c>
      <c r="U1601" s="1">
        <f>IF(AND(O1600&gt;0,O1601&gt;0),IF(OR(AND(S1600=0,S1601=1),AND(S1600=1,S1601=0)),1,0),0)</f>
        <v>0</v>
      </c>
    </row>
    <row r="1602" spans="1:21">
      <c r="A1602" s="9">
        <v>8228</v>
      </c>
      <c r="B1602" s="10" t="s">
        <v>2829</v>
      </c>
      <c r="C1602" s="9" t="s">
        <v>0</v>
      </c>
      <c r="D1602" s="9">
        <v>3312</v>
      </c>
      <c r="E1602" s="9">
        <v>1</v>
      </c>
      <c r="F1602" s="9">
        <v>1.3326</v>
      </c>
      <c r="G1602" s="9">
        <v>1.3301000000000001</v>
      </c>
      <c r="H1602" s="9">
        <v>1.3326</v>
      </c>
      <c r="I1602" s="9">
        <v>5</v>
      </c>
      <c r="J1602" s="9">
        <v>2942.01</v>
      </c>
      <c r="K1602" s="8" t="str">
        <f>RIGHT(B1602,5)</f>
        <v>18:54</v>
      </c>
      <c r="L1602" s="7" t="str">
        <f>TEXT(K1602,"hh")</f>
        <v>18</v>
      </c>
      <c r="M1602" s="6">
        <f>IF(C1602="close",IF(I1602&gt;=0,1,IF(I1602&lt;0,2)),0)</f>
        <v>0</v>
      </c>
      <c r="N1602" s="5">
        <f>IF(N1601=0,IF(C1602="s/l",1,0),IF(C1602="s/l",N1601+1,0))</f>
        <v>0</v>
      </c>
      <c r="O1602" s="4">
        <f>IF(O1601=0,IF(C1602="t/p",1,0),IF(C1602="t/p",O1601+1,0))</f>
        <v>1</v>
      </c>
      <c r="P1602" s="3">
        <f>IF(AND(N1602&gt;=$AD$36,N1603=0),1,0)</f>
        <v>0</v>
      </c>
      <c r="Q1602" s="2">
        <f>IF(AND(O1602&gt;=$AD$35,O1603=0),1,0)</f>
        <v>0</v>
      </c>
      <c r="R1602" s="3">
        <f>IF(AND(N1602&gt;0,ISODD(D1602)),1,0)</f>
        <v>0</v>
      </c>
      <c r="S1602" s="2">
        <f>IF(AND(O1602&gt;0,ISEVEN(D1602)),1,0)</f>
        <v>1</v>
      </c>
      <c r="T1602" s="1">
        <f>IF(AND(N1601&gt;0,N1602&gt;0),IF(OR(AND(R1601=0,R1602=1),AND(R1601=1,R1602=0)),1,0),0)</f>
        <v>0</v>
      </c>
      <c r="U1602" s="1">
        <f>IF(AND(O1601&gt;0,O1602&gt;0),IF(OR(AND(S1601=0,S1602=1),AND(S1601=1,S1602=0)),1,0),0)</f>
        <v>0</v>
      </c>
    </row>
    <row r="1603" spans="1:21">
      <c r="A1603" s="9">
        <v>8237</v>
      </c>
      <c r="B1603" s="10" t="s">
        <v>2828</v>
      </c>
      <c r="C1603" s="9" t="s">
        <v>0</v>
      </c>
      <c r="D1603" s="9">
        <v>3315</v>
      </c>
      <c r="E1603" s="9">
        <v>1</v>
      </c>
      <c r="F1603" s="9">
        <v>1.3332999999999999</v>
      </c>
      <c r="G1603" s="9">
        <v>1.3358000000000001</v>
      </c>
      <c r="H1603" s="9">
        <v>1.3332999999999999</v>
      </c>
      <c r="I1603" s="9">
        <v>5</v>
      </c>
      <c r="J1603" s="9">
        <v>2947.01</v>
      </c>
      <c r="K1603" s="8" t="str">
        <f>RIGHT(B1603,5)</f>
        <v>21:33</v>
      </c>
      <c r="L1603" s="7" t="str">
        <f>TEXT(K1603,"hh")</f>
        <v>21</v>
      </c>
      <c r="M1603" s="6">
        <f>IF(C1603="close",IF(I1603&gt;=0,1,IF(I1603&lt;0,2)),0)</f>
        <v>0</v>
      </c>
      <c r="N1603" s="5">
        <f>IF(N1602=0,IF(C1603="s/l",1,0),IF(C1603="s/l",N1602+1,0))</f>
        <v>0</v>
      </c>
      <c r="O1603" s="4">
        <f>IF(O1602=0,IF(C1603="t/p",1,0),IF(C1603="t/p",O1602+1,0))</f>
        <v>2</v>
      </c>
      <c r="P1603" s="3">
        <f>IF(AND(N1603&gt;=$AD$36,N1604=0),1,0)</f>
        <v>0</v>
      </c>
      <c r="Q1603" s="2">
        <f>IF(AND(O1603&gt;=$AD$35,O1604=0),1,0)</f>
        <v>0</v>
      </c>
      <c r="R1603" s="3">
        <f>IF(AND(N1603&gt;0,ISODD(D1603)),1,0)</f>
        <v>0</v>
      </c>
      <c r="S1603" s="2">
        <f>IF(AND(O1603&gt;0,ISEVEN(D1603)),1,0)</f>
        <v>0</v>
      </c>
      <c r="T1603" s="1">
        <f>IF(AND(N1602&gt;0,N1603&gt;0),IF(OR(AND(R1602=0,R1603=1),AND(R1602=1,R1603=0)),1,0),0)</f>
        <v>0</v>
      </c>
      <c r="U1603" s="1">
        <f>IF(AND(O1602&gt;0,O1603&gt;0),IF(OR(AND(S1602=0,S1603=1),AND(S1602=1,S1603=0)),1,0),0)</f>
        <v>1</v>
      </c>
    </row>
    <row r="1604" spans="1:21">
      <c r="A1604" s="9">
        <v>8242</v>
      </c>
      <c r="B1604" s="10" t="s">
        <v>910</v>
      </c>
      <c r="C1604" s="9" t="s">
        <v>54</v>
      </c>
      <c r="D1604" s="9">
        <v>3318</v>
      </c>
      <c r="E1604" s="9">
        <v>1</v>
      </c>
      <c r="F1604" s="9">
        <v>1.3331999999999999</v>
      </c>
      <c r="G1604" s="9">
        <v>1.3311999999999999</v>
      </c>
      <c r="H1604" s="9">
        <v>1.3337000000000001</v>
      </c>
      <c r="I1604" s="9">
        <v>0.1</v>
      </c>
      <c r="J1604" s="9">
        <v>2947.11</v>
      </c>
      <c r="K1604" s="8" t="str">
        <f>RIGHT(B1604,5)</f>
        <v>01:00</v>
      </c>
      <c r="L1604" s="7" t="str">
        <f>TEXT(K1604,"hh")</f>
        <v>01</v>
      </c>
      <c r="M1604" s="6">
        <f>IF(C1604="close",IF(I1604&gt;=0,1,IF(I1604&lt;0,2)),0)</f>
        <v>1</v>
      </c>
      <c r="N1604" s="5">
        <f>IF(N1603=0,IF(C1604="s/l",1,0),IF(C1604="s/l",N1603+1,0))</f>
        <v>0</v>
      </c>
      <c r="O1604" s="4">
        <f>IF(O1603=0,IF(C1604="t/p",1,0),IF(C1604="t/p",O1603+1,0))</f>
        <v>0</v>
      </c>
      <c r="P1604" s="3">
        <f>IF(AND(N1604&gt;=$AD$36,N1605=0),1,0)</f>
        <v>0</v>
      </c>
      <c r="Q1604" s="2">
        <f>IF(AND(O1604&gt;=$AD$35,O1605=0),1,0)</f>
        <v>0</v>
      </c>
      <c r="R1604" s="3">
        <f>IF(AND(N1604&gt;0,ISODD(D1604)),1,0)</f>
        <v>0</v>
      </c>
      <c r="S1604" s="2">
        <f>IF(AND(O1604&gt;0,ISEVEN(D1604)),1,0)</f>
        <v>0</v>
      </c>
      <c r="T1604" s="1">
        <f>IF(AND(N1603&gt;0,N1604&gt;0),IF(OR(AND(R1603=0,R1604=1),AND(R1603=1,R1604=0)),1,0),0)</f>
        <v>0</v>
      </c>
      <c r="U1604" s="1">
        <f>IF(AND(O1603&gt;0,O1604&gt;0),IF(OR(AND(S1603=0,S1604=1),AND(S1603=1,S1604=0)),1,0),0)</f>
        <v>0</v>
      </c>
    </row>
    <row r="1605" spans="1:21">
      <c r="A1605" s="9">
        <v>8243</v>
      </c>
      <c r="B1605" s="10" t="s">
        <v>910</v>
      </c>
      <c r="C1605" s="9" t="s">
        <v>54</v>
      </c>
      <c r="D1605" s="9">
        <v>3313</v>
      </c>
      <c r="E1605" s="9">
        <v>1</v>
      </c>
      <c r="F1605" s="9">
        <v>1.3334999999999999</v>
      </c>
      <c r="G1605" s="9">
        <v>1.3348</v>
      </c>
      <c r="H1605" s="9">
        <v>1.3323</v>
      </c>
      <c r="I1605" s="9">
        <v>-7.37</v>
      </c>
      <c r="J1605" s="9">
        <v>2939.74</v>
      </c>
      <c r="K1605" s="8" t="str">
        <f>RIGHT(B1605,5)</f>
        <v>01:00</v>
      </c>
      <c r="L1605" s="7" t="str">
        <f>TEXT(K1605,"hh")</f>
        <v>01</v>
      </c>
      <c r="M1605" s="6">
        <f>IF(C1605="close",IF(I1605&gt;=0,1,IF(I1605&lt;0,2)),0)</f>
        <v>2</v>
      </c>
      <c r="N1605" s="5">
        <f>IF(N1604=0,IF(C1605="s/l",1,0),IF(C1605="s/l",N1604+1,0))</f>
        <v>0</v>
      </c>
      <c r="O1605" s="4">
        <f>IF(O1604=0,IF(C1605="t/p",1,0),IF(C1605="t/p",O1604+1,0))</f>
        <v>0</v>
      </c>
      <c r="P1605" s="3">
        <f>IF(AND(N1605&gt;=$AD$36,N1606=0),1,0)</f>
        <v>0</v>
      </c>
      <c r="Q1605" s="2">
        <f>IF(AND(O1605&gt;=$AD$35,O1606=0),1,0)</f>
        <v>0</v>
      </c>
      <c r="R1605" s="3">
        <f>IF(AND(N1605&gt;0,ISODD(D1605)),1,0)</f>
        <v>0</v>
      </c>
      <c r="S1605" s="2">
        <f>IF(AND(O1605&gt;0,ISEVEN(D1605)),1,0)</f>
        <v>0</v>
      </c>
      <c r="T1605" s="1">
        <f>IF(AND(N1604&gt;0,N1605&gt;0),IF(OR(AND(R1604=0,R1605=1),AND(R1604=1,R1605=0)),1,0),0)</f>
        <v>0</v>
      </c>
      <c r="U1605" s="1">
        <f>IF(AND(O1604&gt;0,O1605&gt;0),IF(OR(AND(S1604=0,S1605=1),AND(S1604=1,S1605=0)),1,0),0)</f>
        <v>0</v>
      </c>
    </row>
    <row r="1606" spans="1:21">
      <c r="A1606" s="9">
        <v>8252</v>
      </c>
      <c r="B1606" s="10" t="s">
        <v>909</v>
      </c>
      <c r="C1606" s="9" t="s">
        <v>0</v>
      </c>
      <c r="D1606" s="9">
        <v>3321</v>
      </c>
      <c r="E1606" s="9">
        <v>1</v>
      </c>
      <c r="F1606" s="9">
        <v>1.3329</v>
      </c>
      <c r="G1606" s="9">
        <v>1.3353999999999999</v>
      </c>
      <c r="H1606" s="9">
        <v>1.3329</v>
      </c>
      <c r="I1606" s="9">
        <v>5</v>
      </c>
      <c r="J1606" s="9">
        <v>2944.74</v>
      </c>
      <c r="K1606" s="8" t="str">
        <f>RIGHT(B1606,5)</f>
        <v>08:33</v>
      </c>
      <c r="L1606" s="7" t="str">
        <f>TEXT(K1606,"hh")</f>
        <v>08</v>
      </c>
      <c r="M1606" s="6">
        <f>IF(C1606="close",IF(I1606&gt;=0,1,IF(I1606&lt;0,2)),0)</f>
        <v>0</v>
      </c>
      <c r="N1606" s="5">
        <f>IF(N1605=0,IF(C1606="s/l",1,0),IF(C1606="s/l",N1605+1,0))</f>
        <v>0</v>
      </c>
      <c r="O1606" s="4">
        <f>IF(O1605=0,IF(C1606="t/p",1,0),IF(C1606="t/p",O1605+1,0))</f>
        <v>1</v>
      </c>
      <c r="P1606" s="3">
        <f>IF(AND(N1606&gt;=$AD$36,N1607=0),1,0)</f>
        <v>0</v>
      </c>
      <c r="Q1606" s="2">
        <f>IF(AND(O1606&gt;=$AD$35,O1607=0),1,0)</f>
        <v>0</v>
      </c>
      <c r="R1606" s="3">
        <f>IF(AND(N1606&gt;0,ISODD(D1606)),1,0)</f>
        <v>0</v>
      </c>
      <c r="S1606" s="2">
        <f>IF(AND(O1606&gt;0,ISEVEN(D1606)),1,0)</f>
        <v>0</v>
      </c>
      <c r="T1606" s="1">
        <f>IF(AND(N1605&gt;0,N1606&gt;0),IF(OR(AND(R1605=0,R1606=1),AND(R1605=1,R1606=0)),1,0),0)</f>
        <v>0</v>
      </c>
      <c r="U1606" s="1">
        <f>IF(AND(O1605&gt;0,O1606&gt;0),IF(OR(AND(S1605=0,S1606=1),AND(S1605=1,S1606=0)),1,0),0)</f>
        <v>0</v>
      </c>
    </row>
    <row r="1607" spans="1:21">
      <c r="A1607" s="9">
        <v>8257</v>
      </c>
      <c r="B1607" s="10" t="s">
        <v>908</v>
      </c>
      <c r="C1607" s="9" t="s">
        <v>0</v>
      </c>
      <c r="D1607" s="9">
        <v>3324</v>
      </c>
      <c r="E1607" s="9">
        <v>1</v>
      </c>
      <c r="F1607" s="9">
        <v>1.3331999999999999</v>
      </c>
      <c r="G1607" s="9">
        <v>1.3307</v>
      </c>
      <c r="H1607" s="9">
        <v>1.3331999999999999</v>
      </c>
      <c r="I1607" s="9">
        <v>5</v>
      </c>
      <c r="J1607" s="9">
        <v>2949.74</v>
      </c>
      <c r="K1607" s="8" t="str">
        <f>RIGHT(B1607,5)</f>
        <v>08:45</v>
      </c>
      <c r="L1607" s="7" t="str">
        <f>TEXT(K1607,"hh")</f>
        <v>08</v>
      </c>
      <c r="M1607" s="6">
        <f>IF(C1607="close",IF(I1607&gt;=0,1,IF(I1607&lt;0,2)),0)</f>
        <v>0</v>
      </c>
      <c r="N1607" s="5">
        <f>IF(N1606=0,IF(C1607="s/l",1,0),IF(C1607="s/l",N1606+1,0))</f>
        <v>0</v>
      </c>
      <c r="O1607" s="4">
        <f>IF(O1606=0,IF(C1607="t/p",1,0),IF(C1607="t/p",O1606+1,0))</f>
        <v>2</v>
      </c>
      <c r="P1607" s="3">
        <f>IF(AND(N1607&gt;=$AD$36,N1608=0),1,0)</f>
        <v>0</v>
      </c>
      <c r="Q1607" s="2">
        <f>IF(AND(O1607&gt;=$AD$35,O1608=0),1,0)</f>
        <v>0</v>
      </c>
      <c r="R1607" s="3">
        <f>IF(AND(N1607&gt;0,ISODD(D1607)),1,0)</f>
        <v>0</v>
      </c>
      <c r="S1607" s="2">
        <f>IF(AND(O1607&gt;0,ISEVEN(D1607)),1,0)</f>
        <v>1</v>
      </c>
      <c r="T1607" s="1">
        <f>IF(AND(N1606&gt;0,N1607&gt;0),IF(OR(AND(R1606=0,R1607=1),AND(R1606=1,R1607=0)),1,0),0)</f>
        <v>0</v>
      </c>
      <c r="U1607" s="1">
        <f>IF(AND(O1606&gt;0,O1607&gt;0),IF(OR(AND(S1606=0,S1607=1),AND(S1606=1,S1607=0)),1,0),0)</f>
        <v>1</v>
      </c>
    </row>
    <row r="1608" spans="1:21">
      <c r="A1608" s="9">
        <v>8262</v>
      </c>
      <c r="B1608" s="10" t="s">
        <v>907</v>
      </c>
      <c r="C1608" s="9" t="s">
        <v>0</v>
      </c>
      <c r="D1608" s="9">
        <v>3325</v>
      </c>
      <c r="E1608" s="9">
        <v>1</v>
      </c>
      <c r="F1608" s="9">
        <v>1.3329</v>
      </c>
      <c r="G1608" s="9">
        <v>1.3353999999999999</v>
      </c>
      <c r="H1608" s="9">
        <v>1.3329</v>
      </c>
      <c r="I1608" s="9">
        <v>5</v>
      </c>
      <c r="J1608" s="9">
        <v>2954.74</v>
      </c>
      <c r="K1608" s="8" t="str">
        <f>RIGHT(B1608,5)</f>
        <v>09:00</v>
      </c>
      <c r="L1608" s="7" t="str">
        <f>TEXT(K1608,"hh")</f>
        <v>09</v>
      </c>
      <c r="M1608" s="6">
        <f>IF(C1608="close",IF(I1608&gt;=0,1,IF(I1608&lt;0,2)),0)</f>
        <v>0</v>
      </c>
      <c r="N1608" s="5">
        <f>IF(N1607=0,IF(C1608="s/l",1,0),IF(C1608="s/l",N1607+1,0))</f>
        <v>0</v>
      </c>
      <c r="O1608" s="4">
        <f>IF(O1607=0,IF(C1608="t/p",1,0),IF(C1608="t/p",O1607+1,0))</f>
        <v>3</v>
      </c>
      <c r="P1608" s="3">
        <f>IF(AND(N1608&gt;=$AD$36,N1609=0),1,0)</f>
        <v>0</v>
      </c>
      <c r="Q1608" s="2">
        <f>IF(AND(O1608&gt;=$AD$35,O1609=0),1,0)</f>
        <v>0</v>
      </c>
      <c r="R1608" s="3">
        <f>IF(AND(N1608&gt;0,ISODD(D1608)),1,0)</f>
        <v>0</v>
      </c>
      <c r="S1608" s="2">
        <f>IF(AND(O1608&gt;0,ISEVEN(D1608)),1,0)</f>
        <v>0</v>
      </c>
      <c r="T1608" s="1">
        <f>IF(AND(N1607&gt;0,N1608&gt;0),IF(OR(AND(R1607=0,R1608=1),AND(R1607=1,R1608=0)),1,0),0)</f>
        <v>0</v>
      </c>
      <c r="U1608" s="1">
        <f>IF(AND(O1607&gt;0,O1608&gt;0),IF(OR(AND(S1607=0,S1608=1),AND(S1607=1,S1608=0)),1,0),0)</f>
        <v>1</v>
      </c>
    </row>
    <row r="1609" spans="1:21">
      <c r="A1609" s="9">
        <v>8267</v>
      </c>
      <c r="B1609" s="10" t="s">
        <v>906</v>
      </c>
      <c r="C1609" s="9" t="s">
        <v>0</v>
      </c>
      <c r="D1609" s="9">
        <v>3328</v>
      </c>
      <c r="E1609" s="9">
        <v>1</v>
      </c>
      <c r="F1609" s="9">
        <v>1.3331999999999999</v>
      </c>
      <c r="G1609" s="9">
        <v>1.3307</v>
      </c>
      <c r="H1609" s="9">
        <v>1.3331999999999999</v>
      </c>
      <c r="I1609" s="9">
        <v>5</v>
      </c>
      <c r="J1609" s="9">
        <v>2959.74</v>
      </c>
      <c r="K1609" s="8" t="str">
        <f>RIGHT(B1609,5)</f>
        <v>09:02</v>
      </c>
      <c r="L1609" s="7" t="str">
        <f>TEXT(K1609,"hh")</f>
        <v>09</v>
      </c>
      <c r="M1609" s="6">
        <f>IF(C1609="close",IF(I1609&gt;=0,1,IF(I1609&lt;0,2)),0)</f>
        <v>0</v>
      </c>
      <c r="N1609" s="5">
        <f>IF(N1608=0,IF(C1609="s/l",1,0),IF(C1609="s/l",N1608+1,0))</f>
        <v>0</v>
      </c>
      <c r="O1609" s="4">
        <f>IF(O1608=0,IF(C1609="t/p",1,0),IF(C1609="t/p",O1608+1,0))</f>
        <v>4</v>
      </c>
      <c r="P1609" s="3">
        <f>IF(AND(N1609&gt;=$AD$36,N1610=0),1,0)</f>
        <v>0</v>
      </c>
      <c r="Q1609" s="2">
        <f>IF(AND(O1609&gt;=$AD$35,O1610=0),1,0)</f>
        <v>0</v>
      </c>
      <c r="R1609" s="3">
        <f>IF(AND(N1609&gt;0,ISODD(D1609)),1,0)</f>
        <v>0</v>
      </c>
      <c r="S1609" s="2">
        <f>IF(AND(O1609&gt;0,ISEVEN(D1609)),1,0)</f>
        <v>1</v>
      </c>
      <c r="T1609" s="1">
        <f>IF(AND(N1608&gt;0,N1609&gt;0),IF(OR(AND(R1608=0,R1609=1),AND(R1608=1,R1609=0)),1,0),0)</f>
        <v>0</v>
      </c>
      <c r="U1609" s="1">
        <f>IF(AND(O1608&gt;0,O1609&gt;0),IF(OR(AND(S1608=0,S1609=1),AND(S1608=1,S1609=0)),1,0),0)</f>
        <v>1</v>
      </c>
    </row>
    <row r="1610" spans="1:21">
      <c r="A1610" s="9">
        <v>8272</v>
      </c>
      <c r="B1610" s="10" t="s">
        <v>905</v>
      </c>
      <c r="C1610" s="9" t="s">
        <v>0</v>
      </c>
      <c r="D1610" s="9">
        <v>3329</v>
      </c>
      <c r="E1610" s="9">
        <v>1</v>
      </c>
      <c r="F1610" s="9">
        <v>1.3329</v>
      </c>
      <c r="G1610" s="9">
        <v>1.3353999999999999</v>
      </c>
      <c r="H1610" s="9">
        <v>1.3329</v>
      </c>
      <c r="I1610" s="9">
        <v>5</v>
      </c>
      <c r="J1610" s="9">
        <v>2964.74</v>
      </c>
      <c r="K1610" s="8" t="str">
        <f>RIGHT(B1610,5)</f>
        <v>09:21</v>
      </c>
      <c r="L1610" s="7" t="str">
        <f>TEXT(K1610,"hh")</f>
        <v>09</v>
      </c>
      <c r="M1610" s="6">
        <f>IF(C1610="close",IF(I1610&gt;=0,1,IF(I1610&lt;0,2)),0)</f>
        <v>0</v>
      </c>
      <c r="N1610" s="5">
        <f>IF(N1609=0,IF(C1610="s/l",1,0),IF(C1610="s/l",N1609+1,0))</f>
        <v>0</v>
      </c>
      <c r="O1610" s="4">
        <f>IF(O1609=0,IF(C1610="t/p",1,0),IF(C1610="t/p",O1609+1,0))</f>
        <v>5</v>
      </c>
      <c r="P1610" s="3">
        <f>IF(AND(N1610&gt;=$AD$36,N1611=0),1,0)</f>
        <v>0</v>
      </c>
      <c r="Q1610" s="2">
        <f>IF(AND(O1610&gt;=$AD$35,O1611=0),1,0)</f>
        <v>1</v>
      </c>
      <c r="R1610" s="3">
        <f>IF(AND(N1610&gt;0,ISODD(D1610)),1,0)</f>
        <v>0</v>
      </c>
      <c r="S1610" s="2">
        <f>IF(AND(O1610&gt;0,ISEVEN(D1610)),1,0)</f>
        <v>0</v>
      </c>
      <c r="T1610" s="1">
        <f>IF(AND(N1609&gt;0,N1610&gt;0),IF(OR(AND(R1609=0,R1610=1),AND(R1609=1,R1610=0)),1,0),0)</f>
        <v>0</v>
      </c>
      <c r="U1610" s="1">
        <f>IF(AND(O1609&gt;0,O1610&gt;0),IF(OR(AND(S1609=0,S1610=1),AND(S1609=1,S1610=0)),1,0),0)</f>
        <v>1</v>
      </c>
    </row>
    <row r="1611" spans="1:21">
      <c r="A1611" s="9">
        <v>8281</v>
      </c>
      <c r="B1611" s="10" t="s">
        <v>904</v>
      </c>
      <c r="C1611" s="9" t="s">
        <v>3</v>
      </c>
      <c r="D1611" s="9">
        <v>3332</v>
      </c>
      <c r="E1611" s="9">
        <v>1</v>
      </c>
      <c r="F1611" s="9">
        <v>1.3307</v>
      </c>
      <c r="G1611" s="9">
        <v>1.3307</v>
      </c>
      <c r="H1611" s="9">
        <v>1.3331999999999999</v>
      </c>
      <c r="I1611" s="9">
        <v>-20</v>
      </c>
      <c r="J1611" s="9">
        <v>2944.74</v>
      </c>
      <c r="K1611" s="8" t="str">
        <f>RIGHT(B1611,5)</f>
        <v>10:14</v>
      </c>
      <c r="L1611" s="7" t="str">
        <f>TEXT(K1611,"hh")</f>
        <v>10</v>
      </c>
      <c r="M1611" s="6">
        <f>IF(C1611="close",IF(I1611&gt;=0,1,IF(I1611&lt;0,2)),0)</f>
        <v>0</v>
      </c>
      <c r="N1611" s="5">
        <f>IF(N1610=0,IF(C1611="s/l",1,0),IF(C1611="s/l",N1610+1,0))</f>
        <v>1</v>
      </c>
      <c r="O1611" s="4">
        <f>IF(O1610=0,IF(C1611="t/p",1,0),IF(C1611="t/p",O1610+1,0))</f>
        <v>0</v>
      </c>
      <c r="P1611" s="3">
        <f>IF(AND(N1611&gt;=$AD$36,N1612=0),1,0)</f>
        <v>0</v>
      </c>
      <c r="Q1611" s="2">
        <f>IF(AND(O1611&gt;=$AD$35,O1612=0),1,0)</f>
        <v>0</v>
      </c>
      <c r="R1611" s="3">
        <f>IF(AND(N1611&gt;0,ISODD(D1611)),1,0)</f>
        <v>0</v>
      </c>
      <c r="S1611" s="2">
        <f>IF(AND(O1611&gt;0,ISEVEN(D1611)),1,0)</f>
        <v>0</v>
      </c>
      <c r="T1611" s="1">
        <f>IF(AND(N1610&gt;0,N1611&gt;0),IF(OR(AND(R1610=0,R1611=1),AND(R1610=1,R1611=0)),1,0),0)</f>
        <v>0</v>
      </c>
      <c r="U1611" s="1">
        <f>IF(AND(O1610&gt;0,O1611&gt;0),IF(OR(AND(S1610=0,S1611=1),AND(S1610=1,S1611=0)),1,0),0)</f>
        <v>0</v>
      </c>
    </row>
    <row r="1612" spans="1:21">
      <c r="A1612" s="9">
        <v>8286</v>
      </c>
      <c r="B1612" s="10" t="s">
        <v>903</v>
      </c>
      <c r="C1612" s="9" t="s">
        <v>0</v>
      </c>
      <c r="D1612" s="9">
        <v>3336</v>
      </c>
      <c r="E1612" s="9">
        <v>1</v>
      </c>
      <c r="F1612" s="9">
        <v>1.3310999999999999</v>
      </c>
      <c r="G1612" s="9">
        <v>1.3286</v>
      </c>
      <c r="H1612" s="9">
        <v>1.3310999999999999</v>
      </c>
      <c r="I1612" s="9">
        <v>5</v>
      </c>
      <c r="J1612" s="9">
        <v>2949.74</v>
      </c>
      <c r="K1612" s="8" t="str">
        <f>RIGHT(B1612,5)</f>
        <v>10:22</v>
      </c>
      <c r="L1612" s="7" t="str">
        <f>TEXT(K1612,"hh")</f>
        <v>10</v>
      </c>
      <c r="M1612" s="6">
        <f>IF(C1612="close",IF(I1612&gt;=0,1,IF(I1612&lt;0,2)),0)</f>
        <v>0</v>
      </c>
      <c r="N1612" s="5">
        <f>IF(N1611=0,IF(C1612="s/l",1,0),IF(C1612="s/l",N1611+1,0))</f>
        <v>0</v>
      </c>
      <c r="O1612" s="4">
        <f>IF(O1611=0,IF(C1612="t/p",1,0),IF(C1612="t/p",O1611+1,0))</f>
        <v>1</v>
      </c>
      <c r="P1612" s="3">
        <f>IF(AND(N1612&gt;=$AD$36,N1613=0),1,0)</f>
        <v>0</v>
      </c>
      <c r="Q1612" s="2">
        <f>IF(AND(O1612&gt;=$AD$35,O1613=0),1,0)</f>
        <v>0</v>
      </c>
      <c r="R1612" s="3">
        <f>IF(AND(N1612&gt;0,ISODD(D1612)),1,0)</f>
        <v>0</v>
      </c>
      <c r="S1612" s="2">
        <f>IF(AND(O1612&gt;0,ISEVEN(D1612)),1,0)</f>
        <v>1</v>
      </c>
      <c r="T1612" s="1">
        <f>IF(AND(N1611&gt;0,N1612&gt;0),IF(OR(AND(R1611=0,R1612=1),AND(R1611=1,R1612=0)),1,0),0)</f>
        <v>0</v>
      </c>
      <c r="U1612" s="1">
        <f>IF(AND(O1611&gt;0,O1612&gt;0),IF(OR(AND(S1611=0,S1612=1),AND(S1611=1,S1612=0)),1,0),0)</f>
        <v>0</v>
      </c>
    </row>
    <row r="1613" spans="1:21">
      <c r="A1613" s="9">
        <v>8291</v>
      </c>
      <c r="B1613" s="10" t="s">
        <v>902</v>
      </c>
      <c r="C1613" s="9" t="s">
        <v>0</v>
      </c>
      <c r="D1613" s="9">
        <v>3334</v>
      </c>
      <c r="E1613" s="9">
        <v>1</v>
      </c>
      <c r="F1613" s="9">
        <v>1.3321000000000001</v>
      </c>
      <c r="G1613" s="9">
        <v>1.3295999999999999</v>
      </c>
      <c r="H1613" s="9">
        <v>1.3321000000000001</v>
      </c>
      <c r="I1613" s="9">
        <v>5</v>
      </c>
      <c r="J1613" s="9">
        <v>2954.74</v>
      </c>
      <c r="K1613" s="8" t="str">
        <f>RIGHT(B1613,5)</f>
        <v>11:17</v>
      </c>
      <c r="L1613" s="7" t="str">
        <f>TEXT(K1613,"hh")</f>
        <v>11</v>
      </c>
      <c r="M1613" s="6">
        <f>IF(C1613="close",IF(I1613&gt;=0,1,IF(I1613&lt;0,2)),0)</f>
        <v>0</v>
      </c>
      <c r="N1613" s="5">
        <f>IF(N1612=0,IF(C1613="s/l",1,0),IF(C1613="s/l",N1612+1,0))</f>
        <v>0</v>
      </c>
      <c r="O1613" s="4">
        <f>IF(O1612=0,IF(C1613="t/p",1,0),IF(C1613="t/p",O1612+1,0))</f>
        <v>2</v>
      </c>
      <c r="P1613" s="3">
        <f>IF(AND(N1613&gt;=$AD$36,N1614=0),1,0)</f>
        <v>0</v>
      </c>
      <c r="Q1613" s="2">
        <f>IF(AND(O1613&gt;=$AD$35,O1614=0),1,0)</f>
        <v>0</v>
      </c>
      <c r="R1613" s="3">
        <f>IF(AND(N1613&gt;0,ISODD(D1613)),1,0)</f>
        <v>0</v>
      </c>
      <c r="S1613" s="2">
        <f>IF(AND(O1613&gt;0,ISEVEN(D1613)),1,0)</f>
        <v>1</v>
      </c>
      <c r="T1613" s="1">
        <f>IF(AND(N1612&gt;0,N1613&gt;0),IF(OR(AND(R1612=0,R1613=1),AND(R1612=1,R1613=0)),1,0),0)</f>
        <v>0</v>
      </c>
      <c r="U1613" s="1">
        <f>IF(AND(O1612&gt;0,O1613&gt;0),IF(OR(AND(S1612=0,S1613=1),AND(S1612=1,S1613=0)),1,0),0)</f>
        <v>0</v>
      </c>
    </row>
    <row r="1614" spans="1:21">
      <c r="A1614" s="9">
        <v>8296</v>
      </c>
      <c r="B1614" s="10" t="s">
        <v>2827</v>
      </c>
      <c r="C1614" s="9" t="s">
        <v>0</v>
      </c>
      <c r="D1614" s="9">
        <v>3339</v>
      </c>
      <c r="E1614" s="9">
        <v>1</v>
      </c>
      <c r="F1614" s="9">
        <v>1.3315999999999999</v>
      </c>
      <c r="G1614" s="9">
        <v>1.3341000000000001</v>
      </c>
      <c r="H1614" s="9">
        <v>1.3315999999999999</v>
      </c>
      <c r="I1614" s="9">
        <v>5</v>
      </c>
      <c r="J1614" s="9">
        <v>2959.74</v>
      </c>
      <c r="K1614" s="8" t="str">
        <f>RIGHT(B1614,5)</f>
        <v>12:01</v>
      </c>
      <c r="L1614" s="7" t="str">
        <f>TEXT(K1614,"hh")</f>
        <v>12</v>
      </c>
      <c r="M1614" s="6">
        <f>IF(C1614="close",IF(I1614&gt;=0,1,IF(I1614&lt;0,2)),0)</f>
        <v>0</v>
      </c>
      <c r="N1614" s="5">
        <f>IF(N1613=0,IF(C1614="s/l",1,0),IF(C1614="s/l",N1613+1,0))</f>
        <v>0</v>
      </c>
      <c r="O1614" s="4">
        <f>IF(O1613=0,IF(C1614="t/p",1,0),IF(C1614="t/p",O1613+1,0))</f>
        <v>3</v>
      </c>
      <c r="P1614" s="3">
        <f>IF(AND(N1614&gt;=$AD$36,N1615=0),1,0)</f>
        <v>0</v>
      </c>
      <c r="Q1614" s="2">
        <f>IF(AND(O1614&gt;=$AD$35,O1615=0),1,0)</f>
        <v>0</v>
      </c>
      <c r="R1614" s="3">
        <f>IF(AND(N1614&gt;0,ISODD(D1614)),1,0)</f>
        <v>0</v>
      </c>
      <c r="S1614" s="2">
        <f>IF(AND(O1614&gt;0,ISEVEN(D1614)),1,0)</f>
        <v>0</v>
      </c>
      <c r="T1614" s="1">
        <f>IF(AND(N1613&gt;0,N1614&gt;0),IF(OR(AND(R1613=0,R1614=1),AND(R1613=1,R1614=0)),1,0),0)</f>
        <v>0</v>
      </c>
      <c r="U1614" s="1">
        <f>IF(AND(O1613&gt;0,O1614&gt;0),IF(OR(AND(S1613=0,S1614=1),AND(S1613=1,S1614=0)),1,0),0)</f>
        <v>1</v>
      </c>
    </row>
    <row r="1615" spans="1:21">
      <c r="A1615" s="9">
        <v>8301</v>
      </c>
      <c r="B1615" s="10" t="s">
        <v>901</v>
      </c>
      <c r="C1615" s="9" t="s">
        <v>0</v>
      </c>
      <c r="D1615" s="9">
        <v>3342</v>
      </c>
      <c r="E1615" s="9">
        <v>1</v>
      </c>
      <c r="F1615" s="9">
        <v>1.3319000000000001</v>
      </c>
      <c r="G1615" s="9">
        <v>1.3293999999999999</v>
      </c>
      <c r="H1615" s="9">
        <v>1.3319000000000001</v>
      </c>
      <c r="I1615" s="9">
        <v>5</v>
      </c>
      <c r="J1615" s="9">
        <v>2964.74</v>
      </c>
      <c r="K1615" s="8" t="str">
        <f>RIGHT(B1615,5)</f>
        <v>13:07</v>
      </c>
      <c r="L1615" s="7" t="str">
        <f>TEXT(K1615,"hh")</f>
        <v>13</v>
      </c>
      <c r="M1615" s="6">
        <f>IF(C1615="close",IF(I1615&gt;=0,1,IF(I1615&lt;0,2)),0)</f>
        <v>0</v>
      </c>
      <c r="N1615" s="5">
        <f>IF(N1614=0,IF(C1615="s/l",1,0),IF(C1615="s/l",N1614+1,0))</f>
        <v>0</v>
      </c>
      <c r="O1615" s="4">
        <f>IF(O1614=0,IF(C1615="t/p",1,0),IF(C1615="t/p",O1614+1,0))</f>
        <v>4</v>
      </c>
      <c r="P1615" s="3">
        <f>IF(AND(N1615&gt;=$AD$36,N1616=0),1,0)</f>
        <v>0</v>
      </c>
      <c r="Q1615" s="2">
        <f>IF(AND(O1615&gt;=$AD$35,O1616=0),1,0)</f>
        <v>1</v>
      </c>
      <c r="R1615" s="3">
        <f>IF(AND(N1615&gt;0,ISODD(D1615)),1,0)</f>
        <v>0</v>
      </c>
      <c r="S1615" s="2">
        <f>IF(AND(O1615&gt;0,ISEVEN(D1615)),1,0)</f>
        <v>1</v>
      </c>
      <c r="T1615" s="1">
        <f>IF(AND(N1614&gt;0,N1615&gt;0),IF(OR(AND(R1614=0,R1615=1),AND(R1614=1,R1615=0)),1,0),0)</f>
        <v>0</v>
      </c>
      <c r="U1615" s="1">
        <f>IF(AND(O1614&gt;0,O1615&gt;0),IF(OR(AND(S1614=0,S1615=1),AND(S1614=1,S1615=0)),1,0),0)</f>
        <v>1</v>
      </c>
    </row>
    <row r="1616" spans="1:21">
      <c r="A1616" s="9">
        <v>8306</v>
      </c>
      <c r="B1616" s="10" t="s">
        <v>900</v>
      </c>
      <c r="C1616" s="9" t="s">
        <v>3</v>
      </c>
      <c r="D1616" s="9">
        <v>3337</v>
      </c>
      <c r="E1616" s="9">
        <v>1</v>
      </c>
      <c r="F1616" s="9">
        <v>1.3331</v>
      </c>
      <c r="G1616" s="9">
        <v>1.3331</v>
      </c>
      <c r="H1616" s="9">
        <v>1.3306</v>
      </c>
      <c r="I1616" s="9">
        <v>-20</v>
      </c>
      <c r="J1616" s="9">
        <v>2944.74</v>
      </c>
      <c r="K1616" s="8" t="str">
        <f>RIGHT(B1616,5)</f>
        <v>13:17</v>
      </c>
      <c r="L1616" s="7" t="str">
        <f>TEXT(K1616,"hh")</f>
        <v>13</v>
      </c>
      <c r="M1616" s="6">
        <f>IF(C1616="close",IF(I1616&gt;=0,1,IF(I1616&lt;0,2)),0)</f>
        <v>0</v>
      </c>
      <c r="N1616" s="5">
        <f>IF(N1615=0,IF(C1616="s/l",1,0),IF(C1616="s/l",N1615+1,0))</f>
        <v>1</v>
      </c>
      <c r="O1616" s="4">
        <f>IF(O1615=0,IF(C1616="t/p",1,0),IF(C1616="t/p",O1615+1,0))</f>
        <v>0</v>
      </c>
      <c r="P1616" s="3">
        <f>IF(AND(N1616&gt;=$AD$36,N1617=0),1,0)</f>
        <v>0</v>
      </c>
      <c r="Q1616" s="2">
        <f>IF(AND(O1616&gt;=$AD$35,O1617=0),1,0)</f>
        <v>0</v>
      </c>
      <c r="R1616" s="3">
        <f>IF(AND(N1616&gt;0,ISODD(D1616)),1,0)</f>
        <v>1</v>
      </c>
      <c r="S1616" s="2">
        <f>IF(AND(O1616&gt;0,ISEVEN(D1616)),1,0)</f>
        <v>0</v>
      </c>
      <c r="T1616" s="1">
        <f>IF(AND(N1615&gt;0,N1616&gt;0),IF(OR(AND(R1615=0,R1616=1),AND(R1615=1,R1616=0)),1,0),0)</f>
        <v>0</v>
      </c>
      <c r="U1616" s="1">
        <f>IF(AND(O1615&gt;0,O1616&gt;0),IF(OR(AND(S1615=0,S1616=1),AND(S1615=1,S1616=0)),1,0),0)</f>
        <v>0</v>
      </c>
    </row>
    <row r="1617" spans="1:21">
      <c r="A1617" s="9">
        <v>8311</v>
      </c>
      <c r="B1617" s="10" t="s">
        <v>2826</v>
      </c>
      <c r="C1617" s="9" t="s">
        <v>3</v>
      </c>
      <c r="D1617" s="9">
        <v>3343</v>
      </c>
      <c r="E1617" s="9">
        <v>1</v>
      </c>
      <c r="F1617" s="9">
        <v>1.3341000000000001</v>
      </c>
      <c r="G1617" s="9">
        <v>1.3341000000000001</v>
      </c>
      <c r="H1617" s="9">
        <v>1.3315999999999999</v>
      </c>
      <c r="I1617" s="9">
        <v>-20</v>
      </c>
      <c r="J1617" s="9">
        <v>2924.74</v>
      </c>
      <c r="K1617" s="8" t="str">
        <f>RIGHT(B1617,5)</f>
        <v>13:33</v>
      </c>
      <c r="L1617" s="7" t="str">
        <f>TEXT(K1617,"hh")</f>
        <v>13</v>
      </c>
      <c r="M1617" s="6">
        <f>IF(C1617="close",IF(I1617&gt;=0,1,IF(I1617&lt;0,2)),0)</f>
        <v>0</v>
      </c>
      <c r="N1617" s="5">
        <f>IF(N1616=0,IF(C1617="s/l",1,0),IF(C1617="s/l",N1616+1,0))</f>
        <v>2</v>
      </c>
      <c r="O1617" s="4">
        <f>IF(O1616=0,IF(C1617="t/p",1,0),IF(C1617="t/p",O1616+1,0))</f>
        <v>0</v>
      </c>
      <c r="P1617" s="3">
        <f>IF(AND(N1617&gt;=$AD$36,N1618=0),1,0)</f>
        <v>1</v>
      </c>
      <c r="Q1617" s="2">
        <f>IF(AND(O1617&gt;=$AD$35,O1618=0),1,0)</f>
        <v>0</v>
      </c>
      <c r="R1617" s="3">
        <f>IF(AND(N1617&gt;0,ISODD(D1617)),1,0)</f>
        <v>1</v>
      </c>
      <c r="S1617" s="2">
        <f>IF(AND(O1617&gt;0,ISEVEN(D1617)),1,0)</f>
        <v>0</v>
      </c>
      <c r="T1617" s="1">
        <f>IF(AND(N1616&gt;0,N1617&gt;0),IF(OR(AND(R1616=0,R1617=1),AND(R1616=1,R1617=0)),1,0),0)</f>
        <v>0</v>
      </c>
      <c r="U1617" s="1">
        <f>IF(AND(O1616&gt;0,O1617&gt;0),IF(OR(AND(S1616=0,S1617=1),AND(S1616=1,S1617=0)),1,0),0)</f>
        <v>0</v>
      </c>
    </row>
    <row r="1618" spans="1:21">
      <c r="A1618" s="9">
        <v>8316</v>
      </c>
      <c r="B1618" s="10" t="s">
        <v>2825</v>
      </c>
      <c r="C1618" s="9" t="s">
        <v>0</v>
      </c>
      <c r="D1618" s="9">
        <v>3347</v>
      </c>
      <c r="E1618" s="9">
        <v>1</v>
      </c>
      <c r="F1618" s="9">
        <v>1.3337000000000001</v>
      </c>
      <c r="G1618" s="9">
        <v>1.3362000000000001</v>
      </c>
      <c r="H1618" s="9">
        <v>1.3337000000000001</v>
      </c>
      <c r="I1618" s="9">
        <v>5</v>
      </c>
      <c r="J1618" s="9">
        <v>2929.74</v>
      </c>
      <c r="K1618" s="8" t="str">
        <f>RIGHT(B1618,5)</f>
        <v>13:38</v>
      </c>
      <c r="L1618" s="7" t="str">
        <f>TEXT(K1618,"hh")</f>
        <v>13</v>
      </c>
      <c r="M1618" s="6">
        <f>IF(C1618="close",IF(I1618&gt;=0,1,IF(I1618&lt;0,2)),0)</f>
        <v>0</v>
      </c>
      <c r="N1618" s="5">
        <f>IF(N1617=0,IF(C1618="s/l",1,0),IF(C1618="s/l",N1617+1,0))</f>
        <v>0</v>
      </c>
      <c r="O1618" s="4">
        <f>IF(O1617=0,IF(C1618="t/p",1,0),IF(C1618="t/p",O1617+1,0))</f>
        <v>1</v>
      </c>
      <c r="P1618" s="3">
        <f>IF(AND(N1618&gt;=$AD$36,N1619=0),1,0)</f>
        <v>0</v>
      </c>
      <c r="Q1618" s="2">
        <f>IF(AND(O1618&gt;=$AD$35,O1619=0),1,0)</f>
        <v>0</v>
      </c>
      <c r="R1618" s="3">
        <f>IF(AND(N1618&gt;0,ISODD(D1618)),1,0)</f>
        <v>0</v>
      </c>
      <c r="S1618" s="2">
        <f>IF(AND(O1618&gt;0,ISEVEN(D1618)),1,0)</f>
        <v>0</v>
      </c>
      <c r="T1618" s="1">
        <f>IF(AND(N1617&gt;0,N1618&gt;0),IF(OR(AND(R1617=0,R1618=1),AND(R1617=1,R1618=0)),1,0),0)</f>
        <v>0</v>
      </c>
      <c r="U1618" s="1">
        <f>IF(AND(O1617&gt;0,O1618&gt;0),IF(OR(AND(S1617=0,S1618=1),AND(S1617=1,S1618=0)),1,0),0)</f>
        <v>0</v>
      </c>
    </row>
    <row r="1619" spans="1:21">
      <c r="A1619" s="9">
        <v>8321</v>
      </c>
      <c r="B1619" s="10" t="s">
        <v>2824</v>
      </c>
      <c r="C1619" s="9" t="s">
        <v>0</v>
      </c>
      <c r="D1619" s="9">
        <v>3345</v>
      </c>
      <c r="E1619" s="9">
        <v>1</v>
      </c>
      <c r="F1619" s="9">
        <v>1.3327</v>
      </c>
      <c r="G1619" s="9">
        <v>1.3351999999999999</v>
      </c>
      <c r="H1619" s="9">
        <v>1.3327</v>
      </c>
      <c r="I1619" s="9">
        <v>5</v>
      </c>
      <c r="J1619" s="9">
        <v>2934.74</v>
      </c>
      <c r="K1619" s="8" t="str">
        <f>RIGHT(B1619,5)</f>
        <v>14:39</v>
      </c>
      <c r="L1619" s="7" t="str">
        <f>TEXT(K1619,"hh")</f>
        <v>14</v>
      </c>
      <c r="M1619" s="6">
        <f>IF(C1619="close",IF(I1619&gt;=0,1,IF(I1619&lt;0,2)),0)</f>
        <v>0</v>
      </c>
      <c r="N1619" s="5">
        <f>IF(N1618=0,IF(C1619="s/l",1,0),IF(C1619="s/l",N1618+1,0))</f>
        <v>0</v>
      </c>
      <c r="O1619" s="4">
        <f>IF(O1618=0,IF(C1619="t/p",1,0),IF(C1619="t/p",O1618+1,0))</f>
        <v>2</v>
      </c>
      <c r="P1619" s="3">
        <f>IF(AND(N1619&gt;=$AD$36,N1620=0),1,0)</f>
        <v>0</v>
      </c>
      <c r="Q1619" s="2">
        <f>IF(AND(O1619&gt;=$AD$35,O1620=0),1,0)</f>
        <v>0</v>
      </c>
      <c r="R1619" s="3">
        <f>IF(AND(N1619&gt;0,ISODD(D1619)),1,0)</f>
        <v>0</v>
      </c>
      <c r="S1619" s="2">
        <f>IF(AND(O1619&gt;0,ISEVEN(D1619)),1,0)</f>
        <v>0</v>
      </c>
      <c r="T1619" s="1">
        <f>IF(AND(N1618&gt;0,N1619&gt;0),IF(OR(AND(R1618=0,R1619=1),AND(R1618=1,R1619=0)),1,0),0)</f>
        <v>0</v>
      </c>
      <c r="U1619" s="1">
        <f>IF(AND(O1618&gt;0,O1619&gt;0),IF(OR(AND(S1618=0,S1619=1),AND(S1618=1,S1619=0)),1,0),0)</f>
        <v>0</v>
      </c>
    </row>
    <row r="1620" spans="1:21">
      <c r="A1620" s="9">
        <v>8326</v>
      </c>
      <c r="B1620" s="10" t="s">
        <v>2823</v>
      </c>
      <c r="C1620" s="9" t="s">
        <v>3</v>
      </c>
      <c r="D1620" s="9">
        <v>3350</v>
      </c>
      <c r="E1620" s="9">
        <v>1</v>
      </c>
      <c r="F1620" s="9">
        <v>1.3314999999999999</v>
      </c>
      <c r="G1620" s="9">
        <v>1.3314999999999999</v>
      </c>
      <c r="H1620" s="9">
        <v>1.3340000000000001</v>
      </c>
      <c r="I1620" s="9">
        <v>-20</v>
      </c>
      <c r="J1620" s="9">
        <v>2914.74</v>
      </c>
      <c r="K1620" s="8" t="str">
        <f>RIGHT(B1620,5)</f>
        <v>15:00</v>
      </c>
      <c r="L1620" s="7" t="str">
        <f>TEXT(K1620,"hh")</f>
        <v>15</v>
      </c>
      <c r="M1620" s="6">
        <f>IF(C1620="close",IF(I1620&gt;=0,1,IF(I1620&lt;0,2)),0)</f>
        <v>0</v>
      </c>
      <c r="N1620" s="5">
        <f>IF(N1619=0,IF(C1620="s/l",1,0),IF(C1620="s/l",N1619+1,0))</f>
        <v>1</v>
      </c>
      <c r="O1620" s="4">
        <f>IF(O1619=0,IF(C1620="t/p",1,0),IF(C1620="t/p",O1619+1,0))</f>
        <v>0</v>
      </c>
      <c r="P1620" s="3">
        <f>IF(AND(N1620&gt;=$AD$36,N1621=0),1,0)</f>
        <v>0</v>
      </c>
      <c r="Q1620" s="2">
        <f>IF(AND(O1620&gt;=$AD$35,O1621=0),1,0)</f>
        <v>0</v>
      </c>
      <c r="R1620" s="3">
        <f>IF(AND(N1620&gt;0,ISODD(D1620)),1,0)</f>
        <v>0</v>
      </c>
      <c r="S1620" s="2">
        <f>IF(AND(O1620&gt;0,ISEVEN(D1620)),1,0)</f>
        <v>0</v>
      </c>
      <c r="T1620" s="1">
        <f>IF(AND(N1619&gt;0,N1620&gt;0),IF(OR(AND(R1619=0,R1620=1),AND(R1619=1,R1620=0)),1,0),0)</f>
        <v>0</v>
      </c>
      <c r="U1620" s="1">
        <f>IF(AND(O1619&gt;0,O1620&gt;0),IF(OR(AND(S1619=0,S1620=1),AND(S1619=1,S1620=0)),1,0),0)</f>
        <v>0</v>
      </c>
    </row>
    <row r="1621" spans="1:21">
      <c r="A1621" s="9">
        <v>8331</v>
      </c>
      <c r="B1621" s="10" t="s">
        <v>898</v>
      </c>
      <c r="C1621" s="9" t="s">
        <v>0</v>
      </c>
      <c r="D1621" s="9">
        <v>3354</v>
      </c>
      <c r="E1621" s="9">
        <v>1</v>
      </c>
      <c r="F1621" s="9">
        <v>1.3320000000000001</v>
      </c>
      <c r="G1621" s="9">
        <v>1.3294999999999999</v>
      </c>
      <c r="H1621" s="9">
        <v>1.3320000000000001</v>
      </c>
      <c r="I1621" s="9">
        <v>5</v>
      </c>
      <c r="J1621" s="9">
        <v>2919.74</v>
      </c>
      <c r="K1621" s="8" t="str">
        <f>RIGHT(B1621,5)</f>
        <v>15:06</v>
      </c>
      <c r="L1621" s="7" t="str">
        <f>TEXT(K1621,"hh")</f>
        <v>15</v>
      </c>
      <c r="M1621" s="6">
        <f>IF(C1621="close",IF(I1621&gt;=0,1,IF(I1621&lt;0,2)),0)</f>
        <v>0</v>
      </c>
      <c r="N1621" s="5">
        <f>IF(N1620=0,IF(C1621="s/l",1,0),IF(C1621="s/l",N1620+1,0))</f>
        <v>0</v>
      </c>
      <c r="O1621" s="4">
        <f>IF(O1620=0,IF(C1621="t/p",1,0),IF(C1621="t/p",O1620+1,0))</f>
        <v>1</v>
      </c>
      <c r="P1621" s="3">
        <f>IF(AND(N1621&gt;=$AD$36,N1622=0),1,0)</f>
        <v>0</v>
      </c>
      <c r="Q1621" s="2">
        <f>IF(AND(O1621&gt;=$AD$35,O1622=0),1,0)</f>
        <v>0</v>
      </c>
      <c r="R1621" s="3">
        <f>IF(AND(N1621&gt;0,ISODD(D1621)),1,0)</f>
        <v>0</v>
      </c>
      <c r="S1621" s="2">
        <f>IF(AND(O1621&gt;0,ISEVEN(D1621)),1,0)</f>
        <v>1</v>
      </c>
      <c r="T1621" s="1">
        <f>IF(AND(N1620&gt;0,N1621&gt;0),IF(OR(AND(R1620=0,R1621=1),AND(R1620=1,R1621=0)),1,0),0)</f>
        <v>0</v>
      </c>
      <c r="U1621" s="1">
        <f>IF(AND(O1620&gt;0,O1621&gt;0),IF(OR(AND(S1620=0,S1621=1),AND(S1620=1,S1621=0)),1,0),0)</f>
        <v>0</v>
      </c>
    </row>
    <row r="1622" spans="1:21">
      <c r="A1622" s="9">
        <v>8336</v>
      </c>
      <c r="B1622" s="10" t="s">
        <v>897</v>
      </c>
      <c r="C1622" s="9" t="s">
        <v>0</v>
      </c>
      <c r="D1622" s="9">
        <v>3355</v>
      </c>
      <c r="E1622" s="9">
        <v>1</v>
      </c>
      <c r="F1622" s="9">
        <v>1.3314999999999999</v>
      </c>
      <c r="G1622" s="9">
        <v>1.3340000000000001</v>
      </c>
      <c r="H1622" s="9">
        <v>1.3314999999999999</v>
      </c>
      <c r="I1622" s="9">
        <v>5</v>
      </c>
      <c r="J1622" s="9">
        <v>2924.74</v>
      </c>
      <c r="K1622" s="8" t="str">
        <f>RIGHT(B1622,5)</f>
        <v>15:13</v>
      </c>
      <c r="L1622" s="7" t="str">
        <f>TEXT(K1622,"hh")</f>
        <v>15</v>
      </c>
      <c r="M1622" s="6">
        <f>IF(C1622="close",IF(I1622&gt;=0,1,IF(I1622&lt;0,2)),0)</f>
        <v>0</v>
      </c>
      <c r="N1622" s="5">
        <f>IF(N1621=0,IF(C1622="s/l",1,0),IF(C1622="s/l",N1621+1,0))</f>
        <v>0</v>
      </c>
      <c r="O1622" s="4">
        <f>IF(O1621=0,IF(C1622="t/p",1,0),IF(C1622="t/p",O1621+1,0))</f>
        <v>2</v>
      </c>
      <c r="P1622" s="3">
        <f>IF(AND(N1622&gt;=$AD$36,N1623=0),1,0)</f>
        <v>0</v>
      </c>
      <c r="Q1622" s="2">
        <f>IF(AND(O1622&gt;=$AD$35,O1623=0),1,0)</f>
        <v>0</v>
      </c>
      <c r="R1622" s="3">
        <f>IF(AND(N1622&gt;0,ISODD(D1622)),1,0)</f>
        <v>0</v>
      </c>
      <c r="S1622" s="2">
        <f>IF(AND(O1622&gt;0,ISEVEN(D1622)),1,0)</f>
        <v>0</v>
      </c>
      <c r="T1622" s="1">
        <f>IF(AND(N1621&gt;0,N1622&gt;0),IF(OR(AND(R1621=0,R1622=1),AND(R1621=1,R1622=0)),1,0),0)</f>
        <v>0</v>
      </c>
      <c r="U1622" s="1">
        <f>IF(AND(O1621&gt;0,O1622&gt;0),IF(OR(AND(S1621=0,S1622=1),AND(S1621=1,S1622=0)),1,0),0)</f>
        <v>1</v>
      </c>
    </row>
    <row r="1623" spans="1:21">
      <c r="A1623" s="9">
        <v>8341</v>
      </c>
      <c r="B1623" s="10" t="s">
        <v>2822</v>
      </c>
      <c r="C1623" s="9" t="s">
        <v>3</v>
      </c>
      <c r="D1623" s="9">
        <v>3352</v>
      </c>
      <c r="E1623" s="9">
        <v>1</v>
      </c>
      <c r="F1623" s="9">
        <v>1.3305</v>
      </c>
      <c r="G1623" s="9">
        <v>1.3305</v>
      </c>
      <c r="H1623" s="9">
        <v>1.333</v>
      </c>
      <c r="I1623" s="9">
        <v>-20</v>
      </c>
      <c r="J1623" s="9">
        <v>2904.74</v>
      </c>
      <c r="K1623" s="8" t="str">
        <f>RIGHT(B1623,5)</f>
        <v>15:17</v>
      </c>
      <c r="L1623" s="7" t="str">
        <f>TEXT(K1623,"hh")</f>
        <v>15</v>
      </c>
      <c r="M1623" s="6">
        <f>IF(C1623="close",IF(I1623&gt;=0,1,IF(I1623&lt;0,2)),0)</f>
        <v>0</v>
      </c>
      <c r="N1623" s="5">
        <f>IF(N1622=0,IF(C1623="s/l",1,0),IF(C1623="s/l",N1622+1,0))</f>
        <v>1</v>
      </c>
      <c r="O1623" s="4">
        <f>IF(O1622=0,IF(C1623="t/p",1,0),IF(C1623="t/p",O1622+1,0))</f>
        <v>0</v>
      </c>
      <c r="P1623" s="3">
        <f>IF(AND(N1623&gt;=$AD$36,N1624=0),1,0)</f>
        <v>0</v>
      </c>
      <c r="Q1623" s="2">
        <f>IF(AND(O1623&gt;=$AD$35,O1624=0),1,0)</f>
        <v>0</v>
      </c>
      <c r="R1623" s="3">
        <f>IF(AND(N1623&gt;0,ISODD(D1623)),1,0)</f>
        <v>0</v>
      </c>
      <c r="S1623" s="2">
        <f>IF(AND(O1623&gt;0,ISEVEN(D1623)),1,0)</f>
        <v>0</v>
      </c>
      <c r="T1623" s="1">
        <f>IF(AND(N1622&gt;0,N1623&gt;0),IF(OR(AND(R1622=0,R1623=1),AND(R1622=1,R1623=0)),1,0),0)</f>
        <v>0</v>
      </c>
      <c r="U1623" s="1">
        <f>IF(AND(O1622&gt;0,O1623&gt;0),IF(OR(AND(S1622=0,S1623=1),AND(S1622=1,S1623=0)),1,0),0)</f>
        <v>0</v>
      </c>
    </row>
    <row r="1624" spans="1:21">
      <c r="A1624" s="9">
        <v>8346</v>
      </c>
      <c r="B1624" s="10" t="s">
        <v>896</v>
      </c>
      <c r="C1624" s="9" t="s">
        <v>3</v>
      </c>
      <c r="D1624" s="9">
        <v>3358</v>
      </c>
      <c r="E1624" s="9">
        <v>1</v>
      </c>
      <c r="F1624" s="9">
        <v>1.3292999999999999</v>
      </c>
      <c r="G1624" s="9">
        <v>1.3292999999999999</v>
      </c>
      <c r="H1624" s="9">
        <v>1.3318000000000001</v>
      </c>
      <c r="I1624" s="9">
        <v>-20</v>
      </c>
      <c r="J1624" s="9">
        <v>2884.74</v>
      </c>
      <c r="K1624" s="8" t="str">
        <f>RIGHT(B1624,5)</f>
        <v>15:22</v>
      </c>
      <c r="L1624" s="7" t="str">
        <f>TEXT(K1624,"hh")</f>
        <v>15</v>
      </c>
      <c r="M1624" s="6">
        <f>IF(C1624="close",IF(I1624&gt;=0,1,IF(I1624&lt;0,2)),0)</f>
        <v>0</v>
      </c>
      <c r="N1624" s="5">
        <f>IF(N1623=0,IF(C1624="s/l",1,0),IF(C1624="s/l",N1623+1,0))</f>
        <v>2</v>
      </c>
      <c r="O1624" s="4">
        <f>IF(O1623=0,IF(C1624="t/p",1,0),IF(C1624="t/p",O1623+1,0))</f>
        <v>0</v>
      </c>
      <c r="P1624" s="3">
        <f>IF(AND(N1624&gt;=$AD$36,N1625=0),1,0)</f>
        <v>1</v>
      </c>
      <c r="Q1624" s="2">
        <f>IF(AND(O1624&gt;=$AD$35,O1625=0),1,0)</f>
        <v>0</v>
      </c>
      <c r="R1624" s="3">
        <f>IF(AND(N1624&gt;0,ISODD(D1624)),1,0)</f>
        <v>0</v>
      </c>
      <c r="S1624" s="2">
        <f>IF(AND(O1624&gt;0,ISEVEN(D1624)),1,0)</f>
        <v>0</v>
      </c>
      <c r="T1624" s="1">
        <f>IF(AND(N1623&gt;0,N1624&gt;0),IF(OR(AND(R1623=0,R1624=1),AND(R1623=1,R1624=0)),1,0),0)</f>
        <v>0</v>
      </c>
      <c r="U1624" s="1">
        <f>IF(AND(O1623&gt;0,O1624&gt;0),IF(OR(AND(S1623=0,S1624=1),AND(S1623=1,S1624=0)),1,0),0)</f>
        <v>0</v>
      </c>
    </row>
    <row r="1625" spans="1:21">
      <c r="A1625" s="9">
        <v>8347</v>
      </c>
      <c r="B1625" s="10" t="s">
        <v>2821</v>
      </c>
      <c r="C1625" s="9" t="s">
        <v>0</v>
      </c>
      <c r="D1625" s="9">
        <v>3360</v>
      </c>
      <c r="E1625" s="9">
        <v>1</v>
      </c>
      <c r="F1625" s="9">
        <v>1.3308</v>
      </c>
      <c r="G1625" s="9">
        <v>1.3283</v>
      </c>
      <c r="H1625" s="9">
        <v>1.3308</v>
      </c>
      <c r="I1625" s="9">
        <v>5</v>
      </c>
      <c r="J1625" s="9">
        <v>2889.74</v>
      </c>
      <c r="K1625" s="8" t="str">
        <f>RIGHT(B1625,5)</f>
        <v>15:33</v>
      </c>
      <c r="L1625" s="7" t="str">
        <f>TEXT(K1625,"hh")</f>
        <v>15</v>
      </c>
      <c r="M1625" s="6">
        <f>IF(C1625="close",IF(I1625&gt;=0,1,IF(I1625&lt;0,2)),0)</f>
        <v>0</v>
      </c>
      <c r="N1625" s="5">
        <f>IF(N1624=0,IF(C1625="s/l",1,0),IF(C1625="s/l",N1624+1,0))</f>
        <v>0</v>
      </c>
      <c r="O1625" s="4">
        <f>IF(O1624=0,IF(C1625="t/p",1,0),IF(C1625="t/p",O1624+1,0))</f>
        <v>1</v>
      </c>
      <c r="P1625" s="3">
        <f>IF(AND(N1625&gt;=$AD$36,N1626=0),1,0)</f>
        <v>0</v>
      </c>
      <c r="Q1625" s="2">
        <f>IF(AND(O1625&gt;=$AD$35,O1626=0),1,0)</f>
        <v>0</v>
      </c>
      <c r="R1625" s="3">
        <f>IF(AND(N1625&gt;0,ISODD(D1625)),1,0)</f>
        <v>0</v>
      </c>
      <c r="S1625" s="2">
        <f>IF(AND(O1625&gt;0,ISEVEN(D1625)),1,0)</f>
        <v>1</v>
      </c>
      <c r="T1625" s="1">
        <f>IF(AND(N1624&gt;0,N1625&gt;0),IF(OR(AND(R1624=0,R1625=1),AND(R1624=1,R1625=0)),1,0),0)</f>
        <v>0</v>
      </c>
      <c r="U1625" s="1">
        <f>IF(AND(O1624&gt;0,O1625&gt;0),IF(OR(AND(S1624=0,S1625=1),AND(S1624=1,S1625=0)),1,0),0)</f>
        <v>0</v>
      </c>
    </row>
    <row r="1626" spans="1:21">
      <c r="A1626" s="9">
        <v>8352</v>
      </c>
      <c r="B1626" s="10" t="s">
        <v>895</v>
      </c>
      <c r="C1626" s="9" t="s">
        <v>0</v>
      </c>
      <c r="D1626" s="9">
        <v>3362</v>
      </c>
      <c r="E1626" s="9">
        <v>1</v>
      </c>
      <c r="F1626" s="9">
        <v>1.3298000000000001</v>
      </c>
      <c r="G1626" s="9">
        <v>1.3272999999999999</v>
      </c>
      <c r="H1626" s="9">
        <v>1.3298000000000001</v>
      </c>
      <c r="I1626" s="9">
        <v>5</v>
      </c>
      <c r="J1626" s="9">
        <v>2894.74</v>
      </c>
      <c r="K1626" s="8" t="str">
        <f>RIGHT(B1626,5)</f>
        <v>15:51</v>
      </c>
      <c r="L1626" s="7" t="str">
        <f>TEXT(K1626,"hh")</f>
        <v>15</v>
      </c>
      <c r="M1626" s="6">
        <f>IF(C1626="close",IF(I1626&gt;=0,1,IF(I1626&lt;0,2)),0)</f>
        <v>0</v>
      </c>
      <c r="N1626" s="5">
        <f>IF(N1625=0,IF(C1626="s/l",1,0),IF(C1626="s/l",N1625+1,0))</f>
        <v>0</v>
      </c>
      <c r="O1626" s="4">
        <f>IF(O1625=0,IF(C1626="t/p",1,0),IF(C1626="t/p",O1625+1,0))</f>
        <v>2</v>
      </c>
      <c r="P1626" s="3">
        <f>IF(AND(N1626&gt;=$AD$36,N1627=0),1,0)</f>
        <v>0</v>
      </c>
      <c r="Q1626" s="2">
        <f>IF(AND(O1626&gt;=$AD$35,O1627=0),1,0)</f>
        <v>0</v>
      </c>
      <c r="R1626" s="3">
        <f>IF(AND(N1626&gt;0,ISODD(D1626)),1,0)</f>
        <v>0</v>
      </c>
      <c r="S1626" s="2">
        <f>IF(AND(O1626&gt;0,ISEVEN(D1626)),1,0)</f>
        <v>1</v>
      </c>
      <c r="T1626" s="1">
        <f>IF(AND(N1625&gt;0,N1626&gt;0),IF(OR(AND(R1625=0,R1626=1),AND(R1625=1,R1626=0)),1,0),0)</f>
        <v>0</v>
      </c>
      <c r="U1626" s="1">
        <f>IF(AND(O1625&gt;0,O1626&gt;0),IF(OR(AND(S1625=0,S1626=1),AND(S1625=1,S1626=0)),1,0),0)</f>
        <v>0</v>
      </c>
    </row>
    <row r="1627" spans="1:21">
      <c r="A1627" s="9">
        <v>8357</v>
      </c>
      <c r="B1627" s="10" t="s">
        <v>894</v>
      </c>
      <c r="C1627" s="9" t="s">
        <v>0</v>
      </c>
      <c r="D1627" s="9">
        <v>3363</v>
      </c>
      <c r="E1627" s="9">
        <v>1</v>
      </c>
      <c r="F1627" s="9">
        <v>1.3294999999999999</v>
      </c>
      <c r="G1627" s="9">
        <v>1.3320000000000001</v>
      </c>
      <c r="H1627" s="9">
        <v>1.3294999999999999</v>
      </c>
      <c r="I1627" s="9">
        <v>5</v>
      </c>
      <c r="J1627" s="9">
        <v>2899.74</v>
      </c>
      <c r="K1627" s="8" t="str">
        <f>RIGHT(B1627,5)</f>
        <v>15:59</v>
      </c>
      <c r="L1627" s="7" t="str">
        <f>TEXT(K1627,"hh")</f>
        <v>15</v>
      </c>
      <c r="M1627" s="6">
        <f>IF(C1627="close",IF(I1627&gt;=0,1,IF(I1627&lt;0,2)),0)</f>
        <v>0</v>
      </c>
      <c r="N1627" s="5">
        <f>IF(N1626=0,IF(C1627="s/l",1,0),IF(C1627="s/l",N1626+1,0))</f>
        <v>0</v>
      </c>
      <c r="O1627" s="4">
        <f>IF(O1626=0,IF(C1627="t/p",1,0),IF(C1627="t/p",O1626+1,0))</f>
        <v>3</v>
      </c>
      <c r="P1627" s="3">
        <f>IF(AND(N1627&gt;=$AD$36,N1628=0),1,0)</f>
        <v>0</v>
      </c>
      <c r="Q1627" s="2">
        <f>IF(AND(O1627&gt;=$AD$35,O1628=0),1,0)</f>
        <v>0</v>
      </c>
      <c r="R1627" s="3">
        <f>IF(AND(N1627&gt;0,ISODD(D1627)),1,0)</f>
        <v>0</v>
      </c>
      <c r="S1627" s="2">
        <f>IF(AND(O1627&gt;0,ISEVEN(D1627)),1,0)</f>
        <v>0</v>
      </c>
      <c r="T1627" s="1">
        <f>IF(AND(N1626&gt;0,N1627&gt;0),IF(OR(AND(R1626=0,R1627=1),AND(R1626=1,R1627=0)),1,0),0)</f>
        <v>0</v>
      </c>
      <c r="U1627" s="1">
        <f>IF(AND(O1626&gt;0,O1627&gt;0),IF(OR(AND(S1626=0,S1627=1),AND(S1626=1,S1627=0)),1,0),0)</f>
        <v>1</v>
      </c>
    </row>
    <row r="1628" spans="1:21">
      <c r="A1628" s="9">
        <v>8362</v>
      </c>
      <c r="B1628" s="10" t="s">
        <v>2820</v>
      </c>
      <c r="C1628" s="9" t="s">
        <v>0</v>
      </c>
      <c r="D1628" s="9">
        <v>3366</v>
      </c>
      <c r="E1628" s="9">
        <v>1</v>
      </c>
      <c r="F1628" s="9">
        <v>1.3298000000000001</v>
      </c>
      <c r="G1628" s="9">
        <v>1.3272999999999999</v>
      </c>
      <c r="H1628" s="9">
        <v>1.3298000000000001</v>
      </c>
      <c r="I1628" s="9">
        <v>5</v>
      </c>
      <c r="J1628" s="9">
        <v>2904.74</v>
      </c>
      <c r="K1628" s="8" t="str">
        <f>RIGHT(B1628,5)</f>
        <v>16:03</v>
      </c>
      <c r="L1628" s="7" t="str">
        <f>TEXT(K1628,"hh")</f>
        <v>16</v>
      </c>
      <c r="M1628" s="6">
        <f>IF(C1628="close",IF(I1628&gt;=0,1,IF(I1628&lt;0,2)),0)</f>
        <v>0</v>
      </c>
      <c r="N1628" s="5">
        <f>IF(N1627=0,IF(C1628="s/l",1,0),IF(C1628="s/l",N1627+1,0))</f>
        <v>0</v>
      </c>
      <c r="O1628" s="4">
        <f>IF(O1627=0,IF(C1628="t/p",1,0),IF(C1628="t/p",O1627+1,0))</f>
        <v>4</v>
      </c>
      <c r="P1628" s="3">
        <f>IF(AND(N1628&gt;=$AD$36,N1629=0),1,0)</f>
        <v>0</v>
      </c>
      <c r="Q1628" s="2">
        <f>IF(AND(O1628&gt;=$AD$35,O1629=0),1,0)</f>
        <v>0</v>
      </c>
      <c r="R1628" s="3">
        <f>IF(AND(N1628&gt;0,ISODD(D1628)),1,0)</f>
        <v>0</v>
      </c>
      <c r="S1628" s="2">
        <f>IF(AND(O1628&gt;0,ISEVEN(D1628)),1,0)</f>
        <v>1</v>
      </c>
      <c r="T1628" s="1">
        <f>IF(AND(N1627&gt;0,N1628&gt;0),IF(OR(AND(R1627=0,R1628=1),AND(R1627=1,R1628=0)),1,0),0)</f>
        <v>0</v>
      </c>
      <c r="U1628" s="1">
        <f>IF(AND(O1627&gt;0,O1628&gt;0),IF(OR(AND(S1627=0,S1628=1),AND(S1627=1,S1628=0)),1,0),0)</f>
        <v>1</v>
      </c>
    </row>
    <row r="1629" spans="1:21">
      <c r="A1629" s="9">
        <v>8367</v>
      </c>
      <c r="B1629" s="10" t="s">
        <v>2819</v>
      </c>
      <c r="C1629" s="9" t="s">
        <v>0</v>
      </c>
      <c r="D1629" s="9">
        <v>3367</v>
      </c>
      <c r="E1629" s="9">
        <v>1</v>
      </c>
      <c r="F1629" s="9">
        <v>1.3294999999999999</v>
      </c>
      <c r="G1629" s="9">
        <v>1.3320000000000001</v>
      </c>
      <c r="H1629" s="9">
        <v>1.3294999999999999</v>
      </c>
      <c r="I1629" s="9">
        <v>5</v>
      </c>
      <c r="J1629" s="9">
        <v>2909.74</v>
      </c>
      <c r="K1629" s="8" t="str">
        <f>RIGHT(B1629,5)</f>
        <v>16:45</v>
      </c>
      <c r="L1629" s="7" t="str">
        <f>TEXT(K1629,"hh")</f>
        <v>16</v>
      </c>
      <c r="M1629" s="6">
        <f>IF(C1629="close",IF(I1629&gt;=0,1,IF(I1629&lt;0,2)),0)</f>
        <v>0</v>
      </c>
      <c r="N1629" s="5">
        <f>IF(N1628=0,IF(C1629="s/l",1,0),IF(C1629="s/l",N1628+1,0))</f>
        <v>0</v>
      </c>
      <c r="O1629" s="4">
        <f>IF(O1628=0,IF(C1629="t/p",1,0),IF(C1629="t/p",O1628+1,0))</f>
        <v>5</v>
      </c>
      <c r="P1629" s="3">
        <f>IF(AND(N1629&gt;=$AD$36,N1630=0),1,0)</f>
        <v>0</v>
      </c>
      <c r="Q1629" s="2">
        <f>IF(AND(O1629&gt;=$AD$35,O1630=0),1,0)</f>
        <v>0</v>
      </c>
      <c r="R1629" s="3">
        <f>IF(AND(N1629&gt;0,ISODD(D1629)),1,0)</f>
        <v>0</v>
      </c>
      <c r="S1629" s="2">
        <f>IF(AND(O1629&gt;0,ISEVEN(D1629)),1,0)</f>
        <v>0</v>
      </c>
      <c r="T1629" s="1">
        <f>IF(AND(N1628&gt;0,N1629&gt;0),IF(OR(AND(R1628=0,R1629=1),AND(R1628=1,R1629=0)),1,0),0)</f>
        <v>0</v>
      </c>
      <c r="U1629" s="1">
        <f>IF(AND(O1628&gt;0,O1629&gt;0),IF(OR(AND(S1628=0,S1629=1),AND(S1628=1,S1629=0)),1,0),0)</f>
        <v>1</v>
      </c>
    </row>
    <row r="1630" spans="1:21">
      <c r="A1630" s="9">
        <v>8372</v>
      </c>
      <c r="B1630" s="10" t="s">
        <v>2818</v>
      </c>
      <c r="C1630" s="9" t="s">
        <v>0</v>
      </c>
      <c r="D1630" s="9">
        <v>3370</v>
      </c>
      <c r="E1630" s="9">
        <v>1</v>
      </c>
      <c r="F1630" s="9">
        <v>1.3298000000000001</v>
      </c>
      <c r="G1630" s="9">
        <v>1.3272999999999999</v>
      </c>
      <c r="H1630" s="9">
        <v>1.3298000000000001</v>
      </c>
      <c r="I1630" s="9">
        <v>5</v>
      </c>
      <c r="J1630" s="9">
        <v>2914.74</v>
      </c>
      <c r="K1630" s="8" t="str">
        <f>RIGHT(B1630,5)</f>
        <v>18:25</v>
      </c>
      <c r="L1630" s="7" t="str">
        <f>TEXT(K1630,"hh")</f>
        <v>18</v>
      </c>
      <c r="M1630" s="6">
        <f>IF(C1630="close",IF(I1630&gt;=0,1,IF(I1630&lt;0,2)),0)</f>
        <v>0</v>
      </c>
      <c r="N1630" s="5">
        <f>IF(N1629=0,IF(C1630="s/l",1,0),IF(C1630="s/l",N1629+1,0))</f>
        <v>0</v>
      </c>
      <c r="O1630" s="4">
        <f>IF(O1629=0,IF(C1630="t/p",1,0),IF(C1630="t/p",O1629+1,0))</f>
        <v>6</v>
      </c>
      <c r="P1630" s="3">
        <f>IF(AND(N1630&gt;=$AD$36,N1631=0),1,0)</f>
        <v>0</v>
      </c>
      <c r="Q1630" s="2">
        <f>IF(AND(O1630&gt;=$AD$35,O1631=0),1,0)</f>
        <v>0</v>
      </c>
      <c r="R1630" s="3">
        <f>IF(AND(N1630&gt;0,ISODD(D1630)),1,0)</f>
        <v>0</v>
      </c>
      <c r="S1630" s="2">
        <f>IF(AND(O1630&gt;0,ISEVEN(D1630)),1,0)</f>
        <v>1</v>
      </c>
      <c r="T1630" s="1">
        <f>IF(AND(N1629&gt;0,N1630&gt;0),IF(OR(AND(R1629=0,R1630=1),AND(R1629=1,R1630=0)),1,0),0)</f>
        <v>0</v>
      </c>
      <c r="U1630" s="1">
        <f>IF(AND(O1629&gt;0,O1630&gt;0),IF(OR(AND(S1629=0,S1630=1),AND(S1629=1,S1630=0)),1,0),0)</f>
        <v>1</v>
      </c>
    </row>
    <row r="1631" spans="1:21">
      <c r="A1631" s="9">
        <v>8377</v>
      </c>
      <c r="B1631" s="10" t="s">
        <v>2817</v>
      </c>
      <c r="C1631" s="9" t="s">
        <v>0</v>
      </c>
      <c r="D1631" s="9">
        <v>3371</v>
      </c>
      <c r="E1631" s="9">
        <v>1</v>
      </c>
      <c r="F1631" s="9">
        <v>1.3294999999999999</v>
      </c>
      <c r="G1631" s="9">
        <v>1.3320000000000001</v>
      </c>
      <c r="H1631" s="9">
        <v>1.3294999999999999</v>
      </c>
      <c r="I1631" s="9">
        <v>5</v>
      </c>
      <c r="J1631" s="9">
        <v>2919.74</v>
      </c>
      <c r="K1631" s="8" t="str">
        <f>RIGHT(B1631,5)</f>
        <v>18:41</v>
      </c>
      <c r="L1631" s="7" t="str">
        <f>TEXT(K1631,"hh")</f>
        <v>18</v>
      </c>
      <c r="M1631" s="6">
        <f>IF(C1631="close",IF(I1631&gt;=0,1,IF(I1631&lt;0,2)),0)</f>
        <v>0</v>
      </c>
      <c r="N1631" s="5">
        <f>IF(N1630=0,IF(C1631="s/l",1,0),IF(C1631="s/l",N1630+1,0))</f>
        <v>0</v>
      </c>
      <c r="O1631" s="4">
        <f>IF(O1630=0,IF(C1631="t/p",1,0),IF(C1631="t/p",O1630+1,0))</f>
        <v>7</v>
      </c>
      <c r="P1631" s="3">
        <f>IF(AND(N1631&gt;=$AD$36,N1632=0),1,0)</f>
        <v>0</v>
      </c>
      <c r="Q1631" s="2">
        <f>IF(AND(O1631&gt;=$AD$35,O1632=0),1,0)</f>
        <v>1</v>
      </c>
      <c r="R1631" s="3">
        <f>IF(AND(N1631&gt;0,ISODD(D1631)),1,0)</f>
        <v>0</v>
      </c>
      <c r="S1631" s="2">
        <f>IF(AND(O1631&gt;0,ISEVEN(D1631)),1,0)</f>
        <v>0</v>
      </c>
      <c r="T1631" s="1">
        <f>IF(AND(N1630&gt;0,N1631&gt;0),IF(OR(AND(R1630=0,R1631=1),AND(R1630=1,R1631=0)),1,0),0)</f>
        <v>0</v>
      </c>
      <c r="U1631" s="1">
        <f>IF(AND(O1630&gt;0,O1631&gt;0),IF(OR(AND(S1630=0,S1631=1),AND(S1630=1,S1631=0)),1,0),0)</f>
        <v>1</v>
      </c>
    </row>
    <row r="1632" spans="1:21">
      <c r="A1632" s="9">
        <v>8382</v>
      </c>
      <c r="B1632" s="10" t="s">
        <v>892</v>
      </c>
      <c r="C1632" s="9" t="s">
        <v>54</v>
      </c>
      <c r="D1632" s="9">
        <v>3374</v>
      </c>
      <c r="E1632" s="9">
        <v>1</v>
      </c>
      <c r="F1632" s="9">
        <v>1.3288</v>
      </c>
      <c r="G1632" s="9">
        <v>1.3272999999999999</v>
      </c>
      <c r="H1632" s="9">
        <v>1.3298000000000001</v>
      </c>
      <c r="I1632" s="9">
        <v>-4.9000000000000004</v>
      </c>
      <c r="J1632" s="9">
        <v>2914.84</v>
      </c>
      <c r="K1632" s="8" t="str">
        <f>RIGHT(B1632,5)</f>
        <v>00:00</v>
      </c>
      <c r="L1632" s="7" t="str">
        <f>TEXT(K1632,"hh")</f>
        <v>00</v>
      </c>
      <c r="M1632" s="6">
        <f>IF(C1632="close",IF(I1632&gt;=0,1,IF(I1632&lt;0,2)),0)</f>
        <v>2</v>
      </c>
      <c r="N1632" s="5">
        <f>IF(N1631=0,IF(C1632="s/l",1,0),IF(C1632="s/l",N1631+1,0))</f>
        <v>0</v>
      </c>
      <c r="O1632" s="4">
        <f>IF(O1631=0,IF(C1632="t/p",1,0),IF(C1632="t/p",O1631+1,0))</f>
        <v>0</v>
      </c>
      <c r="P1632" s="3">
        <f>IF(AND(N1632&gt;=$AD$36,N1633=0),1,0)</f>
        <v>0</v>
      </c>
      <c r="Q1632" s="2">
        <f>IF(AND(O1632&gt;=$AD$35,O1633=0),1,0)</f>
        <v>0</v>
      </c>
      <c r="R1632" s="3">
        <f>IF(AND(N1632&gt;0,ISODD(D1632)),1,0)</f>
        <v>0</v>
      </c>
      <c r="S1632" s="2">
        <f>IF(AND(O1632&gt;0,ISEVEN(D1632)),1,0)</f>
        <v>0</v>
      </c>
      <c r="T1632" s="1">
        <f>IF(AND(N1631&gt;0,N1632&gt;0),IF(OR(AND(R1631=0,R1632=1),AND(R1631=1,R1632=0)),1,0),0)</f>
        <v>0</v>
      </c>
      <c r="U1632" s="1">
        <f>IF(AND(O1631&gt;0,O1632&gt;0),IF(OR(AND(S1631=0,S1632=1),AND(S1631=1,S1632=0)),1,0),0)</f>
        <v>0</v>
      </c>
    </row>
    <row r="1633" spans="1:21">
      <c r="A1633" s="9">
        <v>8391</v>
      </c>
      <c r="B1633" s="10" t="s">
        <v>891</v>
      </c>
      <c r="C1633" s="9" t="s">
        <v>0</v>
      </c>
      <c r="D1633" s="9">
        <v>3378</v>
      </c>
      <c r="E1633" s="9">
        <v>1</v>
      </c>
      <c r="F1633" s="9">
        <v>1.327</v>
      </c>
      <c r="G1633" s="9">
        <v>1.3245</v>
      </c>
      <c r="H1633" s="9">
        <v>1.327</v>
      </c>
      <c r="I1633" s="9">
        <v>5</v>
      </c>
      <c r="J1633" s="9">
        <v>2919.84</v>
      </c>
      <c r="K1633" s="8" t="str">
        <f>RIGHT(B1633,5)</f>
        <v>02:20</v>
      </c>
      <c r="L1633" s="7" t="str">
        <f>TEXT(K1633,"hh")</f>
        <v>02</v>
      </c>
      <c r="M1633" s="6">
        <f>IF(C1633="close",IF(I1633&gt;=0,1,IF(I1633&lt;0,2)),0)</f>
        <v>0</v>
      </c>
      <c r="N1633" s="5">
        <f>IF(N1632=0,IF(C1633="s/l",1,0),IF(C1633="s/l",N1632+1,0))</f>
        <v>0</v>
      </c>
      <c r="O1633" s="4">
        <f>IF(O1632=0,IF(C1633="t/p",1,0),IF(C1633="t/p",O1632+1,0))</f>
        <v>1</v>
      </c>
      <c r="P1633" s="3">
        <f>IF(AND(N1633&gt;=$AD$36,N1634=0),1,0)</f>
        <v>0</v>
      </c>
      <c r="Q1633" s="2">
        <f>IF(AND(O1633&gt;=$AD$35,O1634=0),1,0)</f>
        <v>0</v>
      </c>
      <c r="R1633" s="3">
        <f>IF(AND(N1633&gt;0,ISODD(D1633)),1,0)</f>
        <v>0</v>
      </c>
      <c r="S1633" s="2">
        <f>IF(AND(O1633&gt;0,ISEVEN(D1633)),1,0)</f>
        <v>1</v>
      </c>
      <c r="T1633" s="1">
        <f>IF(AND(N1632&gt;0,N1633&gt;0),IF(OR(AND(R1632=0,R1633=1),AND(R1632=1,R1633=0)),1,0),0)</f>
        <v>0</v>
      </c>
      <c r="U1633" s="1">
        <f>IF(AND(O1632&gt;0,O1633&gt;0),IF(OR(AND(S1632=0,S1633=1),AND(S1632=1,S1633=0)),1,0),0)</f>
        <v>0</v>
      </c>
    </row>
    <row r="1634" spans="1:21">
      <c r="A1634" s="9">
        <v>8396</v>
      </c>
      <c r="B1634" s="10" t="s">
        <v>890</v>
      </c>
      <c r="C1634" s="9" t="s">
        <v>0</v>
      </c>
      <c r="D1634" s="9">
        <v>3379</v>
      </c>
      <c r="E1634" s="9">
        <v>1</v>
      </c>
      <c r="F1634" s="9">
        <v>1.3267</v>
      </c>
      <c r="G1634" s="9">
        <v>1.3291999999999999</v>
      </c>
      <c r="H1634" s="9">
        <v>1.3267</v>
      </c>
      <c r="I1634" s="9">
        <v>5</v>
      </c>
      <c r="J1634" s="9">
        <v>2924.84</v>
      </c>
      <c r="K1634" s="8" t="str">
        <f>RIGHT(B1634,5)</f>
        <v>03:46</v>
      </c>
      <c r="L1634" s="7" t="str">
        <f>TEXT(K1634,"hh")</f>
        <v>03</v>
      </c>
      <c r="M1634" s="6">
        <f>IF(C1634="close",IF(I1634&gt;=0,1,IF(I1634&lt;0,2)),0)</f>
        <v>0</v>
      </c>
      <c r="N1634" s="5">
        <f>IF(N1633=0,IF(C1634="s/l",1,0),IF(C1634="s/l",N1633+1,0))</f>
        <v>0</v>
      </c>
      <c r="O1634" s="4">
        <f>IF(O1633=0,IF(C1634="t/p",1,0),IF(C1634="t/p",O1633+1,0))</f>
        <v>2</v>
      </c>
      <c r="P1634" s="3">
        <f>IF(AND(N1634&gt;=$AD$36,N1635=0),1,0)</f>
        <v>0</v>
      </c>
      <c r="Q1634" s="2">
        <f>IF(AND(O1634&gt;=$AD$35,O1635=0),1,0)</f>
        <v>0</v>
      </c>
      <c r="R1634" s="3">
        <f>IF(AND(N1634&gt;0,ISODD(D1634)),1,0)</f>
        <v>0</v>
      </c>
      <c r="S1634" s="2">
        <f>IF(AND(O1634&gt;0,ISEVEN(D1634)),1,0)</f>
        <v>0</v>
      </c>
      <c r="T1634" s="1">
        <f>IF(AND(N1633&gt;0,N1634&gt;0),IF(OR(AND(R1633=0,R1634=1),AND(R1633=1,R1634=0)),1,0),0)</f>
        <v>0</v>
      </c>
      <c r="U1634" s="1">
        <f>IF(AND(O1633&gt;0,O1634&gt;0),IF(OR(AND(S1633=0,S1634=1),AND(S1633=1,S1634=0)),1,0),0)</f>
        <v>1</v>
      </c>
    </row>
    <row r="1635" spans="1:21">
      <c r="A1635" s="9">
        <v>8401</v>
      </c>
      <c r="B1635" s="10" t="s">
        <v>889</v>
      </c>
      <c r="C1635" s="9" t="s">
        <v>0</v>
      </c>
      <c r="D1635" s="9">
        <v>3382</v>
      </c>
      <c r="E1635" s="9">
        <v>1</v>
      </c>
      <c r="F1635" s="9">
        <v>1.327</v>
      </c>
      <c r="G1635" s="9">
        <v>1.3245</v>
      </c>
      <c r="H1635" s="9">
        <v>1.327</v>
      </c>
      <c r="I1635" s="9">
        <v>5</v>
      </c>
      <c r="J1635" s="9">
        <v>2929.84</v>
      </c>
      <c r="K1635" s="8" t="str">
        <f>RIGHT(B1635,5)</f>
        <v>06:31</v>
      </c>
      <c r="L1635" s="7" t="str">
        <f>TEXT(K1635,"hh")</f>
        <v>06</v>
      </c>
      <c r="M1635" s="6">
        <f>IF(C1635="close",IF(I1635&gt;=0,1,IF(I1635&lt;0,2)),0)</f>
        <v>0</v>
      </c>
      <c r="N1635" s="5">
        <f>IF(N1634=0,IF(C1635="s/l",1,0),IF(C1635="s/l",N1634+1,0))</f>
        <v>0</v>
      </c>
      <c r="O1635" s="4">
        <f>IF(O1634=0,IF(C1635="t/p",1,0),IF(C1635="t/p",O1634+1,0))</f>
        <v>3</v>
      </c>
      <c r="P1635" s="3">
        <f>IF(AND(N1635&gt;=$AD$36,N1636=0),1,0)</f>
        <v>0</v>
      </c>
      <c r="Q1635" s="2">
        <f>IF(AND(O1635&gt;=$AD$35,O1636=0),1,0)</f>
        <v>0</v>
      </c>
      <c r="R1635" s="3">
        <f>IF(AND(N1635&gt;0,ISODD(D1635)),1,0)</f>
        <v>0</v>
      </c>
      <c r="S1635" s="2">
        <f>IF(AND(O1635&gt;0,ISEVEN(D1635)),1,0)</f>
        <v>1</v>
      </c>
      <c r="T1635" s="1">
        <f>IF(AND(N1634&gt;0,N1635&gt;0),IF(OR(AND(R1634=0,R1635=1),AND(R1634=1,R1635=0)),1,0),0)</f>
        <v>0</v>
      </c>
      <c r="U1635" s="1">
        <f>IF(AND(O1634&gt;0,O1635&gt;0),IF(OR(AND(S1634=0,S1635=1),AND(S1634=1,S1635=0)),1,0),0)</f>
        <v>1</v>
      </c>
    </row>
    <row r="1636" spans="1:21">
      <c r="A1636" s="9">
        <v>8406</v>
      </c>
      <c r="B1636" s="10" t="s">
        <v>888</v>
      </c>
      <c r="C1636" s="9" t="s">
        <v>0</v>
      </c>
      <c r="D1636" s="9">
        <v>3383</v>
      </c>
      <c r="E1636" s="9">
        <v>1</v>
      </c>
      <c r="F1636" s="9">
        <v>1.3267</v>
      </c>
      <c r="G1636" s="9">
        <v>1.3291999999999999</v>
      </c>
      <c r="H1636" s="9">
        <v>1.3267</v>
      </c>
      <c r="I1636" s="9">
        <v>5</v>
      </c>
      <c r="J1636" s="9">
        <v>2934.84</v>
      </c>
      <c r="K1636" s="8" t="str">
        <f>RIGHT(B1636,5)</f>
        <v>09:07</v>
      </c>
      <c r="L1636" s="7" t="str">
        <f>TEXT(K1636,"hh")</f>
        <v>09</v>
      </c>
      <c r="M1636" s="6">
        <f>IF(C1636="close",IF(I1636&gt;=0,1,IF(I1636&lt;0,2)),0)</f>
        <v>0</v>
      </c>
      <c r="N1636" s="5">
        <f>IF(N1635=0,IF(C1636="s/l",1,0),IF(C1636="s/l",N1635+1,0))</f>
        <v>0</v>
      </c>
      <c r="O1636" s="4">
        <f>IF(O1635=0,IF(C1636="t/p",1,0),IF(C1636="t/p",O1635+1,0))</f>
        <v>4</v>
      </c>
      <c r="P1636" s="3">
        <f>IF(AND(N1636&gt;=$AD$36,N1637=0),1,0)</f>
        <v>0</v>
      </c>
      <c r="Q1636" s="2">
        <f>IF(AND(O1636&gt;=$AD$35,O1637=0),1,0)</f>
        <v>0</v>
      </c>
      <c r="R1636" s="3">
        <f>IF(AND(N1636&gt;0,ISODD(D1636)),1,0)</f>
        <v>0</v>
      </c>
      <c r="S1636" s="2">
        <f>IF(AND(O1636&gt;0,ISEVEN(D1636)),1,0)</f>
        <v>0</v>
      </c>
      <c r="T1636" s="1">
        <f>IF(AND(N1635&gt;0,N1636&gt;0),IF(OR(AND(R1635=0,R1636=1),AND(R1635=1,R1636=0)),1,0),0)</f>
        <v>0</v>
      </c>
      <c r="U1636" s="1">
        <f>IF(AND(O1635&gt;0,O1636&gt;0),IF(OR(AND(S1635=0,S1636=1),AND(S1635=1,S1636=0)),1,0),0)</f>
        <v>1</v>
      </c>
    </row>
    <row r="1637" spans="1:21">
      <c r="A1637" s="9">
        <v>8411</v>
      </c>
      <c r="B1637" s="10" t="s">
        <v>887</v>
      </c>
      <c r="C1637" s="9" t="s">
        <v>0</v>
      </c>
      <c r="D1637" s="9">
        <v>3386</v>
      </c>
      <c r="E1637" s="9">
        <v>1</v>
      </c>
      <c r="F1637" s="9">
        <v>1.327</v>
      </c>
      <c r="G1637" s="9">
        <v>1.3245</v>
      </c>
      <c r="H1637" s="9">
        <v>1.327</v>
      </c>
      <c r="I1637" s="9">
        <v>5</v>
      </c>
      <c r="J1637" s="9">
        <v>2939.84</v>
      </c>
      <c r="K1637" s="8" t="str">
        <f>RIGHT(B1637,5)</f>
        <v>09:36</v>
      </c>
      <c r="L1637" s="7" t="str">
        <f>TEXT(K1637,"hh")</f>
        <v>09</v>
      </c>
      <c r="M1637" s="6">
        <f>IF(C1637="close",IF(I1637&gt;=0,1,IF(I1637&lt;0,2)),0)</f>
        <v>0</v>
      </c>
      <c r="N1637" s="5">
        <f>IF(N1636=0,IF(C1637="s/l",1,0),IF(C1637="s/l",N1636+1,0))</f>
        <v>0</v>
      </c>
      <c r="O1637" s="4">
        <f>IF(O1636=0,IF(C1637="t/p",1,0),IF(C1637="t/p",O1636+1,0))</f>
        <v>5</v>
      </c>
      <c r="P1637" s="3">
        <f>IF(AND(N1637&gt;=$AD$36,N1638=0),1,0)</f>
        <v>0</v>
      </c>
      <c r="Q1637" s="2">
        <f>IF(AND(O1637&gt;=$AD$35,O1638=0),1,0)</f>
        <v>0</v>
      </c>
      <c r="R1637" s="3">
        <f>IF(AND(N1637&gt;0,ISODD(D1637)),1,0)</f>
        <v>0</v>
      </c>
      <c r="S1637" s="2">
        <f>IF(AND(O1637&gt;0,ISEVEN(D1637)),1,0)</f>
        <v>1</v>
      </c>
      <c r="T1637" s="1">
        <f>IF(AND(N1636&gt;0,N1637&gt;0),IF(OR(AND(R1636=0,R1637=1),AND(R1636=1,R1637=0)),1,0),0)</f>
        <v>0</v>
      </c>
      <c r="U1637" s="1">
        <f>IF(AND(O1636&gt;0,O1637&gt;0),IF(OR(AND(S1636=0,S1637=1),AND(S1636=1,S1637=0)),1,0),0)</f>
        <v>1</v>
      </c>
    </row>
    <row r="1638" spans="1:21">
      <c r="A1638" s="9">
        <v>8416</v>
      </c>
      <c r="B1638" s="10" t="s">
        <v>886</v>
      </c>
      <c r="C1638" s="9" t="s">
        <v>0</v>
      </c>
      <c r="D1638" s="9">
        <v>3387</v>
      </c>
      <c r="E1638" s="9">
        <v>1</v>
      </c>
      <c r="F1638" s="9">
        <v>1.3267</v>
      </c>
      <c r="G1638" s="9">
        <v>1.3291999999999999</v>
      </c>
      <c r="H1638" s="9">
        <v>1.3267</v>
      </c>
      <c r="I1638" s="9">
        <v>5</v>
      </c>
      <c r="J1638" s="9">
        <v>2944.84</v>
      </c>
      <c r="K1638" s="8" t="str">
        <f>RIGHT(B1638,5)</f>
        <v>10:42</v>
      </c>
      <c r="L1638" s="7" t="str">
        <f>TEXT(K1638,"hh")</f>
        <v>10</v>
      </c>
      <c r="M1638" s="6">
        <f>IF(C1638="close",IF(I1638&gt;=0,1,IF(I1638&lt;0,2)),0)</f>
        <v>0</v>
      </c>
      <c r="N1638" s="5">
        <f>IF(N1637=0,IF(C1638="s/l",1,0),IF(C1638="s/l",N1637+1,0))</f>
        <v>0</v>
      </c>
      <c r="O1638" s="4">
        <f>IF(O1637=0,IF(C1638="t/p",1,0),IF(C1638="t/p",O1637+1,0))</f>
        <v>6</v>
      </c>
      <c r="P1638" s="3">
        <f>IF(AND(N1638&gt;=$AD$36,N1639=0),1,0)</f>
        <v>0</v>
      </c>
      <c r="Q1638" s="2">
        <f>IF(AND(O1638&gt;=$AD$35,O1639=0),1,0)</f>
        <v>0</v>
      </c>
      <c r="R1638" s="3">
        <f>IF(AND(N1638&gt;0,ISODD(D1638)),1,0)</f>
        <v>0</v>
      </c>
      <c r="S1638" s="2">
        <f>IF(AND(O1638&gt;0,ISEVEN(D1638)),1,0)</f>
        <v>0</v>
      </c>
      <c r="T1638" s="1">
        <f>IF(AND(N1637&gt;0,N1638&gt;0),IF(OR(AND(R1637=0,R1638=1),AND(R1637=1,R1638=0)),1,0),0)</f>
        <v>0</v>
      </c>
      <c r="U1638" s="1">
        <f>IF(AND(O1637&gt;0,O1638&gt;0),IF(OR(AND(S1637=0,S1638=1),AND(S1637=1,S1638=0)),1,0),0)</f>
        <v>1</v>
      </c>
    </row>
    <row r="1639" spans="1:21">
      <c r="A1639" s="9">
        <v>8421</v>
      </c>
      <c r="B1639" s="10" t="s">
        <v>885</v>
      </c>
      <c r="C1639" s="9" t="s">
        <v>0</v>
      </c>
      <c r="D1639" s="9">
        <v>3390</v>
      </c>
      <c r="E1639" s="9">
        <v>1</v>
      </c>
      <c r="F1639" s="9">
        <v>1.3270999999999999</v>
      </c>
      <c r="G1639" s="9">
        <v>1.3246</v>
      </c>
      <c r="H1639" s="9">
        <v>1.3270999999999999</v>
      </c>
      <c r="I1639" s="9">
        <v>5</v>
      </c>
      <c r="J1639" s="9">
        <v>2949.84</v>
      </c>
      <c r="K1639" s="8" t="str">
        <f>RIGHT(B1639,5)</f>
        <v>12:29</v>
      </c>
      <c r="L1639" s="7" t="str">
        <f>TEXT(K1639,"hh")</f>
        <v>12</v>
      </c>
      <c r="M1639" s="6">
        <f>IF(C1639="close",IF(I1639&gt;=0,1,IF(I1639&lt;0,2)),0)</f>
        <v>0</v>
      </c>
      <c r="N1639" s="5">
        <f>IF(N1638=0,IF(C1639="s/l",1,0),IF(C1639="s/l",N1638+1,0))</f>
        <v>0</v>
      </c>
      <c r="O1639" s="4">
        <f>IF(O1638=0,IF(C1639="t/p",1,0),IF(C1639="t/p",O1638+1,0))</f>
        <v>7</v>
      </c>
      <c r="P1639" s="3">
        <f>IF(AND(N1639&gt;=$AD$36,N1640=0),1,0)</f>
        <v>0</v>
      </c>
      <c r="Q1639" s="2">
        <f>IF(AND(O1639&gt;=$AD$35,O1640=0),1,0)</f>
        <v>0</v>
      </c>
      <c r="R1639" s="3">
        <f>IF(AND(N1639&gt;0,ISODD(D1639)),1,0)</f>
        <v>0</v>
      </c>
      <c r="S1639" s="2">
        <f>IF(AND(O1639&gt;0,ISEVEN(D1639)),1,0)</f>
        <v>1</v>
      </c>
      <c r="T1639" s="1">
        <f>IF(AND(N1638&gt;0,N1639&gt;0),IF(OR(AND(R1638=0,R1639=1),AND(R1638=1,R1639=0)),1,0),0)</f>
        <v>0</v>
      </c>
      <c r="U1639" s="1">
        <f>IF(AND(O1638&gt;0,O1639&gt;0),IF(OR(AND(S1638=0,S1639=1),AND(S1638=1,S1639=0)),1,0),0)</f>
        <v>1</v>
      </c>
    </row>
    <row r="1640" spans="1:21">
      <c r="A1640" s="9">
        <v>8426</v>
      </c>
      <c r="B1640" s="10" t="s">
        <v>884</v>
      </c>
      <c r="C1640" s="9" t="s">
        <v>0</v>
      </c>
      <c r="D1640" s="9">
        <v>3391</v>
      </c>
      <c r="E1640" s="9">
        <v>1</v>
      </c>
      <c r="F1640" s="9">
        <v>1.3268</v>
      </c>
      <c r="G1640" s="9">
        <v>1.3292999999999999</v>
      </c>
      <c r="H1640" s="9">
        <v>1.3268</v>
      </c>
      <c r="I1640" s="9">
        <v>5</v>
      </c>
      <c r="J1640" s="9">
        <v>2954.84</v>
      </c>
      <c r="K1640" s="8" t="str">
        <f>RIGHT(B1640,5)</f>
        <v>13:03</v>
      </c>
      <c r="L1640" s="7" t="str">
        <f>TEXT(K1640,"hh")</f>
        <v>13</v>
      </c>
      <c r="M1640" s="6">
        <f>IF(C1640="close",IF(I1640&gt;=0,1,IF(I1640&lt;0,2)),0)</f>
        <v>0</v>
      </c>
      <c r="N1640" s="5">
        <f>IF(N1639=0,IF(C1640="s/l",1,0),IF(C1640="s/l",N1639+1,0))</f>
        <v>0</v>
      </c>
      <c r="O1640" s="4">
        <f>IF(O1639=0,IF(C1640="t/p",1,0),IF(C1640="t/p",O1639+1,0))</f>
        <v>8</v>
      </c>
      <c r="P1640" s="3">
        <f>IF(AND(N1640&gt;=$AD$36,N1641=0),1,0)</f>
        <v>0</v>
      </c>
      <c r="Q1640" s="2">
        <f>IF(AND(O1640&gt;=$AD$35,O1641=0),1,0)</f>
        <v>0</v>
      </c>
      <c r="R1640" s="3">
        <f>IF(AND(N1640&gt;0,ISODD(D1640)),1,0)</f>
        <v>0</v>
      </c>
      <c r="S1640" s="2">
        <f>IF(AND(O1640&gt;0,ISEVEN(D1640)),1,0)</f>
        <v>0</v>
      </c>
      <c r="T1640" s="1">
        <f>IF(AND(N1639&gt;0,N1640&gt;0),IF(OR(AND(R1639=0,R1640=1),AND(R1639=1,R1640=0)),1,0),0)</f>
        <v>0</v>
      </c>
      <c r="U1640" s="1">
        <f>IF(AND(O1639&gt;0,O1640&gt;0),IF(OR(AND(S1639=0,S1640=1),AND(S1639=1,S1640=0)),1,0),0)</f>
        <v>1</v>
      </c>
    </row>
    <row r="1641" spans="1:21">
      <c r="A1641" s="9">
        <v>8431</v>
      </c>
      <c r="B1641" s="10" t="s">
        <v>883</v>
      </c>
      <c r="C1641" s="9" t="s">
        <v>0</v>
      </c>
      <c r="D1641" s="9">
        <v>3394</v>
      </c>
      <c r="E1641" s="9">
        <v>1</v>
      </c>
      <c r="F1641" s="9">
        <v>1.3271999999999999</v>
      </c>
      <c r="G1641" s="9">
        <v>1.3247</v>
      </c>
      <c r="H1641" s="9">
        <v>1.3271999999999999</v>
      </c>
      <c r="I1641" s="9">
        <v>5</v>
      </c>
      <c r="J1641" s="9">
        <v>2959.84</v>
      </c>
      <c r="K1641" s="8" t="str">
        <f>RIGHT(B1641,5)</f>
        <v>14:59</v>
      </c>
      <c r="L1641" s="7" t="str">
        <f>TEXT(K1641,"hh")</f>
        <v>14</v>
      </c>
      <c r="M1641" s="6">
        <f>IF(C1641="close",IF(I1641&gt;=0,1,IF(I1641&lt;0,2)),0)</f>
        <v>0</v>
      </c>
      <c r="N1641" s="5">
        <f>IF(N1640=0,IF(C1641="s/l",1,0),IF(C1641="s/l",N1640+1,0))</f>
        <v>0</v>
      </c>
      <c r="O1641" s="4">
        <f>IF(O1640=0,IF(C1641="t/p",1,0),IF(C1641="t/p",O1640+1,0))</f>
        <v>9</v>
      </c>
      <c r="P1641" s="3">
        <f>IF(AND(N1641&gt;=$AD$36,N1642=0),1,0)</f>
        <v>0</v>
      </c>
      <c r="Q1641" s="2">
        <f>IF(AND(O1641&gt;=$AD$35,O1642=0),1,0)</f>
        <v>1</v>
      </c>
      <c r="R1641" s="3">
        <f>IF(AND(N1641&gt;0,ISODD(D1641)),1,0)</f>
        <v>0</v>
      </c>
      <c r="S1641" s="2">
        <f>IF(AND(O1641&gt;0,ISEVEN(D1641)),1,0)</f>
        <v>1</v>
      </c>
      <c r="T1641" s="1">
        <f>IF(AND(N1640&gt;0,N1641&gt;0),IF(OR(AND(R1640=0,R1641=1),AND(R1640=1,R1641=0)),1,0),0)</f>
        <v>0</v>
      </c>
      <c r="U1641" s="1">
        <f>IF(AND(O1640&gt;0,O1641&gt;0),IF(OR(AND(S1640=0,S1641=1),AND(S1640=1,S1641=0)),1,0),0)</f>
        <v>1</v>
      </c>
    </row>
    <row r="1642" spans="1:21">
      <c r="A1642" s="9">
        <v>8440</v>
      </c>
      <c r="B1642" s="10" t="s">
        <v>882</v>
      </c>
      <c r="C1642" s="9" t="s">
        <v>3</v>
      </c>
      <c r="D1642" s="9">
        <v>3395</v>
      </c>
      <c r="E1642" s="9">
        <v>1</v>
      </c>
      <c r="F1642" s="9">
        <v>1.3293999999999999</v>
      </c>
      <c r="G1642" s="9">
        <v>1.3293999999999999</v>
      </c>
      <c r="H1642" s="9">
        <v>1.3269</v>
      </c>
      <c r="I1642" s="9">
        <v>-20</v>
      </c>
      <c r="J1642" s="9">
        <v>2939.84</v>
      </c>
      <c r="K1642" s="8" t="str">
        <f>RIGHT(B1642,5)</f>
        <v>15:52</v>
      </c>
      <c r="L1642" s="7" t="str">
        <f>TEXT(K1642,"hh")</f>
        <v>15</v>
      </c>
      <c r="M1642" s="6">
        <f>IF(C1642="close",IF(I1642&gt;=0,1,IF(I1642&lt;0,2)),0)</f>
        <v>0</v>
      </c>
      <c r="N1642" s="5">
        <f>IF(N1641=0,IF(C1642="s/l",1,0),IF(C1642="s/l",N1641+1,0))</f>
        <v>1</v>
      </c>
      <c r="O1642" s="4">
        <f>IF(O1641=0,IF(C1642="t/p",1,0),IF(C1642="t/p",O1641+1,0))</f>
        <v>0</v>
      </c>
      <c r="P1642" s="3">
        <f>IF(AND(N1642&gt;=$AD$36,N1643=0),1,0)</f>
        <v>0</v>
      </c>
      <c r="Q1642" s="2">
        <f>IF(AND(O1642&gt;=$AD$35,O1643=0),1,0)</f>
        <v>0</v>
      </c>
      <c r="R1642" s="3">
        <f>IF(AND(N1642&gt;0,ISODD(D1642)),1,0)</f>
        <v>1</v>
      </c>
      <c r="S1642" s="2">
        <f>IF(AND(O1642&gt;0,ISEVEN(D1642)),1,0)</f>
        <v>0</v>
      </c>
      <c r="T1642" s="1">
        <f>IF(AND(N1641&gt;0,N1642&gt;0),IF(OR(AND(R1641=0,R1642=1),AND(R1641=1,R1642=0)),1,0),0)</f>
        <v>0</v>
      </c>
      <c r="U1642" s="1">
        <f>IF(AND(O1641&gt;0,O1642&gt;0),IF(OR(AND(S1641=0,S1642=1),AND(S1641=1,S1642=0)),1,0),0)</f>
        <v>0</v>
      </c>
    </row>
    <row r="1643" spans="1:21">
      <c r="A1643" s="9">
        <v>8445</v>
      </c>
      <c r="B1643" s="10" t="s">
        <v>881</v>
      </c>
      <c r="C1643" s="9" t="s">
        <v>3</v>
      </c>
      <c r="D1643" s="9">
        <v>3397</v>
      </c>
      <c r="E1643" s="9">
        <v>1</v>
      </c>
      <c r="F1643" s="9">
        <v>1.3304</v>
      </c>
      <c r="G1643" s="9">
        <v>1.3304</v>
      </c>
      <c r="H1643" s="9">
        <v>1.3279000000000001</v>
      </c>
      <c r="I1643" s="9">
        <v>-20</v>
      </c>
      <c r="J1643" s="9">
        <v>2919.84</v>
      </c>
      <c r="K1643" s="8" t="str">
        <f>RIGHT(B1643,5)</f>
        <v>16:00</v>
      </c>
      <c r="L1643" s="7" t="str">
        <f>TEXT(K1643,"hh")</f>
        <v>16</v>
      </c>
      <c r="M1643" s="6">
        <f>IF(C1643="close",IF(I1643&gt;=0,1,IF(I1643&lt;0,2)),0)</f>
        <v>0</v>
      </c>
      <c r="N1643" s="5">
        <f>IF(N1642=0,IF(C1643="s/l",1,0),IF(C1643="s/l",N1642+1,0))</f>
        <v>2</v>
      </c>
      <c r="O1643" s="4">
        <f>IF(O1642=0,IF(C1643="t/p",1,0),IF(C1643="t/p",O1642+1,0))</f>
        <v>0</v>
      </c>
      <c r="P1643" s="3">
        <f>IF(AND(N1643&gt;=$AD$36,N1644=0),1,0)</f>
        <v>0</v>
      </c>
      <c r="Q1643" s="2">
        <f>IF(AND(O1643&gt;=$AD$35,O1644=0),1,0)</f>
        <v>0</v>
      </c>
      <c r="R1643" s="3">
        <f>IF(AND(N1643&gt;0,ISODD(D1643)),1,0)</f>
        <v>1</v>
      </c>
      <c r="S1643" s="2">
        <f>IF(AND(O1643&gt;0,ISEVEN(D1643)),1,0)</f>
        <v>0</v>
      </c>
      <c r="T1643" s="1">
        <f>IF(AND(N1642&gt;0,N1643&gt;0),IF(OR(AND(R1642=0,R1643=1),AND(R1642=1,R1643=0)),1,0),0)</f>
        <v>0</v>
      </c>
      <c r="U1643" s="1">
        <f>IF(AND(O1642&gt;0,O1643&gt;0),IF(OR(AND(S1642=0,S1643=1),AND(S1642=1,S1643=0)),1,0),0)</f>
        <v>0</v>
      </c>
    </row>
    <row r="1644" spans="1:21">
      <c r="A1644" s="9">
        <v>8450</v>
      </c>
      <c r="B1644" s="10" t="s">
        <v>881</v>
      </c>
      <c r="C1644" s="9" t="s">
        <v>3</v>
      </c>
      <c r="D1644" s="9">
        <v>3399</v>
      </c>
      <c r="E1644" s="9">
        <v>1</v>
      </c>
      <c r="F1644" s="9">
        <v>1.3313999999999999</v>
      </c>
      <c r="G1644" s="9">
        <v>1.3313999999999999</v>
      </c>
      <c r="H1644" s="9">
        <v>1.3289</v>
      </c>
      <c r="I1644" s="9">
        <v>-20</v>
      </c>
      <c r="J1644" s="9">
        <v>2899.84</v>
      </c>
      <c r="K1644" s="8" t="str">
        <f>RIGHT(B1644,5)</f>
        <v>16:00</v>
      </c>
      <c r="L1644" s="7" t="str">
        <f>TEXT(K1644,"hh")</f>
        <v>16</v>
      </c>
      <c r="M1644" s="6">
        <f>IF(C1644="close",IF(I1644&gt;=0,1,IF(I1644&lt;0,2)),0)</f>
        <v>0</v>
      </c>
      <c r="N1644" s="5">
        <f>IF(N1643=0,IF(C1644="s/l",1,0),IF(C1644="s/l",N1643+1,0))</f>
        <v>3</v>
      </c>
      <c r="O1644" s="4">
        <f>IF(O1643=0,IF(C1644="t/p",1,0),IF(C1644="t/p",O1643+1,0))</f>
        <v>0</v>
      </c>
      <c r="P1644" s="3">
        <f>IF(AND(N1644&gt;=$AD$36,N1645=0),1,0)</f>
        <v>0</v>
      </c>
      <c r="Q1644" s="2">
        <f>IF(AND(O1644&gt;=$AD$35,O1645=0),1,0)</f>
        <v>0</v>
      </c>
      <c r="R1644" s="3">
        <f>IF(AND(N1644&gt;0,ISODD(D1644)),1,0)</f>
        <v>1</v>
      </c>
      <c r="S1644" s="2">
        <f>IF(AND(O1644&gt;0,ISEVEN(D1644)),1,0)</f>
        <v>0</v>
      </c>
      <c r="T1644" s="1">
        <f>IF(AND(N1643&gt;0,N1644&gt;0),IF(OR(AND(R1643=0,R1644=1),AND(R1643=1,R1644=0)),1,0),0)</f>
        <v>0</v>
      </c>
      <c r="U1644" s="1">
        <f>IF(AND(O1643&gt;0,O1644&gt;0),IF(OR(AND(S1643=0,S1644=1),AND(S1643=1,S1644=0)),1,0),0)</f>
        <v>0</v>
      </c>
    </row>
    <row r="1645" spans="1:21">
      <c r="A1645" s="9">
        <v>8455</v>
      </c>
      <c r="B1645" s="10" t="s">
        <v>880</v>
      </c>
      <c r="C1645" s="9" t="s">
        <v>3</v>
      </c>
      <c r="D1645" s="9">
        <v>3401</v>
      </c>
      <c r="E1645" s="9">
        <v>1</v>
      </c>
      <c r="F1645" s="9">
        <v>1.3324</v>
      </c>
      <c r="G1645" s="9">
        <v>1.3324</v>
      </c>
      <c r="H1645" s="9">
        <v>1.3299000000000001</v>
      </c>
      <c r="I1645" s="9">
        <v>-20</v>
      </c>
      <c r="J1645" s="9">
        <v>2879.84</v>
      </c>
      <c r="K1645" s="8" t="str">
        <f>RIGHT(B1645,5)</f>
        <v>16:02</v>
      </c>
      <c r="L1645" s="7" t="str">
        <f>TEXT(K1645,"hh")</f>
        <v>16</v>
      </c>
      <c r="M1645" s="6">
        <f>IF(C1645="close",IF(I1645&gt;=0,1,IF(I1645&lt;0,2)),0)</f>
        <v>0</v>
      </c>
      <c r="N1645" s="5">
        <f>IF(N1644=0,IF(C1645="s/l",1,0),IF(C1645="s/l",N1644+1,0))</f>
        <v>4</v>
      </c>
      <c r="O1645" s="4">
        <f>IF(O1644=0,IF(C1645="t/p",1,0),IF(C1645="t/p",O1644+1,0))</f>
        <v>0</v>
      </c>
      <c r="P1645" s="3">
        <f>IF(AND(N1645&gt;=$AD$36,N1646=0),1,0)</f>
        <v>0</v>
      </c>
      <c r="Q1645" s="2">
        <f>IF(AND(O1645&gt;=$AD$35,O1646=0),1,0)</f>
        <v>0</v>
      </c>
      <c r="R1645" s="3">
        <f>IF(AND(N1645&gt;0,ISODD(D1645)),1,0)</f>
        <v>1</v>
      </c>
      <c r="S1645" s="2">
        <f>IF(AND(O1645&gt;0,ISEVEN(D1645)),1,0)</f>
        <v>0</v>
      </c>
      <c r="T1645" s="1">
        <f>IF(AND(N1644&gt;0,N1645&gt;0),IF(OR(AND(R1644=0,R1645=1),AND(R1644=1,R1645=0)),1,0),0)</f>
        <v>0</v>
      </c>
      <c r="U1645" s="1">
        <f>IF(AND(O1644&gt;0,O1645&gt;0),IF(OR(AND(S1644=0,S1645=1),AND(S1644=1,S1645=0)),1,0),0)</f>
        <v>0</v>
      </c>
    </row>
    <row r="1646" spans="1:21">
      <c r="A1646" s="9">
        <v>8460</v>
      </c>
      <c r="B1646" s="10" t="s">
        <v>879</v>
      </c>
      <c r="C1646" s="9" t="s">
        <v>3</v>
      </c>
      <c r="D1646" s="9">
        <v>3403</v>
      </c>
      <c r="E1646" s="9">
        <v>1</v>
      </c>
      <c r="F1646" s="9">
        <v>1.3333999999999999</v>
      </c>
      <c r="G1646" s="9">
        <v>1.3333999999999999</v>
      </c>
      <c r="H1646" s="9">
        <v>1.3309</v>
      </c>
      <c r="I1646" s="9">
        <v>-20</v>
      </c>
      <c r="J1646" s="9">
        <v>2859.84</v>
      </c>
      <c r="K1646" s="8" t="str">
        <f>RIGHT(B1646,5)</f>
        <v>16:09</v>
      </c>
      <c r="L1646" s="7" t="str">
        <f>TEXT(K1646,"hh")</f>
        <v>16</v>
      </c>
      <c r="M1646" s="6">
        <f>IF(C1646="close",IF(I1646&gt;=0,1,IF(I1646&lt;0,2)),0)</f>
        <v>0</v>
      </c>
      <c r="N1646" s="5">
        <f>IF(N1645=0,IF(C1646="s/l",1,0),IF(C1646="s/l",N1645+1,0))</f>
        <v>5</v>
      </c>
      <c r="O1646" s="4">
        <f>IF(O1645=0,IF(C1646="t/p",1,0),IF(C1646="t/p",O1645+1,0))</f>
        <v>0</v>
      </c>
      <c r="P1646" s="3">
        <f>IF(AND(N1646&gt;=$AD$36,N1647=0),1,0)</f>
        <v>0</v>
      </c>
      <c r="Q1646" s="2">
        <f>IF(AND(O1646&gt;=$AD$35,O1647=0),1,0)</f>
        <v>0</v>
      </c>
      <c r="R1646" s="3">
        <f>IF(AND(N1646&gt;0,ISODD(D1646)),1,0)</f>
        <v>1</v>
      </c>
      <c r="S1646" s="2">
        <f>IF(AND(O1646&gt;0,ISEVEN(D1646)),1,0)</f>
        <v>0</v>
      </c>
      <c r="T1646" s="1">
        <f>IF(AND(N1645&gt;0,N1646&gt;0),IF(OR(AND(R1645=0,R1646=1),AND(R1645=1,R1646=0)),1,0),0)</f>
        <v>0</v>
      </c>
      <c r="U1646" s="1">
        <f>IF(AND(O1645&gt;0,O1646&gt;0),IF(OR(AND(S1645=0,S1646=1),AND(S1645=1,S1646=0)),1,0),0)</f>
        <v>0</v>
      </c>
    </row>
    <row r="1647" spans="1:21">
      <c r="A1647" s="9">
        <v>8465</v>
      </c>
      <c r="B1647" s="10" t="s">
        <v>878</v>
      </c>
      <c r="C1647" s="9" t="s">
        <v>3</v>
      </c>
      <c r="D1647" s="9">
        <v>3405</v>
      </c>
      <c r="E1647" s="9">
        <v>1</v>
      </c>
      <c r="F1647" s="9">
        <v>1.3344</v>
      </c>
      <c r="G1647" s="9">
        <v>1.3344</v>
      </c>
      <c r="H1647" s="9">
        <v>1.3319000000000001</v>
      </c>
      <c r="I1647" s="9">
        <v>-20</v>
      </c>
      <c r="J1647" s="9">
        <v>2839.84</v>
      </c>
      <c r="K1647" s="8" t="str">
        <f>RIGHT(B1647,5)</f>
        <v>16:25</v>
      </c>
      <c r="L1647" s="7" t="str">
        <f>TEXT(K1647,"hh")</f>
        <v>16</v>
      </c>
      <c r="M1647" s="6">
        <f>IF(C1647="close",IF(I1647&gt;=0,1,IF(I1647&lt;0,2)),0)</f>
        <v>0</v>
      </c>
      <c r="N1647" s="5">
        <f>IF(N1646=0,IF(C1647="s/l",1,0),IF(C1647="s/l",N1646+1,0))</f>
        <v>6</v>
      </c>
      <c r="O1647" s="4">
        <f>IF(O1646=0,IF(C1647="t/p",1,0),IF(C1647="t/p",O1646+1,0))</f>
        <v>0</v>
      </c>
      <c r="P1647" s="3">
        <f>IF(AND(N1647&gt;=$AD$36,N1648=0),1,0)</f>
        <v>1</v>
      </c>
      <c r="Q1647" s="2">
        <f>IF(AND(O1647&gt;=$AD$35,O1648=0),1,0)</f>
        <v>0</v>
      </c>
      <c r="R1647" s="3">
        <f>IF(AND(N1647&gt;0,ISODD(D1647)),1,0)</f>
        <v>1</v>
      </c>
      <c r="S1647" s="2">
        <f>IF(AND(O1647&gt;0,ISEVEN(D1647)),1,0)</f>
        <v>0</v>
      </c>
      <c r="T1647" s="1">
        <f>IF(AND(N1646&gt;0,N1647&gt;0),IF(OR(AND(R1646=0,R1647=1),AND(R1646=1,R1647=0)),1,0),0)</f>
        <v>0</v>
      </c>
      <c r="U1647" s="1">
        <f>IF(AND(O1646&gt;0,O1647&gt;0),IF(OR(AND(S1646=0,S1647=1),AND(S1646=1,S1647=0)),1,0),0)</f>
        <v>0</v>
      </c>
    </row>
    <row r="1648" spans="1:21">
      <c r="A1648" s="9">
        <v>8470</v>
      </c>
      <c r="B1648" s="10" t="s">
        <v>877</v>
      </c>
      <c r="C1648" s="9" t="s">
        <v>0</v>
      </c>
      <c r="D1648" s="9">
        <v>3409</v>
      </c>
      <c r="E1648" s="9">
        <v>1</v>
      </c>
      <c r="F1648" s="9">
        <v>1.3339000000000001</v>
      </c>
      <c r="G1648" s="9">
        <v>1.3364</v>
      </c>
      <c r="H1648" s="9">
        <v>1.3339000000000001</v>
      </c>
      <c r="I1648" s="9">
        <v>5</v>
      </c>
      <c r="J1648" s="9">
        <v>2844.84</v>
      </c>
      <c r="K1648" s="8" t="str">
        <f>RIGHT(B1648,5)</f>
        <v>16:39</v>
      </c>
      <c r="L1648" s="7" t="str">
        <f>TEXT(K1648,"hh")</f>
        <v>16</v>
      </c>
      <c r="M1648" s="6">
        <f>IF(C1648="close",IF(I1648&gt;=0,1,IF(I1648&lt;0,2)),0)</f>
        <v>0</v>
      </c>
      <c r="N1648" s="5">
        <f>IF(N1647=0,IF(C1648="s/l",1,0),IF(C1648="s/l",N1647+1,0))</f>
        <v>0</v>
      </c>
      <c r="O1648" s="4">
        <f>IF(O1647=0,IF(C1648="t/p",1,0),IF(C1648="t/p",O1647+1,0))</f>
        <v>1</v>
      </c>
      <c r="P1648" s="3">
        <f>IF(AND(N1648&gt;=$AD$36,N1649=0),1,0)</f>
        <v>0</v>
      </c>
      <c r="Q1648" s="2">
        <f>IF(AND(O1648&gt;=$AD$35,O1649=0),1,0)</f>
        <v>0</v>
      </c>
      <c r="R1648" s="3">
        <f>IF(AND(N1648&gt;0,ISODD(D1648)),1,0)</f>
        <v>0</v>
      </c>
      <c r="S1648" s="2">
        <f>IF(AND(O1648&gt;0,ISEVEN(D1648)),1,0)</f>
        <v>0</v>
      </c>
      <c r="T1648" s="1">
        <f>IF(AND(N1647&gt;0,N1648&gt;0),IF(OR(AND(R1647=0,R1648=1),AND(R1647=1,R1648=0)),1,0),0)</f>
        <v>0</v>
      </c>
      <c r="U1648" s="1">
        <f>IF(AND(O1647&gt;0,O1648&gt;0),IF(OR(AND(S1647=0,S1648=1),AND(S1647=1,S1648=0)),1,0),0)</f>
        <v>0</v>
      </c>
    </row>
    <row r="1649" spans="1:21">
      <c r="A1649" s="9">
        <v>8475</v>
      </c>
      <c r="B1649" s="10" t="s">
        <v>876</v>
      </c>
      <c r="C1649" s="9" t="s">
        <v>0</v>
      </c>
      <c r="D1649" s="9">
        <v>3407</v>
      </c>
      <c r="E1649" s="9">
        <v>1</v>
      </c>
      <c r="F1649" s="9">
        <v>1.3329</v>
      </c>
      <c r="G1649" s="9">
        <v>1.3353999999999999</v>
      </c>
      <c r="H1649" s="9">
        <v>1.3329</v>
      </c>
      <c r="I1649" s="9">
        <v>5</v>
      </c>
      <c r="J1649" s="9">
        <v>2849.84</v>
      </c>
      <c r="K1649" s="8" t="str">
        <f>RIGHT(B1649,5)</f>
        <v>17:39</v>
      </c>
      <c r="L1649" s="7" t="str">
        <f>TEXT(K1649,"hh")</f>
        <v>17</v>
      </c>
      <c r="M1649" s="6">
        <f>IF(C1649="close",IF(I1649&gt;=0,1,IF(I1649&lt;0,2)),0)</f>
        <v>0</v>
      </c>
      <c r="N1649" s="5">
        <f>IF(N1648=0,IF(C1649="s/l",1,0),IF(C1649="s/l",N1648+1,0))</f>
        <v>0</v>
      </c>
      <c r="O1649" s="4">
        <f>IF(O1648=0,IF(C1649="t/p",1,0),IF(C1649="t/p",O1648+1,0))</f>
        <v>2</v>
      </c>
      <c r="P1649" s="3">
        <f>IF(AND(N1649&gt;=$AD$36,N1650=0),1,0)</f>
        <v>0</v>
      </c>
      <c r="Q1649" s="2">
        <f>IF(AND(O1649&gt;=$AD$35,O1650=0),1,0)</f>
        <v>0</v>
      </c>
      <c r="R1649" s="3">
        <f>IF(AND(N1649&gt;0,ISODD(D1649)),1,0)</f>
        <v>0</v>
      </c>
      <c r="S1649" s="2">
        <f>IF(AND(O1649&gt;0,ISEVEN(D1649)),1,0)</f>
        <v>0</v>
      </c>
      <c r="T1649" s="1">
        <f>IF(AND(N1648&gt;0,N1649&gt;0),IF(OR(AND(R1648=0,R1649=1),AND(R1648=1,R1649=0)),1,0),0)</f>
        <v>0</v>
      </c>
      <c r="U1649" s="1">
        <f>IF(AND(O1648&gt;0,O1649&gt;0),IF(OR(AND(S1648=0,S1649=1),AND(S1648=1,S1649=0)),1,0),0)</f>
        <v>0</v>
      </c>
    </row>
    <row r="1650" spans="1:21">
      <c r="A1650" s="9">
        <v>8480</v>
      </c>
      <c r="B1650" s="10" t="s">
        <v>2816</v>
      </c>
      <c r="C1650" s="9" t="s">
        <v>0</v>
      </c>
      <c r="D1650" s="9">
        <v>3414</v>
      </c>
      <c r="E1650" s="9">
        <v>1</v>
      </c>
      <c r="F1650" s="9">
        <v>1.3331999999999999</v>
      </c>
      <c r="G1650" s="9">
        <v>1.3307</v>
      </c>
      <c r="H1650" s="9">
        <v>1.3331999999999999</v>
      </c>
      <c r="I1650" s="9">
        <v>5</v>
      </c>
      <c r="J1650" s="9">
        <v>2854.84</v>
      </c>
      <c r="K1650" s="8" t="str">
        <f>RIGHT(B1650,5)</f>
        <v>17:51</v>
      </c>
      <c r="L1650" s="7" t="str">
        <f>TEXT(K1650,"hh")</f>
        <v>17</v>
      </c>
      <c r="M1650" s="6">
        <f>IF(C1650="close",IF(I1650&gt;=0,1,IF(I1650&lt;0,2)),0)</f>
        <v>0</v>
      </c>
      <c r="N1650" s="5">
        <f>IF(N1649=0,IF(C1650="s/l",1,0),IF(C1650="s/l",N1649+1,0))</f>
        <v>0</v>
      </c>
      <c r="O1650" s="4">
        <f>IF(O1649=0,IF(C1650="t/p",1,0),IF(C1650="t/p",O1649+1,0))</f>
        <v>3</v>
      </c>
      <c r="P1650" s="3">
        <f>IF(AND(N1650&gt;=$AD$36,N1651=0),1,0)</f>
        <v>0</v>
      </c>
      <c r="Q1650" s="2">
        <f>IF(AND(O1650&gt;=$AD$35,O1651=0),1,0)</f>
        <v>0</v>
      </c>
      <c r="R1650" s="3">
        <f>IF(AND(N1650&gt;0,ISODD(D1650)),1,0)</f>
        <v>0</v>
      </c>
      <c r="S1650" s="2">
        <f>IF(AND(O1650&gt;0,ISEVEN(D1650)),1,0)</f>
        <v>1</v>
      </c>
      <c r="T1650" s="1">
        <f>IF(AND(N1649&gt;0,N1650&gt;0),IF(OR(AND(R1649=0,R1650=1),AND(R1649=1,R1650=0)),1,0),0)</f>
        <v>0</v>
      </c>
      <c r="U1650" s="1">
        <f>IF(AND(O1649&gt;0,O1650&gt;0),IF(OR(AND(S1649=0,S1650=1),AND(S1649=1,S1650=0)),1,0),0)</f>
        <v>1</v>
      </c>
    </row>
    <row r="1651" spans="1:21">
      <c r="A1651" s="9">
        <v>8485</v>
      </c>
      <c r="B1651" s="10" t="s">
        <v>2815</v>
      </c>
      <c r="C1651" s="9" t="s">
        <v>0</v>
      </c>
      <c r="D1651" s="9">
        <v>3415</v>
      </c>
      <c r="E1651" s="9">
        <v>1</v>
      </c>
      <c r="F1651" s="9">
        <v>1.3329</v>
      </c>
      <c r="G1651" s="9">
        <v>1.3353999999999999</v>
      </c>
      <c r="H1651" s="9">
        <v>1.3329</v>
      </c>
      <c r="I1651" s="9">
        <v>5</v>
      </c>
      <c r="J1651" s="9">
        <v>2859.84</v>
      </c>
      <c r="K1651" s="8" t="str">
        <f>RIGHT(B1651,5)</f>
        <v>21:52</v>
      </c>
      <c r="L1651" s="7" t="str">
        <f>TEXT(K1651,"hh")</f>
        <v>21</v>
      </c>
      <c r="M1651" s="6">
        <f>IF(C1651="close",IF(I1651&gt;=0,1,IF(I1651&lt;0,2)),0)</f>
        <v>0</v>
      </c>
      <c r="N1651" s="5">
        <f>IF(N1650=0,IF(C1651="s/l",1,0),IF(C1651="s/l",N1650+1,0))</f>
        <v>0</v>
      </c>
      <c r="O1651" s="4">
        <f>IF(O1650=0,IF(C1651="t/p",1,0),IF(C1651="t/p",O1650+1,0))</f>
        <v>4</v>
      </c>
      <c r="P1651" s="3">
        <f>IF(AND(N1651&gt;=$AD$36,N1652=0),1,0)</f>
        <v>0</v>
      </c>
      <c r="Q1651" s="2">
        <f>IF(AND(O1651&gt;=$AD$35,O1652=0),1,0)</f>
        <v>1</v>
      </c>
      <c r="R1651" s="3">
        <f>IF(AND(N1651&gt;0,ISODD(D1651)),1,0)</f>
        <v>0</v>
      </c>
      <c r="S1651" s="2">
        <f>IF(AND(O1651&gt;0,ISEVEN(D1651)),1,0)</f>
        <v>0</v>
      </c>
      <c r="T1651" s="1">
        <f>IF(AND(N1650&gt;0,N1651&gt;0),IF(OR(AND(R1650=0,R1651=1),AND(R1650=1,R1651=0)),1,0),0)</f>
        <v>0</v>
      </c>
      <c r="U1651" s="1">
        <f>IF(AND(O1650&gt;0,O1651&gt;0),IF(OR(AND(S1650=0,S1651=1),AND(S1650=1,S1651=0)),1,0),0)</f>
        <v>1</v>
      </c>
    </row>
    <row r="1652" spans="1:21">
      <c r="A1652" s="9">
        <v>8486</v>
      </c>
      <c r="B1652" s="10" t="s">
        <v>874</v>
      </c>
      <c r="C1652" s="9" t="s">
        <v>54</v>
      </c>
      <c r="D1652" s="9">
        <v>3412</v>
      </c>
      <c r="E1652" s="9">
        <v>1</v>
      </c>
      <c r="F1652" s="9">
        <v>1.333</v>
      </c>
      <c r="G1652" s="9">
        <v>1.3317000000000001</v>
      </c>
      <c r="H1652" s="9">
        <v>1.3342000000000001</v>
      </c>
      <c r="I1652" s="9">
        <v>-6.9</v>
      </c>
      <c r="J1652" s="9">
        <v>2852.94</v>
      </c>
      <c r="K1652" s="8" t="str">
        <f>RIGHT(B1652,5)</f>
        <v>01:00</v>
      </c>
      <c r="L1652" s="7" t="str">
        <f>TEXT(K1652,"hh")</f>
        <v>01</v>
      </c>
      <c r="M1652" s="6">
        <f>IF(C1652="close",IF(I1652&gt;=0,1,IF(I1652&lt;0,2)),0)</f>
        <v>2</v>
      </c>
      <c r="N1652" s="5">
        <f>IF(N1651=0,IF(C1652="s/l",1,0),IF(C1652="s/l",N1651+1,0))</f>
        <v>0</v>
      </c>
      <c r="O1652" s="4">
        <f>IF(O1651=0,IF(C1652="t/p",1,0),IF(C1652="t/p",O1651+1,0))</f>
        <v>0</v>
      </c>
      <c r="P1652" s="3">
        <f>IF(AND(N1652&gt;=$AD$36,N1653=0),1,0)</f>
        <v>0</v>
      </c>
      <c r="Q1652" s="2">
        <f>IF(AND(O1652&gt;=$AD$35,O1653=0),1,0)</f>
        <v>0</v>
      </c>
      <c r="R1652" s="3">
        <f>IF(AND(N1652&gt;0,ISODD(D1652)),1,0)</f>
        <v>0</v>
      </c>
      <c r="S1652" s="2">
        <f>IF(AND(O1652&gt;0,ISEVEN(D1652)),1,0)</f>
        <v>0</v>
      </c>
      <c r="T1652" s="1">
        <f>IF(AND(N1651&gt;0,N1652&gt;0),IF(OR(AND(R1651=0,R1652=1),AND(R1651=1,R1652=0)),1,0),0)</f>
        <v>0</v>
      </c>
      <c r="U1652" s="1">
        <f>IF(AND(O1651&gt;0,O1652&gt;0),IF(OR(AND(S1651=0,S1652=1),AND(S1651=1,S1652=0)),1,0),0)</f>
        <v>0</v>
      </c>
    </row>
    <row r="1653" spans="1:21">
      <c r="A1653" s="9">
        <v>8495</v>
      </c>
      <c r="B1653" s="10" t="s">
        <v>873</v>
      </c>
      <c r="C1653" s="9" t="s">
        <v>0</v>
      </c>
      <c r="D1653" s="9">
        <v>3419</v>
      </c>
      <c r="E1653" s="9">
        <v>1</v>
      </c>
      <c r="F1653" s="9">
        <v>1.3334999999999999</v>
      </c>
      <c r="G1653" s="9">
        <v>1.3360000000000001</v>
      </c>
      <c r="H1653" s="9">
        <v>1.3334999999999999</v>
      </c>
      <c r="I1653" s="9">
        <v>5</v>
      </c>
      <c r="J1653" s="9">
        <v>2857.94</v>
      </c>
      <c r="K1653" s="8" t="str">
        <f>RIGHT(B1653,5)</f>
        <v>07:01</v>
      </c>
      <c r="L1653" s="7" t="str">
        <f>TEXT(K1653,"hh")</f>
        <v>07</v>
      </c>
      <c r="M1653" s="6">
        <f>IF(C1653="close",IF(I1653&gt;=0,1,IF(I1653&lt;0,2)),0)</f>
        <v>0</v>
      </c>
      <c r="N1653" s="5">
        <f>IF(N1652=0,IF(C1653="s/l",1,0),IF(C1653="s/l",N1652+1,0))</f>
        <v>0</v>
      </c>
      <c r="O1653" s="4">
        <f>IF(O1652=0,IF(C1653="t/p",1,0),IF(C1653="t/p",O1652+1,0))</f>
        <v>1</v>
      </c>
      <c r="P1653" s="3">
        <f>IF(AND(N1653&gt;=$AD$36,N1654=0),1,0)</f>
        <v>0</v>
      </c>
      <c r="Q1653" s="2">
        <f>IF(AND(O1653&gt;=$AD$35,O1654=0),1,0)</f>
        <v>0</v>
      </c>
      <c r="R1653" s="3">
        <f>IF(AND(N1653&gt;0,ISODD(D1653)),1,0)</f>
        <v>0</v>
      </c>
      <c r="S1653" s="2">
        <f>IF(AND(O1653&gt;0,ISEVEN(D1653)),1,0)</f>
        <v>0</v>
      </c>
      <c r="T1653" s="1">
        <f>IF(AND(N1652&gt;0,N1653&gt;0),IF(OR(AND(R1652=0,R1653=1),AND(R1652=1,R1653=0)),1,0),0)</f>
        <v>0</v>
      </c>
      <c r="U1653" s="1">
        <f>IF(AND(O1652&gt;0,O1653&gt;0),IF(OR(AND(S1652=0,S1653=1),AND(S1652=1,S1653=0)),1,0),0)</f>
        <v>0</v>
      </c>
    </row>
    <row r="1654" spans="1:21">
      <c r="A1654" s="9">
        <v>8500</v>
      </c>
      <c r="B1654" s="10" t="s">
        <v>872</v>
      </c>
      <c r="C1654" s="9" t="s">
        <v>0</v>
      </c>
      <c r="D1654" s="9">
        <v>3422</v>
      </c>
      <c r="E1654" s="9">
        <v>1</v>
      </c>
      <c r="F1654" s="9">
        <v>1.3338000000000001</v>
      </c>
      <c r="G1654" s="9">
        <v>1.3312999999999999</v>
      </c>
      <c r="H1654" s="9">
        <v>1.3338000000000001</v>
      </c>
      <c r="I1654" s="9">
        <v>5</v>
      </c>
      <c r="J1654" s="9">
        <v>2862.94</v>
      </c>
      <c r="K1654" s="8" t="str">
        <f>RIGHT(B1654,5)</f>
        <v>09:19</v>
      </c>
      <c r="L1654" s="7" t="str">
        <f>TEXT(K1654,"hh")</f>
        <v>09</v>
      </c>
      <c r="M1654" s="6">
        <f>IF(C1654="close",IF(I1654&gt;=0,1,IF(I1654&lt;0,2)),0)</f>
        <v>0</v>
      </c>
      <c r="N1654" s="5">
        <f>IF(N1653=0,IF(C1654="s/l",1,0),IF(C1654="s/l",N1653+1,0))</f>
        <v>0</v>
      </c>
      <c r="O1654" s="4">
        <f>IF(O1653=0,IF(C1654="t/p",1,0),IF(C1654="t/p",O1653+1,0))</f>
        <v>2</v>
      </c>
      <c r="P1654" s="3">
        <f>IF(AND(N1654&gt;=$AD$36,N1655=0),1,0)</f>
        <v>0</v>
      </c>
      <c r="Q1654" s="2">
        <f>IF(AND(O1654&gt;=$AD$35,O1655=0),1,0)</f>
        <v>0</v>
      </c>
      <c r="R1654" s="3">
        <f>IF(AND(N1654&gt;0,ISODD(D1654)),1,0)</f>
        <v>0</v>
      </c>
      <c r="S1654" s="2">
        <f>IF(AND(O1654&gt;0,ISEVEN(D1654)),1,0)</f>
        <v>1</v>
      </c>
      <c r="T1654" s="1">
        <f>IF(AND(N1653&gt;0,N1654&gt;0),IF(OR(AND(R1653=0,R1654=1),AND(R1653=1,R1654=0)),1,0),0)</f>
        <v>0</v>
      </c>
      <c r="U1654" s="1">
        <f>IF(AND(O1653&gt;0,O1654&gt;0),IF(OR(AND(S1653=0,S1654=1),AND(S1653=1,S1654=0)),1,0),0)</f>
        <v>1</v>
      </c>
    </row>
    <row r="1655" spans="1:21">
      <c r="A1655" s="9">
        <v>8509</v>
      </c>
      <c r="B1655" s="10" t="s">
        <v>871</v>
      </c>
      <c r="C1655" s="9" t="s">
        <v>0</v>
      </c>
      <c r="D1655" s="9">
        <v>3425</v>
      </c>
      <c r="E1655" s="9">
        <v>1</v>
      </c>
      <c r="F1655" s="9">
        <v>1.3345</v>
      </c>
      <c r="G1655" s="9">
        <v>1.337</v>
      </c>
      <c r="H1655" s="9">
        <v>1.3345</v>
      </c>
      <c r="I1655" s="9">
        <v>5</v>
      </c>
      <c r="J1655" s="9">
        <v>2867.94</v>
      </c>
      <c r="K1655" s="8" t="str">
        <f>RIGHT(B1655,5)</f>
        <v>10:10</v>
      </c>
      <c r="L1655" s="7" t="str">
        <f>TEXT(K1655,"hh")</f>
        <v>10</v>
      </c>
      <c r="M1655" s="6">
        <f>IF(C1655="close",IF(I1655&gt;=0,1,IF(I1655&lt;0,2)),0)</f>
        <v>0</v>
      </c>
      <c r="N1655" s="5">
        <f>IF(N1654=0,IF(C1655="s/l",1,0),IF(C1655="s/l",N1654+1,0))</f>
        <v>0</v>
      </c>
      <c r="O1655" s="4">
        <f>IF(O1654=0,IF(C1655="t/p",1,0),IF(C1655="t/p",O1654+1,0))</f>
        <v>3</v>
      </c>
      <c r="P1655" s="3">
        <f>IF(AND(N1655&gt;=$AD$36,N1656=0),1,0)</f>
        <v>0</v>
      </c>
      <c r="Q1655" s="2">
        <f>IF(AND(O1655&gt;=$AD$35,O1656=0),1,0)</f>
        <v>0</v>
      </c>
      <c r="R1655" s="3">
        <f>IF(AND(N1655&gt;0,ISODD(D1655)),1,0)</f>
        <v>0</v>
      </c>
      <c r="S1655" s="2">
        <f>IF(AND(O1655&gt;0,ISEVEN(D1655)),1,0)</f>
        <v>0</v>
      </c>
      <c r="T1655" s="1">
        <f>IF(AND(N1654&gt;0,N1655&gt;0),IF(OR(AND(R1654=0,R1655=1),AND(R1654=1,R1655=0)),1,0),0)</f>
        <v>0</v>
      </c>
      <c r="U1655" s="1">
        <f>IF(AND(O1654&gt;0,O1655&gt;0),IF(OR(AND(S1654=0,S1655=1),AND(S1654=1,S1655=0)),1,0),0)</f>
        <v>1</v>
      </c>
    </row>
    <row r="1656" spans="1:21">
      <c r="A1656" s="9">
        <v>8514</v>
      </c>
      <c r="B1656" s="10" t="s">
        <v>870</v>
      </c>
      <c r="C1656" s="9" t="s">
        <v>0</v>
      </c>
      <c r="D1656" s="9">
        <v>3428</v>
      </c>
      <c r="E1656" s="9">
        <v>1</v>
      </c>
      <c r="F1656" s="9">
        <v>1.3348</v>
      </c>
      <c r="G1656" s="9">
        <v>1.3323</v>
      </c>
      <c r="H1656" s="9">
        <v>1.3348</v>
      </c>
      <c r="I1656" s="9">
        <v>5</v>
      </c>
      <c r="J1656" s="9">
        <v>2872.94</v>
      </c>
      <c r="K1656" s="8" t="str">
        <f>RIGHT(B1656,5)</f>
        <v>10:18</v>
      </c>
      <c r="L1656" s="7" t="str">
        <f>TEXT(K1656,"hh")</f>
        <v>10</v>
      </c>
      <c r="M1656" s="6">
        <f>IF(C1656="close",IF(I1656&gt;=0,1,IF(I1656&lt;0,2)),0)</f>
        <v>0</v>
      </c>
      <c r="N1656" s="5">
        <f>IF(N1655=0,IF(C1656="s/l",1,0),IF(C1656="s/l",N1655+1,0))</f>
        <v>0</v>
      </c>
      <c r="O1656" s="4">
        <f>IF(O1655=0,IF(C1656="t/p",1,0),IF(C1656="t/p",O1655+1,0))</f>
        <v>4</v>
      </c>
      <c r="P1656" s="3">
        <f>IF(AND(N1656&gt;=$AD$36,N1657=0),1,0)</f>
        <v>0</v>
      </c>
      <c r="Q1656" s="2">
        <f>IF(AND(O1656&gt;=$AD$35,O1657=0),1,0)</f>
        <v>0</v>
      </c>
      <c r="R1656" s="3">
        <f>IF(AND(N1656&gt;0,ISODD(D1656)),1,0)</f>
        <v>0</v>
      </c>
      <c r="S1656" s="2">
        <f>IF(AND(O1656&gt;0,ISEVEN(D1656)),1,0)</f>
        <v>1</v>
      </c>
      <c r="T1656" s="1">
        <f>IF(AND(N1655&gt;0,N1656&gt;0),IF(OR(AND(R1655=0,R1656=1),AND(R1655=1,R1656=0)),1,0),0)</f>
        <v>0</v>
      </c>
      <c r="U1656" s="1">
        <f>IF(AND(O1655&gt;0,O1656&gt;0),IF(OR(AND(S1655=0,S1656=1),AND(S1655=1,S1656=0)),1,0),0)</f>
        <v>1</v>
      </c>
    </row>
    <row r="1657" spans="1:21">
      <c r="A1657" s="9">
        <v>8519</v>
      </c>
      <c r="B1657" s="10" t="s">
        <v>2814</v>
      </c>
      <c r="C1657" s="9" t="s">
        <v>0</v>
      </c>
      <c r="D1657" s="9">
        <v>3429</v>
      </c>
      <c r="E1657" s="9">
        <v>1</v>
      </c>
      <c r="F1657" s="9">
        <v>1.3345</v>
      </c>
      <c r="G1657" s="9">
        <v>1.337</v>
      </c>
      <c r="H1657" s="9">
        <v>1.3345</v>
      </c>
      <c r="I1657" s="9">
        <v>5</v>
      </c>
      <c r="J1657" s="9">
        <v>2877.94</v>
      </c>
      <c r="K1657" s="8" t="str">
        <f>RIGHT(B1657,5)</f>
        <v>10:52</v>
      </c>
      <c r="L1657" s="7" t="str">
        <f>TEXT(K1657,"hh")</f>
        <v>10</v>
      </c>
      <c r="M1657" s="6">
        <f>IF(C1657="close",IF(I1657&gt;=0,1,IF(I1657&lt;0,2)),0)</f>
        <v>0</v>
      </c>
      <c r="N1657" s="5">
        <f>IF(N1656=0,IF(C1657="s/l",1,0),IF(C1657="s/l",N1656+1,0))</f>
        <v>0</v>
      </c>
      <c r="O1657" s="4">
        <f>IF(O1656=0,IF(C1657="t/p",1,0),IF(C1657="t/p",O1656+1,0))</f>
        <v>5</v>
      </c>
      <c r="P1657" s="3">
        <f>IF(AND(N1657&gt;=$AD$36,N1658=0),1,0)</f>
        <v>0</v>
      </c>
      <c r="Q1657" s="2">
        <f>IF(AND(O1657&gt;=$AD$35,O1658=0),1,0)</f>
        <v>0</v>
      </c>
      <c r="R1657" s="3">
        <f>IF(AND(N1657&gt;0,ISODD(D1657)),1,0)</f>
        <v>0</v>
      </c>
      <c r="S1657" s="2">
        <f>IF(AND(O1657&gt;0,ISEVEN(D1657)),1,0)</f>
        <v>0</v>
      </c>
      <c r="T1657" s="1">
        <f>IF(AND(N1656&gt;0,N1657&gt;0),IF(OR(AND(R1656=0,R1657=1),AND(R1656=1,R1657=0)),1,0),0)</f>
        <v>0</v>
      </c>
      <c r="U1657" s="1">
        <f>IF(AND(O1656&gt;0,O1657&gt;0),IF(OR(AND(S1656=0,S1657=1),AND(S1656=1,S1657=0)),1,0),0)</f>
        <v>1</v>
      </c>
    </row>
    <row r="1658" spans="1:21">
      <c r="A1658" s="9">
        <v>8524</v>
      </c>
      <c r="B1658" s="10" t="s">
        <v>2813</v>
      </c>
      <c r="C1658" s="9" t="s">
        <v>0</v>
      </c>
      <c r="D1658" s="9">
        <v>3432</v>
      </c>
      <c r="E1658" s="9">
        <v>1</v>
      </c>
      <c r="F1658" s="9">
        <v>1.3348</v>
      </c>
      <c r="G1658" s="9">
        <v>1.3323</v>
      </c>
      <c r="H1658" s="9">
        <v>1.3348</v>
      </c>
      <c r="I1658" s="9">
        <v>5</v>
      </c>
      <c r="J1658" s="9">
        <v>2882.94</v>
      </c>
      <c r="K1658" s="8" t="str">
        <f>RIGHT(B1658,5)</f>
        <v>13:48</v>
      </c>
      <c r="L1658" s="7" t="str">
        <f>TEXT(K1658,"hh")</f>
        <v>13</v>
      </c>
      <c r="M1658" s="6">
        <f>IF(C1658="close",IF(I1658&gt;=0,1,IF(I1658&lt;0,2)),0)</f>
        <v>0</v>
      </c>
      <c r="N1658" s="5">
        <f>IF(N1657=0,IF(C1658="s/l",1,0),IF(C1658="s/l",N1657+1,0))</f>
        <v>0</v>
      </c>
      <c r="O1658" s="4">
        <f>IF(O1657=0,IF(C1658="t/p",1,0),IF(C1658="t/p",O1657+1,0))</f>
        <v>6</v>
      </c>
      <c r="P1658" s="3">
        <f>IF(AND(N1658&gt;=$AD$36,N1659=0),1,0)</f>
        <v>0</v>
      </c>
      <c r="Q1658" s="2">
        <f>IF(AND(O1658&gt;=$AD$35,O1659=0),1,0)</f>
        <v>0</v>
      </c>
      <c r="R1658" s="3">
        <f>IF(AND(N1658&gt;0,ISODD(D1658)),1,0)</f>
        <v>0</v>
      </c>
      <c r="S1658" s="2">
        <f>IF(AND(O1658&gt;0,ISEVEN(D1658)),1,0)</f>
        <v>1</v>
      </c>
      <c r="T1658" s="1">
        <f>IF(AND(N1657&gt;0,N1658&gt;0),IF(OR(AND(R1657=0,R1658=1),AND(R1657=1,R1658=0)),1,0),0)</f>
        <v>0</v>
      </c>
      <c r="U1658" s="1">
        <f>IF(AND(O1657&gt;0,O1658&gt;0),IF(OR(AND(S1657=0,S1658=1),AND(S1657=1,S1658=0)),1,0),0)</f>
        <v>1</v>
      </c>
    </row>
    <row r="1659" spans="1:21">
      <c r="A1659" s="9">
        <v>8529</v>
      </c>
      <c r="B1659" s="10" t="s">
        <v>2812</v>
      </c>
      <c r="C1659" s="9" t="s">
        <v>0</v>
      </c>
      <c r="D1659" s="9">
        <v>3433</v>
      </c>
      <c r="E1659" s="9">
        <v>1</v>
      </c>
      <c r="F1659" s="9">
        <v>1.3344</v>
      </c>
      <c r="G1659" s="9">
        <v>1.3369</v>
      </c>
      <c r="H1659" s="9">
        <v>1.3344</v>
      </c>
      <c r="I1659" s="9">
        <v>5</v>
      </c>
      <c r="J1659" s="9">
        <v>2887.94</v>
      </c>
      <c r="K1659" s="8" t="str">
        <f>RIGHT(B1659,5)</f>
        <v>14:19</v>
      </c>
      <c r="L1659" s="7" t="str">
        <f>TEXT(K1659,"hh")</f>
        <v>14</v>
      </c>
      <c r="M1659" s="6">
        <f>IF(C1659="close",IF(I1659&gt;=0,1,IF(I1659&lt;0,2)),0)</f>
        <v>0</v>
      </c>
      <c r="N1659" s="5">
        <f>IF(N1658=0,IF(C1659="s/l",1,0),IF(C1659="s/l",N1658+1,0))</f>
        <v>0</v>
      </c>
      <c r="O1659" s="4">
        <f>IF(O1658=0,IF(C1659="t/p",1,0),IF(C1659="t/p",O1658+1,0))</f>
        <v>7</v>
      </c>
      <c r="P1659" s="3">
        <f>IF(AND(N1659&gt;=$AD$36,N1660=0),1,0)</f>
        <v>0</v>
      </c>
      <c r="Q1659" s="2">
        <f>IF(AND(O1659&gt;=$AD$35,O1660=0),1,0)</f>
        <v>0</v>
      </c>
      <c r="R1659" s="3">
        <f>IF(AND(N1659&gt;0,ISODD(D1659)),1,0)</f>
        <v>0</v>
      </c>
      <c r="S1659" s="2">
        <f>IF(AND(O1659&gt;0,ISEVEN(D1659)),1,0)</f>
        <v>0</v>
      </c>
      <c r="T1659" s="1">
        <f>IF(AND(N1658&gt;0,N1659&gt;0),IF(OR(AND(R1658=0,R1659=1),AND(R1658=1,R1659=0)),1,0),0)</f>
        <v>0</v>
      </c>
      <c r="U1659" s="1">
        <f>IF(AND(O1658&gt;0,O1659&gt;0),IF(OR(AND(S1658=0,S1659=1),AND(S1658=1,S1659=0)),1,0),0)</f>
        <v>1</v>
      </c>
    </row>
    <row r="1660" spans="1:21">
      <c r="A1660" s="9">
        <v>8534</v>
      </c>
      <c r="B1660" s="10" t="s">
        <v>2811</v>
      </c>
      <c r="C1660" s="9" t="s">
        <v>0</v>
      </c>
      <c r="D1660" s="9">
        <v>3436</v>
      </c>
      <c r="E1660" s="9">
        <v>1</v>
      </c>
      <c r="F1660" s="9">
        <v>1.3347</v>
      </c>
      <c r="G1660" s="9">
        <v>1.3322000000000001</v>
      </c>
      <c r="H1660" s="9">
        <v>1.3347</v>
      </c>
      <c r="I1660" s="9">
        <v>5</v>
      </c>
      <c r="J1660" s="9">
        <v>2892.94</v>
      </c>
      <c r="K1660" s="8" t="str">
        <f>RIGHT(B1660,5)</f>
        <v>14:35</v>
      </c>
      <c r="L1660" s="7" t="str">
        <f>TEXT(K1660,"hh")</f>
        <v>14</v>
      </c>
      <c r="M1660" s="6">
        <f>IF(C1660="close",IF(I1660&gt;=0,1,IF(I1660&lt;0,2)),0)</f>
        <v>0</v>
      </c>
      <c r="N1660" s="5">
        <f>IF(N1659=0,IF(C1660="s/l",1,0),IF(C1660="s/l",N1659+1,0))</f>
        <v>0</v>
      </c>
      <c r="O1660" s="4">
        <f>IF(O1659=0,IF(C1660="t/p",1,0),IF(C1660="t/p",O1659+1,0))</f>
        <v>8</v>
      </c>
      <c r="P1660" s="3">
        <f>IF(AND(N1660&gt;=$AD$36,N1661=0),1,0)</f>
        <v>0</v>
      </c>
      <c r="Q1660" s="2">
        <f>IF(AND(O1660&gt;=$AD$35,O1661=0),1,0)</f>
        <v>0</v>
      </c>
      <c r="R1660" s="3">
        <f>IF(AND(N1660&gt;0,ISODD(D1660)),1,0)</f>
        <v>0</v>
      </c>
      <c r="S1660" s="2">
        <f>IF(AND(O1660&gt;0,ISEVEN(D1660)),1,0)</f>
        <v>1</v>
      </c>
      <c r="T1660" s="1">
        <f>IF(AND(N1659&gt;0,N1660&gt;0),IF(OR(AND(R1659=0,R1660=1),AND(R1659=1,R1660=0)),1,0),0)</f>
        <v>0</v>
      </c>
      <c r="U1660" s="1">
        <f>IF(AND(O1659&gt;0,O1660&gt;0),IF(OR(AND(S1659=0,S1660=1),AND(S1659=1,S1660=0)),1,0),0)</f>
        <v>1</v>
      </c>
    </row>
    <row r="1661" spans="1:21">
      <c r="A1661" s="9">
        <v>8535</v>
      </c>
      <c r="B1661" s="10" t="s">
        <v>869</v>
      </c>
      <c r="C1661" s="9" t="s">
        <v>0</v>
      </c>
      <c r="D1661" s="9">
        <v>3423</v>
      </c>
      <c r="E1661" s="9">
        <v>1</v>
      </c>
      <c r="F1661" s="9">
        <v>1.3334999999999999</v>
      </c>
      <c r="G1661" s="9">
        <v>1.3360000000000001</v>
      </c>
      <c r="H1661" s="9">
        <v>1.3334999999999999</v>
      </c>
      <c r="I1661" s="9">
        <v>5</v>
      </c>
      <c r="J1661" s="9">
        <v>2897.94</v>
      </c>
      <c r="K1661" s="8" t="str">
        <f>RIGHT(B1661,5)</f>
        <v>15:19</v>
      </c>
      <c r="L1661" s="7" t="str">
        <f>TEXT(K1661,"hh")</f>
        <v>15</v>
      </c>
      <c r="M1661" s="6">
        <f>IF(C1661="close",IF(I1661&gt;=0,1,IF(I1661&lt;0,2)),0)</f>
        <v>0</v>
      </c>
      <c r="N1661" s="5">
        <f>IF(N1660=0,IF(C1661="s/l",1,0),IF(C1661="s/l",N1660+1,0))</f>
        <v>0</v>
      </c>
      <c r="O1661" s="4">
        <f>IF(O1660=0,IF(C1661="t/p",1,0),IF(C1661="t/p",O1660+1,0))</f>
        <v>9</v>
      </c>
      <c r="P1661" s="3">
        <f>IF(AND(N1661&gt;=$AD$36,N1662=0),1,0)</f>
        <v>0</v>
      </c>
      <c r="Q1661" s="2">
        <f>IF(AND(O1661&gt;=$AD$35,O1662=0),1,0)</f>
        <v>0</v>
      </c>
      <c r="R1661" s="3">
        <f>IF(AND(N1661&gt;0,ISODD(D1661)),1,0)</f>
        <v>0</v>
      </c>
      <c r="S1661" s="2">
        <f>IF(AND(O1661&gt;0,ISEVEN(D1661)),1,0)</f>
        <v>0</v>
      </c>
      <c r="T1661" s="1">
        <f>IF(AND(N1660&gt;0,N1661&gt;0),IF(OR(AND(R1660=0,R1661=1),AND(R1660=1,R1661=0)),1,0),0)</f>
        <v>0</v>
      </c>
      <c r="U1661" s="1">
        <f>IF(AND(O1660&gt;0,O1661&gt;0),IF(OR(AND(S1660=0,S1661=1),AND(S1660=1,S1661=0)),1,0),0)</f>
        <v>1</v>
      </c>
    </row>
    <row r="1662" spans="1:21">
      <c r="A1662" s="9">
        <v>8540</v>
      </c>
      <c r="B1662" s="10" t="s">
        <v>2810</v>
      </c>
      <c r="C1662" s="9" t="s">
        <v>0</v>
      </c>
      <c r="D1662" s="9">
        <v>3437</v>
      </c>
      <c r="E1662" s="9">
        <v>1</v>
      </c>
      <c r="F1662" s="9">
        <v>1.3343</v>
      </c>
      <c r="G1662" s="9">
        <v>1.3368</v>
      </c>
      <c r="H1662" s="9">
        <v>1.3343</v>
      </c>
      <c r="I1662" s="9">
        <v>5</v>
      </c>
      <c r="J1662" s="9">
        <v>2902.94</v>
      </c>
      <c r="K1662" s="8" t="str">
        <f>RIGHT(B1662,5)</f>
        <v>15:58</v>
      </c>
      <c r="L1662" s="7" t="str">
        <f>TEXT(K1662,"hh")</f>
        <v>15</v>
      </c>
      <c r="M1662" s="6">
        <f>IF(C1662="close",IF(I1662&gt;=0,1,IF(I1662&lt;0,2)),0)</f>
        <v>0</v>
      </c>
      <c r="N1662" s="5">
        <f>IF(N1661=0,IF(C1662="s/l",1,0),IF(C1662="s/l",N1661+1,0))</f>
        <v>0</v>
      </c>
      <c r="O1662" s="4">
        <f>IF(O1661=0,IF(C1662="t/p",1,0),IF(C1662="t/p",O1661+1,0))</f>
        <v>10</v>
      </c>
      <c r="P1662" s="3">
        <f>IF(AND(N1662&gt;=$AD$36,N1663=0),1,0)</f>
        <v>0</v>
      </c>
      <c r="Q1662" s="2">
        <f>IF(AND(O1662&gt;=$AD$35,O1663=0),1,0)</f>
        <v>0</v>
      </c>
      <c r="R1662" s="3">
        <f>IF(AND(N1662&gt;0,ISODD(D1662)),1,0)</f>
        <v>0</v>
      </c>
      <c r="S1662" s="2">
        <f>IF(AND(O1662&gt;0,ISEVEN(D1662)),1,0)</f>
        <v>0</v>
      </c>
      <c r="T1662" s="1">
        <f>IF(AND(N1661&gt;0,N1662&gt;0),IF(OR(AND(R1661=0,R1662=1),AND(R1661=1,R1662=0)),1,0),0)</f>
        <v>0</v>
      </c>
      <c r="U1662" s="1">
        <f>IF(AND(O1661&gt;0,O1662&gt;0),IF(OR(AND(S1661=0,S1662=1),AND(S1661=1,S1662=0)),1,0),0)</f>
        <v>0</v>
      </c>
    </row>
    <row r="1663" spans="1:21">
      <c r="A1663" s="9">
        <v>8545</v>
      </c>
      <c r="B1663" s="10" t="s">
        <v>2809</v>
      </c>
      <c r="C1663" s="9" t="s">
        <v>0</v>
      </c>
      <c r="D1663" s="9">
        <v>3440</v>
      </c>
      <c r="E1663" s="9">
        <v>1</v>
      </c>
      <c r="F1663" s="9">
        <v>1.3346</v>
      </c>
      <c r="G1663" s="9">
        <v>1.3321000000000001</v>
      </c>
      <c r="H1663" s="9">
        <v>1.3346</v>
      </c>
      <c r="I1663" s="9">
        <v>5</v>
      </c>
      <c r="J1663" s="9">
        <v>2907.94</v>
      </c>
      <c r="K1663" s="8" t="str">
        <f>RIGHT(B1663,5)</f>
        <v>16:18</v>
      </c>
      <c r="L1663" s="7" t="str">
        <f>TEXT(K1663,"hh")</f>
        <v>16</v>
      </c>
      <c r="M1663" s="6">
        <f>IF(C1663="close",IF(I1663&gt;=0,1,IF(I1663&lt;0,2)),0)</f>
        <v>0</v>
      </c>
      <c r="N1663" s="5">
        <f>IF(N1662=0,IF(C1663="s/l",1,0),IF(C1663="s/l",N1662+1,0))</f>
        <v>0</v>
      </c>
      <c r="O1663" s="4">
        <f>IF(O1662=0,IF(C1663="t/p",1,0),IF(C1663="t/p",O1662+1,0))</f>
        <v>11</v>
      </c>
      <c r="P1663" s="3">
        <f>IF(AND(N1663&gt;=$AD$36,N1664=0),1,0)</f>
        <v>0</v>
      </c>
      <c r="Q1663" s="2">
        <f>IF(AND(O1663&gt;=$AD$35,O1664=0),1,0)</f>
        <v>0</v>
      </c>
      <c r="R1663" s="3">
        <f>IF(AND(N1663&gt;0,ISODD(D1663)),1,0)</f>
        <v>0</v>
      </c>
      <c r="S1663" s="2">
        <f>IF(AND(O1663&gt;0,ISEVEN(D1663)),1,0)</f>
        <v>1</v>
      </c>
      <c r="T1663" s="1">
        <f>IF(AND(N1662&gt;0,N1663&gt;0),IF(OR(AND(R1662=0,R1663=1),AND(R1662=1,R1663=0)),1,0),0)</f>
        <v>0</v>
      </c>
      <c r="U1663" s="1">
        <f>IF(AND(O1662&gt;0,O1663&gt;0),IF(OR(AND(S1662=0,S1663=1),AND(S1662=1,S1663=0)),1,0),0)</f>
        <v>1</v>
      </c>
    </row>
    <row r="1664" spans="1:21">
      <c r="A1664" s="9">
        <v>8554</v>
      </c>
      <c r="B1664" s="10" t="s">
        <v>868</v>
      </c>
      <c r="C1664" s="9" t="s">
        <v>0</v>
      </c>
      <c r="D1664" s="9">
        <v>3443</v>
      </c>
      <c r="E1664" s="9">
        <v>1</v>
      </c>
      <c r="F1664" s="9">
        <v>1.3353999999999999</v>
      </c>
      <c r="G1664" s="9">
        <v>1.3379000000000001</v>
      </c>
      <c r="H1664" s="9">
        <v>1.3353999999999999</v>
      </c>
      <c r="I1664" s="9">
        <v>5</v>
      </c>
      <c r="J1664" s="9">
        <v>2912.94</v>
      </c>
      <c r="K1664" s="8" t="str">
        <f>RIGHT(B1664,5)</f>
        <v>16:34</v>
      </c>
      <c r="L1664" s="7" t="str">
        <f>TEXT(K1664,"hh")</f>
        <v>16</v>
      </c>
      <c r="M1664" s="6">
        <f>IF(C1664="close",IF(I1664&gt;=0,1,IF(I1664&lt;0,2)),0)</f>
        <v>0</v>
      </c>
      <c r="N1664" s="5">
        <f>IF(N1663=0,IF(C1664="s/l",1,0),IF(C1664="s/l",N1663+1,0))</f>
        <v>0</v>
      </c>
      <c r="O1664" s="4">
        <f>IF(O1663=0,IF(C1664="t/p",1,0),IF(C1664="t/p",O1663+1,0))</f>
        <v>12</v>
      </c>
      <c r="P1664" s="3">
        <f>IF(AND(N1664&gt;=$AD$36,N1665=0),1,0)</f>
        <v>0</v>
      </c>
      <c r="Q1664" s="2">
        <f>IF(AND(O1664&gt;=$AD$35,O1665=0),1,0)</f>
        <v>0</v>
      </c>
      <c r="R1664" s="3">
        <f>IF(AND(N1664&gt;0,ISODD(D1664)),1,0)</f>
        <v>0</v>
      </c>
      <c r="S1664" s="2">
        <f>IF(AND(O1664&gt;0,ISEVEN(D1664)),1,0)</f>
        <v>0</v>
      </c>
      <c r="T1664" s="1">
        <f>IF(AND(N1663&gt;0,N1664&gt;0),IF(OR(AND(R1663=0,R1664=1),AND(R1663=1,R1664=0)),1,0),0)</f>
        <v>0</v>
      </c>
      <c r="U1664" s="1">
        <f>IF(AND(O1663&gt;0,O1664&gt;0),IF(OR(AND(S1663=0,S1664=1),AND(S1663=1,S1664=0)),1,0),0)</f>
        <v>1</v>
      </c>
    </row>
    <row r="1665" spans="1:21">
      <c r="A1665" s="9">
        <v>8559</v>
      </c>
      <c r="B1665" s="10" t="s">
        <v>2808</v>
      </c>
      <c r="C1665" s="9" t="s">
        <v>0</v>
      </c>
      <c r="D1665" s="9">
        <v>3446</v>
      </c>
      <c r="E1665" s="9">
        <v>1</v>
      </c>
      <c r="F1665" s="9">
        <v>1.3357000000000001</v>
      </c>
      <c r="G1665" s="9">
        <v>1.3331999999999999</v>
      </c>
      <c r="H1665" s="9">
        <v>1.3357000000000001</v>
      </c>
      <c r="I1665" s="9">
        <v>5</v>
      </c>
      <c r="J1665" s="9">
        <v>2917.94</v>
      </c>
      <c r="K1665" s="8" t="str">
        <f>RIGHT(B1665,5)</f>
        <v>17:18</v>
      </c>
      <c r="L1665" s="7" t="str">
        <f>TEXT(K1665,"hh")</f>
        <v>17</v>
      </c>
      <c r="M1665" s="6">
        <f>IF(C1665="close",IF(I1665&gt;=0,1,IF(I1665&lt;0,2)),0)</f>
        <v>0</v>
      </c>
      <c r="N1665" s="5">
        <f>IF(N1664=0,IF(C1665="s/l",1,0),IF(C1665="s/l",N1664+1,0))</f>
        <v>0</v>
      </c>
      <c r="O1665" s="4">
        <f>IF(O1664=0,IF(C1665="t/p",1,0),IF(C1665="t/p",O1664+1,0))</f>
        <v>13</v>
      </c>
      <c r="P1665" s="3">
        <f>IF(AND(N1665&gt;=$AD$36,N1666=0),1,0)</f>
        <v>0</v>
      </c>
      <c r="Q1665" s="2">
        <f>IF(AND(O1665&gt;=$AD$35,O1666=0),1,0)</f>
        <v>0</v>
      </c>
      <c r="R1665" s="3">
        <f>IF(AND(N1665&gt;0,ISODD(D1665)),1,0)</f>
        <v>0</v>
      </c>
      <c r="S1665" s="2">
        <f>IF(AND(O1665&gt;0,ISEVEN(D1665)),1,0)</f>
        <v>1</v>
      </c>
      <c r="T1665" s="1">
        <f>IF(AND(N1664&gt;0,N1665&gt;0),IF(OR(AND(R1664=0,R1665=1),AND(R1664=1,R1665=0)),1,0),0)</f>
        <v>0</v>
      </c>
      <c r="U1665" s="1">
        <f>IF(AND(O1664&gt;0,O1665&gt;0),IF(OR(AND(S1664=0,S1665=1),AND(S1664=1,S1665=0)),1,0),0)</f>
        <v>1</v>
      </c>
    </row>
    <row r="1666" spans="1:21">
      <c r="A1666" s="9">
        <v>8564</v>
      </c>
      <c r="B1666" s="10" t="s">
        <v>2807</v>
      </c>
      <c r="C1666" s="9" t="s">
        <v>0</v>
      </c>
      <c r="D1666" s="9">
        <v>3447</v>
      </c>
      <c r="E1666" s="9">
        <v>1</v>
      </c>
      <c r="F1666" s="9">
        <v>1.3353999999999999</v>
      </c>
      <c r="G1666" s="9">
        <v>1.3379000000000001</v>
      </c>
      <c r="H1666" s="9">
        <v>1.3353999999999999</v>
      </c>
      <c r="I1666" s="9">
        <v>5</v>
      </c>
      <c r="J1666" s="9">
        <v>2922.94</v>
      </c>
      <c r="K1666" s="8" t="str">
        <f>RIGHT(B1666,5)</f>
        <v>18:01</v>
      </c>
      <c r="L1666" s="7" t="str">
        <f>TEXT(K1666,"hh")</f>
        <v>18</v>
      </c>
      <c r="M1666" s="6">
        <f>IF(C1666="close",IF(I1666&gt;=0,1,IF(I1666&lt;0,2)),0)</f>
        <v>0</v>
      </c>
      <c r="N1666" s="5">
        <f>IF(N1665=0,IF(C1666="s/l",1,0),IF(C1666="s/l",N1665+1,0))</f>
        <v>0</v>
      </c>
      <c r="O1666" s="4">
        <f>IF(O1665=0,IF(C1666="t/p",1,0),IF(C1666="t/p",O1665+1,0))</f>
        <v>14</v>
      </c>
      <c r="P1666" s="3">
        <f>IF(AND(N1666&gt;=$AD$36,N1667=0),1,0)</f>
        <v>0</v>
      </c>
      <c r="Q1666" s="2">
        <f>IF(AND(O1666&gt;=$AD$35,O1667=0),1,0)</f>
        <v>0</v>
      </c>
      <c r="R1666" s="3">
        <f>IF(AND(N1666&gt;0,ISODD(D1666)),1,0)</f>
        <v>0</v>
      </c>
      <c r="S1666" s="2">
        <f>IF(AND(O1666&gt;0,ISEVEN(D1666)),1,0)</f>
        <v>0</v>
      </c>
      <c r="T1666" s="1">
        <f>IF(AND(N1665&gt;0,N1666&gt;0),IF(OR(AND(R1665=0,R1666=1),AND(R1665=1,R1666=0)),1,0),0)</f>
        <v>0</v>
      </c>
      <c r="U1666" s="1">
        <f>IF(AND(O1665&gt;0,O1666&gt;0),IF(OR(AND(S1665=0,S1666=1),AND(S1665=1,S1666=0)),1,0),0)</f>
        <v>1</v>
      </c>
    </row>
    <row r="1667" spans="1:21">
      <c r="A1667" s="9">
        <v>8569</v>
      </c>
      <c r="B1667" s="10" t="s">
        <v>2806</v>
      </c>
      <c r="C1667" s="9" t="s">
        <v>0</v>
      </c>
      <c r="D1667" s="9">
        <v>3441</v>
      </c>
      <c r="E1667" s="9">
        <v>1</v>
      </c>
      <c r="F1667" s="9">
        <v>1.3343</v>
      </c>
      <c r="G1667" s="9">
        <v>1.3368</v>
      </c>
      <c r="H1667" s="9">
        <v>1.3343</v>
      </c>
      <c r="I1667" s="9">
        <v>5</v>
      </c>
      <c r="J1667" s="9">
        <v>2927.94</v>
      </c>
      <c r="K1667" s="8" t="str">
        <f>RIGHT(B1667,5)</f>
        <v>19:22</v>
      </c>
      <c r="L1667" s="7" t="str">
        <f>TEXT(K1667,"hh")</f>
        <v>19</v>
      </c>
      <c r="M1667" s="6">
        <f>IF(C1667="close",IF(I1667&gt;=0,1,IF(I1667&lt;0,2)),0)</f>
        <v>0</v>
      </c>
      <c r="N1667" s="5">
        <f>IF(N1666=0,IF(C1667="s/l",1,0),IF(C1667="s/l",N1666+1,0))</f>
        <v>0</v>
      </c>
      <c r="O1667" s="4">
        <f>IF(O1666=0,IF(C1667="t/p",1,0),IF(C1667="t/p",O1666+1,0))</f>
        <v>15</v>
      </c>
      <c r="P1667" s="3">
        <f>IF(AND(N1667&gt;=$AD$36,N1668=0),1,0)</f>
        <v>0</v>
      </c>
      <c r="Q1667" s="2">
        <f>IF(AND(O1667&gt;=$AD$35,O1668=0),1,0)</f>
        <v>0</v>
      </c>
      <c r="R1667" s="3">
        <f>IF(AND(N1667&gt;0,ISODD(D1667)),1,0)</f>
        <v>0</v>
      </c>
      <c r="S1667" s="2">
        <f>IF(AND(O1667&gt;0,ISEVEN(D1667)),1,0)</f>
        <v>0</v>
      </c>
      <c r="T1667" s="1">
        <f>IF(AND(N1666&gt;0,N1667&gt;0),IF(OR(AND(R1666=0,R1667=1),AND(R1666=1,R1667=0)),1,0),0)</f>
        <v>0</v>
      </c>
      <c r="U1667" s="1">
        <f>IF(AND(O1666&gt;0,O1667&gt;0),IF(OR(AND(S1666=0,S1667=1),AND(S1666=1,S1667=0)),1,0),0)</f>
        <v>0</v>
      </c>
    </row>
    <row r="1668" spans="1:21">
      <c r="A1668" s="9">
        <v>8570</v>
      </c>
      <c r="B1668" s="10" t="s">
        <v>2805</v>
      </c>
      <c r="C1668" s="9" t="s">
        <v>0</v>
      </c>
      <c r="D1668" s="9">
        <v>3450</v>
      </c>
      <c r="E1668" s="9">
        <v>1</v>
      </c>
      <c r="F1668" s="9">
        <v>1.3357000000000001</v>
      </c>
      <c r="G1668" s="9">
        <v>1.3331999999999999</v>
      </c>
      <c r="H1668" s="9">
        <v>1.3357000000000001</v>
      </c>
      <c r="I1668" s="9">
        <v>5</v>
      </c>
      <c r="J1668" s="9">
        <v>2932.94</v>
      </c>
      <c r="K1668" s="8" t="str">
        <f>RIGHT(B1668,5)</f>
        <v>23:01</v>
      </c>
      <c r="L1668" s="7" t="str">
        <f>TEXT(K1668,"hh")</f>
        <v>23</v>
      </c>
      <c r="M1668" s="6">
        <f>IF(C1668="close",IF(I1668&gt;=0,1,IF(I1668&lt;0,2)),0)</f>
        <v>0</v>
      </c>
      <c r="N1668" s="5">
        <f>IF(N1667=0,IF(C1668="s/l",1,0),IF(C1668="s/l",N1667+1,0))</f>
        <v>0</v>
      </c>
      <c r="O1668" s="4">
        <f>IF(O1667=0,IF(C1668="t/p",1,0),IF(C1668="t/p",O1667+1,0))</f>
        <v>16</v>
      </c>
      <c r="P1668" s="3">
        <f>IF(AND(N1668&gt;=$AD$36,N1669=0),1,0)</f>
        <v>0</v>
      </c>
      <c r="Q1668" s="2">
        <f>IF(AND(O1668&gt;=$AD$35,O1669=0),1,0)</f>
        <v>0</v>
      </c>
      <c r="R1668" s="3">
        <f>IF(AND(N1668&gt;0,ISODD(D1668)),1,0)</f>
        <v>0</v>
      </c>
      <c r="S1668" s="2">
        <f>IF(AND(O1668&gt;0,ISEVEN(D1668)),1,0)</f>
        <v>1</v>
      </c>
      <c r="T1668" s="1">
        <f>IF(AND(N1667&gt;0,N1668&gt;0),IF(OR(AND(R1667=0,R1668=1),AND(R1667=1,R1668=0)),1,0),0)</f>
        <v>0</v>
      </c>
      <c r="U1668" s="1">
        <f>IF(AND(O1667&gt;0,O1668&gt;0),IF(OR(AND(S1667=0,S1668=1),AND(S1667=1,S1668=0)),1,0),0)</f>
        <v>1</v>
      </c>
    </row>
    <row r="1669" spans="1:21">
      <c r="A1669" s="9">
        <v>8575</v>
      </c>
      <c r="B1669" s="10" t="s">
        <v>2804</v>
      </c>
      <c r="C1669" s="9" t="s">
        <v>0</v>
      </c>
      <c r="D1669" s="9">
        <v>3451</v>
      </c>
      <c r="E1669" s="9">
        <v>1</v>
      </c>
      <c r="F1669" s="9">
        <v>1.3353999999999999</v>
      </c>
      <c r="G1669" s="9">
        <v>1.3379000000000001</v>
      </c>
      <c r="H1669" s="9">
        <v>1.3353999999999999</v>
      </c>
      <c r="I1669" s="9">
        <v>5</v>
      </c>
      <c r="J1669" s="9">
        <v>2937.94</v>
      </c>
      <c r="K1669" s="8" t="str">
        <f>RIGHT(B1669,5)</f>
        <v>23:19</v>
      </c>
      <c r="L1669" s="7" t="str">
        <f>TEXT(K1669,"hh")</f>
        <v>23</v>
      </c>
      <c r="M1669" s="6">
        <f>IF(C1669="close",IF(I1669&gt;=0,1,IF(I1669&lt;0,2)),0)</f>
        <v>0</v>
      </c>
      <c r="N1669" s="5">
        <f>IF(N1668=0,IF(C1669="s/l",1,0),IF(C1669="s/l",N1668+1,0))</f>
        <v>0</v>
      </c>
      <c r="O1669" s="4">
        <f>IF(O1668=0,IF(C1669="t/p",1,0),IF(C1669="t/p",O1668+1,0))</f>
        <v>17</v>
      </c>
      <c r="P1669" s="3">
        <f>IF(AND(N1669&gt;=$AD$36,N1670=0),1,0)</f>
        <v>0</v>
      </c>
      <c r="Q1669" s="2">
        <f>IF(AND(O1669&gt;=$AD$35,O1670=0),1,0)</f>
        <v>0</v>
      </c>
      <c r="R1669" s="3">
        <f>IF(AND(N1669&gt;0,ISODD(D1669)),1,0)</f>
        <v>0</v>
      </c>
      <c r="S1669" s="2">
        <f>IF(AND(O1669&gt;0,ISEVEN(D1669)),1,0)</f>
        <v>0</v>
      </c>
      <c r="T1669" s="1">
        <f>IF(AND(N1668&gt;0,N1669&gt;0),IF(OR(AND(R1668=0,R1669=1),AND(R1668=1,R1669=0)),1,0),0)</f>
        <v>0</v>
      </c>
      <c r="U1669" s="1">
        <f>IF(AND(O1668&gt;0,O1669&gt;0),IF(OR(AND(S1668=0,S1669=1),AND(S1668=1,S1669=0)),1,0),0)</f>
        <v>1</v>
      </c>
    </row>
    <row r="1670" spans="1:21">
      <c r="A1670" s="9">
        <v>8580</v>
      </c>
      <c r="B1670" s="10" t="s">
        <v>2803</v>
      </c>
      <c r="C1670" s="9" t="s">
        <v>0</v>
      </c>
      <c r="D1670" s="9">
        <v>3454</v>
      </c>
      <c r="E1670" s="9">
        <v>1</v>
      </c>
      <c r="F1670" s="9">
        <v>1.3357000000000001</v>
      </c>
      <c r="G1670" s="9">
        <v>1.3331999999999999</v>
      </c>
      <c r="H1670" s="9">
        <v>1.3357000000000001</v>
      </c>
      <c r="I1670" s="9">
        <v>5</v>
      </c>
      <c r="J1670" s="9">
        <v>2942.94</v>
      </c>
      <c r="K1670" s="8" t="str">
        <f>RIGHT(B1670,5)</f>
        <v>23:43</v>
      </c>
      <c r="L1670" s="7" t="str">
        <f>TEXT(K1670,"hh")</f>
        <v>23</v>
      </c>
      <c r="M1670" s="6">
        <f>IF(C1670="close",IF(I1670&gt;=0,1,IF(I1670&lt;0,2)),0)</f>
        <v>0</v>
      </c>
      <c r="N1670" s="5">
        <f>IF(N1669=0,IF(C1670="s/l",1,0),IF(C1670="s/l",N1669+1,0))</f>
        <v>0</v>
      </c>
      <c r="O1670" s="4">
        <f>IF(O1669=0,IF(C1670="t/p",1,0),IF(C1670="t/p",O1669+1,0))</f>
        <v>18</v>
      </c>
      <c r="P1670" s="3">
        <f>IF(AND(N1670&gt;=$AD$36,N1671=0),1,0)</f>
        <v>0</v>
      </c>
      <c r="Q1670" s="2">
        <f>IF(AND(O1670&gt;=$AD$35,O1671=0),1,0)</f>
        <v>1</v>
      </c>
      <c r="R1670" s="3">
        <f>IF(AND(N1670&gt;0,ISODD(D1670)),1,0)</f>
        <v>0</v>
      </c>
      <c r="S1670" s="2">
        <f>IF(AND(O1670&gt;0,ISEVEN(D1670)),1,0)</f>
        <v>1</v>
      </c>
      <c r="T1670" s="1">
        <f>IF(AND(N1669&gt;0,N1670&gt;0),IF(OR(AND(R1669=0,R1670=1),AND(R1669=1,R1670=0)),1,0),0)</f>
        <v>0</v>
      </c>
      <c r="U1670" s="1">
        <f>IF(AND(O1669&gt;0,O1670&gt;0),IF(OR(AND(S1669=0,S1670=1),AND(S1669=1,S1670=0)),1,0),0)</f>
        <v>1</v>
      </c>
    </row>
    <row r="1671" spans="1:21">
      <c r="A1671" s="9">
        <v>8585</v>
      </c>
      <c r="B1671" s="10" t="s">
        <v>862</v>
      </c>
      <c r="C1671" s="9" t="s">
        <v>54</v>
      </c>
      <c r="D1671" s="9">
        <v>3455</v>
      </c>
      <c r="E1671" s="9">
        <v>1</v>
      </c>
      <c r="F1671" s="9">
        <v>1.3363</v>
      </c>
      <c r="G1671" s="9">
        <v>1.3379000000000001</v>
      </c>
      <c r="H1671" s="9">
        <v>1.3353999999999999</v>
      </c>
      <c r="I1671" s="9">
        <v>-4.37</v>
      </c>
      <c r="J1671" s="9">
        <v>2938.57</v>
      </c>
      <c r="K1671" s="8" t="str">
        <f>RIGHT(B1671,5)</f>
        <v>01:00</v>
      </c>
      <c r="L1671" s="7" t="str">
        <f>TEXT(K1671,"hh")</f>
        <v>01</v>
      </c>
      <c r="M1671" s="6">
        <f>IF(C1671="close",IF(I1671&gt;=0,1,IF(I1671&lt;0,2)),0)</f>
        <v>2</v>
      </c>
      <c r="N1671" s="5">
        <f>IF(N1670=0,IF(C1671="s/l",1,0),IF(C1671="s/l",N1670+1,0))</f>
        <v>0</v>
      </c>
      <c r="O1671" s="4">
        <f>IF(O1670=0,IF(C1671="t/p",1,0),IF(C1671="t/p",O1670+1,0))</f>
        <v>0</v>
      </c>
      <c r="P1671" s="3">
        <f>IF(AND(N1671&gt;=$AD$36,N1672=0),1,0)</f>
        <v>0</v>
      </c>
      <c r="Q1671" s="2">
        <f>IF(AND(O1671&gt;=$AD$35,O1672=0),1,0)</f>
        <v>0</v>
      </c>
      <c r="R1671" s="3">
        <f>IF(AND(N1671&gt;0,ISODD(D1671)),1,0)</f>
        <v>0</v>
      </c>
      <c r="S1671" s="2">
        <f>IF(AND(O1671&gt;0,ISEVEN(D1671)),1,0)</f>
        <v>0</v>
      </c>
      <c r="T1671" s="1">
        <f>IF(AND(N1670&gt;0,N1671&gt;0),IF(OR(AND(R1670=0,R1671=1),AND(R1670=1,R1671=0)),1,0),0)</f>
        <v>0</v>
      </c>
      <c r="U1671" s="1">
        <f>IF(AND(O1670&gt;0,O1671&gt;0),IF(OR(AND(S1670=0,S1671=1),AND(S1670=1,S1671=0)),1,0),0)</f>
        <v>0</v>
      </c>
    </row>
    <row r="1672" spans="1:21">
      <c r="A1672" s="9">
        <v>8594</v>
      </c>
      <c r="B1672" s="10" t="s">
        <v>861</v>
      </c>
      <c r="C1672" s="9" t="s">
        <v>0</v>
      </c>
      <c r="D1672" s="9">
        <v>3459</v>
      </c>
      <c r="E1672" s="9">
        <v>1</v>
      </c>
      <c r="F1672" s="9">
        <v>1.3353999999999999</v>
      </c>
      <c r="G1672" s="9">
        <v>1.3379000000000001</v>
      </c>
      <c r="H1672" s="9">
        <v>1.3353999999999999</v>
      </c>
      <c r="I1672" s="9">
        <v>5</v>
      </c>
      <c r="J1672" s="9">
        <v>2943.57</v>
      </c>
      <c r="K1672" s="8" t="str">
        <f>RIGHT(B1672,5)</f>
        <v>09:16</v>
      </c>
      <c r="L1672" s="7" t="str">
        <f>TEXT(K1672,"hh")</f>
        <v>09</v>
      </c>
      <c r="M1672" s="6">
        <f>IF(C1672="close",IF(I1672&gt;=0,1,IF(I1672&lt;0,2)),0)</f>
        <v>0</v>
      </c>
      <c r="N1672" s="5">
        <f>IF(N1671=0,IF(C1672="s/l",1,0),IF(C1672="s/l",N1671+1,0))</f>
        <v>0</v>
      </c>
      <c r="O1672" s="4">
        <f>IF(O1671=0,IF(C1672="t/p",1,0),IF(C1672="t/p",O1671+1,0))</f>
        <v>1</v>
      </c>
      <c r="P1672" s="3">
        <f>IF(AND(N1672&gt;=$AD$36,N1673=0),1,0)</f>
        <v>0</v>
      </c>
      <c r="Q1672" s="2">
        <f>IF(AND(O1672&gt;=$AD$35,O1673=0),1,0)</f>
        <v>0</v>
      </c>
      <c r="R1672" s="3">
        <f>IF(AND(N1672&gt;0,ISODD(D1672)),1,0)</f>
        <v>0</v>
      </c>
      <c r="S1672" s="2">
        <f>IF(AND(O1672&gt;0,ISEVEN(D1672)),1,0)</f>
        <v>0</v>
      </c>
      <c r="T1672" s="1">
        <f>IF(AND(N1671&gt;0,N1672&gt;0),IF(OR(AND(R1671=0,R1672=1),AND(R1671=1,R1672=0)),1,0),0)</f>
        <v>0</v>
      </c>
      <c r="U1672" s="1">
        <f>IF(AND(O1671&gt;0,O1672&gt;0),IF(OR(AND(S1671=0,S1672=1),AND(S1671=1,S1672=0)),1,0),0)</f>
        <v>0</v>
      </c>
    </row>
    <row r="1673" spans="1:21">
      <c r="A1673" s="9">
        <v>8603</v>
      </c>
      <c r="B1673" s="10" t="s">
        <v>860</v>
      </c>
      <c r="C1673" s="9" t="s">
        <v>3</v>
      </c>
      <c r="D1673" s="9">
        <v>3462</v>
      </c>
      <c r="E1673" s="9">
        <v>1</v>
      </c>
      <c r="F1673" s="9">
        <v>1.3331999999999999</v>
      </c>
      <c r="G1673" s="9">
        <v>1.3331999999999999</v>
      </c>
      <c r="H1673" s="9">
        <v>1.3357000000000001</v>
      </c>
      <c r="I1673" s="9">
        <v>-20</v>
      </c>
      <c r="J1673" s="9">
        <v>2923.57</v>
      </c>
      <c r="K1673" s="8" t="str">
        <f>RIGHT(B1673,5)</f>
        <v>09:34</v>
      </c>
      <c r="L1673" s="7" t="str">
        <f>TEXT(K1673,"hh")</f>
        <v>09</v>
      </c>
      <c r="M1673" s="6">
        <f>IF(C1673="close",IF(I1673&gt;=0,1,IF(I1673&lt;0,2)),0)</f>
        <v>0</v>
      </c>
      <c r="N1673" s="5">
        <f>IF(N1672=0,IF(C1673="s/l",1,0),IF(C1673="s/l",N1672+1,0))</f>
        <v>1</v>
      </c>
      <c r="O1673" s="4">
        <f>IF(O1672=0,IF(C1673="t/p",1,0),IF(C1673="t/p",O1672+1,0))</f>
        <v>0</v>
      </c>
      <c r="P1673" s="3">
        <f>IF(AND(N1673&gt;=$AD$36,N1674=0),1,0)</f>
        <v>0</v>
      </c>
      <c r="Q1673" s="2">
        <f>IF(AND(O1673&gt;=$AD$35,O1674=0),1,0)</f>
        <v>0</v>
      </c>
      <c r="R1673" s="3">
        <f>IF(AND(N1673&gt;0,ISODD(D1673)),1,0)</f>
        <v>0</v>
      </c>
      <c r="S1673" s="2">
        <f>IF(AND(O1673&gt;0,ISEVEN(D1673)),1,0)</f>
        <v>0</v>
      </c>
      <c r="T1673" s="1">
        <f>IF(AND(N1672&gt;0,N1673&gt;0),IF(OR(AND(R1672=0,R1673=1),AND(R1672=1,R1673=0)),1,0),0)</f>
        <v>0</v>
      </c>
      <c r="U1673" s="1">
        <f>IF(AND(O1672&gt;0,O1673&gt;0),IF(OR(AND(S1672=0,S1673=1),AND(S1672=1,S1673=0)),1,0),0)</f>
        <v>0</v>
      </c>
    </row>
    <row r="1674" spans="1:21">
      <c r="A1674" s="9">
        <v>8608</v>
      </c>
      <c r="B1674" s="10" t="s">
        <v>859</v>
      </c>
      <c r="C1674" s="9" t="s">
        <v>0</v>
      </c>
      <c r="D1674" s="9">
        <v>3466</v>
      </c>
      <c r="E1674" s="9">
        <v>1</v>
      </c>
      <c r="F1674" s="9">
        <v>1.3337000000000001</v>
      </c>
      <c r="G1674" s="9">
        <v>1.3311999999999999</v>
      </c>
      <c r="H1674" s="9">
        <v>1.3337000000000001</v>
      </c>
      <c r="I1674" s="9">
        <v>5</v>
      </c>
      <c r="J1674" s="9">
        <v>2928.57</v>
      </c>
      <c r="K1674" s="8" t="str">
        <f>RIGHT(B1674,5)</f>
        <v>09:53</v>
      </c>
      <c r="L1674" s="7" t="str">
        <f>TEXT(K1674,"hh")</f>
        <v>09</v>
      </c>
      <c r="M1674" s="6">
        <f>IF(C1674="close",IF(I1674&gt;=0,1,IF(I1674&lt;0,2)),0)</f>
        <v>0</v>
      </c>
      <c r="N1674" s="5">
        <f>IF(N1673=0,IF(C1674="s/l",1,0),IF(C1674="s/l",N1673+1,0))</f>
        <v>0</v>
      </c>
      <c r="O1674" s="4">
        <f>IF(O1673=0,IF(C1674="t/p",1,0),IF(C1674="t/p",O1673+1,0))</f>
        <v>1</v>
      </c>
      <c r="P1674" s="3">
        <f>IF(AND(N1674&gt;=$AD$36,N1675=0),1,0)</f>
        <v>0</v>
      </c>
      <c r="Q1674" s="2">
        <f>IF(AND(O1674&gt;=$AD$35,O1675=0),1,0)</f>
        <v>0</v>
      </c>
      <c r="R1674" s="3">
        <f>IF(AND(N1674&gt;0,ISODD(D1674)),1,0)</f>
        <v>0</v>
      </c>
      <c r="S1674" s="2">
        <f>IF(AND(O1674&gt;0,ISEVEN(D1674)),1,0)</f>
        <v>1</v>
      </c>
      <c r="T1674" s="1">
        <f>IF(AND(N1673&gt;0,N1674&gt;0),IF(OR(AND(R1673=0,R1674=1),AND(R1673=1,R1674=0)),1,0),0)</f>
        <v>0</v>
      </c>
      <c r="U1674" s="1">
        <f>IF(AND(O1673&gt;0,O1674&gt;0),IF(OR(AND(S1673=0,S1674=1),AND(S1673=1,S1674=0)),1,0),0)</f>
        <v>0</v>
      </c>
    </row>
    <row r="1675" spans="1:21">
      <c r="A1675" s="9">
        <v>8613</v>
      </c>
      <c r="B1675" s="10" t="s">
        <v>858</v>
      </c>
      <c r="C1675" s="9" t="s">
        <v>0</v>
      </c>
      <c r="D1675" s="9">
        <v>3467</v>
      </c>
      <c r="E1675" s="9">
        <v>1</v>
      </c>
      <c r="F1675" s="9">
        <v>1.3333999999999999</v>
      </c>
      <c r="G1675" s="9">
        <v>1.3359000000000001</v>
      </c>
      <c r="H1675" s="9">
        <v>1.3333999999999999</v>
      </c>
      <c r="I1675" s="9">
        <v>5</v>
      </c>
      <c r="J1675" s="9">
        <v>2933.57</v>
      </c>
      <c r="K1675" s="8" t="str">
        <f>RIGHT(B1675,5)</f>
        <v>10:33</v>
      </c>
      <c r="L1675" s="7" t="str">
        <f>TEXT(K1675,"hh")</f>
        <v>10</v>
      </c>
      <c r="M1675" s="6">
        <f>IF(C1675="close",IF(I1675&gt;=0,1,IF(I1675&lt;0,2)),0)</f>
        <v>0</v>
      </c>
      <c r="N1675" s="5">
        <f>IF(N1674=0,IF(C1675="s/l",1,0),IF(C1675="s/l",N1674+1,0))</f>
        <v>0</v>
      </c>
      <c r="O1675" s="4">
        <f>IF(O1674=0,IF(C1675="t/p",1,0),IF(C1675="t/p",O1674+1,0))</f>
        <v>2</v>
      </c>
      <c r="P1675" s="3">
        <f>IF(AND(N1675&gt;=$AD$36,N1676=0),1,0)</f>
        <v>0</v>
      </c>
      <c r="Q1675" s="2">
        <f>IF(AND(O1675&gt;=$AD$35,O1676=0),1,0)</f>
        <v>0</v>
      </c>
      <c r="R1675" s="3">
        <f>IF(AND(N1675&gt;0,ISODD(D1675)),1,0)</f>
        <v>0</v>
      </c>
      <c r="S1675" s="2">
        <f>IF(AND(O1675&gt;0,ISEVEN(D1675)),1,0)</f>
        <v>0</v>
      </c>
      <c r="T1675" s="1">
        <f>IF(AND(N1674&gt;0,N1675&gt;0),IF(OR(AND(R1674=0,R1675=1),AND(R1674=1,R1675=0)),1,0),0)</f>
        <v>0</v>
      </c>
      <c r="U1675" s="1">
        <f>IF(AND(O1674&gt;0,O1675&gt;0),IF(OR(AND(S1674=0,S1675=1),AND(S1674=1,S1675=0)),1,0),0)</f>
        <v>1</v>
      </c>
    </row>
    <row r="1676" spans="1:21">
      <c r="A1676" s="9">
        <v>8618</v>
      </c>
      <c r="B1676" s="10" t="s">
        <v>857</v>
      </c>
      <c r="C1676" s="9" t="s">
        <v>3</v>
      </c>
      <c r="D1676" s="9">
        <v>3464</v>
      </c>
      <c r="E1676" s="9">
        <v>1</v>
      </c>
      <c r="F1676" s="9">
        <v>1.3322000000000001</v>
      </c>
      <c r="G1676" s="9">
        <v>1.3322000000000001</v>
      </c>
      <c r="H1676" s="9">
        <v>1.3347</v>
      </c>
      <c r="I1676" s="9">
        <v>-20</v>
      </c>
      <c r="J1676" s="9">
        <v>2913.57</v>
      </c>
      <c r="K1676" s="8" t="str">
        <f>RIGHT(B1676,5)</f>
        <v>10:37</v>
      </c>
      <c r="L1676" s="7" t="str">
        <f>TEXT(K1676,"hh")</f>
        <v>10</v>
      </c>
      <c r="M1676" s="6">
        <f>IF(C1676="close",IF(I1676&gt;=0,1,IF(I1676&lt;0,2)),0)</f>
        <v>0</v>
      </c>
      <c r="N1676" s="5">
        <f>IF(N1675=0,IF(C1676="s/l",1,0),IF(C1676="s/l",N1675+1,0))</f>
        <v>1</v>
      </c>
      <c r="O1676" s="4">
        <f>IF(O1675=0,IF(C1676="t/p",1,0),IF(C1676="t/p",O1675+1,0))</f>
        <v>0</v>
      </c>
      <c r="P1676" s="3">
        <f>IF(AND(N1676&gt;=$AD$36,N1677=0),1,0)</f>
        <v>0</v>
      </c>
      <c r="Q1676" s="2">
        <f>IF(AND(O1676&gt;=$AD$35,O1677=0),1,0)</f>
        <v>0</v>
      </c>
      <c r="R1676" s="3">
        <f>IF(AND(N1676&gt;0,ISODD(D1676)),1,0)</f>
        <v>0</v>
      </c>
      <c r="S1676" s="2">
        <f>IF(AND(O1676&gt;0,ISEVEN(D1676)),1,0)</f>
        <v>0</v>
      </c>
      <c r="T1676" s="1">
        <f>IF(AND(N1675&gt;0,N1676&gt;0),IF(OR(AND(R1675=0,R1676=1),AND(R1675=1,R1676=0)),1,0),0)</f>
        <v>0</v>
      </c>
      <c r="U1676" s="1">
        <f>IF(AND(O1675&gt;0,O1676&gt;0),IF(OR(AND(S1675=0,S1676=1),AND(S1675=1,S1676=0)),1,0),0)</f>
        <v>0</v>
      </c>
    </row>
    <row r="1677" spans="1:21">
      <c r="A1677" s="9">
        <v>8619</v>
      </c>
      <c r="B1677" s="10" t="s">
        <v>2802</v>
      </c>
      <c r="C1677" s="9" t="s">
        <v>0</v>
      </c>
      <c r="D1677" s="9">
        <v>3470</v>
      </c>
      <c r="E1677" s="9">
        <v>1</v>
      </c>
      <c r="F1677" s="9">
        <v>1.3337000000000001</v>
      </c>
      <c r="G1677" s="9">
        <v>1.3311999999999999</v>
      </c>
      <c r="H1677" s="9">
        <v>1.3337000000000001</v>
      </c>
      <c r="I1677" s="9">
        <v>5</v>
      </c>
      <c r="J1677" s="9">
        <v>2918.57</v>
      </c>
      <c r="K1677" s="8" t="str">
        <f>RIGHT(B1677,5)</f>
        <v>11:40</v>
      </c>
      <c r="L1677" s="7" t="str">
        <f>TEXT(K1677,"hh")</f>
        <v>11</v>
      </c>
      <c r="M1677" s="6">
        <f>IF(C1677="close",IF(I1677&gt;=0,1,IF(I1677&lt;0,2)),0)</f>
        <v>0</v>
      </c>
      <c r="N1677" s="5">
        <f>IF(N1676=0,IF(C1677="s/l",1,0),IF(C1677="s/l",N1676+1,0))</f>
        <v>0</v>
      </c>
      <c r="O1677" s="4">
        <f>IF(O1676=0,IF(C1677="t/p",1,0),IF(C1677="t/p",O1676+1,0))</f>
        <v>1</v>
      </c>
      <c r="P1677" s="3">
        <f>IF(AND(N1677&gt;=$AD$36,N1678=0),1,0)</f>
        <v>0</v>
      </c>
      <c r="Q1677" s="2">
        <f>IF(AND(O1677&gt;=$AD$35,O1678=0),1,0)</f>
        <v>0</v>
      </c>
      <c r="R1677" s="3">
        <f>IF(AND(N1677&gt;0,ISODD(D1677)),1,0)</f>
        <v>0</v>
      </c>
      <c r="S1677" s="2">
        <f>IF(AND(O1677&gt;0,ISEVEN(D1677)),1,0)</f>
        <v>1</v>
      </c>
      <c r="T1677" s="1">
        <f>IF(AND(N1676&gt;0,N1677&gt;0),IF(OR(AND(R1676=0,R1677=1),AND(R1676=1,R1677=0)),1,0),0)</f>
        <v>0</v>
      </c>
      <c r="U1677" s="1">
        <f>IF(AND(O1676&gt;0,O1677&gt;0),IF(OR(AND(S1676=0,S1677=1),AND(S1676=1,S1677=0)),1,0),0)</f>
        <v>0</v>
      </c>
    </row>
    <row r="1678" spans="1:21">
      <c r="A1678" s="9">
        <v>8624</v>
      </c>
      <c r="B1678" s="10" t="s">
        <v>2801</v>
      </c>
      <c r="C1678" s="9" t="s">
        <v>0</v>
      </c>
      <c r="D1678" s="9">
        <v>3471</v>
      </c>
      <c r="E1678" s="9">
        <v>1</v>
      </c>
      <c r="F1678" s="9">
        <v>1.3333999999999999</v>
      </c>
      <c r="G1678" s="9">
        <v>1.3359000000000001</v>
      </c>
      <c r="H1678" s="9">
        <v>1.3333999999999999</v>
      </c>
      <c r="I1678" s="9">
        <v>5</v>
      </c>
      <c r="J1678" s="9">
        <v>2923.57</v>
      </c>
      <c r="K1678" s="8" t="str">
        <f>RIGHT(B1678,5)</f>
        <v>12:15</v>
      </c>
      <c r="L1678" s="7" t="str">
        <f>TEXT(K1678,"hh")</f>
        <v>12</v>
      </c>
      <c r="M1678" s="6">
        <f>IF(C1678="close",IF(I1678&gt;=0,1,IF(I1678&lt;0,2)),0)</f>
        <v>0</v>
      </c>
      <c r="N1678" s="5">
        <f>IF(N1677=0,IF(C1678="s/l",1,0),IF(C1678="s/l",N1677+1,0))</f>
        <v>0</v>
      </c>
      <c r="O1678" s="4">
        <f>IF(O1677=0,IF(C1678="t/p",1,0),IF(C1678="t/p",O1677+1,0))</f>
        <v>2</v>
      </c>
      <c r="P1678" s="3">
        <f>IF(AND(N1678&gt;=$AD$36,N1679=0),1,0)</f>
        <v>0</v>
      </c>
      <c r="Q1678" s="2">
        <f>IF(AND(O1678&gt;=$AD$35,O1679=0),1,0)</f>
        <v>0</v>
      </c>
      <c r="R1678" s="3">
        <f>IF(AND(N1678&gt;0,ISODD(D1678)),1,0)</f>
        <v>0</v>
      </c>
      <c r="S1678" s="2">
        <f>IF(AND(O1678&gt;0,ISEVEN(D1678)),1,0)</f>
        <v>0</v>
      </c>
      <c r="T1678" s="1">
        <f>IF(AND(N1677&gt;0,N1678&gt;0),IF(OR(AND(R1677=0,R1678=1),AND(R1677=1,R1678=0)),1,0),0)</f>
        <v>0</v>
      </c>
      <c r="U1678" s="1">
        <f>IF(AND(O1677&gt;0,O1678&gt;0),IF(OR(AND(S1677=0,S1678=1),AND(S1677=1,S1678=0)),1,0),0)</f>
        <v>1</v>
      </c>
    </row>
    <row r="1679" spans="1:21">
      <c r="A1679" s="9">
        <v>8629</v>
      </c>
      <c r="B1679" s="10" t="s">
        <v>2800</v>
      </c>
      <c r="C1679" s="9" t="s">
        <v>0</v>
      </c>
      <c r="D1679" s="9">
        <v>3474</v>
      </c>
      <c r="E1679" s="9">
        <v>1</v>
      </c>
      <c r="F1679" s="9">
        <v>1.3337000000000001</v>
      </c>
      <c r="G1679" s="9">
        <v>1.3311999999999999</v>
      </c>
      <c r="H1679" s="9">
        <v>1.3337000000000001</v>
      </c>
      <c r="I1679" s="9">
        <v>5</v>
      </c>
      <c r="J1679" s="9">
        <v>2928.57</v>
      </c>
      <c r="K1679" s="8" t="str">
        <f>RIGHT(B1679,5)</f>
        <v>12:36</v>
      </c>
      <c r="L1679" s="7" t="str">
        <f>TEXT(K1679,"hh")</f>
        <v>12</v>
      </c>
      <c r="M1679" s="6">
        <f>IF(C1679="close",IF(I1679&gt;=0,1,IF(I1679&lt;0,2)),0)</f>
        <v>0</v>
      </c>
      <c r="N1679" s="5">
        <f>IF(N1678=0,IF(C1679="s/l",1,0),IF(C1679="s/l",N1678+1,0))</f>
        <v>0</v>
      </c>
      <c r="O1679" s="4">
        <f>IF(O1678=0,IF(C1679="t/p",1,0),IF(C1679="t/p",O1678+1,0))</f>
        <v>3</v>
      </c>
      <c r="P1679" s="3">
        <f>IF(AND(N1679&gt;=$AD$36,N1680=0),1,0)</f>
        <v>0</v>
      </c>
      <c r="Q1679" s="2">
        <f>IF(AND(O1679&gt;=$AD$35,O1680=0),1,0)</f>
        <v>0</v>
      </c>
      <c r="R1679" s="3">
        <f>IF(AND(N1679&gt;0,ISODD(D1679)),1,0)</f>
        <v>0</v>
      </c>
      <c r="S1679" s="2">
        <f>IF(AND(O1679&gt;0,ISEVEN(D1679)),1,0)</f>
        <v>1</v>
      </c>
      <c r="T1679" s="1">
        <f>IF(AND(N1678&gt;0,N1679&gt;0),IF(OR(AND(R1678=0,R1679=1),AND(R1678=1,R1679=0)),1,0),0)</f>
        <v>0</v>
      </c>
      <c r="U1679" s="1">
        <f>IF(AND(O1678&gt;0,O1679&gt;0),IF(OR(AND(S1678=0,S1679=1),AND(S1678=1,S1679=0)),1,0),0)</f>
        <v>1</v>
      </c>
    </row>
    <row r="1680" spans="1:21">
      <c r="A1680" s="9">
        <v>8638</v>
      </c>
      <c r="B1680" s="10" t="s">
        <v>2799</v>
      </c>
      <c r="C1680" s="9" t="s">
        <v>0</v>
      </c>
      <c r="D1680" s="9">
        <v>3477</v>
      </c>
      <c r="E1680" s="9">
        <v>1</v>
      </c>
      <c r="F1680" s="9">
        <v>1.3344</v>
      </c>
      <c r="G1680" s="9">
        <v>1.3369</v>
      </c>
      <c r="H1680" s="9">
        <v>1.3344</v>
      </c>
      <c r="I1680" s="9">
        <v>5</v>
      </c>
      <c r="J1680" s="9">
        <v>2933.57</v>
      </c>
      <c r="K1680" s="8" t="str">
        <f>RIGHT(B1680,5)</f>
        <v>14:28</v>
      </c>
      <c r="L1680" s="7" t="str">
        <f>TEXT(K1680,"hh")</f>
        <v>14</v>
      </c>
      <c r="M1680" s="6">
        <f>IF(C1680="close",IF(I1680&gt;=0,1,IF(I1680&lt;0,2)),0)</f>
        <v>0</v>
      </c>
      <c r="N1680" s="5">
        <f>IF(N1679=0,IF(C1680="s/l",1,0),IF(C1680="s/l",N1679+1,0))</f>
        <v>0</v>
      </c>
      <c r="O1680" s="4">
        <f>IF(O1679=0,IF(C1680="t/p",1,0),IF(C1680="t/p",O1679+1,0))</f>
        <v>4</v>
      </c>
      <c r="P1680" s="3">
        <f>IF(AND(N1680&gt;=$AD$36,N1681=0),1,0)</f>
        <v>0</v>
      </c>
      <c r="Q1680" s="2">
        <f>IF(AND(O1680&gt;=$AD$35,O1681=0),1,0)</f>
        <v>1</v>
      </c>
      <c r="R1680" s="3">
        <f>IF(AND(N1680&gt;0,ISODD(D1680)),1,0)</f>
        <v>0</v>
      </c>
      <c r="S1680" s="2">
        <f>IF(AND(O1680&gt;0,ISEVEN(D1680)),1,0)</f>
        <v>0</v>
      </c>
      <c r="T1680" s="1">
        <f>IF(AND(N1679&gt;0,N1680&gt;0),IF(OR(AND(R1679=0,R1680=1),AND(R1679=1,R1680=0)),1,0),0)</f>
        <v>0</v>
      </c>
      <c r="U1680" s="1">
        <f>IF(AND(O1679&gt;0,O1680&gt;0),IF(OR(AND(S1679=0,S1680=1),AND(S1679=1,S1680=0)),1,0),0)</f>
        <v>1</v>
      </c>
    </row>
    <row r="1681" spans="1:21">
      <c r="A1681" s="9">
        <v>8639</v>
      </c>
      <c r="B1681" s="10" t="s">
        <v>2798</v>
      </c>
      <c r="C1681" s="9" t="s">
        <v>3</v>
      </c>
      <c r="D1681" s="9">
        <v>3475</v>
      </c>
      <c r="E1681" s="9">
        <v>1</v>
      </c>
      <c r="F1681" s="9">
        <v>1.3359000000000001</v>
      </c>
      <c r="G1681" s="9">
        <v>1.3359000000000001</v>
      </c>
      <c r="H1681" s="9">
        <v>1.3333999999999999</v>
      </c>
      <c r="I1681" s="9">
        <v>-20</v>
      </c>
      <c r="J1681" s="9">
        <v>2913.57</v>
      </c>
      <c r="K1681" s="8" t="str">
        <f>RIGHT(B1681,5)</f>
        <v>14:30</v>
      </c>
      <c r="L1681" s="7" t="str">
        <f>TEXT(K1681,"hh")</f>
        <v>14</v>
      </c>
      <c r="M1681" s="6">
        <f>IF(C1681="close",IF(I1681&gt;=0,1,IF(I1681&lt;0,2)),0)</f>
        <v>0</v>
      </c>
      <c r="N1681" s="5">
        <f>IF(N1680=0,IF(C1681="s/l",1,0),IF(C1681="s/l",N1680+1,0))</f>
        <v>1</v>
      </c>
      <c r="O1681" s="4">
        <f>IF(O1680=0,IF(C1681="t/p",1,0),IF(C1681="t/p",O1680+1,0))</f>
        <v>0</v>
      </c>
      <c r="P1681" s="3">
        <f>IF(AND(N1681&gt;=$AD$36,N1682=0),1,0)</f>
        <v>0</v>
      </c>
      <c r="Q1681" s="2">
        <f>IF(AND(O1681&gt;=$AD$35,O1682=0),1,0)</f>
        <v>0</v>
      </c>
      <c r="R1681" s="3">
        <f>IF(AND(N1681&gt;0,ISODD(D1681)),1,0)</f>
        <v>1</v>
      </c>
      <c r="S1681" s="2">
        <f>IF(AND(O1681&gt;0,ISEVEN(D1681)),1,0)</f>
        <v>0</v>
      </c>
      <c r="T1681" s="1">
        <f>IF(AND(N1680&gt;0,N1681&gt;0),IF(OR(AND(R1680=0,R1681=1),AND(R1680=1,R1681=0)),1,0),0)</f>
        <v>0</v>
      </c>
      <c r="U1681" s="1">
        <f>IF(AND(O1680&gt;0,O1681&gt;0),IF(OR(AND(S1680=0,S1681=1),AND(S1680=1,S1681=0)),1,0),0)</f>
        <v>0</v>
      </c>
    </row>
    <row r="1682" spans="1:21">
      <c r="A1682" s="9">
        <v>8644</v>
      </c>
      <c r="B1682" s="10" t="s">
        <v>2797</v>
      </c>
      <c r="C1682" s="9" t="s">
        <v>0</v>
      </c>
      <c r="D1682" s="9">
        <v>3479</v>
      </c>
      <c r="E1682" s="9">
        <v>1</v>
      </c>
      <c r="F1682" s="9">
        <v>1.3353999999999999</v>
      </c>
      <c r="G1682" s="9">
        <v>1.3379000000000001</v>
      </c>
      <c r="H1682" s="9">
        <v>1.3353999999999999</v>
      </c>
      <c r="I1682" s="9">
        <v>5</v>
      </c>
      <c r="J1682" s="9">
        <v>2918.57</v>
      </c>
      <c r="K1682" s="8" t="str">
        <f>RIGHT(B1682,5)</f>
        <v>14:33</v>
      </c>
      <c r="L1682" s="7" t="str">
        <f>TEXT(K1682,"hh")</f>
        <v>14</v>
      </c>
      <c r="M1682" s="6">
        <f>IF(C1682="close",IF(I1682&gt;=0,1,IF(I1682&lt;0,2)),0)</f>
        <v>0</v>
      </c>
      <c r="N1682" s="5">
        <f>IF(N1681=0,IF(C1682="s/l",1,0),IF(C1682="s/l",N1681+1,0))</f>
        <v>0</v>
      </c>
      <c r="O1682" s="4">
        <f>IF(O1681=0,IF(C1682="t/p",1,0),IF(C1682="t/p",O1681+1,0))</f>
        <v>1</v>
      </c>
      <c r="P1682" s="3">
        <f>IF(AND(N1682&gt;=$AD$36,N1683=0),1,0)</f>
        <v>0</v>
      </c>
      <c r="Q1682" s="2">
        <f>IF(AND(O1682&gt;=$AD$35,O1683=0),1,0)</f>
        <v>0</v>
      </c>
      <c r="R1682" s="3">
        <f>IF(AND(N1682&gt;0,ISODD(D1682)),1,0)</f>
        <v>0</v>
      </c>
      <c r="S1682" s="2">
        <f>IF(AND(O1682&gt;0,ISEVEN(D1682)),1,0)</f>
        <v>0</v>
      </c>
      <c r="T1682" s="1">
        <f>IF(AND(N1681&gt;0,N1682&gt;0),IF(OR(AND(R1681=0,R1682=1),AND(R1681=1,R1682=0)),1,0),0)</f>
        <v>0</v>
      </c>
      <c r="U1682" s="1">
        <f>IF(AND(O1681&gt;0,O1682&gt;0),IF(OR(AND(S1681=0,S1682=1),AND(S1681=1,S1682=0)),1,0),0)</f>
        <v>0</v>
      </c>
    </row>
    <row r="1683" spans="1:21">
      <c r="A1683" s="9">
        <v>8649</v>
      </c>
      <c r="B1683" s="10" t="s">
        <v>2796</v>
      </c>
      <c r="C1683" s="9" t="s">
        <v>0</v>
      </c>
      <c r="D1683" s="9">
        <v>3482</v>
      </c>
      <c r="E1683" s="9">
        <v>1</v>
      </c>
      <c r="F1683" s="9">
        <v>1.3357000000000001</v>
      </c>
      <c r="G1683" s="9">
        <v>1.3331999999999999</v>
      </c>
      <c r="H1683" s="9">
        <v>1.3357000000000001</v>
      </c>
      <c r="I1683" s="9">
        <v>5</v>
      </c>
      <c r="J1683" s="9">
        <v>2923.57</v>
      </c>
      <c r="K1683" s="8" t="str">
        <f>RIGHT(B1683,5)</f>
        <v>14:48</v>
      </c>
      <c r="L1683" s="7" t="str">
        <f>TEXT(K1683,"hh")</f>
        <v>14</v>
      </c>
      <c r="M1683" s="6">
        <f>IF(C1683="close",IF(I1683&gt;=0,1,IF(I1683&lt;0,2)),0)</f>
        <v>0</v>
      </c>
      <c r="N1683" s="5">
        <f>IF(N1682=0,IF(C1683="s/l",1,0),IF(C1683="s/l",N1682+1,0))</f>
        <v>0</v>
      </c>
      <c r="O1683" s="4">
        <f>IF(O1682=0,IF(C1683="t/p",1,0),IF(C1683="t/p",O1682+1,0))</f>
        <v>2</v>
      </c>
      <c r="P1683" s="3">
        <f>IF(AND(N1683&gt;=$AD$36,N1684=0),1,0)</f>
        <v>0</v>
      </c>
      <c r="Q1683" s="2">
        <f>IF(AND(O1683&gt;=$AD$35,O1684=0),1,0)</f>
        <v>0</v>
      </c>
      <c r="R1683" s="3">
        <f>IF(AND(N1683&gt;0,ISODD(D1683)),1,0)</f>
        <v>0</v>
      </c>
      <c r="S1683" s="2">
        <f>IF(AND(O1683&gt;0,ISEVEN(D1683)),1,0)</f>
        <v>1</v>
      </c>
      <c r="T1683" s="1">
        <f>IF(AND(N1682&gt;0,N1683&gt;0),IF(OR(AND(R1682=0,R1683=1),AND(R1682=1,R1683=0)),1,0),0)</f>
        <v>0</v>
      </c>
      <c r="U1683" s="1">
        <f>IF(AND(O1682&gt;0,O1683&gt;0),IF(OR(AND(S1682=0,S1683=1),AND(S1682=1,S1683=0)),1,0),0)</f>
        <v>1</v>
      </c>
    </row>
    <row r="1684" spans="1:21">
      <c r="A1684" s="9">
        <v>8654</v>
      </c>
      <c r="B1684" s="10" t="s">
        <v>2795</v>
      </c>
      <c r="C1684" s="9" t="s">
        <v>0</v>
      </c>
      <c r="D1684" s="9">
        <v>3483</v>
      </c>
      <c r="E1684" s="9">
        <v>1</v>
      </c>
      <c r="F1684" s="9">
        <v>1.3352999999999999</v>
      </c>
      <c r="G1684" s="9">
        <v>1.3378000000000001</v>
      </c>
      <c r="H1684" s="9">
        <v>1.3352999999999999</v>
      </c>
      <c r="I1684" s="9">
        <v>5</v>
      </c>
      <c r="J1684" s="9">
        <v>2928.57</v>
      </c>
      <c r="K1684" s="8" t="str">
        <f>RIGHT(B1684,5)</f>
        <v>14:57</v>
      </c>
      <c r="L1684" s="7" t="str">
        <f>TEXT(K1684,"hh")</f>
        <v>14</v>
      </c>
      <c r="M1684" s="6">
        <f>IF(C1684="close",IF(I1684&gt;=0,1,IF(I1684&lt;0,2)),0)</f>
        <v>0</v>
      </c>
      <c r="N1684" s="5">
        <f>IF(N1683=0,IF(C1684="s/l",1,0),IF(C1684="s/l",N1683+1,0))</f>
        <v>0</v>
      </c>
      <c r="O1684" s="4">
        <f>IF(O1683=0,IF(C1684="t/p",1,0),IF(C1684="t/p",O1683+1,0))</f>
        <v>3</v>
      </c>
      <c r="P1684" s="3">
        <f>IF(AND(N1684&gt;=$AD$36,N1685=0),1,0)</f>
        <v>0</v>
      </c>
      <c r="Q1684" s="2">
        <f>IF(AND(O1684&gt;=$AD$35,O1685=0),1,0)</f>
        <v>0</v>
      </c>
      <c r="R1684" s="3">
        <f>IF(AND(N1684&gt;0,ISODD(D1684)),1,0)</f>
        <v>0</v>
      </c>
      <c r="S1684" s="2">
        <f>IF(AND(O1684&gt;0,ISEVEN(D1684)),1,0)</f>
        <v>0</v>
      </c>
      <c r="T1684" s="1">
        <f>IF(AND(N1683&gt;0,N1684&gt;0),IF(OR(AND(R1683=0,R1684=1),AND(R1683=1,R1684=0)),1,0),0)</f>
        <v>0</v>
      </c>
      <c r="U1684" s="1">
        <f>IF(AND(O1683&gt;0,O1684&gt;0),IF(OR(AND(S1683=0,S1684=1),AND(S1683=1,S1684=0)),1,0),0)</f>
        <v>1</v>
      </c>
    </row>
    <row r="1685" spans="1:21">
      <c r="A1685" s="9">
        <v>8659</v>
      </c>
      <c r="B1685" s="10" t="s">
        <v>2794</v>
      </c>
      <c r="C1685" s="9" t="s">
        <v>0</v>
      </c>
      <c r="D1685" s="9">
        <v>3486</v>
      </c>
      <c r="E1685" s="9">
        <v>1</v>
      </c>
      <c r="F1685" s="9">
        <v>1.3357000000000001</v>
      </c>
      <c r="G1685" s="9">
        <v>1.3331999999999999</v>
      </c>
      <c r="H1685" s="9">
        <v>1.3357000000000001</v>
      </c>
      <c r="I1685" s="9">
        <v>5</v>
      </c>
      <c r="J1685" s="9">
        <v>2933.57</v>
      </c>
      <c r="K1685" s="8" t="str">
        <f>RIGHT(B1685,5)</f>
        <v>15:32</v>
      </c>
      <c r="L1685" s="7" t="str">
        <f>TEXT(K1685,"hh")</f>
        <v>15</v>
      </c>
      <c r="M1685" s="6">
        <f>IF(C1685="close",IF(I1685&gt;=0,1,IF(I1685&lt;0,2)),0)</f>
        <v>0</v>
      </c>
      <c r="N1685" s="5">
        <f>IF(N1684=0,IF(C1685="s/l",1,0),IF(C1685="s/l",N1684+1,0))</f>
        <v>0</v>
      </c>
      <c r="O1685" s="4">
        <f>IF(O1684=0,IF(C1685="t/p",1,0),IF(C1685="t/p",O1684+1,0))</f>
        <v>4</v>
      </c>
      <c r="P1685" s="3">
        <f>IF(AND(N1685&gt;=$AD$36,N1686=0),1,0)</f>
        <v>0</v>
      </c>
      <c r="Q1685" s="2">
        <f>IF(AND(O1685&gt;=$AD$35,O1686=0),1,0)</f>
        <v>0</v>
      </c>
      <c r="R1685" s="3">
        <f>IF(AND(N1685&gt;0,ISODD(D1685)),1,0)</f>
        <v>0</v>
      </c>
      <c r="S1685" s="2">
        <f>IF(AND(O1685&gt;0,ISEVEN(D1685)),1,0)</f>
        <v>1</v>
      </c>
      <c r="T1685" s="1">
        <f>IF(AND(N1684&gt;0,N1685&gt;0),IF(OR(AND(R1684=0,R1685=1),AND(R1684=1,R1685=0)),1,0),0)</f>
        <v>0</v>
      </c>
      <c r="U1685" s="1">
        <f>IF(AND(O1684&gt;0,O1685&gt;0),IF(OR(AND(S1684=0,S1685=1),AND(S1684=1,S1685=0)),1,0),0)</f>
        <v>1</v>
      </c>
    </row>
    <row r="1686" spans="1:21">
      <c r="A1686" s="9">
        <v>8664</v>
      </c>
      <c r="B1686" s="10" t="s">
        <v>2793</v>
      </c>
      <c r="C1686" s="9" t="s">
        <v>0</v>
      </c>
      <c r="D1686" s="9">
        <v>3487</v>
      </c>
      <c r="E1686" s="9">
        <v>1</v>
      </c>
      <c r="F1686" s="9">
        <v>1.3353999999999999</v>
      </c>
      <c r="G1686" s="9">
        <v>1.3379000000000001</v>
      </c>
      <c r="H1686" s="9">
        <v>1.3353999999999999</v>
      </c>
      <c r="I1686" s="9">
        <v>5</v>
      </c>
      <c r="J1686" s="9">
        <v>2938.57</v>
      </c>
      <c r="K1686" s="8" t="str">
        <f>RIGHT(B1686,5)</f>
        <v>15:40</v>
      </c>
      <c r="L1686" s="7" t="str">
        <f>TEXT(K1686,"hh")</f>
        <v>15</v>
      </c>
      <c r="M1686" s="6">
        <f>IF(C1686="close",IF(I1686&gt;=0,1,IF(I1686&lt;0,2)),0)</f>
        <v>0</v>
      </c>
      <c r="N1686" s="5">
        <f>IF(N1685=0,IF(C1686="s/l",1,0),IF(C1686="s/l",N1685+1,0))</f>
        <v>0</v>
      </c>
      <c r="O1686" s="4">
        <f>IF(O1685=0,IF(C1686="t/p",1,0),IF(C1686="t/p",O1685+1,0))</f>
        <v>5</v>
      </c>
      <c r="P1686" s="3">
        <f>IF(AND(N1686&gt;=$AD$36,N1687=0),1,0)</f>
        <v>0</v>
      </c>
      <c r="Q1686" s="2">
        <f>IF(AND(O1686&gt;=$AD$35,O1687=0),1,0)</f>
        <v>0</v>
      </c>
      <c r="R1686" s="3">
        <f>IF(AND(N1686&gt;0,ISODD(D1686)),1,0)</f>
        <v>0</v>
      </c>
      <c r="S1686" s="2">
        <f>IF(AND(O1686&gt;0,ISEVEN(D1686)),1,0)</f>
        <v>0</v>
      </c>
      <c r="T1686" s="1">
        <f>IF(AND(N1685&gt;0,N1686&gt;0),IF(OR(AND(R1685=0,R1686=1),AND(R1685=1,R1686=0)),1,0),0)</f>
        <v>0</v>
      </c>
      <c r="U1686" s="1">
        <f>IF(AND(O1685&gt;0,O1686&gt;0),IF(OR(AND(S1685=0,S1686=1),AND(S1685=1,S1686=0)),1,0),0)</f>
        <v>1</v>
      </c>
    </row>
    <row r="1687" spans="1:21">
      <c r="A1687" s="9">
        <v>8669</v>
      </c>
      <c r="B1687" s="10" t="s">
        <v>2792</v>
      </c>
      <c r="C1687" s="9" t="s">
        <v>0</v>
      </c>
      <c r="D1687" s="9">
        <v>3490</v>
      </c>
      <c r="E1687" s="9">
        <v>1</v>
      </c>
      <c r="F1687" s="9">
        <v>1.3357000000000001</v>
      </c>
      <c r="G1687" s="9">
        <v>1.3331999999999999</v>
      </c>
      <c r="H1687" s="9">
        <v>1.3357000000000001</v>
      </c>
      <c r="I1687" s="9">
        <v>5</v>
      </c>
      <c r="J1687" s="9">
        <v>2943.57</v>
      </c>
      <c r="K1687" s="8" t="str">
        <f>RIGHT(B1687,5)</f>
        <v>16:30</v>
      </c>
      <c r="L1687" s="7" t="str">
        <f>TEXT(K1687,"hh")</f>
        <v>16</v>
      </c>
      <c r="M1687" s="6">
        <f>IF(C1687="close",IF(I1687&gt;=0,1,IF(I1687&lt;0,2)),0)</f>
        <v>0</v>
      </c>
      <c r="N1687" s="5">
        <f>IF(N1686=0,IF(C1687="s/l",1,0),IF(C1687="s/l",N1686+1,0))</f>
        <v>0</v>
      </c>
      <c r="O1687" s="4">
        <f>IF(O1686=0,IF(C1687="t/p",1,0),IF(C1687="t/p",O1686+1,0))</f>
        <v>6</v>
      </c>
      <c r="P1687" s="3">
        <f>IF(AND(N1687&gt;=$AD$36,N1688=0),1,0)</f>
        <v>0</v>
      </c>
      <c r="Q1687" s="2">
        <f>IF(AND(O1687&gt;=$AD$35,O1688=0),1,0)</f>
        <v>0</v>
      </c>
      <c r="R1687" s="3">
        <f>IF(AND(N1687&gt;0,ISODD(D1687)),1,0)</f>
        <v>0</v>
      </c>
      <c r="S1687" s="2">
        <f>IF(AND(O1687&gt;0,ISEVEN(D1687)),1,0)</f>
        <v>1</v>
      </c>
      <c r="T1687" s="1">
        <f>IF(AND(N1686&gt;0,N1687&gt;0),IF(OR(AND(R1686=0,R1687=1),AND(R1686=1,R1687=0)),1,0),0)</f>
        <v>0</v>
      </c>
      <c r="U1687" s="1">
        <f>IF(AND(O1686&gt;0,O1687&gt;0),IF(OR(AND(S1686=0,S1687=1),AND(S1686=1,S1687=0)),1,0),0)</f>
        <v>1</v>
      </c>
    </row>
    <row r="1688" spans="1:21">
      <c r="A1688" s="9">
        <v>8678</v>
      </c>
      <c r="B1688" s="10" t="s">
        <v>2791</v>
      </c>
      <c r="C1688" s="9" t="s">
        <v>0</v>
      </c>
      <c r="D1688" s="9">
        <v>3493</v>
      </c>
      <c r="E1688" s="9">
        <v>1</v>
      </c>
      <c r="F1688" s="9">
        <v>1.3364</v>
      </c>
      <c r="G1688" s="9">
        <v>1.3389</v>
      </c>
      <c r="H1688" s="9">
        <v>1.3364</v>
      </c>
      <c r="I1688" s="9">
        <v>5</v>
      </c>
      <c r="J1688" s="9">
        <v>2948.57</v>
      </c>
      <c r="K1688" s="8" t="str">
        <f>RIGHT(B1688,5)</f>
        <v>16:37</v>
      </c>
      <c r="L1688" s="7" t="str">
        <f>TEXT(K1688,"hh")</f>
        <v>16</v>
      </c>
      <c r="M1688" s="6">
        <f>IF(C1688="close",IF(I1688&gt;=0,1,IF(I1688&lt;0,2)),0)</f>
        <v>0</v>
      </c>
      <c r="N1688" s="5">
        <f>IF(N1687=0,IF(C1688="s/l",1,0),IF(C1688="s/l",N1687+1,0))</f>
        <v>0</v>
      </c>
      <c r="O1688" s="4">
        <f>IF(O1687=0,IF(C1688="t/p",1,0),IF(C1688="t/p",O1687+1,0))</f>
        <v>7</v>
      </c>
      <c r="P1688" s="3">
        <f>IF(AND(N1688&gt;=$AD$36,N1689=0),1,0)</f>
        <v>0</v>
      </c>
      <c r="Q1688" s="2">
        <f>IF(AND(O1688&gt;=$AD$35,O1689=0),1,0)</f>
        <v>0</v>
      </c>
      <c r="R1688" s="3">
        <f>IF(AND(N1688&gt;0,ISODD(D1688)),1,0)</f>
        <v>0</v>
      </c>
      <c r="S1688" s="2">
        <f>IF(AND(O1688&gt;0,ISEVEN(D1688)),1,0)</f>
        <v>0</v>
      </c>
      <c r="T1688" s="1">
        <f>IF(AND(N1687&gt;0,N1688&gt;0),IF(OR(AND(R1687=0,R1688=1),AND(R1687=1,R1688=0)),1,0),0)</f>
        <v>0</v>
      </c>
      <c r="U1688" s="1">
        <f>IF(AND(O1687&gt;0,O1688&gt;0),IF(OR(AND(S1687=0,S1688=1),AND(S1687=1,S1688=0)),1,0),0)</f>
        <v>1</v>
      </c>
    </row>
    <row r="1689" spans="1:21">
      <c r="A1689" s="9">
        <v>8683</v>
      </c>
      <c r="B1689" s="10" t="s">
        <v>2790</v>
      </c>
      <c r="C1689" s="9" t="s">
        <v>0</v>
      </c>
      <c r="D1689" s="9">
        <v>3496</v>
      </c>
      <c r="E1689" s="9">
        <v>1</v>
      </c>
      <c r="F1689" s="9">
        <v>1.3367</v>
      </c>
      <c r="G1689" s="9">
        <v>1.3342000000000001</v>
      </c>
      <c r="H1689" s="9">
        <v>1.3367</v>
      </c>
      <c r="I1689" s="9">
        <v>5</v>
      </c>
      <c r="J1689" s="9">
        <v>2953.57</v>
      </c>
      <c r="K1689" s="8" t="str">
        <f>RIGHT(B1689,5)</f>
        <v>16:47</v>
      </c>
      <c r="L1689" s="7" t="str">
        <f>TEXT(K1689,"hh")</f>
        <v>16</v>
      </c>
      <c r="M1689" s="6">
        <f>IF(C1689="close",IF(I1689&gt;=0,1,IF(I1689&lt;0,2)),0)</f>
        <v>0</v>
      </c>
      <c r="N1689" s="5">
        <f>IF(N1688=0,IF(C1689="s/l",1,0),IF(C1689="s/l",N1688+1,0))</f>
        <v>0</v>
      </c>
      <c r="O1689" s="4">
        <f>IF(O1688=0,IF(C1689="t/p",1,0),IF(C1689="t/p",O1688+1,0))</f>
        <v>8</v>
      </c>
      <c r="P1689" s="3">
        <f>IF(AND(N1689&gt;=$AD$36,N1690=0),1,0)</f>
        <v>0</v>
      </c>
      <c r="Q1689" s="2">
        <f>IF(AND(O1689&gt;=$AD$35,O1690=0),1,0)</f>
        <v>0</v>
      </c>
      <c r="R1689" s="3">
        <f>IF(AND(N1689&gt;0,ISODD(D1689)),1,0)</f>
        <v>0</v>
      </c>
      <c r="S1689" s="2">
        <f>IF(AND(O1689&gt;0,ISEVEN(D1689)),1,0)</f>
        <v>1</v>
      </c>
      <c r="T1689" s="1">
        <f>IF(AND(N1688&gt;0,N1689&gt;0),IF(OR(AND(R1688=0,R1689=1),AND(R1688=1,R1689=0)),1,0),0)</f>
        <v>0</v>
      </c>
      <c r="U1689" s="1">
        <f>IF(AND(O1688&gt;0,O1689&gt;0),IF(OR(AND(S1688=0,S1689=1),AND(S1688=1,S1689=0)),1,0),0)</f>
        <v>1</v>
      </c>
    </row>
    <row r="1690" spans="1:21">
      <c r="A1690" s="9">
        <v>8688</v>
      </c>
      <c r="B1690" s="10" t="s">
        <v>2789</v>
      </c>
      <c r="C1690" s="9" t="s">
        <v>0</v>
      </c>
      <c r="D1690" s="9">
        <v>3497</v>
      </c>
      <c r="E1690" s="9">
        <v>1</v>
      </c>
      <c r="F1690" s="9">
        <v>1.3364</v>
      </c>
      <c r="G1690" s="9">
        <v>1.3389</v>
      </c>
      <c r="H1690" s="9">
        <v>1.3364</v>
      </c>
      <c r="I1690" s="9">
        <v>5</v>
      </c>
      <c r="J1690" s="9">
        <v>2958.57</v>
      </c>
      <c r="K1690" s="8" t="str">
        <f>RIGHT(B1690,5)</f>
        <v>16:50</v>
      </c>
      <c r="L1690" s="7" t="str">
        <f>TEXT(K1690,"hh")</f>
        <v>16</v>
      </c>
      <c r="M1690" s="6">
        <f>IF(C1690="close",IF(I1690&gt;=0,1,IF(I1690&lt;0,2)),0)</f>
        <v>0</v>
      </c>
      <c r="N1690" s="5">
        <f>IF(N1689=0,IF(C1690="s/l",1,0),IF(C1690="s/l",N1689+1,0))</f>
        <v>0</v>
      </c>
      <c r="O1690" s="4">
        <f>IF(O1689=0,IF(C1690="t/p",1,0),IF(C1690="t/p",O1689+1,0))</f>
        <v>9</v>
      </c>
      <c r="P1690" s="3">
        <f>IF(AND(N1690&gt;=$AD$36,N1691=0),1,0)</f>
        <v>0</v>
      </c>
      <c r="Q1690" s="2">
        <f>IF(AND(O1690&gt;=$AD$35,O1691=0),1,0)</f>
        <v>0</v>
      </c>
      <c r="R1690" s="3">
        <f>IF(AND(N1690&gt;0,ISODD(D1690)),1,0)</f>
        <v>0</v>
      </c>
      <c r="S1690" s="2">
        <f>IF(AND(O1690&gt;0,ISEVEN(D1690)),1,0)</f>
        <v>0</v>
      </c>
      <c r="T1690" s="1">
        <f>IF(AND(N1689&gt;0,N1690&gt;0),IF(OR(AND(R1689=0,R1690=1),AND(R1689=1,R1690=0)),1,0),0)</f>
        <v>0</v>
      </c>
      <c r="U1690" s="1">
        <f>IF(AND(O1689&gt;0,O1690&gt;0),IF(OR(AND(S1689=0,S1690=1),AND(S1689=1,S1690=0)),1,0),0)</f>
        <v>1</v>
      </c>
    </row>
    <row r="1691" spans="1:21">
      <c r="A1691" s="9">
        <v>8693</v>
      </c>
      <c r="B1691" s="10" t="s">
        <v>2788</v>
      </c>
      <c r="C1691" s="9" t="s">
        <v>0</v>
      </c>
      <c r="D1691" s="9">
        <v>3500</v>
      </c>
      <c r="E1691" s="9">
        <v>1</v>
      </c>
      <c r="F1691" s="9">
        <v>1.3367</v>
      </c>
      <c r="G1691" s="9">
        <v>1.3342000000000001</v>
      </c>
      <c r="H1691" s="9">
        <v>1.3367</v>
      </c>
      <c r="I1691" s="9">
        <v>5</v>
      </c>
      <c r="J1691" s="9">
        <v>2963.57</v>
      </c>
      <c r="K1691" s="8" t="str">
        <f>RIGHT(B1691,5)</f>
        <v>16:56</v>
      </c>
      <c r="L1691" s="7" t="str">
        <f>TEXT(K1691,"hh")</f>
        <v>16</v>
      </c>
      <c r="M1691" s="6">
        <f>IF(C1691="close",IF(I1691&gt;=0,1,IF(I1691&lt;0,2)),0)</f>
        <v>0</v>
      </c>
      <c r="N1691" s="5">
        <f>IF(N1690=0,IF(C1691="s/l",1,0),IF(C1691="s/l",N1690+1,0))</f>
        <v>0</v>
      </c>
      <c r="O1691" s="4">
        <f>IF(O1690=0,IF(C1691="t/p",1,0),IF(C1691="t/p",O1690+1,0))</f>
        <v>10</v>
      </c>
      <c r="P1691" s="3">
        <f>IF(AND(N1691&gt;=$AD$36,N1692=0),1,0)</f>
        <v>0</v>
      </c>
      <c r="Q1691" s="2">
        <f>IF(AND(O1691&gt;=$AD$35,O1692=0),1,0)</f>
        <v>0</v>
      </c>
      <c r="R1691" s="3">
        <f>IF(AND(N1691&gt;0,ISODD(D1691)),1,0)</f>
        <v>0</v>
      </c>
      <c r="S1691" s="2">
        <f>IF(AND(O1691&gt;0,ISEVEN(D1691)),1,0)</f>
        <v>1</v>
      </c>
      <c r="T1691" s="1">
        <f>IF(AND(N1690&gt;0,N1691&gt;0),IF(OR(AND(R1690=0,R1691=1),AND(R1690=1,R1691=0)),1,0),0)</f>
        <v>0</v>
      </c>
      <c r="U1691" s="1">
        <f>IF(AND(O1690&gt;0,O1691&gt;0),IF(OR(AND(S1690=0,S1691=1),AND(S1690=1,S1691=0)),1,0),0)</f>
        <v>1</v>
      </c>
    </row>
    <row r="1692" spans="1:21">
      <c r="A1692" s="9">
        <v>8698</v>
      </c>
      <c r="B1692" s="10" t="s">
        <v>2787</v>
      </c>
      <c r="C1692" s="9" t="s">
        <v>0</v>
      </c>
      <c r="D1692" s="9">
        <v>3501</v>
      </c>
      <c r="E1692" s="9">
        <v>1</v>
      </c>
      <c r="F1692" s="9">
        <v>1.3364</v>
      </c>
      <c r="G1692" s="9">
        <v>1.3389</v>
      </c>
      <c r="H1692" s="9">
        <v>1.3364</v>
      </c>
      <c r="I1692" s="9">
        <v>5</v>
      </c>
      <c r="J1692" s="9">
        <v>2968.57</v>
      </c>
      <c r="K1692" s="8" t="str">
        <f>RIGHT(B1692,5)</f>
        <v>17:05</v>
      </c>
      <c r="L1692" s="7" t="str">
        <f>TEXT(K1692,"hh")</f>
        <v>17</v>
      </c>
      <c r="M1692" s="6">
        <f>IF(C1692="close",IF(I1692&gt;=0,1,IF(I1692&lt;0,2)),0)</f>
        <v>0</v>
      </c>
      <c r="N1692" s="5">
        <f>IF(N1691=0,IF(C1692="s/l",1,0),IF(C1692="s/l",N1691+1,0))</f>
        <v>0</v>
      </c>
      <c r="O1692" s="4">
        <f>IF(O1691=0,IF(C1692="t/p",1,0),IF(C1692="t/p",O1691+1,0))</f>
        <v>11</v>
      </c>
      <c r="P1692" s="3">
        <f>IF(AND(N1692&gt;=$AD$36,N1693=0),1,0)</f>
        <v>0</v>
      </c>
      <c r="Q1692" s="2">
        <f>IF(AND(O1692&gt;=$AD$35,O1693=0),1,0)</f>
        <v>0</v>
      </c>
      <c r="R1692" s="3">
        <f>IF(AND(N1692&gt;0,ISODD(D1692)),1,0)</f>
        <v>0</v>
      </c>
      <c r="S1692" s="2">
        <f>IF(AND(O1692&gt;0,ISEVEN(D1692)),1,0)</f>
        <v>0</v>
      </c>
      <c r="T1692" s="1">
        <f>IF(AND(N1691&gt;0,N1692&gt;0),IF(OR(AND(R1691=0,R1692=1),AND(R1691=1,R1692=0)),1,0),0)</f>
        <v>0</v>
      </c>
      <c r="U1692" s="1">
        <f>IF(AND(O1691&gt;0,O1692&gt;0),IF(OR(AND(S1691=0,S1692=1),AND(S1691=1,S1692=0)),1,0),0)</f>
        <v>1</v>
      </c>
    </row>
    <row r="1693" spans="1:21">
      <c r="A1693" s="9">
        <v>8703</v>
      </c>
      <c r="B1693" s="10" t="s">
        <v>2786</v>
      </c>
      <c r="C1693" s="9" t="s">
        <v>0</v>
      </c>
      <c r="D1693" s="9">
        <v>3491</v>
      </c>
      <c r="E1693" s="9">
        <v>1</v>
      </c>
      <c r="F1693" s="9">
        <v>1.3353999999999999</v>
      </c>
      <c r="G1693" s="9">
        <v>1.3379000000000001</v>
      </c>
      <c r="H1693" s="9">
        <v>1.3353999999999999</v>
      </c>
      <c r="I1693" s="9">
        <v>5</v>
      </c>
      <c r="J1693" s="9">
        <v>2973.57</v>
      </c>
      <c r="K1693" s="8" t="str">
        <f>RIGHT(B1693,5)</f>
        <v>17:20</v>
      </c>
      <c r="L1693" s="7" t="str">
        <f>TEXT(K1693,"hh")</f>
        <v>17</v>
      </c>
      <c r="M1693" s="6">
        <f>IF(C1693="close",IF(I1693&gt;=0,1,IF(I1693&lt;0,2)),0)</f>
        <v>0</v>
      </c>
      <c r="N1693" s="5">
        <f>IF(N1692=0,IF(C1693="s/l",1,0),IF(C1693="s/l",N1692+1,0))</f>
        <v>0</v>
      </c>
      <c r="O1693" s="4">
        <f>IF(O1692=0,IF(C1693="t/p",1,0),IF(C1693="t/p",O1692+1,0))</f>
        <v>12</v>
      </c>
      <c r="P1693" s="3">
        <f>IF(AND(N1693&gt;=$AD$36,N1694=0),1,0)</f>
        <v>0</v>
      </c>
      <c r="Q1693" s="2">
        <f>IF(AND(O1693&gt;=$AD$35,O1694=0),1,0)</f>
        <v>1</v>
      </c>
      <c r="R1693" s="3">
        <f>IF(AND(N1693&gt;0,ISODD(D1693)),1,0)</f>
        <v>0</v>
      </c>
      <c r="S1693" s="2">
        <f>IF(AND(O1693&gt;0,ISEVEN(D1693)),1,0)</f>
        <v>0</v>
      </c>
      <c r="T1693" s="1">
        <f>IF(AND(N1692&gt;0,N1693&gt;0),IF(OR(AND(R1692=0,R1693=1),AND(R1692=1,R1693=0)),1,0),0)</f>
        <v>0</v>
      </c>
      <c r="U1693" s="1">
        <f>IF(AND(O1692&gt;0,O1693&gt;0),IF(OR(AND(S1692=0,S1693=1),AND(S1692=1,S1693=0)),1,0),0)</f>
        <v>0</v>
      </c>
    </row>
    <row r="1694" spans="1:21">
      <c r="A1694" s="9">
        <v>8708</v>
      </c>
      <c r="B1694" s="10" t="s">
        <v>2785</v>
      </c>
      <c r="C1694" s="9" t="s">
        <v>3</v>
      </c>
      <c r="D1694" s="9">
        <v>3504</v>
      </c>
      <c r="E1694" s="9">
        <v>1</v>
      </c>
      <c r="F1694" s="9">
        <v>1.3343</v>
      </c>
      <c r="G1694" s="9">
        <v>1.3343</v>
      </c>
      <c r="H1694" s="9">
        <v>1.3368</v>
      </c>
      <c r="I1694" s="9">
        <v>-20</v>
      </c>
      <c r="J1694" s="9">
        <v>2953.57</v>
      </c>
      <c r="K1694" s="8" t="str">
        <f>RIGHT(B1694,5)</f>
        <v>17:30</v>
      </c>
      <c r="L1694" s="7" t="str">
        <f>TEXT(K1694,"hh")</f>
        <v>17</v>
      </c>
      <c r="M1694" s="6">
        <f>IF(C1694="close",IF(I1694&gt;=0,1,IF(I1694&lt;0,2)),0)</f>
        <v>0</v>
      </c>
      <c r="N1694" s="5">
        <f>IF(N1693=0,IF(C1694="s/l",1,0),IF(C1694="s/l",N1693+1,0))</f>
        <v>1</v>
      </c>
      <c r="O1694" s="4">
        <f>IF(O1693=0,IF(C1694="t/p",1,0),IF(C1694="t/p",O1693+1,0))</f>
        <v>0</v>
      </c>
      <c r="P1694" s="3">
        <f>IF(AND(N1694&gt;=$AD$36,N1695=0),1,0)</f>
        <v>0</v>
      </c>
      <c r="Q1694" s="2">
        <f>IF(AND(O1694&gt;=$AD$35,O1695=0),1,0)</f>
        <v>0</v>
      </c>
      <c r="R1694" s="3">
        <f>IF(AND(N1694&gt;0,ISODD(D1694)),1,0)</f>
        <v>0</v>
      </c>
      <c r="S1694" s="2">
        <f>IF(AND(O1694&gt;0,ISEVEN(D1694)),1,0)</f>
        <v>0</v>
      </c>
      <c r="T1694" s="1">
        <f>IF(AND(N1693&gt;0,N1694&gt;0),IF(OR(AND(R1693=0,R1694=1),AND(R1693=1,R1694=0)),1,0),0)</f>
        <v>0</v>
      </c>
      <c r="U1694" s="1">
        <f>IF(AND(O1693&gt;0,O1694&gt;0),IF(OR(AND(S1693=0,S1694=1),AND(S1693=1,S1694=0)),1,0),0)</f>
        <v>0</v>
      </c>
    </row>
    <row r="1695" spans="1:21">
      <c r="A1695" s="9">
        <v>8713</v>
      </c>
      <c r="B1695" s="10" t="s">
        <v>2784</v>
      </c>
      <c r="C1695" s="9" t="s">
        <v>3</v>
      </c>
      <c r="D1695" s="9">
        <v>3506</v>
      </c>
      <c r="E1695" s="9">
        <v>1</v>
      </c>
      <c r="F1695" s="9">
        <v>1.3332999999999999</v>
      </c>
      <c r="G1695" s="9">
        <v>1.3332999999999999</v>
      </c>
      <c r="H1695" s="9">
        <v>1.3358000000000001</v>
      </c>
      <c r="I1695" s="9">
        <v>-20</v>
      </c>
      <c r="J1695" s="9">
        <v>2933.57</v>
      </c>
      <c r="K1695" s="8" t="str">
        <f>RIGHT(B1695,5)</f>
        <v>17:36</v>
      </c>
      <c r="L1695" s="7" t="str">
        <f>TEXT(K1695,"hh")</f>
        <v>17</v>
      </c>
      <c r="M1695" s="6">
        <f>IF(C1695="close",IF(I1695&gt;=0,1,IF(I1695&lt;0,2)),0)</f>
        <v>0</v>
      </c>
      <c r="N1695" s="5">
        <f>IF(N1694=0,IF(C1695="s/l",1,0),IF(C1695="s/l",N1694+1,0))</f>
        <v>2</v>
      </c>
      <c r="O1695" s="4">
        <f>IF(O1694=0,IF(C1695="t/p",1,0),IF(C1695="t/p",O1694+1,0))</f>
        <v>0</v>
      </c>
      <c r="P1695" s="3">
        <f>IF(AND(N1695&gt;=$AD$36,N1696=0),1,0)</f>
        <v>1</v>
      </c>
      <c r="Q1695" s="2">
        <f>IF(AND(O1695&gt;=$AD$35,O1696=0),1,0)</f>
        <v>0</v>
      </c>
      <c r="R1695" s="3">
        <f>IF(AND(N1695&gt;0,ISODD(D1695)),1,0)</f>
        <v>0</v>
      </c>
      <c r="S1695" s="2">
        <f>IF(AND(O1695&gt;0,ISEVEN(D1695)),1,0)</f>
        <v>0</v>
      </c>
      <c r="T1695" s="1">
        <f>IF(AND(N1694&gt;0,N1695&gt;0),IF(OR(AND(R1694=0,R1695=1),AND(R1694=1,R1695=0)),1,0),0)</f>
        <v>0</v>
      </c>
      <c r="U1695" s="1">
        <f>IF(AND(O1694&gt;0,O1695&gt;0),IF(OR(AND(S1694=0,S1695=1),AND(S1694=1,S1695=0)),1,0),0)</f>
        <v>0</v>
      </c>
    </row>
    <row r="1696" spans="1:21">
      <c r="A1696" s="9">
        <v>8718</v>
      </c>
      <c r="B1696" s="10" t="s">
        <v>2783</v>
      </c>
      <c r="C1696" s="9" t="s">
        <v>0</v>
      </c>
      <c r="D1696" s="9">
        <v>3510</v>
      </c>
      <c r="E1696" s="9">
        <v>1</v>
      </c>
      <c r="F1696" s="9">
        <v>1.3335999999999999</v>
      </c>
      <c r="G1696" s="9">
        <v>1.3310999999999999</v>
      </c>
      <c r="H1696" s="9">
        <v>1.3335999999999999</v>
      </c>
      <c r="I1696" s="9">
        <v>5</v>
      </c>
      <c r="J1696" s="9">
        <v>2938.57</v>
      </c>
      <c r="K1696" s="8" t="str">
        <f>RIGHT(B1696,5)</f>
        <v>17:42</v>
      </c>
      <c r="L1696" s="7" t="str">
        <f>TEXT(K1696,"hh")</f>
        <v>17</v>
      </c>
      <c r="M1696" s="6">
        <f>IF(C1696="close",IF(I1696&gt;=0,1,IF(I1696&lt;0,2)),0)</f>
        <v>0</v>
      </c>
      <c r="N1696" s="5">
        <f>IF(N1695=0,IF(C1696="s/l",1,0),IF(C1696="s/l",N1695+1,0))</f>
        <v>0</v>
      </c>
      <c r="O1696" s="4">
        <f>IF(O1695=0,IF(C1696="t/p",1,0),IF(C1696="t/p",O1695+1,0))</f>
        <v>1</v>
      </c>
      <c r="P1696" s="3">
        <f>IF(AND(N1696&gt;=$AD$36,N1697=0),1,0)</f>
        <v>0</v>
      </c>
      <c r="Q1696" s="2">
        <f>IF(AND(O1696&gt;=$AD$35,O1697=0),1,0)</f>
        <v>0</v>
      </c>
      <c r="R1696" s="3">
        <f>IF(AND(N1696&gt;0,ISODD(D1696)),1,0)</f>
        <v>0</v>
      </c>
      <c r="S1696" s="2">
        <f>IF(AND(O1696&gt;0,ISEVEN(D1696)),1,0)</f>
        <v>1</v>
      </c>
      <c r="T1696" s="1">
        <f>IF(AND(N1695&gt;0,N1696&gt;0),IF(OR(AND(R1695=0,R1696=1),AND(R1695=1,R1696=0)),1,0),0)</f>
        <v>0</v>
      </c>
      <c r="U1696" s="1">
        <f>IF(AND(O1695&gt;0,O1696&gt;0),IF(OR(AND(S1695=0,S1696=1),AND(S1695=1,S1696=0)),1,0),0)</f>
        <v>0</v>
      </c>
    </row>
    <row r="1697" spans="1:21">
      <c r="A1697" s="9">
        <v>8723</v>
      </c>
      <c r="B1697" s="10" t="s">
        <v>2782</v>
      </c>
      <c r="C1697" s="9" t="s">
        <v>0</v>
      </c>
      <c r="D1697" s="9">
        <v>3511</v>
      </c>
      <c r="E1697" s="9">
        <v>1</v>
      </c>
      <c r="F1697" s="9">
        <v>1.3332999999999999</v>
      </c>
      <c r="G1697" s="9">
        <v>1.3358000000000001</v>
      </c>
      <c r="H1697" s="9">
        <v>1.3332999999999999</v>
      </c>
      <c r="I1697" s="9">
        <v>5</v>
      </c>
      <c r="J1697" s="9">
        <v>2943.57</v>
      </c>
      <c r="K1697" s="8" t="str">
        <f>RIGHT(B1697,5)</f>
        <v>17:59</v>
      </c>
      <c r="L1697" s="7" t="str">
        <f>TEXT(K1697,"hh")</f>
        <v>17</v>
      </c>
      <c r="M1697" s="6">
        <f>IF(C1697="close",IF(I1697&gt;=0,1,IF(I1697&lt;0,2)),0)</f>
        <v>0</v>
      </c>
      <c r="N1697" s="5">
        <f>IF(N1696=0,IF(C1697="s/l",1,0),IF(C1697="s/l",N1696+1,0))</f>
        <v>0</v>
      </c>
      <c r="O1697" s="4">
        <f>IF(O1696=0,IF(C1697="t/p",1,0),IF(C1697="t/p",O1696+1,0))</f>
        <v>2</v>
      </c>
      <c r="P1697" s="3">
        <f>IF(AND(N1697&gt;=$AD$36,N1698=0),1,0)</f>
        <v>0</v>
      </c>
      <c r="Q1697" s="2">
        <f>IF(AND(O1697&gt;=$AD$35,O1698=0),1,0)</f>
        <v>0</v>
      </c>
      <c r="R1697" s="3">
        <f>IF(AND(N1697&gt;0,ISODD(D1697)),1,0)</f>
        <v>0</v>
      </c>
      <c r="S1697" s="2">
        <f>IF(AND(O1697&gt;0,ISEVEN(D1697)),1,0)</f>
        <v>0</v>
      </c>
      <c r="T1697" s="1">
        <f>IF(AND(N1696&gt;0,N1697&gt;0),IF(OR(AND(R1696=0,R1697=1),AND(R1696=1,R1697=0)),1,0),0)</f>
        <v>0</v>
      </c>
      <c r="U1697" s="1">
        <f>IF(AND(O1696&gt;0,O1697&gt;0),IF(OR(AND(S1696=0,S1697=1),AND(S1696=1,S1697=0)),1,0),0)</f>
        <v>1</v>
      </c>
    </row>
    <row r="1698" spans="1:21">
      <c r="A1698" s="9">
        <v>8728</v>
      </c>
      <c r="B1698" s="10" t="s">
        <v>2781</v>
      </c>
      <c r="C1698" s="9" t="s">
        <v>0</v>
      </c>
      <c r="D1698" s="9">
        <v>3514</v>
      </c>
      <c r="E1698" s="9">
        <v>1</v>
      </c>
      <c r="F1698" s="9">
        <v>1.3335999999999999</v>
      </c>
      <c r="G1698" s="9">
        <v>1.3310999999999999</v>
      </c>
      <c r="H1698" s="9">
        <v>1.3335999999999999</v>
      </c>
      <c r="I1698" s="9">
        <v>5</v>
      </c>
      <c r="J1698" s="9">
        <v>2948.57</v>
      </c>
      <c r="K1698" s="8" t="str">
        <f>RIGHT(B1698,5)</f>
        <v>18:10</v>
      </c>
      <c r="L1698" s="7" t="str">
        <f>TEXT(K1698,"hh")</f>
        <v>18</v>
      </c>
      <c r="M1698" s="6">
        <f>IF(C1698="close",IF(I1698&gt;=0,1,IF(I1698&lt;0,2)),0)</f>
        <v>0</v>
      </c>
      <c r="N1698" s="5">
        <f>IF(N1697=0,IF(C1698="s/l",1,0),IF(C1698="s/l",N1697+1,0))</f>
        <v>0</v>
      </c>
      <c r="O1698" s="4">
        <f>IF(O1697=0,IF(C1698="t/p",1,0),IF(C1698="t/p",O1697+1,0))</f>
        <v>3</v>
      </c>
      <c r="P1698" s="3">
        <f>IF(AND(N1698&gt;=$AD$36,N1699=0),1,0)</f>
        <v>0</v>
      </c>
      <c r="Q1698" s="2">
        <f>IF(AND(O1698&gt;=$AD$35,O1699=0),1,0)</f>
        <v>0</v>
      </c>
      <c r="R1698" s="3">
        <f>IF(AND(N1698&gt;0,ISODD(D1698)),1,0)</f>
        <v>0</v>
      </c>
      <c r="S1698" s="2">
        <f>IF(AND(O1698&gt;0,ISEVEN(D1698)),1,0)</f>
        <v>1</v>
      </c>
      <c r="T1698" s="1">
        <f>IF(AND(N1697&gt;0,N1698&gt;0),IF(OR(AND(R1697=0,R1698=1),AND(R1697=1,R1698=0)),1,0),0)</f>
        <v>0</v>
      </c>
      <c r="U1698" s="1">
        <f>IF(AND(O1697&gt;0,O1698&gt;0),IF(OR(AND(S1697=0,S1698=1),AND(S1697=1,S1698=0)),1,0),0)</f>
        <v>1</v>
      </c>
    </row>
    <row r="1699" spans="1:21">
      <c r="A1699" s="9">
        <v>8733</v>
      </c>
      <c r="B1699" s="10" t="s">
        <v>2780</v>
      </c>
      <c r="C1699" s="9" t="s">
        <v>0</v>
      </c>
      <c r="D1699" s="9">
        <v>3515</v>
      </c>
      <c r="E1699" s="9">
        <v>1</v>
      </c>
      <c r="F1699" s="9">
        <v>1.3331999999999999</v>
      </c>
      <c r="G1699" s="9">
        <v>1.3357000000000001</v>
      </c>
      <c r="H1699" s="9">
        <v>1.3331999999999999</v>
      </c>
      <c r="I1699" s="9">
        <v>5</v>
      </c>
      <c r="J1699" s="9">
        <v>2953.57</v>
      </c>
      <c r="K1699" s="8" t="str">
        <f>RIGHT(B1699,5)</f>
        <v>19:52</v>
      </c>
      <c r="L1699" s="7" t="str">
        <f>TEXT(K1699,"hh")</f>
        <v>19</v>
      </c>
      <c r="M1699" s="6">
        <f>IF(C1699="close",IF(I1699&gt;=0,1,IF(I1699&lt;0,2)),0)</f>
        <v>0</v>
      </c>
      <c r="N1699" s="5">
        <f>IF(N1698=0,IF(C1699="s/l",1,0),IF(C1699="s/l",N1698+1,0))</f>
        <v>0</v>
      </c>
      <c r="O1699" s="4">
        <f>IF(O1698=0,IF(C1699="t/p",1,0),IF(C1699="t/p",O1698+1,0))</f>
        <v>4</v>
      </c>
      <c r="P1699" s="3">
        <f>IF(AND(N1699&gt;=$AD$36,N1700=0),1,0)</f>
        <v>0</v>
      </c>
      <c r="Q1699" s="2">
        <f>IF(AND(O1699&gt;=$AD$35,O1700=0),1,0)</f>
        <v>1</v>
      </c>
      <c r="R1699" s="3">
        <f>IF(AND(N1699&gt;0,ISODD(D1699)),1,0)</f>
        <v>0</v>
      </c>
      <c r="S1699" s="2">
        <f>IF(AND(O1699&gt;0,ISEVEN(D1699)),1,0)</f>
        <v>0</v>
      </c>
      <c r="T1699" s="1">
        <f>IF(AND(N1698&gt;0,N1699&gt;0),IF(OR(AND(R1698=0,R1699=1),AND(R1698=1,R1699=0)),1,0),0)</f>
        <v>0</v>
      </c>
      <c r="U1699" s="1">
        <f>IF(AND(O1698&gt;0,O1699&gt;0),IF(OR(AND(S1698=0,S1699=1),AND(S1698=1,S1699=0)),1,0),0)</f>
        <v>1</v>
      </c>
    </row>
    <row r="1700" spans="1:21">
      <c r="A1700" s="9">
        <v>8738</v>
      </c>
      <c r="B1700" s="10" t="s">
        <v>2779</v>
      </c>
      <c r="C1700" s="9" t="s">
        <v>3</v>
      </c>
      <c r="D1700" s="9">
        <v>3508</v>
      </c>
      <c r="E1700" s="9">
        <v>1</v>
      </c>
      <c r="F1700" s="9">
        <v>1.3323</v>
      </c>
      <c r="G1700" s="9">
        <v>1.3323</v>
      </c>
      <c r="H1700" s="9">
        <v>1.3348</v>
      </c>
      <c r="I1700" s="9">
        <v>-20</v>
      </c>
      <c r="J1700" s="9">
        <v>2933.57</v>
      </c>
      <c r="K1700" s="8" t="str">
        <f>RIGHT(B1700,5)</f>
        <v>20:32</v>
      </c>
      <c r="L1700" s="7" t="str">
        <f>TEXT(K1700,"hh")</f>
        <v>20</v>
      </c>
      <c r="M1700" s="6">
        <f>IF(C1700="close",IF(I1700&gt;=0,1,IF(I1700&lt;0,2)),0)</f>
        <v>0</v>
      </c>
      <c r="N1700" s="5">
        <f>IF(N1699=0,IF(C1700="s/l",1,0),IF(C1700="s/l",N1699+1,0))</f>
        <v>1</v>
      </c>
      <c r="O1700" s="4">
        <f>IF(O1699=0,IF(C1700="t/p",1,0),IF(C1700="t/p",O1699+1,0))</f>
        <v>0</v>
      </c>
      <c r="P1700" s="3">
        <f>IF(AND(N1700&gt;=$AD$36,N1701=0),1,0)</f>
        <v>0</v>
      </c>
      <c r="Q1700" s="2">
        <f>IF(AND(O1700&gt;=$AD$35,O1701=0),1,0)</f>
        <v>0</v>
      </c>
      <c r="R1700" s="3">
        <f>IF(AND(N1700&gt;0,ISODD(D1700)),1,0)</f>
        <v>0</v>
      </c>
      <c r="S1700" s="2">
        <f>IF(AND(O1700&gt;0,ISEVEN(D1700)),1,0)</f>
        <v>0</v>
      </c>
      <c r="T1700" s="1">
        <f>IF(AND(N1699&gt;0,N1700&gt;0),IF(OR(AND(R1699=0,R1700=1),AND(R1699=1,R1700=0)),1,0),0)</f>
        <v>0</v>
      </c>
      <c r="U1700" s="1">
        <f>IF(AND(O1699&gt;0,O1700&gt;0),IF(OR(AND(S1699=0,S1700=1),AND(S1699=1,S1700=0)),1,0),0)</f>
        <v>0</v>
      </c>
    </row>
    <row r="1701" spans="1:21">
      <c r="A1701" s="9">
        <v>8743</v>
      </c>
      <c r="B1701" s="10" t="s">
        <v>2778</v>
      </c>
      <c r="C1701" s="9" t="s">
        <v>3</v>
      </c>
      <c r="D1701" s="9">
        <v>3518</v>
      </c>
      <c r="E1701" s="9">
        <v>1</v>
      </c>
      <c r="F1701" s="9">
        <v>1.331</v>
      </c>
      <c r="G1701" s="9">
        <v>1.331</v>
      </c>
      <c r="H1701" s="9">
        <v>1.3334999999999999</v>
      </c>
      <c r="I1701" s="9">
        <v>-20</v>
      </c>
      <c r="J1701" s="9">
        <v>2913.57</v>
      </c>
      <c r="K1701" s="8" t="str">
        <f>RIGHT(B1701,5)</f>
        <v>21:31</v>
      </c>
      <c r="L1701" s="7" t="str">
        <f>TEXT(K1701,"hh")</f>
        <v>21</v>
      </c>
      <c r="M1701" s="6">
        <f>IF(C1701="close",IF(I1701&gt;=0,1,IF(I1701&lt;0,2)),0)</f>
        <v>0</v>
      </c>
      <c r="N1701" s="5">
        <f>IF(N1700=0,IF(C1701="s/l",1,0),IF(C1701="s/l",N1700+1,0))</f>
        <v>2</v>
      </c>
      <c r="O1701" s="4">
        <f>IF(O1700=0,IF(C1701="t/p",1,0),IF(C1701="t/p",O1700+1,0))</f>
        <v>0</v>
      </c>
      <c r="P1701" s="3">
        <f>IF(AND(N1701&gt;=$AD$36,N1702=0),1,0)</f>
        <v>1</v>
      </c>
      <c r="Q1701" s="2">
        <f>IF(AND(O1701&gt;=$AD$35,O1702=0),1,0)</f>
        <v>0</v>
      </c>
      <c r="R1701" s="3">
        <f>IF(AND(N1701&gt;0,ISODD(D1701)),1,0)</f>
        <v>0</v>
      </c>
      <c r="S1701" s="2">
        <f>IF(AND(O1701&gt;0,ISEVEN(D1701)),1,0)</f>
        <v>0</v>
      </c>
      <c r="T1701" s="1">
        <f>IF(AND(N1700&gt;0,N1701&gt;0),IF(OR(AND(R1700=0,R1701=1),AND(R1700=1,R1701=0)),1,0),0)</f>
        <v>0</v>
      </c>
      <c r="U1701" s="1">
        <f>IF(AND(O1700&gt;0,O1701&gt;0),IF(OR(AND(S1700=0,S1701=1),AND(S1700=1,S1701=0)),1,0),0)</f>
        <v>0</v>
      </c>
    </row>
    <row r="1702" spans="1:21">
      <c r="A1702" s="9">
        <v>8744</v>
      </c>
      <c r="B1702" s="10" t="s">
        <v>856</v>
      </c>
      <c r="C1702" s="9" t="s">
        <v>54</v>
      </c>
      <c r="D1702" s="9">
        <v>3520</v>
      </c>
      <c r="E1702" s="9">
        <v>1</v>
      </c>
      <c r="F1702" s="9">
        <v>1.3310999999999999</v>
      </c>
      <c r="G1702" s="9">
        <v>1.33</v>
      </c>
      <c r="H1702" s="9">
        <v>1.3325</v>
      </c>
      <c r="I1702" s="9">
        <v>-8.6999999999999993</v>
      </c>
      <c r="J1702" s="9">
        <v>2904.87</v>
      </c>
      <c r="K1702" s="8" t="str">
        <f>RIGHT(B1702,5)</f>
        <v>01:00</v>
      </c>
      <c r="L1702" s="7" t="str">
        <f>TEXT(K1702,"hh")</f>
        <v>01</v>
      </c>
      <c r="M1702" s="6">
        <f>IF(C1702="close",IF(I1702&gt;=0,1,IF(I1702&lt;0,2)),0)</f>
        <v>2</v>
      </c>
      <c r="N1702" s="5">
        <f>IF(N1701=0,IF(C1702="s/l",1,0),IF(C1702="s/l",N1701+1,0))</f>
        <v>0</v>
      </c>
      <c r="O1702" s="4">
        <f>IF(O1701=0,IF(C1702="t/p",1,0),IF(C1702="t/p",O1701+1,0))</f>
        <v>0</v>
      </c>
      <c r="P1702" s="3">
        <f>IF(AND(N1702&gt;=$AD$36,N1703=0),1,0)</f>
        <v>0</v>
      </c>
      <c r="Q1702" s="2">
        <f>IF(AND(O1702&gt;=$AD$35,O1703=0),1,0)</f>
        <v>0</v>
      </c>
      <c r="R1702" s="3">
        <f>IF(AND(N1702&gt;0,ISODD(D1702)),1,0)</f>
        <v>0</v>
      </c>
      <c r="S1702" s="2">
        <f>IF(AND(O1702&gt;0,ISEVEN(D1702)),1,0)</f>
        <v>0</v>
      </c>
      <c r="T1702" s="1">
        <f>IF(AND(N1701&gt;0,N1702&gt;0),IF(OR(AND(R1701=0,R1702=1),AND(R1701=1,R1702=0)),1,0),0)</f>
        <v>0</v>
      </c>
      <c r="U1702" s="1">
        <f>IF(AND(O1701&gt;0,O1702&gt;0),IF(OR(AND(S1701=0,S1702=1),AND(S1701=1,S1702=0)),1,0),0)</f>
        <v>0</v>
      </c>
    </row>
    <row r="1703" spans="1:21">
      <c r="A1703" s="9">
        <v>8757</v>
      </c>
      <c r="B1703" s="10" t="s">
        <v>855</v>
      </c>
      <c r="C1703" s="9" t="s">
        <v>0</v>
      </c>
      <c r="D1703" s="9">
        <v>3525</v>
      </c>
      <c r="E1703" s="9">
        <v>1</v>
      </c>
      <c r="F1703" s="9">
        <v>1.3323</v>
      </c>
      <c r="G1703" s="9">
        <v>1.3348</v>
      </c>
      <c r="H1703" s="9">
        <v>1.3323</v>
      </c>
      <c r="I1703" s="9">
        <v>5</v>
      </c>
      <c r="J1703" s="9">
        <v>2909.87</v>
      </c>
      <c r="K1703" s="8" t="str">
        <f>RIGHT(B1703,5)</f>
        <v>09:00</v>
      </c>
      <c r="L1703" s="7" t="str">
        <f>TEXT(K1703,"hh")</f>
        <v>09</v>
      </c>
      <c r="M1703" s="6">
        <f>IF(C1703="close",IF(I1703&gt;=0,1,IF(I1703&lt;0,2)),0)</f>
        <v>0</v>
      </c>
      <c r="N1703" s="5">
        <f>IF(N1702=0,IF(C1703="s/l",1,0),IF(C1703="s/l",N1702+1,0))</f>
        <v>0</v>
      </c>
      <c r="O1703" s="4">
        <f>IF(O1702=0,IF(C1703="t/p",1,0),IF(C1703="t/p",O1702+1,0))</f>
        <v>1</v>
      </c>
      <c r="P1703" s="3">
        <f>IF(AND(N1703&gt;=$AD$36,N1704=0),1,0)</f>
        <v>0</v>
      </c>
      <c r="Q1703" s="2">
        <f>IF(AND(O1703&gt;=$AD$35,O1704=0),1,0)</f>
        <v>0</v>
      </c>
      <c r="R1703" s="3">
        <f>IF(AND(N1703&gt;0,ISODD(D1703)),1,0)</f>
        <v>0</v>
      </c>
      <c r="S1703" s="2">
        <f>IF(AND(O1703&gt;0,ISEVEN(D1703)),1,0)</f>
        <v>0</v>
      </c>
      <c r="T1703" s="1">
        <f>IF(AND(N1702&gt;0,N1703&gt;0),IF(OR(AND(R1702=0,R1703=1),AND(R1702=1,R1703=0)),1,0),0)</f>
        <v>0</v>
      </c>
      <c r="U1703" s="1">
        <f>IF(AND(O1702&gt;0,O1703&gt;0),IF(OR(AND(S1702=0,S1703=1),AND(S1702=1,S1703=0)),1,0),0)</f>
        <v>0</v>
      </c>
    </row>
    <row r="1704" spans="1:21">
      <c r="A1704" s="9">
        <v>8762</v>
      </c>
      <c r="B1704" s="10" t="s">
        <v>854</v>
      </c>
      <c r="C1704" s="9" t="s">
        <v>0</v>
      </c>
      <c r="D1704" s="9">
        <v>3528</v>
      </c>
      <c r="E1704" s="9">
        <v>1</v>
      </c>
      <c r="F1704" s="9">
        <v>1.3326</v>
      </c>
      <c r="G1704" s="9">
        <v>1.3301000000000001</v>
      </c>
      <c r="H1704" s="9">
        <v>1.3326</v>
      </c>
      <c r="I1704" s="9">
        <v>5</v>
      </c>
      <c r="J1704" s="9">
        <v>2914.87</v>
      </c>
      <c r="K1704" s="8" t="str">
        <f>RIGHT(B1704,5)</f>
        <v>09:10</v>
      </c>
      <c r="L1704" s="7" t="str">
        <f>TEXT(K1704,"hh")</f>
        <v>09</v>
      </c>
      <c r="M1704" s="6">
        <f>IF(C1704="close",IF(I1704&gt;=0,1,IF(I1704&lt;0,2)),0)</f>
        <v>0</v>
      </c>
      <c r="N1704" s="5">
        <f>IF(N1703=0,IF(C1704="s/l",1,0),IF(C1704="s/l",N1703+1,0))</f>
        <v>0</v>
      </c>
      <c r="O1704" s="4">
        <f>IF(O1703=0,IF(C1704="t/p",1,0),IF(C1704="t/p",O1703+1,0))</f>
        <v>2</v>
      </c>
      <c r="P1704" s="3">
        <f>IF(AND(N1704&gt;=$AD$36,N1705=0),1,0)</f>
        <v>0</v>
      </c>
      <c r="Q1704" s="2">
        <f>IF(AND(O1704&gt;=$AD$35,O1705=0),1,0)</f>
        <v>0</v>
      </c>
      <c r="R1704" s="3">
        <f>IF(AND(N1704&gt;0,ISODD(D1704)),1,0)</f>
        <v>0</v>
      </c>
      <c r="S1704" s="2">
        <f>IF(AND(O1704&gt;0,ISEVEN(D1704)),1,0)</f>
        <v>1</v>
      </c>
      <c r="T1704" s="1">
        <f>IF(AND(N1703&gt;0,N1704&gt;0),IF(OR(AND(R1703=0,R1704=1),AND(R1703=1,R1704=0)),1,0),0)</f>
        <v>0</v>
      </c>
      <c r="U1704" s="1">
        <f>IF(AND(O1703&gt;0,O1704&gt;0),IF(OR(AND(S1703=0,S1704=1),AND(S1703=1,S1704=0)),1,0),0)</f>
        <v>1</v>
      </c>
    </row>
    <row r="1705" spans="1:21">
      <c r="A1705" s="9">
        <v>8767</v>
      </c>
      <c r="B1705" s="10" t="s">
        <v>2777</v>
      </c>
      <c r="C1705" s="9" t="s">
        <v>0</v>
      </c>
      <c r="D1705" s="9">
        <v>3529</v>
      </c>
      <c r="E1705" s="9">
        <v>1</v>
      </c>
      <c r="F1705" s="9">
        <v>1.3323</v>
      </c>
      <c r="G1705" s="9">
        <v>1.3348</v>
      </c>
      <c r="H1705" s="9">
        <v>1.3323</v>
      </c>
      <c r="I1705" s="9">
        <v>5</v>
      </c>
      <c r="J1705" s="9">
        <v>2919.87</v>
      </c>
      <c r="K1705" s="8" t="str">
        <f>RIGHT(B1705,5)</f>
        <v>09:25</v>
      </c>
      <c r="L1705" s="7" t="str">
        <f>TEXT(K1705,"hh")</f>
        <v>09</v>
      </c>
      <c r="M1705" s="6">
        <f>IF(C1705="close",IF(I1705&gt;=0,1,IF(I1705&lt;0,2)),0)</f>
        <v>0</v>
      </c>
      <c r="N1705" s="5">
        <f>IF(N1704=0,IF(C1705="s/l",1,0),IF(C1705="s/l",N1704+1,0))</f>
        <v>0</v>
      </c>
      <c r="O1705" s="4">
        <f>IF(O1704=0,IF(C1705="t/p",1,0),IF(C1705="t/p",O1704+1,0))</f>
        <v>3</v>
      </c>
      <c r="P1705" s="3">
        <f>IF(AND(N1705&gt;=$AD$36,N1706=0),1,0)</f>
        <v>0</v>
      </c>
      <c r="Q1705" s="2">
        <f>IF(AND(O1705&gt;=$AD$35,O1706=0),1,0)</f>
        <v>0</v>
      </c>
      <c r="R1705" s="3">
        <f>IF(AND(N1705&gt;0,ISODD(D1705)),1,0)</f>
        <v>0</v>
      </c>
      <c r="S1705" s="2">
        <f>IF(AND(O1705&gt;0,ISEVEN(D1705)),1,0)</f>
        <v>0</v>
      </c>
      <c r="T1705" s="1">
        <f>IF(AND(N1704&gt;0,N1705&gt;0),IF(OR(AND(R1704=0,R1705=1),AND(R1704=1,R1705=0)),1,0),0)</f>
        <v>0</v>
      </c>
      <c r="U1705" s="1">
        <f>IF(AND(O1704&gt;0,O1705&gt;0),IF(OR(AND(S1704=0,S1705=1),AND(S1704=1,S1705=0)),1,0),0)</f>
        <v>1</v>
      </c>
    </row>
    <row r="1706" spans="1:21">
      <c r="A1706" s="9">
        <v>8772</v>
      </c>
      <c r="B1706" s="10" t="s">
        <v>2776</v>
      </c>
      <c r="C1706" s="9" t="s">
        <v>0</v>
      </c>
      <c r="D1706" s="9">
        <v>3532</v>
      </c>
      <c r="E1706" s="9">
        <v>1</v>
      </c>
      <c r="F1706" s="9">
        <v>1.3326</v>
      </c>
      <c r="G1706" s="9">
        <v>1.3301000000000001</v>
      </c>
      <c r="H1706" s="9">
        <v>1.3326</v>
      </c>
      <c r="I1706" s="9">
        <v>5</v>
      </c>
      <c r="J1706" s="9">
        <v>2924.87</v>
      </c>
      <c r="K1706" s="8" t="str">
        <f>RIGHT(B1706,5)</f>
        <v>10:01</v>
      </c>
      <c r="L1706" s="7" t="str">
        <f>TEXT(K1706,"hh")</f>
        <v>10</v>
      </c>
      <c r="M1706" s="6">
        <f>IF(C1706="close",IF(I1706&gt;=0,1,IF(I1706&lt;0,2)),0)</f>
        <v>0</v>
      </c>
      <c r="N1706" s="5">
        <f>IF(N1705=0,IF(C1706="s/l",1,0),IF(C1706="s/l",N1705+1,0))</f>
        <v>0</v>
      </c>
      <c r="O1706" s="4">
        <f>IF(O1705=0,IF(C1706="t/p",1,0),IF(C1706="t/p",O1705+1,0))</f>
        <v>4</v>
      </c>
      <c r="P1706" s="3">
        <f>IF(AND(N1706&gt;=$AD$36,N1707=0),1,0)</f>
        <v>0</v>
      </c>
      <c r="Q1706" s="2">
        <f>IF(AND(O1706&gt;=$AD$35,O1707=0),1,0)</f>
        <v>1</v>
      </c>
      <c r="R1706" s="3">
        <f>IF(AND(N1706&gt;0,ISODD(D1706)),1,0)</f>
        <v>0</v>
      </c>
      <c r="S1706" s="2">
        <f>IF(AND(O1706&gt;0,ISEVEN(D1706)),1,0)</f>
        <v>1</v>
      </c>
      <c r="T1706" s="1">
        <f>IF(AND(N1705&gt;0,N1706&gt;0),IF(OR(AND(R1705=0,R1706=1),AND(R1705=1,R1706=0)),1,0),0)</f>
        <v>0</v>
      </c>
      <c r="U1706" s="1">
        <f>IF(AND(O1705&gt;0,O1706&gt;0),IF(OR(AND(S1705=0,S1706=1),AND(S1705=1,S1706=0)),1,0),0)</f>
        <v>1</v>
      </c>
    </row>
    <row r="1707" spans="1:21">
      <c r="A1707" s="9">
        <v>8777</v>
      </c>
      <c r="B1707" s="10" t="s">
        <v>853</v>
      </c>
      <c r="C1707" s="9" t="s">
        <v>3</v>
      </c>
      <c r="D1707" s="9">
        <v>3523</v>
      </c>
      <c r="E1707" s="9">
        <v>1</v>
      </c>
      <c r="F1707" s="9">
        <v>1.3338000000000001</v>
      </c>
      <c r="G1707" s="9">
        <v>1.3338000000000001</v>
      </c>
      <c r="H1707" s="9">
        <v>1.3312999999999999</v>
      </c>
      <c r="I1707" s="9">
        <v>-20</v>
      </c>
      <c r="J1707" s="9">
        <v>2904.87</v>
      </c>
      <c r="K1707" s="8" t="str">
        <f>RIGHT(B1707,5)</f>
        <v>10:27</v>
      </c>
      <c r="L1707" s="7" t="str">
        <f>TEXT(K1707,"hh")</f>
        <v>10</v>
      </c>
      <c r="M1707" s="6">
        <f>IF(C1707="close",IF(I1707&gt;=0,1,IF(I1707&lt;0,2)),0)</f>
        <v>0</v>
      </c>
      <c r="N1707" s="5">
        <f>IF(N1706=0,IF(C1707="s/l",1,0),IF(C1707="s/l",N1706+1,0))</f>
        <v>1</v>
      </c>
      <c r="O1707" s="4">
        <f>IF(O1706=0,IF(C1707="t/p",1,0),IF(C1707="t/p",O1706+1,0))</f>
        <v>0</v>
      </c>
      <c r="P1707" s="3">
        <f>IF(AND(N1707&gt;=$AD$36,N1708=0),1,0)</f>
        <v>0</v>
      </c>
      <c r="Q1707" s="2">
        <f>IF(AND(O1707&gt;=$AD$35,O1708=0),1,0)</f>
        <v>0</v>
      </c>
      <c r="R1707" s="3">
        <f>IF(AND(N1707&gt;0,ISODD(D1707)),1,0)</f>
        <v>1</v>
      </c>
      <c r="S1707" s="2">
        <f>IF(AND(O1707&gt;0,ISEVEN(D1707)),1,0)</f>
        <v>0</v>
      </c>
      <c r="T1707" s="1">
        <f>IF(AND(N1706&gt;0,N1707&gt;0),IF(OR(AND(R1706=0,R1707=1),AND(R1706=1,R1707=0)),1,0),0)</f>
        <v>0</v>
      </c>
      <c r="U1707" s="1">
        <f>IF(AND(O1706&gt;0,O1707&gt;0),IF(OR(AND(S1706=0,S1707=1),AND(S1706=1,S1707=0)),1,0),0)</f>
        <v>0</v>
      </c>
    </row>
    <row r="1708" spans="1:21">
      <c r="A1708" s="9">
        <v>8782</v>
      </c>
      <c r="B1708" s="10" t="s">
        <v>2775</v>
      </c>
      <c r="C1708" s="9" t="s">
        <v>3</v>
      </c>
      <c r="D1708" s="9">
        <v>3533</v>
      </c>
      <c r="E1708" s="9">
        <v>1</v>
      </c>
      <c r="F1708" s="9">
        <v>1.3348</v>
      </c>
      <c r="G1708" s="9">
        <v>1.3348</v>
      </c>
      <c r="H1708" s="9">
        <v>1.3323</v>
      </c>
      <c r="I1708" s="9">
        <v>-20</v>
      </c>
      <c r="J1708" s="9">
        <v>2884.87</v>
      </c>
      <c r="K1708" s="8" t="str">
        <f>RIGHT(B1708,5)</f>
        <v>11:26</v>
      </c>
      <c r="L1708" s="7" t="str">
        <f>TEXT(K1708,"hh")</f>
        <v>11</v>
      </c>
      <c r="M1708" s="6">
        <f>IF(C1708="close",IF(I1708&gt;=0,1,IF(I1708&lt;0,2)),0)</f>
        <v>0</v>
      </c>
      <c r="N1708" s="5">
        <f>IF(N1707=0,IF(C1708="s/l",1,0),IF(C1708="s/l",N1707+1,0))</f>
        <v>2</v>
      </c>
      <c r="O1708" s="4">
        <f>IF(O1707=0,IF(C1708="t/p",1,0),IF(C1708="t/p",O1707+1,0))</f>
        <v>0</v>
      </c>
      <c r="P1708" s="3">
        <f>IF(AND(N1708&gt;=$AD$36,N1709=0),1,0)</f>
        <v>1</v>
      </c>
      <c r="Q1708" s="2">
        <f>IF(AND(O1708&gt;=$AD$35,O1709=0),1,0)</f>
        <v>0</v>
      </c>
      <c r="R1708" s="3">
        <f>IF(AND(N1708&gt;0,ISODD(D1708)),1,0)</f>
        <v>1</v>
      </c>
      <c r="S1708" s="2">
        <f>IF(AND(O1708&gt;0,ISEVEN(D1708)),1,0)</f>
        <v>0</v>
      </c>
      <c r="T1708" s="1">
        <f>IF(AND(N1707&gt;0,N1708&gt;0),IF(OR(AND(R1707=0,R1708=1),AND(R1707=1,R1708=0)),1,0),0)</f>
        <v>0</v>
      </c>
      <c r="U1708" s="1">
        <f>IF(AND(O1707&gt;0,O1708&gt;0),IF(OR(AND(S1707=0,S1708=1),AND(S1707=1,S1708=0)),1,0),0)</f>
        <v>0</v>
      </c>
    </row>
    <row r="1709" spans="1:21">
      <c r="A1709" s="9">
        <v>8787</v>
      </c>
      <c r="B1709" s="10" t="s">
        <v>2774</v>
      </c>
      <c r="C1709" s="9" t="s">
        <v>0</v>
      </c>
      <c r="D1709" s="9">
        <v>3537</v>
      </c>
      <c r="E1709" s="9">
        <v>1</v>
      </c>
      <c r="F1709" s="9">
        <v>1.3343</v>
      </c>
      <c r="G1709" s="9">
        <v>1.3368</v>
      </c>
      <c r="H1709" s="9">
        <v>1.3343</v>
      </c>
      <c r="I1709" s="9">
        <v>5</v>
      </c>
      <c r="J1709" s="9">
        <v>2889.87</v>
      </c>
      <c r="K1709" s="8" t="str">
        <f>RIGHT(B1709,5)</f>
        <v>14:24</v>
      </c>
      <c r="L1709" s="7" t="str">
        <f>TEXT(K1709,"hh")</f>
        <v>14</v>
      </c>
      <c r="M1709" s="6">
        <f>IF(C1709="close",IF(I1709&gt;=0,1,IF(I1709&lt;0,2)),0)</f>
        <v>0</v>
      </c>
      <c r="N1709" s="5">
        <f>IF(N1708=0,IF(C1709="s/l",1,0),IF(C1709="s/l",N1708+1,0))</f>
        <v>0</v>
      </c>
      <c r="O1709" s="4">
        <f>IF(O1708=0,IF(C1709="t/p",1,0),IF(C1709="t/p",O1708+1,0))</f>
        <v>1</v>
      </c>
      <c r="P1709" s="3">
        <f>IF(AND(N1709&gt;=$AD$36,N1710=0),1,0)</f>
        <v>0</v>
      </c>
      <c r="Q1709" s="2">
        <f>IF(AND(O1709&gt;=$AD$35,O1710=0),1,0)</f>
        <v>0</v>
      </c>
      <c r="R1709" s="3">
        <f>IF(AND(N1709&gt;0,ISODD(D1709)),1,0)</f>
        <v>0</v>
      </c>
      <c r="S1709" s="2">
        <f>IF(AND(O1709&gt;0,ISEVEN(D1709)),1,0)</f>
        <v>0</v>
      </c>
      <c r="T1709" s="1">
        <f>IF(AND(N1708&gt;0,N1709&gt;0),IF(OR(AND(R1708=0,R1709=1),AND(R1708=1,R1709=0)),1,0),0)</f>
        <v>0</v>
      </c>
      <c r="U1709" s="1">
        <f>IF(AND(O1708&gt;0,O1709&gt;0),IF(OR(AND(S1708=0,S1709=1),AND(S1708=1,S1709=0)),1,0),0)</f>
        <v>0</v>
      </c>
    </row>
    <row r="1710" spans="1:21">
      <c r="A1710" s="9">
        <v>8792</v>
      </c>
      <c r="B1710" s="10" t="s">
        <v>852</v>
      </c>
      <c r="C1710" s="9" t="s">
        <v>0</v>
      </c>
      <c r="D1710" s="9">
        <v>3535</v>
      </c>
      <c r="E1710" s="9">
        <v>1</v>
      </c>
      <c r="F1710" s="9">
        <v>1.3332999999999999</v>
      </c>
      <c r="G1710" s="9">
        <v>1.3358000000000001</v>
      </c>
      <c r="H1710" s="9">
        <v>1.3332999999999999</v>
      </c>
      <c r="I1710" s="9">
        <v>5</v>
      </c>
      <c r="J1710" s="9">
        <v>2894.87</v>
      </c>
      <c r="K1710" s="8" t="str">
        <f>RIGHT(B1710,5)</f>
        <v>14:31</v>
      </c>
      <c r="L1710" s="7" t="str">
        <f>TEXT(K1710,"hh")</f>
        <v>14</v>
      </c>
      <c r="M1710" s="6">
        <f>IF(C1710="close",IF(I1710&gt;=0,1,IF(I1710&lt;0,2)),0)</f>
        <v>0</v>
      </c>
      <c r="N1710" s="5">
        <f>IF(N1709=0,IF(C1710="s/l",1,0),IF(C1710="s/l",N1709+1,0))</f>
        <v>0</v>
      </c>
      <c r="O1710" s="4">
        <f>IF(O1709=0,IF(C1710="t/p",1,0),IF(C1710="t/p",O1709+1,0))</f>
        <v>2</v>
      </c>
      <c r="P1710" s="3">
        <f>IF(AND(N1710&gt;=$AD$36,N1711=0),1,0)</f>
        <v>0</v>
      </c>
      <c r="Q1710" s="2">
        <f>IF(AND(O1710&gt;=$AD$35,O1711=0),1,0)</f>
        <v>0</v>
      </c>
      <c r="R1710" s="3">
        <f>IF(AND(N1710&gt;0,ISODD(D1710)),1,0)</f>
        <v>0</v>
      </c>
      <c r="S1710" s="2">
        <f>IF(AND(O1710&gt;0,ISEVEN(D1710)),1,0)</f>
        <v>0</v>
      </c>
      <c r="T1710" s="1">
        <f>IF(AND(N1709&gt;0,N1710&gt;0),IF(OR(AND(R1709=0,R1710=1),AND(R1709=1,R1710=0)),1,0),0)</f>
        <v>0</v>
      </c>
      <c r="U1710" s="1">
        <f>IF(AND(O1709&gt;0,O1710&gt;0),IF(OR(AND(S1709=0,S1710=1),AND(S1709=1,S1710=0)),1,0),0)</f>
        <v>0</v>
      </c>
    </row>
    <row r="1711" spans="1:21">
      <c r="A1711" s="9">
        <v>8797</v>
      </c>
      <c r="B1711" s="10" t="s">
        <v>2773</v>
      </c>
      <c r="C1711" s="9" t="s">
        <v>3</v>
      </c>
      <c r="D1711" s="9">
        <v>3540</v>
      </c>
      <c r="E1711" s="9">
        <v>1</v>
      </c>
      <c r="F1711" s="9">
        <v>1.3322000000000001</v>
      </c>
      <c r="G1711" s="9">
        <v>1.3322000000000001</v>
      </c>
      <c r="H1711" s="9">
        <v>1.3347</v>
      </c>
      <c r="I1711" s="9">
        <v>-20</v>
      </c>
      <c r="J1711" s="9">
        <v>2874.87</v>
      </c>
      <c r="K1711" s="8" t="str">
        <f>RIGHT(B1711,5)</f>
        <v>14:36</v>
      </c>
      <c r="L1711" s="7" t="str">
        <f>TEXT(K1711,"hh")</f>
        <v>14</v>
      </c>
      <c r="M1711" s="6">
        <f>IF(C1711="close",IF(I1711&gt;=0,1,IF(I1711&lt;0,2)),0)</f>
        <v>0</v>
      </c>
      <c r="N1711" s="5">
        <f>IF(N1710=0,IF(C1711="s/l",1,0),IF(C1711="s/l",N1710+1,0))</f>
        <v>1</v>
      </c>
      <c r="O1711" s="4">
        <f>IF(O1710=0,IF(C1711="t/p",1,0),IF(C1711="t/p",O1710+1,0))</f>
        <v>0</v>
      </c>
      <c r="P1711" s="3">
        <f>IF(AND(N1711&gt;=$AD$36,N1712=0),1,0)</f>
        <v>0</v>
      </c>
      <c r="Q1711" s="2">
        <f>IF(AND(O1711&gt;=$AD$35,O1712=0),1,0)</f>
        <v>0</v>
      </c>
      <c r="R1711" s="3">
        <f>IF(AND(N1711&gt;0,ISODD(D1711)),1,0)</f>
        <v>0</v>
      </c>
      <c r="S1711" s="2">
        <f>IF(AND(O1711&gt;0,ISEVEN(D1711)),1,0)</f>
        <v>0</v>
      </c>
      <c r="T1711" s="1">
        <f>IF(AND(N1710&gt;0,N1711&gt;0),IF(OR(AND(R1710=0,R1711=1),AND(R1710=1,R1711=0)),1,0),0)</f>
        <v>0</v>
      </c>
      <c r="U1711" s="1">
        <f>IF(AND(O1710&gt;0,O1711&gt;0),IF(OR(AND(S1710=0,S1711=1),AND(S1710=1,S1711=0)),1,0),0)</f>
        <v>0</v>
      </c>
    </row>
    <row r="1712" spans="1:21">
      <c r="A1712" s="9">
        <v>8802</v>
      </c>
      <c r="B1712" s="10" t="s">
        <v>2772</v>
      </c>
      <c r="C1712" s="9" t="s">
        <v>0</v>
      </c>
      <c r="D1712" s="9">
        <v>3544</v>
      </c>
      <c r="E1712" s="9">
        <v>1</v>
      </c>
      <c r="F1712" s="9">
        <v>1.3325</v>
      </c>
      <c r="G1712" s="9">
        <v>1.33</v>
      </c>
      <c r="H1712" s="9">
        <v>1.3325</v>
      </c>
      <c r="I1712" s="9">
        <v>5</v>
      </c>
      <c r="J1712" s="9">
        <v>2879.87</v>
      </c>
      <c r="K1712" s="8" t="str">
        <f>RIGHT(B1712,5)</f>
        <v>14:43</v>
      </c>
      <c r="L1712" s="7" t="str">
        <f>TEXT(K1712,"hh")</f>
        <v>14</v>
      </c>
      <c r="M1712" s="6">
        <f>IF(C1712="close",IF(I1712&gt;=0,1,IF(I1712&lt;0,2)),0)</f>
        <v>0</v>
      </c>
      <c r="N1712" s="5">
        <f>IF(N1711=0,IF(C1712="s/l",1,0),IF(C1712="s/l",N1711+1,0))</f>
        <v>0</v>
      </c>
      <c r="O1712" s="4">
        <f>IF(O1711=0,IF(C1712="t/p",1,0),IF(C1712="t/p",O1711+1,0))</f>
        <v>1</v>
      </c>
      <c r="P1712" s="3">
        <f>IF(AND(N1712&gt;=$AD$36,N1713=0),1,0)</f>
        <v>0</v>
      </c>
      <c r="Q1712" s="2">
        <f>IF(AND(O1712&gt;=$AD$35,O1713=0),1,0)</f>
        <v>0</v>
      </c>
      <c r="R1712" s="3">
        <f>IF(AND(N1712&gt;0,ISODD(D1712)),1,0)</f>
        <v>0</v>
      </c>
      <c r="S1712" s="2">
        <f>IF(AND(O1712&gt;0,ISEVEN(D1712)),1,0)</f>
        <v>1</v>
      </c>
      <c r="T1712" s="1">
        <f>IF(AND(N1711&gt;0,N1712&gt;0),IF(OR(AND(R1711=0,R1712=1),AND(R1711=1,R1712=0)),1,0),0)</f>
        <v>0</v>
      </c>
      <c r="U1712" s="1">
        <f>IF(AND(O1711&gt;0,O1712&gt;0),IF(OR(AND(S1711=0,S1712=1),AND(S1711=1,S1712=0)),1,0),0)</f>
        <v>0</v>
      </c>
    </row>
    <row r="1713" spans="1:21">
      <c r="A1713" s="9">
        <v>8811</v>
      </c>
      <c r="B1713" s="10" t="s">
        <v>2771</v>
      </c>
      <c r="C1713" s="9" t="s">
        <v>0</v>
      </c>
      <c r="D1713" s="9">
        <v>3542</v>
      </c>
      <c r="E1713" s="9">
        <v>1</v>
      </c>
      <c r="F1713" s="9">
        <v>1.3337000000000001</v>
      </c>
      <c r="G1713" s="9">
        <v>1.3311999999999999</v>
      </c>
      <c r="H1713" s="9">
        <v>1.3337000000000001</v>
      </c>
      <c r="I1713" s="9">
        <v>5</v>
      </c>
      <c r="J1713" s="9">
        <v>2884.87</v>
      </c>
      <c r="K1713" s="8" t="str">
        <f>RIGHT(B1713,5)</f>
        <v>15:41</v>
      </c>
      <c r="L1713" s="7" t="str">
        <f>TEXT(K1713,"hh")</f>
        <v>15</v>
      </c>
      <c r="M1713" s="6">
        <f>IF(C1713="close",IF(I1713&gt;=0,1,IF(I1713&lt;0,2)),0)</f>
        <v>0</v>
      </c>
      <c r="N1713" s="5">
        <f>IF(N1712=0,IF(C1713="s/l",1,0),IF(C1713="s/l",N1712+1,0))</f>
        <v>0</v>
      </c>
      <c r="O1713" s="4">
        <f>IF(O1712=0,IF(C1713="t/p",1,0),IF(C1713="t/p",O1712+1,0))</f>
        <v>2</v>
      </c>
      <c r="P1713" s="3">
        <f>IF(AND(N1713&gt;=$AD$36,N1714=0),1,0)</f>
        <v>0</v>
      </c>
      <c r="Q1713" s="2">
        <f>IF(AND(O1713&gt;=$AD$35,O1714=0),1,0)</f>
        <v>0</v>
      </c>
      <c r="R1713" s="3">
        <f>IF(AND(N1713&gt;0,ISODD(D1713)),1,0)</f>
        <v>0</v>
      </c>
      <c r="S1713" s="2">
        <f>IF(AND(O1713&gt;0,ISEVEN(D1713)),1,0)</f>
        <v>1</v>
      </c>
      <c r="T1713" s="1">
        <f>IF(AND(N1712&gt;0,N1713&gt;0),IF(OR(AND(R1712=0,R1713=1),AND(R1712=1,R1713=0)),1,0),0)</f>
        <v>0</v>
      </c>
      <c r="U1713" s="1">
        <f>IF(AND(O1712&gt;0,O1713&gt;0),IF(OR(AND(S1712=0,S1713=1),AND(S1712=1,S1713=0)),1,0),0)</f>
        <v>0</v>
      </c>
    </row>
    <row r="1714" spans="1:21">
      <c r="A1714" s="9">
        <v>8812</v>
      </c>
      <c r="B1714" s="10" t="s">
        <v>2770</v>
      </c>
      <c r="C1714" s="9" t="s">
        <v>0</v>
      </c>
      <c r="D1714" s="9">
        <v>3547</v>
      </c>
      <c r="E1714" s="9">
        <v>1</v>
      </c>
      <c r="F1714" s="9">
        <v>1.3331</v>
      </c>
      <c r="G1714" s="9">
        <v>1.3355999999999999</v>
      </c>
      <c r="H1714" s="9">
        <v>1.3331</v>
      </c>
      <c r="I1714" s="9">
        <v>5</v>
      </c>
      <c r="J1714" s="9">
        <v>2889.87</v>
      </c>
      <c r="K1714" s="8" t="str">
        <f>RIGHT(B1714,5)</f>
        <v>17:32</v>
      </c>
      <c r="L1714" s="7" t="str">
        <f>TEXT(K1714,"hh")</f>
        <v>17</v>
      </c>
      <c r="M1714" s="6">
        <f>IF(C1714="close",IF(I1714&gt;=0,1,IF(I1714&lt;0,2)),0)</f>
        <v>0</v>
      </c>
      <c r="N1714" s="5">
        <f>IF(N1713=0,IF(C1714="s/l",1,0),IF(C1714="s/l",N1713+1,0))</f>
        <v>0</v>
      </c>
      <c r="O1714" s="4">
        <f>IF(O1713=0,IF(C1714="t/p",1,0),IF(C1714="t/p",O1713+1,0))</f>
        <v>3</v>
      </c>
      <c r="P1714" s="3">
        <f>IF(AND(N1714&gt;=$AD$36,N1715=0),1,0)</f>
        <v>0</v>
      </c>
      <c r="Q1714" s="2">
        <f>IF(AND(O1714&gt;=$AD$35,O1715=0),1,0)</f>
        <v>0</v>
      </c>
      <c r="R1714" s="3">
        <f>IF(AND(N1714&gt;0,ISODD(D1714)),1,0)</f>
        <v>0</v>
      </c>
      <c r="S1714" s="2">
        <f>IF(AND(O1714&gt;0,ISEVEN(D1714)),1,0)</f>
        <v>0</v>
      </c>
      <c r="T1714" s="1">
        <f>IF(AND(N1713&gt;0,N1714&gt;0),IF(OR(AND(R1713=0,R1714=1),AND(R1713=1,R1714=0)),1,0),0)</f>
        <v>0</v>
      </c>
      <c r="U1714" s="1">
        <f>IF(AND(O1713&gt;0,O1714&gt;0),IF(OR(AND(S1713=0,S1714=1),AND(S1713=1,S1714=0)),1,0),0)</f>
        <v>1</v>
      </c>
    </row>
    <row r="1715" spans="1:21">
      <c r="A1715" s="9">
        <v>8817</v>
      </c>
      <c r="B1715" s="10" t="s">
        <v>2769</v>
      </c>
      <c r="C1715" s="9" t="s">
        <v>0</v>
      </c>
      <c r="D1715" s="9">
        <v>3550</v>
      </c>
      <c r="E1715" s="9">
        <v>1</v>
      </c>
      <c r="F1715" s="9">
        <v>1.3333999999999999</v>
      </c>
      <c r="G1715" s="9">
        <v>1.3309</v>
      </c>
      <c r="H1715" s="9">
        <v>1.3333999999999999</v>
      </c>
      <c r="I1715" s="9">
        <v>5</v>
      </c>
      <c r="J1715" s="9">
        <v>2894.87</v>
      </c>
      <c r="K1715" s="8" t="str">
        <f>RIGHT(B1715,5)</f>
        <v>17:49</v>
      </c>
      <c r="L1715" s="7" t="str">
        <f>TEXT(K1715,"hh")</f>
        <v>17</v>
      </c>
      <c r="M1715" s="6">
        <f>IF(C1715="close",IF(I1715&gt;=0,1,IF(I1715&lt;0,2)),0)</f>
        <v>0</v>
      </c>
      <c r="N1715" s="5">
        <f>IF(N1714=0,IF(C1715="s/l",1,0),IF(C1715="s/l",N1714+1,0))</f>
        <v>0</v>
      </c>
      <c r="O1715" s="4">
        <f>IF(O1714=0,IF(C1715="t/p",1,0),IF(C1715="t/p",O1714+1,0))</f>
        <v>4</v>
      </c>
      <c r="P1715" s="3">
        <f>IF(AND(N1715&gt;=$AD$36,N1716=0),1,0)</f>
        <v>0</v>
      </c>
      <c r="Q1715" s="2">
        <f>IF(AND(O1715&gt;=$AD$35,O1716=0),1,0)</f>
        <v>1</v>
      </c>
      <c r="R1715" s="3">
        <f>IF(AND(N1715&gt;0,ISODD(D1715)),1,0)</f>
        <v>0</v>
      </c>
      <c r="S1715" s="2">
        <f>IF(AND(O1715&gt;0,ISEVEN(D1715)),1,0)</f>
        <v>1</v>
      </c>
      <c r="T1715" s="1">
        <f>IF(AND(N1714&gt;0,N1715&gt;0),IF(OR(AND(R1714=0,R1715=1),AND(R1714=1,R1715=0)),1,0),0)</f>
        <v>0</v>
      </c>
      <c r="U1715" s="1">
        <f>IF(AND(O1714&gt;0,O1715&gt;0),IF(OR(AND(S1714=0,S1715=1),AND(S1714=1,S1715=0)),1,0),0)</f>
        <v>1</v>
      </c>
    </row>
    <row r="1716" spans="1:21">
      <c r="A1716" s="9">
        <v>8822</v>
      </c>
      <c r="B1716" s="10" t="s">
        <v>2768</v>
      </c>
      <c r="C1716" s="9" t="s">
        <v>3</v>
      </c>
      <c r="D1716" s="9">
        <v>3545</v>
      </c>
      <c r="E1716" s="9">
        <v>1</v>
      </c>
      <c r="F1716" s="9">
        <v>1.3346</v>
      </c>
      <c r="G1716" s="9">
        <v>1.3346</v>
      </c>
      <c r="H1716" s="9">
        <v>1.3321000000000001</v>
      </c>
      <c r="I1716" s="9">
        <v>-20</v>
      </c>
      <c r="J1716" s="9">
        <v>2874.87</v>
      </c>
      <c r="K1716" s="8" t="str">
        <f>RIGHT(B1716,5)</f>
        <v>18:09</v>
      </c>
      <c r="L1716" s="7" t="str">
        <f>TEXT(K1716,"hh")</f>
        <v>18</v>
      </c>
      <c r="M1716" s="6">
        <f>IF(C1716="close",IF(I1716&gt;=0,1,IF(I1716&lt;0,2)),0)</f>
        <v>0</v>
      </c>
      <c r="N1716" s="5">
        <f>IF(N1715=0,IF(C1716="s/l",1,0),IF(C1716="s/l",N1715+1,0))</f>
        <v>1</v>
      </c>
      <c r="O1716" s="4">
        <f>IF(O1715=0,IF(C1716="t/p",1,0),IF(C1716="t/p",O1715+1,0))</f>
        <v>0</v>
      </c>
      <c r="P1716" s="3">
        <f>IF(AND(N1716&gt;=$AD$36,N1717=0),1,0)</f>
        <v>0</v>
      </c>
      <c r="Q1716" s="2">
        <f>IF(AND(O1716&gt;=$AD$35,O1717=0),1,0)</f>
        <v>0</v>
      </c>
      <c r="R1716" s="3">
        <f>IF(AND(N1716&gt;0,ISODD(D1716)),1,0)</f>
        <v>1</v>
      </c>
      <c r="S1716" s="2">
        <f>IF(AND(O1716&gt;0,ISEVEN(D1716)),1,0)</f>
        <v>0</v>
      </c>
      <c r="T1716" s="1">
        <f>IF(AND(N1715&gt;0,N1716&gt;0),IF(OR(AND(R1715=0,R1716=1),AND(R1715=1,R1716=0)),1,0),0)</f>
        <v>0</v>
      </c>
      <c r="U1716" s="1">
        <f>IF(AND(O1715&gt;0,O1716&gt;0),IF(OR(AND(S1715=0,S1716=1),AND(S1715=1,S1716=0)),1,0),0)</f>
        <v>0</v>
      </c>
    </row>
    <row r="1717" spans="1:21">
      <c r="A1717" s="9">
        <v>8827</v>
      </c>
      <c r="B1717" s="10" t="s">
        <v>2767</v>
      </c>
      <c r="C1717" s="9" t="s">
        <v>0</v>
      </c>
      <c r="D1717" s="9">
        <v>3553</v>
      </c>
      <c r="E1717" s="9">
        <v>1</v>
      </c>
      <c r="F1717" s="9">
        <v>1.3341000000000001</v>
      </c>
      <c r="G1717" s="9">
        <v>1.3366</v>
      </c>
      <c r="H1717" s="9">
        <v>1.3341000000000001</v>
      </c>
      <c r="I1717" s="9">
        <v>5</v>
      </c>
      <c r="J1717" s="9">
        <v>2879.87</v>
      </c>
      <c r="K1717" s="8" t="str">
        <f>RIGHT(B1717,5)</f>
        <v>18:33</v>
      </c>
      <c r="L1717" s="7" t="str">
        <f>TEXT(K1717,"hh")</f>
        <v>18</v>
      </c>
      <c r="M1717" s="6">
        <f>IF(C1717="close",IF(I1717&gt;=0,1,IF(I1717&lt;0,2)),0)</f>
        <v>0</v>
      </c>
      <c r="N1717" s="5">
        <f>IF(N1716=0,IF(C1717="s/l",1,0),IF(C1717="s/l",N1716+1,0))</f>
        <v>0</v>
      </c>
      <c r="O1717" s="4">
        <f>IF(O1716=0,IF(C1717="t/p",1,0),IF(C1717="t/p",O1716+1,0))</f>
        <v>1</v>
      </c>
      <c r="P1717" s="3">
        <f>IF(AND(N1717&gt;=$AD$36,N1718=0),1,0)</f>
        <v>0</v>
      </c>
      <c r="Q1717" s="2">
        <f>IF(AND(O1717&gt;=$AD$35,O1718=0),1,0)</f>
        <v>0</v>
      </c>
      <c r="R1717" s="3">
        <f>IF(AND(N1717&gt;0,ISODD(D1717)),1,0)</f>
        <v>0</v>
      </c>
      <c r="S1717" s="2">
        <f>IF(AND(O1717&gt;0,ISEVEN(D1717)),1,0)</f>
        <v>0</v>
      </c>
      <c r="T1717" s="1">
        <f>IF(AND(N1716&gt;0,N1717&gt;0),IF(OR(AND(R1716=0,R1717=1),AND(R1716=1,R1717=0)),1,0),0)</f>
        <v>0</v>
      </c>
      <c r="U1717" s="1">
        <f>IF(AND(O1716&gt;0,O1717&gt;0),IF(OR(AND(S1716=0,S1717=1),AND(S1716=1,S1717=0)),1,0),0)</f>
        <v>0</v>
      </c>
    </row>
    <row r="1718" spans="1:21">
      <c r="A1718" s="9">
        <v>8832</v>
      </c>
      <c r="B1718" s="10" t="s">
        <v>2766</v>
      </c>
      <c r="C1718" s="9" t="s">
        <v>0</v>
      </c>
      <c r="D1718" s="9">
        <v>3551</v>
      </c>
      <c r="E1718" s="9">
        <v>1</v>
      </c>
      <c r="F1718" s="9">
        <v>1.3331</v>
      </c>
      <c r="G1718" s="9">
        <v>1.3355999999999999</v>
      </c>
      <c r="H1718" s="9">
        <v>1.3331</v>
      </c>
      <c r="I1718" s="9">
        <v>5</v>
      </c>
      <c r="J1718" s="9">
        <v>2884.87</v>
      </c>
      <c r="K1718" s="8" t="str">
        <f>RIGHT(B1718,5)</f>
        <v>23:47</v>
      </c>
      <c r="L1718" s="7" t="str">
        <f>TEXT(K1718,"hh")</f>
        <v>23</v>
      </c>
      <c r="M1718" s="6">
        <f>IF(C1718="close",IF(I1718&gt;=0,1,IF(I1718&lt;0,2)),0)</f>
        <v>0</v>
      </c>
      <c r="N1718" s="5">
        <f>IF(N1717=0,IF(C1718="s/l",1,0),IF(C1718="s/l",N1717+1,0))</f>
        <v>0</v>
      </c>
      <c r="O1718" s="4">
        <f>IF(O1717=0,IF(C1718="t/p",1,0),IF(C1718="t/p",O1717+1,0))</f>
        <v>2</v>
      </c>
      <c r="P1718" s="3">
        <f>IF(AND(N1718&gt;=$AD$36,N1719=0),1,0)</f>
        <v>0</v>
      </c>
      <c r="Q1718" s="2">
        <f>IF(AND(O1718&gt;=$AD$35,O1719=0),1,0)</f>
        <v>0</v>
      </c>
      <c r="R1718" s="3">
        <f>IF(AND(N1718&gt;0,ISODD(D1718)),1,0)</f>
        <v>0</v>
      </c>
      <c r="S1718" s="2">
        <f>IF(AND(O1718&gt;0,ISEVEN(D1718)),1,0)</f>
        <v>0</v>
      </c>
      <c r="T1718" s="1">
        <f>IF(AND(N1717&gt;0,N1718&gt;0),IF(OR(AND(R1717=0,R1718=1),AND(R1717=1,R1718=0)),1,0),0)</f>
        <v>0</v>
      </c>
      <c r="U1718" s="1">
        <f>IF(AND(O1717&gt;0,O1718&gt;0),IF(OR(AND(S1717=0,S1718=1),AND(S1717=1,S1718=0)),1,0),0)</f>
        <v>0</v>
      </c>
    </row>
    <row r="1719" spans="1:21">
      <c r="A1719" s="9">
        <v>8837</v>
      </c>
      <c r="B1719" s="10" t="s">
        <v>848</v>
      </c>
      <c r="C1719" s="9" t="s">
        <v>0</v>
      </c>
      <c r="D1719" s="9">
        <v>3558</v>
      </c>
      <c r="E1719" s="9">
        <v>1</v>
      </c>
      <c r="F1719" s="9">
        <v>1.3333999999999999</v>
      </c>
      <c r="G1719" s="9">
        <v>1.3309</v>
      </c>
      <c r="H1719" s="9">
        <v>1.3333999999999999</v>
      </c>
      <c r="I1719" s="9">
        <v>5.0999999999999996</v>
      </c>
      <c r="J1719" s="9">
        <v>2889.97</v>
      </c>
      <c r="K1719" s="8" t="str">
        <f>RIGHT(B1719,5)</f>
        <v>01:00</v>
      </c>
      <c r="L1719" s="7" t="str">
        <f>TEXT(K1719,"hh")</f>
        <v>01</v>
      </c>
      <c r="M1719" s="6">
        <f>IF(C1719="close",IF(I1719&gt;=0,1,IF(I1719&lt;0,2)),0)</f>
        <v>0</v>
      </c>
      <c r="N1719" s="5">
        <f>IF(N1718=0,IF(C1719="s/l",1,0),IF(C1719="s/l",N1718+1,0))</f>
        <v>0</v>
      </c>
      <c r="O1719" s="4">
        <f>IF(O1718=0,IF(C1719="t/p",1,0),IF(C1719="t/p",O1718+1,0))</f>
        <v>3</v>
      </c>
      <c r="P1719" s="3">
        <f>IF(AND(N1719&gt;=$AD$36,N1720=0),1,0)</f>
        <v>0</v>
      </c>
      <c r="Q1719" s="2">
        <f>IF(AND(O1719&gt;=$AD$35,O1720=0),1,0)</f>
        <v>0</v>
      </c>
      <c r="R1719" s="3">
        <f>IF(AND(N1719&gt;0,ISODD(D1719)),1,0)</f>
        <v>0</v>
      </c>
      <c r="S1719" s="2">
        <f>IF(AND(O1719&gt;0,ISEVEN(D1719)),1,0)</f>
        <v>1</v>
      </c>
      <c r="T1719" s="1">
        <f>IF(AND(N1718&gt;0,N1719&gt;0),IF(OR(AND(R1718=0,R1719=1),AND(R1718=1,R1719=0)),1,0),0)</f>
        <v>0</v>
      </c>
      <c r="U1719" s="1">
        <f>IF(AND(O1718&gt;0,O1719&gt;0),IF(OR(AND(S1718=0,S1719=1),AND(S1718=1,S1719=0)),1,0),0)</f>
        <v>1</v>
      </c>
    </row>
    <row r="1720" spans="1:21">
      <c r="A1720" s="9">
        <v>8838</v>
      </c>
      <c r="B1720" s="10" t="s">
        <v>848</v>
      </c>
      <c r="C1720" s="9" t="s">
        <v>54</v>
      </c>
      <c r="D1720" s="9">
        <v>3556</v>
      </c>
      <c r="E1720" s="9">
        <v>1</v>
      </c>
      <c r="F1720" s="9">
        <v>1.3334999999999999</v>
      </c>
      <c r="G1720" s="9">
        <v>1.3319000000000001</v>
      </c>
      <c r="H1720" s="9">
        <v>1.3344</v>
      </c>
      <c r="I1720" s="9">
        <v>-3.9</v>
      </c>
      <c r="J1720" s="9">
        <v>2886.07</v>
      </c>
      <c r="K1720" s="8" t="str">
        <f>RIGHT(B1720,5)</f>
        <v>01:00</v>
      </c>
      <c r="L1720" s="7" t="str">
        <f>TEXT(K1720,"hh")</f>
        <v>01</v>
      </c>
      <c r="M1720" s="6">
        <f>IF(C1720="close",IF(I1720&gt;=0,1,IF(I1720&lt;0,2)),0)</f>
        <v>2</v>
      </c>
      <c r="N1720" s="5">
        <f>IF(N1719=0,IF(C1720="s/l",1,0),IF(C1720="s/l",N1719+1,0))</f>
        <v>0</v>
      </c>
      <c r="O1720" s="4">
        <f>IF(O1719=0,IF(C1720="t/p",1,0),IF(C1720="t/p",O1719+1,0))</f>
        <v>0</v>
      </c>
      <c r="P1720" s="3">
        <f>IF(AND(N1720&gt;=$AD$36,N1721=0),1,0)</f>
        <v>0</v>
      </c>
      <c r="Q1720" s="2">
        <f>IF(AND(O1720&gt;=$AD$35,O1721=0),1,0)</f>
        <v>0</v>
      </c>
      <c r="R1720" s="3">
        <f>IF(AND(N1720&gt;0,ISODD(D1720)),1,0)</f>
        <v>0</v>
      </c>
      <c r="S1720" s="2">
        <f>IF(AND(O1720&gt;0,ISEVEN(D1720)),1,0)</f>
        <v>0</v>
      </c>
      <c r="T1720" s="1">
        <f>IF(AND(N1719&gt;0,N1720&gt;0),IF(OR(AND(R1719=0,R1720=1),AND(R1719=1,R1720=0)),1,0),0)</f>
        <v>0</v>
      </c>
      <c r="U1720" s="1">
        <f>IF(AND(O1719&gt;0,O1720&gt;0),IF(OR(AND(S1719=0,S1720=1),AND(S1719=1,S1720=0)),1,0),0)</f>
        <v>0</v>
      </c>
    </row>
    <row r="1721" spans="1:21">
      <c r="A1721" s="9">
        <v>8851</v>
      </c>
      <c r="B1721" s="10" t="s">
        <v>847</v>
      </c>
      <c r="C1721" s="9" t="s">
        <v>0</v>
      </c>
      <c r="D1721" s="9">
        <v>3563</v>
      </c>
      <c r="E1721" s="9">
        <v>1</v>
      </c>
      <c r="F1721" s="9">
        <v>1.3342000000000001</v>
      </c>
      <c r="G1721" s="9">
        <v>1.3367</v>
      </c>
      <c r="H1721" s="9">
        <v>1.3342000000000001</v>
      </c>
      <c r="I1721" s="9">
        <v>5</v>
      </c>
      <c r="J1721" s="9">
        <v>2891.07</v>
      </c>
      <c r="K1721" s="8" t="str">
        <f>RIGHT(B1721,5)</f>
        <v>07:59</v>
      </c>
      <c r="L1721" s="7" t="str">
        <f>TEXT(K1721,"hh")</f>
        <v>07</v>
      </c>
      <c r="M1721" s="6">
        <f>IF(C1721="close",IF(I1721&gt;=0,1,IF(I1721&lt;0,2)),0)</f>
        <v>0</v>
      </c>
      <c r="N1721" s="5">
        <f>IF(N1720=0,IF(C1721="s/l",1,0),IF(C1721="s/l",N1720+1,0))</f>
        <v>0</v>
      </c>
      <c r="O1721" s="4">
        <f>IF(O1720=0,IF(C1721="t/p",1,0),IF(C1721="t/p",O1720+1,0))</f>
        <v>1</v>
      </c>
      <c r="P1721" s="3">
        <f>IF(AND(N1721&gt;=$AD$36,N1722=0),1,0)</f>
        <v>0</v>
      </c>
      <c r="Q1721" s="2">
        <f>IF(AND(O1721&gt;=$AD$35,O1722=0),1,0)</f>
        <v>0</v>
      </c>
      <c r="R1721" s="3">
        <f>IF(AND(N1721&gt;0,ISODD(D1721)),1,0)</f>
        <v>0</v>
      </c>
      <c r="S1721" s="2">
        <f>IF(AND(O1721&gt;0,ISEVEN(D1721)),1,0)</f>
        <v>0</v>
      </c>
      <c r="T1721" s="1">
        <f>IF(AND(N1720&gt;0,N1721&gt;0),IF(OR(AND(R1720=0,R1721=1),AND(R1720=1,R1721=0)),1,0),0)</f>
        <v>0</v>
      </c>
      <c r="U1721" s="1">
        <f>IF(AND(O1720&gt;0,O1721&gt;0),IF(OR(AND(S1720=0,S1721=1),AND(S1720=1,S1721=0)),1,0),0)</f>
        <v>0</v>
      </c>
    </row>
    <row r="1722" spans="1:21">
      <c r="A1722" s="9">
        <v>8856</v>
      </c>
      <c r="B1722" s="10" t="s">
        <v>846</v>
      </c>
      <c r="C1722" s="9" t="s">
        <v>0</v>
      </c>
      <c r="D1722" s="9">
        <v>3561</v>
      </c>
      <c r="E1722" s="9">
        <v>1</v>
      </c>
      <c r="F1722" s="9">
        <v>1.3331999999999999</v>
      </c>
      <c r="G1722" s="9">
        <v>1.3357000000000001</v>
      </c>
      <c r="H1722" s="9">
        <v>1.3331999999999999</v>
      </c>
      <c r="I1722" s="9">
        <v>5</v>
      </c>
      <c r="J1722" s="9">
        <v>2896.07</v>
      </c>
      <c r="K1722" s="8" t="str">
        <f>RIGHT(B1722,5)</f>
        <v>09:27</v>
      </c>
      <c r="L1722" s="7" t="str">
        <f>TEXT(K1722,"hh")</f>
        <v>09</v>
      </c>
      <c r="M1722" s="6">
        <f>IF(C1722="close",IF(I1722&gt;=0,1,IF(I1722&lt;0,2)),0)</f>
        <v>0</v>
      </c>
      <c r="N1722" s="5">
        <f>IF(N1721=0,IF(C1722="s/l",1,0),IF(C1722="s/l",N1721+1,0))</f>
        <v>0</v>
      </c>
      <c r="O1722" s="4">
        <f>IF(O1721=0,IF(C1722="t/p",1,0),IF(C1722="t/p",O1721+1,0))</f>
        <v>2</v>
      </c>
      <c r="P1722" s="3">
        <f>IF(AND(N1722&gt;=$AD$36,N1723=0),1,0)</f>
        <v>0</v>
      </c>
      <c r="Q1722" s="2">
        <f>IF(AND(O1722&gt;=$AD$35,O1723=0),1,0)</f>
        <v>0</v>
      </c>
      <c r="R1722" s="3">
        <f>IF(AND(N1722&gt;0,ISODD(D1722)),1,0)</f>
        <v>0</v>
      </c>
      <c r="S1722" s="2">
        <f>IF(AND(O1722&gt;0,ISEVEN(D1722)),1,0)</f>
        <v>0</v>
      </c>
      <c r="T1722" s="1">
        <f>IF(AND(N1721&gt;0,N1722&gt;0),IF(OR(AND(R1721=0,R1722=1),AND(R1721=1,R1722=0)),1,0),0)</f>
        <v>0</v>
      </c>
      <c r="U1722" s="1">
        <f>IF(AND(O1721&gt;0,O1722&gt;0),IF(OR(AND(S1721=0,S1722=1),AND(S1721=1,S1722=0)),1,0),0)</f>
        <v>0</v>
      </c>
    </row>
    <row r="1723" spans="1:21">
      <c r="A1723" s="9">
        <v>8861</v>
      </c>
      <c r="B1723" s="10" t="s">
        <v>845</v>
      </c>
      <c r="C1723" s="9" t="s">
        <v>3</v>
      </c>
      <c r="D1723" s="9">
        <v>3566</v>
      </c>
      <c r="E1723" s="9">
        <v>1</v>
      </c>
      <c r="F1723" s="9">
        <v>1.3320000000000001</v>
      </c>
      <c r="G1723" s="9">
        <v>1.3320000000000001</v>
      </c>
      <c r="H1723" s="9">
        <v>1.3345</v>
      </c>
      <c r="I1723" s="9">
        <v>-20</v>
      </c>
      <c r="J1723" s="9">
        <v>2876.07</v>
      </c>
      <c r="K1723" s="8" t="str">
        <f>RIGHT(B1723,5)</f>
        <v>09:37</v>
      </c>
      <c r="L1723" s="7" t="str">
        <f>TEXT(K1723,"hh")</f>
        <v>09</v>
      </c>
      <c r="M1723" s="6">
        <f>IF(C1723="close",IF(I1723&gt;=0,1,IF(I1723&lt;0,2)),0)</f>
        <v>0</v>
      </c>
      <c r="N1723" s="5">
        <f>IF(N1722=0,IF(C1723="s/l",1,0),IF(C1723="s/l",N1722+1,0))</f>
        <v>1</v>
      </c>
      <c r="O1723" s="4">
        <f>IF(O1722=0,IF(C1723="t/p",1,0),IF(C1723="t/p",O1722+1,0))</f>
        <v>0</v>
      </c>
      <c r="P1723" s="3">
        <f>IF(AND(N1723&gt;=$AD$36,N1724=0),1,0)</f>
        <v>0</v>
      </c>
      <c r="Q1723" s="2">
        <f>IF(AND(O1723&gt;=$AD$35,O1724=0),1,0)</f>
        <v>0</v>
      </c>
      <c r="R1723" s="3">
        <f>IF(AND(N1723&gt;0,ISODD(D1723)),1,0)</f>
        <v>0</v>
      </c>
      <c r="S1723" s="2">
        <f>IF(AND(O1723&gt;0,ISEVEN(D1723)),1,0)</f>
        <v>0</v>
      </c>
      <c r="T1723" s="1">
        <f>IF(AND(N1722&gt;0,N1723&gt;0),IF(OR(AND(R1722=0,R1723=1),AND(R1722=1,R1723=0)),1,0),0)</f>
        <v>0</v>
      </c>
      <c r="U1723" s="1">
        <f>IF(AND(O1722&gt;0,O1723&gt;0),IF(OR(AND(S1722=0,S1723=1),AND(S1722=1,S1723=0)),1,0),0)</f>
        <v>0</v>
      </c>
    </row>
    <row r="1724" spans="1:21">
      <c r="A1724" s="9">
        <v>8866</v>
      </c>
      <c r="B1724" s="10" t="s">
        <v>2765</v>
      </c>
      <c r="C1724" s="9" t="s">
        <v>0</v>
      </c>
      <c r="D1724" s="9">
        <v>3570</v>
      </c>
      <c r="E1724" s="9">
        <v>1</v>
      </c>
      <c r="F1724" s="9">
        <v>1.3323</v>
      </c>
      <c r="G1724" s="9">
        <v>1.3298000000000001</v>
      </c>
      <c r="H1724" s="9">
        <v>1.3323</v>
      </c>
      <c r="I1724" s="9">
        <v>5</v>
      </c>
      <c r="J1724" s="9">
        <v>2881.07</v>
      </c>
      <c r="K1724" s="8" t="str">
        <f>RIGHT(B1724,5)</f>
        <v>10:13</v>
      </c>
      <c r="L1724" s="7" t="str">
        <f>TEXT(K1724,"hh")</f>
        <v>10</v>
      </c>
      <c r="M1724" s="6">
        <f>IF(C1724="close",IF(I1724&gt;=0,1,IF(I1724&lt;0,2)),0)</f>
        <v>0</v>
      </c>
      <c r="N1724" s="5">
        <f>IF(N1723=0,IF(C1724="s/l",1,0),IF(C1724="s/l",N1723+1,0))</f>
        <v>0</v>
      </c>
      <c r="O1724" s="4">
        <f>IF(O1723=0,IF(C1724="t/p",1,0),IF(C1724="t/p",O1723+1,0))</f>
        <v>1</v>
      </c>
      <c r="P1724" s="3">
        <f>IF(AND(N1724&gt;=$AD$36,N1725=0),1,0)</f>
        <v>0</v>
      </c>
      <c r="Q1724" s="2">
        <f>IF(AND(O1724&gt;=$AD$35,O1725=0),1,0)</f>
        <v>0</v>
      </c>
      <c r="R1724" s="3">
        <f>IF(AND(N1724&gt;0,ISODD(D1724)),1,0)</f>
        <v>0</v>
      </c>
      <c r="S1724" s="2">
        <f>IF(AND(O1724&gt;0,ISEVEN(D1724)),1,0)</f>
        <v>1</v>
      </c>
      <c r="T1724" s="1">
        <f>IF(AND(N1723&gt;0,N1724&gt;0),IF(OR(AND(R1723=0,R1724=1),AND(R1723=1,R1724=0)),1,0),0)</f>
        <v>0</v>
      </c>
      <c r="U1724" s="1">
        <f>IF(AND(O1723&gt;0,O1724&gt;0),IF(OR(AND(S1723=0,S1724=1),AND(S1723=1,S1724=0)),1,0),0)</f>
        <v>0</v>
      </c>
    </row>
    <row r="1725" spans="1:21">
      <c r="A1725" s="9">
        <v>8871</v>
      </c>
      <c r="B1725" s="10" t="s">
        <v>2764</v>
      </c>
      <c r="C1725" s="9" t="s">
        <v>0</v>
      </c>
      <c r="D1725" s="9">
        <v>3571</v>
      </c>
      <c r="E1725" s="9">
        <v>1</v>
      </c>
      <c r="F1725" s="9">
        <v>1.3320000000000001</v>
      </c>
      <c r="G1725" s="9">
        <v>1.3345</v>
      </c>
      <c r="H1725" s="9">
        <v>1.3320000000000001</v>
      </c>
      <c r="I1725" s="9">
        <v>5</v>
      </c>
      <c r="J1725" s="9">
        <v>2886.07</v>
      </c>
      <c r="K1725" s="8" t="str">
        <f>RIGHT(B1725,5)</f>
        <v>10:27</v>
      </c>
      <c r="L1725" s="7" t="str">
        <f>TEXT(K1725,"hh")</f>
        <v>10</v>
      </c>
      <c r="M1725" s="6">
        <f>IF(C1725="close",IF(I1725&gt;=0,1,IF(I1725&lt;0,2)),0)</f>
        <v>0</v>
      </c>
      <c r="N1725" s="5">
        <f>IF(N1724=0,IF(C1725="s/l",1,0),IF(C1725="s/l",N1724+1,0))</f>
        <v>0</v>
      </c>
      <c r="O1725" s="4">
        <f>IF(O1724=0,IF(C1725="t/p",1,0),IF(C1725="t/p",O1724+1,0))</f>
        <v>2</v>
      </c>
      <c r="P1725" s="3">
        <f>IF(AND(N1725&gt;=$AD$36,N1726=0),1,0)</f>
        <v>0</v>
      </c>
      <c r="Q1725" s="2">
        <f>IF(AND(O1725&gt;=$AD$35,O1726=0),1,0)</f>
        <v>0</v>
      </c>
      <c r="R1725" s="3">
        <f>IF(AND(N1725&gt;0,ISODD(D1725)),1,0)</f>
        <v>0</v>
      </c>
      <c r="S1725" s="2">
        <f>IF(AND(O1725&gt;0,ISEVEN(D1725)),1,0)</f>
        <v>0</v>
      </c>
      <c r="T1725" s="1">
        <f>IF(AND(N1724&gt;0,N1725&gt;0),IF(OR(AND(R1724=0,R1725=1),AND(R1724=1,R1725=0)),1,0),0)</f>
        <v>0</v>
      </c>
      <c r="U1725" s="1">
        <f>IF(AND(O1724&gt;0,O1725&gt;0),IF(OR(AND(S1724=0,S1725=1),AND(S1724=1,S1725=0)),1,0),0)</f>
        <v>1</v>
      </c>
    </row>
    <row r="1726" spans="1:21">
      <c r="A1726" s="9">
        <v>8876</v>
      </c>
      <c r="B1726" s="10" t="s">
        <v>2763</v>
      </c>
      <c r="C1726" s="9" t="s">
        <v>3</v>
      </c>
      <c r="D1726" s="9">
        <v>3568</v>
      </c>
      <c r="E1726" s="9">
        <v>1</v>
      </c>
      <c r="F1726" s="9">
        <v>1.3309</v>
      </c>
      <c r="G1726" s="9">
        <v>1.3309</v>
      </c>
      <c r="H1726" s="9">
        <v>1.3333999999999999</v>
      </c>
      <c r="I1726" s="9">
        <v>-20</v>
      </c>
      <c r="J1726" s="9">
        <v>2866.07</v>
      </c>
      <c r="K1726" s="8" t="str">
        <f>RIGHT(B1726,5)</f>
        <v>10:28</v>
      </c>
      <c r="L1726" s="7" t="str">
        <f>TEXT(K1726,"hh")</f>
        <v>10</v>
      </c>
      <c r="M1726" s="6">
        <f>IF(C1726="close",IF(I1726&gt;=0,1,IF(I1726&lt;0,2)),0)</f>
        <v>0</v>
      </c>
      <c r="N1726" s="5">
        <f>IF(N1725=0,IF(C1726="s/l",1,0),IF(C1726="s/l",N1725+1,0))</f>
        <v>1</v>
      </c>
      <c r="O1726" s="4">
        <f>IF(O1725=0,IF(C1726="t/p",1,0),IF(C1726="t/p",O1725+1,0))</f>
        <v>0</v>
      </c>
      <c r="P1726" s="3">
        <f>IF(AND(N1726&gt;=$AD$36,N1727=0),1,0)</f>
        <v>0</v>
      </c>
      <c r="Q1726" s="2">
        <f>IF(AND(O1726&gt;=$AD$35,O1727=0),1,0)</f>
        <v>0</v>
      </c>
      <c r="R1726" s="3">
        <f>IF(AND(N1726&gt;0,ISODD(D1726)),1,0)</f>
        <v>0</v>
      </c>
      <c r="S1726" s="2">
        <f>IF(AND(O1726&gt;0,ISEVEN(D1726)),1,0)</f>
        <v>0</v>
      </c>
      <c r="T1726" s="1">
        <f>IF(AND(N1725&gt;0,N1726&gt;0),IF(OR(AND(R1725=0,R1726=1),AND(R1725=1,R1726=0)),1,0),0)</f>
        <v>0</v>
      </c>
      <c r="U1726" s="1">
        <f>IF(AND(O1725&gt;0,O1726&gt;0),IF(OR(AND(S1725=0,S1726=1),AND(S1725=1,S1726=0)),1,0),0)</f>
        <v>0</v>
      </c>
    </row>
    <row r="1727" spans="1:21">
      <c r="A1727" s="9">
        <v>8877</v>
      </c>
      <c r="B1727" s="10" t="s">
        <v>2762</v>
      </c>
      <c r="C1727" s="9" t="s">
        <v>0</v>
      </c>
      <c r="D1727" s="9">
        <v>3574</v>
      </c>
      <c r="E1727" s="9">
        <v>1</v>
      </c>
      <c r="F1727" s="9">
        <v>1.3323</v>
      </c>
      <c r="G1727" s="9">
        <v>1.3298000000000001</v>
      </c>
      <c r="H1727" s="9">
        <v>1.3323</v>
      </c>
      <c r="I1727" s="9">
        <v>5</v>
      </c>
      <c r="J1727" s="9">
        <v>2871.07</v>
      </c>
      <c r="K1727" s="8" t="str">
        <f>RIGHT(B1727,5)</f>
        <v>11:12</v>
      </c>
      <c r="L1727" s="7" t="str">
        <f>TEXT(K1727,"hh")</f>
        <v>11</v>
      </c>
      <c r="M1727" s="6">
        <f>IF(C1727="close",IF(I1727&gt;=0,1,IF(I1727&lt;0,2)),0)</f>
        <v>0</v>
      </c>
      <c r="N1727" s="5">
        <f>IF(N1726=0,IF(C1727="s/l",1,0),IF(C1727="s/l",N1726+1,0))</f>
        <v>0</v>
      </c>
      <c r="O1727" s="4">
        <f>IF(O1726=0,IF(C1727="t/p",1,0),IF(C1727="t/p",O1726+1,0))</f>
        <v>1</v>
      </c>
      <c r="P1727" s="3">
        <f>IF(AND(N1727&gt;=$AD$36,N1728=0),1,0)</f>
        <v>0</v>
      </c>
      <c r="Q1727" s="2">
        <f>IF(AND(O1727&gt;=$AD$35,O1728=0),1,0)</f>
        <v>0</v>
      </c>
      <c r="R1727" s="3">
        <f>IF(AND(N1727&gt;0,ISODD(D1727)),1,0)</f>
        <v>0</v>
      </c>
      <c r="S1727" s="2">
        <f>IF(AND(O1727&gt;0,ISEVEN(D1727)),1,0)</f>
        <v>1</v>
      </c>
      <c r="T1727" s="1">
        <f>IF(AND(N1726&gt;0,N1727&gt;0),IF(OR(AND(R1726=0,R1727=1),AND(R1726=1,R1727=0)),1,0),0)</f>
        <v>0</v>
      </c>
      <c r="U1727" s="1">
        <f>IF(AND(O1726&gt;0,O1727&gt;0),IF(OR(AND(S1726=0,S1727=1),AND(S1726=1,S1727=0)),1,0),0)</f>
        <v>0</v>
      </c>
    </row>
    <row r="1728" spans="1:21">
      <c r="A1728" s="9">
        <v>8882</v>
      </c>
      <c r="B1728" s="10" t="s">
        <v>2761</v>
      </c>
      <c r="C1728" s="9" t="s">
        <v>0</v>
      </c>
      <c r="D1728" s="9">
        <v>3575</v>
      </c>
      <c r="E1728" s="9">
        <v>1</v>
      </c>
      <c r="F1728" s="9">
        <v>1.3320000000000001</v>
      </c>
      <c r="G1728" s="9">
        <v>1.3345</v>
      </c>
      <c r="H1728" s="9">
        <v>1.3320000000000001</v>
      </c>
      <c r="I1728" s="9">
        <v>5</v>
      </c>
      <c r="J1728" s="9">
        <v>2876.07</v>
      </c>
      <c r="K1728" s="8" t="str">
        <f>RIGHT(B1728,5)</f>
        <v>11:28</v>
      </c>
      <c r="L1728" s="7" t="str">
        <f>TEXT(K1728,"hh")</f>
        <v>11</v>
      </c>
      <c r="M1728" s="6">
        <f>IF(C1728="close",IF(I1728&gt;=0,1,IF(I1728&lt;0,2)),0)</f>
        <v>0</v>
      </c>
      <c r="N1728" s="5">
        <f>IF(N1727=0,IF(C1728="s/l",1,0),IF(C1728="s/l",N1727+1,0))</f>
        <v>0</v>
      </c>
      <c r="O1728" s="4">
        <f>IF(O1727=0,IF(C1728="t/p",1,0),IF(C1728="t/p",O1727+1,0))</f>
        <v>2</v>
      </c>
      <c r="P1728" s="3">
        <f>IF(AND(N1728&gt;=$AD$36,N1729=0),1,0)</f>
        <v>0</v>
      </c>
      <c r="Q1728" s="2">
        <f>IF(AND(O1728&gt;=$AD$35,O1729=0),1,0)</f>
        <v>0</v>
      </c>
      <c r="R1728" s="3">
        <f>IF(AND(N1728&gt;0,ISODD(D1728)),1,0)</f>
        <v>0</v>
      </c>
      <c r="S1728" s="2">
        <f>IF(AND(O1728&gt;0,ISEVEN(D1728)),1,0)</f>
        <v>0</v>
      </c>
      <c r="T1728" s="1">
        <f>IF(AND(N1727&gt;0,N1728&gt;0),IF(OR(AND(R1727=0,R1728=1),AND(R1727=1,R1728=0)),1,0),0)</f>
        <v>0</v>
      </c>
      <c r="U1728" s="1">
        <f>IF(AND(O1727&gt;0,O1728&gt;0),IF(OR(AND(S1727=0,S1728=1),AND(S1727=1,S1728=0)),1,0),0)</f>
        <v>1</v>
      </c>
    </row>
    <row r="1729" spans="1:21">
      <c r="A1729" s="9">
        <v>8891</v>
      </c>
      <c r="B1729" s="10" t="s">
        <v>2760</v>
      </c>
      <c r="C1729" s="9" t="s">
        <v>3</v>
      </c>
      <c r="D1729" s="9">
        <v>3578</v>
      </c>
      <c r="E1729" s="9">
        <v>1</v>
      </c>
      <c r="F1729" s="9">
        <v>1.3298000000000001</v>
      </c>
      <c r="G1729" s="9">
        <v>1.3298000000000001</v>
      </c>
      <c r="H1729" s="9">
        <v>1.3323</v>
      </c>
      <c r="I1729" s="9">
        <v>-20</v>
      </c>
      <c r="J1729" s="9">
        <v>2856.07</v>
      </c>
      <c r="K1729" s="8" t="str">
        <f>RIGHT(B1729,5)</f>
        <v>12:52</v>
      </c>
      <c r="L1729" s="7" t="str">
        <f>TEXT(K1729,"hh")</f>
        <v>12</v>
      </c>
      <c r="M1729" s="6">
        <f>IF(C1729="close",IF(I1729&gt;=0,1,IF(I1729&lt;0,2)),0)</f>
        <v>0</v>
      </c>
      <c r="N1729" s="5">
        <f>IF(N1728=0,IF(C1729="s/l",1,0),IF(C1729="s/l",N1728+1,0))</f>
        <v>1</v>
      </c>
      <c r="O1729" s="4">
        <f>IF(O1728=0,IF(C1729="t/p",1,0),IF(C1729="t/p",O1728+1,0))</f>
        <v>0</v>
      </c>
      <c r="P1729" s="3">
        <f>IF(AND(N1729&gt;=$AD$36,N1730=0),1,0)</f>
        <v>0</v>
      </c>
      <c r="Q1729" s="2">
        <f>IF(AND(O1729&gt;=$AD$35,O1730=0),1,0)</f>
        <v>0</v>
      </c>
      <c r="R1729" s="3">
        <f>IF(AND(N1729&gt;0,ISODD(D1729)),1,0)</f>
        <v>0</v>
      </c>
      <c r="S1729" s="2">
        <f>IF(AND(O1729&gt;0,ISEVEN(D1729)),1,0)</f>
        <v>0</v>
      </c>
      <c r="T1729" s="1">
        <f>IF(AND(N1728&gt;0,N1729&gt;0),IF(OR(AND(R1728=0,R1729=1),AND(R1728=1,R1729=0)),1,0),0)</f>
        <v>0</v>
      </c>
      <c r="U1729" s="1">
        <f>IF(AND(O1728&gt;0,O1729&gt;0),IF(OR(AND(S1728=0,S1729=1),AND(S1728=1,S1729=0)),1,0),0)</f>
        <v>0</v>
      </c>
    </row>
    <row r="1730" spans="1:21">
      <c r="A1730" s="9">
        <v>8892</v>
      </c>
      <c r="B1730" s="10" t="s">
        <v>2759</v>
      </c>
      <c r="C1730" s="9" t="s">
        <v>0</v>
      </c>
      <c r="D1730" s="9">
        <v>3580</v>
      </c>
      <c r="E1730" s="9">
        <v>1</v>
      </c>
      <c r="F1730" s="9">
        <v>1.3312999999999999</v>
      </c>
      <c r="G1730" s="9">
        <v>1.3288</v>
      </c>
      <c r="H1730" s="9">
        <v>1.3312999999999999</v>
      </c>
      <c r="I1730" s="9">
        <v>5</v>
      </c>
      <c r="J1730" s="9">
        <v>2861.07</v>
      </c>
      <c r="K1730" s="8" t="str">
        <f>RIGHT(B1730,5)</f>
        <v>13:33</v>
      </c>
      <c r="L1730" s="7" t="str">
        <f>TEXT(K1730,"hh")</f>
        <v>13</v>
      </c>
      <c r="M1730" s="6">
        <f>IF(C1730="close",IF(I1730&gt;=0,1,IF(I1730&lt;0,2)),0)</f>
        <v>0</v>
      </c>
      <c r="N1730" s="5">
        <f>IF(N1729=0,IF(C1730="s/l",1,0),IF(C1730="s/l",N1729+1,0))</f>
        <v>0</v>
      </c>
      <c r="O1730" s="4">
        <f>IF(O1729=0,IF(C1730="t/p",1,0),IF(C1730="t/p",O1729+1,0))</f>
        <v>1</v>
      </c>
      <c r="P1730" s="3">
        <f>IF(AND(N1730&gt;=$AD$36,N1731=0),1,0)</f>
        <v>0</v>
      </c>
      <c r="Q1730" s="2">
        <f>IF(AND(O1730&gt;=$AD$35,O1731=0),1,0)</f>
        <v>0</v>
      </c>
      <c r="R1730" s="3">
        <f>IF(AND(N1730&gt;0,ISODD(D1730)),1,0)</f>
        <v>0</v>
      </c>
      <c r="S1730" s="2">
        <f>IF(AND(O1730&gt;0,ISEVEN(D1730)),1,0)</f>
        <v>1</v>
      </c>
      <c r="T1730" s="1">
        <f>IF(AND(N1729&gt;0,N1730&gt;0),IF(OR(AND(R1729=0,R1730=1),AND(R1729=1,R1730=0)),1,0),0)</f>
        <v>0</v>
      </c>
      <c r="U1730" s="1">
        <f>IF(AND(O1729&gt;0,O1730&gt;0),IF(OR(AND(S1729=0,S1730=1),AND(S1729=1,S1730=0)),1,0),0)</f>
        <v>0</v>
      </c>
    </row>
    <row r="1731" spans="1:21">
      <c r="A1731" s="9">
        <v>8901</v>
      </c>
      <c r="B1731" s="10" t="s">
        <v>838</v>
      </c>
      <c r="C1731" s="9" t="s">
        <v>3</v>
      </c>
      <c r="D1731" s="9">
        <v>3581</v>
      </c>
      <c r="E1731" s="9">
        <v>1</v>
      </c>
      <c r="F1731" s="9">
        <v>1.3333999999999999</v>
      </c>
      <c r="G1731" s="9">
        <v>1.3333999999999999</v>
      </c>
      <c r="H1731" s="9">
        <v>1.3309</v>
      </c>
      <c r="I1731" s="9">
        <v>-20</v>
      </c>
      <c r="J1731" s="9">
        <v>2841.07</v>
      </c>
      <c r="K1731" s="8" t="str">
        <f>RIGHT(B1731,5)</f>
        <v>14:30</v>
      </c>
      <c r="L1731" s="7" t="str">
        <f>TEXT(K1731,"hh")</f>
        <v>14</v>
      </c>
      <c r="M1731" s="6">
        <f>IF(C1731="close",IF(I1731&gt;=0,1,IF(I1731&lt;0,2)),0)</f>
        <v>0</v>
      </c>
      <c r="N1731" s="5">
        <f>IF(N1730=0,IF(C1731="s/l",1,0),IF(C1731="s/l",N1730+1,0))</f>
        <v>1</v>
      </c>
      <c r="O1731" s="4">
        <f>IF(O1730=0,IF(C1731="t/p",1,0),IF(C1731="t/p",O1730+1,0))</f>
        <v>0</v>
      </c>
      <c r="P1731" s="3">
        <f>IF(AND(N1731&gt;=$AD$36,N1732=0),1,0)</f>
        <v>0</v>
      </c>
      <c r="Q1731" s="2">
        <f>IF(AND(O1731&gt;=$AD$35,O1732=0),1,0)</f>
        <v>0</v>
      </c>
      <c r="R1731" s="3">
        <f>IF(AND(N1731&gt;0,ISODD(D1731)),1,0)</f>
        <v>1</v>
      </c>
      <c r="S1731" s="2">
        <f>IF(AND(O1731&gt;0,ISEVEN(D1731)),1,0)</f>
        <v>0</v>
      </c>
      <c r="T1731" s="1">
        <f>IF(AND(N1730&gt;0,N1731&gt;0),IF(OR(AND(R1730=0,R1731=1),AND(R1730=1,R1731=0)),1,0),0)</f>
        <v>0</v>
      </c>
      <c r="U1731" s="1">
        <f>IF(AND(O1730&gt;0,O1731&gt;0),IF(OR(AND(S1730=0,S1731=1),AND(S1730=1,S1731=0)),1,0),0)</f>
        <v>0</v>
      </c>
    </row>
    <row r="1732" spans="1:21">
      <c r="A1732" s="9">
        <v>8902</v>
      </c>
      <c r="B1732" s="10" t="s">
        <v>838</v>
      </c>
      <c r="C1732" s="9" t="s">
        <v>0</v>
      </c>
      <c r="D1732" s="9">
        <v>3583</v>
      </c>
      <c r="E1732" s="9">
        <v>1</v>
      </c>
      <c r="F1732" s="9">
        <v>1.3321000000000001</v>
      </c>
      <c r="G1732" s="9">
        <v>1.3346</v>
      </c>
      <c r="H1732" s="9">
        <v>1.3321000000000001</v>
      </c>
      <c r="I1732" s="9">
        <v>5</v>
      </c>
      <c r="J1732" s="9">
        <v>2846.07</v>
      </c>
      <c r="K1732" s="8" t="str">
        <f>RIGHT(B1732,5)</f>
        <v>14:30</v>
      </c>
      <c r="L1732" s="7" t="str">
        <f>TEXT(K1732,"hh")</f>
        <v>14</v>
      </c>
      <c r="M1732" s="6">
        <f>IF(C1732="close",IF(I1732&gt;=0,1,IF(I1732&lt;0,2)),0)</f>
        <v>0</v>
      </c>
      <c r="N1732" s="5">
        <f>IF(N1731=0,IF(C1732="s/l",1,0),IF(C1732="s/l",N1731+1,0))</f>
        <v>0</v>
      </c>
      <c r="O1732" s="4">
        <f>IF(O1731=0,IF(C1732="t/p",1,0),IF(C1732="t/p",O1731+1,0))</f>
        <v>1</v>
      </c>
      <c r="P1732" s="3">
        <f>IF(AND(N1732&gt;=$AD$36,N1733=0),1,0)</f>
        <v>0</v>
      </c>
      <c r="Q1732" s="2">
        <f>IF(AND(O1732&gt;=$AD$35,O1733=0),1,0)</f>
        <v>0</v>
      </c>
      <c r="R1732" s="3">
        <f>IF(AND(N1732&gt;0,ISODD(D1732)),1,0)</f>
        <v>0</v>
      </c>
      <c r="S1732" s="2">
        <f>IF(AND(O1732&gt;0,ISEVEN(D1732)),1,0)</f>
        <v>0</v>
      </c>
      <c r="T1732" s="1">
        <f>IF(AND(N1731&gt;0,N1732&gt;0),IF(OR(AND(R1731=0,R1732=1),AND(R1731=1,R1732=0)),1,0),0)</f>
        <v>0</v>
      </c>
      <c r="U1732" s="1">
        <f>IF(AND(O1731&gt;0,O1732&gt;0),IF(OR(AND(S1731=0,S1732=1),AND(S1731=1,S1732=0)),1,0),0)</f>
        <v>0</v>
      </c>
    </row>
    <row r="1733" spans="1:21">
      <c r="A1733" s="9">
        <v>8911</v>
      </c>
      <c r="B1733" s="10" t="s">
        <v>2758</v>
      </c>
      <c r="C1733" s="9" t="s">
        <v>3</v>
      </c>
      <c r="D1733" s="9">
        <v>3586</v>
      </c>
      <c r="E1733" s="9">
        <v>1</v>
      </c>
      <c r="F1733" s="9">
        <v>1.3299000000000001</v>
      </c>
      <c r="G1733" s="9">
        <v>1.3299000000000001</v>
      </c>
      <c r="H1733" s="9">
        <v>1.3324</v>
      </c>
      <c r="I1733" s="9">
        <v>-20</v>
      </c>
      <c r="J1733" s="9">
        <v>2826.07</v>
      </c>
      <c r="K1733" s="8" t="str">
        <f>RIGHT(B1733,5)</f>
        <v>14:39</v>
      </c>
      <c r="L1733" s="7" t="str">
        <f>TEXT(K1733,"hh")</f>
        <v>14</v>
      </c>
      <c r="M1733" s="6">
        <f>IF(C1733="close",IF(I1733&gt;=0,1,IF(I1733&lt;0,2)),0)</f>
        <v>0</v>
      </c>
      <c r="N1733" s="5">
        <f>IF(N1732=0,IF(C1733="s/l",1,0),IF(C1733="s/l",N1732+1,0))</f>
        <v>1</v>
      </c>
      <c r="O1733" s="4">
        <f>IF(O1732=0,IF(C1733="t/p",1,0),IF(C1733="t/p",O1732+1,0))</f>
        <v>0</v>
      </c>
      <c r="P1733" s="3">
        <f>IF(AND(N1733&gt;=$AD$36,N1734=0),1,0)</f>
        <v>0</v>
      </c>
      <c r="Q1733" s="2">
        <f>IF(AND(O1733&gt;=$AD$35,O1734=0),1,0)</f>
        <v>0</v>
      </c>
      <c r="R1733" s="3">
        <f>IF(AND(N1733&gt;0,ISODD(D1733)),1,0)</f>
        <v>0</v>
      </c>
      <c r="S1733" s="2">
        <f>IF(AND(O1733&gt;0,ISEVEN(D1733)),1,0)</f>
        <v>0</v>
      </c>
      <c r="T1733" s="1">
        <f>IF(AND(N1732&gt;0,N1733&gt;0),IF(OR(AND(R1732=0,R1733=1),AND(R1732=1,R1733=0)),1,0),0)</f>
        <v>0</v>
      </c>
      <c r="U1733" s="1">
        <f>IF(AND(O1732&gt;0,O1733&gt;0),IF(OR(AND(S1732=0,S1733=1),AND(S1732=1,S1733=0)),1,0),0)</f>
        <v>0</v>
      </c>
    </row>
    <row r="1734" spans="1:21">
      <c r="A1734" s="9">
        <v>8916</v>
      </c>
      <c r="B1734" s="10" t="s">
        <v>2758</v>
      </c>
      <c r="C1734" s="9" t="s">
        <v>3</v>
      </c>
      <c r="D1734" s="9">
        <v>3588</v>
      </c>
      <c r="E1734" s="9">
        <v>1</v>
      </c>
      <c r="F1734" s="9">
        <v>1.3288</v>
      </c>
      <c r="G1734" s="9">
        <v>1.3288</v>
      </c>
      <c r="H1734" s="9">
        <v>1.3312999999999999</v>
      </c>
      <c r="I1734" s="9">
        <v>-20</v>
      </c>
      <c r="J1734" s="9">
        <v>2806.07</v>
      </c>
      <c r="K1734" s="8" t="str">
        <f>RIGHT(B1734,5)</f>
        <v>14:39</v>
      </c>
      <c r="L1734" s="7" t="str">
        <f>TEXT(K1734,"hh")</f>
        <v>14</v>
      </c>
      <c r="M1734" s="6">
        <f>IF(C1734="close",IF(I1734&gt;=0,1,IF(I1734&lt;0,2)),0)</f>
        <v>0</v>
      </c>
      <c r="N1734" s="5">
        <f>IF(N1733=0,IF(C1734="s/l",1,0),IF(C1734="s/l",N1733+1,0))</f>
        <v>2</v>
      </c>
      <c r="O1734" s="4">
        <f>IF(O1733=0,IF(C1734="t/p",1,0),IF(C1734="t/p",O1733+1,0))</f>
        <v>0</v>
      </c>
      <c r="P1734" s="3">
        <f>IF(AND(N1734&gt;=$AD$36,N1735=0),1,0)</f>
        <v>1</v>
      </c>
      <c r="Q1734" s="2">
        <f>IF(AND(O1734&gt;=$AD$35,O1735=0),1,0)</f>
        <v>0</v>
      </c>
      <c r="R1734" s="3">
        <f>IF(AND(N1734&gt;0,ISODD(D1734)),1,0)</f>
        <v>0</v>
      </c>
      <c r="S1734" s="2">
        <f>IF(AND(O1734&gt;0,ISEVEN(D1734)),1,0)</f>
        <v>0</v>
      </c>
      <c r="T1734" s="1">
        <f>IF(AND(N1733&gt;0,N1734&gt;0),IF(OR(AND(R1733=0,R1734=1),AND(R1733=1,R1734=0)),1,0),0)</f>
        <v>0</v>
      </c>
      <c r="U1734" s="1">
        <f>IF(AND(O1733&gt;0,O1734&gt;0),IF(OR(AND(S1733=0,S1734=1),AND(S1733=1,S1734=0)),1,0),0)</f>
        <v>0</v>
      </c>
    </row>
    <row r="1735" spans="1:21">
      <c r="A1735" s="9">
        <v>8917</v>
      </c>
      <c r="B1735" s="10" t="s">
        <v>2757</v>
      </c>
      <c r="C1735" s="9" t="s">
        <v>0</v>
      </c>
      <c r="D1735" s="9">
        <v>3590</v>
      </c>
      <c r="E1735" s="9">
        <v>1</v>
      </c>
      <c r="F1735" s="9">
        <v>1.3303</v>
      </c>
      <c r="G1735" s="9">
        <v>1.3278000000000001</v>
      </c>
      <c r="H1735" s="9">
        <v>1.3303</v>
      </c>
      <c r="I1735" s="9">
        <v>5</v>
      </c>
      <c r="J1735" s="9">
        <v>2811.07</v>
      </c>
      <c r="K1735" s="8" t="str">
        <f>RIGHT(B1735,5)</f>
        <v>14:45</v>
      </c>
      <c r="L1735" s="7" t="str">
        <f>TEXT(K1735,"hh")</f>
        <v>14</v>
      </c>
      <c r="M1735" s="6">
        <f>IF(C1735="close",IF(I1735&gt;=0,1,IF(I1735&lt;0,2)),0)</f>
        <v>0</v>
      </c>
      <c r="N1735" s="5">
        <f>IF(N1734=0,IF(C1735="s/l",1,0),IF(C1735="s/l",N1734+1,0))</f>
        <v>0</v>
      </c>
      <c r="O1735" s="4">
        <f>IF(O1734=0,IF(C1735="t/p",1,0),IF(C1735="t/p",O1734+1,0))</f>
        <v>1</v>
      </c>
      <c r="P1735" s="3">
        <f>IF(AND(N1735&gt;=$AD$36,N1736=0),1,0)</f>
        <v>0</v>
      </c>
      <c r="Q1735" s="2">
        <f>IF(AND(O1735&gt;=$AD$35,O1736=0),1,0)</f>
        <v>0</v>
      </c>
      <c r="R1735" s="3">
        <f>IF(AND(N1735&gt;0,ISODD(D1735)),1,0)</f>
        <v>0</v>
      </c>
      <c r="S1735" s="2">
        <f>IF(AND(O1735&gt;0,ISEVEN(D1735)),1,0)</f>
        <v>1</v>
      </c>
      <c r="T1735" s="1">
        <f>IF(AND(N1734&gt;0,N1735&gt;0),IF(OR(AND(R1734=0,R1735=1),AND(R1734=1,R1735=0)),1,0),0)</f>
        <v>0</v>
      </c>
      <c r="U1735" s="1">
        <f>IF(AND(O1734&gt;0,O1735&gt;0),IF(OR(AND(S1734=0,S1735=1),AND(S1734=1,S1735=0)),1,0),0)</f>
        <v>0</v>
      </c>
    </row>
    <row r="1736" spans="1:21">
      <c r="A1736" s="9">
        <v>8926</v>
      </c>
      <c r="B1736" s="10" t="s">
        <v>2756</v>
      </c>
      <c r="C1736" s="9" t="s">
        <v>3</v>
      </c>
      <c r="D1736" s="9">
        <v>3591</v>
      </c>
      <c r="E1736" s="9">
        <v>1</v>
      </c>
      <c r="F1736" s="9">
        <v>1.3324</v>
      </c>
      <c r="G1736" s="9">
        <v>1.3324</v>
      </c>
      <c r="H1736" s="9">
        <v>1.3299000000000001</v>
      </c>
      <c r="I1736" s="9">
        <v>-20</v>
      </c>
      <c r="J1736" s="9">
        <v>2791.07</v>
      </c>
      <c r="K1736" s="8" t="str">
        <f>RIGHT(B1736,5)</f>
        <v>15:03</v>
      </c>
      <c r="L1736" s="7" t="str">
        <f>TEXT(K1736,"hh")</f>
        <v>15</v>
      </c>
      <c r="M1736" s="6">
        <f>IF(C1736="close",IF(I1736&gt;=0,1,IF(I1736&lt;0,2)),0)</f>
        <v>0</v>
      </c>
      <c r="N1736" s="5">
        <f>IF(N1735=0,IF(C1736="s/l",1,0),IF(C1736="s/l",N1735+1,0))</f>
        <v>1</v>
      </c>
      <c r="O1736" s="4">
        <f>IF(O1735=0,IF(C1736="t/p",1,0),IF(C1736="t/p",O1735+1,0))</f>
        <v>0</v>
      </c>
      <c r="P1736" s="3">
        <f>IF(AND(N1736&gt;=$AD$36,N1737=0),1,0)</f>
        <v>0</v>
      </c>
      <c r="Q1736" s="2">
        <f>IF(AND(O1736&gt;=$AD$35,O1737=0),1,0)</f>
        <v>0</v>
      </c>
      <c r="R1736" s="3">
        <f>IF(AND(N1736&gt;0,ISODD(D1736)),1,0)</f>
        <v>1</v>
      </c>
      <c r="S1736" s="2">
        <f>IF(AND(O1736&gt;0,ISEVEN(D1736)),1,0)</f>
        <v>0</v>
      </c>
      <c r="T1736" s="1">
        <f>IF(AND(N1735&gt;0,N1736&gt;0),IF(OR(AND(R1735=0,R1736=1),AND(R1735=1,R1736=0)),1,0),0)</f>
        <v>0</v>
      </c>
      <c r="U1736" s="1">
        <f>IF(AND(O1735&gt;0,O1736&gt;0),IF(OR(AND(S1735=0,S1736=1),AND(S1735=1,S1736=0)),1,0),0)</f>
        <v>0</v>
      </c>
    </row>
    <row r="1737" spans="1:21">
      <c r="A1737" s="9">
        <v>8927</v>
      </c>
      <c r="B1737" s="10" t="s">
        <v>830</v>
      </c>
      <c r="C1737" s="9" t="s">
        <v>0</v>
      </c>
      <c r="D1737" s="9">
        <v>3593</v>
      </c>
      <c r="E1737" s="9">
        <v>1</v>
      </c>
      <c r="F1737" s="9">
        <v>1.3309</v>
      </c>
      <c r="G1737" s="9">
        <v>1.3333999999999999</v>
      </c>
      <c r="H1737" s="9">
        <v>1.3309</v>
      </c>
      <c r="I1737" s="9">
        <v>5</v>
      </c>
      <c r="J1737" s="9">
        <v>2796.07</v>
      </c>
      <c r="K1737" s="8" t="str">
        <f>RIGHT(B1737,5)</f>
        <v>15:42</v>
      </c>
      <c r="L1737" s="7" t="str">
        <f>TEXT(K1737,"hh")</f>
        <v>15</v>
      </c>
      <c r="M1737" s="6">
        <f>IF(C1737="close",IF(I1737&gt;=0,1,IF(I1737&lt;0,2)),0)</f>
        <v>0</v>
      </c>
      <c r="N1737" s="5">
        <f>IF(N1736=0,IF(C1737="s/l",1,0),IF(C1737="s/l",N1736+1,0))</f>
        <v>0</v>
      </c>
      <c r="O1737" s="4">
        <f>IF(O1736=0,IF(C1737="t/p",1,0),IF(C1737="t/p",O1736+1,0))</f>
        <v>1</v>
      </c>
      <c r="P1737" s="3">
        <f>IF(AND(N1737&gt;=$AD$36,N1738=0),1,0)</f>
        <v>0</v>
      </c>
      <c r="Q1737" s="2">
        <f>IF(AND(O1737&gt;=$AD$35,O1738=0),1,0)</f>
        <v>0</v>
      </c>
      <c r="R1737" s="3">
        <f>IF(AND(N1737&gt;0,ISODD(D1737)),1,0)</f>
        <v>0</v>
      </c>
      <c r="S1737" s="2">
        <f>IF(AND(O1737&gt;0,ISEVEN(D1737)),1,0)</f>
        <v>0</v>
      </c>
      <c r="T1737" s="1">
        <f>IF(AND(N1736&gt;0,N1737&gt;0),IF(OR(AND(R1736=0,R1737=1),AND(R1736=1,R1737=0)),1,0),0)</f>
        <v>0</v>
      </c>
      <c r="U1737" s="1">
        <f>IF(AND(O1736&gt;0,O1737&gt;0),IF(OR(AND(S1736=0,S1737=1),AND(S1736=1,S1737=0)),1,0),0)</f>
        <v>0</v>
      </c>
    </row>
    <row r="1738" spans="1:21">
      <c r="A1738" s="9">
        <v>8932</v>
      </c>
      <c r="B1738" s="10" t="s">
        <v>828</v>
      </c>
      <c r="C1738" s="9" t="s">
        <v>0</v>
      </c>
      <c r="D1738" s="9">
        <v>3596</v>
      </c>
      <c r="E1738" s="9">
        <v>1</v>
      </c>
      <c r="F1738" s="9">
        <v>1.3311999999999999</v>
      </c>
      <c r="G1738" s="9">
        <v>1.3287</v>
      </c>
      <c r="H1738" s="9">
        <v>1.3311999999999999</v>
      </c>
      <c r="I1738" s="9">
        <v>5</v>
      </c>
      <c r="J1738" s="9">
        <v>2801.07</v>
      </c>
      <c r="K1738" s="8" t="str">
        <f>RIGHT(B1738,5)</f>
        <v>16:00</v>
      </c>
      <c r="L1738" s="7" t="str">
        <f>TEXT(K1738,"hh")</f>
        <v>16</v>
      </c>
      <c r="M1738" s="6">
        <f>IF(C1738="close",IF(I1738&gt;=0,1,IF(I1738&lt;0,2)),0)</f>
        <v>0</v>
      </c>
      <c r="N1738" s="5">
        <f>IF(N1737=0,IF(C1738="s/l",1,0),IF(C1738="s/l",N1737+1,0))</f>
        <v>0</v>
      </c>
      <c r="O1738" s="4">
        <f>IF(O1737=0,IF(C1738="t/p",1,0),IF(C1738="t/p",O1737+1,0))</f>
        <v>2</v>
      </c>
      <c r="P1738" s="3">
        <f>IF(AND(N1738&gt;=$AD$36,N1739=0),1,0)</f>
        <v>0</v>
      </c>
      <c r="Q1738" s="2">
        <f>IF(AND(O1738&gt;=$AD$35,O1739=0),1,0)</f>
        <v>0</v>
      </c>
      <c r="R1738" s="3">
        <f>IF(AND(N1738&gt;0,ISODD(D1738)),1,0)</f>
        <v>0</v>
      </c>
      <c r="S1738" s="2">
        <f>IF(AND(O1738&gt;0,ISEVEN(D1738)),1,0)</f>
        <v>1</v>
      </c>
      <c r="T1738" s="1">
        <f>IF(AND(N1737&gt;0,N1738&gt;0),IF(OR(AND(R1737=0,R1738=1),AND(R1737=1,R1738=0)),1,0),0)</f>
        <v>0</v>
      </c>
      <c r="U1738" s="1">
        <f>IF(AND(O1737&gt;0,O1738&gt;0),IF(OR(AND(S1737=0,S1738=1),AND(S1737=1,S1738=0)),1,0),0)</f>
        <v>1</v>
      </c>
    </row>
    <row r="1739" spans="1:21">
      <c r="A1739" s="9">
        <v>8937</v>
      </c>
      <c r="B1739" s="10" t="s">
        <v>828</v>
      </c>
      <c r="C1739" s="9" t="s">
        <v>0</v>
      </c>
      <c r="D1739" s="9">
        <v>3597</v>
      </c>
      <c r="E1739" s="9">
        <v>1</v>
      </c>
      <c r="F1739" s="9">
        <v>1.3309</v>
      </c>
      <c r="G1739" s="9">
        <v>1.3333999999999999</v>
      </c>
      <c r="H1739" s="9">
        <v>1.3309</v>
      </c>
      <c r="I1739" s="9">
        <v>5</v>
      </c>
      <c r="J1739" s="9">
        <v>2806.07</v>
      </c>
      <c r="K1739" s="8" t="str">
        <f>RIGHT(B1739,5)</f>
        <v>16:00</v>
      </c>
      <c r="L1739" s="7" t="str">
        <f>TEXT(K1739,"hh")</f>
        <v>16</v>
      </c>
      <c r="M1739" s="6">
        <f>IF(C1739="close",IF(I1739&gt;=0,1,IF(I1739&lt;0,2)),0)</f>
        <v>0</v>
      </c>
      <c r="N1739" s="5">
        <f>IF(N1738=0,IF(C1739="s/l",1,0),IF(C1739="s/l",N1738+1,0))</f>
        <v>0</v>
      </c>
      <c r="O1739" s="4">
        <f>IF(O1738=0,IF(C1739="t/p",1,0),IF(C1739="t/p",O1738+1,0))</f>
        <v>3</v>
      </c>
      <c r="P1739" s="3">
        <f>IF(AND(N1739&gt;=$AD$36,N1740=0),1,0)</f>
        <v>0</v>
      </c>
      <c r="Q1739" s="2">
        <f>IF(AND(O1739&gt;=$AD$35,O1740=0),1,0)</f>
        <v>0</v>
      </c>
      <c r="R1739" s="3">
        <f>IF(AND(N1739&gt;0,ISODD(D1739)),1,0)</f>
        <v>0</v>
      </c>
      <c r="S1739" s="2">
        <f>IF(AND(O1739&gt;0,ISEVEN(D1739)),1,0)</f>
        <v>0</v>
      </c>
      <c r="T1739" s="1">
        <f>IF(AND(N1738&gt;0,N1739&gt;0),IF(OR(AND(R1738=0,R1739=1),AND(R1738=1,R1739=0)),1,0),0)</f>
        <v>0</v>
      </c>
      <c r="U1739" s="1">
        <f>IF(AND(O1738&gt;0,O1739&gt;0),IF(OR(AND(S1738=0,S1739=1),AND(S1738=1,S1739=0)),1,0),0)</f>
        <v>1</v>
      </c>
    </row>
    <row r="1740" spans="1:21">
      <c r="A1740" s="9">
        <v>8946</v>
      </c>
      <c r="B1740" s="10" t="s">
        <v>826</v>
      </c>
      <c r="C1740" s="9" t="s">
        <v>3</v>
      </c>
      <c r="D1740" s="9">
        <v>3600</v>
      </c>
      <c r="E1740" s="9">
        <v>1</v>
      </c>
      <c r="F1740" s="9">
        <v>1.3287</v>
      </c>
      <c r="G1740" s="9">
        <v>1.3287</v>
      </c>
      <c r="H1740" s="9">
        <v>1.3311999999999999</v>
      </c>
      <c r="I1740" s="9">
        <v>-20</v>
      </c>
      <c r="J1740" s="9">
        <v>2786.07</v>
      </c>
      <c r="K1740" s="8" t="str">
        <f>RIGHT(B1740,5)</f>
        <v>16:07</v>
      </c>
      <c r="L1740" s="7" t="str">
        <f>TEXT(K1740,"hh")</f>
        <v>16</v>
      </c>
      <c r="M1740" s="6">
        <f>IF(C1740="close",IF(I1740&gt;=0,1,IF(I1740&lt;0,2)),0)</f>
        <v>0</v>
      </c>
      <c r="N1740" s="5">
        <f>IF(N1739=0,IF(C1740="s/l",1,0),IF(C1740="s/l",N1739+1,0))</f>
        <v>1</v>
      </c>
      <c r="O1740" s="4">
        <f>IF(O1739=0,IF(C1740="t/p",1,0),IF(C1740="t/p",O1739+1,0))</f>
        <v>0</v>
      </c>
      <c r="P1740" s="3">
        <f>IF(AND(N1740&gt;=$AD$36,N1741=0),1,0)</f>
        <v>0</v>
      </c>
      <c r="Q1740" s="2">
        <f>IF(AND(O1740&gt;=$AD$35,O1741=0),1,0)</f>
        <v>0</v>
      </c>
      <c r="R1740" s="3">
        <f>IF(AND(N1740&gt;0,ISODD(D1740)),1,0)</f>
        <v>0</v>
      </c>
      <c r="S1740" s="2">
        <f>IF(AND(O1740&gt;0,ISEVEN(D1740)),1,0)</f>
        <v>0</v>
      </c>
      <c r="T1740" s="1">
        <f>IF(AND(N1739&gt;0,N1740&gt;0),IF(OR(AND(R1739=0,R1740=1),AND(R1739=1,R1740=0)),1,0),0)</f>
        <v>0</v>
      </c>
      <c r="U1740" s="1">
        <f>IF(AND(O1739&gt;0,O1740&gt;0),IF(OR(AND(S1739=0,S1740=1),AND(S1739=1,S1740=0)),1,0),0)</f>
        <v>0</v>
      </c>
    </row>
    <row r="1741" spans="1:21">
      <c r="A1741" s="9">
        <v>8947</v>
      </c>
      <c r="B1741" s="10" t="s">
        <v>2755</v>
      </c>
      <c r="C1741" s="9" t="s">
        <v>0</v>
      </c>
      <c r="D1741" s="9">
        <v>3602</v>
      </c>
      <c r="E1741" s="9">
        <v>1</v>
      </c>
      <c r="F1741" s="9">
        <v>1.3302</v>
      </c>
      <c r="G1741" s="9">
        <v>1.3277000000000001</v>
      </c>
      <c r="H1741" s="9">
        <v>1.3302</v>
      </c>
      <c r="I1741" s="9">
        <v>5</v>
      </c>
      <c r="J1741" s="9">
        <v>2791.07</v>
      </c>
      <c r="K1741" s="8" t="str">
        <f>RIGHT(B1741,5)</f>
        <v>16:29</v>
      </c>
      <c r="L1741" s="7" t="str">
        <f>TEXT(K1741,"hh")</f>
        <v>16</v>
      </c>
      <c r="M1741" s="6">
        <f>IF(C1741="close",IF(I1741&gt;=0,1,IF(I1741&lt;0,2)),0)</f>
        <v>0</v>
      </c>
      <c r="N1741" s="5">
        <f>IF(N1740=0,IF(C1741="s/l",1,0),IF(C1741="s/l",N1740+1,0))</f>
        <v>0</v>
      </c>
      <c r="O1741" s="4">
        <f>IF(O1740=0,IF(C1741="t/p",1,0),IF(C1741="t/p",O1740+1,0))</f>
        <v>1</v>
      </c>
      <c r="P1741" s="3">
        <f>IF(AND(N1741&gt;=$AD$36,N1742=0),1,0)</f>
        <v>0</v>
      </c>
      <c r="Q1741" s="2">
        <f>IF(AND(O1741&gt;=$AD$35,O1742=0),1,0)</f>
        <v>0</v>
      </c>
      <c r="R1741" s="3">
        <f>IF(AND(N1741&gt;0,ISODD(D1741)),1,0)</f>
        <v>0</v>
      </c>
      <c r="S1741" s="2">
        <f>IF(AND(O1741&gt;0,ISEVEN(D1741)),1,0)</f>
        <v>1</v>
      </c>
      <c r="T1741" s="1">
        <f>IF(AND(N1740&gt;0,N1741&gt;0),IF(OR(AND(R1740=0,R1741=1),AND(R1740=1,R1741=0)),1,0),0)</f>
        <v>0</v>
      </c>
      <c r="U1741" s="1">
        <f>IF(AND(O1740&gt;0,O1741&gt;0),IF(OR(AND(S1740=0,S1741=1),AND(S1740=1,S1741=0)),1,0),0)</f>
        <v>0</v>
      </c>
    </row>
    <row r="1742" spans="1:21">
      <c r="A1742" s="9">
        <v>8956</v>
      </c>
      <c r="B1742" s="10" t="s">
        <v>823</v>
      </c>
      <c r="C1742" s="9" t="s">
        <v>3</v>
      </c>
      <c r="D1742" s="9">
        <v>3603</v>
      </c>
      <c r="E1742" s="9">
        <v>1</v>
      </c>
      <c r="F1742" s="9">
        <v>1.3324</v>
      </c>
      <c r="G1742" s="9">
        <v>1.3324</v>
      </c>
      <c r="H1742" s="9">
        <v>1.3299000000000001</v>
      </c>
      <c r="I1742" s="9">
        <v>-20</v>
      </c>
      <c r="J1742" s="9">
        <v>2771.07</v>
      </c>
      <c r="K1742" s="8" t="str">
        <f>RIGHT(B1742,5)</f>
        <v>17:14</v>
      </c>
      <c r="L1742" s="7" t="str">
        <f>TEXT(K1742,"hh")</f>
        <v>17</v>
      </c>
      <c r="M1742" s="6">
        <f>IF(C1742="close",IF(I1742&gt;=0,1,IF(I1742&lt;0,2)),0)</f>
        <v>0</v>
      </c>
      <c r="N1742" s="5">
        <f>IF(N1741=0,IF(C1742="s/l",1,0),IF(C1742="s/l",N1741+1,0))</f>
        <v>1</v>
      </c>
      <c r="O1742" s="4">
        <f>IF(O1741=0,IF(C1742="t/p",1,0),IF(C1742="t/p",O1741+1,0))</f>
        <v>0</v>
      </c>
      <c r="P1742" s="3">
        <f>IF(AND(N1742&gt;=$AD$36,N1743=0),1,0)</f>
        <v>0</v>
      </c>
      <c r="Q1742" s="2">
        <f>IF(AND(O1742&gt;=$AD$35,O1743=0),1,0)</f>
        <v>0</v>
      </c>
      <c r="R1742" s="3">
        <f>IF(AND(N1742&gt;0,ISODD(D1742)),1,0)</f>
        <v>1</v>
      </c>
      <c r="S1742" s="2">
        <f>IF(AND(O1742&gt;0,ISEVEN(D1742)),1,0)</f>
        <v>0</v>
      </c>
      <c r="T1742" s="1">
        <f>IF(AND(N1741&gt;0,N1742&gt;0),IF(OR(AND(R1741=0,R1742=1),AND(R1741=1,R1742=0)),1,0),0)</f>
        <v>0</v>
      </c>
      <c r="U1742" s="1">
        <f>IF(AND(O1741&gt;0,O1742&gt;0),IF(OR(AND(S1741=0,S1742=1),AND(S1741=1,S1742=0)),1,0),0)</f>
        <v>0</v>
      </c>
    </row>
    <row r="1743" spans="1:21">
      <c r="A1743" s="9">
        <v>8961</v>
      </c>
      <c r="B1743" s="10" t="s">
        <v>2754</v>
      </c>
      <c r="C1743" s="9" t="s">
        <v>3</v>
      </c>
      <c r="D1743" s="9">
        <v>3605</v>
      </c>
      <c r="E1743" s="9">
        <v>1</v>
      </c>
      <c r="F1743" s="9">
        <v>1.3333999999999999</v>
      </c>
      <c r="G1743" s="9">
        <v>1.3333999999999999</v>
      </c>
      <c r="H1743" s="9">
        <v>1.3309</v>
      </c>
      <c r="I1743" s="9">
        <v>-20</v>
      </c>
      <c r="J1743" s="9">
        <v>2751.07</v>
      </c>
      <c r="K1743" s="8" t="str">
        <f>RIGHT(B1743,5)</f>
        <v>17:15</v>
      </c>
      <c r="L1743" s="7" t="str">
        <f>TEXT(K1743,"hh")</f>
        <v>17</v>
      </c>
      <c r="M1743" s="6">
        <f>IF(C1743="close",IF(I1743&gt;=0,1,IF(I1743&lt;0,2)),0)</f>
        <v>0</v>
      </c>
      <c r="N1743" s="5">
        <f>IF(N1742=0,IF(C1743="s/l",1,0),IF(C1743="s/l",N1742+1,0))</f>
        <v>2</v>
      </c>
      <c r="O1743" s="4">
        <f>IF(O1742=0,IF(C1743="t/p",1,0),IF(C1743="t/p",O1742+1,0))</f>
        <v>0</v>
      </c>
      <c r="P1743" s="3">
        <f>IF(AND(N1743&gt;=$AD$36,N1744=0),1,0)</f>
        <v>0</v>
      </c>
      <c r="Q1743" s="2">
        <f>IF(AND(O1743&gt;=$AD$35,O1744=0),1,0)</f>
        <v>0</v>
      </c>
      <c r="R1743" s="3">
        <f>IF(AND(N1743&gt;0,ISODD(D1743)),1,0)</f>
        <v>1</v>
      </c>
      <c r="S1743" s="2">
        <f>IF(AND(O1743&gt;0,ISEVEN(D1743)),1,0)</f>
        <v>0</v>
      </c>
      <c r="T1743" s="1">
        <f>IF(AND(N1742&gt;0,N1743&gt;0),IF(OR(AND(R1742=0,R1743=1),AND(R1742=1,R1743=0)),1,0),0)</f>
        <v>0</v>
      </c>
      <c r="U1743" s="1">
        <f>IF(AND(O1742&gt;0,O1743&gt;0),IF(OR(AND(S1742=0,S1743=1),AND(S1742=1,S1743=0)),1,0),0)</f>
        <v>0</v>
      </c>
    </row>
    <row r="1744" spans="1:21">
      <c r="A1744" s="9">
        <v>8966</v>
      </c>
      <c r="B1744" s="10" t="s">
        <v>822</v>
      </c>
      <c r="C1744" s="9" t="s">
        <v>3</v>
      </c>
      <c r="D1744" s="9">
        <v>3607</v>
      </c>
      <c r="E1744" s="9">
        <v>1</v>
      </c>
      <c r="F1744" s="9">
        <v>1.3344</v>
      </c>
      <c r="G1744" s="9">
        <v>1.3344</v>
      </c>
      <c r="H1744" s="9">
        <v>1.3319000000000001</v>
      </c>
      <c r="I1744" s="9">
        <v>-20</v>
      </c>
      <c r="J1744" s="9">
        <v>2731.07</v>
      </c>
      <c r="K1744" s="8" t="str">
        <f>RIGHT(B1744,5)</f>
        <v>17:17</v>
      </c>
      <c r="L1744" s="7" t="str">
        <f>TEXT(K1744,"hh")</f>
        <v>17</v>
      </c>
      <c r="M1744" s="6">
        <f>IF(C1744="close",IF(I1744&gt;=0,1,IF(I1744&lt;0,2)),0)</f>
        <v>0</v>
      </c>
      <c r="N1744" s="5">
        <f>IF(N1743=0,IF(C1744="s/l",1,0),IF(C1744="s/l",N1743+1,0))</f>
        <v>3</v>
      </c>
      <c r="O1744" s="4">
        <f>IF(O1743=0,IF(C1744="t/p",1,0),IF(C1744="t/p",O1743+1,0))</f>
        <v>0</v>
      </c>
      <c r="P1744" s="3">
        <f>IF(AND(N1744&gt;=$AD$36,N1745=0),1,0)</f>
        <v>0</v>
      </c>
      <c r="Q1744" s="2">
        <f>IF(AND(O1744&gt;=$AD$35,O1745=0),1,0)</f>
        <v>0</v>
      </c>
      <c r="R1744" s="3">
        <f>IF(AND(N1744&gt;0,ISODD(D1744)),1,0)</f>
        <v>1</v>
      </c>
      <c r="S1744" s="2">
        <f>IF(AND(O1744&gt;0,ISEVEN(D1744)),1,0)</f>
        <v>0</v>
      </c>
      <c r="T1744" s="1">
        <f>IF(AND(N1743&gt;0,N1744&gt;0),IF(OR(AND(R1743=0,R1744=1),AND(R1743=1,R1744=0)),1,0),0)</f>
        <v>0</v>
      </c>
      <c r="U1744" s="1">
        <f>IF(AND(O1743&gt;0,O1744&gt;0),IF(OR(AND(S1743=0,S1744=1),AND(S1743=1,S1744=0)),1,0),0)</f>
        <v>0</v>
      </c>
    </row>
    <row r="1745" spans="1:21">
      <c r="A1745" s="9">
        <v>8971</v>
      </c>
      <c r="B1745" s="10" t="s">
        <v>822</v>
      </c>
      <c r="C1745" s="9" t="s">
        <v>3</v>
      </c>
      <c r="D1745" s="9">
        <v>3609</v>
      </c>
      <c r="E1745" s="9">
        <v>1</v>
      </c>
      <c r="F1745" s="9">
        <v>1.3353999999999999</v>
      </c>
      <c r="G1745" s="9">
        <v>1.3353999999999999</v>
      </c>
      <c r="H1745" s="9">
        <v>1.3329</v>
      </c>
      <c r="I1745" s="9">
        <v>-20</v>
      </c>
      <c r="J1745" s="9">
        <v>2711.07</v>
      </c>
      <c r="K1745" s="8" t="str">
        <f>RIGHT(B1745,5)</f>
        <v>17:17</v>
      </c>
      <c r="L1745" s="7" t="str">
        <f>TEXT(K1745,"hh")</f>
        <v>17</v>
      </c>
      <c r="M1745" s="6">
        <f>IF(C1745="close",IF(I1745&gt;=0,1,IF(I1745&lt;0,2)),0)</f>
        <v>0</v>
      </c>
      <c r="N1745" s="5">
        <f>IF(N1744=0,IF(C1745="s/l",1,0),IF(C1745="s/l",N1744+1,0))</f>
        <v>4</v>
      </c>
      <c r="O1745" s="4">
        <f>IF(O1744=0,IF(C1745="t/p",1,0),IF(C1745="t/p",O1744+1,0))</f>
        <v>0</v>
      </c>
      <c r="P1745" s="3">
        <f>IF(AND(N1745&gt;=$AD$36,N1746=0),1,0)</f>
        <v>0</v>
      </c>
      <c r="Q1745" s="2">
        <f>IF(AND(O1745&gt;=$AD$35,O1746=0),1,0)</f>
        <v>0</v>
      </c>
      <c r="R1745" s="3">
        <f>IF(AND(N1745&gt;0,ISODD(D1745)),1,0)</f>
        <v>1</v>
      </c>
      <c r="S1745" s="2">
        <f>IF(AND(O1745&gt;0,ISEVEN(D1745)),1,0)</f>
        <v>0</v>
      </c>
      <c r="T1745" s="1">
        <f>IF(AND(N1744&gt;0,N1745&gt;0),IF(OR(AND(R1744=0,R1745=1),AND(R1744=1,R1745=0)),1,0),0)</f>
        <v>0</v>
      </c>
      <c r="U1745" s="1">
        <f>IF(AND(O1744&gt;0,O1745&gt;0),IF(OR(AND(S1744=0,S1745=1),AND(S1744=1,S1745=0)),1,0),0)</f>
        <v>0</v>
      </c>
    </row>
    <row r="1746" spans="1:21">
      <c r="A1746" s="9">
        <v>8976</v>
      </c>
      <c r="B1746" s="10" t="s">
        <v>2753</v>
      </c>
      <c r="C1746" s="9" t="s">
        <v>3</v>
      </c>
      <c r="D1746" s="9">
        <v>3611</v>
      </c>
      <c r="E1746" s="9">
        <v>1</v>
      </c>
      <c r="F1746" s="9">
        <v>1.3365</v>
      </c>
      <c r="G1746" s="9">
        <v>1.3365</v>
      </c>
      <c r="H1746" s="9">
        <v>1.3340000000000001</v>
      </c>
      <c r="I1746" s="9">
        <v>-20</v>
      </c>
      <c r="J1746" s="9">
        <v>2691.07</v>
      </c>
      <c r="K1746" s="8" t="str">
        <f>RIGHT(B1746,5)</f>
        <v>17:22</v>
      </c>
      <c r="L1746" s="7" t="str">
        <f>TEXT(K1746,"hh")</f>
        <v>17</v>
      </c>
      <c r="M1746" s="6">
        <f>IF(C1746="close",IF(I1746&gt;=0,1,IF(I1746&lt;0,2)),0)</f>
        <v>0</v>
      </c>
      <c r="N1746" s="5">
        <f>IF(N1745=0,IF(C1746="s/l",1,0),IF(C1746="s/l",N1745+1,0))</f>
        <v>5</v>
      </c>
      <c r="O1746" s="4">
        <f>IF(O1745=0,IF(C1746="t/p",1,0),IF(C1746="t/p",O1745+1,0))</f>
        <v>0</v>
      </c>
      <c r="P1746" s="3">
        <f>IF(AND(N1746&gt;=$AD$36,N1747=0),1,0)</f>
        <v>1</v>
      </c>
      <c r="Q1746" s="2">
        <f>IF(AND(O1746&gt;=$AD$35,O1747=0),1,0)</f>
        <v>0</v>
      </c>
      <c r="R1746" s="3">
        <f>IF(AND(N1746&gt;0,ISODD(D1746)),1,0)</f>
        <v>1</v>
      </c>
      <c r="S1746" s="2">
        <f>IF(AND(O1746&gt;0,ISEVEN(D1746)),1,0)</f>
        <v>0</v>
      </c>
      <c r="T1746" s="1">
        <f>IF(AND(N1745&gt;0,N1746&gt;0),IF(OR(AND(R1745=0,R1746=1),AND(R1745=1,R1746=0)),1,0),0)</f>
        <v>0</v>
      </c>
      <c r="U1746" s="1">
        <f>IF(AND(O1745&gt;0,O1746&gt;0),IF(OR(AND(S1745=0,S1746=1),AND(S1745=1,S1746=0)),1,0),0)</f>
        <v>0</v>
      </c>
    </row>
    <row r="1747" spans="1:21">
      <c r="A1747" s="9">
        <v>8977</v>
      </c>
      <c r="B1747" s="10" t="s">
        <v>2752</v>
      </c>
      <c r="C1747" s="9" t="s">
        <v>0</v>
      </c>
      <c r="D1747" s="9">
        <v>3613</v>
      </c>
      <c r="E1747" s="9">
        <v>1</v>
      </c>
      <c r="F1747" s="9">
        <v>1.335</v>
      </c>
      <c r="G1747" s="9">
        <v>1.3374999999999999</v>
      </c>
      <c r="H1747" s="9">
        <v>1.335</v>
      </c>
      <c r="I1747" s="9">
        <v>5</v>
      </c>
      <c r="J1747" s="9">
        <v>2696.07</v>
      </c>
      <c r="K1747" s="8" t="str">
        <f>RIGHT(B1747,5)</f>
        <v>17:24</v>
      </c>
      <c r="L1747" s="7" t="str">
        <f>TEXT(K1747,"hh")</f>
        <v>17</v>
      </c>
      <c r="M1747" s="6">
        <f>IF(C1747="close",IF(I1747&gt;=0,1,IF(I1747&lt;0,2)),0)</f>
        <v>0</v>
      </c>
      <c r="N1747" s="5">
        <f>IF(N1746=0,IF(C1747="s/l",1,0),IF(C1747="s/l",N1746+1,0))</f>
        <v>0</v>
      </c>
      <c r="O1747" s="4">
        <f>IF(O1746=0,IF(C1747="t/p",1,0),IF(C1747="t/p",O1746+1,0))</f>
        <v>1</v>
      </c>
      <c r="P1747" s="3">
        <f>IF(AND(N1747&gt;=$AD$36,N1748=0),1,0)</f>
        <v>0</v>
      </c>
      <c r="Q1747" s="2">
        <f>IF(AND(O1747&gt;=$AD$35,O1748=0),1,0)</f>
        <v>0</v>
      </c>
      <c r="R1747" s="3">
        <f>IF(AND(N1747&gt;0,ISODD(D1747)),1,0)</f>
        <v>0</v>
      </c>
      <c r="S1747" s="2">
        <f>IF(AND(O1747&gt;0,ISEVEN(D1747)),1,0)</f>
        <v>0</v>
      </c>
      <c r="T1747" s="1">
        <f>IF(AND(N1746&gt;0,N1747&gt;0),IF(OR(AND(R1746=0,R1747=1),AND(R1746=1,R1747=0)),1,0),0)</f>
        <v>0</v>
      </c>
      <c r="U1747" s="1">
        <f>IF(AND(O1746&gt;0,O1747&gt;0),IF(OR(AND(S1746=0,S1747=1),AND(S1746=1,S1747=0)),1,0),0)</f>
        <v>0</v>
      </c>
    </row>
    <row r="1748" spans="1:21">
      <c r="A1748" s="9">
        <v>8986</v>
      </c>
      <c r="B1748" s="10" t="s">
        <v>817</v>
      </c>
      <c r="C1748" s="9" t="s">
        <v>3</v>
      </c>
      <c r="D1748" s="9">
        <v>3615</v>
      </c>
      <c r="E1748" s="9">
        <v>1</v>
      </c>
      <c r="F1748" s="9">
        <v>1.3386</v>
      </c>
      <c r="G1748" s="9">
        <v>1.3386</v>
      </c>
      <c r="H1748" s="9">
        <v>1.3361000000000001</v>
      </c>
      <c r="I1748" s="9">
        <v>-20</v>
      </c>
      <c r="J1748" s="9">
        <v>2676.07</v>
      </c>
      <c r="K1748" s="8" t="str">
        <f>RIGHT(B1748,5)</f>
        <v>17:29</v>
      </c>
      <c r="L1748" s="7" t="str">
        <f>TEXT(K1748,"hh")</f>
        <v>17</v>
      </c>
      <c r="M1748" s="6">
        <f>IF(C1748="close",IF(I1748&gt;=0,1,IF(I1748&lt;0,2)),0)</f>
        <v>0</v>
      </c>
      <c r="N1748" s="5">
        <f>IF(N1747=0,IF(C1748="s/l",1,0),IF(C1748="s/l",N1747+1,0))</f>
        <v>1</v>
      </c>
      <c r="O1748" s="4">
        <f>IF(O1747=0,IF(C1748="t/p",1,0),IF(C1748="t/p",O1747+1,0))</f>
        <v>0</v>
      </c>
      <c r="P1748" s="3">
        <f>IF(AND(N1748&gt;=$AD$36,N1749=0),1,0)</f>
        <v>0</v>
      </c>
      <c r="Q1748" s="2">
        <f>IF(AND(O1748&gt;=$AD$35,O1749=0),1,0)</f>
        <v>0</v>
      </c>
      <c r="R1748" s="3">
        <f>IF(AND(N1748&gt;0,ISODD(D1748)),1,0)</f>
        <v>1</v>
      </c>
      <c r="S1748" s="2">
        <f>IF(AND(O1748&gt;0,ISEVEN(D1748)),1,0)</f>
        <v>0</v>
      </c>
      <c r="T1748" s="1">
        <f>IF(AND(N1747&gt;0,N1748&gt;0),IF(OR(AND(R1747=0,R1748=1),AND(R1747=1,R1748=0)),1,0),0)</f>
        <v>0</v>
      </c>
      <c r="U1748" s="1">
        <f>IF(AND(O1747&gt;0,O1748&gt;0),IF(OR(AND(S1747=0,S1748=1),AND(S1747=1,S1748=0)),1,0),0)</f>
        <v>0</v>
      </c>
    </row>
    <row r="1749" spans="1:21">
      <c r="A1749" s="9">
        <v>8991</v>
      </c>
      <c r="B1749" s="10" t="s">
        <v>2751</v>
      </c>
      <c r="C1749" s="9" t="s">
        <v>3</v>
      </c>
      <c r="D1749" s="9">
        <v>3617</v>
      </c>
      <c r="E1749" s="9">
        <v>1</v>
      </c>
      <c r="F1749" s="9">
        <v>1.3395999999999999</v>
      </c>
      <c r="G1749" s="9">
        <v>1.3395999999999999</v>
      </c>
      <c r="H1749" s="9">
        <v>1.3371</v>
      </c>
      <c r="I1749" s="9">
        <v>-20</v>
      </c>
      <c r="J1749" s="9">
        <v>2656.07</v>
      </c>
      <c r="K1749" s="8" t="str">
        <f>RIGHT(B1749,5)</f>
        <v>17:30</v>
      </c>
      <c r="L1749" s="7" t="str">
        <f>TEXT(K1749,"hh")</f>
        <v>17</v>
      </c>
      <c r="M1749" s="6">
        <f>IF(C1749="close",IF(I1749&gt;=0,1,IF(I1749&lt;0,2)),0)</f>
        <v>0</v>
      </c>
      <c r="N1749" s="5">
        <f>IF(N1748=0,IF(C1749="s/l",1,0),IF(C1749="s/l",N1748+1,0))</f>
        <v>2</v>
      </c>
      <c r="O1749" s="4">
        <f>IF(O1748=0,IF(C1749="t/p",1,0),IF(C1749="t/p",O1748+1,0))</f>
        <v>0</v>
      </c>
      <c r="P1749" s="3">
        <f>IF(AND(N1749&gt;=$AD$36,N1750=0),1,0)</f>
        <v>1</v>
      </c>
      <c r="Q1749" s="2">
        <f>IF(AND(O1749&gt;=$AD$35,O1750=0),1,0)</f>
        <v>0</v>
      </c>
      <c r="R1749" s="3">
        <f>IF(AND(N1749&gt;0,ISODD(D1749)),1,0)</f>
        <v>1</v>
      </c>
      <c r="S1749" s="2">
        <f>IF(AND(O1749&gt;0,ISEVEN(D1749)),1,0)</f>
        <v>0</v>
      </c>
      <c r="T1749" s="1">
        <f>IF(AND(N1748&gt;0,N1749&gt;0),IF(OR(AND(R1748=0,R1749=1),AND(R1748=1,R1749=0)),1,0),0)</f>
        <v>0</v>
      </c>
      <c r="U1749" s="1">
        <f>IF(AND(O1748&gt;0,O1749&gt;0),IF(OR(AND(S1748=0,S1749=1),AND(S1748=1,S1749=0)),1,0),0)</f>
        <v>0</v>
      </c>
    </row>
    <row r="1750" spans="1:21">
      <c r="A1750" s="9">
        <v>8992</v>
      </c>
      <c r="B1750" s="10" t="s">
        <v>2750</v>
      </c>
      <c r="C1750" s="9" t="s">
        <v>0</v>
      </c>
      <c r="D1750" s="9">
        <v>3619</v>
      </c>
      <c r="E1750" s="9">
        <v>1</v>
      </c>
      <c r="F1750" s="9">
        <v>1.3381000000000001</v>
      </c>
      <c r="G1750" s="9">
        <v>1.3406</v>
      </c>
      <c r="H1750" s="9">
        <v>1.3381000000000001</v>
      </c>
      <c r="I1750" s="9">
        <v>5</v>
      </c>
      <c r="J1750" s="9">
        <v>2661.07</v>
      </c>
      <c r="K1750" s="8" t="str">
        <f>RIGHT(B1750,5)</f>
        <v>17:33</v>
      </c>
      <c r="L1750" s="7" t="str">
        <f>TEXT(K1750,"hh")</f>
        <v>17</v>
      </c>
      <c r="M1750" s="6">
        <f>IF(C1750="close",IF(I1750&gt;=0,1,IF(I1750&lt;0,2)),0)</f>
        <v>0</v>
      </c>
      <c r="N1750" s="5">
        <f>IF(N1749=0,IF(C1750="s/l",1,0),IF(C1750="s/l",N1749+1,0))</f>
        <v>0</v>
      </c>
      <c r="O1750" s="4">
        <f>IF(O1749=0,IF(C1750="t/p",1,0),IF(C1750="t/p",O1749+1,0))</f>
        <v>1</v>
      </c>
      <c r="P1750" s="3">
        <f>IF(AND(N1750&gt;=$AD$36,N1751=0),1,0)</f>
        <v>0</v>
      </c>
      <c r="Q1750" s="2">
        <f>IF(AND(O1750&gt;=$AD$35,O1751=0),1,0)</f>
        <v>0</v>
      </c>
      <c r="R1750" s="3">
        <f>IF(AND(N1750&gt;0,ISODD(D1750)),1,0)</f>
        <v>0</v>
      </c>
      <c r="S1750" s="2">
        <f>IF(AND(O1750&gt;0,ISEVEN(D1750)),1,0)</f>
        <v>0</v>
      </c>
      <c r="T1750" s="1">
        <f>IF(AND(N1749&gt;0,N1750&gt;0),IF(OR(AND(R1749=0,R1750=1),AND(R1749=1,R1750=0)),1,0),0)</f>
        <v>0</v>
      </c>
      <c r="U1750" s="1">
        <f>IF(AND(O1749&gt;0,O1750&gt;0),IF(OR(AND(S1749=0,S1750=1),AND(S1749=1,S1750=0)),1,0),0)</f>
        <v>0</v>
      </c>
    </row>
    <row r="1751" spans="1:21">
      <c r="A1751" s="9">
        <v>8997</v>
      </c>
      <c r="B1751" s="10" t="s">
        <v>2749</v>
      </c>
      <c r="C1751" s="9" t="s">
        <v>0</v>
      </c>
      <c r="D1751" s="9">
        <v>3622</v>
      </c>
      <c r="E1751" s="9">
        <v>1</v>
      </c>
      <c r="F1751" s="9">
        <v>1.3384</v>
      </c>
      <c r="G1751" s="9">
        <v>1.3359000000000001</v>
      </c>
      <c r="H1751" s="9">
        <v>1.3384</v>
      </c>
      <c r="I1751" s="9">
        <v>5</v>
      </c>
      <c r="J1751" s="9">
        <v>2666.07</v>
      </c>
      <c r="K1751" s="8" t="str">
        <f>RIGHT(B1751,5)</f>
        <v>17:43</v>
      </c>
      <c r="L1751" s="7" t="str">
        <f>TEXT(K1751,"hh")</f>
        <v>17</v>
      </c>
      <c r="M1751" s="6">
        <f>IF(C1751="close",IF(I1751&gt;=0,1,IF(I1751&lt;0,2)),0)</f>
        <v>0</v>
      </c>
      <c r="N1751" s="5">
        <f>IF(N1750=0,IF(C1751="s/l",1,0),IF(C1751="s/l",N1750+1,0))</f>
        <v>0</v>
      </c>
      <c r="O1751" s="4">
        <f>IF(O1750=0,IF(C1751="t/p",1,0),IF(C1751="t/p",O1750+1,0))</f>
        <v>2</v>
      </c>
      <c r="P1751" s="3">
        <f>IF(AND(N1751&gt;=$AD$36,N1752=0),1,0)</f>
        <v>0</v>
      </c>
      <c r="Q1751" s="2">
        <f>IF(AND(O1751&gt;=$AD$35,O1752=0),1,0)</f>
        <v>0</v>
      </c>
      <c r="R1751" s="3">
        <f>IF(AND(N1751&gt;0,ISODD(D1751)),1,0)</f>
        <v>0</v>
      </c>
      <c r="S1751" s="2">
        <f>IF(AND(O1751&gt;0,ISEVEN(D1751)),1,0)</f>
        <v>1</v>
      </c>
      <c r="T1751" s="1">
        <f>IF(AND(N1750&gt;0,N1751&gt;0),IF(OR(AND(R1750=0,R1751=1),AND(R1750=1,R1751=0)),1,0),0)</f>
        <v>0</v>
      </c>
      <c r="U1751" s="1">
        <f>IF(AND(O1750&gt;0,O1751&gt;0),IF(OR(AND(S1750=0,S1751=1),AND(S1750=1,S1751=0)),1,0),0)</f>
        <v>1</v>
      </c>
    </row>
    <row r="1752" spans="1:21">
      <c r="A1752" s="9">
        <v>9006</v>
      </c>
      <c r="B1752" s="10" t="s">
        <v>2748</v>
      </c>
      <c r="C1752" s="9" t="s">
        <v>0</v>
      </c>
      <c r="D1752" s="9">
        <v>3625</v>
      </c>
      <c r="E1752" s="9">
        <v>1</v>
      </c>
      <c r="F1752" s="9">
        <v>1.3391</v>
      </c>
      <c r="G1752" s="9">
        <v>1.3415999999999999</v>
      </c>
      <c r="H1752" s="9">
        <v>1.3391</v>
      </c>
      <c r="I1752" s="9">
        <v>5</v>
      </c>
      <c r="J1752" s="9">
        <v>2671.07</v>
      </c>
      <c r="K1752" s="8" t="str">
        <f>RIGHT(B1752,5)</f>
        <v>17:50</v>
      </c>
      <c r="L1752" s="7" t="str">
        <f>TEXT(K1752,"hh")</f>
        <v>17</v>
      </c>
      <c r="M1752" s="6">
        <f>IF(C1752="close",IF(I1752&gt;=0,1,IF(I1752&lt;0,2)),0)</f>
        <v>0</v>
      </c>
      <c r="N1752" s="5">
        <f>IF(N1751=0,IF(C1752="s/l",1,0),IF(C1752="s/l",N1751+1,0))</f>
        <v>0</v>
      </c>
      <c r="O1752" s="4">
        <f>IF(O1751=0,IF(C1752="t/p",1,0),IF(C1752="t/p",O1751+1,0))</f>
        <v>3</v>
      </c>
      <c r="P1752" s="3">
        <f>IF(AND(N1752&gt;=$AD$36,N1753=0),1,0)</f>
        <v>0</v>
      </c>
      <c r="Q1752" s="2">
        <f>IF(AND(O1752&gt;=$AD$35,O1753=0),1,0)</f>
        <v>0</v>
      </c>
      <c r="R1752" s="3">
        <f>IF(AND(N1752&gt;0,ISODD(D1752)),1,0)</f>
        <v>0</v>
      </c>
      <c r="S1752" s="2">
        <f>IF(AND(O1752&gt;0,ISEVEN(D1752)),1,0)</f>
        <v>0</v>
      </c>
      <c r="T1752" s="1">
        <f>IF(AND(N1751&gt;0,N1752&gt;0),IF(OR(AND(R1751=0,R1752=1),AND(R1751=1,R1752=0)),1,0),0)</f>
        <v>0</v>
      </c>
      <c r="U1752" s="1">
        <f>IF(AND(O1751&gt;0,O1752&gt;0),IF(OR(AND(S1751=0,S1752=1),AND(S1751=1,S1752=0)),1,0),0)</f>
        <v>1</v>
      </c>
    </row>
    <row r="1753" spans="1:21">
      <c r="A1753" s="9">
        <v>9011</v>
      </c>
      <c r="B1753" s="10" t="s">
        <v>2747</v>
      </c>
      <c r="C1753" s="9" t="s">
        <v>0</v>
      </c>
      <c r="D1753" s="9">
        <v>3628</v>
      </c>
      <c r="E1753" s="9">
        <v>1</v>
      </c>
      <c r="F1753" s="9">
        <v>1.3393999999999999</v>
      </c>
      <c r="G1753" s="9">
        <v>1.3369</v>
      </c>
      <c r="H1753" s="9">
        <v>1.3393999999999999</v>
      </c>
      <c r="I1753" s="9">
        <v>5</v>
      </c>
      <c r="J1753" s="9">
        <v>2676.07</v>
      </c>
      <c r="K1753" s="8" t="str">
        <f>RIGHT(B1753,5)</f>
        <v>17:53</v>
      </c>
      <c r="L1753" s="7" t="str">
        <f>TEXT(K1753,"hh")</f>
        <v>17</v>
      </c>
      <c r="M1753" s="6">
        <f>IF(C1753="close",IF(I1753&gt;=0,1,IF(I1753&lt;0,2)),0)</f>
        <v>0</v>
      </c>
      <c r="N1753" s="5">
        <f>IF(N1752=0,IF(C1753="s/l",1,0),IF(C1753="s/l",N1752+1,0))</f>
        <v>0</v>
      </c>
      <c r="O1753" s="4">
        <f>IF(O1752=0,IF(C1753="t/p",1,0),IF(C1753="t/p",O1752+1,0))</f>
        <v>4</v>
      </c>
      <c r="P1753" s="3">
        <f>IF(AND(N1753&gt;=$AD$36,N1754=0),1,0)</f>
        <v>0</v>
      </c>
      <c r="Q1753" s="2">
        <f>IF(AND(O1753&gt;=$AD$35,O1754=0),1,0)</f>
        <v>0</v>
      </c>
      <c r="R1753" s="3">
        <f>IF(AND(N1753&gt;0,ISODD(D1753)),1,0)</f>
        <v>0</v>
      </c>
      <c r="S1753" s="2">
        <f>IF(AND(O1753&gt;0,ISEVEN(D1753)),1,0)</f>
        <v>1</v>
      </c>
      <c r="T1753" s="1">
        <f>IF(AND(N1752&gt;0,N1753&gt;0),IF(OR(AND(R1752=0,R1753=1),AND(R1752=1,R1753=0)),1,0),0)</f>
        <v>0</v>
      </c>
      <c r="U1753" s="1">
        <f>IF(AND(O1752&gt;0,O1753&gt;0),IF(OR(AND(S1752=0,S1753=1),AND(S1752=1,S1753=0)),1,0),0)</f>
        <v>1</v>
      </c>
    </row>
    <row r="1754" spans="1:21">
      <c r="A1754" s="9">
        <v>9016</v>
      </c>
      <c r="B1754" s="10" t="s">
        <v>2746</v>
      </c>
      <c r="C1754" s="9" t="s">
        <v>0</v>
      </c>
      <c r="D1754" s="9">
        <v>3629</v>
      </c>
      <c r="E1754" s="9">
        <v>1</v>
      </c>
      <c r="F1754" s="9">
        <v>1.3391</v>
      </c>
      <c r="G1754" s="9">
        <v>1.3415999999999999</v>
      </c>
      <c r="H1754" s="9">
        <v>1.3391</v>
      </c>
      <c r="I1754" s="9">
        <v>5</v>
      </c>
      <c r="J1754" s="9">
        <v>2681.07</v>
      </c>
      <c r="K1754" s="8" t="str">
        <f>RIGHT(B1754,5)</f>
        <v>17:54</v>
      </c>
      <c r="L1754" s="7" t="str">
        <f>TEXT(K1754,"hh")</f>
        <v>17</v>
      </c>
      <c r="M1754" s="6">
        <f>IF(C1754="close",IF(I1754&gt;=0,1,IF(I1754&lt;0,2)),0)</f>
        <v>0</v>
      </c>
      <c r="N1754" s="5">
        <f>IF(N1753=0,IF(C1754="s/l",1,0),IF(C1754="s/l",N1753+1,0))</f>
        <v>0</v>
      </c>
      <c r="O1754" s="4">
        <f>IF(O1753=0,IF(C1754="t/p",1,0),IF(C1754="t/p",O1753+1,0))</f>
        <v>5</v>
      </c>
      <c r="P1754" s="3">
        <f>IF(AND(N1754&gt;=$AD$36,N1755=0),1,0)</f>
        <v>0</v>
      </c>
      <c r="Q1754" s="2">
        <f>IF(AND(O1754&gt;=$AD$35,O1755=0),1,0)</f>
        <v>0</v>
      </c>
      <c r="R1754" s="3">
        <f>IF(AND(N1754&gt;0,ISODD(D1754)),1,0)</f>
        <v>0</v>
      </c>
      <c r="S1754" s="2">
        <f>IF(AND(O1754&gt;0,ISEVEN(D1754)),1,0)</f>
        <v>0</v>
      </c>
      <c r="T1754" s="1">
        <f>IF(AND(N1753&gt;0,N1754&gt;0),IF(OR(AND(R1753=0,R1754=1),AND(R1753=1,R1754=0)),1,0),0)</f>
        <v>0</v>
      </c>
      <c r="U1754" s="1">
        <f>IF(AND(O1753&gt;0,O1754&gt;0),IF(OR(AND(S1753=0,S1754=1),AND(S1753=1,S1754=0)),1,0),0)</f>
        <v>1</v>
      </c>
    </row>
    <row r="1755" spans="1:21">
      <c r="A1755" s="9">
        <v>9021</v>
      </c>
      <c r="B1755" s="10" t="s">
        <v>813</v>
      </c>
      <c r="C1755" s="9" t="s">
        <v>0</v>
      </c>
      <c r="D1755" s="9">
        <v>3623</v>
      </c>
      <c r="E1755" s="9">
        <v>1</v>
      </c>
      <c r="F1755" s="9">
        <v>1.3381000000000001</v>
      </c>
      <c r="G1755" s="9">
        <v>1.3406</v>
      </c>
      <c r="H1755" s="9">
        <v>1.3381000000000001</v>
      </c>
      <c r="I1755" s="9">
        <v>5</v>
      </c>
      <c r="J1755" s="9">
        <v>2686.07</v>
      </c>
      <c r="K1755" s="8" t="str">
        <f>RIGHT(B1755,5)</f>
        <v>17:55</v>
      </c>
      <c r="L1755" s="7" t="str">
        <f>TEXT(K1755,"hh")</f>
        <v>17</v>
      </c>
      <c r="M1755" s="6">
        <f>IF(C1755="close",IF(I1755&gt;=0,1,IF(I1755&lt;0,2)),0)</f>
        <v>0</v>
      </c>
      <c r="N1755" s="5">
        <f>IF(N1754=0,IF(C1755="s/l",1,0),IF(C1755="s/l",N1754+1,0))</f>
        <v>0</v>
      </c>
      <c r="O1755" s="4">
        <f>IF(O1754=0,IF(C1755="t/p",1,0),IF(C1755="t/p",O1754+1,0))</f>
        <v>6</v>
      </c>
      <c r="P1755" s="3">
        <f>IF(AND(N1755&gt;=$AD$36,N1756=0),1,0)</f>
        <v>0</v>
      </c>
      <c r="Q1755" s="2">
        <f>IF(AND(O1755&gt;=$AD$35,O1756=0),1,0)</f>
        <v>1</v>
      </c>
      <c r="R1755" s="3">
        <f>IF(AND(N1755&gt;0,ISODD(D1755)),1,0)</f>
        <v>0</v>
      </c>
      <c r="S1755" s="2">
        <f>IF(AND(O1755&gt;0,ISEVEN(D1755)),1,0)</f>
        <v>0</v>
      </c>
      <c r="T1755" s="1">
        <f>IF(AND(N1754&gt;0,N1755&gt;0),IF(OR(AND(R1754=0,R1755=1),AND(R1754=1,R1755=0)),1,0),0)</f>
        <v>0</v>
      </c>
      <c r="U1755" s="1">
        <f>IF(AND(O1754&gt;0,O1755&gt;0),IF(OR(AND(S1754=0,S1755=1),AND(S1754=1,S1755=0)),1,0),0)</f>
        <v>0</v>
      </c>
    </row>
    <row r="1756" spans="1:21">
      <c r="A1756" s="9">
        <v>9026</v>
      </c>
      <c r="B1756" s="10" t="s">
        <v>813</v>
      </c>
      <c r="C1756" s="9" t="s">
        <v>3</v>
      </c>
      <c r="D1756" s="9">
        <v>3632</v>
      </c>
      <c r="E1756" s="9">
        <v>1</v>
      </c>
      <c r="F1756" s="9">
        <v>1.337</v>
      </c>
      <c r="G1756" s="9">
        <v>1.337</v>
      </c>
      <c r="H1756" s="9">
        <v>1.3394999999999999</v>
      </c>
      <c r="I1756" s="9">
        <v>-20</v>
      </c>
      <c r="J1756" s="9">
        <v>2666.07</v>
      </c>
      <c r="K1756" s="8" t="str">
        <f>RIGHT(B1756,5)</f>
        <v>17:55</v>
      </c>
      <c r="L1756" s="7" t="str">
        <f>TEXT(K1756,"hh")</f>
        <v>17</v>
      </c>
      <c r="M1756" s="6">
        <f>IF(C1756="close",IF(I1756&gt;=0,1,IF(I1756&lt;0,2)),0)</f>
        <v>0</v>
      </c>
      <c r="N1756" s="5">
        <f>IF(N1755=0,IF(C1756="s/l",1,0),IF(C1756="s/l",N1755+1,0))</f>
        <v>1</v>
      </c>
      <c r="O1756" s="4">
        <f>IF(O1755=0,IF(C1756="t/p",1,0),IF(C1756="t/p",O1755+1,0))</f>
        <v>0</v>
      </c>
      <c r="P1756" s="3">
        <f>IF(AND(N1756&gt;=$AD$36,N1757=0),1,0)</f>
        <v>0</v>
      </c>
      <c r="Q1756" s="2">
        <f>IF(AND(O1756&gt;=$AD$35,O1757=0),1,0)</f>
        <v>0</v>
      </c>
      <c r="R1756" s="3">
        <f>IF(AND(N1756&gt;0,ISODD(D1756)),1,0)</f>
        <v>0</v>
      </c>
      <c r="S1756" s="2">
        <f>IF(AND(O1756&gt;0,ISEVEN(D1756)),1,0)</f>
        <v>0</v>
      </c>
      <c r="T1756" s="1">
        <f>IF(AND(N1755&gt;0,N1756&gt;0),IF(OR(AND(R1755=0,R1756=1),AND(R1755=1,R1756=0)),1,0),0)</f>
        <v>0</v>
      </c>
      <c r="U1756" s="1">
        <f>IF(AND(O1755&gt;0,O1756&gt;0),IF(OR(AND(S1755=0,S1756=1),AND(S1755=1,S1756=0)),1,0),0)</f>
        <v>0</v>
      </c>
    </row>
    <row r="1757" spans="1:21">
      <c r="A1757" s="9">
        <v>9031</v>
      </c>
      <c r="B1757" s="10" t="s">
        <v>811</v>
      </c>
      <c r="C1757" s="9" t="s">
        <v>0</v>
      </c>
      <c r="D1757" s="9">
        <v>3636</v>
      </c>
      <c r="E1757" s="9">
        <v>1</v>
      </c>
      <c r="F1757" s="9">
        <v>1.3374999999999999</v>
      </c>
      <c r="G1757" s="9">
        <v>1.335</v>
      </c>
      <c r="H1757" s="9">
        <v>1.3374999999999999</v>
      </c>
      <c r="I1757" s="9">
        <v>5</v>
      </c>
      <c r="J1757" s="9">
        <v>2671.07</v>
      </c>
      <c r="K1757" s="8" t="str">
        <f>RIGHT(B1757,5)</f>
        <v>17:57</v>
      </c>
      <c r="L1757" s="7" t="str">
        <f>TEXT(K1757,"hh")</f>
        <v>17</v>
      </c>
      <c r="M1757" s="6">
        <f>IF(C1757="close",IF(I1757&gt;=0,1,IF(I1757&lt;0,2)),0)</f>
        <v>0</v>
      </c>
      <c r="N1757" s="5">
        <f>IF(N1756=0,IF(C1757="s/l",1,0),IF(C1757="s/l",N1756+1,0))</f>
        <v>0</v>
      </c>
      <c r="O1757" s="4">
        <f>IF(O1756=0,IF(C1757="t/p",1,0),IF(C1757="t/p",O1756+1,0))</f>
        <v>1</v>
      </c>
      <c r="P1757" s="3">
        <f>IF(AND(N1757&gt;=$AD$36,N1758=0),1,0)</f>
        <v>0</v>
      </c>
      <c r="Q1757" s="2">
        <f>IF(AND(O1757&gt;=$AD$35,O1758=0),1,0)</f>
        <v>0</v>
      </c>
      <c r="R1757" s="3">
        <f>IF(AND(N1757&gt;0,ISODD(D1757)),1,0)</f>
        <v>0</v>
      </c>
      <c r="S1757" s="2">
        <f>IF(AND(O1757&gt;0,ISEVEN(D1757)),1,0)</f>
        <v>1</v>
      </c>
      <c r="T1757" s="1">
        <f>IF(AND(N1756&gt;0,N1757&gt;0),IF(OR(AND(R1756=0,R1757=1),AND(R1756=1,R1757=0)),1,0),0)</f>
        <v>0</v>
      </c>
      <c r="U1757" s="1">
        <f>IF(AND(O1756&gt;0,O1757&gt;0),IF(OR(AND(S1756=0,S1757=1),AND(S1756=1,S1757=0)),1,0),0)</f>
        <v>0</v>
      </c>
    </row>
    <row r="1758" spans="1:21">
      <c r="A1758" s="9">
        <v>9036</v>
      </c>
      <c r="B1758" s="10" t="s">
        <v>810</v>
      </c>
      <c r="C1758" s="9" t="s">
        <v>0</v>
      </c>
      <c r="D1758" s="9">
        <v>3637</v>
      </c>
      <c r="E1758" s="9">
        <v>1</v>
      </c>
      <c r="F1758" s="9">
        <v>1.3371999999999999</v>
      </c>
      <c r="G1758" s="9">
        <v>1.3396999999999999</v>
      </c>
      <c r="H1758" s="9">
        <v>1.3371999999999999</v>
      </c>
      <c r="I1758" s="9">
        <v>5</v>
      </c>
      <c r="J1758" s="9">
        <v>2676.07</v>
      </c>
      <c r="K1758" s="8" t="str">
        <f>RIGHT(B1758,5)</f>
        <v>18:07</v>
      </c>
      <c r="L1758" s="7" t="str">
        <f>TEXT(K1758,"hh")</f>
        <v>18</v>
      </c>
      <c r="M1758" s="6">
        <f>IF(C1758="close",IF(I1758&gt;=0,1,IF(I1758&lt;0,2)),0)</f>
        <v>0</v>
      </c>
      <c r="N1758" s="5">
        <f>IF(N1757=0,IF(C1758="s/l",1,0),IF(C1758="s/l",N1757+1,0))</f>
        <v>0</v>
      </c>
      <c r="O1758" s="4">
        <f>IF(O1757=0,IF(C1758="t/p",1,0),IF(C1758="t/p",O1757+1,0))</f>
        <v>2</v>
      </c>
      <c r="P1758" s="3">
        <f>IF(AND(N1758&gt;=$AD$36,N1759=0),1,0)</f>
        <v>0</v>
      </c>
      <c r="Q1758" s="2">
        <f>IF(AND(O1758&gt;=$AD$35,O1759=0),1,0)</f>
        <v>0</v>
      </c>
      <c r="R1758" s="3">
        <f>IF(AND(N1758&gt;0,ISODD(D1758)),1,0)</f>
        <v>0</v>
      </c>
      <c r="S1758" s="2">
        <f>IF(AND(O1758&gt;0,ISEVEN(D1758)),1,0)</f>
        <v>0</v>
      </c>
      <c r="T1758" s="1">
        <f>IF(AND(N1757&gt;0,N1758&gt;0),IF(OR(AND(R1757=0,R1758=1),AND(R1757=1,R1758=0)),1,0),0)</f>
        <v>0</v>
      </c>
      <c r="U1758" s="1">
        <f>IF(AND(O1757&gt;0,O1758&gt;0),IF(OR(AND(S1757=0,S1758=1),AND(S1757=1,S1758=0)),1,0),0)</f>
        <v>1</v>
      </c>
    </row>
    <row r="1759" spans="1:21">
      <c r="A1759" s="9">
        <v>9041</v>
      </c>
      <c r="B1759" s="10" t="s">
        <v>2745</v>
      </c>
      <c r="C1759" s="9" t="s">
        <v>0</v>
      </c>
      <c r="D1759" s="9">
        <v>3640</v>
      </c>
      <c r="E1759" s="9">
        <v>1</v>
      </c>
      <c r="F1759" s="9">
        <v>1.3374999999999999</v>
      </c>
      <c r="G1759" s="9">
        <v>1.335</v>
      </c>
      <c r="H1759" s="9">
        <v>1.3374999999999999</v>
      </c>
      <c r="I1759" s="9">
        <v>5</v>
      </c>
      <c r="J1759" s="9">
        <v>2681.07</v>
      </c>
      <c r="K1759" s="8" t="str">
        <f>RIGHT(B1759,5)</f>
        <v>18:28</v>
      </c>
      <c r="L1759" s="7" t="str">
        <f>TEXT(K1759,"hh")</f>
        <v>18</v>
      </c>
      <c r="M1759" s="6">
        <f>IF(C1759="close",IF(I1759&gt;=0,1,IF(I1759&lt;0,2)),0)</f>
        <v>0</v>
      </c>
      <c r="N1759" s="5">
        <f>IF(N1758=0,IF(C1759="s/l",1,0),IF(C1759="s/l",N1758+1,0))</f>
        <v>0</v>
      </c>
      <c r="O1759" s="4">
        <f>IF(O1758=0,IF(C1759="t/p",1,0),IF(C1759="t/p",O1758+1,0))</f>
        <v>3</v>
      </c>
      <c r="P1759" s="3">
        <f>IF(AND(N1759&gt;=$AD$36,N1760=0),1,0)</f>
        <v>0</v>
      </c>
      <c r="Q1759" s="2">
        <f>IF(AND(O1759&gt;=$AD$35,O1760=0),1,0)</f>
        <v>0</v>
      </c>
      <c r="R1759" s="3">
        <f>IF(AND(N1759&gt;0,ISODD(D1759)),1,0)</f>
        <v>0</v>
      </c>
      <c r="S1759" s="2">
        <f>IF(AND(O1759&gt;0,ISEVEN(D1759)),1,0)</f>
        <v>1</v>
      </c>
      <c r="T1759" s="1">
        <f>IF(AND(N1758&gt;0,N1759&gt;0),IF(OR(AND(R1758=0,R1759=1),AND(R1758=1,R1759=0)),1,0),0)</f>
        <v>0</v>
      </c>
      <c r="U1759" s="1">
        <f>IF(AND(O1758&gt;0,O1759&gt;0),IF(OR(AND(S1758=0,S1759=1),AND(S1758=1,S1759=0)),1,0),0)</f>
        <v>1</v>
      </c>
    </row>
    <row r="1760" spans="1:21">
      <c r="A1760" s="9">
        <v>9046</v>
      </c>
      <c r="B1760" s="10" t="s">
        <v>808</v>
      </c>
      <c r="C1760" s="9" t="s">
        <v>0</v>
      </c>
      <c r="D1760" s="9">
        <v>3641</v>
      </c>
      <c r="E1760" s="9">
        <v>1</v>
      </c>
      <c r="F1760" s="9">
        <v>1.3371</v>
      </c>
      <c r="G1760" s="9">
        <v>1.3395999999999999</v>
      </c>
      <c r="H1760" s="9">
        <v>1.3371</v>
      </c>
      <c r="I1760" s="9">
        <v>5</v>
      </c>
      <c r="J1760" s="9">
        <v>2686.07</v>
      </c>
      <c r="K1760" s="8" t="str">
        <f>RIGHT(B1760,5)</f>
        <v>18:33</v>
      </c>
      <c r="L1760" s="7" t="str">
        <f>TEXT(K1760,"hh")</f>
        <v>18</v>
      </c>
      <c r="M1760" s="6">
        <f>IF(C1760="close",IF(I1760&gt;=0,1,IF(I1760&lt;0,2)),0)</f>
        <v>0</v>
      </c>
      <c r="N1760" s="5">
        <f>IF(N1759=0,IF(C1760="s/l",1,0),IF(C1760="s/l",N1759+1,0))</f>
        <v>0</v>
      </c>
      <c r="O1760" s="4">
        <f>IF(O1759=0,IF(C1760="t/p",1,0),IF(C1760="t/p",O1759+1,0))</f>
        <v>4</v>
      </c>
      <c r="P1760" s="3">
        <f>IF(AND(N1760&gt;=$AD$36,N1761=0),1,0)</f>
        <v>0</v>
      </c>
      <c r="Q1760" s="2">
        <f>IF(AND(O1760&gt;=$AD$35,O1761=0),1,0)</f>
        <v>0</v>
      </c>
      <c r="R1760" s="3">
        <f>IF(AND(N1760&gt;0,ISODD(D1760)),1,0)</f>
        <v>0</v>
      </c>
      <c r="S1760" s="2">
        <f>IF(AND(O1760&gt;0,ISEVEN(D1760)),1,0)</f>
        <v>0</v>
      </c>
      <c r="T1760" s="1">
        <f>IF(AND(N1759&gt;0,N1760&gt;0),IF(OR(AND(R1759=0,R1760=1),AND(R1759=1,R1760=0)),1,0),0)</f>
        <v>0</v>
      </c>
      <c r="U1760" s="1">
        <f>IF(AND(O1759&gt;0,O1760&gt;0),IF(OR(AND(S1759=0,S1760=1),AND(S1759=1,S1760=0)),1,0),0)</f>
        <v>1</v>
      </c>
    </row>
    <row r="1761" spans="1:21">
      <c r="A1761" s="9">
        <v>9051</v>
      </c>
      <c r="B1761" s="10" t="s">
        <v>807</v>
      </c>
      <c r="C1761" s="9" t="s">
        <v>0</v>
      </c>
      <c r="D1761" s="9">
        <v>3644</v>
      </c>
      <c r="E1761" s="9">
        <v>1</v>
      </c>
      <c r="F1761" s="9">
        <v>1.3373999999999999</v>
      </c>
      <c r="G1761" s="9">
        <v>1.3349</v>
      </c>
      <c r="H1761" s="9">
        <v>1.3373999999999999</v>
      </c>
      <c r="I1761" s="9">
        <v>5</v>
      </c>
      <c r="J1761" s="9">
        <v>2691.07</v>
      </c>
      <c r="K1761" s="8" t="str">
        <f>RIGHT(B1761,5)</f>
        <v>18:52</v>
      </c>
      <c r="L1761" s="7" t="str">
        <f>TEXT(K1761,"hh")</f>
        <v>18</v>
      </c>
      <c r="M1761" s="6">
        <f>IF(C1761="close",IF(I1761&gt;=0,1,IF(I1761&lt;0,2)),0)</f>
        <v>0</v>
      </c>
      <c r="N1761" s="5">
        <f>IF(N1760=0,IF(C1761="s/l",1,0),IF(C1761="s/l",N1760+1,0))</f>
        <v>0</v>
      </c>
      <c r="O1761" s="4">
        <f>IF(O1760=0,IF(C1761="t/p",1,0),IF(C1761="t/p",O1760+1,0))</f>
        <v>5</v>
      </c>
      <c r="P1761" s="3">
        <f>IF(AND(N1761&gt;=$AD$36,N1762=0),1,0)</f>
        <v>0</v>
      </c>
      <c r="Q1761" s="2">
        <f>IF(AND(O1761&gt;=$AD$35,O1762=0),1,0)</f>
        <v>0</v>
      </c>
      <c r="R1761" s="3">
        <f>IF(AND(N1761&gt;0,ISODD(D1761)),1,0)</f>
        <v>0</v>
      </c>
      <c r="S1761" s="2">
        <f>IF(AND(O1761&gt;0,ISEVEN(D1761)),1,0)</f>
        <v>1</v>
      </c>
      <c r="T1761" s="1">
        <f>IF(AND(N1760&gt;0,N1761&gt;0),IF(OR(AND(R1760=0,R1761=1),AND(R1760=1,R1761=0)),1,0),0)</f>
        <v>0</v>
      </c>
      <c r="U1761" s="1">
        <f>IF(AND(O1760&gt;0,O1761&gt;0),IF(OR(AND(S1760=0,S1761=1),AND(S1760=1,S1761=0)),1,0),0)</f>
        <v>1</v>
      </c>
    </row>
    <row r="1762" spans="1:21">
      <c r="A1762" s="9">
        <v>9056</v>
      </c>
      <c r="B1762" s="10" t="s">
        <v>806</v>
      </c>
      <c r="C1762" s="9" t="s">
        <v>0</v>
      </c>
      <c r="D1762" s="9">
        <v>3645</v>
      </c>
      <c r="E1762" s="9">
        <v>1</v>
      </c>
      <c r="F1762" s="9">
        <v>1.3371</v>
      </c>
      <c r="G1762" s="9">
        <v>1.3395999999999999</v>
      </c>
      <c r="H1762" s="9">
        <v>1.3371</v>
      </c>
      <c r="I1762" s="9">
        <v>5</v>
      </c>
      <c r="J1762" s="9">
        <v>2696.07</v>
      </c>
      <c r="K1762" s="8" t="str">
        <f>RIGHT(B1762,5)</f>
        <v>19:27</v>
      </c>
      <c r="L1762" s="7" t="str">
        <f>TEXT(K1762,"hh")</f>
        <v>19</v>
      </c>
      <c r="M1762" s="6">
        <f>IF(C1762="close",IF(I1762&gt;=0,1,IF(I1762&lt;0,2)),0)</f>
        <v>0</v>
      </c>
      <c r="N1762" s="5">
        <f>IF(N1761=0,IF(C1762="s/l",1,0),IF(C1762="s/l",N1761+1,0))</f>
        <v>0</v>
      </c>
      <c r="O1762" s="4">
        <f>IF(O1761=0,IF(C1762="t/p",1,0),IF(C1762="t/p",O1761+1,0))</f>
        <v>6</v>
      </c>
      <c r="P1762" s="3">
        <f>IF(AND(N1762&gt;=$AD$36,N1763=0),1,0)</f>
        <v>0</v>
      </c>
      <c r="Q1762" s="2">
        <f>IF(AND(O1762&gt;=$AD$35,O1763=0),1,0)</f>
        <v>1</v>
      </c>
      <c r="R1762" s="3">
        <f>IF(AND(N1762&gt;0,ISODD(D1762)),1,0)</f>
        <v>0</v>
      </c>
      <c r="S1762" s="2">
        <f>IF(AND(O1762&gt;0,ISEVEN(D1762)),1,0)</f>
        <v>0</v>
      </c>
      <c r="T1762" s="1">
        <f>IF(AND(N1761&gt;0,N1762&gt;0),IF(OR(AND(R1761=0,R1762=1),AND(R1761=1,R1762=0)),1,0),0)</f>
        <v>0</v>
      </c>
      <c r="U1762" s="1">
        <f>IF(AND(O1761&gt;0,O1762&gt;0),IF(OR(AND(S1761=0,S1762=1),AND(S1761=1,S1762=0)),1,0),0)</f>
        <v>1</v>
      </c>
    </row>
    <row r="1763" spans="1:21">
      <c r="A1763" s="9">
        <v>9061</v>
      </c>
      <c r="B1763" s="10" t="s">
        <v>2744</v>
      </c>
      <c r="C1763" s="9" t="s">
        <v>3</v>
      </c>
      <c r="D1763" s="9">
        <v>3634</v>
      </c>
      <c r="E1763" s="9">
        <v>1</v>
      </c>
      <c r="F1763" s="9">
        <v>1.3360000000000001</v>
      </c>
      <c r="G1763" s="9">
        <v>1.3360000000000001</v>
      </c>
      <c r="H1763" s="9">
        <v>1.3385</v>
      </c>
      <c r="I1763" s="9">
        <v>-20</v>
      </c>
      <c r="J1763" s="9">
        <v>2676.07</v>
      </c>
      <c r="K1763" s="8" t="str">
        <f>RIGHT(B1763,5)</f>
        <v>20:40</v>
      </c>
      <c r="L1763" s="7" t="str">
        <f>TEXT(K1763,"hh")</f>
        <v>20</v>
      </c>
      <c r="M1763" s="6">
        <f>IF(C1763="close",IF(I1763&gt;=0,1,IF(I1763&lt;0,2)),0)</f>
        <v>0</v>
      </c>
      <c r="N1763" s="5">
        <f>IF(N1762=0,IF(C1763="s/l",1,0),IF(C1763="s/l",N1762+1,0))</f>
        <v>1</v>
      </c>
      <c r="O1763" s="4">
        <f>IF(O1762=0,IF(C1763="t/p",1,0),IF(C1763="t/p",O1762+1,0))</f>
        <v>0</v>
      </c>
      <c r="P1763" s="3">
        <f>IF(AND(N1763&gt;=$AD$36,N1764=0),1,0)</f>
        <v>0</v>
      </c>
      <c r="Q1763" s="2">
        <f>IF(AND(O1763&gt;=$AD$35,O1764=0),1,0)</f>
        <v>0</v>
      </c>
      <c r="R1763" s="3">
        <f>IF(AND(N1763&gt;0,ISODD(D1763)),1,0)</f>
        <v>0</v>
      </c>
      <c r="S1763" s="2">
        <f>IF(AND(O1763&gt;0,ISEVEN(D1763)),1,0)</f>
        <v>0</v>
      </c>
      <c r="T1763" s="1">
        <f>IF(AND(N1762&gt;0,N1763&gt;0),IF(OR(AND(R1762=0,R1763=1),AND(R1762=1,R1763=0)),1,0),0)</f>
        <v>0</v>
      </c>
      <c r="U1763" s="1">
        <f>IF(AND(O1762&gt;0,O1763&gt;0),IF(OR(AND(S1762=0,S1763=1),AND(S1762=1,S1763=0)),1,0),0)</f>
        <v>0</v>
      </c>
    </row>
    <row r="1764" spans="1:21">
      <c r="A1764" s="9">
        <v>9066</v>
      </c>
      <c r="B1764" s="10" t="s">
        <v>805</v>
      </c>
      <c r="C1764" s="9" t="s">
        <v>0</v>
      </c>
      <c r="D1764" s="9">
        <v>3650</v>
      </c>
      <c r="E1764" s="9">
        <v>1</v>
      </c>
      <c r="F1764" s="9">
        <v>1.3364</v>
      </c>
      <c r="G1764" s="9">
        <v>1.3339000000000001</v>
      </c>
      <c r="H1764" s="9">
        <v>1.3364</v>
      </c>
      <c r="I1764" s="9">
        <v>5.0999999999999996</v>
      </c>
      <c r="J1764" s="9">
        <v>2681.17</v>
      </c>
      <c r="K1764" s="8" t="str">
        <f>RIGHT(B1764,5)</f>
        <v>00:03</v>
      </c>
      <c r="L1764" s="7" t="str">
        <f>TEXT(K1764,"hh")</f>
        <v>00</v>
      </c>
      <c r="M1764" s="6">
        <f>IF(C1764="close",IF(I1764&gt;=0,1,IF(I1764&lt;0,2)),0)</f>
        <v>0</v>
      </c>
      <c r="N1764" s="5">
        <f>IF(N1763=0,IF(C1764="s/l",1,0),IF(C1764="s/l",N1763+1,0))</f>
        <v>0</v>
      </c>
      <c r="O1764" s="4">
        <f>IF(O1763=0,IF(C1764="t/p",1,0),IF(C1764="t/p",O1763+1,0))</f>
        <v>1</v>
      </c>
      <c r="P1764" s="3">
        <f>IF(AND(N1764&gt;=$AD$36,N1765=0),1,0)</f>
        <v>0</v>
      </c>
      <c r="Q1764" s="2">
        <f>IF(AND(O1764&gt;=$AD$35,O1765=0),1,0)</f>
        <v>0</v>
      </c>
      <c r="R1764" s="3">
        <f>IF(AND(N1764&gt;0,ISODD(D1764)),1,0)</f>
        <v>0</v>
      </c>
      <c r="S1764" s="2">
        <f>IF(AND(O1764&gt;0,ISEVEN(D1764)),1,0)</f>
        <v>1</v>
      </c>
      <c r="T1764" s="1">
        <f>IF(AND(N1763&gt;0,N1764&gt;0),IF(OR(AND(R1763=0,R1764=1),AND(R1763=1,R1764=0)),1,0),0)</f>
        <v>0</v>
      </c>
      <c r="U1764" s="1">
        <f>IF(AND(O1763&gt;0,O1764&gt;0),IF(OR(AND(S1763=0,S1764=1),AND(S1763=1,S1764=0)),1,0),0)</f>
        <v>0</v>
      </c>
    </row>
    <row r="1765" spans="1:21">
      <c r="A1765" s="9">
        <v>9068</v>
      </c>
      <c r="B1765" s="10" t="s">
        <v>805</v>
      </c>
      <c r="C1765" s="9" t="s">
        <v>54</v>
      </c>
      <c r="D1765" s="9">
        <v>3651</v>
      </c>
      <c r="E1765" s="9">
        <v>1</v>
      </c>
      <c r="F1765" s="9">
        <v>1.3374999999999999</v>
      </c>
      <c r="G1765" s="9">
        <v>1.3386</v>
      </c>
      <c r="H1765" s="9">
        <v>1.3361000000000001</v>
      </c>
      <c r="I1765" s="9">
        <v>-9</v>
      </c>
      <c r="J1765" s="9">
        <v>2672.17</v>
      </c>
      <c r="K1765" s="8" t="str">
        <f>RIGHT(B1765,5)</f>
        <v>00:03</v>
      </c>
      <c r="L1765" s="7" t="str">
        <f>TEXT(K1765,"hh")</f>
        <v>00</v>
      </c>
      <c r="M1765" s="6">
        <f>IF(C1765="close",IF(I1765&gt;=0,1,IF(I1765&lt;0,2)),0)</f>
        <v>2</v>
      </c>
      <c r="N1765" s="5">
        <f>IF(N1764=0,IF(C1765="s/l",1,0),IF(C1765="s/l",N1764+1,0))</f>
        <v>0</v>
      </c>
      <c r="O1765" s="4">
        <f>IF(O1764=0,IF(C1765="t/p",1,0),IF(C1765="t/p",O1764+1,0))</f>
        <v>0</v>
      </c>
      <c r="P1765" s="3">
        <f>IF(AND(N1765&gt;=$AD$36,N1766=0),1,0)</f>
        <v>0</v>
      </c>
      <c r="Q1765" s="2">
        <f>IF(AND(O1765&gt;=$AD$35,O1766=0),1,0)</f>
        <v>0</v>
      </c>
      <c r="R1765" s="3">
        <f>IF(AND(N1765&gt;0,ISODD(D1765)),1,0)</f>
        <v>0</v>
      </c>
      <c r="S1765" s="2">
        <f>IF(AND(O1765&gt;0,ISEVEN(D1765)),1,0)</f>
        <v>0</v>
      </c>
      <c r="T1765" s="1">
        <f>IF(AND(N1764&gt;0,N1765&gt;0),IF(OR(AND(R1764=0,R1765=1),AND(R1764=1,R1765=0)),1,0),0)</f>
        <v>0</v>
      </c>
      <c r="U1765" s="1">
        <f>IF(AND(O1764&gt;0,O1765&gt;0),IF(OR(AND(S1764=0,S1765=1),AND(S1764=1,S1765=0)),1,0),0)</f>
        <v>0</v>
      </c>
    </row>
    <row r="1766" spans="1:21">
      <c r="A1766" s="9">
        <v>9069</v>
      </c>
      <c r="B1766" s="10" t="s">
        <v>805</v>
      </c>
      <c r="C1766" s="9" t="s">
        <v>54</v>
      </c>
      <c r="D1766" s="9">
        <v>3648</v>
      </c>
      <c r="E1766" s="9">
        <v>1</v>
      </c>
      <c r="F1766" s="9">
        <v>1.3371999999999999</v>
      </c>
      <c r="G1766" s="9">
        <v>1.3349</v>
      </c>
      <c r="H1766" s="9">
        <v>1.3373999999999999</v>
      </c>
      <c r="I1766" s="9">
        <v>3.1</v>
      </c>
      <c r="J1766" s="9">
        <v>2675.27</v>
      </c>
      <c r="K1766" s="8" t="str">
        <f>RIGHT(B1766,5)</f>
        <v>00:03</v>
      </c>
      <c r="L1766" s="7" t="str">
        <f>TEXT(K1766,"hh")</f>
        <v>00</v>
      </c>
      <c r="M1766" s="6">
        <f>IF(C1766="close",IF(I1766&gt;=0,1,IF(I1766&lt;0,2)),0)</f>
        <v>1</v>
      </c>
      <c r="N1766" s="5">
        <f>IF(N1765=0,IF(C1766="s/l",1,0),IF(C1766="s/l",N1765+1,0))</f>
        <v>0</v>
      </c>
      <c r="O1766" s="4">
        <f>IF(O1765=0,IF(C1766="t/p",1,0),IF(C1766="t/p",O1765+1,0))</f>
        <v>0</v>
      </c>
      <c r="P1766" s="3">
        <f>IF(AND(N1766&gt;=$AD$36,N1767=0),1,0)</f>
        <v>0</v>
      </c>
      <c r="Q1766" s="2">
        <f>IF(AND(O1766&gt;=$AD$35,O1767=0),1,0)</f>
        <v>0</v>
      </c>
      <c r="R1766" s="3">
        <f>IF(AND(N1766&gt;0,ISODD(D1766)),1,0)</f>
        <v>0</v>
      </c>
      <c r="S1766" s="2">
        <f>IF(AND(O1766&gt;0,ISEVEN(D1766)),1,0)</f>
        <v>0</v>
      </c>
      <c r="T1766" s="1">
        <f>IF(AND(N1765&gt;0,N1766&gt;0),IF(OR(AND(R1765=0,R1766=1),AND(R1765=1,R1766=0)),1,0),0)</f>
        <v>0</v>
      </c>
      <c r="U1766" s="1">
        <f>IF(AND(O1765&gt;0,O1766&gt;0),IF(OR(AND(S1765=0,S1766=1),AND(S1765=1,S1766=0)),1,0),0)</f>
        <v>0</v>
      </c>
    </row>
    <row r="1767" spans="1:21">
      <c r="A1767" s="9">
        <v>9081</v>
      </c>
      <c r="B1767" s="10" t="s">
        <v>804</v>
      </c>
      <c r="C1767" s="9" t="s">
        <v>0</v>
      </c>
      <c r="D1767" s="9">
        <v>3656</v>
      </c>
      <c r="E1767" s="9">
        <v>1</v>
      </c>
      <c r="F1767" s="9">
        <v>1.3341000000000001</v>
      </c>
      <c r="G1767" s="9">
        <v>1.3315999999999999</v>
      </c>
      <c r="H1767" s="9">
        <v>1.3341000000000001</v>
      </c>
      <c r="I1767" s="9">
        <v>5</v>
      </c>
      <c r="J1767" s="9">
        <v>2680.27</v>
      </c>
      <c r="K1767" s="8" t="str">
        <f>RIGHT(B1767,5)</f>
        <v>02:55</v>
      </c>
      <c r="L1767" s="7" t="str">
        <f>TEXT(K1767,"hh")</f>
        <v>02</v>
      </c>
      <c r="M1767" s="6">
        <f>IF(C1767="close",IF(I1767&gt;=0,1,IF(I1767&lt;0,2)),0)</f>
        <v>0</v>
      </c>
      <c r="N1767" s="5">
        <f>IF(N1766=0,IF(C1767="s/l",1,0),IF(C1767="s/l",N1766+1,0))</f>
        <v>0</v>
      </c>
      <c r="O1767" s="4">
        <f>IF(O1766=0,IF(C1767="t/p",1,0),IF(C1767="t/p",O1766+1,0))</f>
        <v>1</v>
      </c>
      <c r="P1767" s="3">
        <f>IF(AND(N1767&gt;=$AD$36,N1768=0),1,0)</f>
        <v>0</v>
      </c>
      <c r="Q1767" s="2">
        <f>IF(AND(O1767&gt;=$AD$35,O1768=0),1,0)</f>
        <v>0</v>
      </c>
      <c r="R1767" s="3">
        <f>IF(AND(N1767&gt;0,ISODD(D1767)),1,0)</f>
        <v>0</v>
      </c>
      <c r="S1767" s="2">
        <f>IF(AND(O1767&gt;0,ISEVEN(D1767)),1,0)</f>
        <v>1</v>
      </c>
      <c r="T1767" s="1">
        <f>IF(AND(N1766&gt;0,N1767&gt;0),IF(OR(AND(R1766=0,R1767=1),AND(R1766=1,R1767=0)),1,0),0)</f>
        <v>0</v>
      </c>
      <c r="U1767" s="1">
        <f>IF(AND(O1766&gt;0,O1767&gt;0),IF(OR(AND(S1766=0,S1767=1),AND(S1766=1,S1767=0)),1,0),0)</f>
        <v>0</v>
      </c>
    </row>
    <row r="1768" spans="1:21">
      <c r="A1768" s="9">
        <v>9086</v>
      </c>
      <c r="B1768" s="10" t="s">
        <v>803</v>
      </c>
      <c r="C1768" s="9" t="s">
        <v>0</v>
      </c>
      <c r="D1768" s="9">
        <v>3654</v>
      </c>
      <c r="E1768" s="9">
        <v>1</v>
      </c>
      <c r="F1768" s="9">
        <v>1.3351</v>
      </c>
      <c r="G1768" s="9">
        <v>1.3326</v>
      </c>
      <c r="H1768" s="9">
        <v>1.3351</v>
      </c>
      <c r="I1768" s="9">
        <v>5</v>
      </c>
      <c r="J1768" s="9">
        <v>2685.27</v>
      </c>
      <c r="K1768" s="8" t="str">
        <f>RIGHT(B1768,5)</f>
        <v>05:50</v>
      </c>
      <c r="L1768" s="7" t="str">
        <f>TEXT(K1768,"hh")</f>
        <v>05</v>
      </c>
      <c r="M1768" s="6">
        <f>IF(C1768="close",IF(I1768&gt;=0,1,IF(I1768&lt;0,2)),0)</f>
        <v>0</v>
      </c>
      <c r="N1768" s="5">
        <f>IF(N1767=0,IF(C1768="s/l",1,0),IF(C1768="s/l",N1767+1,0))</f>
        <v>0</v>
      </c>
      <c r="O1768" s="4">
        <f>IF(O1767=0,IF(C1768="t/p",1,0),IF(C1768="t/p",O1767+1,0))</f>
        <v>2</v>
      </c>
      <c r="P1768" s="3">
        <f>IF(AND(N1768&gt;=$AD$36,N1769=0),1,0)</f>
        <v>0</v>
      </c>
      <c r="Q1768" s="2">
        <f>IF(AND(O1768&gt;=$AD$35,O1769=0),1,0)</f>
        <v>0</v>
      </c>
      <c r="R1768" s="3">
        <f>IF(AND(N1768&gt;0,ISODD(D1768)),1,0)</f>
        <v>0</v>
      </c>
      <c r="S1768" s="2">
        <f>IF(AND(O1768&gt;0,ISEVEN(D1768)),1,0)</f>
        <v>1</v>
      </c>
      <c r="T1768" s="1">
        <f>IF(AND(N1767&gt;0,N1768&gt;0),IF(OR(AND(R1767=0,R1768=1),AND(R1767=1,R1768=0)),1,0),0)</f>
        <v>0</v>
      </c>
      <c r="U1768" s="1">
        <f>IF(AND(O1767&gt;0,O1768&gt;0),IF(OR(AND(S1767=0,S1768=1),AND(S1767=1,S1768=0)),1,0),0)</f>
        <v>0</v>
      </c>
    </row>
    <row r="1769" spans="1:21">
      <c r="A1769" s="9">
        <v>9091</v>
      </c>
      <c r="B1769" s="10" t="s">
        <v>802</v>
      </c>
      <c r="C1769" s="9" t="s">
        <v>3</v>
      </c>
      <c r="D1769" s="9">
        <v>3657</v>
      </c>
      <c r="E1769" s="9">
        <v>1</v>
      </c>
      <c r="F1769" s="9">
        <v>1.3363</v>
      </c>
      <c r="G1769" s="9">
        <v>1.3363</v>
      </c>
      <c r="H1769" s="9">
        <v>1.3338000000000001</v>
      </c>
      <c r="I1769" s="9">
        <v>-20</v>
      </c>
      <c r="J1769" s="9">
        <v>2665.27</v>
      </c>
      <c r="K1769" s="8" t="str">
        <f>RIGHT(B1769,5)</f>
        <v>07:02</v>
      </c>
      <c r="L1769" s="7" t="str">
        <f>TEXT(K1769,"hh")</f>
        <v>07</v>
      </c>
      <c r="M1769" s="6">
        <f>IF(C1769="close",IF(I1769&gt;=0,1,IF(I1769&lt;0,2)),0)</f>
        <v>0</v>
      </c>
      <c r="N1769" s="5">
        <f>IF(N1768=0,IF(C1769="s/l",1,0),IF(C1769="s/l",N1768+1,0))</f>
        <v>1</v>
      </c>
      <c r="O1769" s="4">
        <f>IF(O1768=0,IF(C1769="t/p",1,0),IF(C1769="t/p",O1768+1,0))</f>
        <v>0</v>
      </c>
      <c r="P1769" s="3">
        <f>IF(AND(N1769&gt;=$AD$36,N1770=0),1,0)</f>
        <v>0</v>
      </c>
      <c r="Q1769" s="2">
        <f>IF(AND(O1769&gt;=$AD$35,O1770=0),1,0)</f>
        <v>0</v>
      </c>
      <c r="R1769" s="3">
        <f>IF(AND(N1769&gt;0,ISODD(D1769)),1,0)</f>
        <v>1</v>
      </c>
      <c r="S1769" s="2">
        <f>IF(AND(O1769&gt;0,ISEVEN(D1769)),1,0)</f>
        <v>0</v>
      </c>
      <c r="T1769" s="1">
        <f>IF(AND(N1768&gt;0,N1769&gt;0),IF(OR(AND(R1768=0,R1769=1),AND(R1768=1,R1769=0)),1,0),0)</f>
        <v>0</v>
      </c>
      <c r="U1769" s="1">
        <f>IF(AND(O1768&gt;0,O1769&gt;0),IF(OR(AND(S1768=0,S1769=1),AND(S1768=1,S1769=0)),1,0),0)</f>
        <v>0</v>
      </c>
    </row>
    <row r="1770" spans="1:21">
      <c r="A1770" s="9">
        <v>9092</v>
      </c>
      <c r="B1770" s="10" t="s">
        <v>2743</v>
      </c>
      <c r="C1770" s="9" t="s">
        <v>0</v>
      </c>
      <c r="D1770" s="9">
        <v>3659</v>
      </c>
      <c r="E1770" s="9">
        <v>1</v>
      </c>
      <c r="F1770" s="9">
        <v>1.3348</v>
      </c>
      <c r="G1770" s="9">
        <v>1.3372999999999999</v>
      </c>
      <c r="H1770" s="9">
        <v>1.3348</v>
      </c>
      <c r="I1770" s="9">
        <v>5</v>
      </c>
      <c r="J1770" s="9">
        <v>2670.27</v>
      </c>
      <c r="K1770" s="8" t="str">
        <f>RIGHT(B1770,5)</f>
        <v>09:04</v>
      </c>
      <c r="L1770" s="7" t="str">
        <f>TEXT(K1770,"hh")</f>
        <v>09</v>
      </c>
      <c r="M1770" s="6">
        <f>IF(C1770="close",IF(I1770&gt;=0,1,IF(I1770&lt;0,2)),0)</f>
        <v>0</v>
      </c>
      <c r="N1770" s="5">
        <f>IF(N1769=0,IF(C1770="s/l",1,0),IF(C1770="s/l",N1769+1,0))</f>
        <v>0</v>
      </c>
      <c r="O1770" s="4">
        <f>IF(O1769=0,IF(C1770="t/p",1,0),IF(C1770="t/p",O1769+1,0))</f>
        <v>1</v>
      </c>
      <c r="P1770" s="3">
        <f>IF(AND(N1770&gt;=$AD$36,N1771=0),1,0)</f>
        <v>0</v>
      </c>
      <c r="Q1770" s="2">
        <f>IF(AND(O1770&gt;=$AD$35,O1771=0),1,0)</f>
        <v>0</v>
      </c>
      <c r="R1770" s="3">
        <f>IF(AND(N1770&gt;0,ISODD(D1770)),1,0)</f>
        <v>0</v>
      </c>
      <c r="S1770" s="2">
        <f>IF(AND(O1770&gt;0,ISEVEN(D1770)),1,0)</f>
        <v>0</v>
      </c>
      <c r="T1770" s="1">
        <f>IF(AND(N1769&gt;0,N1770&gt;0),IF(OR(AND(R1769=0,R1770=1),AND(R1769=1,R1770=0)),1,0),0)</f>
        <v>0</v>
      </c>
      <c r="U1770" s="1">
        <f>IF(AND(O1769&gt;0,O1770&gt;0),IF(OR(AND(S1769=0,S1770=1),AND(S1769=1,S1770=0)),1,0),0)</f>
        <v>0</v>
      </c>
    </row>
    <row r="1771" spans="1:21">
      <c r="A1771" s="9">
        <v>9097</v>
      </c>
      <c r="B1771" s="10" t="s">
        <v>2742</v>
      </c>
      <c r="C1771" s="9" t="s">
        <v>0</v>
      </c>
      <c r="D1771" s="9">
        <v>3662</v>
      </c>
      <c r="E1771" s="9">
        <v>1</v>
      </c>
      <c r="F1771" s="9">
        <v>1.3351</v>
      </c>
      <c r="G1771" s="9">
        <v>1.3326</v>
      </c>
      <c r="H1771" s="9">
        <v>1.3351</v>
      </c>
      <c r="I1771" s="9">
        <v>5</v>
      </c>
      <c r="J1771" s="9">
        <v>2675.27</v>
      </c>
      <c r="K1771" s="8" t="str">
        <f>RIGHT(B1771,5)</f>
        <v>09:20</v>
      </c>
      <c r="L1771" s="7" t="str">
        <f>TEXT(K1771,"hh")</f>
        <v>09</v>
      </c>
      <c r="M1771" s="6">
        <f>IF(C1771="close",IF(I1771&gt;=0,1,IF(I1771&lt;0,2)),0)</f>
        <v>0</v>
      </c>
      <c r="N1771" s="5">
        <f>IF(N1770=0,IF(C1771="s/l",1,0),IF(C1771="s/l",N1770+1,0))</f>
        <v>0</v>
      </c>
      <c r="O1771" s="4">
        <f>IF(O1770=0,IF(C1771="t/p",1,0),IF(C1771="t/p",O1770+1,0))</f>
        <v>2</v>
      </c>
      <c r="P1771" s="3">
        <f>IF(AND(N1771&gt;=$AD$36,N1772=0),1,0)</f>
        <v>0</v>
      </c>
      <c r="Q1771" s="2">
        <f>IF(AND(O1771&gt;=$AD$35,O1772=0),1,0)</f>
        <v>0</v>
      </c>
      <c r="R1771" s="3">
        <f>IF(AND(N1771&gt;0,ISODD(D1771)),1,0)</f>
        <v>0</v>
      </c>
      <c r="S1771" s="2">
        <f>IF(AND(O1771&gt;0,ISEVEN(D1771)),1,0)</f>
        <v>1</v>
      </c>
      <c r="T1771" s="1">
        <f>IF(AND(N1770&gt;0,N1771&gt;0),IF(OR(AND(R1770=0,R1771=1),AND(R1770=1,R1771=0)),1,0),0)</f>
        <v>0</v>
      </c>
      <c r="U1771" s="1">
        <f>IF(AND(O1770&gt;0,O1771&gt;0),IF(OR(AND(S1770=0,S1771=1),AND(S1770=1,S1771=0)),1,0),0)</f>
        <v>1</v>
      </c>
    </row>
    <row r="1772" spans="1:21">
      <c r="A1772" s="9">
        <v>9102</v>
      </c>
      <c r="B1772" s="10" t="s">
        <v>2741</v>
      </c>
      <c r="C1772" s="9" t="s">
        <v>0</v>
      </c>
      <c r="D1772" s="9">
        <v>3663</v>
      </c>
      <c r="E1772" s="9">
        <v>1</v>
      </c>
      <c r="F1772" s="9">
        <v>1.3348</v>
      </c>
      <c r="G1772" s="9">
        <v>1.3372999999999999</v>
      </c>
      <c r="H1772" s="9">
        <v>1.3348</v>
      </c>
      <c r="I1772" s="9">
        <v>5</v>
      </c>
      <c r="J1772" s="9">
        <v>2680.27</v>
      </c>
      <c r="K1772" s="8" t="str">
        <f>RIGHT(B1772,5)</f>
        <v>09:58</v>
      </c>
      <c r="L1772" s="7" t="str">
        <f>TEXT(K1772,"hh")</f>
        <v>09</v>
      </c>
      <c r="M1772" s="6">
        <f>IF(C1772="close",IF(I1772&gt;=0,1,IF(I1772&lt;0,2)),0)</f>
        <v>0</v>
      </c>
      <c r="N1772" s="5">
        <f>IF(N1771=0,IF(C1772="s/l",1,0),IF(C1772="s/l",N1771+1,0))</f>
        <v>0</v>
      </c>
      <c r="O1772" s="4">
        <f>IF(O1771=0,IF(C1772="t/p",1,0),IF(C1772="t/p",O1771+1,0))</f>
        <v>3</v>
      </c>
      <c r="P1772" s="3">
        <f>IF(AND(N1772&gt;=$AD$36,N1773=0),1,0)</f>
        <v>0</v>
      </c>
      <c r="Q1772" s="2">
        <f>IF(AND(O1772&gt;=$AD$35,O1773=0),1,0)</f>
        <v>0</v>
      </c>
      <c r="R1772" s="3">
        <f>IF(AND(N1772&gt;0,ISODD(D1772)),1,0)</f>
        <v>0</v>
      </c>
      <c r="S1772" s="2">
        <f>IF(AND(O1772&gt;0,ISEVEN(D1772)),1,0)</f>
        <v>0</v>
      </c>
      <c r="T1772" s="1">
        <f>IF(AND(N1771&gt;0,N1772&gt;0),IF(OR(AND(R1771=0,R1772=1),AND(R1771=1,R1772=0)),1,0),0)</f>
        <v>0</v>
      </c>
      <c r="U1772" s="1">
        <f>IF(AND(O1771&gt;0,O1772&gt;0),IF(OR(AND(S1771=0,S1772=1),AND(S1771=1,S1772=0)),1,0),0)</f>
        <v>1</v>
      </c>
    </row>
    <row r="1773" spans="1:21">
      <c r="A1773" s="9">
        <v>9107</v>
      </c>
      <c r="B1773" s="10" t="s">
        <v>2740</v>
      </c>
      <c r="C1773" s="9" t="s">
        <v>0</v>
      </c>
      <c r="D1773" s="9">
        <v>3666</v>
      </c>
      <c r="E1773" s="9">
        <v>1</v>
      </c>
      <c r="F1773" s="9">
        <v>1.3351</v>
      </c>
      <c r="G1773" s="9">
        <v>1.3326</v>
      </c>
      <c r="H1773" s="9">
        <v>1.3351</v>
      </c>
      <c r="I1773" s="9">
        <v>5</v>
      </c>
      <c r="J1773" s="9">
        <v>2685.27</v>
      </c>
      <c r="K1773" s="8" t="str">
        <f>RIGHT(B1773,5)</f>
        <v>10:03</v>
      </c>
      <c r="L1773" s="7" t="str">
        <f>TEXT(K1773,"hh")</f>
        <v>10</v>
      </c>
      <c r="M1773" s="6">
        <f>IF(C1773="close",IF(I1773&gt;=0,1,IF(I1773&lt;0,2)),0)</f>
        <v>0</v>
      </c>
      <c r="N1773" s="5">
        <f>IF(N1772=0,IF(C1773="s/l",1,0),IF(C1773="s/l",N1772+1,0))</f>
        <v>0</v>
      </c>
      <c r="O1773" s="4">
        <f>IF(O1772=0,IF(C1773="t/p",1,0),IF(C1773="t/p",O1772+1,0))</f>
        <v>4</v>
      </c>
      <c r="P1773" s="3">
        <f>IF(AND(N1773&gt;=$AD$36,N1774=0),1,0)</f>
        <v>0</v>
      </c>
      <c r="Q1773" s="2">
        <f>IF(AND(O1773&gt;=$AD$35,O1774=0),1,0)</f>
        <v>1</v>
      </c>
      <c r="R1773" s="3">
        <f>IF(AND(N1773&gt;0,ISODD(D1773)),1,0)</f>
        <v>0</v>
      </c>
      <c r="S1773" s="2">
        <f>IF(AND(O1773&gt;0,ISEVEN(D1773)),1,0)</f>
        <v>1</v>
      </c>
      <c r="T1773" s="1">
        <f>IF(AND(N1772&gt;0,N1773&gt;0),IF(OR(AND(R1772=0,R1773=1),AND(R1772=1,R1773=0)),1,0),0)</f>
        <v>0</v>
      </c>
      <c r="U1773" s="1">
        <f>IF(AND(O1772&gt;0,O1773&gt;0),IF(OR(AND(S1772=0,S1773=1),AND(S1772=1,S1773=0)),1,0),0)</f>
        <v>1</v>
      </c>
    </row>
    <row r="1774" spans="1:21">
      <c r="A1774" s="9">
        <v>9116</v>
      </c>
      <c r="B1774" s="10" t="s">
        <v>2739</v>
      </c>
      <c r="C1774" s="9" t="s">
        <v>3</v>
      </c>
      <c r="D1774" s="9">
        <v>3667</v>
      </c>
      <c r="E1774" s="9">
        <v>1</v>
      </c>
      <c r="F1774" s="9">
        <v>1.3371999999999999</v>
      </c>
      <c r="G1774" s="9">
        <v>1.3371999999999999</v>
      </c>
      <c r="H1774" s="9">
        <v>1.3347</v>
      </c>
      <c r="I1774" s="9">
        <v>-20</v>
      </c>
      <c r="J1774" s="9">
        <v>2665.27</v>
      </c>
      <c r="K1774" s="8" t="str">
        <f>RIGHT(B1774,5)</f>
        <v>14:07</v>
      </c>
      <c r="L1774" s="7" t="str">
        <f>TEXT(K1774,"hh")</f>
        <v>14</v>
      </c>
      <c r="M1774" s="6">
        <f>IF(C1774="close",IF(I1774&gt;=0,1,IF(I1774&lt;0,2)),0)</f>
        <v>0</v>
      </c>
      <c r="N1774" s="5">
        <f>IF(N1773=0,IF(C1774="s/l",1,0),IF(C1774="s/l",N1773+1,0))</f>
        <v>1</v>
      </c>
      <c r="O1774" s="4">
        <f>IF(O1773=0,IF(C1774="t/p",1,0),IF(C1774="t/p",O1773+1,0))</f>
        <v>0</v>
      </c>
      <c r="P1774" s="3">
        <f>IF(AND(N1774&gt;=$AD$36,N1775=0),1,0)</f>
        <v>0</v>
      </c>
      <c r="Q1774" s="2">
        <f>IF(AND(O1774&gt;=$AD$35,O1775=0),1,0)</f>
        <v>0</v>
      </c>
      <c r="R1774" s="3">
        <f>IF(AND(N1774&gt;0,ISODD(D1774)),1,0)</f>
        <v>1</v>
      </c>
      <c r="S1774" s="2">
        <f>IF(AND(O1774&gt;0,ISEVEN(D1774)),1,0)</f>
        <v>0</v>
      </c>
      <c r="T1774" s="1">
        <f>IF(AND(N1773&gt;0,N1774&gt;0),IF(OR(AND(R1773=0,R1774=1),AND(R1773=1,R1774=0)),1,0),0)</f>
        <v>0</v>
      </c>
      <c r="U1774" s="1">
        <f>IF(AND(O1773&gt;0,O1774&gt;0),IF(OR(AND(S1773=0,S1774=1),AND(S1773=1,S1774=0)),1,0),0)</f>
        <v>0</v>
      </c>
    </row>
    <row r="1775" spans="1:21">
      <c r="A1775" s="9">
        <v>9121</v>
      </c>
      <c r="B1775" s="10" t="s">
        <v>2738</v>
      </c>
      <c r="C1775" s="9" t="s">
        <v>0</v>
      </c>
      <c r="D1775" s="9">
        <v>3671</v>
      </c>
      <c r="E1775" s="9">
        <v>1</v>
      </c>
      <c r="F1775" s="9">
        <v>1.3367</v>
      </c>
      <c r="G1775" s="9">
        <v>1.3391999999999999</v>
      </c>
      <c r="H1775" s="9">
        <v>1.3367</v>
      </c>
      <c r="I1775" s="9">
        <v>5</v>
      </c>
      <c r="J1775" s="9">
        <v>2670.27</v>
      </c>
      <c r="K1775" s="8" t="str">
        <f>RIGHT(B1775,5)</f>
        <v>15:45</v>
      </c>
      <c r="L1775" s="7" t="str">
        <f>TEXT(K1775,"hh")</f>
        <v>15</v>
      </c>
      <c r="M1775" s="6">
        <f>IF(C1775="close",IF(I1775&gt;=0,1,IF(I1775&lt;0,2)),0)</f>
        <v>0</v>
      </c>
      <c r="N1775" s="5">
        <f>IF(N1774=0,IF(C1775="s/l",1,0),IF(C1775="s/l",N1774+1,0))</f>
        <v>0</v>
      </c>
      <c r="O1775" s="4">
        <f>IF(O1774=0,IF(C1775="t/p",1,0),IF(C1775="t/p",O1774+1,0))</f>
        <v>1</v>
      </c>
      <c r="P1775" s="3">
        <f>IF(AND(N1775&gt;=$AD$36,N1776=0),1,0)</f>
        <v>0</v>
      </c>
      <c r="Q1775" s="2">
        <f>IF(AND(O1775&gt;=$AD$35,O1776=0),1,0)</f>
        <v>0</v>
      </c>
      <c r="R1775" s="3">
        <f>IF(AND(N1775&gt;0,ISODD(D1775)),1,0)</f>
        <v>0</v>
      </c>
      <c r="S1775" s="2">
        <f>IF(AND(O1775&gt;0,ISEVEN(D1775)),1,0)</f>
        <v>0</v>
      </c>
      <c r="T1775" s="1">
        <f>IF(AND(N1774&gt;0,N1775&gt;0),IF(OR(AND(R1774=0,R1775=1),AND(R1774=1,R1775=0)),1,0),0)</f>
        <v>0</v>
      </c>
      <c r="U1775" s="1">
        <f>IF(AND(O1774&gt;0,O1775&gt;0),IF(OR(AND(S1774=0,S1775=1),AND(S1774=1,S1775=0)),1,0),0)</f>
        <v>0</v>
      </c>
    </row>
    <row r="1776" spans="1:21">
      <c r="A1776" s="9">
        <v>9122</v>
      </c>
      <c r="B1776" s="10" t="s">
        <v>2737</v>
      </c>
      <c r="C1776" s="9" t="s">
        <v>3</v>
      </c>
      <c r="D1776" s="9">
        <v>3669</v>
      </c>
      <c r="E1776" s="9">
        <v>1</v>
      </c>
      <c r="F1776" s="9">
        <v>1.3382000000000001</v>
      </c>
      <c r="G1776" s="9">
        <v>1.3382000000000001</v>
      </c>
      <c r="H1776" s="9">
        <v>1.3357000000000001</v>
      </c>
      <c r="I1776" s="9">
        <v>-20</v>
      </c>
      <c r="J1776" s="9">
        <v>2650.27</v>
      </c>
      <c r="K1776" s="8" t="str">
        <f>RIGHT(B1776,5)</f>
        <v>16:08</v>
      </c>
      <c r="L1776" s="7" t="str">
        <f>TEXT(K1776,"hh")</f>
        <v>16</v>
      </c>
      <c r="M1776" s="6">
        <f>IF(C1776="close",IF(I1776&gt;=0,1,IF(I1776&lt;0,2)),0)</f>
        <v>0</v>
      </c>
      <c r="N1776" s="5">
        <f>IF(N1775=0,IF(C1776="s/l",1,0),IF(C1776="s/l",N1775+1,0))</f>
        <v>1</v>
      </c>
      <c r="O1776" s="4">
        <f>IF(O1775=0,IF(C1776="t/p",1,0),IF(C1776="t/p",O1775+1,0))</f>
        <v>0</v>
      </c>
      <c r="P1776" s="3">
        <f>IF(AND(N1776&gt;=$AD$36,N1777=0),1,0)</f>
        <v>0</v>
      </c>
      <c r="Q1776" s="2">
        <f>IF(AND(O1776&gt;=$AD$35,O1777=0),1,0)</f>
        <v>0</v>
      </c>
      <c r="R1776" s="3">
        <f>IF(AND(N1776&gt;0,ISODD(D1776)),1,0)</f>
        <v>1</v>
      </c>
      <c r="S1776" s="2">
        <f>IF(AND(O1776&gt;0,ISEVEN(D1776)),1,0)</f>
        <v>0</v>
      </c>
      <c r="T1776" s="1">
        <f>IF(AND(N1775&gt;0,N1776&gt;0),IF(OR(AND(R1775=0,R1776=1),AND(R1775=1,R1776=0)),1,0),0)</f>
        <v>0</v>
      </c>
      <c r="U1776" s="1">
        <f>IF(AND(O1775&gt;0,O1776&gt;0),IF(OR(AND(S1775=0,S1776=1),AND(S1775=1,S1776=0)),1,0),0)</f>
        <v>0</v>
      </c>
    </row>
    <row r="1777" spans="1:21">
      <c r="A1777" s="9">
        <v>9127</v>
      </c>
      <c r="B1777" s="10" t="s">
        <v>797</v>
      </c>
      <c r="C1777" s="9" t="s">
        <v>0</v>
      </c>
      <c r="D1777" s="9">
        <v>3674</v>
      </c>
      <c r="E1777" s="9">
        <v>1</v>
      </c>
      <c r="F1777" s="9">
        <v>1.3371</v>
      </c>
      <c r="G1777" s="9">
        <v>1.3346</v>
      </c>
      <c r="H1777" s="9">
        <v>1.3371</v>
      </c>
      <c r="I1777" s="9">
        <v>5</v>
      </c>
      <c r="J1777" s="9">
        <v>2655.27</v>
      </c>
      <c r="K1777" s="8" t="str">
        <f>RIGHT(B1777,5)</f>
        <v>16:46</v>
      </c>
      <c r="L1777" s="7" t="str">
        <f>TEXT(K1777,"hh")</f>
        <v>16</v>
      </c>
      <c r="M1777" s="6">
        <f>IF(C1777="close",IF(I1777&gt;=0,1,IF(I1777&lt;0,2)),0)</f>
        <v>0</v>
      </c>
      <c r="N1777" s="5">
        <f>IF(N1776=0,IF(C1777="s/l",1,0),IF(C1777="s/l",N1776+1,0))</f>
        <v>0</v>
      </c>
      <c r="O1777" s="4">
        <f>IF(O1776=0,IF(C1777="t/p",1,0),IF(C1777="t/p",O1776+1,0))</f>
        <v>1</v>
      </c>
      <c r="P1777" s="3">
        <f>IF(AND(N1777&gt;=$AD$36,N1778=0),1,0)</f>
        <v>0</v>
      </c>
      <c r="Q1777" s="2">
        <f>IF(AND(O1777&gt;=$AD$35,O1778=0),1,0)</f>
        <v>0</v>
      </c>
      <c r="R1777" s="3">
        <f>IF(AND(N1777&gt;0,ISODD(D1777)),1,0)</f>
        <v>0</v>
      </c>
      <c r="S1777" s="2">
        <f>IF(AND(O1777&gt;0,ISEVEN(D1777)),1,0)</f>
        <v>1</v>
      </c>
      <c r="T1777" s="1">
        <f>IF(AND(N1776&gt;0,N1777&gt;0),IF(OR(AND(R1776=0,R1777=1),AND(R1776=1,R1777=0)),1,0),0)</f>
        <v>0</v>
      </c>
      <c r="U1777" s="1">
        <f>IF(AND(O1776&gt;0,O1777&gt;0),IF(OR(AND(S1776=0,S1777=1),AND(S1776=1,S1777=0)),1,0),0)</f>
        <v>0</v>
      </c>
    </row>
    <row r="1778" spans="1:21">
      <c r="A1778" s="9">
        <v>9132</v>
      </c>
      <c r="B1778" s="10" t="s">
        <v>796</v>
      </c>
      <c r="C1778" s="9" t="s">
        <v>0</v>
      </c>
      <c r="D1778" s="9">
        <v>3675</v>
      </c>
      <c r="E1778" s="9">
        <v>1</v>
      </c>
      <c r="F1778" s="9">
        <v>1.3368</v>
      </c>
      <c r="G1778" s="9">
        <v>1.3392999999999999</v>
      </c>
      <c r="H1778" s="9">
        <v>1.3368</v>
      </c>
      <c r="I1778" s="9">
        <v>5</v>
      </c>
      <c r="J1778" s="9">
        <v>2660.27</v>
      </c>
      <c r="K1778" s="8" t="str">
        <f>RIGHT(B1778,5)</f>
        <v>20:03</v>
      </c>
      <c r="L1778" s="7" t="str">
        <f>TEXT(K1778,"hh")</f>
        <v>20</v>
      </c>
      <c r="M1778" s="6">
        <f>IF(C1778="close",IF(I1778&gt;=0,1,IF(I1778&lt;0,2)),0)</f>
        <v>0</v>
      </c>
      <c r="N1778" s="5">
        <f>IF(N1777=0,IF(C1778="s/l",1,0),IF(C1778="s/l",N1777+1,0))</f>
        <v>0</v>
      </c>
      <c r="O1778" s="4">
        <f>IF(O1777=0,IF(C1778="t/p",1,0),IF(C1778="t/p",O1777+1,0))</f>
        <v>2</v>
      </c>
      <c r="P1778" s="3">
        <f>IF(AND(N1778&gt;=$AD$36,N1779=0),1,0)</f>
        <v>0</v>
      </c>
      <c r="Q1778" s="2">
        <f>IF(AND(O1778&gt;=$AD$35,O1779=0),1,0)</f>
        <v>0</v>
      </c>
      <c r="R1778" s="3">
        <f>IF(AND(N1778&gt;0,ISODD(D1778)),1,0)</f>
        <v>0</v>
      </c>
      <c r="S1778" s="2">
        <f>IF(AND(O1778&gt;0,ISEVEN(D1778)),1,0)</f>
        <v>0</v>
      </c>
      <c r="T1778" s="1">
        <f>IF(AND(N1777&gt;0,N1778&gt;0),IF(OR(AND(R1777=0,R1778=1),AND(R1777=1,R1778=0)),1,0),0)</f>
        <v>0</v>
      </c>
      <c r="U1778" s="1">
        <f>IF(AND(O1777&gt;0,O1778&gt;0),IF(OR(AND(S1777=0,S1778=1),AND(S1777=1,S1778=0)),1,0),0)</f>
        <v>1</v>
      </c>
    </row>
    <row r="1779" spans="1:21">
      <c r="A1779" s="9">
        <v>9137</v>
      </c>
      <c r="B1779" s="10" t="s">
        <v>795</v>
      </c>
      <c r="C1779" s="9" t="s">
        <v>0</v>
      </c>
      <c r="D1779" s="9">
        <v>3678</v>
      </c>
      <c r="E1779" s="9">
        <v>1</v>
      </c>
      <c r="F1779" s="9">
        <v>1.3371</v>
      </c>
      <c r="G1779" s="9">
        <v>1.3346</v>
      </c>
      <c r="H1779" s="9">
        <v>1.3371</v>
      </c>
      <c r="I1779" s="9">
        <v>5</v>
      </c>
      <c r="J1779" s="9">
        <v>2665.27</v>
      </c>
      <c r="K1779" s="8" t="str">
        <f>RIGHT(B1779,5)</f>
        <v>23:05</v>
      </c>
      <c r="L1779" s="7" t="str">
        <f>TEXT(K1779,"hh")</f>
        <v>23</v>
      </c>
      <c r="M1779" s="6">
        <f>IF(C1779="close",IF(I1779&gt;=0,1,IF(I1779&lt;0,2)),0)</f>
        <v>0</v>
      </c>
      <c r="N1779" s="5">
        <f>IF(N1778=0,IF(C1779="s/l",1,0),IF(C1779="s/l",N1778+1,0))</f>
        <v>0</v>
      </c>
      <c r="O1779" s="4">
        <f>IF(O1778=0,IF(C1779="t/p",1,0),IF(C1779="t/p",O1778+1,0))</f>
        <v>3</v>
      </c>
      <c r="P1779" s="3">
        <f>IF(AND(N1779&gt;=$AD$36,N1780=0),1,0)</f>
        <v>0</v>
      </c>
      <c r="Q1779" s="2">
        <f>IF(AND(O1779&gt;=$AD$35,O1780=0),1,0)</f>
        <v>0</v>
      </c>
      <c r="R1779" s="3">
        <f>IF(AND(N1779&gt;0,ISODD(D1779)),1,0)</f>
        <v>0</v>
      </c>
      <c r="S1779" s="2">
        <f>IF(AND(O1779&gt;0,ISEVEN(D1779)),1,0)</f>
        <v>1</v>
      </c>
      <c r="T1779" s="1">
        <f>IF(AND(N1778&gt;0,N1779&gt;0),IF(OR(AND(R1778=0,R1779=1),AND(R1778=1,R1779=0)),1,0),0)</f>
        <v>0</v>
      </c>
      <c r="U1779" s="1">
        <f>IF(AND(O1778&gt;0,O1779&gt;0),IF(OR(AND(S1778=0,S1779=1),AND(S1778=1,S1779=0)),1,0),0)</f>
        <v>1</v>
      </c>
    </row>
    <row r="1780" spans="1:21">
      <c r="A1780" s="9">
        <v>9142</v>
      </c>
      <c r="B1780" s="10" t="s">
        <v>794</v>
      </c>
      <c r="C1780" s="9" t="s">
        <v>0</v>
      </c>
      <c r="D1780" s="9">
        <v>3679</v>
      </c>
      <c r="E1780" s="9">
        <v>1</v>
      </c>
      <c r="F1780" s="9">
        <v>1.3367</v>
      </c>
      <c r="G1780" s="9">
        <v>1.3391999999999999</v>
      </c>
      <c r="H1780" s="9">
        <v>1.3367</v>
      </c>
      <c r="I1780" s="9">
        <v>5</v>
      </c>
      <c r="J1780" s="9">
        <v>2670.27</v>
      </c>
      <c r="K1780" s="8" t="str">
        <f>RIGHT(B1780,5)</f>
        <v>23:18</v>
      </c>
      <c r="L1780" s="7" t="str">
        <f>TEXT(K1780,"hh")</f>
        <v>23</v>
      </c>
      <c r="M1780" s="6">
        <f>IF(C1780="close",IF(I1780&gt;=0,1,IF(I1780&lt;0,2)),0)</f>
        <v>0</v>
      </c>
      <c r="N1780" s="5">
        <f>IF(N1779=0,IF(C1780="s/l",1,0),IF(C1780="s/l",N1779+1,0))</f>
        <v>0</v>
      </c>
      <c r="O1780" s="4">
        <f>IF(O1779=0,IF(C1780="t/p",1,0),IF(C1780="t/p",O1779+1,0))</f>
        <v>4</v>
      </c>
      <c r="P1780" s="3">
        <f>IF(AND(N1780&gt;=$AD$36,N1781=0),1,0)</f>
        <v>0</v>
      </c>
      <c r="Q1780" s="2">
        <f>IF(AND(O1780&gt;=$AD$35,O1781=0),1,0)</f>
        <v>0</v>
      </c>
      <c r="R1780" s="3">
        <f>IF(AND(N1780&gt;0,ISODD(D1780)),1,0)</f>
        <v>0</v>
      </c>
      <c r="S1780" s="2">
        <f>IF(AND(O1780&gt;0,ISEVEN(D1780)),1,0)</f>
        <v>0</v>
      </c>
      <c r="T1780" s="1">
        <f>IF(AND(N1779&gt;0,N1780&gt;0),IF(OR(AND(R1779=0,R1780=1),AND(R1779=1,R1780=0)),1,0),0)</f>
        <v>0</v>
      </c>
      <c r="U1780" s="1">
        <f>IF(AND(O1779&gt;0,O1780&gt;0),IF(OR(AND(S1779=0,S1780=1),AND(S1779=1,S1780=0)),1,0),0)</f>
        <v>1</v>
      </c>
    </row>
    <row r="1781" spans="1:21">
      <c r="A1781" s="9">
        <v>9147</v>
      </c>
      <c r="B1781" s="10" t="s">
        <v>793</v>
      </c>
      <c r="C1781" s="9" t="s">
        <v>0</v>
      </c>
      <c r="D1781" s="9">
        <v>3682</v>
      </c>
      <c r="E1781" s="9">
        <v>1</v>
      </c>
      <c r="F1781" s="9">
        <v>1.337</v>
      </c>
      <c r="G1781" s="9">
        <v>1.3345</v>
      </c>
      <c r="H1781" s="9">
        <v>1.337</v>
      </c>
      <c r="I1781" s="9">
        <v>5.0999999999999996</v>
      </c>
      <c r="J1781" s="9">
        <v>2675.37</v>
      </c>
      <c r="K1781" s="8" t="str">
        <f>RIGHT(B1781,5)</f>
        <v>00:00</v>
      </c>
      <c r="L1781" s="7" t="str">
        <f>TEXT(K1781,"hh")</f>
        <v>00</v>
      </c>
      <c r="M1781" s="6">
        <f>IF(C1781="close",IF(I1781&gt;=0,1,IF(I1781&lt;0,2)),0)</f>
        <v>0</v>
      </c>
      <c r="N1781" s="5">
        <f>IF(N1780=0,IF(C1781="s/l",1,0),IF(C1781="s/l",N1780+1,0))</f>
        <v>0</v>
      </c>
      <c r="O1781" s="4">
        <f>IF(O1780=0,IF(C1781="t/p",1,0),IF(C1781="t/p",O1780+1,0))</f>
        <v>5</v>
      </c>
      <c r="P1781" s="3">
        <f>IF(AND(N1781&gt;=$AD$36,N1782=0),1,0)</f>
        <v>0</v>
      </c>
      <c r="Q1781" s="2">
        <f>IF(AND(O1781&gt;=$AD$35,O1782=0),1,0)</f>
        <v>0</v>
      </c>
      <c r="R1781" s="3">
        <f>IF(AND(N1781&gt;0,ISODD(D1781)),1,0)</f>
        <v>0</v>
      </c>
      <c r="S1781" s="2">
        <f>IF(AND(O1781&gt;0,ISEVEN(D1781)),1,0)</f>
        <v>1</v>
      </c>
      <c r="T1781" s="1">
        <f>IF(AND(N1780&gt;0,N1781&gt;0),IF(OR(AND(R1780=0,R1781=1),AND(R1780=1,R1781=0)),1,0),0)</f>
        <v>0</v>
      </c>
      <c r="U1781" s="1">
        <f>IF(AND(O1780&gt;0,O1781&gt;0),IF(OR(AND(S1780=0,S1781=1),AND(S1780=1,S1781=0)),1,0),0)</f>
        <v>1</v>
      </c>
    </row>
    <row r="1782" spans="1:21">
      <c r="A1782" s="9">
        <v>9156</v>
      </c>
      <c r="B1782" s="10" t="s">
        <v>792</v>
      </c>
      <c r="C1782" s="9" t="s">
        <v>0</v>
      </c>
      <c r="D1782" s="9">
        <v>3686</v>
      </c>
      <c r="E1782" s="9">
        <v>1</v>
      </c>
      <c r="F1782" s="9">
        <v>1.3369</v>
      </c>
      <c r="G1782" s="9">
        <v>1.3344</v>
      </c>
      <c r="H1782" s="9">
        <v>1.3369</v>
      </c>
      <c r="I1782" s="9">
        <v>5</v>
      </c>
      <c r="J1782" s="9">
        <v>2680.37</v>
      </c>
      <c r="K1782" s="8" t="str">
        <f>RIGHT(B1782,5)</f>
        <v>08:39</v>
      </c>
      <c r="L1782" s="7" t="str">
        <f>TEXT(K1782,"hh")</f>
        <v>08</v>
      </c>
      <c r="M1782" s="6">
        <f>IF(C1782="close",IF(I1782&gt;=0,1,IF(I1782&lt;0,2)),0)</f>
        <v>0</v>
      </c>
      <c r="N1782" s="5">
        <f>IF(N1781=0,IF(C1782="s/l",1,0),IF(C1782="s/l",N1781+1,0))</f>
        <v>0</v>
      </c>
      <c r="O1782" s="4">
        <f>IF(O1781=0,IF(C1782="t/p",1,0),IF(C1782="t/p",O1781+1,0))</f>
        <v>6</v>
      </c>
      <c r="P1782" s="3">
        <f>IF(AND(N1782&gt;=$AD$36,N1783=0),1,0)</f>
        <v>0</v>
      </c>
      <c r="Q1782" s="2">
        <f>IF(AND(O1782&gt;=$AD$35,O1783=0),1,0)</f>
        <v>0</v>
      </c>
      <c r="R1782" s="3">
        <f>IF(AND(N1782&gt;0,ISODD(D1782)),1,0)</f>
        <v>0</v>
      </c>
      <c r="S1782" s="2">
        <f>IF(AND(O1782&gt;0,ISEVEN(D1782)),1,0)</f>
        <v>1</v>
      </c>
      <c r="T1782" s="1">
        <f>IF(AND(N1781&gt;0,N1782&gt;0),IF(OR(AND(R1781=0,R1782=1),AND(R1781=1,R1782=0)),1,0),0)</f>
        <v>0</v>
      </c>
      <c r="U1782" s="1">
        <f>IF(AND(O1781&gt;0,O1782&gt;0),IF(OR(AND(S1781=0,S1782=1),AND(S1781=1,S1782=0)),1,0),0)</f>
        <v>0</v>
      </c>
    </row>
    <row r="1783" spans="1:21">
      <c r="A1783" s="9">
        <v>9161</v>
      </c>
      <c r="B1783" s="10" t="s">
        <v>791</v>
      </c>
      <c r="C1783" s="9" t="s">
        <v>0</v>
      </c>
      <c r="D1783" s="9">
        <v>3687</v>
      </c>
      <c r="E1783" s="9">
        <v>1</v>
      </c>
      <c r="F1783" s="9">
        <v>1.3366</v>
      </c>
      <c r="G1783" s="9">
        <v>1.3391</v>
      </c>
      <c r="H1783" s="9">
        <v>1.3366</v>
      </c>
      <c r="I1783" s="9">
        <v>5</v>
      </c>
      <c r="J1783" s="9">
        <v>2685.37</v>
      </c>
      <c r="K1783" s="8" t="str">
        <f>RIGHT(B1783,5)</f>
        <v>09:59</v>
      </c>
      <c r="L1783" s="7" t="str">
        <f>TEXT(K1783,"hh")</f>
        <v>09</v>
      </c>
      <c r="M1783" s="6">
        <f>IF(C1783="close",IF(I1783&gt;=0,1,IF(I1783&lt;0,2)),0)</f>
        <v>0</v>
      </c>
      <c r="N1783" s="5">
        <f>IF(N1782=0,IF(C1783="s/l",1,0),IF(C1783="s/l",N1782+1,0))</f>
        <v>0</v>
      </c>
      <c r="O1783" s="4">
        <f>IF(O1782=0,IF(C1783="t/p",1,0),IF(C1783="t/p",O1782+1,0))</f>
        <v>7</v>
      </c>
      <c r="P1783" s="3">
        <f>IF(AND(N1783&gt;=$AD$36,N1784=0),1,0)</f>
        <v>0</v>
      </c>
      <c r="Q1783" s="2">
        <f>IF(AND(O1783&gt;=$AD$35,O1784=0),1,0)</f>
        <v>0</v>
      </c>
      <c r="R1783" s="3">
        <f>IF(AND(N1783&gt;0,ISODD(D1783)),1,0)</f>
        <v>0</v>
      </c>
      <c r="S1783" s="2">
        <f>IF(AND(O1783&gt;0,ISEVEN(D1783)),1,0)</f>
        <v>0</v>
      </c>
      <c r="T1783" s="1">
        <f>IF(AND(N1782&gt;0,N1783&gt;0),IF(OR(AND(R1782=0,R1783=1),AND(R1782=1,R1783=0)),1,0),0)</f>
        <v>0</v>
      </c>
      <c r="U1783" s="1">
        <f>IF(AND(O1782&gt;0,O1783&gt;0),IF(OR(AND(S1782=0,S1783=1),AND(S1782=1,S1783=0)),1,0),0)</f>
        <v>1</v>
      </c>
    </row>
    <row r="1784" spans="1:21">
      <c r="A1784" s="9">
        <v>9170</v>
      </c>
      <c r="B1784" s="10" t="s">
        <v>790</v>
      </c>
      <c r="C1784" s="9" t="s">
        <v>0</v>
      </c>
      <c r="D1784" s="9">
        <v>3692</v>
      </c>
      <c r="E1784" s="9">
        <v>1</v>
      </c>
      <c r="F1784" s="9">
        <v>1.3359000000000001</v>
      </c>
      <c r="G1784" s="9">
        <v>1.3333999999999999</v>
      </c>
      <c r="H1784" s="9">
        <v>1.3359000000000001</v>
      </c>
      <c r="I1784" s="9">
        <v>5</v>
      </c>
      <c r="J1784" s="9">
        <v>2690.37</v>
      </c>
      <c r="K1784" s="8" t="str">
        <f>RIGHT(B1784,5)</f>
        <v>12:25</v>
      </c>
      <c r="L1784" s="7" t="str">
        <f>TEXT(K1784,"hh")</f>
        <v>12</v>
      </c>
      <c r="M1784" s="6">
        <f>IF(C1784="close",IF(I1784&gt;=0,1,IF(I1784&lt;0,2)),0)</f>
        <v>0</v>
      </c>
      <c r="N1784" s="5">
        <f>IF(N1783=0,IF(C1784="s/l",1,0),IF(C1784="s/l",N1783+1,0))</f>
        <v>0</v>
      </c>
      <c r="O1784" s="4">
        <f>IF(O1783=0,IF(C1784="t/p",1,0),IF(C1784="t/p",O1783+1,0))</f>
        <v>8</v>
      </c>
      <c r="P1784" s="3">
        <f>IF(AND(N1784&gt;=$AD$36,N1785=0),1,0)</f>
        <v>0</v>
      </c>
      <c r="Q1784" s="2">
        <f>IF(AND(O1784&gt;=$AD$35,O1785=0),1,0)</f>
        <v>0</v>
      </c>
      <c r="R1784" s="3">
        <f>IF(AND(N1784&gt;0,ISODD(D1784)),1,0)</f>
        <v>0</v>
      </c>
      <c r="S1784" s="2">
        <f>IF(AND(O1784&gt;0,ISEVEN(D1784)),1,0)</f>
        <v>1</v>
      </c>
      <c r="T1784" s="1">
        <f>IF(AND(N1783&gt;0,N1784&gt;0),IF(OR(AND(R1783=0,R1784=1),AND(R1783=1,R1784=0)),1,0),0)</f>
        <v>0</v>
      </c>
      <c r="U1784" s="1">
        <f>IF(AND(O1783&gt;0,O1784&gt;0),IF(OR(AND(S1783=0,S1784=1),AND(S1783=1,S1784=0)),1,0),0)</f>
        <v>1</v>
      </c>
    </row>
    <row r="1785" spans="1:21">
      <c r="A1785" s="9">
        <v>9175</v>
      </c>
      <c r="B1785" s="10" t="s">
        <v>789</v>
      </c>
      <c r="C1785" s="9" t="s">
        <v>0</v>
      </c>
      <c r="D1785" s="9">
        <v>3693</v>
      </c>
      <c r="E1785" s="9">
        <v>1</v>
      </c>
      <c r="F1785" s="9">
        <v>1.3355999999999999</v>
      </c>
      <c r="G1785" s="9">
        <v>1.3381000000000001</v>
      </c>
      <c r="H1785" s="9">
        <v>1.3355999999999999</v>
      </c>
      <c r="I1785" s="9">
        <v>5</v>
      </c>
      <c r="J1785" s="9">
        <v>2695.37</v>
      </c>
      <c r="K1785" s="8" t="str">
        <f>RIGHT(B1785,5)</f>
        <v>14:21</v>
      </c>
      <c r="L1785" s="7" t="str">
        <f>TEXT(K1785,"hh")</f>
        <v>14</v>
      </c>
      <c r="M1785" s="6">
        <f>IF(C1785="close",IF(I1785&gt;=0,1,IF(I1785&lt;0,2)),0)</f>
        <v>0</v>
      </c>
      <c r="N1785" s="5">
        <f>IF(N1784=0,IF(C1785="s/l",1,0),IF(C1785="s/l",N1784+1,0))</f>
        <v>0</v>
      </c>
      <c r="O1785" s="4">
        <f>IF(O1784=0,IF(C1785="t/p",1,0),IF(C1785="t/p",O1784+1,0))</f>
        <v>9</v>
      </c>
      <c r="P1785" s="3">
        <f>IF(AND(N1785&gt;=$AD$36,N1786=0),1,0)</f>
        <v>0</v>
      </c>
      <c r="Q1785" s="2">
        <f>IF(AND(O1785&gt;=$AD$35,O1786=0),1,0)</f>
        <v>0</v>
      </c>
      <c r="R1785" s="3">
        <f>IF(AND(N1785&gt;0,ISODD(D1785)),1,0)</f>
        <v>0</v>
      </c>
      <c r="S1785" s="2">
        <f>IF(AND(O1785&gt;0,ISEVEN(D1785)),1,0)</f>
        <v>0</v>
      </c>
      <c r="T1785" s="1">
        <f>IF(AND(N1784&gt;0,N1785&gt;0),IF(OR(AND(R1784=0,R1785=1),AND(R1784=1,R1785=0)),1,0),0)</f>
        <v>0</v>
      </c>
      <c r="U1785" s="1">
        <f>IF(AND(O1784&gt;0,O1785&gt;0),IF(OR(AND(S1784=0,S1785=1),AND(S1784=1,S1785=0)),1,0),0)</f>
        <v>1</v>
      </c>
    </row>
    <row r="1786" spans="1:21">
      <c r="A1786" s="9">
        <v>9176</v>
      </c>
      <c r="B1786" s="10" t="s">
        <v>788</v>
      </c>
      <c r="C1786" s="9" t="s">
        <v>0</v>
      </c>
      <c r="D1786" s="9">
        <v>3690</v>
      </c>
      <c r="E1786" s="9">
        <v>1</v>
      </c>
      <c r="F1786" s="9">
        <v>1.3369</v>
      </c>
      <c r="G1786" s="9">
        <v>1.3344</v>
      </c>
      <c r="H1786" s="9">
        <v>1.3369</v>
      </c>
      <c r="I1786" s="9">
        <v>5</v>
      </c>
      <c r="J1786" s="9">
        <v>2700.37</v>
      </c>
      <c r="K1786" s="8" t="str">
        <f>RIGHT(B1786,5)</f>
        <v>15:08</v>
      </c>
      <c r="L1786" s="7" t="str">
        <f>TEXT(K1786,"hh")</f>
        <v>15</v>
      </c>
      <c r="M1786" s="6">
        <f>IF(C1786="close",IF(I1786&gt;=0,1,IF(I1786&lt;0,2)),0)</f>
        <v>0</v>
      </c>
      <c r="N1786" s="5">
        <f>IF(N1785=0,IF(C1786="s/l",1,0),IF(C1786="s/l",N1785+1,0))</f>
        <v>0</v>
      </c>
      <c r="O1786" s="4">
        <f>IF(O1785=0,IF(C1786="t/p",1,0),IF(C1786="t/p",O1785+1,0))</f>
        <v>10</v>
      </c>
      <c r="P1786" s="3">
        <f>IF(AND(N1786&gt;=$AD$36,N1787=0),1,0)</f>
        <v>0</v>
      </c>
      <c r="Q1786" s="2">
        <f>IF(AND(O1786&gt;=$AD$35,O1787=0),1,0)</f>
        <v>0</v>
      </c>
      <c r="R1786" s="3">
        <f>IF(AND(N1786&gt;0,ISODD(D1786)),1,0)</f>
        <v>0</v>
      </c>
      <c r="S1786" s="2">
        <f>IF(AND(O1786&gt;0,ISEVEN(D1786)),1,0)</f>
        <v>1</v>
      </c>
      <c r="T1786" s="1">
        <f>IF(AND(N1785&gt;0,N1786&gt;0),IF(OR(AND(R1785=0,R1786=1),AND(R1785=1,R1786=0)),1,0),0)</f>
        <v>0</v>
      </c>
      <c r="U1786" s="1">
        <f>IF(AND(O1785&gt;0,O1786&gt;0),IF(OR(AND(S1785=0,S1786=1),AND(S1785=1,S1786=0)),1,0),0)</f>
        <v>1</v>
      </c>
    </row>
    <row r="1787" spans="1:21">
      <c r="A1787" s="9">
        <v>9181</v>
      </c>
      <c r="B1787" s="10" t="s">
        <v>2736</v>
      </c>
      <c r="C1787" s="9" t="s">
        <v>0</v>
      </c>
      <c r="D1787" s="9">
        <v>3695</v>
      </c>
      <c r="E1787" s="9">
        <v>1</v>
      </c>
      <c r="F1787" s="9">
        <v>1.3366</v>
      </c>
      <c r="G1787" s="9">
        <v>1.3391</v>
      </c>
      <c r="H1787" s="9">
        <v>1.3366</v>
      </c>
      <c r="I1787" s="9">
        <v>5</v>
      </c>
      <c r="J1787" s="9">
        <v>2705.37</v>
      </c>
      <c r="K1787" s="8" t="str">
        <f>RIGHT(B1787,5)</f>
        <v>16:01</v>
      </c>
      <c r="L1787" s="7" t="str">
        <f>TEXT(K1787,"hh")</f>
        <v>16</v>
      </c>
      <c r="M1787" s="6">
        <f>IF(C1787="close",IF(I1787&gt;=0,1,IF(I1787&lt;0,2)),0)</f>
        <v>0</v>
      </c>
      <c r="N1787" s="5">
        <f>IF(N1786=0,IF(C1787="s/l",1,0),IF(C1787="s/l",N1786+1,0))</f>
        <v>0</v>
      </c>
      <c r="O1787" s="4">
        <f>IF(O1786=0,IF(C1787="t/p",1,0),IF(C1787="t/p",O1786+1,0))</f>
        <v>11</v>
      </c>
      <c r="P1787" s="3">
        <f>IF(AND(N1787&gt;=$AD$36,N1788=0),1,0)</f>
        <v>0</v>
      </c>
      <c r="Q1787" s="2">
        <f>IF(AND(O1787&gt;=$AD$35,O1788=0),1,0)</f>
        <v>0</v>
      </c>
      <c r="R1787" s="3">
        <f>IF(AND(N1787&gt;0,ISODD(D1787)),1,0)</f>
        <v>0</v>
      </c>
      <c r="S1787" s="2">
        <f>IF(AND(O1787&gt;0,ISEVEN(D1787)),1,0)</f>
        <v>0</v>
      </c>
      <c r="T1787" s="1">
        <f>IF(AND(N1786&gt;0,N1787&gt;0),IF(OR(AND(R1786=0,R1787=1),AND(R1786=1,R1787=0)),1,0),0)</f>
        <v>0</v>
      </c>
      <c r="U1787" s="1">
        <f>IF(AND(O1786&gt;0,O1787&gt;0),IF(OR(AND(S1786=0,S1787=1),AND(S1786=1,S1787=0)),1,0),0)</f>
        <v>1</v>
      </c>
    </row>
    <row r="1788" spans="1:21">
      <c r="A1788" s="9">
        <v>9186</v>
      </c>
      <c r="B1788" s="10" t="s">
        <v>2735</v>
      </c>
      <c r="C1788" s="9" t="s">
        <v>0</v>
      </c>
      <c r="D1788" s="9">
        <v>3698</v>
      </c>
      <c r="E1788" s="9">
        <v>1</v>
      </c>
      <c r="F1788" s="9">
        <v>1.337</v>
      </c>
      <c r="G1788" s="9">
        <v>1.3345</v>
      </c>
      <c r="H1788" s="9">
        <v>1.337</v>
      </c>
      <c r="I1788" s="9">
        <v>5</v>
      </c>
      <c r="J1788" s="9">
        <v>2710.37</v>
      </c>
      <c r="K1788" s="8" t="str">
        <f>RIGHT(B1788,5)</f>
        <v>16:06</v>
      </c>
      <c r="L1788" s="7" t="str">
        <f>TEXT(K1788,"hh")</f>
        <v>16</v>
      </c>
      <c r="M1788" s="6">
        <f>IF(C1788="close",IF(I1788&gt;=0,1,IF(I1788&lt;0,2)),0)</f>
        <v>0</v>
      </c>
      <c r="N1788" s="5">
        <f>IF(N1787=0,IF(C1788="s/l",1,0),IF(C1788="s/l",N1787+1,0))</f>
        <v>0</v>
      </c>
      <c r="O1788" s="4">
        <f>IF(O1787=0,IF(C1788="t/p",1,0),IF(C1788="t/p",O1787+1,0))</f>
        <v>12</v>
      </c>
      <c r="P1788" s="3">
        <f>IF(AND(N1788&gt;=$AD$36,N1789=0),1,0)</f>
        <v>0</v>
      </c>
      <c r="Q1788" s="2">
        <f>IF(AND(O1788&gt;=$AD$35,O1789=0),1,0)</f>
        <v>0</v>
      </c>
      <c r="R1788" s="3">
        <f>IF(AND(N1788&gt;0,ISODD(D1788)),1,0)</f>
        <v>0</v>
      </c>
      <c r="S1788" s="2">
        <f>IF(AND(O1788&gt;0,ISEVEN(D1788)),1,0)</f>
        <v>1</v>
      </c>
      <c r="T1788" s="1">
        <f>IF(AND(N1787&gt;0,N1788&gt;0),IF(OR(AND(R1787=0,R1788=1),AND(R1787=1,R1788=0)),1,0),0)</f>
        <v>0</v>
      </c>
      <c r="U1788" s="1">
        <f>IF(AND(O1787&gt;0,O1788&gt;0),IF(OR(AND(S1787=0,S1788=1),AND(S1787=1,S1788=0)),1,0),0)</f>
        <v>1</v>
      </c>
    </row>
    <row r="1789" spans="1:21">
      <c r="A1789" s="9">
        <v>9191</v>
      </c>
      <c r="B1789" s="10" t="s">
        <v>2734</v>
      </c>
      <c r="C1789" s="9" t="s">
        <v>0</v>
      </c>
      <c r="D1789" s="9">
        <v>3699</v>
      </c>
      <c r="E1789" s="9">
        <v>1</v>
      </c>
      <c r="F1789" s="9">
        <v>1.3367</v>
      </c>
      <c r="G1789" s="9">
        <v>1.3391999999999999</v>
      </c>
      <c r="H1789" s="9">
        <v>1.3367</v>
      </c>
      <c r="I1789" s="9">
        <v>5</v>
      </c>
      <c r="J1789" s="9">
        <v>2715.37</v>
      </c>
      <c r="K1789" s="8" t="str">
        <f>RIGHT(B1789,5)</f>
        <v>16:39</v>
      </c>
      <c r="L1789" s="7" t="str">
        <f>TEXT(K1789,"hh")</f>
        <v>16</v>
      </c>
      <c r="M1789" s="6">
        <f>IF(C1789="close",IF(I1789&gt;=0,1,IF(I1789&lt;0,2)),0)</f>
        <v>0</v>
      </c>
      <c r="N1789" s="5">
        <f>IF(N1788=0,IF(C1789="s/l",1,0),IF(C1789="s/l",N1788+1,0))</f>
        <v>0</v>
      </c>
      <c r="O1789" s="4">
        <f>IF(O1788=0,IF(C1789="t/p",1,0),IF(C1789="t/p",O1788+1,0))</f>
        <v>13</v>
      </c>
      <c r="P1789" s="3">
        <f>IF(AND(N1789&gt;=$AD$36,N1790=0),1,0)</f>
        <v>0</v>
      </c>
      <c r="Q1789" s="2">
        <f>IF(AND(O1789&gt;=$AD$35,O1790=0),1,0)</f>
        <v>0</v>
      </c>
      <c r="R1789" s="3">
        <f>IF(AND(N1789&gt;0,ISODD(D1789)),1,0)</f>
        <v>0</v>
      </c>
      <c r="S1789" s="2">
        <f>IF(AND(O1789&gt;0,ISEVEN(D1789)),1,0)</f>
        <v>0</v>
      </c>
      <c r="T1789" s="1">
        <f>IF(AND(N1788&gt;0,N1789&gt;0),IF(OR(AND(R1788=0,R1789=1),AND(R1788=1,R1789=0)),1,0),0)</f>
        <v>0</v>
      </c>
      <c r="U1789" s="1">
        <f>IF(AND(O1788&gt;0,O1789&gt;0),IF(OR(AND(S1788=0,S1789=1),AND(S1788=1,S1789=0)),1,0),0)</f>
        <v>1</v>
      </c>
    </row>
    <row r="1790" spans="1:21">
      <c r="A1790" s="9">
        <v>9196</v>
      </c>
      <c r="B1790" s="10" t="s">
        <v>2733</v>
      </c>
      <c r="C1790" s="9" t="s">
        <v>0</v>
      </c>
      <c r="D1790" s="9">
        <v>3702</v>
      </c>
      <c r="E1790" s="9">
        <v>1</v>
      </c>
      <c r="F1790" s="9">
        <v>1.337</v>
      </c>
      <c r="G1790" s="9">
        <v>1.3345</v>
      </c>
      <c r="H1790" s="9">
        <v>1.337</v>
      </c>
      <c r="I1790" s="9">
        <v>5</v>
      </c>
      <c r="J1790" s="9">
        <v>2720.37</v>
      </c>
      <c r="K1790" s="8" t="str">
        <f>RIGHT(B1790,5)</f>
        <v>17:31</v>
      </c>
      <c r="L1790" s="7" t="str">
        <f>TEXT(K1790,"hh")</f>
        <v>17</v>
      </c>
      <c r="M1790" s="6">
        <f>IF(C1790="close",IF(I1790&gt;=0,1,IF(I1790&lt;0,2)),0)</f>
        <v>0</v>
      </c>
      <c r="N1790" s="5">
        <f>IF(N1789=0,IF(C1790="s/l",1,0),IF(C1790="s/l",N1789+1,0))</f>
        <v>0</v>
      </c>
      <c r="O1790" s="4">
        <f>IF(O1789=0,IF(C1790="t/p",1,0),IF(C1790="t/p",O1789+1,0))</f>
        <v>14</v>
      </c>
      <c r="P1790" s="3">
        <f>IF(AND(N1790&gt;=$AD$36,N1791=0),1,0)</f>
        <v>0</v>
      </c>
      <c r="Q1790" s="2">
        <f>IF(AND(O1790&gt;=$AD$35,O1791=0),1,0)</f>
        <v>1</v>
      </c>
      <c r="R1790" s="3">
        <f>IF(AND(N1790&gt;0,ISODD(D1790)),1,0)</f>
        <v>0</v>
      </c>
      <c r="S1790" s="2">
        <f>IF(AND(O1790&gt;0,ISEVEN(D1790)),1,0)</f>
        <v>1</v>
      </c>
      <c r="T1790" s="1">
        <f>IF(AND(N1789&gt;0,N1790&gt;0),IF(OR(AND(R1789=0,R1790=1),AND(R1789=1,R1790=0)),1,0),0)</f>
        <v>0</v>
      </c>
      <c r="U1790" s="1">
        <f>IF(AND(O1789&gt;0,O1790&gt;0),IF(OR(AND(S1789=0,S1790=1),AND(S1789=1,S1790=0)),1,0),0)</f>
        <v>1</v>
      </c>
    </row>
    <row r="1791" spans="1:21">
      <c r="A1791" s="9">
        <v>9205</v>
      </c>
      <c r="B1791" s="10" t="s">
        <v>2732</v>
      </c>
      <c r="C1791" s="9" t="s">
        <v>3</v>
      </c>
      <c r="D1791" s="9">
        <v>3704</v>
      </c>
      <c r="E1791" s="9">
        <v>1</v>
      </c>
      <c r="F1791" s="9">
        <v>1.3334999999999999</v>
      </c>
      <c r="G1791" s="9">
        <v>1.3334999999999999</v>
      </c>
      <c r="H1791" s="9">
        <v>1.3360000000000001</v>
      </c>
      <c r="I1791" s="9">
        <v>-20</v>
      </c>
      <c r="J1791" s="9">
        <v>2700.37</v>
      </c>
      <c r="K1791" s="8" t="str">
        <f>RIGHT(B1791,5)</f>
        <v>19:55</v>
      </c>
      <c r="L1791" s="7" t="str">
        <f>TEXT(K1791,"hh")</f>
        <v>19</v>
      </c>
      <c r="M1791" s="6">
        <f>IF(C1791="close",IF(I1791&gt;=0,1,IF(I1791&lt;0,2)),0)</f>
        <v>0</v>
      </c>
      <c r="N1791" s="5">
        <f>IF(N1790=0,IF(C1791="s/l",1,0),IF(C1791="s/l",N1790+1,0))</f>
        <v>1</v>
      </c>
      <c r="O1791" s="4">
        <f>IF(O1790=0,IF(C1791="t/p",1,0),IF(C1791="t/p",O1790+1,0))</f>
        <v>0</v>
      </c>
      <c r="P1791" s="3">
        <f>IF(AND(N1791&gt;=$AD$36,N1792=0),1,0)</f>
        <v>0</v>
      </c>
      <c r="Q1791" s="2">
        <f>IF(AND(O1791&gt;=$AD$35,O1792=0),1,0)</f>
        <v>0</v>
      </c>
      <c r="R1791" s="3">
        <f>IF(AND(N1791&gt;0,ISODD(D1791)),1,0)</f>
        <v>0</v>
      </c>
      <c r="S1791" s="2">
        <f>IF(AND(O1791&gt;0,ISEVEN(D1791)),1,0)</f>
        <v>0</v>
      </c>
      <c r="T1791" s="1">
        <f>IF(AND(N1790&gt;0,N1791&gt;0),IF(OR(AND(R1790=0,R1791=1),AND(R1790=1,R1791=0)),1,0),0)</f>
        <v>0</v>
      </c>
      <c r="U1791" s="1">
        <f>IF(AND(O1790&gt;0,O1791&gt;0),IF(OR(AND(S1790=0,S1791=1),AND(S1790=1,S1791=0)),1,0),0)</f>
        <v>0</v>
      </c>
    </row>
    <row r="1792" spans="1:21">
      <c r="A1792" s="9">
        <v>9210</v>
      </c>
      <c r="B1792" s="10" t="s">
        <v>787</v>
      </c>
      <c r="C1792" s="9" t="s">
        <v>3</v>
      </c>
      <c r="D1792" s="9">
        <v>3706</v>
      </c>
      <c r="E1792" s="9">
        <v>1</v>
      </c>
      <c r="F1792" s="9">
        <v>1.3323</v>
      </c>
      <c r="G1792" s="9">
        <v>1.3323</v>
      </c>
      <c r="H1792" s="9">
        <v>1.3348</v>
      </c>
      <c r="I1792" s="9">
        <v>-20</v>
      </c>
      <c r="J1792" s="9">
        <v>2680.37</v>
      </c>
      <c r="K1792" s="8" t="str">
        <f>RIGHT(B1792,5)</f>
        <v>20:00</v>
      </c>
      <c r="L1792" s="7" t="str">
        <f>TEXT(K1792,"hh")</f>
        <v>20</v>
      </c>
      <c r="M1792" s="6">
        <f>IF(C1792="close",IF(I1792&gt;=0,1,IF(I1792&lt;0,2)),0)</f>
        <v>0</v>
      </c>
      <c r="N1792" s="5">
        <f>IF(N1791=0,IF(C1792="s/l",1,0),IF(C1792="s/l",N1791+1,0))</f>
        <v>2</v>
      </c>
      <c r="O1792" s="4">
        <f>IF(O1791=0,IF(C1792="t/p",1,0),IF(C1792="t/p",O1791+1,0))</f>
        <v>0</v>
      </c>
      <c r="P1792" s="3">
        <f>IF(AND(N1792&gt;=$AD$36,N1793=0),1,0)</f>
        <v>1</v>
      </c>
      <c r="Q1792" s="2">
        <f>IF(AND(O1792&gt;=$AD$35,O1793=0),1,0)</f>
        <v>0</v>
      </c>
      <c r="R1792" s="3">
        <f>IF(AND(N1792&gt;0,ISODD(D1792)),1,0)</f>
        <v>0</v>
      </c>
      <c r="S1792" s="2">
        <f>IF(AND(O1792&gt;0,ISEVEN(D1792)),1,0)</f>
        <v>0</v>
      </c>
      <c r="T1792" s="1">
        <f>IF(AND(N1791&gt;0,N1792&gt;0),IF(OR(AND(R1791=0,R1792=1),AND(R1791=1,R1792=0)),1,0),0)</f>
        <v>0</v>
      </c>
      <c r="U1792" s="1">
        <f>IF(AND(O1791&gt;0,O1792&gt;0),IF(OR(AND(S1791=0,S1792=1),AND(S1791=1,S1792=0)),1,0),0)</f>
        <v>0</v>
      </c>
    </row>
    <row r="1793" spans="1:21">
      <c r="A1793" s="9">
        <v>9215</v>
      </c>
      <c r="B1793" s="10" t="s">
        <v>2731</v>
      </c>
      <c r="C1793" s="9" t="s">
        <v>0</v>
      </c>
      <c r="D1793" s="9">
        <v>3710</v>
      </c>
      <c r="E1793" s="9">
        <v>1</v>
      </c>
      <c r="F1793" s="9">
        <v>1.3326</v>
      </c>
      <c r="G1793" s="9">
        <v>1.3301000000000001</v>
      </c>
      <c r="H1793" s="9">
        <v>1.3326</v>
      </c>
      <c r="I1793" s="9">
        <v>5</v>
      </c>
      <c r="J1793" s="9">
        <v>2685.37</v>
      </c>
      <c r="K1793" s="8" t="str">
        <f>RIGHT(B1793,5)</f>
        <v>20:07</v>
      </c>
      <c r="L1793" s="7" t="str">
        <f>TEXT(K1793,"hh")</f>
        <v>20</v>
      </c>
      <c r="M1793" s="6">
        <f>IF(C1793="close",IF(I1793&gt;=0,1,IF(I1793&lt;0,2)),0)</f>
        <v>0</v>
      </c>
      <c r="N1793" s="5">
        <f>IF(N1792=0,IF(C1793="s/l",1,0),IF(C1793="s/l",N1792+1,0))</f>
        <v>0</v>
      </c>
      <c r="O1793" s="4">
        <f>IF(O1792=0,IF(C1793="t/p",1,0),IF(C1793="t/p",O1792+1,0))</f>
        <v>1</v>
      </c>
      <c r="P1793" s="3">
        <f>IF(AND(N1793&gt;=$AD$36,N1794=0),1,0)</f>
        <v>0</v>
      </c>
      <c r="Q1793" s="2">
        <f>IF(AND(O1793&gt;=$AD$35,O1794=0),1,0)</f>
        <v>0</v>
      </c>
      <c r="R1793" s="3">
        <f>IF(AND(N1793&gt;0,ISODD(D1793)),1,0)</f>
        <v>0</v>
      </c>
      <c r="S1793" s="2">
        <f>IF(AND(O1793&gt;0,ISEVEN(D1793)),1,0)</f>
        <v>1</v>
      </c>
      <c r="T1793" s="1">
        <f>IF(AND(N1792&gt;0,N1793&gt;0),IF(OR(AND(R1792=0,R1793=1),AND(R1792=1,R1793=0)),1,0),0)</f>
        <v>0</v>
      </c>
      <c r="U1793" s="1">
        <f>IF(AND(O1792&gt;0,O1793&gt;0),IF(OR(AND(S1792=0,S1793=1),AND(S1792=1,S1793=0)),1,0),0)</f>
        <v>0</v>
      </c>
    </row>
    <row r="1794" spans="1:21">
      <c r="A1794" s="9">
        <v>9220</v>
      </c>
      <c r="B1794" s="10" t="s">
        <v>2730</v>
      </c>
      <c r="C1794" s="9" t="s">
        <v>54</v>
      </c>
      <c r="D1794" s="9">
        <v>3711</v>
      </c>
      <c r="E1794" s="9">
        <v>1</v>
      </c>
      <c r="F1794" s="9">
        <v>1.3326</v>
      </c>
      <c r="G1794" s="9">
        <v>1.3348</v>
      </c>
      <c r="H1794" s="9">
        <v>1.3323</v>
      </c>
      <c r="I1794" s="9">
        <v>1.63</v>
      </c>
      <c r="J1794" s="9">
        <v>2687</v>
      </c>
      <c r="K1794" s="8" t="str">
        <f>RIGHT(B1794,5)</f>
        <v>01:00</v>
      </c>
      <c r="L1794" s="7" t="str">
        <f>TEXT(K1794,"hh")</f>
        <v>01</v>
      </c>
      <c r="M1794" s="6">
        <f>IF(C1794="close",IF(I1794&gt;=0,1,IF(I1794&lt;0,2)),0)</f>
        <v>1</v>
      </c>
      <c r="N1794" s="5">
        <f>IF(N1793=0,IF(C1794="s/l",1,0),IF(C1794="s/l",N1793+1,0))</f>
        <v>0</v>
      </c>
      <c r="O1794" s="4">
        <f>IF(O1793=0,IF(C1794="t/p",1,0),IF(C1794="t/p",O1793+1,0))</f>
        <v>0</v>
      </c>
      <c r="P1794" s="3">
        <f>IF(AND(N1794&gt;=$AD$36,N1795=0),1,0)</f>
        <v>0</v>
      </c>
      <c r="Q1794" s="2">
        <f>IF(AND(O1794&gt;=$AD$35,O1795=0),1,0)</f>
        <v>0</v>
      </c>
      <c r="R1794" s="3">
        <f>IF(AND(N1794&gt;0,ISODD(D1794)),1,0)</f>
        <v>0</v>
      </c>
      <c r="S1794" s="2">
        <f>IF(AND(O1794&gt;0,ISEVEN(D1794)),1,0)</f>
        <v>0</v>
      </c>
      <c r="T1794" s="1">
        <f>IF(AND(N1793&gt;0,N1794&gt;0),IF(OR(AND(R1793=0,R1794=1),AND(R1793=1,R1794=0)),1,0),0)</f>
        <v>0</v>
      </c>
      <c r="U1794" s="1">
        <f>IF(AND(O1793&gt;0,O1794&gt;0),IF(OR(AND(S1793=0,S1794=1),AND(S1793=1,S1794=0)),1,0),0)</f>
        <v>0</v>
      </c>
    </row>
    <row r="1795" spans="1:21">
      <c r="A1795" s="9">
        <v>9221</v>
      </c>
      <c r="B1795" s="10" t="s">
        <v>2730</v>
      </c>
      <c r="C1795" s="9" t="s">
        <v>54</v>
      </c>
      <c r="D1795" s="9">
        <v>3708</v>
      </c>
      <c r="E1795" s="9">
        <v>1</v>
      </c>
      <c r="F1795" s="9">
        <v>1.3323</v>
      </c>
      <c r="G1795" s="9">
        <v>1.3312999999999999</v>
      </c>
      <c r="H1795" s="9">
        <v>1.3338000000000001</v>
      </c>
      <c r="I1795" s="9">
        <v>-9.9</v>
      </c>
      <c r="J1795" s="9">
        <v>2677.1</v>
      </c>
      <c r="K1795" s="8" t="str">
        <f>RIGHT(B1795,5)</f>
        <v>01:00</v>
      </c>
      <c r="L1795" s="7" t="str">
        <f>TEXT(K1795,"hh")</f>
        <v>01</v>
      </c>
      <c r="M1795" s="6">
        <f>IF(C1795="close",IF(I1795&gt;=0,1,IF(I1795&lt;0,2)),0)</f>
        <v>2</v>
      </c>
      <c r="N1795" s="5">
        <f>IF(N1794=0,IF(C1795="s/l",1,0),IF(C1795="s/l",N1794+1,0))</f>
        <v>0</v>
      </c>
      <c r="O1795" s="4">
        <f>IF(O1794=0,IF(C1795="t/p",1,0),IF(C1795="t/p",O1794+1,0))</f>
        <v>0</v>
      </c>
      <c r="P1795" s="3">
        <f>IF(AND(N1795&gt;=$AD$36,N1796=0),1,0)</f>
        <v>0</v>
      </c>
      <c r="Q1795" s="2">
        <f>IF(AND(O1795&gt;=$AD$35,O1796=0),1,0)</f>
        <v>0</v>
      </c>
      <c r="R1795" s="3">
        <f>IF(AND(N1795&gt;0,ISODD(D1795)),1,0)</f>
        <v>0</v>
      </c>
      <c r="S1795" s="2">
        <f>IF(AND(O1795&gt;0,ISEVEN(D1795)),1,0)</f>
        <v>0</v>
      </c>
      <c r="T1795" s="1">
        <f>IF(AND(N1794&gt;0,N1795&gt;0),IF(OR(AND(R1794=0,R1795=1),AND(R1794=1,R1795=0)),1,0),0)</f>
        <v>0</v>
      </c>
      <c r="U1795" s="1">
        <f>IF(AND(O1794&gt;0,O1795&gt;0),IF(OR(AND(S1794=0,S1795=1),AND(S1794=1,S1795=0)),1,0),0)</f>
        <v>0</v>
      </c>
    </row>
    <row r="1796" spans="1:21">
      <c r="A1796" s="9">
        <v>9234</v>
      </c>
      <c r="B1796" s="10" t="s">
        <v>784</v>
      </c>
      <c r="C1796" s="9" t="s">
        <v>0</v>
      </c>
      <c r="D1796" s="9">
        <v>3717</v>
      </c>
      <c r="E1796" s="9">
        <v>1</v>
      </c>
      <c r="F1796" s="9">
        <v>1.3337000000000001</v>
      </c>
      <c r="G1796" s="9">
        <v>1.3362000000000001</v>
      </c>
      <c r="H1796" s="9">
        <v>1.3337000000000001</v>
      </c>
      <c r="I1796" s="9">
        <v>5</v>
      </c>
      <c r="J1796" s="9">
        <v>2682.1</v>
      </c>
      <c r="K1796" s="8" t="str">
        <f>RIGHT(B1796,5)</f>
        <v>07:43</v>
      </c>
      <c r="L1796" s="7" t="str">
        <f>TEXT(K1796,"hh")</f>
        <v>07</v>
      </c>
      <c r="M1796" s="6">
        <f>IF(C1796="close",IF(I1796&gt;=0,1,IF(I1796&lt;0,2)),0)</f>
        <v>0</v>
      </c>
      <c r="N1796" s="5">
        <f>IF(N1795=0,IF(C1796="s/l",1,0),IF(C1796="s/l",N1795+1,0))</f>
        <v>0</v>
      </c>
      <c r="O1796" s="4">
        <f>IF(O1795=0,IF(C1796="t/p",1,0),IF(C1796="t/p",O1795+1,0))</f>
        <v>1</v>
      </c>
      <c r="P1796" s="3">
        <f>IF(AND(N1796&gt;=$AD$36,N1797=0),1,0)</f>
        <v>0</v>
      </c>
      <c r="Q1796" s="2">
        <f>IF(AND(O1796&gt;=$AD$35,O1797=0),1,0)</f>
        <v>0</v>
      </c>
      <c r="R1796" s="3">
        <f>IF(AND(N1796&gt;0,ISODD(D1796)),1,0)</f>
        <v>0</v>
      </c>
      <c r="S1796" s="2">
        <f>IF(AND(O1796&gt;0,ISEVEN(D1796)),1,0)</f>
        <v>0</v>
      </c>
      <c r="T1796" s="1">
        <f>IF(AND(N1795&gt;0,N1796&gt;0),IF(OR(AND(R1795=0,R1796=1),AND(R1795=1,R1796=0)),1,0),0)</f>
        <v>0</v>
      </c>
      <c r="U1796" s="1">
        <f>IF(AND(O1795&gt;0,O1796&gt;0),IF(OR(AND(S1795=0,S1796=1),AND(S1795=1,S1796=0)),1,0),0)</f>
        <v>0</v>
      </c>
    </row>
    <row r="1797" spans="1:21">
      <c r="A1797" s="9">
        <v>9239</v>
      </c>
      <c r="B1797" s="10" t="s">
        <v>783</v>
      </c>
      <c r="C1797" s="9" t="s">
        <v>0</v>
      </c>
      <c r="D1797" s="9">
        <v>3720</v>
      </c>
      <c r="E1797" s="9">
        <v>1</v>
      </c>
      <c r="F1797" s="9">
        <v>1.3340000000000001</v>
      </c>
      <c r="G1797" s="9">
        <v>1.3314999999999999</v>
      </c>
      <c r="H1797" s="9">
        <v>1.3340000000000001</v>
      </c>
      <c r="I1797" s="9">
        <v>5</v>
      </c>
      <c r="J1797" s="9">
        <v>2687.1</v>
      </c>
      <c r="K1797" s="8" t="str">
        <f>RIGHT(B1797,5)</f>
        <v>09:26</v>
      </c>
      <c r="L1797" s="7" t="str">
        <f>TEXT(K1797,"hh")</f>
        <v>09</v>
      </c>
      <c r="M1797" s="6">
        <f>IF(C1797="close",IF(I1797&gt;=0,1,IF(I1797&lt;0,2)),0)</f>
        <v>0</v>
      </c>
      <c r="N1797" s="5">
        <f>IF(N1796=0,IF(C1797="s/l",1,0),IF(C1797="s/l",N1796+1,0))</f>
        <v>0</v>
      </c>
      <c r="O1797" s="4">
        <f>IF(O1796=0,IF(C1797="t/p",1,0),IF(C1797="t/p",O1796+1,0))</f>
        <v>2</v>
      </c>
      <c r="P1797" s="3">
        <f>IF(AND(N1797&gt;=$AD$36,N1798=0),1,0)</f>
        <v>0</v>
      </c>
      <c r="Q1797" s="2">
        <f>IF(AND(O1797&gt;=$AD$35,O1798=0),1,0)</f>
        <v>0</v>
      </c>
      <c r="R1797" s="3">
        <f>IF(AND(N1797&gt;0,ISODD(D1797)),1,0)</f>
        <v>0</v>
      </c>
      <c r="S1797" s="2">
        <f>IF(AND(O1797&gt;0,ISEVEN(D1797)),1,0)</f>
        <v>1</v>
      </c>
      <c r="T1797" s="1">
        <f>IF(AND(N1796&gt;0,N1797&gt;0),IF(OR(AND(R1796=0,R1797=1),AND(R1796=1,R1797=0)),1,0),0)</f>
        <v>0</v>
      </c>
      <c r="U1797" s="1">
        <f>IF(AND(O1796&gt;0,O1797&gt;0),IF(OR(AND(S1796=0,S1797=1),AND(S1796=1,S1797=0)),1,0),0)</f>
        <v>1</v>
      </c>
    </row>
    <row r="1798" spans="1:21">
      <c r="A1798" s="9">
        <v>9244</v>
      </c>
      <c r="B1798" s="10" t="s">
        <v>782</v>
      </c>
      <c r="C1798" s="9" t="s">
        <v>3</v>
      </c>
      <c r="D1798" s="9">
        <v>3715</v>
      </c>
      <c r="E1798" s="9">
        <v>1</v>
      </c>
      <c r="F1798" s="9">
        <v>1.3351999999999999</v>
      </c>
      <c r="G1798" s="9">
        <v>1.3351999999999999</v>
      </c>
      <c r="H1798" s="9">
        <v>1.3327</v>
      </c>
      <c r="I1798" s="9">
        <v>-20</v>
      </c>
      <c r="J1798" s="9">
        <v>2667.1</v>
      </c>
      <c r="K1798" s="8" t="str">
        <f>RIGHT(B1798,5)</f>
        <v>09:34</v>
      </c>
      <c r="L1798" s="7" t="str">
        <f>TEXT(K1798,"hh")</f>
        <v>09</v>
      </c>
      <c r="M1798" s="6">
        <f>IF(C1798="close",IF(I1798&gt;=0,1,IF(I1798&lt;0,2)),0)</f>
        <v>0</v>
      </c>
      <c r="N1798" s="5">
        <f>IF(N1797=0,IF(C1798="s/l",1,0),IF(C1798="s/l",N1797+1,0))</f>
        <v>1</v>
      </c>
      <c r="O1798" s="4">
        <f>IF(O1797=0,IF(C1798="t/p",1,0),IF(C1798="t/p",O1797+1,0))</f>
        <v>0</v>
      </c>
      <c r="P1798" s="3">
        <f>IF(AND(N1798&gt;=$AD$36,N1799=0),1,0)</f>
        <v>0</v>
      </c>
      <c r="Q1798" s="2">
        <f>IF(AND(O1798&gt;=$AD$35,O1799=0),1,0)</f>
        <v>0</v>
      </c>
      <c r="R1798" s="3">
        <f>IF(AND(N1798&gt;0,ISODD(D1798)),1,0)</f>
        <v>1</v>
      </c>
      <c r="S1798" s="2">
        <f>IF(AND(O1798&gt;0,ISEVEN(D1798)),1,0)</f>
        <v>0</v>
      </c>
      <c r="T1798" s="1">
        <f>IF(AND(N1797&gt;0,N1798&gt;0),IF(OR(AND(R1797=0,R1798=1),AND(R1797=1,R1798=0)),1,0),0)</f>
        <v>0</v>
      </c>
      <c r="U1798" s="1">
        <f>IF(AND(O1797&gt;0,O1798&gt;0),IF(OR(AND(S1797=0,S1798=1),AND(S1797=1,S1798=0)),1,0),0)</f>
        <v>0</v>
      </c>
    </row>
    <row r="1799" spans="1:21">
      <c r="A1799" s="9">
        <v>9249</v>
      </c>
      <c r="B1799" s="10" t="s">
        <v>2729</v>
      </c>
      <c r="C1799" s="9" t="s">
        <v>3</v>
      </c>
      <c r="D1799" s="9">
        <v>3721</v>
      </c>
      <c r="E1799" s="9">
        <v>1</v>
      </c>
      <c r="F1799" s="9">
        <v>1.3362000000000001</v>
      </c>
      <c r="G1799" s="9">
        <v>1.3362000000000001</v>
      </c>
      <c r="H1799" s="9">
        <v>1.3337000000000001</v>
      </c>
      <c r="I1799" s="9">
        <v>-20</v>
      </c>
      <c r="J1799" s="9">
        <v>2647.1</v>
      </c>
      <c r="K1799" s="8" t="str">
        <f>RIGHT(B1799,5)</f>
        <v>09:37</v>
      </c>
      <c r="L1799" s="7" t="str">
        <f>TEXT(K1799,"hh")</f>
        <v>09</v>
      </c>
      <c r="M1799" s="6">
        <f>IF(C1799="close",IF(I1799&gt;=0,1,IF(I1799&lt;0,2)),0)</f>
        <v>0</v>
      </c>
      <c r="N1799" s="5">
        <f>IF(N1798=0,IF(C1799="s/l",1,0),IF(C1799="s/l",N1798+1,0))</f>
        <v>2</v>
      </c>
      <c r="O1799" s="4">
        <f>IF(O1798=0,IF(C1799="t/p",1,0),IF(C1799="t/p",O1798+1,0))</f>
        <v>0</v>
      </c>
      <c r="P1799" s="3">
        <f>IF(AND(N1799&gt;=$AD$36,N1800=0),1,0)</f>
        <v>1</v>
      </c>
      <c r="Q1799" s="2">
        <f>IF(AND(O1799&gt;=$AD$35,O1800=0),1,0)</f>
        <v>0</v>
      </c>
      <c r="R1799" s="3">
        <f>IF(AND(N1799&gt;0,ISODD(D1799)),1,0)</f>
        <v>1</v>
      </c>
      <c r="S1799" s="2">
        <f>IF(AND(O1799&gt;0,ISEVEN(D1799)),1,0)</f>
        <v>0</v>
      </c>
      <c r="T1799" s="1">
        <f>IF(AND(N1798&gt;0,N1799&gt;0),IF(OR(AND(R1798=0,R1799=1),AND(R1798=1,R1799=0)),1,0),0)</f>
        <v>0</v>
      </c>
      <c r="U1799" s="1">
        <f>IF(AND(O1798&gt;0,O1799&gt;0),IF(OR(AND(S1798=0,S1799=1),AND(S1798=1,S1799=0)),1,0),0)</f>
        <v>0</v>
      </c>
    </row>
    <row r="1800" spans="1:21">
      <c r="A1800" s="9">
        <v>9250</v>
      </c>
      <c r="B1800" s="10" t="s">
        <v>2728</v>
      </c>
      <c r="C1800" s="9" t="s">
        <v>0</v>
      </c>
      <c r="D1800" s="9">
        <v>3723</v>
      </c>
      <c r="E1800" s="9">
        <v>1</v>
      </c>
      <c r="F1800" s="9">
        <v>1.3348</v>
      </c>
      <c r="G1800" s="9">
        <v>1.3372999999999999</v>
      </c>
      <c r="H1800" s="9">
        <v>1.3348</v>
      </c>
      <c r="I1800" s="9">
        <v>5</v>
      </c>
      <c r="J1800" s="9">
        <v>2652.1</v>
      </c>
      <c r="K1800" s="8" t="str">
        <f>RIGHT(B1800,5)</f>
        <v>09:59</v>
      </c>
      <c r="L1800" s="7" t="str">
        <f>TEXT(K1800,"hh")</f>
        <v>09</v>
      </c>
      <c r="M1800" s="6">
        <f>IF(C1800="close",IF(I1800&gt;=0,1,IF(I1800&lt;0,2)),0)</f>
        <v>0</v>
      </c>
      <c r="N1800" s="5">
        <f>IF(N1799=0,IF(C1800="s/l",1,0),IF(C1800="s/l",N1799+1,0))</f>
        <v>0</v>
      </c>
      <c r="O1800" s="4">
        <f>IF(O1799=0,IF(C1800="t/p",1,0),IF(C1800="t/p",O1799+1,0))</f>
        <v>1</v>
      </c>
      <c r="P1800" s="3">
        <f>IF(AND(N1800&gt;=$AD$36,N1801=0),1,0)</f>
        <v>0</v>
      </c>
      <c r="Q1800" s="2">
        <f>IF(AND(O1800&gt;=$AD$35,O1801=0),1,0)</f>
        <v>0</v>
      </c>
      <c r="R1800" s="3">
        <f>IF(AND(N1800&gt;0,ISODD(D1800)),1,0)</f>
        <v>0</v>
      </c>
      <c r="S1800" s="2">
        <f>IF(AND(O1800&gt;0,ISEVEN(D1800)),1,0)</f>
        <v>0</v>
      </c>
      <c r="T1800" s="1">
        <f>IF(AND(N1799&gt;0,N1800&gt;0),IF(OR(AND(R1799=0,R1800=1),AND(R1799=1,R1800=0)),1,0),0)</f>
        <v>0</v>
      </c>
      <c r="U1800" s="1">
        <f>IF(AND(O1799&gt;0,O1800&gt;0),IF(OR(AND(S1799=0,S1800=1),AND(S1799=1,S1800=0)),1,0),0)</f>
        <v>0</v>
      </c>
    </row>
    <row r="1801" spans="1:21">
      <c r="A1801" s="9">
        <v>9259</v>
      </c>
      <c r="B1801" s="10" t="s">
        <v>2727</v>
      </c>
      <c r="C1801" s="9" t="s">
        <v>0</v>
      </c>
      <c r="D1801" s="9">
        <v>3727</v>
      </c>
      <c r="E1801" s="9">
        <v>1</v>
      </c>
      <c r="F1801" s="9">
        <v>1.3368</v>
      </c>
      <c r="G1801" s="9">
        <v>1.3392999999999999</v>
      </c>
      <c r="H1801" s="9">
        <v>1.3368</v>
      </c>
      <c r="I1801" s="9">
        <v>5</v>
      </c>
      <c r="J1801" s="9">
        <v>2657.1</v>
      </c>
      <c r="K1801" s="8" t="str">
        <f>RIGHT(B1801,5)</f>
        <v>12:48</v>
      </c>
      <c r="L1801" s="7" t="str">
        <f>TEXT(K1801,"hh")</f>
        <v>12</v>
      </c>
      <c r="M1801" s="6">
        <f>IF(C1801="close",IF(I1801&gt;=0,1,IF(I1801&lt;0,2)),0)</f>
        <v>0</v>
      </c>
      <c r="N1801" s="5">
        <f>IF(N1800=0,IF(C1801="s/l",1,0),IF(C1801="s/l",N1800+1,0))</f>
        <v>0</v>
      </c>
      <c r="O1801" s="4">
        <f>IF(O1800=0,IF(C1801="t/p",1,0),IF(C1801="t/p",O1800+1,0))</f>
        <v>2</v>
      </c>
      <c r="P1801" s="3">
        <f>IF(AND(N1801&gt;=$AD$36,N1802=0),1,0)</f>
        <v>0</v>
      </c>
      <c r="Q1801" s="2">
        <f>IF(AND(O1801&gt;=$AD$35,O1802=0),1,0)</f>
        <v>0</v>
      </c>
      <c r="R1801" s="3">
        <f>IF(AND(N1801&gt;0,ISODD(D1801)),1,0)</f>
        <v>0</v>
      </c>
      <c r="S1801" s="2">
        <f>IF(AND(O1801&gt;0,ISEVEN(D1801)),1,0)</f>
        <v>0</v>
      </c>
      <c r="T1801" s="1">
        <f>IF(AND(N1800&gt;0,N1801&gt;0),IF(OR(AND(R1800=0,R1801=1),AND(R1800=1,R1801=0)),1,0),0)</f>
        <v>0</v>
      </c>
      <c r="U1801" s="1">
        <f>IF(AND(O1800&gt;0,O1801&gt;0),IF(OR(AND(S1800=0,S1801=1),AND(S1800=1,S1801=0)),1,0),0)</f>
        <v>0</v>
      </c>
    </row>
    <row r="1802" spans="1:21">
      <c r="A1802" s="9">
        <v>9264</v>
      </c>
      <c r="B1802" s="10" t="s">
        <v>2726</v>
      </c>
      <c r="C1802" s="9" t="s">
        <v>0</v>
      </c>
      <c r="D1802" s="9">
        <v>3725</v>
      </c>
      <c r="E1802" s="9">
        <v>1</v>
      </c>
      <c r="F1802" s="9">
        <v>1.3358000000000001</v>
      </c>
      <c r="G1802" s="9">
        <v>1.3383</v>
      </c>
      <c r="H1802" s="9">
        <v>1.3358000000000001</v>
      </c>
      <c r="I1802" s="9">
        <v>5</v>
      </c>
      <c r="J1802" s="9">
        <v>2662.1</v>
      </c>
      <c r="K1802" s="8" t="str">
        <f>RIGHT(B1802,5)</f>
        <v>12:59</v>
      </c>
      <c r="L1802" s="7" t="str">
        <f>TEXT(K1802,"hh")</f>
        <v>12</v>
      </c>
      <c r="M1802" s="6">
        <f>IF(C1802="close",IF(I1802&gt;=0,1,IF(I1802&lt;0,2)),0)</f>
        <v>0</v>
      </c>
      <c r="N1802" s="5">
        <f>IF(N1801=0,IF(C1802="s/l",1,0),IF(C1802="s/l",N1801+1,0))</f>
        <v>0</v>
      </c>
      <c r="O1802" s="4">
        <f>IF(O1801=0,IF(C1802="t/p",1,0),IF(C1802="t/p",O1801+1,0))</f>
        <v>3</v>
      </c>
      <c r="P1802" s="3">
        <f>IF(AND(N1802&gt;=$AD$36,N1803=0),1,0)</f>
        <v>0</v>
      </c>
      <c r="Q1802" s="2">
        <f>IF(AND(O1802&gt;=$AD$35,O1803=0),1,0)</f>
        <v>0</v>
      </c>
      <c r="R1802" s="3">
        <f>IF(AND(N1802&gt;0,ISODD(D1802)),1,0)</f>
        <v>0</v>
      </c>
      <c r="S1802" s="2">
        <f>IF(AND(O1802&gt;0,ISEVEN(D1802)),1,0)</f>
        <v>0</v>
      </c>
      <c r="T1802" s="1">
        <f>IF(AND(N1801&gt;0,N1802&gt;0),IF(OR(AND(R1801=0,R1802=1),AND(R1801=1,R1802=0)),1,0),0)</f>
        <v>0</v>
      </c>
      <c r="U1802" s="1">
        <f>IF(AND(O1801&gt;0,O1802&gt;0),IF(OR(AND(S1801=0,S1802=1),AND(S1801=1,S1802=0)),1,0),0)</f>
        <v>0</v>
      </c>
    </row>
    <row r="1803" spans="1:21">
      <c r="A1803" s="9">
        <v>9269</v>
      </c>
      <c r="B1803" s="10" t="s">
        <v>780</v>
      </c>
      <c r="C1803" s="9" t="s">
        <v>3</v>
      </c>
      <c r="D1803" s="9">
        <v>3730</v>
      </c>
      <c r="E1803" s="9">
        <v>1</v>
      </c>
      <c r="F1803" s="9">
        <v>1.3346</v>
      </c>
      <c r="G1803" s="9">
        <v>1.3346</v>
      </c>
      <c r="H1803" s="9">
        <v>1.3371</v>
      </c>
      <c r="I1803" s="9">
        <v>-20</v>
      </c>
      <c r="J1803" s="9">
        <v>2642.1</v>
      </c>
      <c r="K1803" s="8" t="str">
        <f>RIGHT(B1803,5)</f>
        <v>13:01</v>
      </c>
      <c r="L1803" s="7" t="str">
        <f>TEXT(K1803,"hh")</f>
        <v>13</v>
      </c>
      <c r="M1803" s="6">
        <f>IF(C1803="close",IF(I1803&gt;=0,1,IF(I1803&lt;0,2)),0)</f>
        <v>0</v>
      </c>
      <c r="N1803" s="5">
        <f>IF(N1802=0,IF(C1803="s/l",1,0),IF(C1803="s/l",N1802+1,0))</f>
        <v>1</v>
      </c>
      <c r="O1803" s="4">
        <f>IF(O1802=0,IF(C1803="t/p",1,0),IF(C1803="t/p",O1802+1,0))</f>
        <v>0</v>
      </c>
      <c r="P1803" s="3">
        <f>IF(AND(N1803&gt;=$AD$36,N1804=0),1,0)</f>
        <v>0</v>
      </c>
      <c r="Q1803" s="2">
        <f>IF(AND(O1803&gt;=$AD$35,O1804=0),1,0)</f>
        <v>0</v>
      </c>
      <c r="R1803" s="3">
        <f>IF(AND(N1803&gt;0,ISODD(D1803)),1,0)</f>
        <v>0</v>
      </c>
      <c r="S1803" s="2">
        <f>IF(AND(O1803&gt;0,ISEVEN(D1803)),1,0)</f>
        <v>0</v>
      </c>
      <c r="T1803" s="1">
        <f>IF(AND(N1802&gt;0,N1803&gt;0),IF(OR(AND(R1802=0,R1803=1),AND(R1802=1,R1803=0)),1,0),0)</f>
        <v>0</v>
      </c>
      <c r="U1803" s="1">
        <f>IF(AND(O1802&gt;0,O1803&gt;0),IF(OR(AND(S1802=0,S1803=1),AND(S1802=1,S1803=0)),1,0),0)</f>
        <v>0</v>
      </c>
    </row>
    <row r="1804" spans="1:21">
      <c r="A1804" s="9">
        <v>9274</v>
      </c>
      <c r="B1804" s="10" t="s">
        <v>2725</v>
      </c>
      <c r="C1804" s="9" t="s">
        <v>0</v>
      </c>
      <c r="D1804" s="9">
        <v>3734</v>
      </c>
      <c r="E1804" s="9">
        <v>1</v>
      </c>
      <c r="F1804" s="9">
        <v>1.3351</v>
      </c>
      <c r="G1804" s="9">
        <v>1.3326</v>
      </c>
      <c r="H1804" s="9">
        <v>1.3351</v>
      </c>
      <c r="I1804" s="9">
        <v>5</v>
      </c>
      <c r="J1804" s="9">
        <v>2647.1</v>
      </c>
      <c r="K1804" s="8" t="str">
        <f>RIGHT(B1804,5)</f>
        <v>13:07</v>
      </c>
      <c r="L1804" s="7" t="str">
        <f>TEXT(K1804,"hh")</f>
        <v>13</v>
      </c>
      <c r="M1804" s="6">
        <f>IF(C1804="close",IF(I1804&gt;=0,1,IF(I1804&lt;0,2)),0)</f>
        <v>0</v>
      </c>
      <c r="N1804" s="5">
        <f>IF(N1803=0,IF(C1804="s/l",1,0),IF(C1804="s/l",N1803+1,0))</f>
        <v>0</v>
      </c>
      <c r="O1804" s="4">
        <f>IF(O1803=0,IF(C1804="t/p",1,0),IF(C1804="t/p",O1803+1,0))</f>
        <v>1</v>
      </c>
      <c r="P1804" s="3">
        <f>IF(AND(N1804&gt;=$AD$36,N1805=0),1,0)</f>
        <v>0</v>
      </c>
      <c r="Q1804" s="2">
        <f>IF(AND(O1804&gt;=$AD$35,O1805=0),1,0)</f>
        <v>0</v>
      </c>
      <c r="R1804" s="3">
        <f>IF(AND(N1804&gt;0,ISODD(D1804)),1,0)</f>
        <v>0</v>
      </c>
      <c r="S1804" s="2">
        <f>IF(AND(O1804&gt;0,ISEVEN(D1804)),1,0)</f>
        <v>1</v>
      </c>
      <c r="T1804" s="1">
        <f>IF(AND(N1803&gt;0,N1804&gt;0),IF(OR(AND(R1803=0,R1804=1),AND(R1803=1,R1804=0)),1,0),0)</f>
        <v>0</v>
      </c>
      <c r="U1804" s="1">
        <f>IF(AND(O1803&gt;0,O1804&gt;0),IF(OR(AND(S1803=0,S1804=1),AND(S1803=1,S1804=0)),1,0),0)</f>
        <v>0</v>
      </c>
    </row>
    <row r="1805" spans="1:21">
      <c r="A1805" s="9">
        <v>9279</v>
      </c>
      <c r="B1805" s="10" t="s">
        <v>2724</v>
      </c>
      <c r="C1805" s="9" t="s">
        <v>0</v>
      </c>
      <c r="D1805" s="9">
        <v>3735</v>
      </c>
      <c r="E1805" s="9">
        <v>1</v>
      </c>
      <c r="F1805" s="9">
        <v>1.3348</v>
      </c>
      <c r="G1805" s="9">
        <v>1.3372999999999999</v>
      </c>
      <c r="H1805" s="9">
        <v>1.3348</v>
      </c>
      <c r="I1805" s="9">
        <v>5</v>
      </c>
      <c r="J1805" s="9">
        <v>2652.1</v>
      </c>
      <c r="K1805" s="8" t="str">
        <f>RIGHT(B1805,5)</f>
        <v>14:39</v>
      </c>
      <c r="L1805" s="7" t="str">
        <f>TEXT(K1805,"hh")</f>
        <v>14</v>
      </c>
      <c r="M1805" s="6">
        <f>IF(C1805="close",IF(I1805&gt;=0,1,IF(I1805&lt;0,2)),0)</f>
        <v>0</v>
      </c>
      <c r="N1805" s="5">
        <f>IF(N1804=0,IF(C1805="s/l",1,0),IF(C1805="s/l",N1804+1,0))</f>
        <v>0</v>
      </c>
      <c r="O1805" s="4">
        <f>IF(O1804=0,IF(C1805="t/p",1,0),IF(C1805="t/p",O1804+1,0))</f>
        <v>2</v>
      </c>
      <c r="P1805" s="3">
        <f>IF(AND(N1805&gt;=$AD$36,N1806=0),1,0)</f>
        <v>0</v>
      </c>
      <c r="Q1805" s="2">
        <f>IF(AND(O1805&gt;=$AD$35,O1806=0),1,0)</f>
        <v>0</v>
      </c>
      <c r="R1805" s="3">
        <f>IF(AND(N1805&gt;0,ISODD(D1805)),1,0)</f>
        <v>0</v>
      </c>
      <c r="S1805" s="2">
        <f>IF(AND(O1805&gt;0,ISEVEN(D1805)),1,0)</f>
        <v>0</v>
      </c>
      <c r="T1805" s="1">
        <f>IF(AND(N1804&gt;0,N1805&gt;0),IF(OR(AND(R1804=0,R1805=1),AND(R1804=1,R1805=0)),1,0),0)</f>
        <v>0</v>
      </c>
      <c r="U1805" s="1">
        <f>IF(AND(O1804&gt;0,O1805&gt;0),IF(OR(AND(S1804=0,S1805=1),AND(S1804=1,S1805=0)),1,0),0)</f>
        <v>1</v>
      </c>
    </row>
    <row r="1806" spans="1:21">
      <c r="A1806" s="9">
        <v>9284</v>
      </c>
      <c r="B1806" s="10" t="s">
        <v>2723</v>
      </c>
      <c r="C1806" s="9" t="s">
        <v>0</v>
      </c>
      <c r="D1806" s="9">
        <v>3738</v>
      </c>
      <c r="E1806" s="9">
        <v>1</v>
      </c>
      <c r="F1806" s="9">
        <v>1.3351</v>
      </c>
      <c r="G1806" s="9">
        <v>1.3326</v>
      </c>
      <c r="H1806" s="9">
        <v>1.3351</v>
      </c>
      <c r="I1806" s="9">
        <v>5</v>
      </c>
      <c r="J1806" s="9">
        <v>2657.1</v>
      </c>
      <c r="K1806" s="8" t="str">
        <f>RIGHT(B1806,5)</f>
        <v>14:53</v>
      </c>
      <c r="L1806" s="7" t="str">
        <f>TEXT(K1806,"hh")</f>
        <v>14</v>
      </c>
      <c r="M1806" s="6">
        <f>IF(C1806="close",IF(I1806&gt;=0,1,IF(I1806&lt;0,2)),0)</f>
        <v>0</v>
      </c>
      <c r="N1806" s="5">
        <f>IF(N1805=0,IF(C1806="s/l",1,0),IF(C1806="s/l",N1805+1,0))</f>
        <v>0</v>
      </c>
      <c r="O1806" s="4">
        <f>IF(O1805=0,IF(C1806="t/p",1,0),IF(C1806="t/p",O1805+1,0))</f>
        <v>3</v>
      </c>
      <c r="P1806" s="3">
        <f>IF(AND(N1806&gt;=$AD$36,N1807=0),1,0)</f>
        <v>0</v>
      </c>
      <c r="Q1806" s="2">
        <f>IF(AND(O1806&gt;=$AD$35,O1807=0),1,0)</f>
        <v>0</v>
      </c>
      <c r="R1806" s="3">
        <f>IF(AND(N1806&gt;0,ISODD(D1806)),1,0)</f>
        <v>0</v>
      </c>
      <c r="S1806" s="2">
        <f>IF(AND(O1806&gt;0,ISEVEN(D1806)),1,0)</f>
        <v>1</v>
      </c>
      <c r="T1806" s="1">
        <f>IF(AND(N1805&gt;0,N1806&gt;0),IF(OR(AND(R1805=0,R1806=1),AND(R1805=1,R1806=0)),1,0),0)</f>
        <v>0</v>
      </c>
      <c r="U1806" s="1">
        <f>IF(AND(O1805&gt;0,O1806&gt;0),IF(OR(AND(S1805=0,S1806=1),AND(S1805=1,S1806=0)),1,0),0)</f>
        <v>1</v>
      </c>
    </row>
    <row r="1807" spans="1:21">
      <c r="A1807" s="9">
        <v>9289</v>
      </c>
      <c r="B1807" s="10" t="s">
        <v>2722</v>
      </c>
      <c r="C1807" s="9" t="s">
        <v>0</v>
      </c>
      <c r="D1807" s="9">
        <v>3739</v>
      </c>
      <c r="E1807" s="9">
        <v>1</v>
      </c>
      <c r="F1807" s="9">
        <v>1.3348</v>
      </c>
      <c r="G1807" s="9">
        <v>1.3372999999999999</v>
      </c>
      <c r="H1807" s="9">
        <v>1.3348</v>
      </c>
      <c r="I1807" s="9">
        <v>5</v>
      </c>
      <c r="J1807" s="9">
        <v>2662.1</v>
      </c>
      <c r="K1807" s="8" t="str">
        <f>RIGHT(B1807,5)</f>
        <v>15:10</v>
      </c>
      <c r="L1807" s="7" t="str">
        <f>TEXT(K1807,"hh")</f>
        <v>15</v>
      </c>
      <c r="M1807" s="6">
        <f>IF(C1807="close",IF(I1807&gt;=0,1,IF(I1807&lt;0,2)),0)</f>
        <v>0</v>
      </c>
      <c r="N1807" s="5">
        <f>IF(N1806=0,IF(C1807="s/l",1,0),IF(C1807="s/l",N1806+1,0))</f>
        <v>0</v>
      </c>
      <c r="O1807" s="4">
        <f>IF(O1806=0,IF(C1807="t/p",1,0),IF(C1807="t/p",O1806+1,0))</f>
        <v>4</v>
      </c>
      <c r="P1807" s="3">
        <f>IF(AND(N1807&gt;=$AD$36,N1808=0),1,0)</f>
        <v>0</v>
      </c>
      <c r="Q1807" s="2">
        <f>IF(AND(O1807&gt;=$AD$35,O1808=0),1,0)</f>
        <v>0</v>
      </c>
      <c r="R1807" s="3">
        <f>IF(AND(N1807&gt;0,ISODD(D1807)),1,0)</f>
        <v>0</v>
      </c>
      <c r="S1807" s="2">
        <f>IF(AND(O1807&gt;0,ISEVEN(D1807)),1,0)</f>
        <v>0</v>
      </c>
      <c r="T1807" s="1">
        <f>IF(AND(N1806&gt;0,N1807&gt;0),IF(OR(AND(R1806=0,R1807=1),AND(R1806=1,R1807=0)),1,0),0)</f>
        <v>0</v>
      </c>
      <c r="U1807" s="1">
        <f>IF(AND(O1806&gt;0,O1807&gt;0),IF(OR(AND(S1806=0,S1807=1),AND(S1806=1,S1807=0)),1,0),0)</f>
        <v>1</v>
      </c>
    </row>
    <row r="1808" spans="1:21">
      <c r="A1808" s="9">
        <v>9290</v>
      </c>
      <c r="B1808" s="10" t="s">
        <v>2721</v>
      </c>
      <c r="C1808" s="9" t="s">
        <v>0</v>
      </c>
      <c r="D1808" s="9">
        <v>3732</v>
      </c>
      <c r="E1808" s="9">
        <v>1</v>
      </c>
      <c r="F1808" s="9">
        <v>1.3361000000000001</v>
      </c>
      <c r="G1808" s="9">
        <v>1.3335999999999999</v>
      </c>
      <c r="H1808" s="9">
        <v>1.3361000000000001</v>
      </c>
      <c r="I1808" s="9">
        <v>5</v>
      </c>
      <c r="J1808" s="9">
        <v>2667.1</v>
      </c>
      <c r="K1808" s="8" t="str">
        <f>RIGHT(B1808,5)</f>
        <v>16:00</v>
      </c>
      <c r="L1808" s="7" t="str">
        <f>TEXT(K1808,"hh")</f>
        <v>16</v>
      </c>
      <c r="M1808" s="6">
        <f>IF(C1808="close",IF(I1808&gt;=0,1,IF(I1808&lt;0,2)),0)</f>
        <v>0</v>
      </c>
      <c r="N1808" s="5">
        <f>IF(N1807=0,IF(C1808="s/l",1,0),IF(C1808="s/l",N1807+1,0))</f>
        <v>0</v>
      </c>
      <c r="O1808" s="4">
        <f>IF(O1807=0,IF(C1808="t/p",1,0),IF(C1808="t/p",O1807+1,0))</f>
        <v>5</v>
      </c>
      <c r="P1808" s="3">
        <f>IF(AND(N1808&gt;=$AD$36,N1809=0),1,0)</f>
        <v>0</v>
      </c>
      <c r="Q1808" s="2">
        <f>IF(AND(O1808&gt;=$AD$35,O1809=0),1,0)</f>
        <v>1</v>
      </c>
      <c r="R1808" s="3">
        <f>IF(AND(N1808&gt;0,ISODD(D1808)),1,0)</f>
        <v>0</v>
      </c>
      <c r="S1808" s="2">
        <f>IF(AND(O1808&gt;0,ISEVEN(D1808)),1,0)</f>
        <v>1</v>
      </c>
      <c r="T1808" s="1">
        <f>IF(AND(N1807&gt;0,N1808&gt;0),IF(OR(AND(R1807=0,R1808=1),AND(R1807=1,R1808=0)),1,0),0)</f>
        <v>0</v>
      </c>
      <c r="U1808" s="1">
        <f>IF(AND(O1807&gt;0,O1808&gt;0),IF(OR(AND(S1807=0,S1808=1),AND(S1807=1,S1808=0)),1,0),0)</f>
        <v>1</v>
      </c>
    </row>
    <row r="1809" spans="1:21">
      <c r="A1809" s="9">
        <v>9299</v>
      </c>
      <c r="B1809" s="10" t="s">
        <v>2720</v>
      </c>
      <c r="C1809" s="9" t="s">
        <v>3</v>
      </c>
      <c r="D1809" s="9">
        <v>3741</v>
      </c>
      <c r="E1809" s="9">
        <v>1</v>
      </c>
      <c r="F1809" s="9">
        <v>1.3383</v>
      </c>
      <c r="G1809" s="9">
        <v>1.3383</v>
      </c>
      <c r="H1809" s="9">
        <v>1.3358000000000001</v>
      </c>
      <c r="I1809" s="9">
        <v>-20</v>
      </c>
      <c r="J1809" s="9">
        <v>2647.1</v>
      </c>
      <c r="K1809" s="8" t="str">
        <f>RIGHT(B1809,5)</f>
        <v>16:37</v>
      </c>
      <c r="L1809" s="7" t="str">
        <f>TEXT(K1809,"hh")</f>
        <v>16</v>
      </c>
      <c r="M1809" s="6">
        <f>IF(C1809="close",IF(I1809&gt;=0,1,IF(I1809&lt;0,2)),0)</f>
        <v>0</v>
      </c>
      <c r="N1809" s="5">
        <f>IF(N1808=0,IF(C1809="s/l",1,0),IF(C1809="s/l",N1808+1,0))</f>
        <v>1</v>
      </c>
      <c r="O1809" s="4">
        <f>IF(O1808=0,IF(C1809="t/p",1,0),IF(C1809="t/p",O1808+1,0))</f>
        <v>0</v>
      </c>
      <c r="P1809" s="3">
        <f>IF(AND(N1809&gt;=$AD$36,N1810=0),1,0)</f>
        <v>0</v>
      </c>
      <c r="Q1809" s="2">
        <f>IF(AND(O1809&gt;=$AD$35,O1810=0),1,0)</f>
        <v>0</v>
      </c>
      <c r="R1809" s="3">
        <f>IF(AND(N1809&gt;0,ISODD(D1809)),1,0)</f>
        <v>1</v>
      </c>
      <c r="S1809" s="2">
        <f>IF(AND(O1809&gt;0,ISEVEN(D1809)),1,0)</f>
        <v>0</v>
      </c>
      <c r="T1809" s="1">
        <f>IF(AND(N1808&gt;0,N1809&gt;0),IF(OR(AND(R1808=0,R1809=1),AND(R1808=1,R1809=0)),1,0),0)</f>
        <v>0</v>
      </c>
      <c r="U1809" s="1">
        <f>IF(AND(O1808&gt;0,O1809&gt;0),IF(OR(AND(S1808=0,S1809=1),AND(S1808=1,S1809=0)),1,0),0)</f>
        <v>0</v>
      </c>
    </row>
    <row r="1810" spans="1:21">
      <c r="A1810" s="9">
        <v>9300</v>
      </c>
      <c r="B1810" s="10" t="s">
        <v>2719</v>
      </c>
      <c r="C1810" s="9" t="s">
        <v>0</v>
      </c>
      <c r="D1810" s="9">
        <v>3743</v>
      </c>
      <c r="E1810" s="9">
        <v>1</v>
      </c>
      <c r="F1810" s="9">
        <v>1.3368</v>
      </c>
      <c r="G1810" s="9">
        <v>1.3392999999999999</v>
      </c>
      <c r="H1810" s="9">
        <v>1.3368</v>
      </c>
      <c r="I1810" s="9">
        <v>5</v>
      </c>
      <c r="J1810" s="9">
        <v>2652.1</v>
      </c>
      <c r="K1810" s="8" t="str">
        <f>RIGHT(B1810,5)</f>
        <v>17:24</v>
      </c>
      <c r="L1810" s="7" t="str">
        <f>TEXT(K1810,"hh")</f>
        <v>17</v>
      </c>
      <c r="M1810" s="6">
        <f>IF(C1810="close",IF(I1810&gt;=0,1,IF(I1810&lt;0,2)),0)</f>
        <v>0</v>
      </c>
      <c r="N1810" s="5">
        <f>IF(N1809=0,IF(C1810="s/l",1,0),IF(C1810="s/l",N1809+1,0))</f>
        <v>0</v>
      </c>
      <c r="O1810" s="4">
        <f>IF(O1809=0,IF(C1810="t/p",1,0),IF(C1810="t/p",O1809+1,0))</f>
        <v>1</v>
      </c>
      <c r="P1810" s="3">
        <f>IF(AND(N1810&gt;=$AD$36,N1811=0),1,0)</f>
        <v>0</v>
      </c>
      <c r="Q1810" s="2">
        <f>IF(AND(O1810&gt;=$AD$35,O1811=0),1,0)</f>
        <v>0</v>
      </c>
      <c r="R1810" s="3">
        <f>IF(AND(N1810&gt;0,ISODD(D1810)),1,0)</f>
        <v>0</v>
      </c>
      <c r="S1810" s="2">
        <f>IF(AND(O1810&gt;0,ISEVEN(D1810)),1,0)</f>
        <v>0</v>
      </c>
      <c r="T1810" s="1">
        <f>IF(AND(N1809&gt;0,N1810&gt;0),IF(OR(AND(R1809=0,R1810=1),AND(R1809=1,R1810=0)),1,0),0)</f>
        <v>0</v>
      </c>
      <c r="U1810" s="1">
        <f>IF(AND(O1809&gt;0,O1810&gt;0),IF(OR(AND(S1809=0,S1810=1),AND(S1809=1,S1810=0)),1,0),0)</f>
        <v>0</v>
      </c>
    </row>
    <row r="1811" spans="1:21">
      <c r="A1811" s="9">
        <v>9305</v>
      </c>
      <c r="B1811" s="10" t="s">
        <v>2718</v>
      </c>
      <c r="C1811" s="9" t="s">
        <v>0</v>
      </c>
      <c r="D1811" s="9">
        <v>3746</v>
      </c>
      <c r="E1811" s="9">
        <v>1</v>
      </c>
      <c r="F1811" s="9">
        <v>1.3371</v>
      </c>
      <c r="G1811" s="9">
        <v>1.3346</v>
      </c>
      <c r="H1811" s="9">
        <v>1.3371</v>
      </c>
      <c r="I1811" s="9">
        <v>5</v>
      </c>
      <c r="J1811" s="9">
        <v>2657.1</v>
      </c>
      <c r="K1811" s="8" t="str">
        <f>RIGHT(B1811,5)</f>
        <v>18:46</v>
      </c>
      <c r="L1811" s="7" t="str">
        <f>TEXT(K1811,"hh")</f>
        <v>18</v>
      </c>
      <c r="M1811" s="6">
        <f>IF(C1811="close",IF(I1811&gt;=0,1,IF(I1811&lt;0,2)),0)</f>
        <v>0</v>
      </c>
      <c r="N1811" s="5">
        <f>IF(N1810=0,IF(C1811="s/l",1,0),IF(C1811="s/l",N1810+1,0))</f>
        <v>0</v>
      </c>
      <c r="O1811" s="4">
        <f>IF(O1810=0,IF(C1811="t/p",1,0),IF(C1811="t/p",O1810+1,0))</f>
        <v>2</v>
      </c>
      <c r="P1811" s="3">
        <f>IF(AND(N1811&gt;=$AD$36,N1812=0),1,0)</f>
        <v>0</v>
      </c>
      <c r="Q1811" s="2">
        <f>IF(AND(O1811&gt;=$AD$35,O1812=0),1,0)</f>
        <v>0</v>
      </c>
      <c r="R1811" s="3">
        <f>IF(AND(N1811&gt;0,ISODD(D1811)),1,0)</f>
        <v>0</v>
      </c>
      <c r="S1811" s="2">
        <f>IF(AND(O1811&gt;0,ISEVEN(D1811)),1,0)</f>
        <v>1</v>
      </c>
      <c r="T1811" s="1">
        <f>IF(AND(N1810&gt;0,N1811&gt;0),IF(OR(AND(R1810=0,R1811=1),AND(R1810=1,R1811=0)),1,0),0)</f>
        <v>0</v>
      </c>
      <c r="U1811" s="1">
        <f>IF(AND(O1810&gt;0,O1811&gt;0),IF(OR(AND(S1810=0,S1811=1),AND(S1810=1,S1811=0)),1,0),0)</f>
        <v>1</v>
      </c>
    </row>
    <row r="1812" spans="1:21">
      <c r="A1812" s="9">
        <v>9310</v>
      </c>
      <c r="B1812" s="10" t="s">
        <v>2717</v>
      </c>
      <c r="C1812" s="9" t="s">
        <v>0</v>
      </c>
      <c r="D1812" s="9">
        <v>3747</v>
      </c>
      <c r="E1812" s="9">
        <v>1</v>
      </c>
      <c r="F1812" s="9">
        <v>1.3368</v>
      </c>
      <c r="G1812" s="9">
        <v>1.3392999999999999</v>
      </c>
      <c r="H1812" s="9">
        <v>1.3368</v>
      </c>
      <c r="I1812" s="9">
        <v>5</v>
      </c>
      <c r="J1812" s="9">
        <v>2662.1</v>
      </c>
      <c r="K1812" s="8" t="str">
        <f>RIGHT(B1812,5)</f>
        <v>19:30</v>
      </c>
      <c r="L1812" s="7" t="str">
        <f>TEXT(K1812,"hh")</f>
        <v>19</v>
      </c>
      <c r="M1812" s="6">
        <f>IF(C1812="close",IF(I1812&gt;=0,1,IF(I1812&lt;0,2)),0)</f>
        <v>0</v>
      </c>
      <c r="N1812" s="5">
        <f>IF(N1811=0,IF(C1812="s/l",1,0),IF(C1812="s/l",N1811+1,0))</f>
        <v>0</v>
      </c>
      <c r="O1812" s="4">
        <f>IF(O1811=0,IF(C1812="t/p",1,0),IF(C1812="t/p",O1811+1,0))</f>
        <v>3</v>
      </c>
      <c r="P1812" s="3">
        <f>IF(AND(N1812&gt;=$AD$36,N1813=0),1,0)</f>
        <v>0</v>
      </c>
      <c r="Q1812" s="2">
        <f>IF(AND(O1812&gt;=$AD$35,O1813=0),1,0)</f>
        <v>0</v>
      </c>
      <c r="R1812" s="3">
        <f>IF(AND(N1812&gt;0,ISODD(D1812)),1,0)</f>
        <v>0</v>
      </c>
      <c r="S1812" s="2">
        <f>IF(AND(O1812&gt;0,ISEVEN(D1812)),1,0)</f>
        <v>0</v>
      </c>
      <c r="T1812" s="1">
        <f>IF(AND(N1811&gt;0,N1812&gt;0),IF(OR(AND(R1811=0,R1812=1),AND(R1811=1,R1812=0)),1,0),0)</f>
        <v>0</v>
      </c>
      <c r="U1812" s="1">
        <f>IF(AND(O1811&gt;0,O1812&gt;0),IF(OR(AND(S1811=0,S1812=1),AND(S1811=1,S1812=0)),1,0),0)</f>
        <v>1</v>
      </c>
    </row>
    <row r="1813" spans="1:21">
      <c r="A1813" s="9">
        <v>9315</v>
      </c>
      <c r="B1813" s="10" t="s">
        <v>2716</v>
      </c>
      <c r="C1813" s="9" t="s">
        <v>0</v>
      </c>
      <c r="D1813" s="9">
        <v>3750</v>
      </c>
      <c r="E1813" s="9">
        <v>1</v>
      </c>
      <c r="F1813" s="9">
        <v>1.3371999999999999</v>
      </c>
      <c r="G1813" s="9">
        <v>1.3347</v>
      </c>
      <c r="H1813" s="9">
        <v>1.3371999999999999</v>
      </c>
      <c r="I1813" s="9">
        <v>5</v>
      </c>
      <c r="J1813" s="9">
        <v>2667.1</v>
      </c>
      <c r="K1813" s="8" t="str">
        <f>RIGHT(B1813,5)</f>
        <v>19:51</v>
      </c>
      <c r="L1813" s="7" t="str">
        <f>TEXT(K1813,"hh")</f>
        <v>19</v>
      </c>
      <c r="M1813" s="6">
        <f>IF(C1813="close",IF(I1813&gt;=0,1,IF(I1813&lt;0,2)),0)</f>
        <v>0</v>
      </c>
      <c r="N1813" s="5">
        <f>IF(N1812=0,IF(C1813="s/l",1,0),IF(C1813="s/l",N1812+1,0))</f>
        <v>0</v>
      </c>
      <c r="O1813" s="4">
        <f>IF(O1812=0,IF(C1813="t/p",1,0),IF(C1813="t/p",O1812+1,0))</f>
        <v>4</v>
      </c>
      <c r="P1813" s="3">
        <f>IF(AND(N1813&gt;=$AD$36,N1814=0),1,0)</f>
        <v>0</v>
      </c>
      <c r="Q1813" s="2">
        <f>IF(AND(O1813&gt;=$AD$35,O1814=0),1,0)</f>
        <v>1</v>
      </c>
      <c r="R1813" s="3">
        <f>IF(AND(N1813&gt;0,ISODD(D1813)),1,0)</f>
        <v>0</v>
      </c>
      <c r="S1813" s="2">
        <f>IF(AND(O1813&gt;0,ISEVEN(D1813)),1,0)</f>
        <v>1</v>
      </c>
      <c r="T1813" s="1">
        <f>IF(AND(N1812&gt;0,N1813&gt;0),IF(OR(AND(R1812=0,R1813=1),AND(R1812=1,R1813=0)),1,0),0)</f>
        <v>0</v>
      </c>
      <c r="U1813" s="1">
        <f>IF(AND(O1812&gt;0,O1813&gt;0),IF(OR(AND(S1812=0,S1813=1),AND(S1812=1,S1813=0)),1,0),0)</f>
        <v>1</v>
      </c>
    </row>
    <row r="1814" spans="1:21">
      <c r="A1814" s="9">
        <v>9320</v>
      </c>
      <c r="B1814" s="10" t="s">
        <v>2715</v>
      </c>
      <c r="C1814" s="9" t="s">
        <v>54</v>
      </c>
      <c r="D1814" s="9">
        <v>3751</v>
      </c>
      <c r="E1814" s="9">
        <v>1</v>
      </c>
      <c r="F1814" s="9">
        <v>1.3372999999999999</v>
      </c>
      <c r="G1814" s="9">
        <v>1.3393999999999999</v>
      </c>
      <c r="H1814" s="9">
        <v>1.3369</v>
      </c>
      <c r="I1814" s="9">
        <v>-0.11</v>
      </c>
      <c r="J1814" s="9">
        <v>2666.99</v>
      </c>
      <c r="K1814" s="8" t="str">
        <f>RIGHT(B1814,5)</f>
        <v>01:00</v>
      </c>
      <c r="L1814" s="7" t="str">
        <f>TEXT(K1814,"hh")</f>
        <v>01</v>
      </c>
      <c r="M1814" s="6">
        <f>IF(C1814="close",IF(I1814&gt;=0,1,IF(I1814&lt;0,2)),0)</f>
        <v>2</v>
      </c>
      <c r="N1814" s="5">
        <f>IF(N1813=0,IF(C1814="s/l",1,0),IF(C1814="s/l",N1813+1,0))</f>
        <v>0</v>
      </c>
      <c r="O1814" s="4">
        <f>IF(O1813=0,IF(C1814="t/p",1,0),IF(C1814="t/p",O1813+1,0))</f>
        <v>0</v>
      </c>
      <c r="P1814" s="3">
        <f>IF(AND(N1814&gt;=$AD$36,N1815=0),1,0)</f>
        <v>0</v>
      </c>
      <c r="Q1814" s="2">
        <f>IF(AND(O1814&gt;=$AD$35,O1815=0),1,0)</f>
        <v>0</v>
      </c>
      <c r="R1814" s="3">
        <f>IF(AND(N1814&gt;0,ISODD(D1814)),1,0)</f>
        <v>0</v>
      </c>
      <c r="S1814" s="2">
        <f>IF(AND(O1814&gt;0,ISEVEN(D1814)),1,0)</f>
        <v>0</v>
      </c>
      <c r="T1814" s="1">
        <f>IF(AND(N1813&gt;0,N1814&gt;0),IF(OR(AND(R1813=0,R1814=1),AND(R1813=1,R1814=0)),1,0),0)</f>
        <v>0</v>
      </c>
      <c r="U1814" s="1">
        <f>IF(AND(O1813&gt;0,O1814&gt;0),IF(OR(AND(S1813=0,S1814=1),AND(S1813=1,S1814=0)),1,0),0)</f>
        <v>0</v>
      </c>
    </row>
    <row r="1815" spans="1:21">
      <c r="A1815" s="9">
        <v>9329</v>
      </c>
      <c r="B1815" s="10" t="s">
        <v>776</v>
      </c>
      <c r="C1815" s="9" t="s">
        <v>0</v>
      </c>
      <c r="D1815" s="9">
        <v>3756</v>
      </c>
      <c r="E1815" s="9">
        <v>1</v>
      </c>
      <c r="F1815" s="9">
        <v>1.337</v>
      </c>
      <c r="G1815" s="9">
        <v>1.3345</v>
      </c>
      <c r="H1815" s="9">
        <v>1.337</v>
      </c>
      <c r="I1815" s="9">
        <v>5</v>
      </c>
      <c r="J1815" s="9">
        <v>2671.99</v>
      </c>
      <c r="K1815" s="8" t="str">
        <f>RIGHT(B1815,5)</f>
        <v>09:44</v>
      </c>
      <c r="L1815" s="7" t="str">
        <f>TEXT(K1815,"hh")</f>
        <v>09</v>
      </c>
      <c r="M1815" s="6">
        <f>IF(C1815="close",IF(I1815&gt;=0,1,IF(I1815&lt;0,2)),0)</f>
        <v>0</v>
      </c>
      <c r="N1815" s="5">
        <f>IF(N1814=0,IF(C1815="s/l",1,0),IF(C1815="s/l",N1814+1,0))</f>
        <v>0</v>
      </c>
      <c r="O1815" s="4">
        <f>IF(O1814=0,IF(C1815="t/p",1,0),IF(C1815="t/p",O1814+1,0))</f>
        <v>1</v>
      </c>
      <c r="P1815" s="3">
        <f>IF(AND(N1815&gt;=$AD$36,N1816=0),1,0)</f>
        <v>0</v>
      </c>
      <c r="Q1815" s="2">
        <f>IF(AND(O1815&gt;=$AD$35,O1816=0),1,0)</f>
        <v>0</v>
      </c>
      <c r="R1815" s="3">
        <f>IF(AND(N1815&gt;0,ISODD(D1815)),1,0)</f>
        <v>0</v>
      </c>
      <c r="S1815" s="2">
        <f>IF(AND(O1815&gt;0,ISEVEN(D1815)),1,0)</f>
        <v>1</v>
      </c>
      <c r="T1815" s="1">
        <f>IF(AND(N1814&gt;0,N1815&gt;0),IF(OR(AND(R1814=0,R1815=1),AND(R1814=1,R1815=0)),1,0),0)</f>
        <v>0</v>
      </c>
      <c r="U1815" s="1">
        <f>IF(AND(O1814&gt;0,O1815&gt;0),IF(OR(AND(S1814=0,S1815=1),AND(S1814=1,S1815=0)),1,0),0)</f>
        <v>0</v>
      </c>
    </row>
    <row r="1816" spans="1:21">
      <c r="A1816" s="9">
        <v>9334</v>
      </c>
      <c r="B1816" s="10" t="s">
        <v>775</v>
      </c>
      <c r="C1816" s="9" t="s">
        <v>0</v>
      </c>
      <c r="D1816" s="9">
        <v>3757</v>
      </c>
      <c r="E1816" s="9">
        <v>1</v>
      </c>
      <c r="F1816" s="9">
        <v>1.3367</v>
      </c>
      <c r="G1816" s="9">
        <v>1.3391999999999999</v>
      </c>
      <c r="H1816" s="9">
        <v>1.3367</v>
      </c>
      <c r="I1816" s="9">
        <v>5</v>
      </c>
      <c r="J1816" s="9">
        <v>2676.99</v>
      </c>
      <c r="K1816" s="8" t="str">
        <f>RIGHT(B1816,5)</f>
        <v>10:12</v>
      </c>
      <c r="L1816" s="7" t="str">
        <f>TEXT(K1816,"hh")</f>
        <v>10</v>
      </c>
      <c r="M1816" s="6">
        <f>IF(C1816="close",IF(I1816&gt;=0,1,IF(I1816&lt;0,2)),0)</f>
        <v>0</v>
      </c>
      <c r="N1816" s="5">
        <f>IF(N1815=0,IF(C1816="s/l",1,0),IF(C1816="s/l",N1815+1,0))</f>
        <v>0</v>
      </c>
      <c r="O1816" s="4">
        <f>IF(O1815=0,IF(C1816="t/p",1,0),IF(C1816="t/p",O1815+1,0))</f>
        <v>2</v>
      </c>
      <c r="P1816" s="3">
        <f>IF(AND(N1816&gt;=$AD$36,N1817=0),1,0)</f>
        <v>0</v>
      </c>
      <c r="Q1816" s="2">
        <f>IF(AND(O1816&gt;=$AD$35,O1817=0),1,0)</f>
        <v>0</v>
      </c>
      <c r="R1816" s="3">
        <f>IF(AND(N1816&gt;0,ISODD(D1816)),1,0)</f>
        <v>0</v>
      </c>
      <c r="S1816" s="2">
        <f>IF(AND(O1816&gt;0,ISEVEN(D1816)),1,0)</f>
        <v>0</v>
      </c>
      <c r="T1816" s="1">
        <f>IF(AND(N1815&gt;0,N1816&gt;0),IF(OR(AND(R1815=0,R1816=1),AND(R1815=1,R1816=0)),1,0),0)</f>
        <v>0</v>
      </c>
      <c r="U1816" s="1">
        <f>IF(AND(O1815&gt;0,O1816&gt;0),IF(OR(AND(S1815=0,S1816=1),AND(S1815=1,S1816=0)),1,0),0)</f>
        <v>1</v>
      </c>
    </row>
    <row r="1817" spans="1:21">
      <c r="A1817" s="9">
        <v>9339</v>
      </c>
      <c r="B1817" s="10" t="s">
        <v>774</v>
      </c>
      <c r="C1817" s="9" t="s">
        <v>0</v>
      </c>
      <c r="D1817" s="9">
        <v>3760</v>
      </c>
      <c r="E1817" s="9">
        <v>1</v>
      </c>
      <c r="F1817" s="9">
        <v>1.337</v>
      </c>
      <c r="G1817" s="9">
        <v>1.3345</v>
      </c>
      <c r="H1817" s="9">
        <v>1.337</v>
      </c>
      <c r="I1817" s="9">
        <v>5</v>
      </c>
      <c r="J1817" s="9">
        <v>2681.99</v>
      </c>
      <c r="K1817" s="8" t="str">
        <f>RIGHT(B1817,5)</f>
        <v>13:01</v>
      </c>
      <c r="L1817" s="7" t="str">
        <f>TEXT(K1817,"hh")</f>
        <v>13</v>
      </c>
      <c r="M1817" s="6">
        <f>IF(C1817="close",IF(I1817&gt;=0,1,IF(I1817&lt;0,2)),0)</f>
        <v>0</v>
      </c>
      <c r="N1817" s="5">
        <f>IF(N1816=0,IF(C1817="s/l",1,0),IF(C1817="s/l",N1816+1,0))</f>
        <v>0</v>
      </c>
      <c r="O1817" s="4">
        <f>IF(O1816=0,IF(C1817="t/p",1,0),IF(C1817="t/p",O1816+1,0))</f>
        <v>3</v>
      </c>
      <c r="P1817" s="3">
        <f>IF(AND(N1817&gt;=$AD$36,N1818=0),1,0)</f>
        <v>0</v>
      </c>
      <c r="Q1817" s="2">
        <f>IF(AND(O1817&gt;=$AD$35,O1818=0),1,0)</f>
        <v>0</v>
      </c>
      <c r="R1817" s="3">
        <f>IF(AND(N1817&gt;0,ISODD(D1817)),1,0)</f>
        <v>0</v>
      </c>
      <c r="S1817" s="2">
        <f>IF(AND(O1817&gt;0,ISEVEN(D1817)),1,0)</f>
        <v>1</v>
      </c>
      <c r="T1817" s="1">
        <f>IF(AND(N1816&gt;0,N1817&gt;0),IF(OR(AND(R1816=0,R1817=1),AND(R1816=1,R1817=0)),1,0),0)</f>
        <v>0</v>
      </c>
      <c r="U1817" s="1">
        <f>IF(AND(O1816&gt;0,O1817&gt;0),IF(OR(AND(S1816=0,S1817=1),AND(S1816=1,S1817=0)),1,0),0)</f>
        <v>1</v>
      </c>
    </row>
    <row r="1818" spans="1:21">
      <c r="A1818" s="9">
        <v>9348</v>
      </c>
      <c r="B1818" s="10" t="s">
        <v>773</v>
      </c>
      <c r="C1818" s="9" t="s">
        <v>0</v>
      </c>
      <c r="D1818" s="9">
        <v>3763</v>
      </c>
      <c r="E1818" s="9">
        <v>1</v>
      </c>
      <c r="F1818" s="9">
        <v>1.3376999999999999</v>
      </c>
      <c r="G1818" s="9">
        <v>1.3402000000000001</v>
      </c>
      <c r="H1818" s="9">
        <v>1.3376999999999999</v>
      </c>
      <c r="I1818" s="9">
        <v>5</v>
      </c>
      <c r="J1818" s="9">
        <v>2686.99</v>
      </c>
      <c r="K1818" s="8" t="str">
        <f>RIGHT(B1818,5)</f>
        <v>13:23</v>
      </c>
      <c r="L1818" s="7" t="str">
        <f>TEXT(K1818,"hh")</f>
        <v>13</v>
      </c>
      <c r="M1818" s="6">
        <f>IF(C1818="close",IF(I1818&gt;=0,1,IF(I1818&lt;0,2)),0)</f>
        <v>0</v>
      </c>
      <c r="N1818" s="5">
        <f>IF(N1817=0,IF(C1818="s/l",1,0),IF(C1818="s/l",N1817+1,0))</f>
        <v>0</v>
      </c>
      <c r="O1818" s="4">
        <f>IF(O1817=0,IF(C1818="t/p",1,0),IF(C1818="t/p",O1817+1,0))</f>
        <v>4</v>
      </c>
      <c r="P1818" s="3">
        <f>IF(AND(N1818&gt;=$AD$36,N1819=0),1,0)</f>
        <v>0</v>
      </c>
      <c r="Q1818" s="2">
        <f>IF(AND(O1818&gt;=$AD$35,O1819=0),1,0)</f>
        <v>0</v>
      </c>
      <c r="R1818" s="3">
        <f>IF(AND(N1818&gt;0,ISODD(D1818)),1,0)</f>
        <v>0</v>
      </c>
      <c r="S1818" s="2">
        <f>IF(AND(O1818&gt;0,ISEVEN(D1818)),1,0)</f>
        <v>0</v>
      </c>
      <c r="T1818" s="1">
        <f>IF(AND(N1817&gt;0,N1818&gt;0),IF(OR(AND(R1817=0,R1818=1),AND(R1817=1,R1818=0)),1,0),0)</f>
        <v>0</v>
      </c>
      <c r="U1818" s="1">
        <f>IF(AND(O1817&gt;0,O1818&gt;0),IF(OR(AND(S1817=0,S1818=1),AND(S1817=1,S1818=0)),1,0),0)</f>
        <v>1</v>
      </c>
    </row>
    <row r="1819" spans="1:21">
      <c r="A1819" s="9">
        <v>9353</v>
      </c>
      <c r="B1819" s="10" t="s">
        <v>772</v>
      </c>
      <c r="C1819" s="9" t="s">
        <v>0</v>
      </c>
      <c r="D1819" s="9">
        <v>3766</v>
      </c>
      <c r="E1819" s="9">
        <v>1</v>
      </c>
      <c r="F1819" s="9">
        <v>1.3380000000000001</v>
      </c>
      <c r="G1819" s="9">
        <v>1.3354999999999999</v>
      </c>
      <c r="H1819" s="9">
        <v>1.3380000000000001</v>
      </c>
      <c r="I1819" s="9">
        <v>5</v>
      </c>
      <c r="J1819" s="9">
        <v>2691.99</v>
      </c>
      <c r="K1819" s="8" t="str">
        <f>RIGHT(B1819,5)</f>
        <v>14:02</v>
      </c>
      <c r="L1819" s="7" t="str">
        <f>TEXT(K1819,"hh")</f>
        <v>14</v>
      </c>
      <c r="M1819" s="6">
        <f>IF(C1819="close",IF(I1819&gt;=0,1,IF(I1819&lt;0,2)),0)</f>
        <v>0</v>
      </c>
      <c r="N1819" s="5">
        <f>IF(N1818=0,IF(C1819="s/l",1,0),IF(C1819="s/l",N1818+1,0))</f>
        <v>0</v>
      </c>
      <c r="O1819" s="4">
        <f>IF(O1818=0,IF(C1819="t/p",1,0),IF(C1819="t/p",O1818+1,0))</f>
        <v>5</v>
      </c>
      <c r="P1819" s="3">
        <f>IF(AND(N1819&gt;=$AD$36,N1820=0),1,0)</f>
        <v>0</v>
      </c>
      <c r="Q1819" s="2">
        <f>IF(AND(O1819&gt;=$AD$35,O1820=0),1,0)</f>
        <v>0</v>
      </c>
      <c r="R1819" s="3">
        <f>IF(AND(N1819&gt;0,ISODD(D1819)),1,0)</f>
        <v>0</v>
      </c>
      <c r="S1819" s="2">
        <f>IF(AND(O1819&gt;0,ISEVEN(D1819)),1,0)</f>
        <v>1</v>
      </c>
      <c r="T1819" s="1">
        <f>IF(AND(N1818&gt;0,N1819&gt;0),IF(OR(AND(R1818=0,R1819=1),AND(R1818=1,R1819=0)),1,0),0)</f>
        <v>0</v>
      </c>
      <c r="U1819" s="1">
        <f>IF(AND(O1818&gt;0,O1819&gt;0),IF(OR(AND(S1818=0,S1819=1),AND(S1818=1,S1819=0)),1,0),0)</f>
        <v>1</v>
      </c>
    </row>
    <row r="1820" spans="1:21">
      <c r="A1820" s="9">
        <v>9358</v>
      </c>
      <c r="B1820" s="10" t="s">
        <v>2714</v>
      </c>
      <c r="C1820" s="9" t="s">
        <v>0</v>
      </c>
      <c r="D1820" s="9">
        <v>3767</v>
      </c>
      <c r="E1820" s="9">
        <v>1</v>
      </c>
      <c r="F1820" s="9">
        <v>1.3376999999999999</v>
      </c>
      <c r="G1820" s="9">
        <v>1.3402000000000001</v>
      </c>
      <c r="H1820" s="9">
        <v>1.3376999999999999</v>
      </c>
      <c r="I1820" s="9">
        <v>5</v>
      </c>
      <c r="J1820" s="9">
        <v>2696.99</v>
      </c>
      <c r="K1820" s="8" t="str">
        <f>RIGHT(B1820,5)</f>
        <v>14:33</v>
      </c>
      <c r="L1820" s="7" t="str">
        <f>TEXT(K1820,"hh")</f>
        <v>14</v>
      </c>
      <c r="M1820" s="6">
        <f>IF(C1820="close",IF(I1820&gt;=0,1,IF(I1820&lt;0,2)),0)</f>
        <v>0</v>
      </c>
      <c r="N1820" s="5">
        <f>IF(N1819=0,IF(C1820="s/l",1,0),IF(C1820="s/l",N1819+1,0))</f>
        <v>0</v>
      </c>
      <c r="O1820" s="4">
        <f>IF(O1819=0,IF(C1820="t/p",1,0),IF(C1820="t/p",O1819+1,0))</f>
        <v>6</v>
      </c>
      <c r="P1820" s="3">
        <f>IF(AND(N1820&gt;=$AD$36,N1821=0),1,0)</f>
        <v>0</v>
      </c>
      <c r="Q1820" s="2">
        <f>IF(AND(O1820&gt;=$AD$35,O1821=0),1,0)</f>
        <v>1</v>
      </c>
      <c r="R1820" s="3">
        <f>IF(AND(N1820&gt;0,ISODD(D1820)),1,0)</f>
        <v>0</v>
      </c>
      <c r="S1820" s="2">
        <f>IF(AND(O1820&gt;0,ISEVEN(D1820)),1,0)</f>
        <v>0</v>
      </c>
      <c r="T1820" s="1">
        <f>IF(AND(N1819&gt;0,N1820&gt;0),IF(OR(AND(R1819=0,R1820=1),AND(R1819=1,R1820=0)),1,0),0)</f>
        <v>0</v>
      </c>
      <c r="U1820" s="1">
        <f>IF(AND(O1819&gt;0,O1820&gt;0),IF(OR(AND(S1819=0,S1820=1),AND(S1819=1,S1820=0)),1,0),0)</f>
        <v>1</v>
      </c>
    </row>
    <row r="1821" spans="1:21">
      <c r="A1821" s="9">
        <v>9359</v>
      </c>
      <c r="B1821" s="10" t="s">
        <v>771</v>
      </c>
      <c r="C1821" s="9" t="s">
        <v>3</v>
      </c>
      <c r="D1821" s="9">
        <v>3761</v>
      </c>
      <c r="E1821" s="9">
        <v>1</v>
      </c>
      <c r="F1821" s="9">
        <v>1.3391999999999999</v>
      </c>
      <c r="G1821" s="9">
        <v>1.3391999999999999</v>
      </c>
      <c r="H1821" s="9">
        <v>1.3367</v>
      </c>
      <c r="I1821" s="9">
        <v>-20</v>
      </c>
      <c r="J1821" s="9">
        <v>2676.99</v>
      </c>
      <c r="K1821" s="8" t="str">
        <f>RIGHT(B1821,5)</f>
        <v>15:08</v>
      </c>
      <c r="L1821" s="7" t="str">
        <f>TEXT(K1821,"hh")</f>
        <v>15</v>
      </c>
      <c r="M1821" s="6">
        <f>IF(C1821="close",IF(I1821&gt;=0,1,IF(I1821&lt;0,2)),0)</f>
        <v>0</v>
      </c>
      <c r="N1821" s="5">
        <f>IF(N1820=0,IF(C1821="s/l",1,0),IF(C1821="s/l",N1820+1,0))</f>
        <v>1</v>
      </c>
      <c r="O1821" s="4">
        <f>IF(O1820=0,IF(C1821="t/p",1,0),IF(C1821="t/p",O1820+1,0))</f>
        <v>0</v>
      </c>
      <c r="P1821" s="3">
        <f>IF(AND(N1821&gt;=$AD$36,N1822=0),1,0)</f>
        <v>0</v>
      </c>
      <c r="Q1821" s="2">
        <f>IF(AND(O1821&gt;=$AD$35,O1822=0),1,0)</f>
        <v>0</v>
      </c>
      <c r="R1821" s="3">
        <f>IF(AND(N1821&gt;0,ISODD(D1821)),1,0)</f>
        <v>1</v>
      </c>
      <c r="S1821" s="2">
        <f>IF(AND(O1821&gt;0,ISEVEN(D1821)),1,0)</f>
        <v>0</v>
      </c>
      <c r="T1821" s="1">
        <f>IF(AND(N1820&gt;0,N1821&gt;0),IF(OR(AND(R1820=0,R1821=1),AND(R1820=1,R1821=0)),1,0),0)</f>
        <v>0</v>
      </c>
      <c r="U1821" s="1">
        <f>IF(AND(O1820&gt;0,O1821&gt;0),IF(OR(AND(S1820=0,S1821=1),AND(S1820=1,S1821=0)),1,0),0)</f>
        <v>0</v>
      </c>
    </row>
    <row r="1822" spans="1:21">
      <c r="A1822" s="9">
        <v>9368</v>
      </c>
      <c r="B1822" s="10" t="s">
        <v>770</v>
      </c>
      <c r="C1822" s="9" t="s">
        <v>3</v>
      </c>
      <c r="D1822" s="9">
        <v>3769</v>
      </c>
      <c r="E1822" s="9">
        <v>1</v>
      </c>
      <c r="F1822" s="9">
        <v>1.3411999999999999</v>
      </c>
      <c r="G1822" s="9">
        <v>1.3411999999999999</v>
      </c>
      <c r="H1822" s="9">
        <v>1.3387</v>
      </c>
      <c r="I1822" s="9">
        <v>-20</v>
      </c>
      <c r="J1822" s="9">
        <v>2656.99</v>
      </c>
      <c r="K1822" s="8" t="str">
        <f>RIGHT(B1822,5)</f>
        <v>15:21</v>
      </c>
      <c r="L1822" s="7" t="str">
        <f>TEXT(K1822,"hh")</f>
        <v>15</v>
      </c>
      <c r="M1822" s="6">
        <f>IF(C1822="close",IF(I1822&gt;=0,1,IF(I1822&lt;0,2)),0)</f>
        <v>0</v>
      </c>
      <c r="N1822" s="5">
        <f>IF(N1821=0,IF(C1822="s/l",1,0),IF(C1822="s/l",N1821+1,0))</f>
        <v>2</v>
      </c>
      <c r="O1822" s="4">
        <f>IF(O1821=0,IF(C1822="t/p",1,0),IF(C1822="t/p",O1821+1,0))</f>
        <v>0</v>
      </c>
      <c r="P1822" s="3">
        <f>IF(AND(N1822&gt;=$AD$36,N1823=0),1,0)</f>
        <v>0</v>
      </c>
      <c r="Q1822" s="2">
        <f>IF(AND(O1822&gt;=$AD$35,O1823=0),1,0)</f>
        <v>0</v>
      </c>
      <c r="R1822" s="3">
        <f>IF(AND(N1822&gt;0,ISODD(D1822)),1,0)</f>
        <v>1</v>
      </c>
      <c r="S1822" s="2">
        <f>IF(AND(O1822&gt;0,ISEVEN(D1822)),1,0)</f>
        <v>0</v>
      </c>
      <c r="T1822" s="1">
        <f>IF(AND(N1821&gt;0,N1822&gt;0),IF(OR(AND(R1821=0,R1822=1),AND(R1821=1,R1822=0)),1,0),0)</f>
        <v>0</v>
      </c>
      <c r="U1822" s="1">
        <f>IF(AND(O1821&gt;0,O1822&gt;0),IF(OR(AND(S1821=0,S1822=1),AND(S1821=1,S1822=0)),1,0),0)</f>
        <v>0</v>
      </c>
    </row>
    <row r="1823" spans="1:21">
      <c r="A1823" s="9">
        <v>9373</v>
      </c>
      <c r="B1823" s="10" t="s">
        <v>2713</v>
      </c>
      <c r="C1823" s="9" t="s">
        <v>3</v>
      </c>
      <c r="D1823" s="9">
        <v>3771</v>
      </c>
      <c r="E1823" s="9">
        <v>1</v>
      </c>
      <c r="F1823" s="9">
        <v>1.3422000000000001</v>
      </c>
      <c r="G1823" s="9">
        <v>1.3422000000000001</v>
      </c>
      <c r="H1823" s="9">
        <v>1.3396999999999999</v>
      </c>
      <c r="I1823" s="9">
        <v>-20</v>
      </c>
      <c r="J1823" s="9">
        <v>2636.99</v>
      </c>
      <c r="K1823" s="8" t="str">
        <f>RIGHT(B1823,5)</f>
        <v>15:22</v>
      </c>
      <c r="L1823" s="7" t="str">
        <f>TEXT(K1823,"hh")</f>
        <v>15</v>
      </c>
      <c r="M1823" s="6">
        <f>IF(C1823="close",IF(I1823&gt;=0,1,IF(I1823&lt;0,2)),0)</f>
        <v>0</v>
      </c>
      <c r="N1823" s="5">
        <f>IF(N1822=0,IF(C1823="s/l",1,0),IF(C1823="s/l",N1822+1,0))</f>
        <v>3</v>
      </c>
      <c r="O1823" s="4">
        <f>IF(O1822=0,IF(C1823="t/p",1,0),IF(C1823="t/p",O1822+1,0))</f>
        <v>0</v>
      </c>
      <c r="P1823" s="3">
        <f>IF(AND(N1823&gt;=$AD$36,N1824=0),1,0)</f>
        <v>0</v>
      </c>
      <c r="Q1823" s="2">
        <f>IF(AND(O1823&gt;=$AD$35,O1824=0),1,0)</f>
        <v>0</v>
      </c>
      <c r="R1823" s="3">
        <f>IF(AND(N1823&gt;0,ISODD(D1823)),1,0)</f>
        <v>1</v>
      </c>
      <c r="S1823" s="2">
        <f>IF(AND(O1823&gt;0,ISEVEN(D1823)),1,0)</f>
        <v>0</v>
      </c>
      <c r="T1823" s="1">
        <f>IF(AND(N1822&gt;0,N1823&gt;0),IF(OR(AND(R1822=0,R1823=1),AND(R1822=1,R1823=0)),1,0),0)</f>
        <v>0</v>
      </c>
      <c r="U1823" s="1">
        <f>IF(AND(O1822&gt;0,O1823&gt;0),IF(OR(AND(S1822=0,S1823=1),AND(S1822=1,S1823=0)),1,0),0)</f>
        <v>0</v>
      </c>
    </row>
    <row r="1824" spans="1:21">
      <c r="A1824" s="9">
        <v>9378</v>
      </c>
      <c r="B1824" s="10" t="s">
        <v>2712</v>
      </c>
      <c r="C1824" s="9" t="s">
        <v>3</v>
      </c>
      <c r="D1824" s="9">
        <v>3773</v>
      </c>
      <c r="E1824" s="9">
        <v>1</v>
      </c>
      <c r="F1824" s="9">
        <v>1.3431999999999999</v>
      </c>
      <c r="G1824" s="9">
        <v>1.3431999999999999</v>
      </c>
      <c r="H1824" s="9">
        <v>1.3407</v>
      </c>
      <c r="I1824" s="9">
        <v>-20</v>
      </c>
      <c r="J1824" s="9">
        <v>2616.9899999999998</v>
      </c>
      <c r="K1824" s="8" t="str">
        <f>RIGHT(B1824,5)</f>
        <v>15:26</v>
      </c>
      <c r="L1824" s="7" t="str">
        <f>TEXT(K1824,"hh")</f>
        <v>15</v>
      </c>
      <c r="M1824" s="6">
        <f>IF(C1824="close",IF(I1824&gt;=0,1,IF(I1824&lt;0,2)),0)</f>
        <v>0</v>
      </c>
      <c r="N1824" s="5">
        <f>IF(N1823=0,IF(C1824="s/l",1,0),IF(C1824="s/l",N1823+1,0))</f>
        <v>4</v>
      </c>
      <c r="O1824" s="4">
        <f>IF(O1823=0,IF(C1824="t/p",1,0),IF(C1824="t/p",O1823+1,0))</f>
        <v>0</v>
      </c>
      <c r="P1824" s="3">
        <f>IF(AND(N1824&gt;=$AD$36,N1825=0),1,0)</f>
        <v>1</v>
      </c>
      <c r="Q1824" s="2">
        <f>IF(AND(O1824&gt;=$AD$35,O1825=0),1,0)</f>
        <v>0</v>
      </c>
      <c r="R1824" s="3">
        <f>IF(AND(N1824&gt;0,ISODD(D1824)),1,0)</f>
        <v>1</v>
      </c>
      <c r="S1824" s="2">
        <f>IF(AND(O1824&gt;0,ISEVEN(D1824)),1,0)</f>
        <v>0</v>
      </c>
      <c r="T1824" s="1">
        <f>IF(AND(N1823&gt;0,N1824&gt;0),IF(OR(AND(R1823=0,R1824=1),AND(R1823=1,R1824=0)),1,0),0)</f>
        <v>0</v>
      </c>
      <c r="U1824" s="1">
        <f>IF(AND(O1823&gt;0,O1824&gt;0),IF(OR(AND(S1823=0,S1824=1),AND(S1823=1,S1824=0)),1,0),0)</f>
        <v>0</v>
      </c>
    </row>
    <row r="1825" spans="1:21">
      <c r="A1825" s="9">
        <v>9383</v>
      </c>
      <c r="B1825" s="10" t="s">
        <v>2711</v>
      </c>
      <c r="C1825" s="9" t="s">
        <v>0</v>
      </c>
      <c r="D1825" s="9">
        <v>3777</v>
      </c>
      <c r="E1825" s="9">
        <v>1</v>
      </c>
      <c r="F1825" s="9">
        <v>1.3427</v>
      </c>
      <c r="G1825" s="9">
        <v>1.3452</v>
      </c>
      <c r="H1825" s="9">
        <v>1.3427</v>
      </c>
      <c r="I1825" s="9">
        <v>5</v>
      </c>
      <c r="J1825" s="9">
        <v>2621.99</v>
      </c>
      <c r="K1825" s="8" t="str">
        <f>RIGHT(B1825,5)</f>
        <v>15:32</v>
      </c>
      <c r="L1825" s="7" t="str">
        <f>TEXT(K1825,"hh")</f>
        <v>15</v>
      </c>
      <c r="M1825" s="6">
        <f>IF(C1825="close",IF(I1825&gt;=0,1,IF(I1825&lt;0,2)),0)</f>
        <v>0</v>
      </c>
      <c r="N1825" s="5">
        <f>IF(N1824=0,IF(C1825="s/l",1,0),IF(C1825="s/l",N1824+1,0))</f>
        <v>0</v>
      </c>
      <c r="O1825" s="4">
        <f>IF(O1824=0,IF(C1825="t/p",1,0),IF(C1825="t/p",O1824+1,0))</f>
        <v>1</v>
      </c>
      <c r="P1825" s="3">
        <f>IF(AND(N1825&gt;=$AD$36,N1826=0),1,0)</f>
        <v>0</v>
      </c>
      <c r="Q1825" s="2">
        <f>IF(AND(O1825&gt;=$AD$35,O1826=0),1,0)</f>
        <v>0</v>
      </c>
      <c r="R1825" s="3">
        <f>IF(AND(N1825&gt;0,ISODD(D1825)),1,0)</f>
        <v>0</v>
      </c>
      <c r="S1825" s="2">
        <f>IF(AND(O1825&gt;0,ISEVEN(D1825)),1,0)</f>
        <v>0</v>
      </c>
      <c r="T1825" s="1">
        <f>IF(AND(N1824&gt;0,N1825&gt;0),IF(OR(AND(R1824=0,R1825=1),AND(R1824=1,R1825=0)),1,0),0)</f>
        <v>0</v>
      </c>
      <c r="U1825" s="1">
        <f>IF(AND(O1824&gt;0,O1825&gt;0),IF(OR(AND(S1824=0,S1825=1),AND(S1824=1,S1825=0)),1,0),0)</f>
        <v>0</v>
      </c>
    </row>
    <row r="1826" spans="1:21">
      <c r="A1826" s="9">
        <v>9384</v>
      </c>
      <c r="B1826" s="10" t="s">
        <v>769</v>
      </c>
      <c r="C1826" s="9" t="s">
        <v>3</v>
      </c>
      <c r="D1826" s="9">
        <v>3775</v>
      </c>
      <c r="E1826" s="9">
        <v>1</v>
      </c>
      <c r="F1826" s="9">
        <v>1.3442000000000001</v>
      </c>
      <c r="G1826" s="9">
        <v>1.3442000000000001</v>
      </c>
      <c r="H1826" s="9">
        <v>1.3416999999999999</v>
      </c>
      <c r="I1826" s="9">
        <v>-20</v>
      </c>
      <c r="J1826" s="9">
        <v>2601.9899999999998</v>
      </c>
      <c r="K1826" s="8" t="str">
        <f>RIGHT(B1826,5)</f>
        <v>15:45</v>
      </c>
      <c r="L1826" s="7" t="str">
        <f>TEXT(K1826,"hh")</f>
        <v>15</v>
      </c>
      <c r="M1826" s="6">
        <f>IF(C1826="close",IF(I1826&gt;=0,1,IF(I1826&lt;0,2)),0)</f>
        <v>0</v>
      </c>
      <c r="N1826" s="5">
        <f>IF(N1825=0,IF(C1826="s/l",1,0),IF(C1826="s/l",N1825+1,0))</f>
        <v>1</v>
      </c>
      <c r="O1826" s="4">
        <f>IF(O1825=0,IF(C1826="t/p",1,0),IF(C1826="t/p",O1825+1,0))</f>
        <v>0</v>
      </c>
      <c r="P1826" s="3">
        <f>IF(AND(N1826&gt;=$AD$36,N1827=0),1,0)</f>
        <v>0</v>
      </c>
      <c r="Q1826" s="2">
        <f>IF(AND(O1826&gt;=$AD$35,O1827=0),1,0)</f>
        <v>0</v>
      </c>
      <c r="R1826" s="3">
        <f>IF(AND(N1826&gt;0,ISODD(D1826)),1,0)</f>
        <v>1</v>
      </c>
      <c r="S1826" s="2">
        <f>IF(AND(O1826&gt;0,ISEVEN(D1826)),1,0)</f>
        <v>0</v>
      </c>
      <c r="T1826" s="1">
        <f>IF(AND(N1825&gt;0,N1826&gt;0),IF(OR(AND(R1825=0,R1826=1),AND(R1825=1,R1826=0)),1,0),0)</f>
        <v>0</v>
      </c>
      <c r="U1826" s="1">
        <f>IF(AND(O1825&gt;0,O1826&gt;0),IF(OR(AND(S1825=0,S1826=1),AND(S1825=1,S1826=0)),1,0),0)</f>
        <v>0</v>
      </c>
    </row>
    <row r="1827" spans="1:21">
      <c r="A1827" s="9">
        <v>9389</v>
      </c>
      <c r="B1827" s="10" t="s">
        <v>2710</v>
      </c>
      <c r="C1827" s="9" t="s">
        <v>0</v>
      </c>
      <c r="D1827" s="9">
        <v>3780</v>
      </c>
      <c r="E1827" s="9">
        <v>1</v>
      </c>
      <c r="F1827" s="9">
        <v>1.343</v>
      </c>
      <c r="G1827" s="9">
        <v>1.3405</v>
      </c>
      <c r="H1827" s="9">
        <v>1.343</v>
      </c>
      <c r="I1827" s="9">
        <v>5</v>
      </c>
      <c r="J1827" s="9">
        <v>2606.9899999999998</v>
      </c>
      <c r="K1827" s="8" t="str">
        <f>RIGHT(B1827,5)</f>
        <v>19:35</v>
      </c>
      <c r="L1827" s="7" t="str">
        <f>TEXT(K1827,"hh")</f>
        <v>19</v>
      </c>
      <c r="M1827" s="6">
        <f>IF(C1827="close",IF(I1827&gt;=0,1,IF(I1827&lt;0,2)),0)</f>
        <v>0</v>
      </c>
      <c r="N1827" s="5">
        <f>IF(N1826=0,IF(C1827="s/l",1,0),IF(C1827="s/l",N1826+1,0))</f>
        <v>0</v>
      </c>
      <c r="O1827" s="4">
        <f>IF(O1826=0,IF(C1827="t/p",1,0),IF(C1827="t/p",O1826+1,0))</f>
        <v>1</v>
      </c>
      <c r="P1827" s="3">
        <f>IF(AND(N1827&gt;=$AD$36,N1828=0),1,0)</f>
        <v>0</v>
      </c>
      <c r="Q1827" s="2">
        <f>IF(AND(O1827&gt;=$AD$35,O1828=0),1,0)</f>
        <v>0</v>
      </c>
      <c r="R1827" s="3">
        <f>IF(AND(N1827&gt;0,ISODD(D1827)),1,0)</f>
        <v>0</v>
      </c>
      <c r="S1827" s="2">
        <f>IF(AND(O1827&gt;0,ISEVEN(D1827)),1,0)</f>
        <v>1</v>
      </c>
      <c r="T1827" s="1">
        <f>IF(AND(N1826&gt;0,N1827&gt;0),IF(OR(AND(R1826=0,R1827=1),AND(R1826=1,R1827=0)),1,0),0)</f>
        <v>0</v>
      </c>
      <c r="U1827" s="1">
        <f>IF(AND(O1826&gt;0,O1827&gt;0),IF(OR(AND(S1826=0,S1827=1),AND(S1826=1,S1827=0)),1,0),0)</f>
        <v>0</v>
      </c>
    </row>
    <row r="1828" spans="1:21">
      <c r="A1828" s="9">
        <v>9394</v>
      </c>
      <c r="B1828" s="10" t="s">
        <v>2709</v>
      </c>
      <c r="C1828" s="9" t="s">
        <v>0</v>
      </c>
      <c r="D1828" s="9">
        <v>3781</v>
      </c>
      <c r="E1828" s="9">
        <v>1</v>
      </c>
      <c r="F1828" s="9">
        <v>1.3427</v>
      </c>
      <c r="G1828" s="9">
        <v>1.3452</v>
      </c>
      <c r="H1828" s="9">
        <v>1.3427</v>
      </c>
      <c r="I1828" s="9">
        <v>5</v>
      </c>
      <c r="J1828" s="9">
        <v>2611.9899999999998</v>
      </c>
      <c r="K1828" s="8" t="str">
        <f>RIGHT(B1828,5)</f>
        <v>20:34</v>
      </c>
      <c r="L1828" s="7" t="str">
        <f>TEXT(K1828,"hh")</f>
        <v>20</v>
      </c>
      <c r="M1828" s="6">
        <f>IF(C1828="close",IF(I1828&gt;=0,1,IF(I1828&lt;0,2)),0)</f>
        <v>0</v>
      </c>
      <c r="N1828" s="5">
        <f>IF(N1827=0,IF(C1828="s/l",1,0),IF(C1828="s/l",N1827+1,0))</f>
        <v>0</v>
      </c>
      <c r="O1828" s="4">
        <f>IF(O1827=0,IF(C1828="t/p",1,0),IF(C1828="t/p",O1827+1,0))</f>
        <v>2</v>
      </c>
      <c r="P1828" s="3">
        <f>IF(AND(N1828&gt;=$AD$36,N1829=0),1,0)</f>
        <v>0</v>
      </c>
      <c r="Q1828" s="2">
        <f>IF(AND(O1828&gt;=$AD$35,O1829=0),1,0)</f>
        <v>0</v>
      </c>
      <c r="R1828" s="3">
        <f>IF(AND(N1828&gt;0,ISODD(D1828)),1,0)</f>
        <v>0</v>
      </c>
      <c r="S1828" s="2">
        <f>IF(AND(O1828&gt;0,ISEVEN(D1828)),1,0)</f>
        <v>0</v>
      </c>
      <c r="T1828" s="1">
        <f>IF(AND(N1827&gt;0,N1828&gt;0),IF(OR(AND(R1827=0,R1828=1),AND(R1827=1,R1828=0)),1,0),0)</f>
        <v>0</v>
      </c>
      <c r="U1828" s="1">
        <f>IF(AND(O1827&gt;0,O1828&gt;0),IF(OR(AND(S1827=0,S1828=1),AND(S1827=1,S1828=0)),1,0),0)</f>
        <v>1</v>
      </c>
    </row>
    <row r="1829" spans="1:21">
      <c r="A1829" s="9">
        <v>9399</v>
      </c>
      <c r="B1829" s="10" t="s">
        <v>2708</v>
      </c>
      <c r="C1829" s="9" t="s">
        <v>0</v>
      </c>
      <c r="D1829" s="9">
        <v>3784</v>
      </c>
      <c r="E1829" s="9">
        <v>1</v>
      </c>
      <c r="F1829" s="9">
        <v>1.343</v>
      </c>
      <c r="G1829" s="9">
        <v>1.3405</v>
      </c>
      <c r="H1829" s="9">
        <v>1.343</v>
      </c>
      <c r="I1829" s="9">
        <v>5</v>
      </c>
      <c r="J1829" s="9">
        <v>2616.9899999999998</v>
      </c>
      <c r="K1829" s="8" t="str">
        <f>RIGHT(B1829,5)</f>
        <v>23:53</v>
      </c>
      <c r="L1829" s="7" t="str">
        <f>TEXT(K1829,"hh")</f>
        <v>23</v>
      </c>
      <c r="M1829" s="6">
        <f>IF(C1829="close",IF(I1829&gt;=0,1,IF(I1829&lt;0,2)),0)</f>
        <v>0</v>
      </c>
      <c r="N1829" s="5">
        <f>IF(N1828=0,IF(C1829="s/l",1,0),IF(C1829="s/l",N1828+1,0))</f>
        <v>0</v>
      </c>
      <c r="O1829" s="4">
        <f>IF(O1828=0,IF(C1829="t/p",1,0),IF(C1829="t/p",O1828+1,0))</f>
        <v>3</v>
      </c>
      <c r="P1829" s="3">
        <f>IF(AND(N1829&gt;=$AD$36,N1830=0),1,0)</f>
        <v>0</v>
      </c>
      <c r="Q1829" s="2">
        <f>IF(AND(O1829&gt;=$AD$35,O1830=0),1,0)</f>
        <v>0</v>
      </c>
      <c r="R1829" s="3">
        <f>IF(AND(N1829&gt;0,ISODD(D1829)),1,0)</f>
        <v>0</v>
      </c>
      <c r="S1829" s="2">
        <f>IF(AND(O1829&gt;0,ISEVEN(D1829)),1,0)</f>
        <v>1</v>
      </c>
      <c r="T1829" s="1">
        <f>IF(AND(N1828&gt;0,N1829&gt;0),IF(OR(AND(R1828=0,R1829=1),AND(R1828=1,R1829=0)),1,0),0)</f>
        <v>0</v>
      </c>
      <c r="U1829" s="1">
        <f>IF(AND(O1828&gt;0,O1829&gt;0),IF(OR(AND(S1828=0,S1829=1),AND(S1828=1,S1829=0)),1,0),0)</f>
        <v>1</v>
      </c>
    </row>
    <row r="1830" spans="1:21">
      <c r="A1830" s="9">
        <v>9404</v>
      </c>
      <c r="B1830" s="10" t="s">
        <v>764</v>
      </c>
      <c r="C1830" s="9" t="s">
        <v>54</v>
      </c>
      <c r="D1830" s="9">
        <v>3785</v>
      </c>
      <c r="E1830" s="9">
        <v>1</v>
      </c>
      <c r="F1830" s="9">
        <v>1.3431</v>
      </c>
      <c r="G1830" s="9">
        <v>1.3452</v>
      </c>
      <c r="H1830" s="9">
        <v>1.3427</v>
      </c>
      <c r="I1830" s="9">
        <v>1</v>
      </c>
      <c r="J1830" s="9">
        <v>2617.9899999999998</v>
      </c>
      <c r="K1830" s="8" t="str">
        <f>RIGHT(B1830,5)</f>
        <v>01:01</v>
      </c>
      <c r="L1830" s="7" t="str">
        <f>TEXT(K1830,"hh")</f>
        <v>01</v>
      </c>
      <c r="M1830" s="6">
        <f>IF(C1830="close",IF(I1830&gt;=0,1,IF(I1830&lt;0,2)),0)</f>
        <v>1</v>
      </c>
      <c r="N1830" s="5">
        <f>IF(N1829=0,IF(C1830="s/l",1,0),IF(C1830="s/l",N1829+1,0))</f>
        <v>0</v>
      </c>
      <c r="O1830" s="4">
        <f>IF(O1829=0,IF(C1830="t/p",1,0),IF(C1830="t/p",O1829+1,0))</f>
        <v>0</v>
      </c>
      <c r="P1830" s="3">
        <f>IF(AND(N1830&gt;=$AD$36,N1831=0),1,0)</f>
        <v>0</v>
      </c>
      <c r="Q1830" s="2">
        <f>IF(AND(O1830&gt;=$AD$35,O1831=0),1,0)</f>
        <v>0</v>
      </c>
      <c r="R1830" s="3">
        <f>IF(AND(N1830&gt;0,ISODD(D1830)),1,0)</f>
        <v>0</v>
      </c>
      <c r="S1830" s="2">
        <f>IF(AND(O1830&gt;0,ISEVEN(D1830)),1,0)</f>
        <v>0</v>
      </c>
      <c r="T1830" s="1">
        <f>IF(AND(N1829&gt;0,N1830&gt;0),IF(OR(AND(R1829=0,R1830=1),AND(R1829=1,R1830=0)),1,0),0)</f>
        <v>0</v>
      </c>
      <c r="U1830" s="1">
        <f>IF(AND(O1829&gt;0,O1830&gt;0),IF(OR(AND(S1829=0,S1830=1),AND(S1829=1,S1830=0)),1,0),0)</f>
        <v>0</v>
      </c>
    </row>
    <row r="1831" spans="1:21">
      <c r="A1831" s="9">
        <v>9413</v>
      </c>
      <c r="B1831" s="10" t="s">
        <v>763</v>
      </c>
      <c r="C1831" s="9" t="s">
        <v>0</v>
      </c>
      <c r="D1831" s="9">
        <v>3790</v>
      </c>
      <c r="E1831" s="9">
        <v>1</v>
      </c>
      <c r="F1831" s="9">
        <v>1.3421000000000001</v>
      </c>
      <c r="G1831" s="9">
        <v>1.3395999999999999</v>
      </c>
      <c r="H1831" s="9">
        <v>1.3421000000000001</v>
      </c>
      <c r="I1831" s="9">
        <v>5</v>
      </c>
      <c r="J1831" s="9">
        <v>2622.99</v>
      </c>
      <c r="K1831" s="8" t="str">
        <f>RIGHT(B1831,5)</f>
        <v>09:10</v>
      </c>
      <c r="L1831" s="7" t="str">
        <f>TEXT(K1831,"hh")</f>
        <v>09</v>
      </c>
      <c r="M1831" s="6">
        <f>IF(C1831="close",IF(I1831&gt;=0,1,IF(I1831&lt;0,2)),0)</f>
        <v>0</v>
      </c>
      <c r="N1831" s="5">
        <f>IF(N1830=0,IF(C1831="s/l",1,0),IF(C1831="s/l",N1830+1,0))</f>
        <v>0</v>
      </c>
      <c r="O1831" s="4">
        <f>IF(O1830=0,IF(C1831="t/p",1,0),IF(C1831="t/p",O1830+1,0))</f>
        <v>1</v>
      </c>
      <c r="P1831" s="3">
        <f>IF(AND(N1831&gt;=$AD$36,N1832=0),1,0)</f>
        <v>0</v>
      </c>
      <c r="Q1831" s="2">
        <f>IF(AND(O1831&gt;=$AD$35,O1832=0),1,0)</f>
        <v>0</v>
      </c>
      <c r="R1831" s="3">
        <f>IF(AND(N1831&gt;0,ISODD(D1831)),1,0)</f>
        <v>0</v>
      </c>
      <c r="S1831" s="2">
        <f>IF(AND(O1831&gt;0,ISEVEN(D1831)),1,0)</f>
        <v>1</v>
      </c>
      <c r="T1831" s="1">
        <f>IF(AND(N1830&gt;0,N1831&gt;0),IF(OR(AND(R1830=0,R1831=1),AND(R1830=1,R1831=0)),1,0),0)</f>
        <v>0</v>
      </c>
      <c r="U1831" s="1">
        <f>IF(AND(O1830&gt;0,O1831&gt;0),IF(OR(AND(S1830=0,S1831=1),AND(S1830=1,S1831=0)),1,0),0)</f>
        <v>0</v>
      </c>
    </row>
    <row r="1832" spans="1:21">
      <c r="A1832" s="9">
        <v>9418</v>
      </c>
      <c r="B1832" s="10" t="s">
        <v>762</v>
      </c>
      <c r="C1832" s="9" t="s">
        <v>0</v>
      </c>
      <c r="D1832" s="9">
        <v>3791</v>
      </c>
      <c r="E1832" s="9">
        <v>1</v>
      </c>
      <c r="F1832" s="9">
        <v>1.3418000000000001</v>
      </c>
      <c r="G1832" s="9">
        <v>1.3443000000000001</v>
      </c>
      <c r="H1832" s="9">
        <v>1.3418000000000001</v>
      </c>
      <c r="I1832" s="9">
        <v>5</v>
      </c>
      <c r="J1832" s="9">
        <v>2627.99</v>
      </c>
      <c r="K1832" s="8" t="str">
        <f>RIGHT(B1832,5)</f>
        <v>14:26</v>
      </c>
      <c r="L1832" s="7" t="str">
        <f>TEXT(K1832,"hh")</f>
        <v>14</v>
      </c>
      <c r="M1832" s="6">
        <f>IF(C1832="close",IF(I1832&gt;=0,1,IF(I1832&lt;0,2)),0)</f>
        <v>0</v>
      </c>
      <c r="N1832" s="5">
        <f>IF(N1831=0,IF(C1832="s/l",1,0),IF(C1832="s/l",N1831+1,0))</f>
        <v>0</v>
      </c>
      <c r="O1832" s="4">
        <f>IF(O1831=0,IF(C1832="t/p",1,0),IF(C1832="t/p",O1831+1,0))</f>
        <v>2</v>
      </c>
      <c r="P1832" s="3">
        <f>IF(AND(N1832&gt;=$AD$36,N1833=0),1,0)</f>
        <v>0</v>
      </c>
      <c r="Q1832" s="2">
        <f>IF(AND(O1832&gt;=$AD$35,O1833=0),1,0)</f>
        <v>0</v>
      </c>
      <c r="R1832" s="3">
        <f>IF(AND(N1832&gt;0,ISODD(D1832)),1,0)</f>
        <v>0</v>
      </c>
      <c r="S1832" s="2">
        <f>IF(AND(O1832&gt;0,ISEVEN(D1832)),1,0)</f>
        <v>0</v>
      </c>
      <c r="T1832" s="1">
        <f>IF(AND(N1831&gt;0,N1832&gt;0),IF(OR(AND(R1831=0,R1832=1),AND(R1831=1,R1832=0)),1,0),0)</f>
        <v>0</v>
      </c>
      <c r="U1832" s="1">
        <f>IF(AND(O1831&gt;0,O1832&gt;0),IF(OR(AND(S1831=0,S1832=1),AND(S1831=1,S1832=0)),1,0),0)</f>
        <v>1</v>
      </c>
    </row>
    <row r="1833" spans="1:21">
      <c r="A1833" s="9">
        <v>9423</v>
      </c>
      <c r="B1833" s="10" t="s">
        <v>761</v>
      </c>
      <c r="C1833" s="9" t="s">
        <v>0</v>
      </c>
      <c r="D1833" s="9">
        <v>3794</v>
      </c>
      <c r="E1833" s="9">
        <v>1</v>
      </c>
      <c r="F1833" s="9">
        <v>1.3423</v>
      </c>
      <c r="G1833" s="9">
        <v>1.3398000000000001</v>
      </c>
      <c r="H1833" s="9">
        <v>1.3423</v>
      </c>
      <c r="I1833" s="9">
        <v>5</v>
      </c>
      <c r="J1833" s="9">
        <v>2632.99</v>
      </c>
      <c r="K1833" s="8" t="str">
        <f>RIGHT(B1833,5)</f>
        <v>14:28</v>
      </c>
      <c r="L1833" s="7" t="str">
        <f>TEXT(K1833,"hh")</f>
        <v>14</v>
      </c>
      <c r="M1833" s="6">
        <f>IF(C1833="close",IF(I1833&gt;=0,1,IF(I1833&lt;0,2)),0)</f>
        <v>0</v>
      </c>
      <c r="N1833" s="5">
        <f>IF(N1832=0,IF(C1833="s/l",1,0),IF(C1833="s/l",N1832+1,0))</f>
        <v>0</v>
      </c>
      <c r="O1833" s="4">
        <f>IF(O1832=0,IF(C1833="t/p",1,0),IF(C1833="t/p",O1832+1,0))</f>
        <v>3</v>
      </c>
      <c r="P1833" s="3">
        <f>IF(AND(N1833&gt;=$AD$36,N1834=0),1,0)</f>
        <v>0</v>
      </c>
      <c r="Q1833" s="2">
        <f>IF(AND(O1833&gt;=$AD$35,O1834=0),1,0)</f>
        <v>0</v>
      </c>
      <c r="R1833" s="3">
        <f>IF(AND(N1833&gt;0,ISODD(D1833)),1,0)</f>
        <v>0</v>
      </c>
      <c r="S1833" s="2">
        <f>IF(AND(O1833&gt;0,ISEVEN(D1833)),1,0)</f>
        <v>1</v>
      </c>
      <c r="T1833" s="1">
        <f>IF(AND(N1832&gt;0,N1833&gt;0),IF(OR(AND(R1832=0,R1833=1),AND(R1832=1,R1833=0)),1,0),0)</f>
        <v>0</v>
      </c>
      <c r="U1833" s="1">
        <f>IF(AND(O1832&gt;0,O1833&gt;0),IF(OR(AND(S1832=0,S1833=1),AND(S1832=1,S1833=0)),1,0),0)</f>
        <v>1</v>
      </c>
    </row>
    <row r="1834" spans="1:21">
      <c r="A1834" s="9">
        <v>9428</v>
      </c>
      <c r="B1834" s="10" t="s">
        <v>761</v>
      </c>
      <c r="C1834" s="9" t="s">
        <v>0</v>
      </c>
      <c r="D1834" s="9">
        <v>3795</v>
      </c>
      <c r="E1834" s="9">
        <v>1</v>
      </c>
      <c r="F1834" s="9">
        <v>1.3420000000000001</v>
      </c>
      <c r="G1834" s="9">
        <v>1.3445</v>
      </c>
      <c r="H1834" s="9">
        <v>1.3420000000000001</v>
      </c>
      <c r="I1834" s="9">
        <v>5</v>
      </c>
      <c r="J1834" s="9">
        <v>2637.99</v>
      </c>
      <c r="K1834" s="8" t="str">
        <f>RIGHT(B1834,5)</f>
        <v>14:28</v>
      </c>
      <c r="L1834" s="7" t="str">
        <f>TEXT(K1834,"hh")</f>
        <v>14</v>
      </c>
      <c r="M1834" s="6">
        <f>IF(C1834="close",IF(I1834&gt;=0,1,IF(I1834&lt;0,2)),0)</f>
        <v>0</v>
      </c>
      <c r="N1834" s="5">
        <f>IF(N1833=0,IF(C1834="s/l",1,0),IF(C1834="s/l",N1833+1,0))</f>
        <v>0</v>
      </c>
      <c r="O1834" s="4">
        <f>IF(O1833=0,IF(C1834="t/p",1,0),IF(C1834="t/p",O1833+1,0))</f>
        <v>4</v>
      </c>
      <c r="P1834" s="3">
        <f>IF(AND(N1834&gt;=$AD$36,N1835=0),1,0)</f>
        <v>0</v>
      </c>
      <c r="Q1834" s="2">
        <f>IF(AND(O1834&gt;=$AD$35,O1835=0),1,0)</f>
        <v>1</v>
      </c>
      <c r="R1834" s="3">
        <f>IF(AND(N1834&gt;0,ISODD(D1834)),1,0)</f>
        <v>0</v>
      </c>
      <c r="S1834" s="2">
        <f>IF(AND(O1834&gt;0,ISEVEN(D1834)),1,0)</f>
        <v>0</v>
      </c>
      <c r="T1834" s="1">
        <f>IF(AND(N1833&gt;0,N1834&gt;0),IF(OR(AND(R1833=0,R1834=1),AND(R1833=1,R1834=0)),1,0),0)</f>
        <v>0</v>
      </c>
      <c r="U1834" s="1">
        <f>IF(AND(O1833&gt;0,O1834&gt;0),IF(OR(AND(S1833=0,S1834=1),AND(S1833=1,S1834=0)),1,0),0)</f>
        <v>1</v>
      </c>
    </row>
    <row r="1835" spans="1:21">
      <c r="A1835" s="9">
        <v>9437</v>
      </c>
      <c r="B1835" s="10" t="s">
        <v>760</v>
      </c>
      <c r="C1835" s="9" t="s">
        <v>3</v>
      </c>
      <c r="D1835" s="9">
        <v>3798</v>
      </c>
      <c r="E1835" s="9">
        <v>1</v>
      </c>
      <c r="F1835" s="9">
        <v>1.34</v>
      </c>
      <c r="G1835" s="9">
        <v>1.34</v>
      </c>
      <c r="H1835" s="9">
        <v>1.3425</v>
      </c>
      <c r="I1835" s="9">
        <v>-20</v>
      </c>
      <c r="J1835" s="9">
        <v>2617.9899999999998</v>
      </c>
      <c r="K1835" s="8" t="str">
        <f>RIGHT(B1835,5)</f>
        <v>14:30</v>
      </c>
      <c r="L1835" s="7" t="str">
        <f>TEXT(K1835,"hh")</f>
        <v>14</v>
      </c>
      <c r="M1835" s="6">
        <f>IF(C1835="close",IF(I1835&gt;=0,1,IF(I1835&lt;0,2)),0)</f>
        <v>0</v>
      </c>
      <c r="N1835" s="5">
        <f>IF(N1834=0,IF(C1835="s/l",1,0),IF(C1835="s/l",N1834+1,0))</f>
        <v>1</v>
      </c>
      <c r="O1835" s="4">
        <f>IF(O1834=0,IF(C1835="t/p",1,0),IF(C1835="t/p",O1834+1,0))</f>
        <v>0</v>
      </c>
      <c r="P1835" s="3">
        <f>IF(AND(N1835&gt;=$AD$36,N1836=0),1,0)</f>
        <v>0</v>
      </c>
      <c r="Q1835" s="2">
        <f>IF(AND(O1835&gt;=$AD$35,O1836=0),1,0)</f>
        <v>0</v>
      </c>
      <c r="R1835" s="3">
        <f>IF(AND(N1835&gt;0,ISODD(D1835)),1,0)</f>
        <v>0</v>
      </c>
      <c r="S1835" s="2">
        <f>IF(AND(O1835&gt;0,ISEVEN(D1835)),1,0)</f>
        <v>0</v>
      </c>
      <c r="T1835" s="1">
        <f>IF(AND(N1834&gt;0,N1835&gt;0),IF(OR(AND(R1834=0,R1835=1),AND(R1834=1,R1835=0)),1,0),0)</f>
        <v>0</v>
      </c>
      <c r="U1835" s="1">
        <f>IF(AND(O1834&gt;0,O1835&gt;0),IF(OR(AND(S1834=0,S1835=1),AND(S1834=1,S1835=0)),1,0),0)</f>
        <v>0</v>
      </c>
    </row>
    <row r="1836" spans="1:21">
      <c r="A1836" s="9">
        <v>9442</v>
      </c>
      <c r="B1836" s="10" t="s">
        <v>760</v>
      </c>
      <c r="C1836" s="9" t="s">
        <v>3</v>
      </c>
      <c r="D1836" s="9">
        <v>3800</v>
      </c>
      <c r="E1836" s="9">
        <v>1</v>
      </c>
      <c r="F1836" s="9">
        <v>1.3389</v>
      </c>
      <c r="G1836" s="9">
        <v>1.3389</v>
      </c>
      <c r="H1836" s="9">
        <v>1.3413999999999999</v>
      </c>
      <c r="I1836" s="9">
        <v>-20</v>
      </c>
      <c r="J1836" s="9">
        <v>2597.9899999999998</v>
      </c>
      <c r="K1836" s="8" t="str">
        <f>RIGHT(B1836,5)</f>
        <v>14:30</v>
      </c>
      <c r="L1836" s="7" t="str">
        <f>TEXT(K1836,"hh")</f>
        <v>14</v>
      </c>
      <c r="M1836" s="6">
        <f>IF(C1836="close",IF(I1836&gt;=0,1,IF(I1836&lt;0,2)),0)</f>
        <v>0</v>
      </c>
      <c r="N1836" s="5">
        <f>IF(N1835=0,IF(C1836="s/l",1,0),IF(C1836="s/l",N1835+1,0))</f>
        <v>2</v>
      </c>
      <c r="O1836" s="4">
        <f>IF(O1835=0,IF(C1836="t/p",1,0),IF(C1836="t/p",O1835+1,0))</f>
        <v>0</v>
      </c>
      <c r="P1836" s="3">
        <f>IF(AND(N1836&gt;=$AD$36,N1837=0),1,0)</f>
        <v>1</v>
      </c>
      <c r="Q1836" s="2">
        <f>IF(AND(O1836&gt;=$AD$35,O1837=0),1,0)</f>
        <v>0</v>
      </c>
      <c r="R1836" s="3">
        <f>IF(AND(N1836&gt;0,ISODD(D1836)),1,0)</f>
        <v>0</v>
      </c>
      <c r="S1836" s="2">
        <f>IF(AND(O1836&gt;0,ISEVEN(D1836)),1,0)</f>
        <v>0</v>
      </c>
      <c r="T1836" s="1">
        <f>IF(AND(N1835&gt;0,N1836&gt;0),IF(OR(AND(R1835=0,R1836=1),AND(R1835=1,R1836=0)),1,0),0)</f>
        <v>0</v>
      </c>
      <c r="U1836" s="1">
        <f>IF(AND(O1835&gt;0,O1836&gt;0),IF(OR(AND(S1835=0,S1836=1),AND(S1835=1,S1836=0)),1,0),0)</f>
        <v>0</v>
      </c>
    </row>
    <row r="1837" spans="1:21">
      <c r="A1837" s="9">
        <v>9447</v>
      </c>
      <c r="B1837" s="10" t="s">
        <v>760</v>
      </c>
      <c r="C1837" s="9" t="s">
        <v>0</v>
      </c>
      <c r="D1837" s="9">
        <v>3804</v>
      </c>
      <c r="E1837" s="9">
        <v>1</v>
      </c>
      <c r="F1837" s="9">
        <v>1.3393999999999999</v>
      </c>
      <c r="G1837" s="9">
        <v>1.3369</v>
      </c>
      <c r="H1837" s="9">
        <v>1.3393999999999999</v>
      </c>
      <c r="I1837" s="9">
        <v>5</v>
      </c>
      <c r="J1837" s="9">
        <v>2602.9899999999998</v>
      </c>
      <c r="K1837" s="8" t="str">
        <f>RIGHT(B1837,5)</f>
        <v>14:30</v>
      </c>
      <c r="L1837" s="7" t="str">
        <f>TEXT(K1837,"hh")</f>
        <v>14</v>
      </c>
      <c r="M1837" s="6">
        <f>IF(C1837="close",IF(I1837&gt;=0,1,IF(I1837&lt;0,2)),0)</f>
        <v>0</v>
      </c>
      <c r="N1837" s="5">
        <f>IF(N1836=0,IF(C1837="s/l",1,0),IF(C1837="s/l",N1836+1,0))</f>
        <v>0</v>
      </c>
      <c r="O1837" s="4">
        <f>IF(O1836=0,IF(C1837="t/p",1,0),IF(C1837="t/p",O1836+1,0))</f>
        <v>1</v>
      </c>
      <c r="P1837" s="3">
        <f>IF(AND(N1837&gt;=$AD$36,N1838=0),1,0)</f>
        <v>0</v>
      </c>
      <c r="Q1837" s="2">
        <f>IF(AND(O1837&gt;=$AD$35,O1838=0),1,0)</f>
        <v>0</v>
      </c>
      <c r="R1837" s="3">
        <f>IF(AND(N1837&gt;0,ISODD(D1837)),1,0)</f>
        <v>0</v>
      </c>
      <c r="S1837" s="2">
        <f>IF(AND(O1837&gt;0,ISEVEN(D1837)),1,0)</f>
        <v>1</v>
      </c>
      <c r="T1837" s="1">
        <f>IF(AND(N1836&gt;0,N1837&gt;0),IF(OR(AND(R1836=0,R1837=1),AND(R1836=1,R1837=0)),1,0),0)</f>
        <v>0</v>
      </c>
      <c r="U1837" s="1">
        <f>IF(AND(O1836&gt;0,O1837&gt;0),IF(OR(AND(S1836=0,S1837=1),AND(S1836=1,S1837=0)),1,0),0)</f>
        <v>0</v>
      </c>
    </row>
    <row r="1838" spans="1:21">
      <c r="A1838" s="9">
        <v>9452</v>
      </c>
      <c r="B1838" s="10" t="s">
        <v>759</v>
      </c>
      <c r="C1838" s="9" t="s">
        <v>0</v>
      </c>
      <c r="D1838" s="9">
        <v>3805</v>
      </c>
      <c r="E1838" s="9">
        <v>1</v>
      </c>
      <c r="F1838" s="9">
        <v>1.3391</v>
      </c>
      <c r="G1838" s="9">
        <v>1.3415999999999999</v>
      </c>
      <c r="H1838" s="9">
        <v>1.3391</v>
      </c>
      <c r="I1838" s="9">
        <v>5</v>
      </c>
      <c r="J1838" s="9">
        <v>2607.9899999999998</v>
      </c>
      <c r="K1838" s="8" t="str">
        <f>RIGHT(B1838,5)</f>
        <v>14:31</v>
      </c>
      <c r="L1838" s="7" t="str">
        <f>TEXT(K1838,"hh")</f>
        <v>14</v>
      </c>
      <c r="M1838" s="6">
        <f>IF(C1838="close",IF(I1838&gt;=0,1,IF(I1838&lt;0,2)),0)</f>
        <v>0</v>
      </c>
      <c r="N1838" s="5">
        <f>IF(N1837=0,IF(C1838="s/l",1,0),IF(C1838="s/l",N1837+1,0))</f>
        <v>0</v>
      </c>
      <c r="O1838" s="4">
        <f>IF(O1837=0,IF(C1838="t/p",1,0),IF(C1838="t/p",O1837+1,0))</f>
        <v>2</v>
      </c>
      <c r="P1838" s="3">
        <f>IF(AND(N1838&gt;=$AD$36,N1839=0),1,0)</f>
        <v>0</v>
      </c>
      <c r="Q1838" s="2">
        <f>IF(AND(O1838&gt;=$AD$35,O1839=0),1,0)</f>
        <v>0</v>
      </c>
      <c r="R1838" s="3">
        <f>IF(AND(N1838&gt;0,ISODD(D1838)),1,0)</f>
        <v>0</v>
      </c>
      <c r="S1838" s="2">
        <f>IF(AND(O1838&gt;0,ISEVEN(D1838)),1,0)</f>
        <v>0</v>
      </c>
      <c r="T1838" s="1">
        <f>IF(AND(N1837&gt;0,N1838&gt;0),IF(OR(AND(R1837=0,R1838=1),AND(R1837=1,R1838=0)),1,0),0)</f>
        <v>0</v>
      </c>
      <c r="U1838" s="1">
        <f>IF(AND(O1837&gt;0,O1838&gt;0),IF(OR(AND(S1837=0,S1838=1),AND(S1837=1,S1838=0)),1,0),0)</f>
        <v>1</v>
      </c>
    </row>
    <row r="1839" spans="1:21">
      <c r="A1839" s="9">
        <v>9457</v>
      </c>
      <c r="B1839" s="10" t="s">
        <v>759</v>
      </c>
      <c r="C1839" s="9" t="s">
        <v>3</v>
      </c>
      <c r="D1839" s="9">
        <v>3802</v>
      </c>
      <c r="E1839" s="9">
        <v>1</v>
      </c>
      <c r="F1839" s="9">
        <v>1.3379000000000001</v>
      </c>
      <c r="G1839" s="9">
        <v>1.3379000000000001</v>
      </c>
      <c r="H1839" s="9">
        <v>1.3404</v>
      </c>
      <c r="I1839" s="9">
        <v>-20</v>
      </c>
      <c r="J1839" s="9">
        <v>2587.9899999999998</v>
      </c>
      <c r="K1839" s="8" t="str">
        <f>RIGHT(B1839,5)</f>
        <v>14:31</v>
      </c>
      <c r="L1839" s="7" t="str">
        <f>TEXT(K1839,"hh")</f>
        <v>14</v>
      </c>
      <c r="M1839" s="6">
        <f>IF(C1839="close",IF(I1839&gt;=0,1,IF(I1839&lt;0,2)),0)</f>
        <v>0</v>
      </c>
      <c r="N1839" s="5">
        <f>IF(N1838=0,IF(C1839="s/l",1,0),IF(C1839="s/l",N1838+1,0))</f>
        <v>1</v>
      </c>
      <c r="O1839" s="4">
        <f>IF(O1838=0,IF(C1839="t/p",1,0),IF(C1839="t/p",O1838+1,0))</f>
        <v>0</v>
      </c>
      <c r="P1839" s="3">
        <f>IF(AND(N1839&gt;=$AD$36,N1840=0),1,0)</f>
        <v>0</v>
      </c>
      <c r="Q1839" s="2">
        <f>IF(AND(O1839&gt;=$AD$35,O1840=0),1,0)</f>
        <v>0</v>
      </c>
      <c r="R1839" s="3">
        <f>IF(AND(N1839&gt;0,ISODD(D1839)),1,0)</f>
        <v>0</v>
      </c>
      <c r="S1839" s="2">
        <f>IF(AND(O1839&gt;0,ISEVEN(D1839)),1,0)</f>
        <v>0</v>
      </c>
      <c r="T1839" s="1">
        <f>IF(AND(N1838&gt;0,N1839&gt;0),IF(OR(AND(R1838=0,R1839=1),AND(R1838=1,R1839=0)),1,0),0)</f>
        <v>0</v>
      </c>
      <c r="U1839" s="1">
        <f>IF(AND(O1838&gt;0,O1839&gt;0),IF(OR(AND(S1838=0,S1839=1),AND(S1838=1,S1839=0)),1,0),0)</f>
        <v>0</v>
      </c>
    </row>
    <row r="1840" spans="1:21">
      <c r="A1840" s="9">
        <v>9462</v>
      </c>
      <c r="B1840" s="10" t="s">
        <v>758</v>
      </c>
      <c r="C1840" s="9" t="s">
        <v>0</v>
      </c>
      <c r="D1840" s="9">
        <v>3810</v>
      </c>
      <c r="E1840" s="9">
        <v>1</v>
      </c>
      <c r="F1840" s="9">
        <v>1.3384</v>
      </c>
      <c r="G1840" s="9">
        <v>1.3359000000000001</v>
      </c>
      <c r="H1840" s="9">
        <v>1.3384</v>
      </c>
      <c r="I1840" s="9">
        <v>5</v>
      </c>
      <c r="J1840" s="9">
        <v>2592.9899999999998</v>
      </c>
      <c r="K1840" s="8" t="str">
        <f>RIGHT(B1840,5)</f>
        <v>14:35</v>
      </c>
      <c r="L1840" s="7" t="str">
        <f>TEXT(K1840,"hh")</f>
        <v>14</v>
      </c>
      <c r="M1840" s="6">
        <f>IF(C1840="close",IF(I1840&gt;=0,1,IF(I1840&lt;0,2)),0)</f>
        <v>0</v>
      </c>
      <c r="N1840" s="5">
        <f>IF(N1839=0,IF(C1840="s/l",1,0),IF(C1840="s/l",N1839+1,0))</f>
        <v>0</v>
      </c>
      <c r="O1840" s="4">
        <f>IF(O1839=0,IF(C1840="t/p",1,0),IF(C1840="t/p",O1839+1,0))</f>
        <v>1</v>
      </c>
      <c r="P1840" s="3">
        <f>IF(AND(N1840&gt;=$AD$36,N1841=0),1,0)</f>
        <v>0</v>
      </c>
      <c r="Q1840" s="2">
        <f>IF(AND(O1840&gt;=$AD$35,O1841=0),1,0)</f>
        <v>0</v>
      </c>
      <c r="R1840" s="3">
        <f>IF(AND(N1840&gt;0,ISODD(D1840)),1,0)</f>
        <v>0</v>
      </c>
      <c r="S1840" s="2">
        <f>IF(AND(O1840&gt;0,ISEVEN(D1840)),1,0)</f>
        <v>1</v>
      </c>
      <c r="T1840" s="1">
        <f>IF(AND(N1839&gt;0,N1840&gt;0),IF(OR(AND(R1839=0,R1840=1),AND(R1839=1,R1840=0)),1,0),0)</f>
        <v>0</v>
      </c>
      <c r="U1840" s="1">
        <f>IF(AND(O1839&gt;0,O1840&gt;0),IF(OR(AND(S1839=0,S1840=1),AND(S1839=1,S1840=0)),1,0),0)</f>
        <v>0</v>
      </c>
    </row>
    <row r="1841" spans="1:21">
      <c r="A1841" s="9">
        <v>9467</v>
      </c>
      <c r="B1841" s="10" t="s">
        <v>2707</v>
      </c>
      <c r="C1841" s="9" t="s">
        <v>0</v>
      </c>
      <c r="D1841" s="9">
        <v>3808</v>
      </c>
      <c r="E1841" s="9">
        <v>1</v>
      </c>
      <c r="F1841" s="9">
        <v>1.3393999999999999</v>
      </c>
      <c r="G1841" s="9">
        <v>1.3369</v>
      </c>
      <c r="H1841" s="9">
        <v>1.3393999999999999</v>
      </c>
      <c r="I1841" s="9">
        <v>5</v>
      </c>
      <c r="J1841" s="9">
        <v>2597.9899999999998</v>
      </c>
      <c r="K1841" s="8" t="str">
        <f>RIGHT(B1841,5)</f>
        <v>14:39</v>
      </c>
      <c r="L1841" s="7" t="str">
        <f>TEXT(K1841,"hh")</f>
        <v>14</v>
      </c>
      <c r="M1841" s="6">
        <f>IF(C1841="close",IF(I1841&gt;=0,1,IF(I1841&lt;0,2)),0)</f>
        <v>0</v>
      </c>
      <c r="N1841" s="5">
        <f>IF(N1840=0,IF(C1841="s/l",1,0),IF(C1841="s/l",N1840+1,0))</f>
        <v>0</v>
      </c>
      <c r="O1841" s="4">
        <f>IF(O1840=0,IF(C1841="t/p",1,0),IF(C1841="t/p",O1840+1,0))</f>
        <v>2</v>
      </c>
      <c r="P1841" s="3">
        <f>IF(AND(N1841&gt;=$AD$36,N1842=0),1,0)</f>
        <v>0</v>
      </c>
      <c r="Q1841" s="2">
        <f>IF(AND(O1841&gt;=$AD$35,O1842=0),1,0)</f>
        <v>0</v>
      </c>
      <c r="R1841" s="3">
        <f>IF(AND(N1841&gt;0,ISODD(D1841)),1,0)</f>
        <v>0</v>
      </c>
      <c r="S1841" s="2">
        <f>IF(AND(O1841&gt;0,ISEVEN(D1841)),1,0)</f>
        <v>1</v>
      </c>
      <c r="T1841" s="1">
        <f>IF(AND(N1840&gt;0,N1841&gt;0),IF(OR(AND(R1840=0,R1841=1),AND(R1840=1,R1841=0)),1,0),0)</f>
        <v>0</v>
      </c>
      <c r="U1841" s="1">
        <f>IF(AND(O1840&gt;0,O1841&gt;0),IF(OR(AND(S1840=0,S1841=1),AND(S1840=1,S1841=0)),1,0),0)</f>
        <v>0</v>
      </c>
    </row>
    <row r="1842" spans="1:21">
      <c r="A1842" s="9">
        <v>9472</v>
      </c>
      <c r="B1842" s="10" t="s">
        <v>757</v>
      </c>
      <c r="C1842" s="9" t="s">
        <v>0</v>
      </c>
      <c r="D1842" s="9">
        <v>3813</v>
      </c>
      <c r="E1842" s="9">
        <v>1</v>
      </c>
      <c r="F1842" s="9">
        <v>1.339</v>
      </c>
      <c r="G1842" s="9">
        <v>1.3414999999999999</v>
      </c>
      <c r="H1842" s="9">
        <v>1.339</v>
      </c>
      <c r="I1842" s="9">
        <v>5</v>
      </c>
      <c r="J1842" s="9">
        <v>2602.9899999999998</v>
      </c>
      <c r="K1842" s="8" t="str">
        <f>RIGHT(B1842,5)</f>
        <v>14:40</v>
      </c>
      <c r="L1842" s="7" t="str">
        <f>TEXT(K1842,"hh")</f>
        <v>14</v>
      </c>
      <c r="M1842" s="6">
        <f>IF(C1842="close",IF(I1842&gt;=0,1,IF(I1842&lt;0,2)),0)</f>
        <v>0</v>
      </c>
      <c r="N1842" s="5">
        <f>IF(N1841=0,IF(C1842="s/l",1,0),IF(C1842="s/l",N1841+1,0))</f>
        <v>0</v>
      </c>
      <c r="O1842" s="4">
        <f>IF(O1841=0,IF(C1842="t/p",1,0),IF(C1842="t/p",O1841+1,0))</f>
        <v>3</v>
      </c>
      <c r="P1842" s="3">
        <f>IF(AND(N1842&gt;=$AD$36,N1843=0),1,0)</f>
        <v>0</v>
      </c>
      <c r="Q1842" s="2">
        <f>IF(AND(O1842&gt;=$AD$35,O1843=0),1,0)</f>
        <v>0</v>
      </c>
      <c r="R1842" s="3">
        <f>IF(AND(N1842&gt;0,ISODD(D1842)),1,0)</f>
        <v>0</v>
      </c>
      <c r="S1842" s="2">
        <f>IF(AND(O1842&gt;0,ISEVEN(D1842)),1,0)</f>
        <v>0</v>
      </c>
      <c r="T1842" s="1">
        <f>IF(AND(N1841&gt;0,N1842&gt;0),IF(OR(AND(R1841=0,R1842=1),AND(R1841=1,R1842=0)),1,0),0)</f>
        <v>0</v>
      </c>
      <c r="U1842" s="1">
        <f>IF(AND(O1841&gt;0,O1842&gt;0),IF(OR(AND(S1841=0,S1842=1),AND(S1841=1,S1842=0)),1,0),0)</f>
        <v>1</v>
      </c>
    </row>
    <row r="1843" spans="1:21">
      <c r="A1843" s="9">
        <v>9477</v>
      </c>
      <c r="B1843" s="10" t="s">
        <v>2706</v>
      </c>
      <c r="C1843" s="9" t="s">
        <v>0</v>
      </c>
      <c r="D1843" s="9">
        <v>3811</v>
      </c>
      <c r="E1843" s="9">
        <v>1</v>
      </c>
      <c r="F1843" s="9">
        <v>1.3380000000000001</v>
      </c>
      <c r="G1843" s="9">
        <v>1.3405</v>
      </c>
      <c r="H1843" s="9">
        <v>1.3380000000000001</v>
      </c>
      <c r="I1843" s="9">
        <v>5</v>
      </c>
      <c r="J1843" s="9">
        <v>2607.9899999999998</v>
      </c>
      <c r="K1843" s="8" t="str">
        <f>RIGHT(B1843,5)</f>
        <v>14:43</v>
      </c>
      <c r="L1843" s="7" t="str">
        <f>TEXT(K1843,"hh")</f>
        <v>14</v>
      </c>
      <c r="M1843" s="6">
        <f>IF(C1843="close",IF(I1843&gt;=0,1,IF(I1843&lt;0,2)),0)</f>
        <v>0</v>
      </c>
      <c r="N1843" s="5">
        <f>IF(N1842=0,IF(C1843="s/l",1,0),IF(C1843="s/l",N1842+1,0))</f>
        <v>0</v>
      </c>
      <c r="O1843" s="4">
        <f>IF(O1842=0,IF(C1843="t/p",1,0),IF(C1843="t/p",O1842+1,0))</f>
        <v>4</v>
      </c>
      <c r="P1843" s="3">
        <f>IF(AND(N1843&gt;=$AD$36,N1844=0),1,0)</f>
        <v>0</v>
      </c>
      <c r="Q1843" s="2">
        <f>IF(AND(O1843&gt;=$AD$35,O1844=0),1,0)</f>
        <v>0</v>
      </c>
      <c r="R1843" s="3">
        <f>IF(AND(N1843&gt;0,ISODD(D1843)),1,0)</f>
        <v>0</v>
      </c>
      <c r="S1843" s="2">
        <f>IF(AND(O1843&gt;0,ISEVEN(D1843)),1,0)</f>
        <v>0</v>
      </c>
      <c r="T1843" s="1">
        <f>IF(AND(N1842&gt;0,N1843&gt;0),IF(OR(AND(R1842=0,R1843=1),AND(R1842=1,R1843=0)),1,0),0)</f>
        <v>0</v>
      </c>
      <c r="U1843" s="1">
        <f>IF(AND(O1842&gt;0,O1843&gt;0),IF(OR(AND(S1842=0,S1843=1),AND(S1842=1,S1843=0)),1,0),0)</f>
        <v>0</v>
      </c>
    </row>
    <row r="1844" spans="1:21">
      <c r="A1844" s="9">
        <v>9482</v>
      </c>
      <c r="B1844" s="10" t="s">
        <v>756</v>
      </c>
      <c r="C1844" s="9" t="s">
        <v>0</v>
      </c>
      <c r="D1844" s="9">
        <v>3818</v>
      </c>
      <c r="E1844" s="9">
        <v>1</v>
      </c>
      <c r="F1844" s="9">
        <v>1.3383</v>
      </c>
      <c r="G1844" s="9">
        <v>1.3358000000000001</v>
      </c>
      <c r="H1844" s="9">
        <v>1.3383</v>
      </c>
      <c r="I1844" s="9">
        <v>5</v>
      </c>
      <c r="J1844" s="9">
        <v>2612.9899999999998</v>
      </c>
      <c r="K1844" s="8" t="str">
        <f>RIGHT(B1844,5)</f>
        <v>14:53</v>
      </c>
      <c r="L1844" s="7" t="str">
        <f>TEXT(K1844,"hh")</f>
        <v>14</v>
      </c>
      <c r="M1844" s="6">
        <f>IF(C1844="close",IF(I1844&gt;=0,1,IF(I1844&lt;0,2)),0)</f>
        <v>0</v>
      </c>
      <c r="N1844" s="5">
        <f>IF(N1843=0,IF(C1844="s/l",1,0),IF(C1844="s/l",N1843+1,0))</f>
        <v>0</v>
      </c>
      <c r="O1844" s="4">
        <f>IF(O1843=0,IF(C1844="t/p",1,0),IF(C1844="t/p",O1843+1,0))</f>
        <v>5</v>
      </c>
      <c r="P1844" s="3">
        <f>IF(AND(N1844&gt;=$AD$36,N1845=0),1,0)</f>
        <v>0</v>
      </c>
      <c r="Q1844" s="2">
        <f>IF(AND(O1844&gt;=$AD$35,O1845=0),1,0)</f>
        <v>1</v>
      </c>
      <c r="R1844" s="3">
        <f>IF(AND(N1844&gt;0,ISODD(D1844)),1,0)</f>
        <v>0</v>
      </c>
      <c r="S1844" s="2">
        <f>IF(AND(O1844&gt;0,ISEVEN(D1844)),1,0)</f>
        <v>1</v>
      </c>
      <c r="T1844" s="1">
        <f>IF(AND(N1843&gt;0,N1844&gt;0),IF(OR(AND(R1843=0,R1844=1),AND(R1843=1,R1844=0)),1,0),0)</f>
        <v>0</v>
      </c>
      <c r="U1844" s="1">
        <f>IF(AND(O1843&gt;0,O1844&gt;0),IF(OR(AND(S1843=0,S1844=1),AND(S1843=1,S1844=0)),1,0),0)</f>
        <v>1</v>
      </c>
    </row>
    <row r="1845" spans="1:21">
      <c r="A1845" s="9">
        <v>9483</v>
      </c>
      <c r="B1845" s="10" t="s">
        <v>754</v>
      </c>
      <c r="C1845" s="9" t="s">
        <v>3</v>
      </c>
      <c r="D1845" s="9">
        <v>3816</v>
      </c>
      <c r="E1845" s="9">
        <v>1</v>
      </c>
      <c r="F1845" s="9">
        <v>1.3368</v>
      </c>
      <c r="G1845" s="9">
        <v>1.3368</v>
      </c>
      <c r="H1845" s="9">
        <v>1.3392999999999999</v>
      </c>
      <c r="I1845" s="9">
        <v>-20</v>
      </c>
      <c r="J1845" s="9">
        <v>2592.9899999999998</v>
      </c>
      <c r="K1845" s="8" t="str">
        <f>RIGHT(B1845,5)</f>
        <v>15:57</v>
      </c>
      <c r="L1845" s="7" t="str">
        <f>TEXT(K1845,"hh")</f>
        <v>15</v>
      </c>
      <c r="M1845" s="6">
        <f>IF(C1845="close",IF(I1845&gt;=0,1,IF(I1845&lt;0,2)),0)</f>
        <v>0</v>
      </c>
      <c r="N1845" s="5">
        <f>IF(N1844=0,IF(C1845="s/l",1,0),IF(C1845="s/l",N1844+1,0))</f>
        <v>1</v>
      </c>
      <c r="O1845" s="4">
        <f>IF(O1844=0,IF(C1845="t/p",1,0),IF(C1845="t/p",O1844+1,0))</f>
        <v>0</v>
      </c>
      <c r="P1845" s="3">
        <f>IF(AND(N1845&gt;=$AD$36,N1846=0),1,0)</f>
        <v>0</v>
      </c>
      <c r="Q1845" s="2">
        <f>IF(AND(O1845&gt;=$AD$35,O1846=0),1,0)</f>
        <v>0</v>
      </c>
      <c r="R1845" s="3">
        <f>IF(AND(N1845&gt;0,ISODD(D1845)),1,0)</f>
        <v>0</v>
      </c>
      <c r="S1845" s="2">
        <f>IF(AND(O1845&gt;0,ISEVEN(D1845)),1,0)</f>
        <v>0</v>
      </c>
      <c r="T1845" s="1">
        <f>IF(AND(N1844&gt;0,N1845&gt;0),IF(OR(AND(R1844=0,R1845=1),AND(R1844=1,R1845=0)),1,0),0)</f>
        <v>0</v>
      </c>
      <c r="U1845" s="1">
        <f>IF(AND(O1844&gt;0,O1845&gt;0),IF(OR(AND(S1844=0,S1845=1),AND(S1844=1,S1845=0)),1,0),0)</f>
        <v>0</v>
      </c>
    </row>
    <row r="1846" spans="1:21">
      <c r="A1846" s="9">
        <v>9488</v>
      </c>
      <c r="B1846" s="10" t="s">
        <v>753</v>
      </c>
      <c r="C1846" s="9" t="s">
        <v>0</v>
      </c>
      <c r="D1846" s="9">
        <v>3820</v>
      </c>
      <c r="E1846" s="9">
        <v>1</v>
      </c>
      <c r="F1846" s="9">
        <v>1.3372999999999999</v>
      </c>
      <c r="G1846" s="9">
        <v>1.3348</v>
      </c>
      <c r="H1846" s="9">
        <v>1.3372999999999999</v>
      </c>
      <c r="I1846" s="9">
        <v>5</v>
      </c>
      <c r="J1846" s="9">
        <v>2597.9899999999998</v>
      </c>
      <c r="K1846" s="8" t="str">
        <f>RIGHT(B1846,5)</f>
        <v>16:38</v>
      </c>
      <c r="L1846" s="7" t="str">
        <f>TEXT(K1846,"hh")</f>
        <v>16</v>
      </c>
      <c r="M1846" s="6">
        <f>IF(C1846="close",IF(I1846&gt;=0,1,IF(I1846&lt;0,2)),0)</f>
        <v>0</v>
      </c>
      <c r="N1846" s="5">
        <f>IF(N1845=0,IF(C1846="s/l",1,0),IF(C1846="s/l",N1845+1,0))</f>
        <v>0</v>
      </c>
      <c r="O1846" s="4">
        <f>IF(O1845=0,IF(C1846="t/p",1,0),IF(C1846="t/p",O1845+1,0))</f>
        <v>1</v>
      </c>
      <c r="P1846" s="3">
        <f>IF(AND(N1846&gt;=$AD$36,N1847=0),1,0)</f>
        <v>0</v>
      </c>
      <c r="Q1846" s="2">
        <f>IF(AND(O1846&gt;=$AD$35,O1847=0),1,0)</f>
        <v>0</v>
      </c>
      <c r="R1846" s="3">
        <f>IF(AND(N1846&gt;0,ISODD(D1846)),1,0)</f>
        <v>0</v>
      </c>
      <c r="S1846" s="2">
        <f>IF(AND(O1846&gt;0,ISEVEN(D1846)),1,0)</f>
        <v>1</v>
      </c>
      <c r="T1846" s="1">
        <f>IF(AND(N1845&gt;0,N1846&gt;0),IF(OR(AND(R1845=0,R1846=1),AND(R1845=1,R1846=0)),1,0),0)</f>
        <v>0</v>
      </c>
      <c r="U1846" s="1">
        <f>IF(AND(O1845&gt;0,O1846&gt;0),IF(OR(AND(S1845=0,S1846=1),AND(S1845=1,S1846=0)),1,0),0)</f>
        <v>0</v>
      </c>
    </row>
    <row r="1847" spans="1:21">
      <c r="A1847" s="9">
        <v>9493</v>
      </c>
      <c r="B1847" s="10" t="s">
        <v>2705</v>
      </c>
      <c r="C1847" s="9" t="s">
        <v>54</v>
      </c>
      <c r="D1847" s="9">
        <v>3821</v>
      </c>
      <c r="E1847" s="9">
        <v>1</v>
      </c>
      <c r="F1847" s="9">
        <v>1.3378000000000001</v>
      </c>
      <c r="G1847" s="9">
        <v>1.3394999999999999</v>
      </c>
      <c r="H1847" s="9">
        <v>1.337</v>
      </c>
      <c r="I1847" s="9">
        <v>-3.37</v>
      </c>
      <c r="J1847" s="9">
        <v>2594.62</v>
      </c>
      <c r="K1847" s="8" t="str">
        <f>RIGHT(B1847,5)</f>
        <v>00:00</v>
      </c>
      <c r="L1847" s="7" t="str">
        <f>TEXT(K1847,"hh")</f>
        <v>00</v>
      </c>
      <c r="M1847" s="6">
        <f>IF(C1847="close",IF(I1847&gt;=0,1,IF(I1847&lt;0,2)),0)</f>
        <v>2</v>
      </c>
      <c r="N1847" s="5">
        <f>IF(N1846=0,IF(C1847="s/l",1,0),IF(C1847="s/l",N1846+1,0))</f>
        <v>0</v>
      </c>
      <c r="O1847" s="4">
        <f>IF(O1846=0,IF(C1847="t/p",1,0),IF(C1847="t/p",O1846+1,0))</f>
        <v>0</v>
      </c>
      <c r="P1847" s="3">
        <f>IF(AND(N1847&gt;=$AD$36,N1848=0),1,0)</f>
        <v>0</v>
      </c>
      <c r="Q1847" s="2">
        <f>IF(AND(O1847&gt;=$AD$35,O1848=0),1,0)</f>
        <v>0</v>
      </c>
      <c r="R1847" s="3">
        <f>IF(AND(N1847&gt;0,ISODD(D1847)),1,0)</f>
        <v>0</v>
      </c>
      <c r="S1847" s="2">
        <f>IF(AND(O1847&gt;0,ISEVEN(D1847)),1,0)</f>
        <v>0</v>
      </c>
      <c r="T1847" s="1">
        <f>IF(AND(N1846&gt;0,N1847&gt;0),IF(OR(AND(R1846=0,R1847=1),AND(R1846=1,R1847=0)),1,0),0)</f>
        <v>0</v>
      </c>
      <c r="U1847" s="1">
        <f>IF(AND(O1846&gt;0,O1847&gt;0),IF(OR(AND(S1846=0,S1847=1),AND(S1846=1,S1847=0)),1,0),0)</f>
        <v>0</v>
      </c>
    </row>
    <row r="1848" spans="1:21">
      <c r="A1848" s="9">
        <v>9502</v>
      </c>
      <c r="B1848" s="10" t="s">
        <v>752</v>
      </c>
      <c r="C1848" s="9" t="s">
        <v>0</v>
      </c>
      <c r="D1848" s="9">
        <v>3826</v>
      </c>
      <c r="E1848" s="9">
        <v>1</v>
      </c>
      <c r="F1848" s="9">
        <v>1.3366</v>
      </c>
      <c r="G1848" s="9">
        <v>1.3341000000000001</v>
      </c>
      <c r="H1848" s="9">
        <v>1.3366</v>
      </c>
      <c r="I1848" s="9">
        <v>5</v>
      </c>
      <c r="J1848" s="9">
        <v>2599.62</v>
      </c>
      <c r="K1848" s="8" t="str">
        <f>RIGHT(B1848,5)</f>
        <v>09:58</v>
      </c>
      <c r="L1848" s="7" t="str">
        <f>TEXT(K1848,"hh")</f>
        <v>09</v>
      </c>
      <c r="M1848" s="6">
        <f>IF(C1848="close",IF(I1848&gt;=0,1,IF(I1848&lt;0,2)),0)</f>
        <v>0</v>
      </c>
      <c r="N1848" s="5">
        <f>IF(N1847=0,IF(C1848="s/l",1,0),IF(C1848="s/l",N1847+1,0))</f>
        <v>0</v>
      </c>
      <c r="O1848" s="4">
        <f>IF(O1847=0,IF(C1848="t/p",1,0),IF(C1848="t/p",O1847+1,0))</f>
        <v>1</v>
      </c>
      <c r="P1848" s="3">
        <f>IF(AND(N1848&gt;=$AD$36,N1849=0),1,0)</f>
        <v>0</v>
      </c>
      <c r="Q1848" s="2">
        <f>IF(AND(O1848&gt;=$AD$35,O1849=0),1,0)</f>
        <v>0</v>
      </c>
      <c r="R1848" s="3">
        <f>IF(AND(N1848&gt;0,ISODD(D1848)),1,0)</f>
        <v>0</v>
      </c>
      <c r="S1848" s="2">
        <f>IF(AND(O1848&gt;0,ISEVEN(D1848)),1,0)</f>
        <v>1</v>
      </c>
      <c r="T1848" s="1">
        <f>IF(AND(N1847&gt;0,N1848&gt;0),IF(OR(AND(R1847=0,R1848=1),AND(R1847=1,R1848=0)),1,0),0)</f>
        <v>0</v>
      </c>
      <c r="U1848" s="1">
        <f>IF(AND(O1847&gt;0,O1848&gt;0),IF(OR(AND(S1847=0,S1848=1),AND(S1847=1,S1848=0)),1,0),0)</f>
        <v>0</v>
      </c>
    </row>
    <row r="1849" spans="1:21">
      <c r="A1849" s="9">
        <v>9511</v>
      </c>
      <c r="B1849" s="10" t="s">
        <v>751</v>
      </c>
      <c r="C1849" s="9" t="s">
        <v>0</v>
      </c>
      <c r="D1849" s="9">
        <v>3829</v>
      </c>
      <c r="E1849" s="9">
        <v>1</v>
      </c>
      <c r="F1849" s="9">
        <v>1.3372999999999999</v>
      </c>
      <c r="G1849" s="9">
        <v>1.3398000000000001</v>
      </c>
      <c r="H1849" s="9">
        <v>1.3372999999999999</v>
      </c>
      <c r="I1849" s="9">
        <v>5</v>
      </c>
      <c r="J1849" s="9">
        <v>2604.62</v>
      </c>
      <c r="K1849" s="8" t="str">
        <f>RIGHT(B1849,5)</f>
        <v>11:09</v>
      </c>
      <c r="L1849" s="7" t="str">
        <f>TEXT(K1849,"hh")</f>
        <v>11</v>
      </c>
      <c r="M1849" s="6">
        <f>IF(C1849="close",IF(I1849&gt;=0,1,IF(I1849&lt;0,2)),0)</f>
        <v>0</v>
      </c>
      <c r="N1849" s="5">
        <f>IF(N1848=0,IF(C1849="s/l",1,0),IF(C1849="s/l",N1848+1,0))</f>
        <v>0</v>
      </c>
      <c r="O1849" s="4">
        <f>IF(O1848=0,IF(C1849="t/p",1,0),IF(C1849="t/p",O1848+1,0))</f>
        <v>2</v>
      </c>
      <c r="P1849" s="3">
        <f>IF(AND(N1849&gt;=$AD$36,N1850=0),1,0)</f>
        <v>0</v>
      </c>
      <c r="Q1849" s="2">
        <f>IF(AND(O1849&gt;=$AD$35,O1850=0),1,0)</f>
        <v>0</v>
      </c>
      <c r="R1849" s="3">
        <f>IF(AND(N1849&gt;0,ISODD(D1849)),1,0)</f>
        <v>0</v>
      </c>
      <c r="S1849" s="2">
        <f>IF(AND(O1849&gt;0,ISEVEN(D1849)),1,0)</f>
        <v>0</v>
      </c>
      <c r="T1849" s="1">
        <f>IF(AND(N1848&gt;0,N1849&gt;0),IF(OR(AND(R1848=0,R1849=1),AND(R1848=1,R1849=0)),1,0),0)</f>
        <v>0</v>
      </c>
      <c r="U1849" s="1">
        <f>IF(AND(O1848&gt;0,O1849&gt;0),IF(OR(AND(S1848=0,S1849=1),AND(S1848=1,S1849=0)),1,0),0)</f>
        <v>1</v>
      </c>
    </row>
    <row r="1850" spans="1:21">
      <c r="A1850" s="9">
        <v>9516</v>
      </c>
      <c r="B1850" s="10" t="s">
        <v>750</v>
      </c>
      <c r="C1850" s="9" t="s">
        <v>0</v>
      </c>
      <c r="D1850" s="9">
        <v>3832</v>
      </c>
      <c r="E1850" s="9">
        <v>1</v>
      </c>
      <c r="F1850" s="9">
        <v>1.3375999999999999</v>
      </c>
      <c r="G1850" s="9">
        <v>1.3351</v>
      </c>
      <c r="H1850" s="9">
        <v>1.3375999999999999</v>
      </c>
      <c r="I1850" s="9">
        <v>5</v>
      </c>
      <c r="J1850" s="9">
        <v>2609.62</v>
      </c>
      <c r="K1850" s="8" t="str">
        <f>RIGHT(B1850,5)</f>
        <v>11:43</v>
      </c>
      <c r="L1850" s="7" t="str">
        <f>TEXT(K1850,"hh")</f>
        <v>11</v>
      </c>
      <c r="M1850" s="6">
        <f>IF(C1850="close",IF(I1850&gt;=0,1,IF(I1850&lt;0,2)),0)</f>
        <v>0</v>
      </c>
      <c r="N1850" s="5">
        <f>IF(N1849=0,IF(C1850="s/l",1,0),IF(C1850="s/l",N1849+1,0))</f>
        <v>0</v>
      </c>
      <c r="O1850" s="4">
        <f>IF(O1849=0,IF(C1850="t/p",1,0),IF(C1850="t/p",O1849+1,0))</f>
        <v>3</v>
      </c>
      <c r="P1850" s="3">
        <f>IF(AND(N1850&gt;=$AD$36,N1851=0),1,0)</f>
        <v>0</v>
      </c>
      <c r="Q1850" s="2">
        <f>IF(AND(O1850&gt;=$AD$35,O1851=0),1,0)</f>
        <v>0</v>
      </c>
      <c r="R1850" s="3">
        <f>IF(AND(N1850&gt;0,ISODD(D1850)),1,0)</f>
        <v>0</v>
      </c>
      <c r="S1850" s="2">
        <f>IF(AND(O1850&gt;0,ISEVEN(D1850)),1,0)</f>
        <v>1</v>
      </c>
      <c r="T1850" s="1">
        <f>IF(AND(N1849&gt;0,N1850&gt;0),IF(OR(AND(R1849=0,R1850=1),AND(R1849=1,R1850=0)),1,0),0)</f>
        <v>0</v>
      </c>
      <c r="U1850" s="1">
        <f>IF(AND(O1849&gt;0,O1850&gt;0),IF(OR(AND(S1849=0,S1850=1),AND(S1849=1,S1850=0)),1,0),0)</f>
        <v>1</v>
      </c>
    </row>
    <row r="1851" spans="1:21">
      <c r="A1851" s="9">
        <v>9521</v>
      </c>
      <c r="B1851" s="10" t="s">
        <v>2704</v>
      </c>
      <c r="C1851" s="9" t="s">
        <v>0</v>
      </c>
      <c r="D1851" s="9">
        <v>3833</v>
      </c>
      <c r="E1851" s="9">
        <v>1</v>
      </c>
      <c r="F1851" s="9">
        <v>1.3372999999999999</v>
      </c>
      <c r="G1851" s="9">
        <v>1.3398000000000001</v>
      </c>
      <c r="H1851" s="9">
        <v>1.3372999999999999</v>
      </c>
      <c r="I1851" s="9">
        <v>5</v>
      </c>
      <c r="J1851" s="9">
        <v>2614.62</v>
      </c>
      <c r="K1851" s="8" t="str">
        <f>RIGHT(B1851,5)</f>
        <v>12:14</v>
      </c>
      <c r="L1851" s="7" t="str">
        <f>TEXT(K1851,"hh")</f>
        <v>12</v>
      </c>
      <c r="M1851" s="6">
        <f>IF(C1851="close",IF(I1851&gt;=0,1,IF(I1851&lt;0,2)),0)</f>
        <v>0</v>
      </c>
      <c r="N1851" s="5">
        <f>IF(N1850=0,IF(C1851="s/l",1,0),IF(C1851="s/l",N1850+1,0))</f>
        <v>0</v>
      </c>
      <c r="O1851" s="4">
        <f>IF(O1850=0,IF(C1851="t/p",1,0),IF(C1851="t/p",O1850+1,0))</f>
        <v>4</v>
      </c>
      <c r="P1851" s="3">
        <f>IF(AND(N1851&gt;=$AD$36,N1852=0),1,0)</f>
        <v>0</v>
      </c>
      <c r="Q1851" s="2">
        <f>IF(AND(O1851&gt;=$AD$35,O1852=0),1,0)</f>
        <v>0</v>
      </c>
      <c r="R1851" s="3">
        <f>IF(AND(N1851&gt;0,ISODD(D1851)),1,0)</f>
        <v>0</v>
      </c>
      <c r="S1851" s="2">
        <f>IF(AND(O1851&gt;0,ISEVEN(D1851)),1,0)</f>
        <v>0</v>
      </c>
      <c r="T1851" s="1">
        <f>IF(AND(N1850&gt;0,N1851&gt;0),IF(OR(AND(R1850=0,R1851=1),AND(R1850=1,R1851=0)),1,0),0)</f>
        <v>0</v>
      </c>
      <c r="U1851" s="1">
        <f>IF(AND(O1850&gt;0,O1851&gt;0),IF(OR(AND(S1850=0,S1851=1),AND(S1850=1,S1851=0)),1,0),0)</f>
        <v>1</v>
      </c>
    </row>
    <row r="1852" spans="1:21">
      <c r="A1852" s="9">
        <v>9526</v>
      </c>
      <c r="B1852" s="10" t="s">
        <v>2703</v>
      </c>
      <c r="C1852" s="9" t="s">
        <v>0</v>
      </c>
      <c r="D1852" s="9">
        <v>3836</v>
      </c>
      <c r="E1852" s="9">
        <v>1</v>
      </c>
      <c r="F1852" s="9">
        <v>1.3375999999999999</v>
      </c>
      <c r="G1852" s="9">
        <v>1.3351</v>
      </c>
      <c r="H1852" s="9">
        <v>1.3375999999999999</v>
      </c>
      <c r="I1852" s="9">
        <v>5</v>
      </c>
      <c r="J1852" s="9">
        <v>2619.62</v>
      </c>
      <c r="K1852" s="8" t="str">
        <f>RIGHT(B1852,5)</f>
        <v>13:40</v>
      </c>
      <c r="L1852" s="7" t="str">
        <f>TEXT(K1852,"hh")</f>
        <v>13</v>
      </c>
      <c r="M1852" s="6">
        <f>IF(C1852="close",IF(I1852&gt;=0,1,IF(I1852&lt;0,2)),0)</f>
        <v>0</v>
      </c>
      <c r="N1852" s="5">
        <f>IF(N1851=0,IF(C1852="s/l",1,0),IF(C1852="s/l",N1851+1,0))</f>
        <v>0</v>
      </c>
      <c r="O1852" s="4">
        <f>IF(O1851=0,IF(C1852="t/p",1,0),IF(C1852="t/p",O1851+1,0))</f>
        <v>5</v>
      </c>
      <c r="P1852" s="3">
        <f>IF(AND(N1852&gt;=$AD$36,N1853=0),1,0)</f>
        <v>0</v>
      </c>
      <c r="Q1852" s="2">
        <f>IF(AND(O1852&gt;=$AD$35,O1853=0),1,0)</f>
        <v>0</v>
      </c>
      <c r="R1852" s="3">
        <f>IF(AND(N1852&gt;0,ISODD(D1852)),1,0)</f>
        <v>0</v>
      </c>
      <c r="S1852" s="2">
        <f>IF(AND(O1852&gt;0,ISEVEN(D1852)),1,0)</f>
        <v>1</v>
      </c>
      <c r="T1852" s="1">
        <f>IF(AND(N1851&gt;0,N1852&gt;0),IF(OR(AND(R1851=0,R1852=1),AND(R1851=1,R1852=0)),1,0),0)</f>
        <v>0</v>
      </c>
      <c r="U1852" s="1">
        <f>IF(AND(O1851&gt;0,O1852&gt;0),IF(OR(AND(S1851=0,S1852=1),AND(S1851=1,S1852=0)),1,0),0)</f>
        <v>1</v>
      </c>
    </row>
    <row r="1853" spans="1:21">
      <c r="A1853" s="9">
        <v>9531</v>
      </c>
      <c r="B1853" s="10" t="s">
        <v>2702</v>
      </c>
      <c r="C1853" s="9" t="s">
        <v>0</v>
      </c>
      <c r="D1853" s="9">
        <v>3837</v>
      </c>
      <c r="E1853" s="9">
        <v>1</v>
      </c>
      <c r="F1853" s="9">
        <v>1.3372999999999999</v>
      </c>
      <c r="G1853" s="9">
        <v>1.3398000000000001</v>
      </c>
      <c r="H1853" s="9">
        <v>1.3372999999999999</v>
      </c>
      <c r="I1853" s="9">
        <v>5</v>
      </c>
      <c r="J1853" s="9">
        <v>2624.62</v>
      </c>
      <c r="K1853" s="8" t="str">
        <f>RIGHT(B1853,5)</f>
        <v>14:05</v>
      </c>
      <c r="L1853" s="7" t="str">
        <f>TEXT(K1853,"hh")</f>
        <v>14</v>
      </c>
      <c r="M1853" s="6">
        <f>IF(C1853="close",IF(I1853&gt;=0,1,IF(I1853&lt;0,2)),0)</f>
        <v>0</v>
      </c>
      <c r="N1853" s="5">
        <f>IF(N1852=0,IF(C1853="s/l",1,0),IF(C1853="s/l",N1852+1,0))</f>
        <v>0</v>
      </c>
      <c r="O1853" s="4">
        <f>IF(O1852=0,IF(C1853="t/p",1,0),IF(C1853="t/p",O1852+1,0))</f>
        <v>6</v>
      </c>
      <c r="P1853" s="3">
        <f>IF(AND(N1853&gt;=$AD$36,N1854=0),1,0)</f>
        <v>0</v>
      </c>
      <c r="Q1853" s="2">
        <f>IF(AND(O1853&gt;=$AD$35,O1854=0),1,0)</f>
        <v>0</v>
      </c>
      <c r="R1853" s="3">
        <f>IF(AND(N1853&gt;0,ISODD(D1853)),1,0)</f>
        <v>0</v>
      </c>
      <c r="S1853" s="2">
        <f>IF(AND(O1853&gt;0,ISEVEN(D1853)),1,0)</f>
        <v>0</v>
      </c>
      <c r="T1853" s="1">
        <f>IF(AND(N1852&gt;0,N1853&gt;0),IF(OR(AND(R1852=0,R1853=1),AND(R1852=1,R1853=0)),1,0),0)</f>
        <v>0</v>
      </c>
      <c r="U1853" s="1">
        <f>IF(AND(O1852&gt;0,O1853&gt;0),IF(OR(AND(S1852=0,S1853=1),AND(S1852=1,S1853=0)),1,0),0)</f>
        <v>1</v>
      </c>
    </row>
    <row r="1854" spans="1:21">
      <c r="A1854" s="9">
        <v>9536</v>
      </c>
      <c r="B1854" s="10" t="s">
        <v>749</v>
      </c>
      <c r="C1854" s="9" t="s">
        <v>0</v>
      </c>
      <c r="D1854" s="9">
        <v>3827</v>
      </c>
      <c r="E1854" s="9">
        <v>1</v>
      </c>
      <c r="F1854" s="9">
        <v>1.3363</v>
      </c>
      <c r="G1854" s="9">
        <v>1.3388</v>
      </c>
      <c r="H1854" s="9">
        <v>1.3363</v>
      </c>
      <c r="I1854" s="9">
        <v>5</v>
      </c>
      <c r="J1854" s="9">
        <v>2629.62</v>
      </c>
      <c r="K1854" s="8" t="str">
        <f>RIGHT(B1854,5)</f>
        <v>14:48</v>
      </c>
      <c r="L1854" s="7" t="str">
        <f>TEXT(K1854,"hh")</f>
        <v>14</v>
      </c>
      <c r="M1854" s="6">
        <f>IF(C1854="close",IF(I1854&gt;=0,1,IF(I1854&lt;0,2)),0)</f>
        <v>0</v>
      </c>
      <c r="N1854" s="5">
        <f>IF(N1853=0,IF(C1854="s/l",1,0),IF(C1854="s/l",N1853+1,0))</f>
        <v>0</v>
      </c>
      <c r="O1854" s="4">
        <f>IF(O1853=0,IF(C1854="t/p",1,0),IF(C1854="t/p",O1853+1,0))</f>
        <v>7</v>
      </c>
      <c r="P1854" s="3">
        <f>IF(AND(N1854&gt;=$AD$36,N1855=0),1,0)</f>
        <v>0</v>
      </c>
      <c r="Q1854" s="2">
        <f>IF(AND(O1854&gt;=$AD$35,O1855=0),1,0)</f>
        <v>0</v>
      </c>
      <c r="R1854" s="3">
        <f>IF(AND(N1854&gt;0,ISODD(D1854)),1,0)</f>
        <v>0</v>
      </c>
      <c r="S1854" s="2">
        <f>IF(AND(O1854&gt;0,ISEVEN(D1854)),1,0)</f>
        <v>0</v>
      </c>
      <c r="T1854" s="1">
        <f>IF(AND(N1853&gt;0,N1854&gt;0),IF(OR(AND(R1853=0,R1854=1),AND(R1853=1,R1854=0)),1,0),0)</f>
        <v>0</v>
      </c>
      <c r="U1854" s="1">
        <f>IF(AND(O1853&gt;0,O1854&gt;0),IF(OR(AND(S1853=0,S1854=1),AND(S1853=1,S1854=0)),1,0),0)</f>
        <v>0</v>
      </c>
    </row>
    <row r="1855" spans="1:21">
      <c r="A1855" s="9">
        <v>9541</v>
      </c>
      <c r="B1855" s="10" t="s">
        <v>2701</v>
      </c>
      <c r="C1855" s="9" t="s">
        <v>0</v>
      </c>
      <c r="D1855" s="9">
        <v>3842</v>
      </c>
      <c r="E1855" s="9">
        <v>1</v>
      </c>
      <c r="F1855" s="9">
        <v>1.3366</v>
      </c>
      <c r="G1855" s="9">
        <v>1.3341000000000001</v>
      </c>
      <c r="H1855" s="9">
        <v>1.3366</v>
      </c>
      <c r="I1855" s="9">
        <v>5</v>
      </c>
      <c r="J1855" s="9">
        <v>2634.62</v>
      </c>
      <c r="K1855" s="8" t="str">
        <f>RIGHT(B1855,5)</f>
        <v>15:05</v>
      </c>
      <c r="L1855" s="7" t="str">
        <f>TEXT(K1855,"hh")</f>
        <v>15</v>
      </c>
      <c r="M1855" s="6">
        <f>IF(C1855="close",IF(I1855&gt;=0,1,IF(I1855&lt;0,2)),0)</f>
        <v>0</v>
      </c>
      <c r="N1855" s="5">
        <f>IF(N1854=0,IF(C1855="s/l",1,0),IF(C1855="s/l",N1854+1,0))</f>
        <v>0</v>
      </c>
      <c r="O1855" s="4">
        <f>IF(O1854=0,IF(C1855="t/p",1,0),IF(C1855="t/p",O1854+1,0))</f>
        <v>8</v>
      </c>
      <c r="P1855" s="3">
        <f>IF(AND(N1855&gt;=$AD$36,N1856=0),1,0)</f>
        <v>0</v>
      </c>
      <c r="Q1855" s="2">
        <f>IF(AND(O1855&gt;=$AD$35,O1856=0),1,0)</f>
        <v>0</v>
      </c>
      <c r="R1855" s="3">
        <f>IF(AND(N1855&gt;0,ISODD(D1855)),1,0)</f>
        <v>0</v>
      </c>
      <c r="S1855" s="2">
        <f>IF(AND(O1855&gt;0,ISEVEN(D1855)),1,0)</f>
        <v>1</v>
      </c>
      <c r="T1855" s="1">
        <f>IF(AND(N1854&gt;0,N1855&gt;0),IF(OR(AND(R1854=0,R1855=1),AND(R1854=1,R1855=0)),1,0),0)</f>
        <v>0</v>
      </c>
      <c r="U1855" s="1">
        <f>IF(AND(O1854&gt;0,O1855&gt;0),IF(OR(AND(S1854=0,S1855=1),AND(S1854=1,S1855=0)),1,0),0)</f>
        <v>1</v>
      </c>
    </row>
    <row r="1856" spans="1:21">
      <c r="A1856" s="9">
        <v>9546</v>
      </c>
      <c r="B1856" s="10" t="s">
        <v>2700</v>
      </c>
      <c r="C1856" s="9" t="s">
        <v>0</v>
      </c>
      <c r="D1856" s="9">
        <v>3840</v>
      </c>
      <c r="E1856" s="9">
        <v>1</v>
      </c>
      <c r="F1856" s="9">
        <v>1.3375999999999999</v>
      </c>
      <c r="G1856" s="9">
        <v>1.3351</v>
      </c>
      <c r="H1856" s="9">
        <v>1.3375999999999999</v>
      </c>
      <c r="I1856" s="9">
        <v>5</v>
      </c>
      <c r="J1856" s="9">
        <v>2639.62</v>
      </c>
      <c r="K1856" s="8" t="str">
        <f>RIGHT(B1856,5)</f>
        <v>16:14</v>
      </c>
      <c r="L1856" s="7" t="str">
        <f>TEXT(K1856,"hh")</f>
        <v>16</v>
      </c>
      <c r="M1856" s="6">
        <f>IF(C1856="close",IF(I1856&gt;=0,1,IF(I1856&lt;0,2)),0)</f>
        <v>0</v>
      </c>
      <c r="N1856" s="5">
        <f>IF(N1855=0,IF(C1856="s/l",1,0),IF(C1856="s/l",N1855+1,0))</f>
        <v>0</v>
      </c>
      <c r="O1856" s="4">
        <f>IF(O1855=0,IF(C1856="t/p",1,0),IF(C1856="t/p",O1855+1,0))</f>
        <v>9</v>
      </c>
      <c r="P1856" s="3">
        <f>IF(AND(N1856&gt;=$AD$36,N1857=0),1,0)</f>
        <v>0</v>
      </c>
      <c r="Q1856" s="2">
        <f>IF(AND(O1856&gt;=$AD$35,O1857=0),1,0)</f>
        <v>0</v>
      </c>
      <c r="R1856" s="3">
        <f>IF(AND(N1856&gt;0,ISODD(D1856)),1,0)</f>
        <v>0</v>
      </c>
      <c r="S1856" s="2">
        <f>IF(AND(O1856&gt;0,ISEVEN(D1856)),1,0)</f>
        <v>1</v>
      </c>
      <c r="T1856" s="1">
        <f>IF(AND(N1855&gt;0,N1856&gt;0),IF(OR(AND(R1855=0,R1856=1),AND(R1855=1,R1856=0)),1,0),0)</f>
        <v>0</v>
      </c>
      <c r="U1856" s="1">
        <f>IF(AND(O1855&gt;0,O1856&gt;0),IF(OR(AND(S1855=0,S1856=1),AND(S1855=1,S1856=0)),1,0),0)</f>
        <v>0</v>
      </c>
    </row>
    <row r="1857" spans="1:21">
      <c r="A1857" s="9">
        <v>9547</v>
      </c>
      <c r="B1857" s="10" t="s">
        <v>2699</v>
      </c>
      <c r="C1857" s="9" t="s">
        <v>0</v>
      </c>
      <c r="D1857" s="9">
        <v>3843</v>
      </c>
      <c r="E1857" s="9">
        <v>1</v>
      </c>
      <c r="F1857" s="9">
        <v>1.3363</v>
      </c>
      <c r="G1857" s="9">
        <v>1.3388</v>
      </c>
      <c r="H1857" s="9">
        <v>1.3363</v>
      </c>
      <c r="I1857" s="9">
        <v>5</v>
      </c>
      <c r="J1857" s="9">
        <v>2644.62</v>
      </c>
      <c r="K1857" s="8" t="str">
        <f>RIGHT(B1857,5)</f>
        <v>18:29</v>
      </c>
      <c r="L1857" s="7" t="str">
        <f>TEXT(K1857,"hh")</f>
        <v>18</v>
      </c>
      <c r="M1857" s="6">
        <f>IF(C1857="close",IF(I1857&gt;=0,1,IF(I1857&lt;0,2)),0)</f>
        <v>0</v>
      </c>
      <c r="N1857" s="5">
        <f>IF(N1856=0,IF(C1857="s/l",1,0),IF(C1857="s/l",N1856+1,0))</f>
        <v>0</v>
      </c>
      <c r="O1857" s="4">
        <f>IF(O1856=0,IF(C1857="t/p",1,0),IF(C1857="t/p",O1856+1,0))</f>
        <v>10</v>
      </c>
      <c r="P1857" s="3">
        <f>IF(AND(N1857&gt;=$AD$36,N1858=0),1,0)</f>
        <v>0</v>
      </c>
      <c r="Q1857" s="2">
        <f>IF(AND(O1857&gt;=$AD$35,O1858=0),1,0)</f>
        <v>1</v>
      </c>
      <c r="R1857" s="3">
        <f>IF(AND(N1857&gt;0,ISODD(D1857)),1,0)</f>
        <v>0</v>
      </c>
      <c r="S1857" s="2">
        <f>IF(AND(O1857&gt;0,ISEVEN(D1857)),1,0)</f>
        <v>0</v>
      </c>
      <c r="T1857" s="1">
        <f>IF(AND(N1856&gt;0,N1857&gt;0),IF(OR(AND(R1856=0,R1857=1),AND(R1856=1,R1857=0)),1,0),0)</f>
        <v>0</v>
      </c>
      <c r="U1857" s="1">
        <f>IF(AND(O1856&gt;0,O1857&gt;0),IF(OR(AND(S1856=0,S1857=1),AND(S1856=1,S1857=0)),1,0),0)</f>
        <v>1</v>
      </c>
    </row>
    <row r="1858" spans="1:21">
      <c r="A1858" s="9">
        <v>9556</v>
      </c>
      <c r="B1858" s="10" t="s">
        <v>2698</v>
      </c>
      <c r="C1858" s="9" t="s">
        <v>3</v>
      </c>
      <c r="D1858" s="9">
        <v>3846</v>
      </c>
      <c r="E1858" s="9">
        <v>1</v>
      </c>
      <c r="F1858" s="9">
        <v>1.3341000000000001</v>
      </c>
      <c r="G1858" s="9">
        <v>1.3341000000000001</v>
      </c>
      <c r="H1858" s="9">
        <v>1.3366</v>
      </c>
      <c r="I1858" s="9">
        <v>-20</v>
      </c>
      <c r="J1858" s="9">
        <v>2624.62</v>
      </c>
      <c r="K1858" s="8" t="str">
        <f>RIGHT(B1858,5)</f>
        <v>18:53</v>
      </c>
      <c r="L1858" s="7" t="str">
        <f>TEXT(K1858,"hh")</f>
        <v>18</v>
      </c>
      <c r="M1858" s="6">
        <f>IF(C1858="close",IF(I1858&gt;=0,1,IF(I1858&lt;0,2)),0)</f>
        <v>0</v>
      </c>
      <c r="N1858" s="5">
        <f>IF(N1857=0,IF(C1858="s/l",1,0),IF(C1858="s/l",N1857+1,0))</f>
        <v>1</v>
      </c>
      <c r="O1858" s="4">
        <f>IF(O1857=0,IF(C1858="t/p",1,0),IF(C1858="t/p",O1857+1,0))</f>
        <v>0</v>
      </c>
      <c r="P1858" s="3">
        <f>IF(AND(N1858&gt;=$AD$36,N1859=0),1,0)</f>
        <v>0</v>
      </c>
      <c r="Q1858" s="2">
        <f>IF(AND(O1858&gt;=$AD$35,O1859=0),1,0)</f>
        <v>0</v>
      </c>
      <c r="R1858" s="3">
        <f>IF(AND(N1858&gt;0,ISODD(D1858)),1,0)</f>
        <v>0</v>
      </c>
      <c r="S1858" s="2">
        <f>IF(AND(O1858&gt;0,ISEVEN(D1858)),1,0)</f>
        <v>0</v>
      </c>
      <c r="T1858" s="1">
        <f>IF(AND(N1857&gt;0,N1858&gt;0),IF(OR(AND(R1857=0,R1858=1),AND(R1857=1,R1858=0)),1,0),0)</f>
        <v>0</v>
      </c>
      <c r="U1858" s="1">
        <f>IF(AND(O1857&gt;0,O1858&gt;0),IF(OR(AND(S1857=0,S1858=1),AND(S1857=1,S1858=0)),1,0),0)</f>
        <v>0</v>
      </c>
    </row>
    <row r="1859" spans="1:21">
      <c r="A1859" s="9">
        <v>9557</v>
      </c>
      <c r="B1859" s="10" t="s">
        <v>2697</v>
      </c>
      <c r="C1859" s="9" t="s">
        <v>0</v>
      </c>
      <c r="D1859" s="9">
        <v>3848</v>
      </c>
      <c r="E1859" s="9">
        <v>1</v>
      </c>
      <c r="F1859" s="9">
        <v>1.3355999999999999</v>
      </c>
      <c r="G1859" s="9">
        <v>1.3331</v>
      </c>
      <c r="H1859" s="9">
        <v>1.3355999999999999</v>
      </c>
      <c r="I1859" s="9">
        <v>5</v>
      </c>
      <c r="J1859" s="9">
        <v>2629.62</v>
      </c>
      <c r="K1859" s="8" t="str">
        <f>RIGHT(B1859,5)</f>
        <v>19:57</v>
      </c>
      <c r="L1859" s="7" t="str">
        <f>TEXT(K1859,"hh")</f>
        <v>19</v>
      </c>
      <c r="M1859" s="6">
        <f>IF(C1859="close",IF(I1859&gt;=0,1,IF(I1859&lt;0,2)),0)</f>
        <v>0</v>
      </c>
      <c r="N1859" s="5">
        <f>IF(N1858=0,IF(C1859="s/l",1,0),IF(C1859="s/l",N1858+1,0))</f>
        <v>0</v>
      </c>
      <c r="O1859" s="4">
        <f>IF(O1858=0,IF(C1859="t/p",1,0),IF(C1859="t/p",O1858+1,0))</f>
        <v>1</v>
      </c>
      <c r="P1859" s="3">
        <f>IF(AND(N1859&gt;=$AD$36,N1860=0),1,0)</f>
        <v>0</v>
      </c>
      <c r="Q1859" s="2">
        <f>IF(AND(O1859&gt;=$AD$35,O1860=0),1,0)</f>
        <v>0</v>
      </c>
      <c r="R1859" s="3">
        <f>IF(AND(N1859&gt;0,ISODD(D1859)),1,0)</f>
        <v>0</v>
      </c>
      <c r="S1859" s="2">
        <f>IF(AND(O1859&gt;0,ISEVEN(D1859)),1,0)</f>
        <v>1</v>
      </c>
      <c r="T1859" s="1">
        <f>IF(AND(N1858&gt;0,N1859&gt;0),IF(OR(AND(R1858=0,R1859=1),AND(R1858=1,R1859=0)),1,0),0)</f>
        <v>0</v>
      </c>
      <c r="U1859" s="1">
        <f>IF(AND(O1858&gt;0,O1859&gt;0),IF(OR(AND(S1858=0,S1859=1),AND(S1858=1,S1859=0)),1,0),0)</f>
        <v>0</v>
      </c>
    </row>
    <row r="1860" spans="1:21">
      <c r="A1860" s="9">
        <v>9562</v>
      </c>
      <c r="B1860" s="10" t="s">
        <v>2696</v>
      </c>
      <c r="C1860" s="9" t="s">
        <v>54</v>
      </c>
      <c r="D1860" s="9">
        <v>3849</v>
      </c>
      <c r="E1860" s="9">
        <v>1</v>
      </c>
      <c r="F1860" s="9">
        <v>1.3357000000000001</v>
      </c>
      <c r="G1860" s="9">
        <v>1.3378000000000001</v>
      </c>
      <c r="H1860" s="9">
        <v>1.3352999999999999</v>
      </c>
      <c r="I1860" s="9">
        <v>0.63</v>
      </c>
      <c r="J1860" s="9">
        <v>2630.25</v>
      </c>
      <c r="K1860" s="8" t="str">
        <f>RIGHT(B1860,5)</f>
        <v>01:00</v>
      </c>
      <c r="L1860" s="7" t="str">
        <f>TEXT(K1860,"hh")</f>
        <v>01</v>
      </c>
      <c r="M1860" s="6">
        <f>IF(C1860="close",IF(I1860&gt;=0,1,IF(I1860&lt;0,2)),0)</f>
        <v>1</v>
      </c>
      <c r="N1860" s="5">
        <f>IF(N1859=0,IF(C1860="s/l",1,0),IF(C1860="s/l",N1859+1,0))</f>
        <v>0</v>
      </c>
      <c r="O1860" s="4">
        <f>IF(O1859=0,IF(C1860="t/p",1,0),IF(C1860="t/p",O1859+1,0))</f>
        <v>0</v>
      </c>
      <c r="P1860" s="3">
        <f>IF(AND(N1860&gt;=$AD$36,N1861=0),1,0)</f>
        <v>0</v>
      </c>
      <c r="Q1860" s="2">
        <f>IF(AND(O1860&gt;=$AD$35,O1861=0),1,0)</f>
        <v>0</v>
      </c>
      <c r="R1860" s="3">
        <f>IF(AND(N1860&gt;0,ISODD(D1860)),1,0)</f>
        <v>0</v>
      </c>
      <c r="S1860" s="2">
        <f>IF(AND(O1860&gt;0,ISEVEN(D1860)),1,0)</f>
        <v>0</v>
      </c>
      <c r="T1860" s="1">
        <f>IF(AND(N1859&gt;0,N1860&gt;0),IF(OR(AND(R1859=0,R1860=1),AND(R1859=1,R1860=0)),1,0),0)</f>
        <v>0</v>
      </c>
      <c r="U1860" s="1">
        <f>IF(AND(O1859&gt;0,O1860&gt;0),IF(OR(AND(S1859=0,S1860=1),AND(S1859=1,S1860=0)),1,0),0)</f>
        <v>0</v>
      </c>
    </row>
    <row r="1861" spans="1:21">
      <c r="A1861" s="9">
        <v>9575</v>
      </c>
      <c r="B1861" s="10" t="s">
        <v>748</v>
      </c>
      <c r="C1861" s="9" t="s">
        <v>3</v>
      </c>
      <c r="D1861" s="9">
        <v>3853</v>
      </c>
      <c r="E1861" s="9">
        <v>1</v>
      </c>
      <c r="F1861" s="9">
        <v>1.3387</v>
      </c>
      <c r="G1861" s="9">
        <v>1.3387</v>
      </c>
      <c r="H1861" s="9">
        <v>1.3362000000000001</v>
      </c>
      <c r="I1861" s="9">
        <v>-20</v>
      </c>
      <c r="J1861" s="9">
        <v>2610.25</v>
      </c>
      <c r="K1861" s="8" t="str">
        <f>RIGHT(B1861,5)</f>
        <v>03:12</v>
      </c>
      <c r="L1861" s="7" t="str">
        <f>TEXT(K1861,"hh")</f>
        <v>03</v>
      </c>
      <c r="M1861" s="6">
        <f>IF(C1861="close",IF(I1861&gt;=0,1,IF(I1861&lt;0,2)),0)</f>
        <v>0</v>
      </c>
      <c r="N1861" s="5">
        <f>IF(N1860=0,IF(C1861="s/l",1,0),IF(C1861="s/l",N1860+1,0))</f>
        <v>1</v>
      </c>
      <c r="O1861" s="4">
        <f>IF(O1860=0,IF(C1861="t/p",1,0),IF(C1861="t/p",O1860+1,0))</f>
        <v>0</v>
      </c>
      <c r="P1861" s="3">
        <f>IF(AND(N1861&gt;=$AD$36,N1862=0),1,0)</f>
        <v>0</v>
      </c>
      <c r="Q1861" s="2">
        <f>IF(AND(O1861&gt;=$AD$35,O1862=0),1,0)</f>
        <v>0</v>
      </c>
      <c r="R1861" s="3">
        <f>IF(AND(N1861&gt;0,ISODD(D1861)),1,0)</f>
        <v>1</v>
      </c>
      <c r="S1861" s="2">
        <f>IF(AND(O1861&gt;0,ISEVEN(D1861)),1,0)</f>
        <v>0</v>
      </c>
      <c r="T1861" s="1">
        <f>IF(AND(N1860&gt;0,N1861&gt;0),IF(OR(AND(R1860=0,R1861=1),AND(R1860=1,R1861=0)),1,0),0)</f>
        <v>0</v>
      </c>
      <c r="U1861" s="1">
        <f>IF(AND(O1860&gt;0,O1861&gt;0),IF(OR(AND(S1860=0,S1861=1),AND(S1860=1,S1861=0)),1,0),0)</f>
        <v>0</v>
      </c>
    </row>
    <row r="1862" spans="1:21">
      <c r="A1862" s="9">
        <v>9580</v>
      </c>
      <c r="B1862" s="10" t="s">
        <v>747</v>
      </c>
      <c r="C1862" s="9" t="s">
        <v>3</v>
      </c>
      <c r="D1862" s="9">
        <v>3855</v>
      </c>
      <c r="E1862" s="9">
        <v>1</v>
      </c>
      <c r="F1862" s="9">
        <v>1.3398000000000001</v>
      </c>
      <c r="G1862" s="9">
        <v>1.3398000000000001</v>
      </c>
      <c r="H1862" s="9">
        <v>1.3372999999999999</v>
      </c>
      <c r="I1862" s="9">
        <v>-20</v>
      </c>
      <c r="J1862" s="9">
        <v>2590.25</v>
      </c>
      <c r="K1862" s="8" t="str">
        <f>RIGHT(B1862,5)</f>
        <v>03:52</v>
      </c>
      <c r="L1862" s="7" t="str">
        <f>TEXT(K1862,"hh")</f>
        <v>03</v>
      </c>
      <c r="M1862" s="6">
        <f>IF(C1862="close",IF(I1862&gt;=0,1,IF(I1862&lt;0,2)),0)</f>
        <v>0</v>
      </c>
      <c r="N1862" s="5">
        <f>IF(N1861=0,IF(C1862="s/l",1,0),IF(C1862="s/l",N1861+1,0))</f>
        <v>2</v>
      </c>
      <c r="O1862" s="4">
        <f>IF(O1861=0,IF(C1862="t/p",1,0),IF(C1862="t/p",O1861+1,0))</f>
        <v>0</v>
      </c>
      <c r="P1862" s="3">
        <f>IF(AND(N1862&gt;=$AD$36,N1863=0),1,0)</f>
        <v>0</v>
      </c>
      <c r="Q1862" s="2">
        <f>IF(AND(O1862&gt;=$AD$35,O1863=0),1,0)</f>
        <v>0</v>
      </c>
      <c r="R1862" s="3">
        <f>IF(AND(N1862&gt;0,ISODD(D1862)),1,0)</f>
        <v>1</v>
      </c>
      <c r="S1862" s="2">
        <f>IF(AND(O1862&gt;0,ISEVEN(D1862)),1,0)</f>
        <v>0</v>
      </c>
      <c r="T1862" s="1">
        <f>IF(AND(N1861&gt;0,N1862&gt;0),IF(OR(AND(R1861=0,R1862=1),AND(R1861=1,R1862=0)),1,0),0)</f>
        <v>0</v>
      </c>
      <c r="U1862" s="1">
        <f>IF(AND(O1861&gt;0,O1862&gt;0),IF(OR(AND(S1861=0,S1862=1),AND(S1861=1,S1862=0)),1,0),0)</f>
        <v>0</v>
      </c>
    </row>
    <row r="1863" spans="1:21">
      <c r="A1863" s="9">
        <v>9585</v>
      </c>
      <c r="B1863" s="10" t="s">
        <v>746</v>
      </c>
      <c r="C1863" s="9" t="s">
        <v>3</v>
      </c>
      <c r="D1863" s="9">
        <v>3857</v>
      </c>
      <c r="E1863" s="9">
        <v>1</v>
      </c>
      <c r="F1863" s="9">
        <v>1.3409</v>
      </c>
      <c r="G1863" s="9">
        <v>1.3409</v>
      </c>
      <c r="H1863" s="9">
        <v>1.3384</v>
      </c>
      <c r="I1863" s="9">
        <v>-20</v>
      </c>
      <c r="J1863" s="9">
        <v>2570.25</v>
      </c>
      <c r="K1863" s="8" t="str">
        <f>RIGHT(B1863,5)</f>
        <v>04:25</v>
      </c>
      <c r="L1863" s="7" t="str">
        <f>TEXT(K1863,"hh")</f>
        <v>04</v>
      </c>
      <c r="M1863" s="6">
        <f>IF(C1863="close",IF(I1863&gt;=0,1,IF(I1863&lt;0,2)),0)</f>
        <v>0</v>
      </c>
      <c r="N1863" s="5">
        <f>IF(N1862=0,IF(C1863="s/l",1,0),IF(C1863="s/l",N1862+1,0))</f>
        <v>3</v>
      </c>
      <c r="O1863" s="4">
        <f>IF(O1862=0,IF(C1863="t/p",1,0),IF(C1863="t/p",O1862+1,0))</f>
        <v>0</v>
      </c>
      <c r="P1863" s="3">
        <f>IF(AND(N1863&gt;=$AD$36,N1864=0),1,0)</f>
        <v>0</v>
      </c>
      <c r="Q1863" s="2">
        <f>IF(AND(O1863&gt;=$AD$35,O1864=0),1,0)</f>
        <v>0</v>
      </c>
      <c r="R1863" s="3">
        <f>IF(AND(N1863&gt;0,ISODD(D1863)),1,0)</f>
        <v>1</v>
      </c>
      <c r="S1863" s="2">
        <f>IF(AND(O1863&gt;0,ISEVEN(D1863)),1,0)</f>
        <v>0</v>
      </c>
      <c r="T1863" s="1">
        <f>IF(AND(N1862&gt;0,N1863&gt;0),IF(OR(AND(R1862=0,R1863=1),AND(R1862=1,R1863=0)),1,0),0)</f>
        <v>0</v>
      </c>
      <c r="U1863" s="1">
        <f>IF(AND(O1862&gt;0,O1863&gt;0),IF(OR(AND(S1862=0,S1863=1),AND(S1862=1,S1863=0)),1,0),0)</f>
        <v>0</v>
      </c>
    </row>
    <row r="1864" spans="1:21">
      <c r="A1864" s="9">
        <v>9590</v>
      </c>
      <c r="B1864" s="10" t="s">
        <v>745</v>
      </c>
      <c r="C1864" s="9" t="s">
        <v>3</v>
      </c>
      <c r="D1864" s="9">
        <v>3859</v>
      </c>
      <c r="E1864" s="9">
        <v>1</v>
      </c>
      <c r="F1864" s="9">
        <v>1.3420000000000001</v>
      </c>
      <c r="G1864" s="9">
        <v>1.3420000000000001</v>
      </c>
      <c r="H1864" s="9">
        <v>1.3394999999999999</v>
      </c>
      <c r="I1864" s="9">
        <v>-20</v>
      </c>
      <c r="J1864" s="9">
        <v>2550.25</v>
      </c>
      <c r="K1864" s="8" t="str">
        <f>RIGHT(B1864,5)</f>
        <v>04:32</v>
      </c>
      <c r="L1864" s="7" t="str">
        <f>TEXT(K1864,"hh")</f>
        <v>04</v>
      </c>
      <c r="M1864" s="6">
        <f>IF(C1864="close",IF(I1864&gt;=0,1,IF(I1864&lt;0,2)),0)</f>
        <v>0</v>
      </c>
      <c r="N1864" s="5">
        <f>IF(N1863=0,IF(C1864="s/l",1,0),IF(C1864="s/l",N1863+1,0))</f>
        <v>4</v>
      </c>
      <c r="O1864" s="4">
        <f>IF(O1863=0,IF(C1864="t/p",1,0),IF(C1864="t/p",O1863+1,0))</f>
        <v>0</v>
      </c>
      <c r="P1864" s="3">
        <f>IF(AND(N1864&gt;=$AD$36,N1865=0),1,0)</f>
        <v>0</v>
      </c>
      <c r="Q1864" s="2">
        <f>IF(AND(O1864&gt;=$AD$35,O1865=0),1,0)</f>
        <v>0</v>
      </c>
      <c r="R1864" s="3">
        <f>IF(AND(N1864&gt;0,ISODD(D1864)),1,0)</f>
        <v>1</v>
      </c>
      <c r="S1864" s="2">
        <f>IF(AND(O1864&gt;0,ISEVEN(D1864)),1,0)</f>
        <v>0</v>
      </c>
      <c r="T1864" s="1">
        <f>IF(AND(N1863&gt;0,N1864&gt;0),IF(OR(AND(R1863=0,R1864=1),AND(R1863=1,R1864=0)),1,0),0)</f>
        <v>0</v>
      </c>
      <c r="U1864" s="1">
        <f>IF(AND(O1863&gt;0,O1864&gt;0),IF(OR(AND(S1863=0,S1864=1),AND(S1863=1,S1864=0)),1,0),0)</f>
        <v>0</v>
      </c>
    </row>
    <row r="1865" spans="1:21">
      <c r="A1865" s="9">
        <v>9595</v>
      </c>
      <c r="B1865" s="10" t="s">
        <v>744</v>
      </c>
      <c r="C1865" s="9" t="s">
        <v>3</v>
      </c>
      <c r="D1865" s="9">
        <v>3861</v>
      </c>
      <c r="E1865" s="9">
        <v>1</v>
      </c>
      <c r="F1865" s="9">
        <v>1.343</v>
      </c>
      <c r="G1865" s="9">
        <v>1.343</v>
      </c>
      <c r="H1865" s="9">
        <v>1.3405</v>
      </c>
      <c r="I1865" s="9">
        <v>-20</v>
      </c>
      <c r="J1865" s="9">
        <v>2530.25</v>
      </c>
      <c r="K1865" s="8" t="str">
        <f>RIGHT(B1865,5)</f>
        <v>04:40</v>
      </c>
      <c r="L1865" s="7" t="str">
        <f>TEXT(K1865,"hh")</f>
        <v>04</v>
      </c>
      <c r="M1865" s="6">
        <f>IF(C1865="close",IF(I1865&gt;=0,1,IF(I1865&lt;0,2)),0)</f>
        <v>0</v>
      </c>
      <c r="N1865" s="5">
        <f>IF(N1864=0,IF(C1865="s/l",1,0),IF(C1865="s/l",N1864+1,0))</f>
        <v>5</v>
      </c>
      <c r="O1865" s="4">
        <f>IF(O1864=0,IF(C1865="t/p",1,0),IF(C1865="t/p",O1864+1,0))</f>
        <v>0</v>
      </c>
      <c r="P1865" s="3">
        <f>IF(AND(N1865&gt;=$AD$36,N1866=0),1,0)</f>
        <v>1</v>
      </c>
      <c r="Q1865" s="2">
        <f>IF(AND(O1865&gt;=$AD$35,O1866=0),1,0)</f>
        <v>0</v>
      </c>
      <c r="R1865" s="3">
        <f>IF(AND(N1865&gt;0,ISODD(D1865)),1,0)</f>
        <v>1</v>
      </c>
      <c r="S1865" s="2">
        <f>IF(AND(O1865&gt;0,ISEVEN(D1865)),1,0)</f>
        <v>0</v>
      </c>
      <c r="T1865" s="1">
        <f>IF(AND(N1864&gt;0,N1865&gt;0),IF(OR(AND(R1864=0,R1865=1),AND(R1864=1,R1865=0)),1,0),0)</f>
        <v>0</v>
      </c>
      <c r="U1865" s="1">
        <f>IF(AND(O1864&gt;0,O1865&gt;0),IF(OR(AND(S1864=0,S1865=1),AND(S1864=1,S1865=0)),1,0),0)</f>
        <v>0</v>
      </c>
    </row>
    <row r="1866" spans="1:21">
      <c r="A1866" s="9">
        <v>9600</v>
      </c>
      <c r="B1866" s="10" t="s">
        <v>743</v>
      </c>
      <c r="C1866" s="9" t="s">
        <v>0</v>
      </c>
      <c r="D1866" s="9">
        <v>3865</v>
      </c>
      <c r="E1866" s="9">
        <v>1</v>
      </c>
      <c r="F1866" s="9">
        <v>1.3429</v>
      </c>
      <c r="G1866" s="9">
        <v>1.3453999999999999</v>
      </c>
      <c r="H1866" s="9">
        <v>1.3429</v>
      </c>
      <c r="I1866" s="9">
        <v>5</v>
      </c>
      <c r="J1866" s="9">
        <v>2535.25</v>
      </c>
      <c r="K1866" s="8" t="str">
        <f>RIGHT(B1866,5)</f>
        <v>04:47</v>
      </c>
      <c r="L1866" s="7" t="str">
        <f>TEXT(K1866,"hh")</f>
        <v>04</v>
      </c>
      <c r="M1866" s="6">
        <f>IF(C1866="close",IF(I1866&gt;=0,1,IF(I1866&lt;0,2)),0)</f>
        <v>0</v>
      </c>
      <c r="N1866" s="5">
        <f>IF(N1865=0,IF(C1866="s/l",1,0),IF(C1866="s/l",N1865+1,0))</f>
        <v>0</v>
      </c>
      <c r="O1866" s="4">
        <f>IF(O1865=0,IF(C1866="t/p",1,0),IF(C1866="t/p",O1865+1,0))</f>
        <v>1</v>
      </c>
      <c r="P1866" s="3">
        <f>IF(AND(N1866&gt;=$AD$36,N1867=0),1,0)</f>
        <v>0</v>
      </c>
      <c r="Q1866" s="2">
        <f>IF(AND(O1866&gt;=$AD$35,O1867=0),1,0)</f>
        <v>0</v>
      </c>
      <c r="R1866" s="3">
        <f>IF(AND(N1866&gt;0,ISODD(D1866)),1,0)</f>
        <v>0</v>
      </c>
      <c r="S1866" s="2">
        <f>IF(AND(O1866&gt;0,ISEVEN(D1866)),1,0)</f>
        <v>0</v>
      </c>
      <c r="T1866" s="1">
        <f>IF(AND(N1865&gt;0,N1866&gt;0),IF(OR(AND(R1865=0,R1866=1),AND(R1865=1,R1866=0)),1,0),0)</f>
        <v>0</v>
      </c>
      <c r="U1866" s="1">
        <f>IF(AND(O1865&gt;0,O1866&gt;0),IF(OR(AND(S1865=0,S1866=1),AND(S1865=1,S1866=0)),1,0),0)</f>
        <v>0</v>
      </c>
    </row>
    <row r="1867" spans="1:21">
      <c r="A1867" s="9">
        <v>9605</v>
      </c>
      <c r="B1867" s="10" t="s">
        <v>742</v>
      </c>
      <c r="C1867" s="9" t="s">
        <v>0</v>
      </c>
      <c r="D1867" s="9">
        <v>3863</v>
      </c>
      <c r="E1867" s="9">
        <v>1</v>
      </c>
      <c r="F1867" s="9">
        <v>1.3418000000000001</v>
      </c>
      <c r="G1867" s="9">
        <v>1.3443000000000001</v>
      </c>
      <c r="H1867" s="9">
        <v>1.3418000000000001</v>
      </c>
      <c r="I1867" s="9">
        <v>5</v>
      </c>
      <c r="J1867" s="9">
        <v>2540.25</v>
      </c>
      <c r="K1867" s="8" t="str">
        <f>RIGHT(B1867,5)</f>
        <v>05:40</v>
      </c>
      <c r="L1867" s="7" t="str">
        <f>TEXT(K1867,"hh")</f>
        <v>05</v>
      </c>
      <c r="M1867" s="6">
        <f>IF(C1867="close",IF(I1867&gt;=0,1,IF(I1867&lt;0,2)),0)</f>
        <v>0</v>
      </c>
      <c r="N1867" s="5">
        <f>IF(N1866=0,IF(C1867="s/l",1,0),IF(C1867="s/l",N1866+1,0))</f>
        <v>0</v>
      </c>
      <c r="O1867" s="4">
        <f>IF(O1866=0,IF(C1867="t/p",1,0),IF(C1867="t/p",O1866+1,0))</f>
        <v>2</v>
      </c>
      <c r="P1867" s="3">
        <f>IF(AND(N1867&gt;=$AD$36,N1868=0),1,0)</f>
        <v>0</v>
      </c>
      <c r="Q1867" s="2">
        <f>IF(AND(O1867&gt;=$AD$35,O1868=0),1,0)</f>
        <v>0</v>
      </c>
      <c r="R1867" s="3">
        <f>IF(AND(N1867&gt;0,ISODD(D1867)),1,0)</f>
        <v>0</v>
      </c>
      <c r="S1867" s="2">
        <f>IF(AND(O1867&gt;0,ISEVEN(D1867)),1,0)</f>
        <v>0</v>
      </c>
      <c r="T1867" s="1">
        <f>IF(AND(N1866&gt;0,N1867&gt;0),IF(OR(AND(R1866=0,R1867=1),AND(R1866=1,R1867=0)),1,0),0)</f>
        <v>0</v>
      </c>
      <c r="U1867" s="1">
        <f>IF(AND(O1866&gt;0,O1867&gt;0),IF(OR(AND(S1866=0,S1867=1),AND(S1866=1,S1867=0)),1,0),0)</f>
        <v>0</v>
      </c>
    </row>
    <row r="1868" spans="1:21">
      <c r="A1868" s="9">
        <v>9610</v>
      </c>
      <c r="B1868" s="10" t="s">
        <v>2695</v>
      </c>
      <c r="C1868" s="9" t="s">
        <v>0</v>
      </c>
      <c r="D1868" s="9">
        <v>3870</v>
      </c>
      <c r="E1868" s="9">
        <v>1</v>
      </c>
      <c r="F1868" s="9">
        <v>1.3422000000000001</v>
      </c>
      <c r="G1868" s="9">
        <v>1.3396999999999999</v>
      </c>
      <c r="H1868" s="9">
        <v>1.3422000000000001</v>
      </c>
      <c r="I1868" s="9">
        <v>5</v>
      </c>
      <c r="J1868" s="9">
        <v>2545.25</v>
      </c>
      <c r="K1868" s="8" t="str">
        <f>RIGHT(B1868,5)</f>
        <v>07:12</v>
      </c>
      <c r="L1868" s="7" t="str">
        <f>TEXT(K1868,"hh")</f>
        <v>07</v>
      </c>
      <c r="M1868" s="6">
        <f>IF(C1868="close",IF(I1868&gt;=0,1,IF(I1868&lt;0,2)),0)</f>
        <v>0</v>
      </c>
      <c r="N1868" s="5">
        <f>IF(N1867=0,IF(C1868="s/l",1,0),IF(C1868="s/l",N1867+1,0))</f>
        <v>0</v>
      </c>
      <c r="O1868" s="4">
        <f>IF(O1867=0,IF(C1868="t/p",1,0),IF(C1868="t/p",O1867+1,0))</f>
        <v>3</v>
      </c>
      <c r="P1868" s="3">
        <f>IF(AND(N1868&gt;=$AD$36,N1869=0),1,0)</f>
        <v>0</v>
      </c>
      <c r="Q1868" s="2">
        <f>IF(AND(O1868&gt;=$AD$35,O1869=0),1,0)</f>
        <v>0</v>
      </c>
      <c r="R1868" s="3">
        <f>IF(AND(N1868&gt;0,ISODD(D1868)),1,0)</f>
        <v>0</v>
      </c>
      <c r="S1868" s="2">
        <f>IF(AND(O1868&gt;0,ISEVEN(D1868)),1,0)</f>
        <v>1</v>
      </c>
      <c r="T1868" s="1">
        <f>IF(AND(N1867&gt;0,N1868&gt;0),IF(OR(AND(R1867=0,R1868=1),AND(R1867=1,R1868=0)),1,0),0)</f>
        <v>0</v>
      </c>
      <c r="U1868" s="1">
        <f>IF(AND(O1867&gt;0,O1868&gt;0),IF(OR(AND(S1867=0,S1868=1),AND(S1867=1,S1868=0)),1,0),0)</f>
        <v>1</v>
      </c>
    </row>
    <row r="1869" spans="1:21">
      <c r="A1869" s="9">
        <v>9615</v>
      </c>
      <c r="B1869" s="10" t="s">
        <v>2694</v>
      </c>
      <c r="C1869" s="9" t="s">
        <v>0</v>
      </c>
      <c r="D1869" s="9">
        <v>3871</v>
      </c>
      <c r="E1869" s="9">
        <v>1</v>
      </c>
      <c r="F1869" s="9">
        <v>1.3419000000000001</v>
      </c>
      <c r="G1869" s="9">
        <v>1.3444</v>
      </c>
      <c r="H1869" s="9">
        <v>1.3419000000000001</v>
      </c>
      <c r="I1869" s="9">
        <v>5</v>
      </c>
      <c r="J1869" s="9">
        <v>2550.25</v>
      </c>
      <c r="K1869" s="8" t="str">
        <f>RIGHT(B1869,5)</f>
        <v>08:43</v>
      </c>
      <c r="L1869" s="7" t="str">
        <f>TEXT(K1869,"hh")</f>
        <v>08</v>
      </c>
      <c r="M1869" s="6">
        <f>IF(C1869="close",IF(I1869&gt;=0,1,IF(I1869&lt;0,2)),0)</f>
        <v>0</v>
      </c>
      <c r="N1869" s="5">
        <f>IF(N1868=0,IF(C1869="s/l",1,0),IF(C1869="s/l",N1868+1,0))</f>
        <v>0</v>
      </c>
      <c r="O1869" s="4">
        <f>IF(O1868=0,IF(C1869="t/p",1,0),IF(C1869="t/p",O1868+1,0))</f>
        <v>4</v>
      </c>
      <c r="P1869" s="3">
        <f>IF(AND(N1869&gt;=$AD$36,N1870=0),1,0)</f>
        <v>0</v>
      </c>
      <c r="Q1869" s="2">
        <f>IF(AND(O1869&gt;=$AD$35,O1870=0),1,0)</f>
        <v>0</v>
      </c>
      <c r="R1869" s="3">
        <f>IF(AND(N1869&gt;0,ISODD(D1869)),1,0)</f>
        <v>0</v>
      </c>
      <c r="S1869" s="2">
        <f>IF(AND(O1869&gt;0,ISEVEN(D1869)),1,0)</f>
        <v>0</v>
      </c>
      <c r="T1869" s="1">
        <f>IF(AND(N1868&gt;0,N1869&gt;0),IF(OR(AND(R1868=0,R1869=1),AND(R1868=1,R1869=0)),1,0),0)</f>
        <v>0</v>
      </c>
      <c r="U1869" s="1">
        <f>IF(AND(O1868&gt;0,O1869&gt;0),IF(OR(AND(S1868=0,S1869=1),AND(S1868=1,S1869=0)),1,0),0)</f>
        <v>1</v>
      </c>
    </row>
    <row r="1870" spans="1:21">
      <c r="A1870" s="9">
        <v>9620</v>
      </c>
      <c r="B1870" s="10" t="s">
        <v>2693</v>
      </c>
      <c r="C1870" s="9" t="s">
        <v>0</v>
      </c>
      <c r="D1870" s="9">
        <v>3874</v>
      </c>
      <c r="E1870" s="9">
        <v>1</v>
      </c>
      <c r="F1870" s="9">
        <v>1.3422000000000001</v>
      </c>
      <c r="G1870" s="9">
        <v>1.3396999999999999</v>
      </c>
      <c r="H1870" s="9">
        <v>1.3422000000000001</v>
      </c>
      <c r="I1870" s="9">
        <v>5</v>
      </c>
      <c r="J1870" s="9">
        <v>2555.25</v>
      </c>
      <c r="K1870" s="8" t="str">
        <f>RIGHT(B1870,5)</f>
        <v>08:49</v>
      </c>
      <c r="L1870" s="7" t="str">
        <f>TEXT(K1870,"hh")</f>
        <v>08</v>
      </c>
      <c r="M1870" s="6">
        <f>IF(C1870="close",IF(I1870&gt;=0,1,IF(I1870&lt;0,2)),0)</f>
        <v>0</v>
      </c>
      <c r="N1870" s="5">
        <f>IF(N1869=0,IF(C1870="s/l",1,0),IF(C1870="s/l",N1869+1,0))</f>
        <v>0</v>
      </c>
      <c r="O1870" s="4">
        <f>IF(O1869=0,IF(C1870="t/p",1,0),IF(C1870="t/p",O1869+1,0))</f>
        <v>5</v>
      </c>
      <c r="P1870" s="3">
        <f>IF(AND(N1870&gt;=$AD$36,N1871=0),1,0)</f>
        <v>0</v>
      </c>
      <c r="Q1870" s="2">
        <f>IF(AND(O1870&gt;=$AD$35,O1871=0),1,0)</f>
        <v>0</v>
      </c>
      <c r="R1870" s="3">
        <f>IF(AND(N1870&gt;0,ISODD(D1870)),1,0)</f>
        <v>0</v>
      </c>
      <c r="S1870" s="2">
        <f>IF(AND(O1870&gt;0,ISEVEN(D1870)),1,0)</f>
        <v>1</v>
      </c>
      <c r="T1870" s="1">
        <f>IF(AND(N1869&gt;0,N1870&gt;0),IF(OR(AND(R1869=0,R1870=1),AND(R1869=1,R1870=0)),1,0),0)</f>
        <v>0</v>
      </c>
      <c r="U1870" s="1">
        <f>IF(AND(O1869&gt;0,O1870&gt;0),IF(OR(AND(S1869=0,S1870=1),AND(S1869=1,S1870=0)),1,0),0)</f>
        <v>1</v>
      </c>
    </row>
    <row r="1871" spans="1:21">
      <c r="A1871" s="9">
        <v>9625</v>
      </c>
      <c r="B1871" s="10" t="s">
        <v>2692</v>
      </c>
      <c r="C1871" s="9" t="s">
        <v>0</v>
      </c>
      <c r="D1871" s="9">
        <v>3875</v>
      </c>
      <c r="E1871" s="9">
        <v>1</v>
      </c>
      <c r="F1871" s="9">
        <v>1.3419000000000001</v>
      </c>
      <c r="G1871" s="9">
        <v>1.3444</v>
      </c>
      <c r="H1871" s="9">
        <v>1.3419000000000001</v>
      </c>
      <c r="I1871" s="9">
        <v>5</v>
      </c>
      <c r="J1871" s="9">
        <v>2560.25</v>
      </c>
      <c r="K1871" s="8" t="str">
        <f>RIGHT(B1871,5)</f>
        <v>09:15</v>
      </c>
      <c r="L1871" s="7" t="str">
        <f>TEXT(K1871,"hh")</f>
        <v>09</v>
      </c>
      <c r="M1871" s="6">
        <f>IF(C1871="close",IF(I1871&gt;=0,1,IF(I1871&lt;0,2)),0)</f>
        <v>0</v>
      </c>
      <c r="N1871" s="5">
        <f>IF(N1870=0,IF(C1871="s/l",1,0),IF(C1871="s/l",N1870+1,0))</f>
        <v>0</v>
      </c>
      <c r="O1871" s="4">
        <f>IF(O1870=0,IF(C1871="t/p",1,0),IF(C1871="t/p",O1870+1,0))</f>
        <v>6</v>
      </c>
      <c r="P1871" s="3">
        <f>IF(AND(N1871&gt;=$AD$36,N1872=0),1,0)</f>
        <v>0</v>
      </c>
      <c r="Q1871" s="2">
        <f>IF(AND(O1871&gt;=$AD$35,O1872=0),1,0)</f>
        <v>1</v>
      </c>
      <c r="R1871" s="3">
        <f>IF(AND(N1871&gt;0,ISODD(D1871)),1,0)</f>
        <v>0</v>
      </c>
      <c r="S1871" s="2">
        <f>IF(AND(O1871&gt;0,ISEVEN(D1871)),1,0)</f>
        <v>0</v>
      </c>
      <c r="T1871" s="1">
        <f>IF(AND(N1870&gt;0,N1871&gt;0),IF(OR(AND(R1870=0,R1871=1),AND(R1870=1,R1871=0)),1,0),0)</f>
        <v>0</v>
      </c>
      <c r="U1871" s="1">
        <f>IF(AND(O1870&gt;0,O1871&gt;0),IF(OR(AND(S1870=0,S1871=1),AND(S1870=1,S1871=0)),1,0),0)</f>
        <v>1</v>
      </c>
    </row>
    <row r="1872" spans="1:21">
      <c r="A1872" s="9">
        <v>9630</v>
      </c>
      <c r="B1872" s="10" t="s">
        <v>740</v>
      </c>
      <c r="C1872" s="9" t="s">
        <v>3</v>
      </c>
      <c r="D1872" s="9">
        <v>3868</v>
      </c>
      <c r="E1872" s="9">
        <v>1</v>
      </c>
      <c r="F1872" s="9">
        <v>1.3407</v>
      </c>
      <c r="G1872" s="9">
        <v>1.3407</v>
      </c>
      <c r="H1872" s="9">
        <v>1.3431999999999999</v>
      </c>
      <c r="I1872" s="9">
        <v>-20</v>
      </c>
      <c r="J1872" s="9">
        <v>2540.25</v>
      </c>
      <c r="K1872" s="8" t="str">
        <f>RIGHT(B1872,5)</f>
        <v>09:52</v>
      </c>
      <c r="L1872" s="7" t="str">
        <f>TEXT(K1872,"hh")</f>
        <v>09</v>
      </c>
      <c r="M1872" s="6">
        <f>IF(C1872="close",IF(I1872&gt;=0,1,IF(I1872&lt;0,2)),0)</f>
        <v>0</v>
      </c>
      <c r="N1872" s="5">
        <f>IF(N1871=0,IF(C1872="s/l",1,0),IF(C1872="s/l",N1871+1,0))</f>
        <v>1</v>
      </c>
      <c r="O1872" s="4">
        <f>IF(O1871=0,IF(C1872="t/p",1,0),IF(C1872="t/p",O1871+1,0))</f>
        <v>0</v>
      </c>
      <c r="P1872" s="3">
        <f>IF(AND(N1872&gt;=$AD$36,N1873=0),1,0)</f>
        <v>0</v>
      </c>
      <c r="Q1872" s="2">
        <f>IF(AND(O1872&gt;=$AD$35,O1873=0),1,0)</f>
        <v>0</v>
      </c>
      <c r="R1872" s="3">
        <f>IF(AND(N1872&gt;0,ISODD(D1872)),1,0)</f>
        <v>0</v>
      </c>
      <c r="S1872" s="2">
        <f>IF(AND(O1872&gt;0,ISEVEN(D1872)),1,0)</f>
        <v>0</v>
      </c>
      <c r="T1872" s="1">
        <f>IF(AND(N1871&gt;0,N1872&gt;0),IF(OR(AND(R1871=0,R1872=1),AND(R1871=1,R1872=0)),1,0),0)</f>
        <v>0</v>
      </c>
      <c r="U1872" s="1">
        <f>IF(AND(O1871&gt;0,O1872&gt;0),IF(OR(AND(S1871=0,S1872=1),AND(S1871=1,S1872=0)),1,0),0)</f>
        <v>0</v>
      </c>
    </row>
    <row r="1873" spans="1:21">
      <c r="A1873" s="9">
        <v>9635</v>
      </c>
      <c r="B1873" s="10" t="s">
        <v>2691</v>
      </c>
      <c r="C1873" s="9" t="s">
        <v>0</v>
      </c>
      <c r="D1873" s="9">
        <v>3880</v>
      </c>
      <c r="E1873" s="9">
        <v>1</v>
      </c>
      <c r="F1873" s="9">
        <v>1.3411</v>
      </c>
      <c r="G1873" s="9">
        <v>1.3386</v>
      </c>
      <c r="H1873" s="9">
        <v>1.3411</v>
      </c>
      <c r="I1873" s="9">
        <v>5</v>
      </c>
      <c r="J1873" s="9">
        <v>2545.25</v>
      </c>
      <c r="K1873" s="8" t="str">
        <f>RIGHT(B1873,5)</f>
        <v>10:12</v>
      </c>
      <c r="L1873" s="7" t="str">
        <f>TEXT(K1873,"hh")</f>
        <v>10</v>
      </c>
      <c r="M1873" s="6">
        <f>IF(C1873="close",IF(I1873&gt;=0,1,IF(I1873&lt;0,2)),0)</f>
        <v>0</v>
      </c>
      <c r="N1873" s="5">
        <f>IF(N1872=0,IF(C1873="s/l",1,0),IF(C1873="s/l",N1872+1,0))</f>
        <v>0</v>
      </c>
      <c r="O1873" s="4">
        <f>IF(O1872=0,IF(C1873="t/p",1,0),IF(C1873="t/p",O1872+1,0))</f>
        <v>1</v>
      </c>
      <c r="P1873" s="3">
        <f>IF(AND(N1873&gt;=$AD$36,N1874=0),1,0)</f>
        <v>0</v>
      </c>
      <c r="Q1873" s="2">
        <f>IF(AND(O1873&gt;=$AD$35,O1874=0),1,0)</f>
        <v>0</v>
      </c>
      <c r="R1873" s="3">
        <f>IF(AND(N1873&gt;0,ISODD(D1873)),1,0)</f>
        <v>0</v>
      </c>
      <c r="S1873" s="2">
        <f>IF(AND(O1873&gt;0,ISEVEN(D1873)),1,0)</f>
        <v>1</v>
      </c>
      <c r="T1873" s="1">
        <f>IF(AND(N1872&gt;0,N1873&gt;0),IF(OR(AND(R1872=0,R1873=1),AND(R1872=1,R1873=0)),1,0),0)</f>
        <v>0</v>
      </c>
      <c r="U1873" s="1">
        <f>IF(AND(O1872&gt;0,O1873&gt;0),IF(OR(AND(S1872=0,S1873=1),AND(S1872=1,S1873=0)),1,0),0)</f>
        <v>0</v>
      </c>
    </row>
    <row r="1874" spans="1:21">
      <c r="A1874" s="9">
        <v>9640</v>
      </c>
      <c r="B1874" s="10" t="s">
        <v>2690</v>
      </c>
      <c r="C1874" s="9" t="s">
        <v>0</v>
      </c>
      <c r="D1874" s="9">
        <v>3881</v>
      </c>
      <c r="E1874" s="9">
        <v>1</v>
      </c>
      <c r="F1874" s="9">
        <v>1.3408</v>
      </c>
      <c r="G1874" s="9">
        <v>1.3432999999999999</v>
      </c>
      <c r="H1874" s="9">
        <v>1.3408</v>
      </c>
      <c r="I1874" s="9">
        <v>5</v>
      </c>
      <c r="J1874" s="9">
        <v>2550.25</v>
      </c>
      <c r="K1874" s="8" t="str">
        <f>RIGHT(B1874,5)</f>
        <v>11:09</v>
      </c>
      <c r="L1874" s="7" t="str">
        <f>TEXT(K1874,"hh")</f>
        <v>11</v>
      </c>
      <c r="M1874" s="6">
        <f>IF(C1874="close",IF(I1874&gt;=0,1,IF(I1874&lt;0,2)),0)</f>
        <v>0</v>
      </c>
      <c r="N1874" s="5">
        <f>IF(N1873=0,IF(C1874="s/l",1,0),IF(C1874="s/l",N1873+1,0))</f>
        <v>0</v>
      </c>
      <c r="O1874" s="4">
        <f>IF(O1873=0,IF(C1874="t/p",1,0),IF(C1874="t/p",O1873+1,0))</f>
        <v>2</v>
      </c>
      <c r="P1874" s="3">
        <f>IF(AND(N1874&gt;=$AD$36,N1875=0),1,0)</f>
        <v>0</v>
      </c>
      <c r="Q1874" s="2">
        <f>IF(AND(O1874&gt;=$AD$35,O1875=0),1,0)</f>
        <v>0</v>
      </c>
      <c r="R1874" s="3">
        <f>IF(AND(N1874&gt;0,ISODD(D1874)),1,0)</f>
        <v>0</v>
      </c>
      <c r="S1874" s="2">
        <f>IF(AND(O1874&gt;0,ISEVEN(D1874)),1,0)</f>
        <v>0</v>
      </c>
      <c r="T1874" s="1">
        <f>IF(AND(N1873&gt;0,N1874&gt;0),IF(OR(AND(R1873=0,R1874=1),AND(R1873=1,R1874=0)),1,0),0)</f>
        <v>0</v>
      </c>
      <c r="U1874" s="1">
        <f>IF(AND(O1873&gt;0,O1874&gt;0),IF(OR(AND(S1873=0,S1874=1),AND(S1873=1,S1874=0)),1,0),0)</f>
        <v>1</v>
      </c>
    </row>
    <row r="1875" spans="1:21">
      <c r="A1875" s="9">
        <v>9641</v>
      </c>
      <c r="B1875" s="10" t="s">
        <v>2689</v>
      </c>
      <c r="C1875" s="9" t="s">
        <v>0</v>
      </c>
      <c r="D1875" s="9">
        <v>3878</v>
      </c>
      <c r="E1875" s="9">
        <v>1</v>
      </c>
      <c r="F1875" s="9">
        <v>1.3422000000000001</v>
      </c>
      <c r="G1875" s="9">
        <v>1.3396999999999999</v>
      </c>
      <c r="H1875" s="9">
        <v>1.3422000000000001</v>
      </c>
      <c r="I1875" s="9">
        <v>5</v>
      </c>
      <c r="J1875" s="9">
        <v>2555.25</v>
      </c>
      <c r="K1875" s="8" t="str">
        <f>RIGHT(B1875,5)</f>
        <v>13:28</v>
      </c>
      <c r="L1875" s="7" t="str">
        <f>TEXT(K1875,"hh")</f>
        <v>13</v>
      </c>
      <c r="M1875" s="6">
        <f>IF(C1875="close",IF(I1875&gt;=0,1,IF(I1875&lt;0,2)),0)</f>
        <v>0</v>
      </c>
      <c r="N1875" s="5">
        <f>IF(N1874=0,IF(C1875="s/l",1,0),IF(C1875="s/l",N1874+1,0))</f>
        <v>0</v>
      </c>
      <c r="O1875" s="4">
        <f>IF(O1874=0,IF(C1875="t/p",1,0),IF(C1875="t/p",O1874+1,0))</f>
        <v>3</v>
      </c>
      <c r="P1875" s="3">
        <f>IF(AND(N1875&gt;=$AD$36,N1876=0),1,0)</f>
        <v>0</v>
      </c>
      <c r="Q1875" s="2">
        <f>IF(AND(O1875&gt;=$AD$35,O1876=0),1,0)</f>
        <v>0</v>
      </c>
      <c r="R1875" s="3">
        <f>IF(AND(N1875&gt;0,ISODD(D1875)),1,0)</f>
        <v>0</v>
      </c>
      <c r="S1875" s="2">
        <f>IF(AND(O1875&gt;0,ISEVEN(D1875)),1,0)</f>
        <v>1</v>
      </c>
      <c r="T1875" s="1">
        <f>IF(AND(N1874&gt;0,N1875&gt;0),IF(OR(AND(R1874=0,R1875=1),AND(R1874=1,R1875=0)),1,0),0)</f>
        <v>0</v>
      </c>
      <c r="U1875" s="1">
        <f>IF(AND(O1874&gt;0,O1875&gt;0),IF(OR(AND(S1874=0,S1875=1),AND(S1874=1,S1875=0)),1,0),0)</f>
        <v>1</v>
      </c>
    </row>
    <row r="1876" spans="1:21">
      <c r="A1876" s="9">
        <v>9646</v>
      </c>
      <c r="B1876" s="10" t="s">
        <v>738</v>
      </c>
      <c r="C1876" s="9" t="s">
        <v>0</v>
      </c>
      <c r="D1876" s="9">
        <v>3883</v>
      </c>
      <c r="E1876" s="9">
        <v>1</v>
      </c>
      <c r="F1876" s="9">
        <v>1.3418000000000001</v>
      </c>
      <c r="G1876" s="9">
        <v>1.3443000000000001</v>
      </c>
      <c r="H1876" s="9">
        <v>1.3418000000000001</v>
      </c>
      <c r="I1876" s="9">
        <v>5</v>
      </c>
      <c r="J1876" s="9">
        <v>2560.25</v>
      </c>
      <c r="K1876" s="8" t="str">
        <f>RIGHT(B1876,5)</f>
        <v>13:30</v>
      </c>
      <c r="L1876" s="7" t="str">
        <f>TEXT(K1876,"hh")</f>
        <v>13</v>
      </c>
      <c r="M1876" s="6">
        <f>IF(C1876="close",IF(I1876&gt;=0,1,IF(I1876&lt;0,2)),0)</f>
        <v>0</v>
      </c>
      <c r="N1876" s="5">
        <f>IF(N1875=0,IF(C1876="s/l",1,0),IF(C1876="s/l",N1875+1,0))</f>
        <v>0</v>
      </c>
      <c r="O1876" s="4">
        <f>IF(O1875=0,IF(C1876="t/p",1,0),IF(C1876="t/p",O1875+1,0))</f>
        <v>4</v>
      </c>
      <c r="P1876" s="3">
        <f>IF(AND(N1876&gt;=$AD$36,N1877=0),1,0)</f>
        <v>0</v>
      </c>
      <c r="Q1876" s="2">
        <f>IF(AND(O1876&gt;=$AD$35,O1877=0),1,0)</f>
        <v>0</v>
      </c>
      <c r="R1876" s="3">
        <f>IF(AND(N1876&gt;0,ISODD(D1876)),1,0)</f>
        <v>0</v>
      </c>
      <c r="S1876" s="2">
        <f>IF(AND(O1876&gt;0,ISEVEN(D1876)),1,0)</f>
        <v>0</v>
      </c>
      <c r="T1876" s="1">
        <f>IF(AND(N1875&gt;0,N1876&gt;0),IF(OR(AND(R1875=0,R1876=1),AND(R1875=1,R1876=0)),1,0),0)</f>
        <v>0</v>
      </c>
      <c r="U1876" s="1">
        <f>IF(AND(O1875&gt;0,O1876&gt;0),IF(OR(AND(S1875=0,S1876=1),AND(S1875=1,S1876=0)),1,0),0)</f>
        <v>1</v>
      </c>
    </row>
    <row r="1877" spans="1:21">
      <c r="A1877" s="9">
        <v>9651</v>
      </c>
      <c r="B1877" s="10" t="s">
        <v>737</v>
      </c>
      <c r="C1877" s="9" t="s">
        <v>0</v>
      </c>
      <c r="D1877" s="9">
        <v>3886</v>
      </c>
      <c r="E1877" s="9">
        <v>1</v>
      </c>
      <c r="F1877" s="9">
        <v>1.3421000000000001</v>
      </c>
      <c r="G1877" s="9">
        <v>1.3395999999999999</v>
      </c>
      <c r="H1877" s="9">
        <v>1.3421000000000001</v>
      </c>
      <c r="I1877" s="9">
        <v>5</v>
      </c>
      <c r="J1877" s="9">
        <v>2565.25</v>
      </c>
      <c r="K1877" s="8" t="str">
        <f>RIGHT(B1877,5)</f>
        <v>13:54</v>
      </c>
      <c r="L1877" s="7" t="str">
        <f>TEXT(K1877,"hh")</f>
        <v>13</v>
      </c>
      <c r="M1877" s="6">
        <f>IF(C1877="close",IF(I1877&gt;=0,1,IF(I1877&lt;0,2)),0)</f>
        <v>0</v>
      </c>
      <c r="N1877" s="5">
        <f>IF(N1876=0,IF(C1877="s/l",1,0),IF(C1877="s/l",N1876+1,0))</f>
        <v>0</v>
      </c>
      <c r="O1877" s="4">
        <f>IF(O1876=0,IF(C1877="t/p",1,0),IF(C1877="t/p",O1876+1,0))</f>
        <v>5</v>
      </c>
      <c r="P1877" s="3">
        <f>IF(AND(N1877&gt;=$AD$36,N1878=0),1,0)</f>
        <v>0</v>
      </c>
      <c r="Q1877" s="2">
        <f>IF(AND(O1877&gt;=$AD$35,O1878=0),1,0)</f>
        <v>1</v>
      </c>
      <c r="R1877" s="3">
        <f>IF(AND(N1877&gt;0,ISODD(D1877)),1,0)</f>
        <v>0</v>
      </c>
      <c r="S1877" s="2">
        <f>IF(AND(O1877&gt;0,ISEVEN(D1877)),1,0)</f>
        <v>1</v>
      </c>
      <c r="T1877" s="1">
        <f>IF(AND(N1876&gt;0,N1877&gt;0),IF(OR(AND(R1876=0,R1877=1),AND(R1876=1,R1877=0)),1,0),0)</f>
        <v>0</v>
      </c>
      <c r="U1877" s="1">
        <f>IF(AND(O1876&gt;0,O1877&gt;0),IF(OR(AND(S1876=0,S1877=1),AND(S1876=1,S1877=0)),1,0),0)</f>
        <v>1</v>
      </c>
    </row>
    <row r="1878" spans="1:21">
      <c r="A1878" s="9">
        <v>9660</v>
      </c>
      <c r="B1878" s="10" t="s">
        <v>736</v>
      </c>
      <c r="C1878" s="9" t="s">
        <v>3</v>
      </c>
      <c r="D1878" s="9">
        <v>3887</v>
      </c>
      <c r="E1878" s="9">
        <v>1</v>
      </c>
      <c r="F1878" s="9">
        <v>1.3443000000000001</v>
      </c>
      <c r="G1878" s="9">
        <v>1.3443000000000001</v>
      </c>
      <c r="H1878" s="9">
        <v>1.3418000000000001</v>
      </c>
      <c r="I1878" s="9">
        <v>-20</v>
      </c>
      <c r="J1878" s="9">
        <v>2545.25</v>
      </c>
      <c r="K1878" s="8" t="str">
        <f>RIGHT(B1878,5)</f>
        <v>14:48</v>
      </c>
      <c r="L1878" s="7" t="str">
        <f>TEXT(K1878,"hh")</f>
        <v>14</v>
      </c>
      <c r="M1878" s="6">
        <f>IF(C1878="close",IF(I1878&gt;=0,1,IF(I1878&lt;0,2)),0)</f>
        <v>0</v>
      </c>
      <c r="N1878" s="5">
        <f>IF(N1877=0,IF(C1878="s/l",1,0),IF(C1878="s/l",N1877+1,0))</f>
        <v>1</v>
      </c>
      <c r="O1878" s="4">
        <f>IF(O1877=0,IF(C1878="t/p",1,0),IF(C1878="t/p",O1877+1,0))</f>
        <v>0</v>
      </c>
      <c r="P1878" s="3">
        <f>IF(AND(N1878&gt;=$AD$36,N1879=0),1,0)</f>
        <v>0</v>
      </c>
      <c r="Q1878" s="2">
        <f>IF(AND(O1878&gt;=$AD$35,O1879=0),1,0)</f>
        <v>0</v>
      </c>
      <c r="R1878" s="3">
        <f>IF(AND(N1878&gt;0,ISODD(D1878)),1,0)</f>
        <v>1</v>
      </c>
      <c r="S1878" s="2">
        <f>IF(AND(O1878&gt;0,ISEVEN(D1878)),1,0)</f>
        <v>0</v>
      </c>
      <c r="T1878" s="1">
        <f>IF(AND(N1877&gt;0,N1878&gt;0),IF(OR(AND(R1877=0,R1878=1),AND(R1877=1,R1878=0)),1,0),0)</f>
        <v>0</v>
      </c>
      <c r="U1878" s="1">
        <f>IF(AND(O1877&gt;0,O1878&gt;0),IF(OR(AND(S1877=0,S1878=1),AND(S1877=1,S1878=0)),1,0),0)</f>
        <v>0</v>
      </c>
    </row>
    <row r="1879" spans="1:21">
      <c r="A1879" s="9">
        <v>9661</v>
      </c>
      <c r="B1879" s="10" t="s">
        <v>735</v>
      </c>
      <c r="C1879" s="9" t="s">
        <v>0</v>
      </c>
      <c r="D1879" s="9">
        <v>3889</v>
      </c>
      <c r="E1879" s="9">
        <v>1</v>
      </c>
      <c r="F1879" s="9">
        <v>1.3428</v>
      </c>
      <c r="G1879" s="9">
        <v>1.3452999999999999</v>
      </c>
      <c r="H1879" s="9">
        <v>1.3428</v>
      </c>
      <c r="I1879" s="9">
        <v>5</v>
      </c>
      <c r="J1879" s="9">
        <v>2550.25</v>
      </c>
      <c r="K1879" s="8" t="str">
        <f>RIGHT(B1879,5)</f>
        <v>15:53</v>
      </c>
      <c r="L1879" s="7" t="str">
        <f>TEXT(K1879,"hh")</f>
        <v>15</v>
      </c>
      <c r="M1879" s="6">
        <f>IF(C1879="close",IF(I1879&gt;=0,1,IF(I1879&lt;0,2)),0)</f>
        <v>0</v>
      </c>
      <c r="N1879" s="5">
        <f>IF(N1878=0,IF(C1879="s/l",1,0),IF(C1879="s/l",N1878+1,0))</f>
        <v>0</v>
      </c>
      <c r="O1879" s="4">
        <f>IF(O1878=0,IF(C1879="t/p",1,0),IF(C1879="t/p",O1878+1,0))</f>
        <v>1</v>
      </c>
      <c r="P1879" s="3">
        <f>IF(AND(N1879&gt;=$AD$36,N1880=0),1,0)</f>
        <v>0</v>
      </c>
      <c r="Q1879" s="2">
        <f>IF(AND(O1879&gt;=$AD$35,O1880=0),1,0)</f>
        <v>0</v>
      </c>
      <c r="R1879" s="3">
        <f>IF(AND(N1879&gt;0,ISODD(D1879)),1,0)</f>
        <v>0</v>
      </c>
      <c r="S1879" s="2">
        <f>IF(AND(O1879&gt;0,ISEVEN(D1879)),1,0)</f>
        <v>0</v>
      </c>
      <c r="T1879" s="1">
        <f>IF(AND(N1878&gt;0,N1879&gt;0),IF(OR(AND(R1878=0,R1879=1),AND(R1878=1,R1879=0)),1,0),0)</f>
        <v>0</v>
      </c>
      <c r="U1879" s="1">
        <f>IF(AND(O1878&gt;0,O1879&gt;0),IF(OR(AND(S1878=0,S1879=1),AND(S1878=1,S1879=0)),1,0),0)</f>
        <v>0</v>
      </c>
    </row>
    <row r="1880" spans="1:21">
      <c r="A1880" s="9">
        <v>9670</v>
      </c>
      <c r="B1880" s="10" t="s">
        <v>734</v>
      </c>
      <c r="C1880" s="9" t="s">
        <v>0</v>
      </c>
      <c r="D1880" s="9">
        <v>3893</v>
      </c>
      <c r="E1880" s="9">
        <v>1</v>
      </c>
      <c r="F1880" s="9">
        <v>1.3448</v>
      </c>
      <c r="G1880" s="9">
        <v>1.3472999999999999</v>
      </c>
      <c r="H1880" s="9">
        <v>1.3448</v>
      </c>
      <c r="I1880" s="9">
        <v>5</v>
      </c>
      <c r="J1880" s="9">
        <v>2555.25</v>
      </c>
      <c r="K1880" s="8" t="str">
        <f>RIGHT(B1880,5)</f>
        <v>17:13</v>
      </c>
      <c r="L1880" s="7" t="str">
        <f>TEXT(K1880,"hh")</f>
        <v>17</v>
      </c>
      <c r="M1880" s="6">
        <f>IF(C1880="close",IF(I1880&gt;=0,1,IF(I1880&lt;0,2)),0)</f>
        <v>0</v>
      </c>
      <c r="N1880" s="5">
        <f>IF(N1879=0,IF(C1880="s/l",1,0),IF(C1880="s/l",N1879+1,0))</f>
        <v>0</v>
      </c>
      <c r="O1880" s="4">
        <f>IF(O1879=0,IF(C1880="t/p",1,0),IF(C1880="t/p",O1879+1,0))</f>
        <v>2</v>
      </c>
      <c r="P1880" s="3">
        <f>IF(AND(N1880&gt;=$AD$36,N1881=0),1,0)</f>
        <v>0</v>
      </c>
      <c r="Q1880" s="2">
        <f>IF(AND(O1880&gt;=$AD$35,O1881=0),1,0)</f>
        <v>0</v>
      </c>
      <c r="R1880" s="3">
        <f>IF(AND(N1880&gt;0,ISODD(D1880)),1,0)</f>
        <v>0</v>
      </c>
      <c r="S1880" s="2">
        <f>IF(AND(O1880&gt;0,ISEVEN(D1880)),1,0)</f>
        <v>0</v>
      </c>
      <c r="T1880" s="1">
        <f>IF(AND(N1879&gt;0,N1880&gt;0),IF(OR(AND(R1879=0,R1880=1),AND(R1879=1,R1880=0)),1,0),0)</f>
        <v>0</v>
      </c>
      <c r="U1880" s="1">
        <f>IF(AND(O1879&gt;0,O1880&gt;0),IF(OR(AND(S1879=0,S1880=1),AND(S1879=1,S1880=0)),1,0),0)</f>
        <v>0</v>
      </c>
    </row>
    <row r="1881" spans="1:21">
      <c r="A1881" s="9">
        <v>9675</v>
      </c>
      <c r="B1881" s="10" t="s">
        <v>733</v>
      </c>
      <c r="C1881" s="9" t="s">
        <v>0</v>
      </c>
      <c r="D1881" s="9">
        <v>3891</v>
      </c>
      <c r="E1881" s="9">
        <v>1</v>
      </c>
      <c r="F1881" s="9">
        <v>1.3438000000000001</v>
      </c>
      <c r="G1881" s="9">
        <v>1.3463000000000001</v>
      </c>
      <c r="H1881" s="9">
        <v>1.3438000000000001</v>
      </c>
      <c r="I1881" s="9">
        <v>5</v>
      </c>
      <c r="J1881" s="9">
        <v>2560.25</v>
      </c>
      <c r="K1881" s="8" t="str">
        <f>RIGHT(B1881,5)</f>
        <v>17:55</v>
      </c>
      <c r="L1881" s="7" t="str">
        <f>TEXT(K1881,"hh")</f>
        <v>17</v>
      </c>
      <c r="M1881" s="6">
        <f>IF(C1881="close",IF(I1881&gt;=0,1,IF(I1881&lt;0,2)),0)</f>
        <v>0</v>
      </c>
      <c r="N1881" s="5">
        <f>IF(N1880=0,IF(C1881="s/l",1,0),IF(C1881="s/l",N1880+1,0))</f>
        <v>0</v>
      </c>
      <c r="O1881" s="4">
        <f>IF(O1880=0,IF(C1881="t/p",1,0),IF(C1881="t/p",O1880+1,0))</f>
        <v>3</v>
      </c>
      <c r="P1881" s="3">
        <f>IF(AND(N1881&gt;=$AD$36,N1882=0),1,0)</f>
        <v>0</v>
      </c>
      <c r="Q1881" s="2">
        <f>IF(AND(O1881&gt;=$AD$35,O1882=0),1,0)</f>
        <v>0</v>
      </c>
      <c r="R1881" s="3">
        <f>IF(AND(N1881&gt;0,ISODD(D1881)),1,0)</f>
        <v>0</v>
      </c>
      <c r="S1881" s="2">
        <f>IF(AND(O1881&gt;0,ISEVEN(D1881)),1,0)</f>
        <v>0</v>
      </c>
      <c r="T1881" s="1">
        <f>IF(AND(N1880&gt;0,N1881&gt;0),IF(OR(AND(R1880=0,R1881=1),AND(R1880=1,R1881=0)),1,0),0)</f>
        <v>0</v>
      </c>
      <c r="U1881" s="1">
        <f>IF(AND(O1880&gt;0,O1881&gt;0),IF(OR(AND(S1880=0,S1881=1),AND(S1880=1,S1881=0)),1,0),0)</f>
        <v>0</v>
      </c>
    </row>
    <row r="1882" spans="1:21">
      <c r="A1882" s="9">
        <v>9680</v>
      </c>
      <c r="B1882" s="10" t="s">
        <v>2688</v>
      </c>
      <c r="C1882" s="9" t="s">
        <v>0</v>
      </c>
      <c r="D1882" s="9">
        <v>3898</v>
      </c>
      <c r="E1882" s="9">
        <v>1</v>
      </c>
      <c r="F1882" s="9">
        <v>1.3441000000000001</v>
      </c>
      <c r="G1882" s="9">
        <v>1.3415999999999999</v>
      </c>
      <c r="H1882" s="9">
        <v>1.3441000000000001</v>
      </c>
      <c r="I1882" s="9">
        <v>5</v>
      </c>
      <c r="J1882" s="9">
        <v>2565.25</v>
      </c>
      <c r="K1882" s="8" t="str">
        <f>RIGHT(B1882,5)</f>
        <v>18:17</v>
      </c>
      <c r="L1882" s="7" t="str">
        <f>TEXT(K1882,"hh")</f>
        <v>18</v>
      </c>
      <c r="M1882" s="6">
        <f>IF(C1882="close",IF(I1882&gt;=0,1,IF(I1882&lt;0,2)),0)</f>
        <v>0</v>
      </c>
      <c r="N1882" s="5">
        <f>IF(N1881=0,IF(C1882="s/l",1,0),IF(C1882="s/l",N1881+1,0))</f>
        <v>0</v>
      </c>
      <c r="O1882" s="4">
        <f>IF(O1881=0,IF(C1882="t/p",1,0),IF(C1882="t/p",O1881+1,0))</f>
        <v>4</v>
      </c>
      <c r="P1882" s="3">
        <f>IF(AND(N1882&gt;=$AD$36,N1883=0),1,0)</f>
        <v>0</v>
      </c>
      <c r="Q1882" s="2">
        <f>IF(AND(O1882&gt;=$AD$35,O1883=0),1,0)</f>
        <v>0</v>
      </c>
      <c r="R1882" s="3">
        <f>IF(AND(N1882&gt;0,ISODD(D1882)),1,0)</f>
        <v>0</v>
      </c>
      <c r="S1882" s="2">
        <f>IF(AND(O1882&gt;0,ISEVEN(D1882)),1,0)</f>
        <v>1</v>
      </c>
      <c r="T1882" s="1">
        <f>IF(AND(N1881&gt;0,N1882&gt;0),IF(OR(AND(R1881=0,R1882=1),AND(R1881=1,R1882=0)),1,0),0)</f>
        <v>0</v>
      </c>
      <c r="U1882" s="1">
        <f>IF(AND(O1881&gt;0,O1882&gt;0),IF(OR(AND(S1881=0,S1882=1),AND(S1881=1,S1882=0)),1,0),0)</f>
        <v>1</v>
      </c>
    </row>
    <row r="1883" spans="1:21">
      <c r="A1883" s="9">
        <v>9685</v>
      </c>
      <c r="B1883" s="10" t="s">
        <v>2687</v>
      </c>
      <c r="C1883" s="9" t="s">
        <v>0</v>
      </c>
      <c r="D1883" s="9">
        <v>3899</v>
      </c>
      <c r="E1883" s="9">
        <v>1</v>
      </c>
      <c r="F1883" s="9">
        <v>1.3438000000000001</v>
      </c>
      <c r="G1883" s="9">
        <v>1.3463000000000001</v>
      </c>
      <c r="H1883" s="9">
        <v>1.3438000000000001</v>
      </c>
      <c r="I1883" s="9">
        <v>5</v>
      </c>
      <c r="J1883" s="9">
        <v>2570.25</v>
      </c>
      <c r="K1883" s="8" t="str">
        <f>RIGHT(B1883,5)</f>
        <v>18:36</v>
      </c>
      <c r="L1883" s="7" t="str">
        <f>TEXT(K1883,"hh")</f>
        <v>18</v>
      </c>
      <c r="M1883" s="6">
        <f>IF(C1883="close",IF(I1883&gt;=0,1,IF(I1883&lt;0,2)),0)</f>
        <v>0</v>
      </c>
      <c r="N1883" s="5">
        <f>IF(N1882=0,IF(C1883="s/l",1,0),IF(C1883="s/l",N1882+1,0))</f>
        <v>0</v>
      </c>
      <c r="O1883" s="4">
        <f>IF(O1882=0,IF(C1883="t/p",1,0),IF(C1883="t/p",O1882+1,0))</f>
        <v>5</v>
      </c>
      <c r="P1883" s="3">
        <f>IF(AND(N1883&gt;=$AD$36,N1884=0),1,0)</f>
        <v>0</v>
      </c>
      <c r="Q1883" s="2">
        <f>IF(AND(O1883&gt;=$AD$35,O1884=0),1,0)</f>
        <v>1</v>
      </c>
      <c r="R1883" s="3">
        <f>IF(AND(N1883&gt;0,ISODD(D1883)),1,0)</f>
        <v>0</v>
      </c>
      <c r="S1883" s="2">
        <f>IF(AND(O1883&gt;0,ISEVEN(D1883)),1,0)</f>
        <v>0</v>
      </c>
      <c r="T1883" s="1">
        <f>IF(AND(N1882&gt;0,N1883&gt;0),IF(OR(AND(R1882=0,R1883=1),AND(R1882=1,R1883=0)),1,0),0)</f>
        <v>0</v>
      </c>
      <c r="U1883" s="1">
        <f>IF(AND(O1882&gt;0,O1883&gt;0),IF(OR(AND(S1882=0,S1883=1),AND(S1882=1,S1883=0)),1,0),0)</f>
        <v>1</v>
      </c>
    </row>
    <row r="1884" spans="1:21">
      <c r="A1884" s="9">
        <v>9690</v>
      </c>
      <c r="B1884" s="10" t="s">
        <v>732</v>
      </c>
      <c r="C1884" s="9" t="s">
        <v>3</v>
      </c>
      <c r="D1884" s="9">
        <v>3896</v>
      </c>
      <c r="E1884" s="9">
        <v>1</v>
      </c>
      <c r="F1884" s="9">
        <v>1.3426</v>
      </c>
      <c r="G1884" s="9">
        <v>1.3426</v>
      </c>
      <c r="H1884" s="9">
        <v>1.3451</v>
      </c>
      <c r="I1884" s="9">
        <v>-20</v>
      </c>
      <c r="J1884" s="9">
        <v>2550.25</v>
      </c>
      <c r="K1884" s="8" t="str">
        <f>RIGHT(B1884,5)</f>
        <v>19:30</v>
      </c>
      <c r="L1884" s="7" t="str">
        <f>TEXT(K1884,"hh")</f>
        <v>19</v>
      </c>
      <c r="M1884" s="6">
        <f>IF(C1884="close",IF(I1884&gt;=0,1,IF(I1884&lt;0,2)),0)</f>
        <v>0</v>
      </c>
      <c r="N1884" s="5">
        <f>IF(N1883=0,IF(C1884="s/l",1,0),IF(C1884="s/l",N1883+1,0))</f>
        <v>1</v>
      </c>
      <c r="O1884" s="4">
        <f>IF(O1883=0,IF(C1884="t/p",1,0),IF(C1884="t/p",O1883+1,0))</f>
        <v>0</v>
      </c>
      <c r="P1884" s="3">
        <f>IF(AND(N1884&gt;=$AD$36,N1885=0),1,0)</f>
        <v>0</v>
      </c>
      <c r="Q1884" s="2">
        <f>IF(AND(O1884&gt;=$AD$35,O1885=0),1,0)</f>
        <v>0</v>
      </c>
      <c r="R1884" s="3">
        <f>IF(AND(N1884&gt;0,ISODD(D1884)),1,0)</f>
        <v>0</v>
      </c>
      <c r="S1884" s="2">
        <f>IF(AND(O1884&gt;0,ISEVEN(D1884)),1,0)</f>
        <v>0</v>
      </c>
      <c r="T1884" s="1">
        <f>IF(AND(N1883&gt;0,N1884&gt;0),IF(OR(AND(R1883=0,R1884=1),AND(R1883=1,R1884=0)),1,0),0)</f>
        <v>0</v>
      </c>
      <c r="U1884" s="1">
        <f>IF(AND(O1883&gt;0,O1884&gt;0),IF(OR(AND(S1883=0,S1884=1),AND(S1883=1,S1884=0)),1,0),0)</f>
        <v>0</v>
      </c>
    </row>
    <row r="1885" spans="1:21">
      <c r="A1885" s="9">
        <v>9695</v>
      </c>
      <c r="B1885" s="10" t="s">
        <v>2686</v>
      </c>
      <c r="C1885" s="9" t="s">
        <v>0</v>
      </c>
      <c r="D1885" s="9">
        <v>3904</v>
      </c>
      <c r="E1885" s="9">
        <v>1</v>
      </c>
      <c r="F1885" s="9">
        <v>1.3431</v>
      </c>
      <c r="G1885" s="9">
        <v>1.3406</v>
      </c>
      <c r="H1885" s="9">
        <v>1.3431</v>
      </c>
      <c r="I1885" s="9">
        <v>5</v>
      </c>
      <c r="J1885" s="9">
        <v>2555.25</v>
      </c>
      <c r="K1885" s="8" t="str">
        <f>RIGHT(B1885,5)</f>
        <v>21:34</v>
      </c>
      <c r="L1885" s="7" t="str">
        <f>TEXT(K1885,"hh")</f>
        <v>21</v>
      </c>
      <c r="M1885" s="6">
        <f>IF(C1885="close",IF(I1885&gt;=0,1,IF(I1885&lt;0,2)),0)</f>
        <v>0</v>
      </c>
      <c r="N1885" s="5">
        <f>IF(N1884=0,IF(C1885="s/l",1,0),IF(C1885="s/l",N1884+1,0))</f>
        <v>0</v>
      </c>
      <c r="O1885" s="4">
        <f>IF(O1884=0,IF(C1885="t/p",1,0),IF(C1885="t/p",O1884+1,0))</f>
        <v>1</v>
      </c>
      <c r="P1885" s="3">
        <f>IF(AND(N1885&gt;=$AD$36,N1886=0),1,0)</f>
        <v>0</v>
      </c>
      <c r="Q1885" s="2">
        <f>IF(AND(O1885&gt;=$AD$35,O1886=0),1,0)</f>
        <v>0</v>
      </c>
      <c r="R1885" s="3">
        <f>IF(AND(N1885&gt;0,ISODD(D1885)),1,0)</f>
        <v>0</v>
      </c>
      <c r="S1885" s="2">
        <f>IF(AND(O1885&gt;0,ISEVEN(D1885)),1,0)</f>
        <v>1</v>
      </c>
      <c r="T1885" s="1">
        <f>IF(AND(N1884&gt;0,N1885&gt;0),IF(OR(AND(R1884=0,R1885=1),AND(R1884=1,R1885=0)),1,0),0)</f>
        <v>0</v>
      </c>
      <c r="U1885" s="1">
        <f>IF(AND(O1884&gt;0,O1885&gt;0),IF(OR(AND(S1884=0,S1885=1),AND(S1884=1,S1885=0)),1,0),0)</f>
        <v>0</v>
      </c>
    </row>
    <row r="1886" spans="1:21">
      <c r="A1886" s="9">
        <v>9700</v>
      </c>
      <c r="B1886" s="10" t="s">
        <v>730</v>
      </c>
      <c r="C1886" s="9" t="s">
        <v>54</v>
      </c>
      <c r="D1886" s="9">
        <v>3905</v>
      </c>
      <c r="E1886" s="9">
        <v>1</v>
      </c>
      <c r="F1886" s="9">
        <v>1.3432999999999999</v>
      </c>
      <c r="G1886" s="9">
        <v>1.3452999999999999</v>
      </c>
      <c r="H1886" s="9">
        <v>1.3428</v>
      </c>
      <c r="I1886" s="9">
        <v>-0.37</v>
      </c>
      <c r="J1886" s="9">
        <v>2554.88</v>
      </c>
      <c r="K1886" s="8" t="str">
        <f>RIGHT(B1886,5)</f>
        <v>01:01</v>
      </c>
      <c r="L1886" s="7" t="str">
        <f>TEXT(K1886,"hh")</f>
        <v>01</v>
      </c>
      <c r="M1886" s="6">
        <f>IF(C1886="close",IF(I1886&gt;=0,1,IF(I1886&lt;0,2)),0)</f>
        <v>2</v>
      </c>
      <c r="N1886" s="5">
        <f>IF(N1885=0,IF(C1886="s/l",1,0),IF(C1886="s/l",N1885+1,0))</f>
        <v>0</v>
      </c>
      <c r="O1886" s="4">
        <f>IF(O1885=0,IF(C1886="t/p",1,0),IF(C1886="t/p",O1885+1,0))</f>
        <v>0</v>
      </c>
      <c r="P1886" s="3">
        <f>IF(AND(N1886&gt;=$AD$36,N1887=0),1,0)</f>
        <v>0</v>
      </c>
      <c r="Q1886" s="2">
        <f>IF(AND(O1886&gt;=$AD$35,O1887=0),1,0)</f>
        <v>0</v>
      </c>
      <c r="R1886" s="3">
        <f>IF(AND(N1886&gt;0,ISODD(D1886)),1,0)</f>
        <v>0</v>
      </c>
      <c r="S1886" s="2">
        <f>IF(AND(O1886&gt;0,ISEVEN(D1886)),1,0)</f>
        <v>0</v>
      </c>
      <c r="T1886" s="1">
        <f>IF(AND(N1885&gt;0,N1886&gt;0),IF(OR(AND(R1885=0,R1886=1),AND(R1885=1,R1886=0)),1,0),0)</f>
        <v>0</v>
      </c>
      <c r="U1886" s="1">
        <f>IF(AND(O1885&gt;0,O1886&gt;0),IF(OR(AND(S1885=0,S1886=1),AND(S1885=1,S1886=0)),1,0),0)</f>
        <v>0</v>
      </c>
    </row>
    <row r="1887" spans="1:21">
      <c r="A1887" s="9">
        <v>9701</v>
      </c>
      <c r="B1887" s="10" t="s">
        <v>730</v>
      </c>
      <c r="C1887" s="9" t="s">
        <v>54</v>
      </c>
      <c r="D1887" s="9">
        <v>3902</v>
      </c>
      <c r="E1887" s="9">
        <v>1</v>
      </c>
      <c r="F1887" s="9">
        <v>1.343</v>
      </c>
      <c r="G1887" s="9">
        <v>1.3415999999999999</v>
      </c>
      <c r="H1887" s="9">
        <v>1.3441000000000001</v>
      </c>
      <c r="I1887" s="9">
        <v>-5.9</v>
      </c>
      <c r="J1887" s="9">
        <v>2548.98</v>
      </c>
      <c r="K1887" s="8" t="str">
        <f>RIGHT(B1887,5)</f>
        <v>01:01</v>
      </c>
      <c r="L1887" s="7" t="str">
        <f>TEXT(K1887,"hh")</f>
        <v>01</v>
      </c>
      <c r="M1887" s="6">
        <f>IF(C1887="close",IF(I1887&gt;=0,1,IF(I1887&lt;0,2)),0)</f>
        <v>2</v>
      </c>
      <c r="N1887" s="5">
        <f>IF(N1886=0,IF(C1887="s/l",1,0),IF(C1887="s/l",N1886+1,0))</f>
        <v>0</v>
      </c>
      <c r="O1887" s="4">
        <f>IF(O1886=0,IF(C1887="t/p",1,0),IF(C1887="t/p",O1886+1,0))</f>
        <v>0</v>
      </c>
      <c r="P1887" s="3">
        <f>IF(AND(N1887&gt;=$AD$36,N1888=0),1,0)</f>
        <v>0</v>
      </c>
      <c r="Q1887" s="2">
        <f>IF(AND(O1887&gt;=$AD$35,O1888=0),1,0)</f>
        <v>0</v>
      </c>
      <c r="R1887" s="3">
        <f>IF(AND(N1887&gt;0,ISODD(D1887)),1,0)</f>
        <v>0</v>
      </c>
      <c r="S1887" s="2">
        <f>IF(AND(O1887&gt;0,ISEVEN(D1887)),1,0)</f>
        <v>0</v>
      </c>
      <c r="T1887" s="1">
        <f>IF(AND(N1886&gt;0,N1887&gt;0),IF(OR(AND(R1886=0,R1887=1),AND(R1886=1,R1887=0)),1,0),0)</f>
        <v>0</v>
      </c>
      <c r="U1887" s="1">
        <f>IF(AND(O1886&gt;0,O1887&gt;0),IF(OR(AND(S1886=0,S1887=1),AND(S1886=1,S1887=0)),1,0),0)</f>
        <v>0</v>
      </c>
    </row>
    <row r="1888" spans="1:21">
      <c r="A1888" s="9">
        <v>9710</v>
      </c>
      <c r="B1888" s="10" t="s">
        <v>729</v>
      </c>
      <c r="C1888" s="9" t="s">
        <v>0</v>
      </c>
      <c r="D1888" s="9">
        <v>3910</v>
      </c>
      <c r="E1888" s="9">
        <v>1</v>
      </c>
      <c r="F1888" s="9">
        <v>1.3426</v>
      </c>
      <c r="G1888" s="9">
        <v>1.3401000000000001</v>
      </c>
      <c r="H1888" s="9">
        <v>1.3426</v>
      </c>
      <c r="I1888" s="9">
        <v>5</v>
      </c>
      <c r="J1888" s="9">
        <v>2553.98</v>
      </c>
      <c r="K1888" s="8" t="str">
        <f>RIGHT(B1888,5)</f>
        <v>04:08</v>
      </c>
      <c r="L1888" s="7" t="str">
        <f>TEXT(K1888,"hh")</f>
        <v>04</v>
      </c>
      <c r="M1888" s="6">
        <f>IF(C1888="close",IF(I1888&gt;=0,1,IF(I1888&lt;0,2)),0)</f>
        <v>0</v>
      </c>
      <c r="N1888" s="5">
        <f>IF(N1887=0,IF(C1888="s/l",1,0),IF(C1888="s/l",N1887+1,0))</f>
        <v>0</v>
      </c>
      <c r="O1888" s="4">
        <f>IF(O1887=0,IF(C1888="t/p",1,0),IF(C1888="t/p",O1887+1,0))</f>
        <v>1</v>
      </c>
      <c r="P1888" s="3">
        <f>IF(AND(N1888&gt;=$AD$36,N1889=0),1,0)</f>
        <v>0</v>
      </c>
      <c r="Q1888" s="2">
        <f>IF(AND(O1888&gt;=$AD$35,O1889=0),1,0)</f>
        <v>0</v>
      </c>
      <c r="R1888" s="3">
        <f>IF(AND(N1888&gt;0,ISODD(D1888)),1,0)</f>
        <v>0</v>
      </c>
      <c r="S1888" s="2">
        <f>IF(AND(O1888&gt;0,ISEVEN(D1888)),1,0)</f>
        <v>1</v>
      </c>
      <c r="T1888" s="1">
        <f>IF(AND(N1887&gt;0,N1888&gt;0),IF(OR(AND(R1887=0,R1888=1),AND(R1887=1,R1888=0)),1,0),0)</f>
        <v>0</v>
      </c>
      <c r="U1888" s="1">
        <f>IF(AND(O1887&gt;0,O1888&gt;0),IF(OR(AND(S1887=0,S1888=1),AND(S1887=1,S1888=0)),1,0),0)</f>
        <v>0</v>
      </c>
    </row>
    <row r="1889" spans="1:21">
      <c r="A1889" s="9">
        <v>9715</v>
      </c>
      <c r="B1889" s="10" t="s">
        <v>728</v>
      </c>
      <c r="C1889" s="9" t="s">
        <v>0</v>
      </c>
      <c r="D1889" s="9">
        <v>3911</v>
      </c>
      <c r="E1889" s="9">
        <v>1</v>
      </c>
      <c r="F1889" s="9">
        <v>1.3423</v>
      </c>
      <c r="G1889" s="9">
        <v>1.3448</v>
      </c>
      <c r="H1889" s="9">
        <v>1.3423</v>
      </c>
      <c r="I1889" s="9">
        <v>5</v>
      </c>
      <c r="J1889" s="9">
        <v>2558.98</v>
      </c>
      <c r="K1889" s="8" t="str">
        <f>RIGHT(B1889,5)</f>
        <v>09:31</v>
      </c>
      <c r="L1889" s="7" t="str">
        <f>TEXT(K1889,"hh")</f>
        <v>09</v>
      </c>
      <c r="M1889" s="6">
        <f>IF(C1889="close",IF(I1889&gt;=0,1,IF(I1889&lt;0,2)),0)</f>
        <v>0</v>
      </c>
      <c r="N1889" s="5">
        <f>IF(N1888=0,IF(C1889="s/l",1,0),IF(C1889="s/l",N1888+1,0))</f>
        <v>0</v>
      </c>
      <c r="O1889" s="4">
        <f>IF(O1888=0,IF(C1889="t/p",1,0),IF(C1889="t/p",O1888+1,0))</f>
        <v>2</v>
      </c>
      <c r="P1889" s="3">
        <f>IF(AND(N1889&gt;=$AD$36,N1890=0),1,0)</f>
        <v>0</v>
      </c>
      <c r="Q1889" s="2">
        <f>IF(AND(O1889&gt;=$AD$35,O1890=0),1,0)</f>
        <v>0</v>
      </c>
      <c r="R1889" s="3">
        <f>IF(AND(N1889&gt;0,ISODD(D1889)),1,0)</f>
        <v>0</v>
      </c>
      <c r="S1889" s="2">
        <f>IF(AND(O1889&gt;0,ISEVEN(D1889)),1,0)</f>
        <v>0</v>
      </c>
      <c r="T1889" s="1">
        <f>IF(AND(N1888&gt;0,N1889&gt;0),IF(OR(AND(R1888=0,R1889=1),AND(R1888=1,R1889=0)),1,0),0)</f>
        <v>0</v>
      </c>
      <c r="U1889" s="1">
        <f>IF(AND(O1888&gt;0,O1889&gt;0),IF(OR(AND(S1888=0,S1889=1),AND(S1888=1,S1889=0)),1,0),0)</f>
        <v>1</v>
      </c>
    </row>
    <row r="1890" spans="1:21">
      <c r="A1890" s="9">
        <v>9720</v>
      </c>
      <c r="B1890" s="10" t="s">
        <v>727</v>
      </c>
      <c r="C1890" s="9" t="s">
        <v>0</v>
      </c>
      <c r="D1890" s="9">
        <v>3914</v>
      </c>
      <c r="E1890" s="9">
        <v>1</v>
      </c>
      <c r="F1890" s="9">
        <v>1.3426</v>
      </c>
      <c r="G1890" s="9">
        <v>1.3401000000000001</v>
      </c>
      <c r="H1890" s="9">
        <v>1.3426</v>
      </c>
      <c r="I1890" s="9">
        <v>5</v>
      </c>
      <c r="J1890" s="9">
        <v>2563.98</v>
      </c>
      <c r="K1890" s="8" t="str">
        <f>RIGHT(B1890,5)</f>
        <v>09:55</v>
      </c>
      <c r="L1890" s="7" t="str">
        <f>TEXT(K1890,"hh")</f>
        <v>09</v>
      </c>
      <c r="M1890" s="6">
        <f>IF(C1890="close",IF(I1890&gt;=0,1,IF(I1890&lt;0,2)),0)</f>
        <v>0</v>
      </c>
      <c r="N1890" s="5">
        <f>IF(N1889=0,IF(C1890="s/l",1,0),IF(C1890="s/l",N1889+1,0))</f>
        <v>0</v>
      </c>
      <c r="O1890" s="4">
        <f>IF(O1889=0,IF(C1890="t/p",1,0),IF(C1890="t/p",O1889+1,0))</f>
        <v>3</v>
      </c>
      <c r="P1890" s="3">
        <f>IF(AND(N1890&gt;=$AD$36,N1891=0),1,0)</f>
        <v>0</v>
      </c>
      <c r="Q1890" s="2">
        <f>IF(AND(O1890&gt;=$AD$35,O1891=0),1,0)</f>
        <v>0</v>
      </c>
      <c r="R1890" s="3">
        <f>IF(AND(N1890&gt;0,ISODD(D1890)),1,0)</f>
        <v>0</v>
      </c>
      <c r="S1890" s="2">
        <f>IF(AND(O1890&gt;0,ISEVEN(D1890)),1,0)</f>
        <v>1</v>
      </c>
      <c r="T1890" s="1">
        <f>IF(AND(N1889&gt;0,N1890&gt;0),IF(OR(AND(R1889=0,R1890=1),AND(R1889=1,R1890=0)),1,0),0)</f>
        <v>0</v>
      </c>
      <c r="U1890" s="1">
        <f>IF(AND(O1889&gt;0,O1890&gt;0),IF(OR(AND(S1889=0,S1890=1),AND(S1889=1,S1890=0)),1,0),0)</f>
        <v>1</v>
      </c>
    </row>
    <row r="1891" spans="1:21">
      <c r="A1891" s="9">
        <v>9725</v>
      </c>
      <c r="B1891" s="10" t="s">
        <v>726</v>
      </c>
      <c r="C1891" s="9" t="s">
        <v>0</v>
      </c>
      <c r="D1891" s="9">
        <v>3915</v>
      </c>
      <c r="E1891" s="9">
        <v>1</v>
      </c>
      <c r="F1891" s="9">
        <v>1.3423</v>
      </c>
      <c r="G1891" s="9">
        <v>1.3448</v>
      </c>
      <c r="H1891" s="9">
        <v>1.3423</v>
      </c>
      <c r="I1891" s="9">
        <v>5</v>
      </c>
      <c r="J1891" s="9">
        <v>2568.98</v>
      </c>
      <c r="K1891" s="8" t="str">
        <f>RIGHT(B1891,5)</f>
        <v>12:42</v>
      </c>
      <c r="L1891" s="7" t="str">
        <f>TEXT(K1891,"hh")</f>
        <v>12</v>
      </c>
      <c r="M1891" s="6">
        <f>IF(C1891="close",IF(I1891&gt;=0,1,IF(I1891&lt;0,2)),0)</f>
        <v>0</v>
      </c>
      <c r="N1891" s="5">
        <f>IF(N1890=0,IF(C1891="s/l",1,0),IF(C1891="s/l",N1890+1,0))</f>
        <v>0</v>
      </c>
      <c r="O1891" s="4">
        <f>IF(O1890=0,IF(C1891="t/p",1,0),IF(C1891="t/p",O1890+1,0))</f>
        <v>4</v>
      </c>
      <c r="P1891" s="3">
        <f>IF(AND(N1891&gt;=$AD$36,N1892=0),1,0)</f>
        <v>0</v>
      </c>
      <c r="Q1891" s="2">
        <f>IF(AND(O1891&gt;=$AD$35,O1892=0),1,0)</f>
        <v>0</v>
      </c>
      <c r="R1891" s="3">
        <f>IF(AND(N1891&gt;0,ISODD(D1891)),1,0)</f>
        <v>0</v>
      </c>
      <c r="S1891" s="2">
        <f>IF(AND(O1891&gt;0,ISEVEN(D1891)),1,0)</f>
        <v>0</v>
      </c>
      <c r="T1891" s="1">
        <f>IF(AND(N1890&gt;0,N1891&gt;0),IF(OR(AND(R1890=0,R1891=1),AND(R1890=1,R1891=0)),1,0),0)</f>
        <v>0</v>
      </c>
      <c r="U1891" s="1">
        <f>IF(AND(O1890&gt;0,O1891&gt;0),IF(OR(AND(S1890=0,S1891=1),AND(S1890=1,S1891=0)),1,0),0)</f>
        <v>1</v>
      </c>
    </row>
    <row r="1892" spans="1:21">
      <c r="A1892" s="9">
        <v>9730</v>
      </c>
      <c r="B1892" s="10" t="s">
        <v>725</v>
      </c>
      <c r="C1892" s="9" t="s">
        <v>0</v>
      </c>
      <c r="D1892" s="9">
        <v>3918</v>
      </c>
      <c r="E1892" s="9">
        <v>1</v>
      </c>
      <c r="F1892" s="9">
        <v>1.3426</v>
      </c>
      <c r="G1892" s="9">
        <v>1.3401000000000001</v>
      </c>
      <c r="H1892" s="9">
        <v>1.3426</v>
      </c>
      <c r="I1892" s="9">
        <v>5</v>
      </c>
      <c r="J1892" s="9">
        <v>2573.98</v>
      </c>
      <c r="K1892" s="8" t="str">
        <f>RIGHT(B1892,5)</f>
        <v>13:27</v>
      </c>
      <c r="L1892" s="7" t="str">
        <f>TEXT(K1892,"hh")</f>
        <v>13</v>
      </c>
      <c r="M1892" s="6">
        <f>IF(C1892="close",IF(I1892&gt;=0,1,IF(I1892&lt;0,2)),0)</f>
        <v>0</v>
      </c>
      <c r="N1892" s="5">
        <f>IF(N1891=0,IF(C1892="s/l",1,0),IF(C1892="s/l",N1891+1,0))</f>
        <v>0</v>
      </c>
      <c r="O1892" s="4">
        <f>IF(O1891=0,IF(C1892="t/p",1,0),IF(C1892="t/p",O1891+1,0))</f>
        <v>5</v>
      </c>
      <c r="P1892" s="3">
        <f>IF(AND(N1892&gt;=$AD$36,N1893=0),1,0)</f>
        <v>0</v>
      </c>
      <c r="Q1892" s="2">
        <f>IF(AND(O1892&gt;=$AD$35,O1893=0),1,0)</f>
        <v>0</v>
      </c>
      <c r="R1892" s="3">
        <f>IF(AND(N1892&gt;0,ISODD(D1892)),1,0)</f>
        <v>0</v>
      </c>
      <c r="S1892" s="2">
        <f>IF(AND(O1892&gt;0,ISEVEN(D1892)),1,0)</f>
        <v>1</v>
      </c>
      <c r="T1892" s="1">
        <f>IF(AND(N1891&gt;0,N1892&gt;0),IF(OR(AND(R1891=0,R1892=1),AND(R1891=1,R1892=0)),1,0),0)</f>
        <v>0</v>
      </c>
      <c r="U1892" s="1">
        <f>IF(AND(O1891&gt;0,O1892&gt;0),IF(OR(AND(S1891=0,S1892=1),AND(S1891=1,S1892=0)),1,0),0)</f>
        <v>1</v>
      </c>
    </row>
    <row r="1893" spans="1:21">
      <c r="A1893" s="9">
        <v>9739</v>
      </c>
      <c r="B1893" s="10" t="s">
        <v>724</v>
      </c>
      <c r="C1893" s="9" t="s">
        <v>0</v>
      </c>
      <c r="D1893" s="9">
        <v>3921</v>
      </c>
      <c r="E1893" s="9">
        <v>1</v>
      </c>
      <c r="F1893" s="9">
        <v>1.3431999999999999</v>
      </c>
      <c r="G1893" s="9">
        <v>1.3456999999999999</v>
      </c>
      <c r="H1893" s="9">
        <v>1.3431999999999999</v>
      </c>
      <c r="I1893" s="9">
        <v>5</v>
      </c>
      <c r="J1893" s="9">
        <v>2578.98</v>
      </c>
      <c r="K1893" s="8" t="str">
        <f>RIGHT(B1893,5)</f>
        <v>18:33</v>
      </c>
      <c r="L1893" s="7" t="str">
        <f>TEXT(K1893,"hh")</f>
        <v>18</v>
      </c>
      <c r="M1893" s="6">
        <f>IF(C1893="close",IF(I1893&gt;=0,1,IF(I1893&lt;0,2)),0)</f>
        <v>0</v>
      </c>
      <c r="N1893" s="5">
        <f>IF(N1892=0,IF(C1893="s/l",1,0),IF(C1893="s/l",N1892+1,0))</f>
        <v>0</v>
      </c>
      <c r="O1893" s="4">
        <f>IF(O1892=0,IF(C1893="t/p",1,0),IF(C1893="t/p",O1892+1,0))</f>
        <v>6</v>
      </c>
      <c r="P1893" s="3">
        <f>IF(AND(N1893&gt;=$AD$36,N1894=0),1,0)</f>
        <v>0</v>
      </c>
      <c r="Q1893" s="2">
        <f>IF(AND(O1893&gt;=$AD$35,O1894=0),1,0)</f>
        <v>0</v>
      </c>
      <c r="R1893" s="3">
        <f>IF(AND(N1893&gt;0,ISODD(D1893)),1,0)</f>
        <v>0</v>
      </c>
      <c r="S1893" s="2">
        <f>IF(AND(O1893&gt;0,ISEVEN(D1893)),1,0)</f>
        <v>0</v>
      </c>
      <c r="T1893" s="1">
        <f>IF(AND(N1892&gt;0,N1893&gt;0),IF(OR(AND(R1892=0,R1893=1),AND(R1892=1,R1893=0)),1,0),0)</f>
        <v>0</v>
      </c>
      <c r="U1893" s="1">
        <f>IF(AND(O1892&gt;0,O1893&gt;0),IF(OR(AND(S1892=0,S1893=1),AND(S1892=1,S1893=0)),1,0),0)</f>
        <v>1</v>
      </c>
    </row>
    <row r="1894" spans="1:21">
      <c r="A1894" s="9">
        <v>9744</v>
      </c>
      <c r="B1894" s="10" t="s">
        <v>723</v>
      </c>
      <c r="C1894" s="9" t="s">
        <v>0</v>
      </c>
      <c r="D1894" s="9">
        <v>3924</v>
      </c>
      <c r="E1894" s="9">
        <v>1</v>
      </c>
      <c r="F1894" s="9">
        <v>1.3434999999999999</v>
      </c>
      <c r="G1894" s="9">
        <v>1.341</v>
      </c>
      <c r="H1894" s="9">
        <v>1.3434999999999999</v>
      </c>
      <c r="I1894" s="9">
        <v>5</v>
      </c>
      <c r="J1894" s="9">
        <v>2583.98</v>
      </c>
      <c r="K1894" s="8" t="str">
        <f>RIGHT(B1894,5)</f>
        <v>19:14</v>
      </c>
      <c r="L1894" s="7" t="str">
        <f>TEXT(K1894,"hh")</f>
        <v>19</v>
      </c>
      <c r="M1894" s="6">
        <f>IF(C1894="close",IF(I1894&gt;=0,1,IF(I1894&lt;0,2)),0)</f>
        <v>0</v>
      </c>
      <c r="N1894" s="5">
        <f>IF(N1893=0,IF(C1894="s/l",1,0),IF(C1894="s/l",N1893+1,0))</f>
        <v>0</v>
      </c>
      <c r="O1894" s="4">
        <f>IF(O1893=0,IF(C1894="t/p",1,0),IF(C1894="t/p",O1893+1,0))</f>
        <v>7</v>
      </c>
      <c r="P1894" s="3">
        <f>IF(AND(N1894&gt;=$AD$36,N1895=0),1,0)</f>
        <v>0</v>
      </c>
      <c r="Q1894" s="2">
        <f>IF(AND(O1894&gt;=$AD$35,O1895=0),1,0)</f>
        <v>0</v>
      </c>
      <c r="R1894" s="3">
        <f>IF(AND(N1894&gt;0,ISODD(D1894)),1,0)</f>
        <v>0</v>
      </c>
      <c r="S1894" s="2">
        <f>IF(AND(O1894&gt;0,ISEVEN(D1894)),1,0)</f>
        <v>1</v>
      </c>
      <c r="T1894" s="1">
        <f>IF(AND(N1893&gt;0,N1894&gt;0),IF(OR(AND(R1893=0,R1894=1),AND(R1893=1,R1894=0)),1,0),0)</f>
        <v>0</v>
      </c>
      <c r="U1894" s="1">
        <f>IF(AND(O1893&gt;0,O1894&gt;0),IF(OR(AND(S1893=0,S1894=1),AND(S1893=1,S1894=0)),1,0),0)</f>
        <v>1</v>
      </c>
    </row>
    <row r="1895" spans="1:21">
      <c r="A1895" s="9">
        <v>9745</v>
      </c>
      <c r="B1895" s="10" t="s">
        <v>722</v>
      </c>
      <c r="C1895" s="9" t="s">
        <v>0</v>
      </c>
      <c r="D1895" s="9">
        <v>3919</v>
      </c>
      <c r="E1895" s="9">
        <v>1</v>
      </c>
      <c r="F1895" s="9">
        <v>1.3422000000000001</v>
      </c>
      <c r="G1895" s="9">
        <v>1.3447</v>
      </c>
      <c r="H1895" s="9">
        <v>1.3422000000000001</v>
      </c>
      <c r="I1895" s="9">
        <v>5</v>
      </c>
      <c r="J1895" s="9">
        <v>2588.98</v>
      </c>
      <c r="K1895" s="8" t="str">
        <f>RIGHT(B1895,5)</f>
        <v>20:06</v>
      </c>
      <c r="L1895" s="7" t="str">
        <f>TEXT(K1895,"hh")</f>
        <v>20</v>
      </c>
      <c r="M1895" s="6">
        <f>IF(C1895="close",IF(I1895&gt;=0,1,IF(I1895&lt;0,2)),0)</f>
        <v>0</v>
      </c>
      <c r="N1895" s="5">
        <f>IF(N1894=0,IF(C1895="s/l",1,0),IF(C1895="s/l",N1894+1,0))</f>
        <v>0</v>
      </c>
      <c r="O1895" s="4">
        <f>IF(O1894=0,IF(C1895="t/p",1,0),IF(C1895="t/p",O1894+1,0))</f>
        <v>8</v>
      </c>
      <c r="P1895" s="3">
        <f>IF(AND(N1895&gt;=$AD$36,N1896=0),1,0)</f>
        <v>0</v>
      </c>
      <c r="Q1895" s="2">
        <f>IF(AND(O1895&gt;=$AD$35,O1896=0),1,0)</f>
        <v>0</v>
      </c>
      <c r="R1895" s="3">
        <f>IF(AND(N1895&gt;0,ISODD(D1895)),1,0)</f>
        <v>0</v>
      </c>
      <c r="S1895" s="2">
        <f>IF(AND(O1895&gt;0,ISEVEN(D1895)),1,0)</f>
        <v>0</v>
      </c>
      <c r="T1895" s="1">
        <f>IF(AND(N1894&gt;0,N1895&gt;0),IF(OR(AND(R1894=0,R1895=1),AND(R1894=1,R1895=0)),1,0),0)</f>
        <v>0</v>
      </c>
      <c r="U1895" s="1">
        <f>IF(AND(O1894&gt;0,O1895&gt;0),IF(OR(AND(S1894=0,S1895=1),AND(S1894=1,S1895=0)),1,0),0)</f>
        <v>1</v>
      </c>
    </row>
    <row r="1896" spans="1:21">
      <c r="A1896" s="9">
        <v>9754</v>
      </c>
      <c r="B1896" s="10" t="s">
        <v>2685</v>
      </c>
      <c r="C1896" s="9" t="s">
        <v>0</v>
      </c>
      <c r="D1896" s="9">
        <v>3928</v>
      </c>
      <c r="E1896" s="9">
        <v>1</v>
      </c>
      <c r="F1896" s="9">
        <v>1.3413999999999999</v>
      </c>
      <c r="G1896" s="9">
        <v>1.3389</v>
      </c>
      <c r="H1896" s="9">
        <v>1.3413999999999999</v>
      </c>
      <c r="I1896" s="9">
        <v>5</v>
      </c>
      <c r="J1896" s="9">
        <v>2593.98</v>
      </c>
      <c r="K1896" s="8" t="str">
        <f>RIGHT(B1896,5)</f>
        <v>20:15</v>
      </c>
      <c r="L1896" s="7" t="str">
        <f>TEXT(K1896,"hh")</f>
        <v>20</v>
      </c>
      <c r="M1896" s="6">
        <f>IF(C1896="close",IF(I1896&gt;=0,1,IF(I1896&lt;0,2)),0)</f>
        <v>0</v>
      </c>
      <c r="N1896" s="5">
        <f>IF(N1895=0,IF(C1896="s/l",1,0),IF(C1896="s/l",N1895+1,0))</f>
        <v>0</v>
      </c>
      <c r="O1896" s="4">
        <f>IF(O1895=0,IF(C1896="t/p",1,0),IF(C1896="t/p",O1895+1,0))</f>
        <v>9</v>
      </c>
      <c r="P1896" s="3">
        <f>IF(AND(N1896&gt;=$AD$36,N1897=0),1,0)</f>
        <v>0</v>
      </c>
      <c r="Q1896" s="2">
        <f>IF(AND(O1896&gt;=$AD$35,O1897=0),1,0)</f>
        <v>0</v>
      </c>
      <c r="R1896" s="3">
        <f>IF(AND(N1896&gt;0,ISODD(D1896)),1,0)</f>
        <v>0</v>
      </c>
      <c r="S1896" s="2">
        <f>IF(AND(O1896&gt;0,ISEVEN(D1896)),1,0)</f>
        <v>1</v>
      </c>
      <c r="T1896" s="1">
        <f>IF(AND(N1895&gt;0,N1896&gt;0),IF(OR(AND(R1895=0,R1896=1),AND(R1895=1,R1896=0)),1,0),0)</f>
        <v>0</v>
      </c>
      <c r="U1896" s="1">
        <f>IF(AND(O1895&gt;0,O1896&gt;0),IF(OR(AND(S1895=0,S1896=1),AND(S1895=1,S1896=0)),1,0),0)</f>
        <v>1</v>
      </c>
    </row>
    <row r="1897" spans="1:21">
      <c r="A1897" s="9">
        <v>9759</v>
      </c>
      <c r="B1897" s="10" t="s">
        <v>2684</v>
      </c>
      <c r="C1897" s="9" t="s">
        <v>0</v>
      </c>
      <c r="D1897" s="9">
        <v>3926</v>
      </c>
      <c r="E1897" s="9">
        <v>1</v>
      </c>
      <c r="F1897" s="9">
        <v>1.3424</v>
      </c>
      <c r="G1897" s="9">
        <v>1.3399000000000001</v>
      </c>
      <c r="H1897" s="9">
        <v>1.3424</v>
      </c>
      <c r="I1897" s="9">
        <v>5</v>
      </c>
      <c r="J1897" s="9">
        <v>2598.98</v>
      </c>
      <c r="K1897" s="8" t="str">
        <f>RIGHT(B1897,5)</f>
        <v>20:36</v>
      </c>
      <c r="L1897" s="7" t="str">
        <f>TEXT(K1897,"hh")</f>
        <v>20</v>
      </c>
      <c r="M1897" s="6">
        <f>IF(C1897="close",IF(I1897&gt;=0,1,IF(I1897&lt;0,2)),0)</f>
        <v>0</v>
      </c>
      <c r="N1897" s="5">
        <f>IF(N1896=0,IF(C1897="s/l",1,0),IF(C1897="s/l",N1896+1,0))</f>
        <v>0</v>
      </c>
      <c r="O1897" s="4">
        <f>IF(O1896=0,IF(C1897="t/p",1,0),IF(C1897="t/p",O1896+1,0))</f>
        <v>10</v>
      </c>
      <c r="P1897" s="3">
        <f>IF(AND(N1897&gt;=$AD$36,N1898=0),1,0)</f>
        <v>0</v>
      </c>
      <c r="Q1897" s="2">
        <f>IF(AND(O1897&gt;=$AD$35,O1898=0),1,0)</f>
        <v>1</v>
      </c>
      <c r="R1897" s="3">
        <f>IF(AND(N1897&gt;0,ISODD(D1897)),1,0)</f>
        <v>0</v>
      </c>
      <c r="S1897" s="2">
        <f>IF(AND(O1897&gt;0,ISEVEN(D1897)),1,0)</f>
        <v>1</v>
      </c>
      <c r="T1897" s="1">
        <f>IF(AND(N1896&gt;0,N1897&gt;0),IF(OR(AND(R1896=0,R1897=1),AND(R1896=1,R1897=0)),1,0),0)</f>
        <v>0</v>
      </c>
      <c r="U1897" s="1">
        <f>IF(AND(O1896&gt;0,O1897&gt;0),IF(OR(AND(S1896=0,S1897=1),AND(S1896=1,S1897=0)),1,0),0)</f>
        <v>0</v>
      </c>
    </row>
    <row r="1898" spans="1:21">
      <c r="A1898" s="9">
        <v>9764</v>
      </c>
      <c r="B1898" s="10" t="s">
        <v>2683</v>
      </c>
      <c r="C1898" s="9" t="s">
        <v>3</v>
      </c>
      <c r="D1898" s="9">
        <v>3929</v>
      </c>
      <c r="E1898" s="9">
        <v>1</v>
      </c>
      <c r="F1898" s="9">
        <v>1.3435999999999999</v>
      </c>
      <c r="G1898" s="9">
        <v>1.3435999999999999</v>
      </c>
      <c r="H1898" s="9">
        <v>1.3411</v>
      </c>
      <c r="I1898" s="9">
        <v>-20</v>
      </c>
      <c r="J1898" s="9">
        <v>2578.98</v>
      </c>
      <c r="K1898" s="8" t="str">
        <f>RIGHT(B1898,5)</f>
        <v>23:34</v>
      </c>
      <c r="L1898" s="7" t="str">
        <f>TEXT(K1898,"hh")</f>
        <v>23</v>
      </c>
      <c r="M1898" s="6">
        <f>IF(C1898="close",IF(I1898&gt;=0,1,IF(I1898&lt;0,2)),0)</f>
        <v>0</v>
      </c>
      <c r="N1898" s="5">
        <f>IF(N1897=0,IF(C1898="s/l",1,0),IF(C1898="s/l",N1897+1,0))</f>
        <v>1</v>
      </c>
      <c r="O1898" s="4">
        <f>IF(O1897=0,IF(C1898="t/p",1,0),IF(C1898="t/p",O1897+1,0))</f>
        <v>0</v>
      </c>
      <c r="P1898" s="3">
        <f>IF(AND(N1898&gt;=$AD$36,N1899=0),1,0)</f>
        <v>0</v>
      </c>
      <c r="Q1898" s="2">
        <f>IF(AND(O1898&gt;=$AD$35,O1899=0),1,0)</f>
        <v>0</v>
      </c>
      <c r="R1898" s="3">
        <f>IF(AND(N1898&gt;0,ISODD(D1898)),1,0)</f>
        <v>1</v>
      </c>
      <c r="S1898" s="2">
        <f>IF(AND(O1898&gt;0,ISEVEN(D1898)),1,0)</f>
        <v>0</v>
      </c>
      <c r="T1898" s="1">
        <f>IF(AND(N1897&gt;0,N1898&gt;0),IF(OR(AND(R1897=0,R1898=1),AND(R1897=1,R1898=0)),1,0),0)</f>
        <v>0</v>
      </c>
      <c r="U1898" s="1">
        <f>IF(AND(O1897&gt;0,O1898&gt;0),IF(OR(AND(S1897=0,S1898=1),AND(S1897=1,S1898=0)),1,0),0)</f>
        <v>0</v>
      </c>
    </row>
    <row r="1899" spans="1:21">
      <c r="A1899" s="9">
        <v>9769</v>
      </c>
      <c r="B1899" s="10" t="s">
        <v>2682</v>
      </c>
      <c r="C1899" s="9" t="s">
        <v>54</v>
      </c>
      <c r="D1899" s="9">
        <v>3933</v>
      </c>
      <c r="E1899" s="9">
        <v>1</v>
      </c>
      <c r="F1899" s="9">
        <v>1.3440000000000001</v>
      </c>
      <c r="G1899" s="9">
        <v>1.3455999999999999</v>
      </c>
      <c r="H1899" s="9">
        <v>1.3431</v>
      </c>
      <c r="I1899" s="9">
        <v>-4</v>
      </c>
      <c r="J1899" s="9">
        <v>2574.98</v>
      </c>
      <c r="K1899" s="8" t="str">
        <f>RIGHT(B1899,5)</f>
        <v>01:01</v>
      </c>
      <c r="L1899" s="7" t="str">
        <f>TEXT(K1899,"hh")</f>
        <v>01</v>
      </c>
      <c r="M1899" s="6">
        <f>IF(C1899="close",IF(I1899&gt;=0,1,IF(I1899&lt;0,2)),0)</f>
        <v>2</v>
      </c>
      <c r="N1899" s="5">
        <f>IF(N1898=0,IF(C1899="s/l",1,0),IF(C1899="s/l",N1898+1,0))</f>
        <v>0</v>
      </c>
      <c r="O1899" s="4">
        <f>IF(O1898=0,IF(C1899="t/p",1,0),IF(C1899="t/p",O1898+1,0))</f>
        <v>0</v>
      </c>
      <c r="P1899" s="3">
        <f>IF(AND(N1899&gt;=$AD$36,N1900=0),1,0)</f>
        <v>0</v>
      </c>
      <c r="Q1899" s="2">
        <f>IF(AND(O1899&gt;=$AD$35,O1900=0),1,0)</f>
        <v>0</v>
      </c>
      <c r="R1899" s="3">
        <f>IF(AND(N1899&gt;0,ISODD(D1899)),1,0)</f>
        <v>0</v>
      </c>
      <c r="S1899" s="2">
        <f>IF(AND(O1899&gt;0,ISEVEN(D1899)),1,0)</f>
        <v>0</v>
      </c>
      <c r="T1899" s="1">
        <f>IF(AND(N1898&gt;0,N1899&gt;0),IF(OR(AND(R1898=0,R1899=1),AND(R1898=1,R1899=0)),1,0),0)</f>
        <v>0</v>
      </c>
      <c r="U1899" s="1">
        <f>IF(AND(O1898&gt;0,O1899&gt;0),IF(OR(AND(S1898=0,S1899=1),AND(S1898=1,S1899=0)),1,0),0)</f>
        <v>0</v>
      </c>
    </row>
    <row r="1900" spans="1:21">
      <c r="A1900" s="9">
        <v>9770</v>
      </c>
      <c r="B1900" s="10" t="s">
        <v>2682</v>
      </c>
      <c r="C1900" s="9" t="s">
        <v>54</v>
      </c>
      <c r="D1900" s="9">
        <v>3931</v>
      </c>
      <c r="E1900" s="9">
        <v>1</v>
      </c>
      <c r="F1900" s="9">
        <v>1.3440000000000001</v>
      </c>
      <c r="G1900" s="9">
        <v>1.3446</v>
      </c>
      <c r="H1900" s="9">
        <v>1.3421000000000001</v>
      </c>
      <c r="I1900" s="9">
        <v>-15.11</v>
      </c>
      <c r="J1900" s="9">
        <v>2559.87</v>
      </c>
      <c r="K1900" s="8" t="str">
        <f>RIGHT(B1900,5)</f>
        <v>01:01</v>
      </c>
      <c r="L1900" s="7" t="str">
        <f>TEXT(K1900,"hh")</f>
        <v>01</v>
      </c>
      <c r="M1900" s="6">
        <f>IF(C1900="close",IF(I1900&gt;=0,1,IF(I1900&lt;0,2)),0)</f>
        <v>2</v>
      </c>
      <c r="N1900" s="5">
        <f>IF(N1899=0,IF(C1900="s/l",1,0),IF(C1900="s/l",N1899+1,0))</f>
        <v>0</v>
      </c>
      <c r="O1900" s="4">
        <f>IF(O1899=0,IF(C1900="t/p",1,0),IF(C1900="t/p",O1899+1,0))</f>
        <v>0</v>
      </c>
      <c r="P1900" s="3">
        <f>IF(AND(N1900&gt;=$AD$36,N1901=0),1,0)</f>
        <v>0</v>
      </c>
      <c r="Q1900" s="2">
        <f>IF(AND(O1900&gt;=$AD$35,O1901=0),1,0)</f>
        <v>0</v>
      </c>
      <c r="R1900" s="3">
        <f>IF(AND(N1900&gt;0,ISODD(D1900)),1,0)</f>
        <v>0</v>
      </c>
      <c r="S1900" s="2">
        <f>IF(AND(O1900&gt;0,ISEVEN(D1900)),1,0)</f>
        <v>0</v>
      </c>
      <c r="T1900" s="1">
        <f>IF(AND(N1899&gt;0,N1900&gt;0),IF(OR(AND(R1899=0,R1900=1),AND(R1899=1,R1900=0)),1,0),0)</f>
        <v>0</v>
      </c>
      <c r="U1900" s="1">
        <f>IF(AND(O1899&gt;0,O1900&gt;0),IF(OR(AND(S1899=0,S1900=1),AND(S1899=1,S1900=0)),1,0),0)</f>
        <v>0</v>
      </c>
    </row>
    <row r="1901" spans="1:21">
      <c r="A1901" s="9">
        <v>9783</v>
      </c>
      <c r="B1901" s="10" t="s">
        <v>721</v>
      </c>
      <c r="C1901" s="9" t="s">
        <v>3</v>
      </c>
      <c r="D1901" s="9">
        <v>3937</v>
      </c>
      <c r="E1901" s="9">
        <v>1</v>
      </c>
      <c r="F1901" s="9">
        <v>1.3466</v>
      </c>
      <c r="G1901" s="9">
        <v>1.3466</v>
      </c>
      <c r="H1901" s="9">
        <v>1.3441000000000001</v>
      </c>
      <c r="I1901" s="9">
        <v>-20</v>
      </c>
      <c r="J1901" s="9">
        <v>2539.87</v>
      </c>
      <c r="K1901" s="8" t="str">
        <f>RIGHT(B1901,5)</f>
        <v>03:42</v>
      </c>
      <c r="L1901" s="7" t="str">
        <f>TEXT(K1901,"hh")</f>
        <v>03</v>
      </c>
      <c r="M1901" s="6">
        <f>IF(C1901="close",IF(I1901&gt;=0,1,IF(I1901&lt;0,2)),0)</f>
        <v>0</v>
      </c>
      <c r="N1901" s="5">
        <f>IF(N1900=0,IF(C1901="s/l",1,0),IF(C1901="s/l",N1900+1,0))</f>
        <v>1</v>
      </c>
      <c r="O1901" s="4">
        <f>IF(O1900=0,IF(C1901="t/p",1,0),IF(C1901="t/p",O1900+1,0))</f>
        <v>0</v>
      </c>
      <c r="P1901" s="3">
        <f>IF(AND(N1901&gt;=$AD$36,N1902=0),1,0)</f>
        <v>0</v>
      </c>
      <c r="Q1901" s="2">
        <f>IF(AND(O1901&gt;=$AD$35,O1902=0),1,0)</f>
        <v>0</v>
      </c>
      <c r="R1901" s="3">
        <f>IF(AND(N1901&gt;0,ISODD(D1901)),1,0)</f>
        <v>1</v>
      </c>
      <c r="S1901" s="2">
        <f>IF(AND(O1901&gt;0,ISEVEN(D1901)),1,0)</f>
        <v>0</v>
      </c>
      <c r="T1901" s="1">
        <f>IF(AND(N1900&gt;0,N1901&gt;0),IF(OR(AND(R1900=0,R1901=1),AND(R1900=1,R1901=0)),1,0),0)</f>
        <v>0</v>
      </c>
      <c r="U1901" s="1">
        <f>IF(AND(O1900&gt;0,O1901&gt;0),IF(OR(AND(S1900=0,S1901=1),AND(S1900=1,S1901=0)),1,0),0)</f>
        <v>0</v>
      </c>
    </row>
    <row r="1902" spans="1:21">
      <c r="A1902" s="9">
        <v>9788</v>
      </c>
      <c r="B1902" s="10" t="s">
        <v>721</v>
      </c>
      <c r="C1902" s="9" t="s">
        <v>0</v>
      </c>
      <c r="D1902" s="9">
        <v>3941</v>
      </c>
      <c r="E1902" s="9">
        <v>1</v>
      </c>
      <c r="F1902" s="9">
        <v>1.3463000000000001</v>
      </c>
      <c r="G1902" s="9">
        <v>1.3488</v>
      </c>
      <c r="H1902" s="9">
        <v>1.3463000000000001</v>
      </c>
      <c r="I1902" s="9">
        <v>5</v>
      </c>
      <c r="J1902" s="9">
        <v>2544.87</v>
      </c>
      <c r="K1902" s="8" t="str">
        <f>RIGHT(B1902,5)</f>
        <v>03:42</v>
      </c>
      <c r="L1902" s="7" t="str">
        <f>TEXT(K1902,"hh")</f>
        <v>03</v>
      </c>
      <c r="M1902" s="6">
        <f>IF(C1902="close",IF(I1902&gt;=0,1,IF(I1902&lt;0,2)),0)</f>
        <v>0</v>
      </c>
      <c r="N1902" s="5">
        <f>IF(N1901=0,IF(C1902="s/l",1,0),IF(C1902="s/l",N1901+1,0))</f>
        <v>0</v>
      </c>
      <c r="O1902" s="4">
        <f>IF(O1901=0,IF(C1902="t/p",1,0),IF(C1902="t/p",O1901+1,0))</f>
        <v>1</v>
      </c>
      <c r="P1902" s="3">
        <f>IF(AND(N1902&gt;=$AD$36,N1903=0),1,0)</f>
        <v>0</v>
      </c>
      <c r="Q1902" s="2">
        <f>IF(AND(O1902&gt;=$AD$35,O1903=0),1,0)</f>
        <v>0</v>
      </c>
      <c r="R1902" s="3">
        <f>IF(AND(N1902&gt;0,ISODD(D1902)),1,0)</f>
        <v>0</v>
      </c>
      <c r="S1902" s="2">
        <f>IF(AND(O1902&gt;0,ISEVEN(D1902)),1,0)</f>
        <v>0</v>
      </c>
      <c r="T1902" s="1">
        <f>IF(AND(N1901&gt;0,N1902&gt;0),IF(OR(AND(R1901=0,R1902=1),AND(R1901=1,R1902=0)),1,0),0)</f>
        <v>0</v>
      </c>
      <c r="U1902" s="1">
        <f>IF(AND(O1901&gt;0,O1902&gt;0),IF(OR(AND(S1901=0,S1902=1),AND(S1901=1,S1902=0)),1,0),0)</f>
        <v>0</v>
      </c>
    </row>
    <row r="1903" spans="1:21">
      <c r="A1903" s="9">
        <v>9793</v>
      </c>
      <c r="B1903" s="10" t="s">
        <v>720</v>
      </c>
      <c r="C1903" s="9" t="s">
        <v>0</v>
      </c>
      <c r="D1903" s="9">
        <v>3939</v>
      </c>
      <c r="E1903" s="9">
        <v>1</v>
      </c>
      <c r="F1903" s="9">
        <v>1.3452999999999999</v>
      </c>
      <c r="G1903" s="9">
        <v>1.3478000000000001</v>
      </c>
      <c r="H1903" s="9">
        <v>1.3452999999999999</v>
      </c>
      <c r="I1903" s="9">
        <v>5</v>
      </c>
      <c r="J1903" s="9">
        <v>2549.87</v>
      </c>
      <c r="K1903" s="8" t="str">
        <f>RIGHT(B1903,5)</f>
        <v>04:11</v>
      </c>
      <c r="L1903" s="7" t="str">
        <f>TEXT(K1903,"hh")</f>
        <v>04</v>
      </c>
      <c r="M1903" s="6">
        <f>IF(C1903="close",IF(I1903&gt;=0,1,IF(I1903&lt;0,2)),0)</f>
        <v>0</v>
      </c>
      <c r="N1903" s="5">
        <f>IF(N1902=0,IF(C1903="s/l",1,0),IF(C1903="s/l",N1902+1,0))</f>
        <v>0</v>
      </c>
      <c r="O1903" s="4">
        <f>IF(O1902=0,IF(C1903="t/p",1,0),IF(C1903="t/p",O1902+1,0))</f>
        <v>2</v>
      </c>
      <c r="P1903" s="3">
        <f>IF(AND(N1903&gt;=$AD$36,N1904=0),1,0)</f>
        <v>0</v>
      </c>
      <c r="Q1903" s="2">
        <f>IF(AND(O1903&gt;=$AD$35,O1904=0),1,0)</f>
        <v>0</v>
      </c>
      <c r="R1903" s="3">
        <f>IF(AND(N1903&gt;0,ISODD(D1903)),1,0)</f>
        <v>0</v>
      </c>
      <c r="S1903" s="2">
        <f>IF(AND(O1903&gt;0,ISEVEN(D1903)),1,0)</f>
        <v>0</v>
      </c>
      <c r="T1903" s="1">
        <f>IF(AND(N1902&gt;0,N1903&gt;0),IF(OR(AND(R1902=0,R1903=1),AND(R1902=1,R1903=0)),1,0),0)</f>
        <v>0</v>
      </c>
      <c r="U1903" s="1">
        <f>IF(AND(O1902&gt;0,O1903&gt;0),IF(OR(AND(S1902=0,S1903=1),AND(S1902=1,S1903=0)),1,0),0)</f>
        <v>0</v>
      </c>
    </row>
    <row r="1904" spans="1:21">
      <c r="A1904" s="9">
        <v>9794</v>
      </c>
      <c r="B1904" s="10" t="s">
        <v>719</v>
      </c>
      <c r="C1904" s="9" t="s">
        <v>0</v>
      </c>
      <c r="D1904" s="9">
        <v>3944</v>
      </c>
      <c r="E1904" s="9">
        <v>1</v>
      </c>
      <c r="F1904" s="9">
        <v>1.3466</v>
      </c>
      <c r="G1904" s="9">
        <v>1.3441000000000001</v>
      </c>
      <c r="H1904" s="9">
        <v>1.3466</v>
      </c>
      <c r="I1904" s="9">
        <v>5</v>
      </c>
      <c r="J1904" s="9">
        <v>2554.87</v>
      </c>
      <c r="K1904" s="8" t="str">
        <f>RIGHT(B1904,5)</f>
        <v>04:38</v>
      </c>
      <c r="L1904" s="7" t="str">
        <f>TEXT(K1904,"hh")</f>
        <v>04</v>
      </c>
      <c r="M1904" s="6">
        <f>IF(C1904="close",IF(I1904&gt;=0,1,IF(I1904&lt;0,2)),0)</f>
        <v>0</v>
      </c>
      <c r="N1904" s="5">
        <f>IF(N1903=0,IF(C1904="s/l",1,0),IF(C1904="s/l",N1903+1,0))</f>
        <v>0</v>
      </c>
      <c r="O1904" s="4">
        <f>IF(O1903=0,IF(C1904="t/p",1,0),IF(C1904="t/p",O1903+1,0))</f>
        <v>3</v>
      </c>
      <c r="P1904" s="3">
        <f>IF(AND(N1904&gt;=$AD$36,N1905=0),1,0)</f>
        <v>0</v>
      </c>
      <c r="Q1904" s="2">
        <f>IF(AND(O1904&gt;=$AD$35,O1905=0),1,0)</f>
        <v>0</v>
      </c>
      <c r="R1904" s="3">
        <f>IF(AND(N1904&gt;0,ISODD(D1904)),1,0)</f>
        <v>0</v>
      </c>
      <c r="S1904" s="2">
        <f>IF(AND(O1904&gt;0,ISEVEN(D1904)),1,0)</f>
        <v>1</v>
      </c>
      <c r="T1904" s="1">
        <f>IF(AND(N1903&gt;0,N1904&gt;0),IF(OR(AND(R1903=0,R1904=1),AND(R1903=1,R1904=0)),1,0),0)</f>
        <v>0</v>
      </c>
      <c r="U1904" s="1">
        <f>IF(AND(O1903&gt;0,O1904&gt;0),IF(OR(AND(S1903=0,S1904=1),AND(S1903=1,S1904=0)),1,0),0)</f>
        <v>1</v>
      </c>
    </row>
    <row r="1905" spans="1:21">
      <c r="A1905" s="9">
        <v>9799</v>
      </c>
      <c r="B1905" s="10" t="s">
        <v>2681</v>
      </c>
      <c r="C1905" s="9" t="s">
        <v>0</v>
      </c>
      <c r="D1905" s="9">
        <v>3945</v>
      </c>
      <c r="E1905" s="9">
        <v>1</v>
      </c>
      <c r="F1905" s="9">
        <v>1.3463000000000001</v>
      </c>
      <c r="G1905" s="9">
        <v>1.3488</v>
      </c>
      <c r="H1905" s="9">
        <v>1.3463000000000001</v>
      </c>
      <c r="I1905" s="9">
        <v>5</v>
      </c>
      <c r="J1905" s="9">
        <v>2559.87</v>
      </c>
      <c r="K1905" s="8" t="str">
        <f>RIGHT(B1905,5)</f>
        <v>09:46</v>
      </c>
      <c r="L1905" s="7" t="str">
        <f>TEXT(K1905,"hh")</f>
        <v>09</v>
      </c>
      <c r="M1905" s="6">
        <f>IF(C1905="close",IF(I1905&gt;=0,1,IF(I1905&lt;0,2)),0)</f>
        <v>0</v>
      </c>
      <c r="N1905" s="5">
        <f>IF(N1904=0,IF(C1905="s/l",1,0),IF(C1905="s/l",N1904+1,0))</f>
        <v>0</v>
      </c>
      <c r="O1905" s="4">
        <f>IF(O1904=0,IF(C1905="t/p",1,0),IF(C1905="t/p",O1904+1,0))</f>
        <v>4</v>
      </c>
      <c r="P1905" s="3">
        <f>IF(AND(N1905&gt;=$AD$36,N1906=0),1,0)</f>
        <v>0</v>
      </c>
      <c r="Q1905" s="2">
        <f>IF(AND(O1905&gt;=$AD$35,O1906=0),1,0)</f>
        <v>0</v>
      </c>
      <c r="R1905" s="3">
        <f>IF(AND(N1905&gt;0,ISODD(D1905)),1,0)</f>
        <v>0</v>
      </c>
      <c r="S1905" s="2">
        <f>IF(AND(O1905&gt;0,ISEVEN(D1905)),1,0)</f>
        <v>0</v>
      </c>
      <c r="T1905" s="1">
        <f>IF(AND(N1904&gt;0,N1905&gt;0),IF(OR(AND(R1904=0,R1905=1),AND(R1904=1,R1905=0)),1,0),0)</f>
        <v>0</v>
      </c>
      <c r="U1905" s="1">
        <f>IF(AND(O1904&gt;0,O1905&gt;0),IF(OR(AND(S1904=0,S1905=1),AND(S1904=1,S1905=0)),1,0),0)</f>
        <v>1</v>
      </c>
    </row>
    <row r="1906" spans="1:21">
      <c r="A1906" s="9">
        <v>9804</v>
      </c>
      <c r="B1906" s="10" t="s">
        <v>715</v>
      </c>
      <c r="C1906" s="9" t="s">
        <v>0</v>
      </c>
      <c r="D1906" s="9">
        <v>3948</v>
      </c>
      <c r="E1906" s="9">
        <v>1</v>
      </c>
      <c r="F1906" s="9">
        <v>1.3466</v>
      </c>
      <c r="G1906" s="9">
        <v>1.3441000000000001</v>
      </c>
      <c r="H1906" s="9">
        <v>1.3466</v>
      </c>
      <c r="I1906" s="9">
        <v>5</v>
      </c>
      <c r="J1906" s="9">
        <v>2564.87</v>
      </c>
      <c r="K1906" s="8" t="str">
        <f>RIGHT(B1906,5)</f>
        <v>09:59</v>
      </c>
      <c r="L1906" s="7" t="str">
        <f>TEXT(K1906,"hh")</f>
        <v>09</v>
      </c>
      <c r="M1906" s="6">
        <f>IF(C1906="close",IF(I1906&gt;=0,1,IF(I1906&lt;0,2)),0)</f>
        <v>0</v>
      </c>
      <c r="N1906" s="5">
        <f>IF(N1905=0,IF(C1906="s/l",1,0),IF(C1906="s/l",N1905+1,0))</f>
        <v>0</v>
      </c>
      <c r="O1906" s="4">
        <f>IF(O1905=0,IF(C1906="t/p",1,0),IF(C1906="t/p",O1905+1,0))</f>
        <v>5</v>
      </c>
      <c r="P1906" s="3">
        <f>IF(AND(N1906&gt;=$AD$36,N1907=0),1,0)</f>
        <v>0</v>
      </c>
      <c r="Q1906" s="2">
        <f>IF(AND(O1906&gt;=$AD$35,O1907=0),1,0)</f>
        <v>0</v>
      </c>
      <c r="R1906" s="3">
        <f>IF(AND(N1906&gt;0,ISODD(D1906)),1,0)</f>
        <v>0</v>
      </c>
      <c r="S1906" s="2">
        <f>IF(AND(O1906&gt;0,ISEVEN(D1906)),1,0)</f>
        <v>1</v>
      </c>
      <c r="T1906" s="1">
        <f>IF(AND(N1905&gt;0,N1906&gt;0),IF(OR(AND(R1905=0,R1906=1),AND(R1905=1,R1906=0)),1,0),0)</f>
        <v>0</v>
      </c>
      <c r="U1906" s="1">
        <f>IF(AND(O1905&gt;0,O1906&gt;0),IF(OR(AND(S1905=0,S1906=1),AND(S1905=1,S1906=0)),1,0),0)</f>
        <v>1</v>
      </c>
    </row>
    <row r="1907" spans="1:21">
      <c r="A1907" s="9">
        <v>9809</v>
      </c>
      <c r="B1907" s="10" t="s">
        <v>714</v>
      </c>
      <c r="C1907" s="9" t="s">
        <v>0</v>
      </c>
      <c r="D1907" s="9">
        <v>3950</v>
      </c>
      <c r="E1907" s="9">
        <v>1</v>
      </c>
      <c r="F1907" s="9">
        <v>1.3455999999999999</v>
      </c>
      <c r="G1907" s="9">
        <v>1.3431</v>
      </c>
      <c r="H1907" s="9">
        <v>1.3455999999999999</v>
      </c>
      <c r="I1907" s="9">
        <v>5</v>
      </c>
      <c r="J1907" s="9">
        <v>2569.87</v>
      </c>
      <c r="K1907" s="8" t="str">
        <f>RIGHT(B1907,5)</f>
        <v>12:51</v>
      </c>
      <c r="L1907" s="7" t="str">
        <f>TEXT(K1907,"hh")</f>
        <v>12</v>
      </c>
      <c r="M1907" s="6">
        <f>IF(C1907="close",IF(I1907&gt;=0,1,IF(I1907&lt;0,2)),0)</f>
        <v>0</v>
      </c>
      <c r="N1907" s="5">
        <f>IF(N1906=0,IF(C1907="s/l",1,0),IF(C1907="s/l",N1906+1,0))</f>
        <v>0</v>
      </c>
      <c r="O1907" s="4">
        <f>IF(O1906=0,IF(C1907="t/p",1,0),IF(C1907="t/p",O1906+1,0))</f>
        <v>6</v>
      </c>
      <c r="P1907" s="3">
        <f>IF(AND(N1907&gt;=$AD$36,N1908=0),1,0)</f>
        <v>0</v>
      </c>
      <c r="Q1907" s="2">
        <f>IF(AND(O1907&gt;=$AD$35,O1908=0),1,0)</f>
        <v>0</v>
      </c>
      <c r="R1907" s="3">
        <f>IF(AND(N1907&gt;0,ISODD(D1907)),1,0)</f>
        <v>0</v>
      </c>
      <c r="S1907" s="2">
        <f>IF(AND(O1907&gt;0,ISEVEN(D1907)),1,0)</f>
        <v>1</v>
      </c>
      <c r="T1907" s="1">
        <f>IF(AND(N1906&gt;0,N1907&gt;0),IF(OR(AND(R1906=0,R1907=1),AND(R1906=1,R1907=0)),1,0),0)</f>
        <v>0</v>
      </c>
      <c r="U1907" s="1">
        <f>IF(AND(O1906&gt;0,O1907&gt;0),IF(OR(AND(S1906=0,S1907=1),AND(S1906=1,S1907=0)),1,0),0)</f>
        <v>0</v>
      </c>
    </row>
    <row r="1908" spans="1:21">
      <c r="A1908" s="9">
        <v>9818</v>
      </c>
      <c r="B1908" s="10" t="s">
        <v>713</v>
      </c>
      <c r="C1908" s="9" t="s">
        <v>0</v>
      </c>
      <c r="D1908" s="9">
        <v>3953</v>
      </c>
      <c r="E1908" s="9">
        <v>1</v>
      </c>
      <c r="F1908" s="9">
        <v>1.3463000000000001</v>
      </c>
      <c r="G1908" s="9">
        <v>1.3488</v>
      </c>
      <c r="H1908" s="9">
        <v>1.3463000000000001</v>
      </c>
      <c r="I1908" s="9">
        <v>5</v>
      </c>
      <c r="J1908" s="9">
        <v>2574.87</v>
      </c>
      <c r="K1908" s="8" t="str">
        <f>RIGHT(B1908,5)</f>
        <v>14:25</v>
      </c>
      <c r="L1908" s="7" t="str">
        <f>TEXT(K1908,"hh")</f>
        <v>14</v>
      </c>
      <c r="M1908" s="6">
        <f>IF(C1908="close",IF(I1908&gt;=0,1,IF(I1908&lt;0,2)),0)</f>
        <v>0</v>
      </c>
      <c r="N1908" s="5">
        <f>IF(N1907=0,IF(C1908="s/l",1,0),IF(C1908="s/l",N1907+1,0))</f>
        <v>0</v>
      </c>
      <c r="O1908" s="4">
        <f>IF(O1907=0,IF(C1908="t/p",1,0),IF(C1908="t/p",O1907+1,0))</f>
        <v>7</v>
      </c>
      <c r="P1908" s="3">
        <f>IF(AND(N1908&gt;=$AD$36,N1909=0),1,0)</f>
        <v>0</v>
      </c>
      <c r="Q1908" s="2">
        <f>IF(AND(O1908&gt;=$AD$35,O1909=0),1,0)</f>
        <v>0</v>
      </c>
      <c r="R1908" s="3">
        <f>IF(AND(N1908&gt;0,ISODD(D1908)),1,0)</f>
        <v>0</v>
      </c>
      <c r="S1908" s="2">
        <f>IF(AND(O1908&gt;0,ISEVEN(D1908)),1,0)</f>
        <v>0</v>
      </c>
      <c r="T1908" s="1">
        <f>IF(AND(N1907&gt;0,N1908&gt;0),IF(OR(AND(R1907=0,R1908=1),AND(R1907=1,R1908=0)),1,0),0)</f>
        <v>0</v>
      </c>
      <c r="U1908" s="1">
        <f>IF(AND(O1907&gt;0,O1908&gt;0),IF(OR(AND(S1907=0,S1908=1),AND(S1907=1,S1908=0)),1,0),0)</f>
        <v>1</v>
      </c>
    </row>
    <row r="1909" spans="1:21">
      <c r="A1909" s="9">
        <v>9823</v>
      </c>
      <c r="B1909" s="10" t="s">
        <v>712</v>
      </c>
      <c r="C1909" s="9" t="s">
        <v>0</v>
      </c>
      <c r="D1909" s="9">
        <v>3951</v>
      </c>
      <c r="E1909" s="9">
        <v>1</v>
      </c>
      <c r="F1909" s="9">
        <v>1.3452999999999999</v>
      </c>
      <c r="G1909" s="9">
        <v>1.3478000000000001</v>
      </c>
      <c r="H1909" s="9">
        <v>1.3452999999999999</v>
      </c>
      <c r="I1909" s="9">
        <v>5</v>
      </c>
      <c r="J1909" s="9">
        <v>2579.87</v>
      </c>
      <c r="K1909" s="8" t="str">
        <f>RIGHT(B1909,5)</f>
        <v>14:52</v>
      </c>
      <c r="L1909" s="7" t="str">
        <f>TEXT(K1909,"hh")</f>
        <v>14</v>
      </c>
      <c r="M1909" s="6">
        <f>IF(C1909="close",IF(I1909&gt;=0,1,IF(I1909&lt;0,2)),0)</f>
        <v>0</v>
      </c>
      <c r="N1909" s="5">
        <f>IF(N1908=0,IF(C1909="s/l",1,0),IF(C1909="s/l",N1908+1,0))</f>
        <v>0</v>
      </c>
      <c r="O1909" s="4">
        <f>IF(O1908=0,IF(C1909="t/p",1,0),IF(C1909="t/p",O1908+1,0))</f>
        <v>8</v>
      </c>
      <c r="P1909" s="3">
        <f>IF(AND(N1909&gt;=$AD$36,N1910=0),1,0)</f>
        <v>0</v>
      </c>
      <c r="Q1909" s="2">
        <f>IF(AND(O1909&gt;=$AD$35,O1910=0),1,0)</f>
        <v>0</v>
      </c>
      <c r="R1909" s="3">
        <f>IF(AND(N1909&gt;0,ISODD(D1909)),1,0)</f>
        <v>0</v>
      </c>
      <c r="S1909" s="2">
        <f>IF(AND(O1909&gt;0,ISEVEN(D1909)),1,0)</f>
        <v>0</v>
      </c>
      <c r="T1909" s="1">
        <f>IF(AND(N1908&gt;0,N1909&gt;0),IF(OR(AND(R1908=0,R1909=1),AND(R1908=1,R1909=0)),1,0),0)</f>
        <v>0</v>
      </c>
      <c r="U1909" s="1">
        <f>IF(AND(O1908&gt;0,O1909&gt;0),IF(OR(AND(S1908=0,S1909=1),AND(S1908=1,S1909=0)),1,0),0)</f>
        <v>0</v>
      </c>
    </row>
    <row r="1910" spans="1:21">
      <c r="A1910" s="9">
        <v>9824</v>
      </c>
      <c r="B1910" s="10" t="s">
        <v>711</v>
      </c>
      <c r="C1910" s="9" t="s">
        <v>0</v>
      </c>
      <c r="D1910" s="9">
        <v>3956</v>
      </c>
      <c r="E1910" s="9">
        <v>1</v>
      </c>
      <c r="F1910" s="9">
        <v>1.3466</v>
      </c>
      <c r="G1910" s="9">
        <v>1.3441000000000001</v>
      </c>
      <c r="H1910" s="9">
        <v>1.3466</v>
      </c>
      <c r="I1910" s="9">
        <v>5</v>
      </c>
      <c r="J1910" s="9">
        <v>2584.87</v>
      </c>
      <c r="K1910" s="8" t="str">
        <f>RIGHT(B1910,5)</f>
        <v>15:31</v>
      </c>
      <c r="L1910" s="7" t="str">
        <f>TEXT(K1910,"hh")</f>
        <v>15</v>
      </c>
      <c r="M1910" s="6">
        <f>IF(C1910="close",IF(I1910&gt;=0,1,IF(I1910&lt;0,2)),0)</f>
        <v>0</v>
      </c>
      <c r="N1910" s="5">
        <f>IF(N1909=0,IF(C1910="s/l",1,0),IF(C1910="s/l",N1909+1,0))</f>
        <v>0</v>
      </c>
      <c r="O1910" s="4">
        <f>IF(O1909=0,IF(C1910="t/p",1,0),IF(C1910="t/p",O1909+1,0))</f>
        <v>9</v>
      </c>
      <c r="P1910" s="3">
        <f>IF(AND(N1910&gt;=$AD$36,N1911=0),1,0)</f>
        <v>0</v>
      </c>
      <c r="Q1910" s="2">
        <f>IF(AND(O1910&gt;=$AD$35,O1911=0),1,0)</f>
        <v>1</v>
      </c>
      <c r="R1910" s="3">
        <f>IF(AND(N1910&gt;0,ISODD(D1910)),1,0)</f>
        <v>0</v>
      </c>
      <c r="S1910" s="2">
        <f>IF(AND(O1910&gt;0,ISEVEN(D1910)),1,0)</f>
        <v>1</v>
      </c>
      <c r="T1910" s="1">
        <f>IF(AND(N1909&gt;0,N1910&gt;0),IF(OR(AND(R1909=0,R1910=1),AND(R1909=1,R1910=0)),1,0),0)</f>
        <v>0</v>
      </c>
      <c r="U1910" s="1">
        <f>IF(AND(O1909&gt;0,O1910&gt;0),IF(OR(AND(S1909=0,S1910=1),AND(S1909=1,S1910=0)),1,0),0)</f>
        <v>1</v>
      </c>
    </row>
    <row r="1911" spans="1:21">
      <c r="A1911" s="9">
        <v>9833</v>
      </c>
      <c r="B1911" s="10" t="s">
        <v>2680</v>
      </c>
      <c r="C1911" s="9" t="s">
        <v>3</v>
      </c>
      <c r="D1911" s="9">
        <v>3957</v>
      </c>
      <c r="E1911" s="9">
        <v>1</v>
      </c>
      <c r="F1911" s="9">
        <v>1.3488</v>
      </c>
      <c r="G1911" s="9">
        <v>1.3488</v>
      </c>
      <c r="H1911" s="9">
        <v>1.3463000000000001</v>
      </c>
      <c r="I1911" s="9">
        <v>-20</v>
      </c>
      <c r="J1911" s="9">
        <v>2564.87</v>
      </c>
      <c r="K1911" s="8" t="str">
        <f>RIGHT(B1911,5)</f>
        <v>16:17</v>
      </c>
      <c r="L1911" s="7" t="str">
        <f>TEXT(K1911,"hh")</f>
        <v>16</v>
      </c>
      <c r="M1911" s="6">
        <f>IF(C1911="close",IF(I1911&gt;=0,1,IF(I1911&lt;0,2)),0)</f>
        <v>0</v>
      </c>
      <c r="N1911" s="5">
        <f>IF(N1910=0,IF(C1911="s/l",1,0),IF(C1911="s/l",N1910+1,0))</f>
        <v>1</v>
      </c>
      <c r="O1911" s="4">
        <f>IF(O1910=0,IF(C1911="t/p",1,0),IF(C1911="t/p",O1910+1,0))</f>
        <v>0</v>
      </c>
      <c r="P1911" s="3">
        <f>IF(AND(N1911&gt;=$AD$36,N1912=0),1,0)</f>
        <v>0</v>
      </c>
      <c r="Q1911" s="2">
        <f>IF(AND(O1911&gt;=$AD$35,O1912=0),1,0)</f>
        <v>0</v>
      </c>
      <c r="R1911" s="3">
        <f>IF(AND(N1911&gt;0,ISODD(D1911)),1,0)</f>
        <v>1</v>
      </c>
      <c r="S1911" s="2">
        <f>IF(AND(O1911&gt;0,ISEVEN(D1911)),1,0)</f>
        <v>0</v>
      </c>
      <c r="T1911" s="1">
        <f>IF(AND(N1910&gt;0,N1911&gt;0),IF(OR(AND(R1910=0,R1911=1),AND(R1910=1,R1911=0)),1,0),0)</f>
        <v>0</v>
      </c>
      <c r="U1911" s="1">
        <f>IF(AND(O1910&gt;0,O1911&gt;0),IF(OR(AND(S1910=0,S1911=1),AND(S1910=1,S1911=0)),1,0),0)</f>
        <v>0</v>
      </c>
    </row>
    <row r="1912" spans="1:21">
      <c r="A1912" s="9">
        <v>9838</v>
      </c>
      <c r="B1912" s="10" t="s">
        <v>709</v>
      </c>
      <c r="C1912" s="9" t="s">
        <v>3</v>
      </c>
      <c r="D1912" s="9">
        <v>3959</v>
      </c>
      <c r="E1912" s="9">
        <v>1</v>
      </c>
      <c r="F1912" s="9">
        <v>1.3498000000000001</v>
      </c>
      <c r="G1912" s="9">
        <v>1.3498000000000001</v>
      </c>
      <c r="H1912" s="9">
        <v>1.3472999999999999</v>
      </c>
      <c r="I1912" s="9">
        <v>-20</v>
      </c>
      <c r="J1912" s="9">
        <v>2544.87</v>
      </c>
      <c r="K1912" s="8" t="str">
        <f>RIGHT(B1912,5)</f>
        <v>16:39</v>
      </c>
      <c r="L1912" s="7" t="str">
        <f>TEXT(K1912,"hh")</f>
        <v>16</v>
      </c>
      <c r="M1912" s="6">
        <f>IF(C1912="close",IF(I1912&gt;=0,1,IF(I1912&lt;0,2)),0)</f>
        <v>0</v>
      </c>
      <c r="N1912" s="5">
        <f>IF(N1911=0,IF(C1912="s/l",1,0),IF(C1912="s/l",N1911+1,0))</f>
        <v>2</v>
      </c>
      <c r="O1912" s="4">
        <f>IF(O1911=0,IF(C1912="t/p",1,0),IF(C1912="t/p",O1911+1,0))</f>
        <v>0</v>
      </c>
      <c r="P1912" s="3">
        <f>IF(AND(N1912&gt;=$AD$36,N1913=0),1,0)</f>
        <v>1</v>
      </c>
      <c r="Q1912" s="2">
        <f>IF(AND(O1912&gt;=$AD$35,O1913=0),1,0)</f>
        <v>0</v>
      </c>
      <c r="R1912" s="3">
        <f>IF(AND(N1912&gt;0,ISODD(D1912)),1,0)</f>
        <v>1</v>
      </c>
      <c r="S1912" s="2">
        <f>IF(AND(O1912&gt;0,ISEVEN(D1912)),1,0)</f>
        <v>0</v>
      </c>
      <c r="T1912" s="1">
        <f>IF(AND(N1911&gt;0,N1912&gt;0),IF(OR(AND(R1911=0,R1912=1),AND(R1911=1,R1912=0)),1,0),0)</f>
        <v>0</v>
      </c>
      <c r="U1912" s="1">
        <f>IF(AND(O1911&gt;0,O1912&gt;0),IF(OR(AND(S1911=0,S1912=1),AND(S1911=1,S1912=0)),1,0),0)</f>
        <v>0</v>
      </c>
    </row>
    <row r="1913" spans="1:21">
      <c r="A1913" s="9">
        <v>9843</v>
      </c>
      <c r="B1913" s="10" t="s">
        <v>708</v>
      </c>
      <c r="C1913" s="9" t="s">
        <v>0</v>
      </c>
      <c r="D1913" s="9">
        <v>3963</v>
      </c>
      <c r="E1913" s="9">
        <v>1</v>
      </c>
      <c r="F1913" s="9">
        <v>1.3493999999999999</v>
      </c>
      <c r="G1913" s="9">
        <v>1.3519000000000001</v>
      </c>
      <c r="H1913" s="9">
        <v>1.3493999999999999</v>
      </c>
      <c r="I1913" s="9">
        <v>5</v>
      </c>
      <c r="J1913" s="9">
        <v>2549.87</v>
      </c>
      <c r="K1913" s="8" t="str">
        <f>RIGHT(B1913,5)</f>
        <v>16:45</v>
      </c>
      <c r="L1913" s="7" t="str">
        <f>TEXT(K1913,"hh")</f>
        <v>16</v>
      </c>
      <c r="M1913" s="6">
        <f>IF(C1913="close",IF(I1913&gt;=0,1,IF(I1913&lt;0,2)),0)</f>
        <v>0</v>
      </c>
      <c r="N1913" s="5">
        <f>IF(N1912=0,IF(C1913="s/l",1,0),IF(C1913="s/l",N1912+1,0))</f>
        <v>0</v>
      </c>
      <c r="O1913" s="4">
        <f>IF(O1912=0,IF(C1913="t/p",1,0),IF(C1913="t/p",O1912+1,0))</f>
        <v>1</v>
      </c>
      <c r="P1913" s="3">
        <f>IF(AND(N1913&gt;=$AD$36,N1914=0),1,0)</f>
        <v>0</v>
      </c>
      <c r="Q1913" s="2">
        <f>IF(AND(O1913&gt;=$AD$35,O1914=0),1,0)</f>
        <v>0</v>
      </c>
      <c r="R1913" s="3">
        <f>IF(AND(N1913&gt;0,ISODD(D1913)),1,0)</f>
        <v>0</v>
      </c>
      <c r="S1913" s="2">
        <f>IF(AND(O1913&gt;0,ISEVEN(D1913)),1,0)</f>
        <v>0</v>
      </c>
      <c r="T1913" s="1">
        <f>IF(AND(N1912&gt;0,N1913&gt;0),IF(OR(AND(R1912=0,R1913=1),AND(R1912=1,R1913=0)),1,0),0)</f>
        <v>0</v>
      </c>
      <c r="U1913" s="1">
        <f>IF(AND(O1912&gt;0,O1913&gt;0),IF(OR(AND(S1912=0,S1913=1),AND(S1912=1,S1913=0)),1,0),0)</f>
        <v>0</v>
      </c>
    </row>
    <row r="1914" spans="1:21">
      <c r="A1914" s="9">
        <v>9848</v>
      </c>
      <c r="B1914" s="10" t="s">
        <v>707</v>
      </c>
      <c r="C1914" s="9" t="s">
        <v>0</v>
      </c>
      <c r="D1914" s="9">
        <v>3966</v>
      </c>
      <c r="E1914" s="9">
        <v>1</v>
      </c>
      <c r="F1914" s="9">
        <v>1.3496999999999999</v>
      </c>
      <c r="G1914" s="9">
        <v>1.3472</v>
      </c>
      <c r="H1914" s="9">
        <v>1.3496999999999999</v>
      </c>
      <c r="I1914" s="9">
        <v>5</v>
      </c>
      <c r="J1914" s="9">
        <v>2554.87</v>
      </c>
      <c r="K1914" s="8" t="str">
        <f>RIGHT(B1914,5)</f>
        <v>16:58</v>
      </c>
      <c r="L1914" s="7" t="str">
        <f>TEXT(K1914,"hh")</f>
        <v>16</v>
      </c>
      <c r="M1914" s="6">
        <f>IF(C1914="close",IF(I1914&gt;=0,1,IF(I1914&lt;0,2)),0)</f>
        <v>0</v>
      </c>
      <c r="N1914" s="5">
        <f>IF(N1913=0,IF(C1914="s/l",1,0),IF(C1914="s/l",N1913+1,0))</f>
        <v>0</v>
      </c>
      <c r="O1914" s="4">
        <f>IF(O1913=0,IF(C1914="t/p",1,0),IF(C1914="t/p",O1913+1,0))</f>
        <v>2</v>
      </c>
      <c r="P1914" s="3">
        <f>IF(AND(N1914&gt;=$AD$36,N1915=0),1,0)</f>
        <v>0</v>
      </c>
      <c r="Q1914" s="2">
        <f>IF(AND(O1914&gt;=$AD$35,O1915=0),1,0)</f>
        <v>0</v>
      </c>
      <c r="R1914" s="3">
        <f>IF(AND(N1914&gt;0,ISODD(D1914)),1,0)</f>
        <v>0</v>
      </c>
      <c r="S1914" s="2">
        <f>IF(AND(O1914&gt;0,ISEVEN(D1914)),1,0)</f>
        <v>1</v>
      </c>
      <c r="T1914" s="1">
        <f>IF(AND(N1913&gt;0,N1914&gt;0),IF(OR(AND(R1913=0,R1914=1),AND(R1913=1,R1914=0)),1,0),0)</f>
        <v>0</v>
      </c>
      <c r="U1914" s="1">
        <f>IF(AND(O1913&gt;0,O1914&gt;0),IF(OR(AND(S1913=0,S1914=1),AND(S1913=1,S1914=0)),1,0),0)</f>
        <v>1</v>
      </c>
    </row>
    <row r="1915" spans="1:21">
      <c r="A1915" s="9">
        <v>9849</v>
      </c>
      <c r="B1915" s="10" t="s">
        <v>706</v>
      </c>
      <c r="C1915" s="9" t="s">
        <v>0</v>
      </c>
      <c r="D1915" s="9">
        <v>3961</v>
      </c>
      <c r="E1915" s="9">
        <v>1</v>
      </c>
      <c r="F1915" s="9">
        <v>1.3484</v>
      </c>
      <c r="G1915" s="9">
        <v>1.3509</v>
      </c>
      <c r="H1915" s="9">
        <v>1.3484</v>
      </c>
      <c r="I1915" s="9">
        <v>5</v>
      </c>
      <c r="J1915" s="9">
        <v>2559.87</v>
      </c>
      <c r="K1915" s="8" t="str">
        <f>RIGHT(B1915,5)</f>
        <v>18:00</v>
      </c>
      <c r="L1915" s="7" t="str">
        <f>TEXT(K1915,"hh")</f>
        <v>18</v>
      </c>
      <c r="M1915" s="6">
        <f>IF(C1915="close",IF(I1915&gt;=0,1,IF(I1915&lt;0,2)),0)</f>
        <v>0</v>
      </c>
      <c r="N1915" s="5">
        <f>IF(N1914=0,IF(C1915="s/l",1,0),IF(C1915="s/l",N1914+1,0))</f>
        <v>0</v>
      </c>
      <c r="O1915" s="4">
        <f>IF(O1914=0,IF(C1915="t/p",1,0),IF(C1915="t/p",O1914+1,0))</f>
        <v>3</v>
      </c>
      <c r="P1915" s="3">
        <f>IF(AND(N1915&gt;=$AD$36,N1916=0),1,0)</f>
        <v>0</v>
      </c>
      <c r="Q1915" s="2">
        <f>IF(AND(O1915&gt;=$AD$35,O1916=0),1,0)</f>
        <v>0</v>
      </c>
      <c r="R1915" s="3">
        <f>IF(AND(N1915&gt;0,ISODD(D1915)),1,0)</f>
        <v>0</v>
      </c>
      <c r="S1915" s="2">
        <f>IF(AND(O1915&gt;0,ISEVEN(D1915)),1,0)</f>
        <v>0</v>
      </c>
      <c r="T1915" s="1">
        <f>IF(AND(N1914&gt;0,N1915&gt;0),IF(OR(AND(R1914=0,R1915=1),AND(R1914=1,R1915=0)),1,0),0)</f>
        <v>0</v>
      </c>
      <c r="U1915" s="1">
        <f>IF(AND(O1914&gt;0,O1915&gt;0),IF(OR(AND(S1914=0,S1915=1),AND(S1914=1,S1915=0)),1,0),0)</f>
        <v>1</v>
      </c>
    </row>
    <row r="1916" spans="1:21">
      <c r="A1916" s="9">
        <v>9854</v>
      </c>
      <c r="B1916" s="10" t="s">
        <v>2679</v>
      </c>
      <c r="C1916" s="9" t="s">
        <v>0</v>
      </c>
      <c r="D1916" s="9">
        <v>3968</v>
      </c>
      <c r="E1916" s="9">
        <v>1</v>
      </c>
      <c r="F1916" s="9">
        <v>1.3487</v>
      </c>
      <c r="G1916" s="9">
        <v>1.3462000000000001</v>
      </c>
      <c r="H1916" s="9">
        <v>1.3487</v>
      </c>
      <c r="I1916" s="9">
        <v>5</v>
      </c>
      <c r="J1916" s="9">
        <v>2564.87</v>
      </c>
      <c r="K1916" s="8" t="str">
        <f>RIGHT(B1916,5)</f>
        <v>21:36</v>
      </c>
      <c r="L1916" s="7" t="str">
        <f>TEXT(K1916,"hh")</f>
        <v>21</v>
      </c>
      <c r="M1916" s="6">
        <f>IF(C1916="close",IF(I1916&gt;=0,1,IF(I1916&lt;0,2)),0)</f>
        <v>0</v>
      </c>
      <c r="N1916" s="5">
        <f>IF(N1915=0,IF(C1916="s/l",1,0),IF(C1916="s/l",N1915+1,0))</f>
        <v>0</v>
      </c>
      <c r="O1916" s="4">
        <f>IF(O1915=0,IF(C1916="t/p",1,0),IF(C1916="t/p",O1915+1,0))</f>
        <v>4</v>
      </c>
      <c r="P1916" s="3">
        <f>IF(AND(N1916&gt;=$AD$36,N1917=0),1,0)</f>
        <v>0</v>
      </c>
      <c r="Q1916" s="2">
        <f>IF(AND(O1916&gt;=$AD$35,O1917=0),1,0)</f>
        <v>0</v>
      </c>
      <c r="R1916" s="3">
        <f>IF(AND(N1916&gt;0,ISODD(D1916)),1,0)</f>
        <v>0</v>
      </c>
      <c r="S1916" s="2">
        <f>IF(AND(O1916&gt;0,ISEVEN(D1916)),1,0)</f>
        <v>1</v>
      </c>
      <c r="T1916" s="1">
        <f>IF(AND(N1915&gt;0,N1916&gt;0),IF(OR(AND(R1915=0,R1916=1),AND(R1915=1,R1916=0)),1,0),0)</f>
        <v>0</v>
      </c>
      <c r="U1916" s="1">
        <f>IF(AND(O1915&gt;0,O1916&gt;0),IF(OR(AND(S1915=0,S1916=1),AND(S1915=1,S1916=0)),1,0),0)</f>
        <v>1</v>
      </c>
    </row>
    <row r="1917" spans="1:21">
      <c r="A1917" s="9">
        <v>9859</v>
      </c>
      <c r="B1917" s="10" t="s">
        <v>2678</v>
      </c>
      <c r="C1917" s="9" t="s">
        <v>0</v>
      </c>
      <c r="D1917" s="9">
        <v>3969</v>
      </c>
      <c r="E1917" s="9">
        <v>1</v>
      </c>
      <c r="F1917" s="9">
        <v>1.3483000000000001</v>
      </c>
      <c r="G1917" s="9">
        <v>1.3508</v>
      </c>
      <c r="H1917" s="9">
        <v>1.3483000000000001</v>
      </c>
      <c r="I1917" s="9">
        <v>5</v>
      </c>
      <c r="J1917" s="9">
        <v>2569.87</v>
      </c>
      <c r="K1917" s="8" t="str">
        <f>RIGHT(B1917,5)</f>
        <v>22:37</v>
      </c>
      <c r="L1917" s="7" t="str">
        <f>TEXT(K1917,"hh")</f>
        <v>22</v>
      </c>
      <c r="M1917" s="6">
        <f>IF(C1917="close",IF(I1917&gt;=0,1,IF(I1917&lt;0,2)),0)</f>
        <v>0</v>
      </c>
      <c r="N1917" s="5">
        <f>IF(N1916=0,IF(C1917="s/l",1,0),IF(C1917="s/l",N1916+1,0))</f>
        <v>0</v>
      </c>
      <c r="O1917" s="4">
        <f>IF(O1916=0,IF(C1917="t/p",1,0),IF(C1917="t/p",O1916+1,0))</f>
        <v>5</v>
      </c>
      <c r="P1917" s="3">
        <f>IF(AND(N1917&gt;=$AD$36,N1918=0),1,0)</f>
        <v>0</v>
      </c>
      <c r="Q1917" s="2">
        <f>IF(AND(O1917&gt;=$AD$35,O1918=0),1,0)</f>
        <v>1</v>
      </c>
      <c r="R1917" s="3">
        <f>IF(AND(N1917&gt;0,ISODD(D1917)),1,0)</f>
        <v>0</v>
      </c>
      <c r="S1917" s="2">
        <f>IF(AND(O1917&gt;0,ISEVEN(D1917)),1,0)</f>
        <v>0</v>
      </c>
      <c r="T1917" s="1">
        <f>IF(AND(N1916&gt;0,N1917&gt;0),IF(OR(AND(R1916=0,R1917=1),AND(R1916=1,R1917=0)),1,0),0)</f>
        <v>0</v>
      </c>
      <c r="U1917" s="1">
        <f>IF(AND(O1916&gt;0,O1917&gt;0),IF(OR(AND(S1916=0,S1917=1),AND(S1916=1,S1917=0)),1,0),0)</f>
        <v>1</v>
      </c>
    </row>
    <row r="1918" spans="1:21">
      <c r="A1918" s="9">
        <v>9872</v>
      </c>
      <c r="B1918" s="10" t="s">
        <v>705</v>
      </c>
      <c r="C1918" s="9" t="s">
        <v>3</v>
      </c>
      <c r="D1918" s="9">
        <v>3973</v>
      </c>
      <c r="E1918" s="9">
        <v>1</v>
      </c>
      <c r="F1918" s="9">
        <v>1.3514999999999999</v>
      </c>
      <c r="G1918" s="9">
        <v>1.3514999999999999</v>
      </c>
      <c r="H1918" s="9">
        <v>1.349</v>
      </c>
      <c r="I1918" s="9">
        <v>-20</v>
      </c>
      <c r="J1918" s="9">
        <v>2549.87</v>
      </c>
      <c r="K1918" s="8" t="str">
        <f>RIGHT(B1918,5)</f>
        <v>02:44</v>
      </c>
      <c r="L1918" s="7" t="str">
        <f>TEXT(K1918,"hh")</f>
        <v>02</v>
      </c>
      <c r="M1918" s="6">
        <f>IF(C1918="close",IF(I1918&gt;=0,1,IF(I1918&lt;0,2)),0)</f>
        <v>0</v>
      </c>
      <c r="N1918" s="5">
        <f>IF(N1917=0,IF(C1918="s/l",1,0),IF(C1918="s/l",N1917+1,0))</f>
        <v>1</v>
      </c>
      <c r="O1918" s="4">
        <f>IF(O1917=0,IF(C1918="t/p",1,0),IF(C1918="t/p",O1917+1,0))</f>
        <v>0</v>
      </c>
      <c r="P1918" s="3">
        <f>IF(AND(N1918&gt;=$AD$36,N1919=0),1,0)</f>
        <v>0</v>
      </c>
      <c r="Q1918" s="2">
        <f>IF(AND(O1918&gt;=$AD$35,O1919=0),1,0)</f>
        <v>0</v>
      </c>
      <c r="R1918" s="3">
        <f>IF(AND(N1918&gt;0,ISODD(D1918)),1,0)</f>
        <v>1</v>
      </c>
      <c r="S1918" s="2">
        <f>IF(AND(O1918&gt;0,ISEVEN(D1918)),1,0)</f>
        <v>0</v>
      </c>
      <c r="T1918" s="1">
        <f>IF(AND(N1917&gt;0,N1918&gt;0),IF(OR(AND(R1917=0,R1918=1),AND(R1917=1,R1918=0)),1,0),0)</f>
        <v>0</v>
      </c>
      <c r="U1918" s="1">
        <f>IF(AND(O1917&gt;0,O1918&gt;0),IF(OR(AND(S1917=0,S1918=1),AND(S1917=1,S1918=0)),1,0),0)</f>
        <v>0</v>
      </c>
    </row>
    <row r="1919" spans="1:21">
      <c r="A1919" s="9">
        <v>9873</v>
      </c>
      <c r="B1919" s="10" t="s">
        <v>704</v>
      </c>
      <c r="C1919" s="9" t="s">
        <v>0</v>
      </c>
      <c r="D1919" s="9">
        <v>3975</v>
      </c>
      <c r="E1919" s="9">
        <v>1</v>
      </c>
      <c r="F1919" s="9">
        <v>1.35</v>
      </c>
      <c r="G1919" s="9">
        <v>1.3525</v>
      </c>
      <c r="H1919" s="9">
        <v>1.35</v>
      </c>
      <c r="I1919" s="9">
        <v>5</v>
      </c>
      <c r="J1919" s="9">
        <v>2554.87</v>
      </c>
      <c r="K1919" s="8" t="str">
        <f>RIGHT(B1919,5)</f>
        <v>02:57</v>
      </c>
      <c r="L1919" s="7" t="str">
        <f>TEXT(K1919,"hh")</f>
        <v>02</v>
      </c>
      <c r="M1919" s="6">
        <f>IF(C1919="close",IF(I1919&gt;=0,1,IF(I1919&lt;0,2)),0)</f>
        <v>0</v>
      </c>
      <c r="N1919" s="5">
        <f>IF(N1918=0,IF(C1919="s/l",1,0),IF(C1919="s/l",N1918+1,0))</f>
        <v>0</v>
      </c>
      <c r="O1919" s="4">
        <f>IF(O1918=0,IF(C1919="t/p",1,0),IF(C1919="t/p",O1918+1,0))</f>
        <v>1</v>
      </c>
      <c r="P1919" s="3">
        <f>IF(AND(N1919&gt;=$AD$36,N1920=0),1,0)</f>
        <v>0</v>
      </c>
      <c r="Q1919" s="2">
        <f>IF(AND(O1919&gt;=$AD$35,O1920=0),1,0)</f>
        <v>0</v>
      </c>
      <c r="R1919" s="3">
        <f>IF(AND(N1919&gt;0,ISODD(D1919)),1,0)</f>
        <v>0</v>
      </c>
      <c r="S1919" s="2">
        <f>IF(AND(O1919&gt;0,ISEVEN(D1919)),1,0)</f>
        <v>0</v>
      </c>
      <c r="T1919" s="1">
        <f>IF(AND(N1918&gt;0,N1919&gt;0),IF(OR(AND(R1918=0,R1919=1),AND(R1918=1,R1919=0)),1,0),0)</f>
        <v>0</v>
      </c>
      <c r="U1919" s="1">
        <f>IF(AND(O1918&gt;0,O1919&gt;0),IF(OR(AND(S1918=0,S1919=1),AND(S1918=1,S1919=0)),1,0),0)</f>
        <v>0</v>
      </c>
    </row>
    <row r="1920" spans="1:21">
      <c r="A1920" s="9">
        <v>9878</v>
      </c>
      <c r="B1920" s="10" t="s">
        <v>703</v>
      </c>
      <c r="C1920" s="9" t="s">
        <v>0</v>
      </c>
      <c r="D1920" s="9">
        <v>3978</v>
      </c>
      <c r="E1920" s="9">
        <v>1</v>
      </c>
      <c r="F1920" s="9">
        <v>1.3505</v>
      </c>
      <c r="G1920" s="9">
        <v>1.3480000000000001</v>
      </c>
      <c r="H1920" s="9">
        <v>1.3505</v>
      </c>
      <c r="I1920" s="9">
        <v>5</v>
      </c>
      <c r="J1920" s="9">
        <v>2559.87</v>
      </c>
      <c r="K1920" s="8" t="str">
        <f>RIGHT(B1920,5)</f>
        <v>03:10</v>
      </c>
      <c r="L1920" s="7" t="str">
        <f>TEXT(K1920,"hh")</f>
        <v>03</v>
      </c>
      <c r="M1920" s="6">
        <f>IF(C1920="close",IF(I1920&gt;=0,1,IF(I1920&lt;0,2)),0)</f>
        <v>0</v>
      </c>
      <c r="N1920" s="5">
        <f>IF(N1919=0,IF(C1920="s/l",1,0),IF(C1920="s/l",N1919+1,0))</f>
        <v>0</v>
      </c>
      <c r="O1920" s="4">
        <f>IF(O1919=0,IF(C1920="t/p",1,0),IF(C1920="t/p",O1919+1,0))</f>
        <v>2</v>
      </c>
      <c r="P1920" s="3">
        <f>IF(AND(N1920&gt;=$AD$36,N1921=0),1,0)</f>
        <v>0</v>
      </c>
      <c r="Q1920" s="2">
        <f>IF(AND(O1920&gt;=$AD$35,O1921=0),1,0)</f>
        <v>0</v>
      </c>
      <c r="R1920" s="3">
        <f>IF(AND(N1920&gt;0,ISODD(D1920)),1,0)</f>
        <v>0</v>
      </c>
      <c r="S1920" s="2">
        <f>IF(AND(O1920&gt;0,ISEVEN(D1920)),1,0)</f>
        <v>1</v>
      </c>
      <c r="T1920" s="1">
        <f>IF(AND(N1919&gt;0,N1920&gt;0),IF(OR(AND(R1919=0,R1920=1),AND(R1919=1,R1920=0)),1,0),0)</f>
        <v>0</v>
      </c>
      <c r="U1920" s="1">
        <f>IF(AND(O1919&gt;0,O1920&gt;0),IF(OR(AND(S1919=0,S1920=1),AND(S1919=1,S1920=0)),1,0),0)</f>
        <v>1</v>
      </c>
    </row>
    <row r="1921" spans="1:21">
      <c r="A1921" s="9">
        <v>9887</v>
      </c>
      <c r="B1921" s="10" t="s">
        <v>702</v>
      </c>
      <c r="C1921" s="9" t="s">
        <v>0</v>
      </c>
      <c r="D1921" s="9">
        <v>3981</v>
      </c>
      <c r="E1921" s="9">
        <v>1</v>
      </c>
      <c r="F1921" s="9">
        <v>1.3512999999999999</v>
      </c>
      <c r="G1921" s="9">
        <v>1.3537999999999999</v>
      </c>
      <c r="H1921" s="9">
        <v>1.3512999999999999</v>
      </c>
      <c r="I1921" s="9">
        <v>5</v>
      </c>
      <c r="J1921" s="9">
        <v>2564.87</v>
      </c>
      <c r="K1921" s="8" t="str">
        <f>RIGHT(B1921,5)</f>
        <v>03:44</v>
      </c>
      <c r="L1921" s="7" t="str">
        <f>TEXT(K1921,"hh")</f>
        <v>03</v>
      </c>
      <c r="M1921" s="6">
        <f>IF(C1921="close",IF(I1921&gt;=0,1,IF(I1921&lt;0,2)),0)</f>
        <v>0</v>
      </c>
      <c r="N1921" s="5">
        <f>IF(N1920=0,IF(C1921="s/l",1,0),IF(C1921="s/l",N1920+1,0))</f>
        <v>0</v>
      </c>
      <c r="O1921" s="4">
        <f>IF(O1920=0,IF(C1921="t/p",1,0),IF(C1921="t/p",O1920+1,0))</f>
        <v>3</v>
      </c>
      <c r="P1921" s="3">
        <f>IF(AND(N1921&gt;=$AD$36,N1922=0),1,0)</f>
        <v>0</v>
      </c>
      <c r="Q1921" s="2">
        <f>IF(AND(O1921&gt;=$AD$35,O1922=0),1,0)</f>
        <v>0</v>
      </c>
      <c r="R1921" s="3">
        <f>IF(AND(N1921&gt;0,ISODD(D1921)),1,0)</f>
        <v>0</v>
      </c>
      <c r="S1921" s="2">
        <f>IF(AND(O1921&gt;0,ISEVEN(D1921)),1,0)</f>
        <v>0</v>
      </c>
      <c r="T1921" s="1">
        <f>IF(AND(N1920&gt;0,N1921&gt;0),IF(OR(AND(R1920=0,R1921=1),AND(R1920=1,R1921=0)),1,0),0)</f>
        <v>0</v>
      </c>
      <c r="U1921" s="1">
        <f>IF(AND(O1920&gt;0,O1921&gt;0),IF(OR(AND(S1920=0,S1921=1),AND(S1920=1,S1921=0)),1,0),0)</f>
        <v>1</v>
      </c>
    </row>
    <row r="1922" spans="1:21">
      <c r="A1922" s="9">
        <v>9892</v>
      </c>
      <c r="B1922" s="10" t="s">
        <v>701</v>
      </c>
      <c r="C1922" s="9" t="s">
        <v>0</v>
      </c>
      <c r="D1922" s="9">
        <v>3984</v>
      </c>
      <c r="E1922" s="9">
        <v>1</v>
      </c>
      <c r="F1922" s="9">
        <v>1.3515999999999999</v>
      </c>
      <c r="G1922" s="9">
        <v>1.3491</v>
      </c>
      <c r="H1922" s="9">
        <v>1.3515999999999999</v>
      </c>
      <c r="I1922" s="9">
        <v>5</v>
      </c>
      <c r="J1922" s="9">
        <v>2569.87</v>
      </c>
      <c r="K1922" s="8" t="str">
        <f>RIGHT(B1922,5)</f>
        <v>04:33</v>
      </c>
      <c r="L1922" s="7" t="str">
        <f>TEXT(K1922,"hh")</f>
        <v>04</v>
      </c>
      <c r="M1922" s="6">
        <f>IF(C1922="close",IF(I1922&gt;=0,1,IF(I1922&lt;0,2)),0)</f>
        <v>0</v>
      </c>
      <c r="N1922" s="5">
        <f>IF(N1921=0,IF(C1922="s/l",1,0),IF(C1922="s/l",N1921+1,0))</f>
        <v>0</v>
      </c>
      <c r="O1922" s="4">
        <f>IF(O1921=0,IF(C1922="t/p",1,0),IF(C1922="t/p",O1921+1,0))</f>
        <v>4</v>
      </c>
      <c r="P1922" s="3">
        <f>IF(AND(N1922&gt;=$AD$36,N1923=0),1,0)</f>
        <v>0</v>
      </c>
      <c r="Q1922" s="2">
        <f>IF(AND(O1922&gt;=$AD$35,O1923=0),1,0)</f>
        <v>0</v>
      </c>
      <c r="R1922" s="3">
        <f>IF(AND(N1922&gt;0,ISODD(D1922)),1,0)</f>
        <v>0</v>
      </c>
      <c r="S1922" s="2">
        <f>IF(AND(O1922&gt;0,ISEVEN(D1922)),1,0)</f>
        <v>1</v>
      </c>
      <c r="T1922" s="1">
        <f>IF(AND(N1921&gt;0,N1922&gt;0),IF(OR(AND(R1921=0,R1922=1),AND(R1921=1,R1922=0)),1,0),0)</f>
        <v>0</v>
      </c>
      <c r="U1922" s="1">
        <f>IF(AND(O1921&gt;0,O1922&gt;0),IF(OR(AND(S1921=0,S1922=1),AND(S1921=1,S1922=0)),1,0),0)</f>
        <v>1</v>
      </c>
    </row>
    <row r="1923" spans="1:21">
      <c r="A1923" s="9">
        <v>9897</v>
      </c>
      <c r="B1923" s="10" t="s">
        <v>2677</v>
      </c>
      <c r="C1923" s="9" t="s">
        <v>0</v>
      </c>
      <c r="D1923" s="9">
        <v>3985</v>
      </c>
      <c r="E1923" s="9">
        <v>1</v>
      </c>
      <c r="F1923" s="9">
        <v>1.3512999999999999</v>
      </c>
      <c r="G1923" s="9">
        <v>1.3537999999999999</v>
      </c>
      <c r="H1923" s="9">
        <v>1.3512999999999999</v>
      </c>
      <c r="I1923" s="9">
        <v>5</v>
      </c>
      <c r="J1923" s="9">
        <v>2574.87</v>
      </c>
      <c r="K1923" s="8" t="str">
        <f>RIGHT(B1923,5)</f>
        <v>05:38</v>
      </c>
      <c r="L1923" s="7" t="str">
        <f>TEXT(K1923,"hh")</f>
        <v>05</v>
      </c>
      <c r="M1923" s="6">
        <f>IF(C1923="close",IF(I1923&gt;=0,1,IF(I1923&lt;0,2)),0)</f>
        <v>0</v>
      </c>
      <c r="N1923" s="5">
        <f>IF(N1922=0,IF(C1923="s/l",1,0),IF(C1923="s/l",N1922+1,0))</f>
        <v>0</v>
      </c>
      <c r="O1923" s="4">
        <f>IF(O1922=0,IF(C1923="t/p",1,0),IF(C1923="t/p",O1922+1,0))</f>
        <v>5</v>
      </c>
      <c r="P1923" s="3">
        <f>IF(AND(N1923&gt;=$AD$36,N1924=0),1,0)</f>
        <v>0</v>
      </c>
      <c r="Q1923" s="2">
        <f>IF(AND(O1923&gt;=$AD$35,O1924=0),1,0)</f>
        <v>0</v>
      </c>
      <c r="R1923" s="3">
        <f>IF(AND(N1923&gt;0,ISODD(D1923)),1,0)</f>
        <v>0</v>
      </c>
      <c r="S1923" s="2">
        <f>IF(AND(O1923&gt;0,ISEVEN(D1923)),1,0)</f>
        <v>0</v>
      </c>
      <c r="T1923" s="1">
        <f>IF(AND(N1922&gt;0,N1923&gt;0),IF(OR(AND(R1922=0,R1923=1),AND(R1922=1,R1923=0)),1,0),0)</f>
        <v>0</v>
      </c>
      <c r="U1923" s="1">
        <f>IF(AND(O1922&gt;0,O1923&gt;0),IF(OR(AND(S1922=0,S1923=1),AND(S1922=1,S1923=0)),1,0),0)</f>
        <v>1</v>
      </c>
    </row>
    <row r="1924" spans="1:21">
      <c r="A1924" s="9">
        <v>9902</v>
      </c>
      <c r="B1924" s="10" t="s">
        <v>2676</v>
      </c>
      <c r="C1924" s="9" t="s">
        <v>0</v>
      </c>
      <c r="D1924" s="9">
        <v>3988</v>
      </c>
      <c r="E1924" s="9">
        <v>1</v>
      </c>
      <c r="F1924" s="9">
        <v>1.3515999999999999</v>
      </c>
      <c r="G1924" s="9">
        <v>1.3491</v>
      </c>
      <c r="H1924" s="9">
        <v>1.3515999999999999</v>
      </c>
      <c r="I1924" s="9">
        <v>5</v>
      </c>
      <c r="J1924" s="9">
        <v>2579.87</v>
      </c>
      <c r="K1924" s="8" t="str">
        <f>RIGHT(B1924,5)</f>
        <v>07:43</v>
      </c>
      <c r="L1924" s="7" t="str">
        <f>TEXT(K1924,"hh")</f>
        <v>07</v>
      </c>
      <c r="M1924" s="6">
        <f>IF(C1924="close",IF(I1924&gt;=0,1,IF(I1924&lt;0,2)),0)</f>
        <v>0</v>
      </c>
      <c r="N1924" s="5">
        <f>IF(N1923=0,IF(C1924="s/l",1,0),IF(C1924="s/l",N1923+1,0))</f>
        <v>0</v>
      </c>
      <c r="O1924" s="4">
        <f>IF(O1923=0,IF(C1924="t/p",1,0),IF(C1924="t/p",O1923+1,0))</f>
        <v>6</v>
      </c>
      <c r="P1924" s="3">
        <f>IF(AND(N1924&gt;=$AD$36,N1925=0),1,0)</f>
        <v>0</v>
      </c>
      <c r="Q1924" s="2">
        <f>IF(AND(O1924&gt;=$AD$35,O1925=0),1,0)</f>
        <v>1</v>
      </c>
      <c r="R1924" s="3">
        <f>IF(AND(N1924&gt;0,ISODD(D1924)),1,0)</f>
        <v>0</v>
      </c>
      <c r="S1924" s="2">
        <f>IF(AND(O1924&gt;0,ISEVEN(D1924)),1,0)</f>
        <v>1</v>
      </c>
      <c r="T1924" s="1">
        <f>IF(AND(N1923&gt;0,N1924&gt;0),IF(OR(AND(R1923=0,R1924=1),AND(R1923=1,R1924=0)),1,0),0)</f>
        <v>0</v>
      </c>
      <c r="U1924" s="1">
        <f>IF(AND(O1923&gt;0,O1924&gt;0),IF(OR(AND(S1923=0,S1924=1),AND(S1923=1,S1924=0)),1,0),0)</f>
        <v>1</v>
      </c>
    </row>
    <row r="1925" spans="1:21">
      <c r="A1925" s="9">
        <v>9907</v>
      </c>
      <c r="B1925" s="10" t="s">
        <v>700</v>
      </c>
      <c r="C1925" s="9" t="s">
        <v>3</v>
      </c>
      <c r="D1925" s="9">
        <v>3979</v>
      </c>
      <c r="E1925" s="9">
        <v>1</v>
      </c>
      <c r="F1925" s="9">
        <v>1.3527</v>
      </c>
      <c r="G1925" s="9">
        <v>1.3527</v>
      </c>
      <c r="H1925" s="9">
        <v>1.3502000000000001</v>
      </c>
      <c r="I1925" s="9">
        <v>-20</v>
      </c>
      <c r="J1925" s="9">
        <v>2559.87</v>
      </c>
      <c r="K1925" s="8" t="str">
        <f>RIGHT(B1925,5)</f>
        <v>08:27</v>
      </c>
      <c r="L1925" s="7" t="str">
        <f>TEXT(K1925,"hh")</f>
        <v>08</v>
      </c>
      <c r="M1925" s="6">
        <f>IF(C1925="close",IF(I1925&gt;=0,1,IF(I1925&lt;0,2)),0)</f>
        <v>0</v>
      </c>
      <c r="N1925" s="5">
        <f>IF(N1924=0,IF(C1925="s/l",1,0),IF(C1925="s/l",N1924+1,0))</f>
        <v>1</v>
      </c>
      <c r="O1925" s="4">
        <f>IF(O1924=0,IF(C1925="t/p",1,0),IF(C1925="t/p",O1924+1,0))</f>
        <v>0</v>
      </c>
      <c r="P1925" s="3">
        <f>IF(AND(N1925&gt;=$AD$36,N1926=0),1,0)</f>
        <v>0</v>
      </c>
      <c r="Q1925" s="2">
        <f>IF(AND(O1925&gt;=$AD$35,O1926=0),1,0)</f>
        <v>0</v>
      </c>
      <c r="R1925" s="3">
        <f>IF(AND(N1925&gt;0,ISODD(D1925)),1,0)</f>
        <v>1</v>
      </c>
      <c r="S1925" s="2">
        <f>IF(AND(O1925&gt;0,ISEVEN(D1925)),1,0)</f>
        <v>0</v>
      </c>
      <c r="T1925" s="1">
        <f>IF(AND(N1924&gt;0,N1925&gt;0),IF(OR(AND(R1924=0,R1925=1),AND(R1924=1,R1925=0)),1,0),0)</f>
        <v>0</v>
      </c>
      <c r="U1925" s="1">
        <f>IF(AND(O1924&gt;0,O1925&gt;0),IF(OR(AND(S1924=0,S1925=1),AND(S1924=1,S1925=0)),1,0),0)</f>
        <v>0</v>
      </c>
    </row>
    <row r="1926" spans="1:21">
      <c r="A1926" s="9">
        <v>9912</v>
      </c>
      <c r="B1926" s="10" t="s">
        <v>699</v>
      </c>
      <c r="C1926" s="9" t="s">
        <v>0</v>
      </c>
      <c r="D1926" s="9">
        <v>3991</v>
      </c>
      <c r="E1926" s="9">
        <v>1</v>
      </c>
      <c r="F1926" s="9">
        <v>1.3523000000000001</v>
      </c>
      <c r="G1926" s="9">
        <v>1.3548</v>
      </c>
      <c r="H1926" s="9">
        <v>1.3523000000000001</v>
      </c>
      <c r="I1926" s="9">
        <v>5</v>
      </c>
      <c r="J1926" s="9">
        <v>2564.87</v>
      </c>
      <c r="K1926" s="8" t="str">
        <f>RIGHT(B1926,5)</f>
        <v>09:51</v>
      </c>
      <c r="L1926" s="7" t="str">
        <f>TEXT(K1926,"hh")</f>
        <v>09</v>
      </c>
      <c r="M1926" s="6">
        <f>IF(C1926="close",IF(I1926&gt;=0,1,IF(I1926&lt;0,2)),0)</f>
        <v>0</v>
      </c>
      <c r="N1926" s="5">
        <f>IF(N1925=0,IF(C1926="s/l",1,0),IF(C1926="s/l",N1925+1,0))</f>
        <v>0</v>
      </c>
      <c r="O1926" s="4">
        <f>IF(O1925=0,IF(C1926="t/p",1,0),IF(C1926="t/p",O1925+1,0))</f>
        <v>1</v>
      </c>
      <c r="P1926" s="3">
        <f>IF(AND(N1926&gt;=$AD$36,N1927=0),1,0)</f>
        <v>0</v>
      </c>
      <c r="Q1926" s="2">
        <f>IF(AND(O1926&gt;=$AD$35,O1927=0),1,0)</f>
        <v>0</v>
      </c>
      <c r="R1926" s="3">
        <f>IF(AND(N1926&gt;0,ISODD(D1926)),1,0)</f>
        <v>0</v>
      </c>
      <c r="S1926" s="2">
        <f>IF(AND(O1926&gt;0,ISEVEN(D1926)),1,0)</f>
        <v>0</v>
      </c>
      <c r="T1926" s="1">
        <f>IF(AND(N1925&gt;0,N1926&gt;0),IF(OR(AND(R1925=0,R1926=1),AND(R1925=1,R1926=0)),1,0),0)</f>
        <v>0</v>
      </c>
      <c r="U1926" s="1">
        <f>IF(AND(O1925&gt;0,O1926&gt;0),IF(OR(AND(S1925=0,S1926=1),AND(S1925=1,S1926=0)),1,0),0)</f>
        <v>0</v>
      </c>
    </row>
    <row r="1927" spans="1:21">
      <c r="A1927" s="9">
        <v>9917</v>
      </c>
      <c r="B1927" s="10" t="s">
        <v>2675</v>
      </c>
      <c r="C1927" s="9" t="s">
        <v>0</v>
      </c>
      <c r="D1927" s="9">
        <v>3994</v>
      </c>
      <c r="E1927" s="9">
        <v>1</v>
      </c>
      <c r="F1927" s="9">
        <v>1.3526</v>
      </c>
      <c r="G1927" s="9">
        <v>1.3501000000000001</v>
      </c>
      <c r="H1927" s="9">
        <v>1.3526</v>
      </c>
      <c r="I1927" s="9">
        <v>5</v>
      </c>
      <c r="J1927" s="9">
        <v>2569.87</v>
      </c>
      <c r="K1927" s="8" t="str">
        <f>RIGHT(B1927,5)</f>
        <v>10:04</v>
      </c>
      <c r="L1927" s="7" t="str">
        <f>TEXT(K1927,"hh")</f>
        <v>10</v>
      </c>
      <c r="M1927" s="6">
        <f>IF(C1927="close",IF(I1927&gt;=0,1,IF(I1927&lt;0,2)),0)</f>
        <v>0</v>
      </c>
      <c r="N1927" s="5">
        <f>IF(N1926=0,IF(C1927="s/l",1,0),IF(C1927="s/l",N1926+1,0))</f>
        <v>0</v>
      </c>
      <c r="O1927" s="4">
        <f>IF(O1926=0,IF(C1927="t/p",1,0),IF(C1927="t/p",O1926+1,0))</f>
        <v>2</v>
      </c>
      <c r="P1927" s="3">
        <f>IF(AND(N1927&gt;=$AD$36,N1928=0),1,0)</f>
        <v>0</v>
      </c>
      <c r="Q1927" s="2">
        <f>IF(AND(O1927&gt;=$AD$35,O1928=0),1,0)</f>
        <v>0</v>
      </c>
      <c r="R1927" s="3">
        <f>IF(AND(N1927&gt;0,ISODD(D1927)),1,0)</f>
        <v>0</v>
      </c>
      <c r="S1927" s="2">
        <f>IF(AND(O1927&gt;0,ISEVEN(D1927)),1,0)</f>
        <v>1</v>
      </c>
      <c r="T1927" s="1">
        <f>IF(AND(N1926&gt;0,N1927&gt;0),IF(OR(AND(R1926=0,R1927=1),AND(R1926=1,R1927=0)),1,0),0)</f>
        <v>0</v>
      </c>
      <c r="U1927" s="1">
        <f>IF(AND(O1926&gt;0,O1927&gt;0),IF(OR(AND(S1926=0,S1927=1),AND(S1926=1,S1927=0)),1,0),0)</f>
        <v>1</v>
      </c>
    </row>
    <row r="1928" spans="1:21">
      <c r="A1928" s="9">
        <v>9922</v>
      </c>
      <c r="B1928" s="10" t="s">
        <v>2674</v>
      </c>
      <c r="C1928" s="9" t="s">
        <v>0</v>
      </c>
      <c r="D1928" s="9">
        <v>3995</v>
      </c>
      <c r="E1928" s="9">
        <v>1</v>
      </c>
      <c r="F1928" s="9">
        <v>1.3523000000000001</v>
      </c>
      <c r="G1928" s="9">
        <v>1.3548</v>
      </c>
      <c r="H1928" s="9">
        <v>1.3523000000000001</v>
      </c>
      <c r="I1928" s="9">
        <v>5</v>
      </c>
      <c r="J1928" s="9">
        <v>2574.87</v>
      </c>
      <c r="K1928" s="8" t="str">
        <f>RIGHT(B1928,5)</f>
        <v>10:16</v>
      </c>
      <c r="L1928" s="7" t="str">
        <f>TEXT(K1928,"hh")</f>
        <v>10</v>
      </c>
      <c r="M1928" s="6">
        <f>IF(C1928="close",IF(I1928&gt;=0,1,IF(I1928&lt;0,2)),0)</f>
        <v>0</v>
      </c>
      <c r="N1928" s="5">
        <f>IF(N1927=0,IF(C1928="s/l",1,0),IF(C1928="s/l",N1927+1,0))</f>
        <v>0</v>
      </c>
      <c r="O1928" s="4">
        <f>IF(O1927=0,IF(C1928="t/p",1,0),IF(C1928="t/p",O1927+1,0))</f>
        <v>3</v>
      </c>
      <c r="P1928" s="3">
        <f>IF(AND(N1928&gt;=$AD$36,N1929=0),1,0)</f>
        <v>0</v>
      </c>
      <c r="Q1928" s="2">
        <f>IF(AND(O1928&gt;=$AD$35,O1929=0),1,0)</f>
        <v>0</v>
      </c>
      <c r="R1928" s="3">
        <f>IF(AND(N1928&gt;0,ISODD(D1928)),1,0)</f>
        <v>0</v>
      </c>
      <c r="S1928" s="2">
        <f>IF(AND(O1928&gt;0,ISEVEN(D1928)),1,0)</f>
        <v>0</v>
      </c>
      <c r="T1928" s="1">
        <f>IF(AND(N1927&gt;0,N1928&gt;0),IF(OR(AND(R1927=0,R1928=1),AND(R1927=1,R1928=0)),1,0),0)</f>
        <v>0</v>
      </c>
      <c r="U1928" s="1">
        <f>IF(AND(O1927&gt;0,O1928&gt;0),IF(OR(AND(S1927=0,S1928=1),AND(S1927=1,S1928=0)),1,0),0)</f>
        <v>1</v>
      </c>
    </row>
    <row r="1929" spans="1:21">
      <c r="A1929" s="9">
        <v>9927</v>
      </c>
      <c r="B1929" s="10" t="s">
        <v>2673</v>
      </c>
      <c r="C1929" s="9" t="s">
        <v>0</v>
      </c>
      <c r="D1929" s="9">
        <v>3998</v>
      </c>
      <c r="E1929" s="9">
        <v>1</v>
      </c>
      <c r="F1929" s="9">
        <v>1.3526</v>
      </c>
      <c r="G1929" s="9">
        <v>1.3501000000000001</v>
      </c>
      <c r="H1929" s="9">
        <v>1.3526</v>
      </c>
      <c r="I1929" s="9">
        <v>5</v>
      </c>
      <c r="J1929" s="9">
        <v>2579.87</v>
      </c>
      <c r="K1929" s="8" t="str">
        <f>RIGHT(B1929,5)</f>
        <v>10:42</v>
      </c>
      <c r="L1929" s="7" t="str">
        <f>TEXT(K1929,"hh")</f>
        <v>10</v>
      </c>
      <c r="M1929" s="6">
        <f>IF(C1929="close",IF(I1929&gt;=0,1,IF(I1929&lt;0,2)),0)</f>
        <v>0</v>
      </c>
      <c r="N1929" s="5">
        <f>IF(N1928=0,IF(C1929="s/l",1,0),IF(C1929="s/l",N1928+1,0))</f>
        <v>0</v>
      </c>
      <c r="O1929" s="4">
        <f>IF(O1928=0,IF(C1929="t/p",1,0),IF(C1929="t/p",O1928+1,0))</f>
        <v>4</v>
      </c>
      <c r="P1929" s="3">
        <f>IF(AND(N1929&gt;=$AD$36,N1930=0),1,0)</f>
        <v>0</v>
      </c>
      <c r="Q1929" s="2">
        <f>IF(AND(O1929&gt;=$AD$35,O1930=0),1,0)</f>
        <v>1</v>
      </c>
      <c r="R1929" s="3">
        <f>IF(AND(N1929&gt;0,ISODD(D1929)),1,0)</f>
        <v>0</v>
      </c>
      <c r="S1929" s="2">
        <f>IF(AND(O1929&gt;0,ISEVEN(D1929)),1,0)</f>
        <v>1</v>
      </c>
      <c r="T1929" s="1">
        <f>IF(AND(N1928&gt;0,N1929&gt;0),IF(OR(AND(R1928=0,R1929=1),AND(R1928=1,R1929=0)),1,0),0)</f>
        <v>0</v>
      </c>
      <c r="U1929" s="1">
        <f>IF(AND(O1928&gt;0,O1929&gt;0),IF(OR(AND(S1928=0,S1929=1),AND(S1928=1,S1929=0)),1,0),0)</f>
        <v>1</v>
      </c>
    </row>
    <row r="1930" spans="1:21">
      <c r="A1930" s="9">
        <v>9932</v>
      </c>
      <c r="B1930" s="10" t="s">
        <v>2672</v>
      </c>
      <c r="C1930" s="9" t="s">
        <v>3</v>
      </c>
      <c r="D1930" s="9">
        <v>3989</v>
      </c>
      <c r="E1930" s="9">
        <v>1</v>
      </c>
      <c r="F1930" s="9">
        <v>1.3537999999999999</v>
      </c>
      <c r="G1930" s="9">
        <v>1.3537999999999999</v>
      </c>
      <c r="H1930" s="9">
        <v>1.3512999999999999</v>
      </c>
      <c r="I1930" s="9">
        <v>-20</v>
      </c>
      <c r="J1930" s="9">
        <v>2559.87</v>
      </c>
      <c r="K1930" s="8" t="str">
        <f>RIGHT(B1930,5)</f>
        <v>11:58</v>
      </c>
      <c r="L1930" s="7" t="str">
        <f>TEXT(K1930,"hh")</f>
        <v>11</v>
      </c>
      <c r="M1930" s="6">
        <f>IF(C1930="close",IF(I1930&gt;=0,1,IF(I1930&lt;0,2)),0)</f>
        <v>0</v>
      </c>
      <c r="N1930" s="5">
        <f>IF(N1929=0,IF(C1930="s/l",1,0),IF(C1930="s/l",N1929+1,0))</f>
        <v>1</v>
      </c>
      <c r="O1930" s="4">
        <f>IF(O1929=0,IF(C1930="t/p",1,0),IF(C1930="t/p",O1929+1,0))</f>
        <v>0</v>
      </c>
      <c r="P1930" s="3">
        <f>IF(AND(N1930&gt;=$AD$36,N1931=0),1,0)</f>
        <v>0</v>
      </c>
      <c r="Q1930" s="2">
        <f>IF(AND(O1930&gt;=$AD$35,O1931=0),1,0)</f>
        <v>0</v>
      </c>
      <c r="R1930" s="3">
        <f>IF(AND(N1930&gt;0,ISODD(D1930)),1,0)</f>
        <v>1</v>
      </c>
      <c r="S1930" s="2">
        <f>IF(AND(O1930&gt;0,ISEVEN(D1930)),1,0)</f>
        <v>0</v>
      </c>
      <c r="T1930" s="1">
        <f>IF(AND(N1929&gt;0,N1930&gt;0),IF(OR(AND(R1929=0,R1930=1),AND(R1929=1,R1930=0)),1,0),0)</f>
        <v>0</v>
      </c>
      <c r="U1930" s="1">
        <f>IF(AND(O1929&gt;0,O1930&gt;0),IF(OR(AND(S1929=0,S1930=1),AND(S1929=1,S1930=0)),1,0),0)</f>
        <v>0</v>
      </c>
    </row>
    <row r="1931" spans="1:21">
      <c r="A1931" s="9">
        <v>9937</v>
      </c>
      <c r="B1931" s="10" t="s">
        <v>2671</v>
      </c>
      <c r="C1931" s="9" t="s">
        <v>0</v>
      </c>
      <c r="D1931" s="9">
        <v>4001</v>
      </c>
      <c r="E1931" s="9">
        <v>1</v>
      </c>
      <c r="F1931" s="9">
        <v>1.3532999999999999</v>
      </c>
      <c r="G1931" s="9">
        <v>1.3557999999999999</v>
      </c>
      <c r="H1931" s="9">
        <v>1.3532999999999999</v>
      </c>
      <c r="I1931" s="9">
        <v>5</v>
      </c>
      <c r="J1931" s="9">
        <v>2564.87</v>
      </c>
      <c r="K1931" s="8" t="str">
        <f>RIGHT(B1931,5)</f>
        <v>12:12</v>
      </c>
      <c r="L1931" s="7" t="str">
        <f>TEXT(K1931,"hh")</f>
        <v>12</v>
      </c>
      <c r="M1931" s="6">
        <f>IF(C1931="close",IF(I1931&gt;=0,1,IF(I1931&lt;0,2)),0)</f>
        <v>0</v>
      </c>
      <c r="N1931" s="5">
        <f>IF(N1930=0,IF(C1931="s/l",1,0),IF(C1931="s/l",N1930+1,0))</f>
        <v>0</v>
      </c>
      <c r="O1931" s="4">
        <f>IF(O1930=0,IF(C1931="t/p",1,0),IF(C1931="t/p",O1930+1,0))</f>
        <v>1</v>
      </c>
      <c r="P1931" s="3">
        <f>IF(AND(N1931&gt;=$AD$36,N1932=0),1,0)</f>
        <v>0</v>
      </c>
      <c r="Q1931" s="2">
        <f>IF(AND(O1931&gt;=$AD$35,O1932=0),1,0)</f>
        <v>0</v>
      </c>
      <c r="R1931" s="3">
        <f>IF(AND(N1931&gt;0,ISODD(D1931)),1,0)</f>
        <v>0</v>
      </c>
      <c r="S1931" s="2">
        <f>IF(AND(O1931&gt;0,ISEVEN(D1931)),1,0)</f>
        <v>0</v>
      </c>
      <c r="T1931" s="1">
        <f>IF(AND(N1930&gt;0,N1931&gt;0),IF(OR(AND(R1930=0,R1931=1),AND(R1930=1,R1931=0)),1,0),0)</f>
        <v>0</v>
      </c>
      <c r="U1931" s="1">
        <f>IF(AND(O1930&gt;0,O1931&gt;0),IF(OR(AND(S1930=0,S1931=1),AND(S1930=1,S1931=0)),1,0),0)</f>
        <v>0</v>
      </c>
    </row>
    <row r="1932" spans="1:21">
      <c r="A1932" s="9">
        <v>9938</v>
      </c>
      <c r="B1932" s="10" t="s">
        <v>2670</v>
      </c>
      <c r="C1932" s="9" t="s">
        <v>3</v>
      </c>
      <c r="D1932" s="9">
        <v>3999</v>
      </c>
      <c r="E1932" s="9">
        <v>1</v>
      </c>
      <c r="F1932" s="9">
        <v>1.3548</v>
      </c>
      <c r="G1932" s="9">
        <v>1.3548</v>
      </c>
      <c r="H1932" s="9">
        <v>1.3523000000000001</v>
      </c>
      <c r="I1932" s="9">
        <v>-20</v>
      </c>
      <c r="J1932" s="9">
        <v>2544.87</v>
      </c>
      <c r="K1932" s="8" t="str">
        <f>RIGHT(B1932,5)</f>
        <v>12:30</v>
      </c>
      <c r="L1932" s="7" t="str">
        <f>TEXT(K1932,"hh")</f>
        <v>12</v>
      </c>
      <c r="M1932" s="6">
        <f>IF(C1932="close",IF(I1932&gt;=0,1,IF(I1932&lt;0,2)),0)</f>
        <v>0</v>
      </c>
      <c r="N1932" s="5">
        <f>IF(N1931=0,IF(C1932="s/l",1,0),IF(C1932="s/l",N1931+1,0))</f>
        <v>1</v>
      </c>
      <c r="O1932" s="4">
        <f>IF(O1931=0,IF(C1932="t/p",1,0),IF(C1932="t/p",O1931+1,0))</f>
        <v>0</v>
      </c>
      <c r="P1932" s="3">
        <f>IF(AND(N1932&gt;=$AD$36,N1933=0),1,0)</f>
        <v>0</v>
      </c>
      <c r="Q1932" s="2">
        <f>IF(AND(O1932&gt;=$AD$35,O1933=0),1,0)</f>
        <v>0</v>
      </c>
      <c r="R1932" s="3">
        <f>IF(AND(N1932&gt;0,ISODD(D1932)),1,0)</f>
        <v>1</v>
      </c>
      <c r="S1932" s="2">
        <f>IF(AND(O1932&gt;0,ISEVEN(D1932)),1,0)</f>
        <v>0</v>
      </c>
      <c r="T1932" s="1">
        <f>IF(AND(N1931&gt;0,N1932&gt;0),IF(OR(AND(R1931=0,R1932=1),AND(R1931=1,R1932=0)),1,0),0)</f>
        <v>0</v>
      </c>
      <c r="U1932" s="1">
        <f>IF(AND(O1931&gt;0,O1932&gt;0),IF(OR(AND(S1931=0,S1932=1),AND(S1931=1,S1932=0)),1,0),0)</f>
        <v>0</v>
      </c>
    </row>
    <row r="1933" spans="1:21">
      <c r="A1933" s="9">
        <v>9943</v>
      </c>
      <c r="B1933" s="10" t="s">
        <v>2669</v>
      </c>
      <c r="C1933" s="9" t="s">
        <v>0</v>
      </c>
      <c r="D1933" s="9">
        <v>4003</v>
      </c>
      <c r="E1933" s="9">
        <v>1</v>
      </c>
      <c r="F1933" s="9">
        <v>1.3543000000000001</v>
      </c>
      <c r="G1933" s="9">
        <v>1.3568</v>
      </c>
      <c r="H1933" s="9">
        <v>1.3543000000000001</v>
      </c>
      <c r="I1933" s="9">
        <v>5</v>
      </c>
      <c r="J1933" s="9">
        <v>2549.87</v>
      </c>
      <c r="K1933" s="8" t="str">
        <f>RIGHT(B1933,5)</f>
        <v>14:33</v>
      </c>
      <c r="L1933" s="7" t="str">
        <f>TEXT(K1933,"hh")</f>
        <v>14</v>
      </c>
      <c r="M1933" s="6">
        <f>IF(C1933="close",IF(I1933&gt;=0,1,IF(I1933&lt;0,2)),0)</f>
        <v>0</v>
      </c>
      <c r="N1933" s="5">
        <f>IF(N1932=0,IF(C1933="s/l",1,0),IF(C1933="s/l",N1932+1,0))</f>
        <v>0</v>
      </c>
      <c r="O1933" s="4">
        <f>IF(O1932=0,IF(C1933="t/p",1,0),IF(C1933="t/p",O1932+1,0))</f>
        <v>1</v>
      </c>
      <c r="P1933" s="3">
        <f>IF(AND(N1933&gt;=$AD$36,N1934=0),1,0)</f>
        <v>0</v>
      </c>
      <c r="Q1933" s="2">
        <f>IF(AND(O1933&gt;=$AD$35,O1934=0),1,0)</f>
        <v>0</v>
      </c>
      <c r="R1933" s="3">
        <f>IF(AND(N1933&gt;0,ISODD(D1933)),1,0)</f>
        <v>0</v>
      </c>
      <c r="S1933" s="2">
        <f>IF(AND(O1933&gt;0,ISEVEN(D1933)),1,0)</f>
        <v>0</v>
      </c>
      <c r="T1933" s="1">
        <f>IF(AND(N1932&gt;0,N1933&gt;0),IF(OR(AND(R1932=0,R1933=1),AND(R1932=1,R1933=0)),1,0),0)</f>
        <v>0</v>
      </c>
      <c r="U1933" s="1">
        <f>IF(AND(O1932&gt;0,O1933&gt;0),IF(OR(AND(S1932=0,S1933=1),AND(S1932=1,S1933=0)),1,0),0)</f>
        <v>0</v>
      </c>
    </row>
    <row r="1934" spans="1:21">
      <c r="A1934" s="9">
        <v>9952</v>
      </c>
      <c r="B1934" s="10" t="s">
        <v>2668</v>
      </c>
      <c r="C1934" s="9" t="s">
        <v>0</v>
      </c>
      <c r="D1934" s="9">
        <v>4008</v>
      </c>
      <c r="E1934" s="9">
        <v>1</v>
      </c>
      <c r="F1934" s="9">
        <v>1.3535999999999999</v>
      </c>
      <c r="G1934" s="9">
        <v>1.3511</v>
      </c>
      <c r="H1934" s="9">
        <v>1.3535999999999999</v>
      </c>
      <c r="I1934" s="9">
        <v>5</v>
      </c>
      <c r="J1934" s="9">
        <v>2554.87</v>
      </c>
      <c r="K1934" s="8" t="str">
        <f>RIGHT(B1934,5)</f>
        <v>14:44</v>
      </c>
      <c r="L1934" s="7" t="str">
        <f>TEXT(K1934,"hh")</f>
        <v>14</v>
      </c>
      <c r="M1934" s="6">
        <f>IF(C1934="close",IF(I1934&gt;=0,1,IF(I1934&lt;0,2)),0)</f>
        <v>0</v>
      </c>
      <c r="N1934" s="5">
        <f>IF(N1933=0,IF(C1934="s/l",1,0),IF(C1934="s/l",N1933+1,0))</f>
        <v>0</v>
      </c>
      <c r="O1934" s="4">
        <f>IF(O1933=0,IF(C1934="t/p",1,0),IF(C1934="t/p",O1933+1,0))</f>
        <v>2</v>
      </c>
      <c r="P1934" s="3">
        <f>IF(AND(N1934&gt;=$AD$36,N1935=0),1,0)</f>
        <v>0</v>
      </c>
      <c r="Q1934" s="2">
        <f>IF(AND(O1934&gt;=$AD$35,O1935=0),1,0)</f>
        <v>0</v>
      </c>
      <c r="R1934" s="3">
        <f>IF(AND(N1934&gt;0,ISODD(D1934)),1,0)</f>
        <v>0</v>
      </c>
      <c r="S1934" s="2">
        <f>IF(AND(O1934&gt;0,ISEVEN(D1934)),1,0)</f>
        <v>1</v>
      </c>
      <c r="T1934" s="1">
        <f>IF(AND(N1933&gt;0,N1934&gt;0),IF(OR(AND(R1933=0,R1934=1),AND(R1933=1,R1934=0)),1,0),0)</f>
        <v>0</v>
      </c>
      <c r="U1934" s="1">
        <f>IF(AND(O1933&gt;0,O1934&gt;0),IF(OR(AND(S1933=0,S1934=1),AND(S1933=1,S1934=0)),1,0),0)</f>
        <v>1</v>
      </c>
    </row>
    <row r="1935" spans="1:21">
      <c r="A1935" s="9">
        <v>9957</v>
      </c>
      <c r="B1935" s="10" t="s">
        <v>2667</v>
      </c>
      <c r="C1935" s="9" t="s">
        <v>0</v>
      </c>
      <c r="D1935" s="9">
        <v>4006</v>
      </c>
      <c r="E1935" s="9">
        <v>1</v>
      </c>
      <c r="F1935" s="9">
        <v>1.3546</v>
      </c>
      <c r="G1935" s="9">
        <v>1.3521000000000001</v>
      </c>
      <c r="H1935" s="9">
        <v>1.3546</v>
      </c>
      <c r="I1935" s="9">
        <v>5</v>
      </c>
      <c r="J1935" s="9">
        <v>2559.87</v>
      </c>
      <c r="K1935" s="8" t="str">
        <f>RIGHT(B1935,5)</f>
        <v>15:44</v>
      </c>
      <c r="L1935" s="7" t="str">
        <f>TEXT(K1935,"hh")</f>
        <v>15</v>
      </c>
      <c r="M1935" s="6">
        <f>IF(C1935="close",IF(I1935&gt;=0,1,IF(I1935&lt;0,2)),0)</f>
        <v>0</v>
      </c>
      <c r="N1935" s="5">
        <f>IF(N1934=0,IF(C1935="s/l",1,0),IF(C1935="s/l",N1934+1,0))</f>
        <v>0</v>
      </c>
      <c r="O1935" s="4">
        <f>IF(O1934=0,IF(C1935="t/p",1,0),IF(C1935="t/p",O1934+1,0))</f>
        <v>3</v>
      </c>
      <c r="P1935" s="3">
        <f>IF(AND(N1935&gt;=$AD$36,N1936=0),1,0)</f>
        <v>0</v>
      </c>
      <c r="Q1935" s="2">
        <f>IF(AND(O1935&gt;=$AD$35,O1936=0),1,0)</f>
        <v>0</v>
      </c>
      <c r="R1935" s="3">
        <f>IF(AND(N1935&gt;0,ISODD(D1935)),1,0)</f>
        <v>0</v>
      </c>
      <c r="S1935" s="2">
        <f>IF(AND(O1935&gt;0,ISEVEN(D1935)),1,0)</f>
        <v>1</v>
      </c>
      <c r="T1935" s="1">
        <f>IF(AND(N1934&gt;0,N1935&gt;0),IF(OR(AND(R1934=0,R1935=1),AND(R1934=1,R1935=0)),1,0),0)</f>
        <v>0</v>
      </c>
      <c r="U1935" s="1">
        <f>IF(AND(O1934&gt;0,O1935&gt;0),IF(OR(AND(S1934=0,S1935=1),AND(S1934=1,S1935=0)),1,0),0)</f>
        <v>0</v>
      </c>
    </row>
    <row r="1936" spans="1:21">
      <c r="A1936" s="9">
        <v>9962</v>
      </c>
      <c r="B1936" s="10" t="s">
        <v>695</v>
      </c>
      <c r="C1936" s="9" t="s">
        <v>0</v>
      </c>
      <c r="D1936" s="9">
        <v>4011</v>
      </c>
      <c r="E1936" s="9">
        <v>1</v>
      </c>
      <c r="F1936" s="9">
        <v>1.3543000000000001</v>
      </c>
      <c r="G1936" s="9">
        <v>1.3568</v>
      </c>
      <c r="H1936" s="9">
        <v>1.3543000000000001</v>
      </c>
      <c r="I1936" s="9">
        <v>5</v>
      </c>
      <c r="J1936" s="9">
        <v>2564.87</v>
      </c>
      <c r="K1936" s="8" t="str">
        <f>RIGHT(B1936,5)</f>
        <v>16:04</v>
      </c>
      <c r="L1936" s="7" t="str">
        <f>TEXT(K1936,"hh")</f>
        <v>16</v>
      </c>
      <c r="M1936" s="6">
        <f>IF(C1936="close",IF(I1936&gt;=0,1,IF(I1936&lt;0,2)),0)</f>
        <v>0</v>
      </c>
      <c r="N1936" s="5">
        <f>IF(N1935=0,IF(C1936="s/l",1,0),IF(C1936="s/l",N1935+1,0))</f>
        <v>0</v>
      </c>
      <c r="O1936" s="4">
        <f>IF(O1935=0,IF(C1936="t/p",1,0),IF(C1936="t/p",O1935+1,0))</f>
        <v>4</v>
      </c>
      <c r="P1936" s="3">
        <f>IF(AND(N1936&gt;=$AD$36,N1937=0),1,0)</f>
        <v>0</v>
      </c>
      <c r="Q1936" s="2">
        <f>IF(AND(O1936&gt;=$AD$35,O1937=0),1,0)</f>
        <v>0</v>
      </c>
      <c r="R1936" s="3">
        <f>IF(AND(N1936&gt;0,ISODD(D1936)),1,0)</f>
        <v>0</v>
      </c>
      <c r="S1936" s="2">
        <f>IF(AND(O1936&gt;0,ISEVEN(D1936)),1,0)</f>
        <v>0</v>
      </c>
      <c r="T1936" s="1">
        <f>IF(AND(N1935&gt;0,N1936&gt;0),IF(OR(AND(R1935=0,R1936=1),AND(R1935=1,R1936=0)),1,0),0)</f>
        <v>0</v>
      </c>
      <c r="U1936" s="1">
        <f>IF(AND(O1935&gt;0,O1936&gt;0),IF(OR(AND(S1935=0,S1936=1),AND(S1935=1,S1936=0)),1,0),0)</f>
        <v>1</v>
      </c>
    </row>
    <row r="1937" spans="1:21">
      <c r="A1937" s="9">
        <v>9967</v>
      </c>
      <c r="B1937" s="10" t="s">
        <v>694</v>
      </c>
      <c r="C1937" s="9" t="s">
        <v>0</v>
      </c>
      <c r="D1937" s="9">
        <v>4009</v>
      </c>
      <c r="E1937" s="9">
        <v>1</v>
      </c>
      <c r="F1937" s="9">
        <v>1.3532999999999999</v>
      </c>
      <c r="G1937" s="9">
        <v>1.3557999999999999</v>
      </c>
      <c r="H1937" s="9">
        <v>1.3532999999999999</v>
      </c>
      <c r="I1937" s="9">
        <v>5</v>
      </c>
      <c r="J1937" s="9">
        <v>2569.87</v>
      </c>
      <c r="K1937" s="8" t="str">
        <f>RIGHT(B1937,5)</f>
        <v>16:36</v>
      </c>
      <c r="L1937" s="7" t="str">
        <f>TEXT(K1937,"hh")</f>
        <v>16</v>
      </c>
      <c r="M1937" s="6">
        <f>IF(C1937="close",IF(I1937&gt;=0,1,IF(I1937&lt;0,2)),0)</f>
        <v>0</v>
      </c>
      <c r="N1937" s="5">
        <f>IF(N1936=0,IF(C1937="s/l",1,0),IF(C1937="s/l",N1936+1,0))</f>
        <v>0</v>
      </c>
      <c r="O1937" s="4">
        <f>IF(O1936=0,IF(C1937="t/p",1,0),IF(C1937="t/p",O1936+1,0))</f>
        <v>5</v>
      </c>
      <c r="P1937" s="3">
        <f>IF(AND(N1937&gt;=$AD$36,N1938=0),1,0)</f>
        <v>0</v>
      </c>
      <c r="Q1937" s="2">
        <f>IF(AND(O1937&gt;=$AD$35,O1938=0),1,0)</f>
        <v>1</v>
      </c>
      <c r="R1937" s="3">
        <f>IF(AND(N1937&gt;0,ISODD(D1937)),1,0)</f>
        <v>0</v>
      </c>
      <c r="S1937" s="2">
        <f>IF(AND(O1937&gt;0,ISEVEN(D1937)),1,0)</f>
        <v>0</v>
      </c>
      <c r="T1937" s="1">
        <f>IF(AND(N1936&gt;0,N1937&gt;0),IF(OR(AND(R1936=0,R1937=1),AND(R1936=1,R1937=0)),1,0),0)</f>
        <v>0</v>
      </c>
      <c r="U1937" s="1">
        <f>IF(AND(O1936&gt;0,O1937&gt;0),IF(OR(AND(S1936=0,S1937=1),AND(S1936=1,S1937=0)),1,0),0)</f>
        <v>0</v>
      </c>
    </row>
    <row r="1938" spans="1:21">
      <c r="A1938" s="9">
        <v>9972</v>
      </c>
      <c r="B1938" s="10" t="s">
        <v>693</v>
      </c>
      <c r="C1938" s="9" t="s">
        <v>3</v>
      </c>
      <c r="D1938" s="9">
        <v>4014</v>
      </c>
      <c r="E1938" s="9">
        <v>1</v>
      </c>
      <c r="F1938" s="9">
        <v>1.3521000000000001</v>
      </c>
      <c r="G1938" s="9">
        <v>1.3521000000000001</v>
      </c>
      <c r="H1938" s="9">
        <v>1.3546</v>
      </c>
      <c r="I1938" s="9">
        <v>-20</v>
      </c>
      <c r="J1938" s="9">
        <v>2549.87</v>
      </c>
      <c r="K1938" s="8" t="str">
        <f>RIGHT(B1938,5)</f>
        <v>16:40</v>
      </c>
      <c r="L1938" s="7" t="str">
        <f>TEXT(K1938,"hh")</f>
        <v>16</v>
      </c>
      <c r="M1938" s="6">
        <f>IF(C1938="close",IF(I1938&gt;=0,1,IF(I1938&lt;0,2)),0)</f>
        <v>0</v>
      </c>
      <c r="N1938" s="5">
        <f>IF(N1937=0,IF(C1938="s/l",1,0),IF(C1938="s/l",N1937+1,0))</f>
        <v>1</v>
      </c>
      <c r="O1938" s="4">
        <f>IF(O1937=0,IF(C1938="t/p",1,0),IF(C1938="t/p",O1937+1,0))</f>
        <v>0</v>
      </c>
      <c r="P1938" s="3">
        <f>IF(AND(N1938&gt;=$AD$36,N1939=0),1,0)</f>
        <v>0</v>
      </c>
      <c r="Q1938" s="2">
        <f>IF(AND(O1938&gt;=$AD$35,O1939=0),1,0)</f>
        <v>0</v>
      </c>
      <c r="R1938" s="3">
        <f>IF(AND(N1938&gt;0,ISODD(D1938)),1,0)</f>
        <v>0</v>
      </c>
      <c r="S1938" s="2">
        <f>IF(AND(O1938&gt;0,ISEVEN(D1938)),1,0)</f>
        <v>0</v>
      </c>
      <c r="T1938" s="1">
        <f>IF(AND(N1937&gt;0,N1938&gt;0),IF(OR(AND(R1937=0,R1938=1),AND(R1937=1,R1938=0)),1,0),0)</f>
        <v>0</v>
      </c>
      <c r="U1938" s="1">
        <f>IF(AND(O1937&gt;0,O1938&gt;0),IF(OR(AND(S1937=0,S1938=1),AND(S1937=1,S1938=0)),1,0),0)</f>
        <v>0</v>
      </c>
    </row>
    <row r="1939" spans="1:21">
      <c r="A1939" s="9">
        <v>9977</v>
      </c>
      <c r="B1939" s="10" t="s">
        <v>2666</v>
      </c>
      <c r="C1939" s="9" t="s">
        <v>3</v>
      </c>
      <c r="D1939" s="9">
        <v>4016</v>
      </c>
      <c r="E1939" s="9">
        <v>1</v>
      </c>
      <c r="F1939" s="9">
        <v>1.3511</v>
      </c>
      <c r="G1939" s="9">
        <v>1.3511</v>
      </c>
      <c r="H1939" s="9">
        <v>1.3535999999999999</v>
      </c>
      <c r="I1939" s="9">
        <v>-20</v>
      </c>
      <c r="J1939" s="9">
        <v>2529.87</v>
      </c>
      <c r="K1939" s="8" t="str">
        <f>RIGHT(B1939,5)</f>
        <v>16:41</v>
      </c>
      <c r="L1939" s="7" t="str">
        <f>TEXT(K1939,"hh")</f>
        <v>16</v>
      </c>
      <c r="M1939" s="6">
        <f>IF(C1939="close",IF(I1939&gt;=0,1,IF(I1939&lt;0,2)),0)</f>
        <v>0</v>
      </c>
      <c r="N1939" s="5">
        <f>IF(N1938=0,IF(C1939="s/l",1,0),IF(C1939="s/l",N1938+1,0))</f>
        <v>2</v>
      </c>
      <c r="O1939" s="4">
        <f>IF(O1938=0,IF(C1939="t/p",1,0),IF(C1939="t/p",O1938+1,0))</f>
        <v>0</v>
      </c>
      <c r="P1939" s="3">
        <f>IF(AND(N1939&gt;=$AD$36,N1940=0),1,0)</f>
        <v>1</v>
      </c>
      <c r="Q1939" s="2">
        <f>IF(AND(O1939&gt;=$AD$35,O1940=0),1,0)</f>
        <v>0</v>
      </c>
      <c r="R1939" s="3">
        <f>IF(AND(N1939&gt;0,ISODD(D1939)),1,0)</f>
        <v>0</v>
      </c>
      <c r="S1939" s="2">
        <f>IF(AND(O1939&gt;0,ISEVEN(D1939)),1,0)</f>
        <v>0</v>
      </c>
      <c r="T1939" s="1">
        <f>IF(AND(N1938&gt;0,N1939&gt;0),IF(OR(AND(R1938=0,R1939=1),AND(R1938=1,R1939=0)),1,0),0)</f>
        <v>0</v>
      </c>
      <c r="U1939" s="1">
        <f>IF(AND(O1938&gt;0,O1939&gt;0),IF(OR(AND(S1938=0,S1939=1),AND(S1938=1,S1939=0)),1,0),0)</f>
        <v>0</v>
      </c>
    </row>
    <row r="1940" spans="1:21">
      <c r="A1940" s="9">
        <v>9978</v>
      </c>
      <c r="B1940" s="10" t="s">
        <v>692</v>
      </c>
      <c r="C1940" s="9" t="s">
        <v>0</v>
      </c>
      <c r="D1940" s="9">
        <v>4018</v>
      </c>
      <c r="E1940" s="9">
        <v>1</v>
      </c>
      <c r="F1940" s="9">
        <v>1.3526</v>
      </c>
      <c r="G1940" s="9">
        <v>1.3501000000000001</v>
      </c>
      <c r="H1940" s="9">
        <v>1.3526</v>
      </c>
      <c r="I1940" s="9">
        <v>5</v>
      </c>
      <c r="J1940" s="9">
        <v>2534.87</v>
      </c>
      <c r="K1940" s="8" t="str">
        <f>RIGHT(B1940,5)</f>
        <v>16:43</v>
      </c>
      <c r="L1940" s="7" t="str">
        <f>TEXT(K1940,"hh")</f>
        <v>16</v>
      </c>
      <c r="M1940" s="6">
        <f>IF(C1940="close",IF(I1940&gt;=0,1,IF(I1940&lt;0,2)),0)</f>
        <v>0</v>
      </c>
      <c r="N1940" s="5">
        <f>IF(N1939=0,IF(C1940="s/l",1,0),IF(C1940="s/l",N1939+1,0))</f>
        <v>0</v>
      </c>
      <c r="O1940" s="4">
        <f>IF(O1939=0,IF(C1940="t/p",1,0),IF(C1940="t/p",O1939+1,0))</f>
        <v>1</v>
      </c>
      <c r="P1940" s="3">
        <f>IF(AND(N1940&gt;=$AD$36,N1941=0),1,0)</f>
        <v>0</v>
      </c>
      <c r="Q1940" s="2">
        <f>IF(AND(O1940&gt;=$AD$35,O1941=0),1,0)</f>
        <v>0</v>
      </c>
      <c r="R1940" s="3">
        <f>IF(AND(N1940&gt;0,ISODD(D1940)),1,0)</f>
        <v>0</v>
      </c>
      <c r="S1940" s="2">
        <f>IF(AND(O1940&gt;0,ISEVEN(D1940)),1,0)</f>
        <v>1</v>
      </c>
      <c r="T1940" s="1">
        <f>IF(AND(N1939&gt;0,N1940&gt;0),IF(OR(AND(R1939=0,R1940=1),AND(R1939=1,R1940=0)),1,0),0)</f>
        <v>0</v>
      </c>
      <c r="U1940" s="1">
        <f>IF(AND(O1939&gt;0,O1940&gt;0),IF(OR(AND(S1939=0,S1940=1),AND(S1939=1,S1940=0)),1,0),0)</f>
        <v>0</v>
      </c>
    </row>
    <row r="1941" spans="1:21">
      <c r="A1941" s="9">
        <v>9983</v>
      </c>
      <c r="B1941" s="10" t="s">
        <v>691</v>
      </c>
      <c r="C1941" s="9" t="s">
        <v>0</v>
      </c>
      <c r="D1941" s="9">
        <v>4019</v>
      </c>
      <c r="E1941" s="9">
        <v>1</v>
      </c>
      <c r="F1941" s="9">
        <v>1.3523000000000001</v>
      </c>
      <c r="G1941" s="9">
        <v>1.3548</v>
      </c>
      <c r="H1941" s="9">
        <v>1.3523000000000001</v>
      </c>
      <c r="I1941" s="9">
        <v>5</v>
      </c>
      <c r="J1941" s="9">
        <v>2539.87</v>
      </c>
      <c r="K1941" s="8" t="str">
        <f>RIGHT(B1941,5)</f>
        <v>16:49</v>
      </c>
      <c r="L1941" s="7" t="str">
        <f>TEXT(K1941,"hh")</f>
        <v>16</v>
      </c>
      <c r="M1941" s="6">
        <f>IF(C1941="close",IF(I1941&gt;=0,1,IF(I1941&lt;0,2)),0)</f>
        <v>0</v>
      </c>
      <c r="N1941" s="5">
        <f>IF(N1940=0,IF(C1941="s/l",1,0),IF(C1941="s/l",N1940+1,0))</f>
        <v>0</v>
      </c>
      <c r="O1941" s="4">
        <f>IF(O1940=0,IF(C1941="t/p",1,0),IF(C1941="t/p",O1940+1,0))</f>
        <v>2</v>
      </c>
      <c r="P1941" s="3">
        <f>IF(AND(N1941&gt;=$AD$36,N1942=0),1,0)</f>
        <v>0</v>
      </c>
      <c r="Q1941" s="2">
        <f>IF(AND(O1941&gt;=$AD$35,O1942=0),1,0)</f>
        <v>0</v>
      </c>
      <c r="R1941" s="3">
        <f>IF(AND(N1941&gt;0,ISODD(D1941)),1,0)</f>
        <v>0</v>
      </c>
      <c r="S1941" s="2">
        <f>IF(AND(O1941&gt;0,ISEVEN(D1941)),1,0)</f>
        <v>0</v>
      </c>
      <c r="T1941" s="1">
        <f>IF(AND(N1940&gt;0,N1941&gt;0),IF(OR(AND(R1940=0,R1941=1),AND(R1940=1,R1941=0)),1,0),0)</f>
        <v>0</v>
      </c>
      <c r="U1941" s="1">
        <f>IF(AND(O1940&gt;0,O1941&gt;0),IF(OR(AND(S1940=0,S1941=1),AND(S1940=1,S1941=0)),1,0),0)</f>
        <v>1</v>
      </c>
    </row>
    <row r="1942" spans="1:21">
      <c r="A1942" s="9">
        <v>9992</v>
      </c>
      <c r="B1942" s="10" t="s">
        <v>2665</v>
      </c>
      <c r="C1942" s="9" t="s">
        <v>0</v>
      </c>
      <c r="D1942" s="9">
        <v>4024</v>
      </c>
      <c r="E1942" s="9">
        <v>1</v>
      </c>
      <c r="F1942" s="9">
        <v>1.3515999999999999</v>
      </c>
      <c r="G1942" s="9">
        <v>1.3491</v>
      </c>
      <c r="H1942" s="9">
        <v>1.3515999999999999</v>
      </c>
      <c r="I1942" s="9">
        <v>5</v>
      </c>
      <c r="J1942" s="9">
        <v>2544.87</v>
      </c>
      <c r="K1942" s="8" t="str">
        <f>RIGHT(B1942,5)</f>
        <v>17:04</v>
      </c>
      <c r="L1942" s="7" t="str">
        <f>TEXT(K1942,"hh")</f>
        <v>17</v>
      </c>
      <c r="M1942" s="6">
        <f>IF(C1942="close",IF(I1942&gt;=0,1,IF(I1942&lt;0,2)),0)</f>
        <v>0</v>
      </c>
      <c r="N1942" s="5">
        <f>IF(N1941=0,IF(C1942="s/l",1,0),IF(C1942="s/l",N1941+1,0))</f>
        <v>0</v>
      </c>
      <c r="O1942" s="4">
        <f>IF(O1941=0,IF(C1942="t/p",1,0),IF(C1942="t/p",O1941+1,0))</f>
        <v>3</v>
      </c>
      <c r="P1942" s="3">
        <f>IF(AND(N1942&gt;=$AD$36,N1943=0),1,0)</f>
        <v>0</v>
      </c>
      <c r="Q1942" s="2">
        <f>IF(AND(O1942&gt;=$AD$35,O1943=0),1,0)</f>
        <v>0</v>
      </c>
      <c r="R1942" s="3">
        <f>IF(AND(N1942&gt;0,ISODD(D1942)),1,0)</f>
        <v>0</v>
      </c>
      <c r="S1942" s="2">
        <f>IF(AND(O1942&gt;0,ISEVEN(D1942)),1,0)</f>
        <v>1</v>
      </c>
      <c r="T1942" s="1">
        <f>IF(AND(N1941&gt;0,N1942&gt;0),IF(OR(AND(R1941=0,R1942=1),AND(R1941=1,R1942=0)),1,0),0)</f>
        <v>0</v>
      </c>
      <c r="U1942" s="1">
        <f>IF(AND(O1941&gt;0,O1942&gt;0),IF(OR(AND(S1941=0,S1942=1),AND(S1941=1,S1942=0)),1,0),0)</f>
        <v>1</v>
      </c>
    </row>
    <row r="1943" spans="1:21">
      <c r="A1943" s="9">
        <v>9997</v>
      </c>
      <c r="B1943" s="10" t="s">
        <v>2664</v>
      </c>
      <c r="C1943" s="9" t="s">
        <v>0</v>
      </c>
      <c r="D1943" s="9">
        <v>4025</v>
      </c>
      <c r="E1943" s="9">
        <v>1</v>
      </c>
      <c r="F1943" s="9">
        <v>1.3512</v>
      </c>
      <c r="G1943" s="9">
        <v>1.3536999999999999</v>
      </c>
      <c r="H1943" s="9">
        <v>1.3512</v>
      </c>
      <c r="I1943" s="9">
        <v>5</v>
      </c>
      <c r="J1943" s="9">
        <v>2549.87</v>
      </c>
      <c r="K1943" s="8" t="str">
        <f>RIGHT(B1943,5)</f>
        <v>17:08</v>
      </c>
      <c r="L1943" s="7" t="str">
        <f>TEXT(K1943,"hh")</f>
        <v>17</v>
      </c>
      <c r="M1943" s="6">
        <f>IF(C1943="close",IF(I1943&gt;=0,1,IF(I1943&lt;0,2)),0)</f>
        <v>0</v>
      </c>
      <c r="N1943" s="5">
        <f>IF(N1942=0,IF(C1943="s/l",1,0),IF(C1943="s/l",N1942+1,0))</f>
        <v>0</v>
      </c>
      <c r="O1943" s="4">
        <f>IF(O1942=0,IF(C1943="t/p",1,0),IF(C1943="t/p",O1942+1,0))</f>
        <v>4</v>
      </c>
      <c r="P1943" s="3">
        <f>IF(AND(N1943&gt;=$AD$36,N1944=0),1,0)</f>
        <v>0</v>
      </c>
      <c r="Q1943" s="2">
        <f>IF(AND(O1943&gt;=$AD$35,O1944=0),1,0)</f>
        <v>1</v>
      </c>
      <c r="R1943" s="3">
        <f>IF(AND(N1943&gt;0,ISODD(D1943)),1,0)</f>
        <v>0</v>
      </c>
      <c r="S1943" s="2">
        <f>IF(AND(O1943&gt;0,ISEVEN(D1943)),1,0)</f>
        <v>0</v>
      </c>
      <c r="T1943" s="1">
        <f>IF(AND(N1942&gt;0,N1943&gt;0),IF(OR(AND(R1942=0,R1943=1),AND(R1942=1,R1943=0)),1,0),0)</f>
        <v>0</v>
      </c>
      <c r="U1943" s="1">
        <f>IF(AND(O1942&gt;0,O1943&gt;0),IF(OR(AND(S1942=0,S1943=1),AND(S1942=1,S1943=0)),1,0),0)</f>
        <v>1</v>
      </c>
    </row>
    <row r="1944" spans="1:21">
      <c r="A1944" s="9">
        <v>10002</v>
      </c>
      <c r="B1944" s="10" t="s">
        <v>2663</v>
      </c>
      <c r="C1944" s="9" t="s">
        <v>3</v>
      </c>
      <c r="D1944" s="9">
        <v>4022</v>
      </c>
      <c r="E1944" s="9">
        <v>1</v>
      </c>
      <c r="F1944" s="9">
        <v>1.3501000000000001</v>
      </c>
      <c r="G1944" s="9">
        <v>1.3501000000000001</v>
      </c>
      <c r="H1944" s="9">
        <v>1.3526</v>
      </c>
      <c r="I1944" s="9">
        <v>-20</v>
      </c>
      <c r="J1944" s="9">
        <v>2529.87</v>
      </c>
      <c r="K1944" s="8" t="str">
        <f>RIGHT(B1944,5)</f>
        <v>17:14</v>
      </c>
      <c r="L1944" s="7" t="str">
        <f>TEXT(K1944,"hh")</f>
        <v>17</v>
      </c>
      <c r="M1944" s="6">
        <f>IF(C1944="close",IF(I1944&gt;=0,1,IF(I1944&lt;0,2)),0)</f>
        <v>0</v>
      </c>
      <c r="N1944" s="5">
        <f>IF(N1943=0,IF(C1944="s/l",1,0),IF(C1944="s/l",N1943+1,0))</f>
        <v>1</v>
      </c>
      <c r="O1944" s="4">
        <f>IF(O1943=0,IF(C1944="t/p",1,0),IF(C1944="t/p",O1943+1,0))</f>
        <v>0</v>
      </c>
      <c r="P1944" s="3">
        <f>IF(AND(N1944&gt;=$AD$36,N1945=0),1,0)</f>
        <v>0</v>
      </c>
      <c r="Q1944" s="2">
        <f>IF(AND(O1944&gt;=$AD$35,O1945=0),1,0)</f>
        <v>0</v>
      </c>
      <c r="R1944" s="3">
        <f>IF(AND(N1944&gt;0,ISODD(D1944)),1,0)</f>
        <v>0</v>
      </c>
      <c r="S1944" s="2">
        <f>IF(AND(O1944&gt;0,ISEVEN(D1944)),1,0)</f>
        <v>0</v>
      </c>
      <c r="T1944" s="1">
        <f>IF(AND(N1943&gt;0,N1944&gt;0),IF(OR(AND(R1943=0,R1944=1),AND(R1943=1,R1944=0)),1,0),0)</f>
        <v>0</v>
      </c>
      <c r="U1944" s="1">
        <f>IF(AND(O1943&gt;0,O1944&gt;0),IF(OR(AND(S1943=0,S1944=1),AND(S1943=1,S1944=0)),1,0),0)</f>
        <v>0</v>
      </c>
    </row>
    <row r="1945" spans="1:21">
      <c r="A1945" s="9">
        <v>10007</v>
      </c>
      <c r="B1945" s="10" t="s">
        <v>689</v>
      </c>
      <c r="C1945" s="9" t="s">
        <v>3</v>
      </c>
      <c r="D1945" s="9">
        <v>4028</v>
      </c>
      <c r="E1945" s="9">
        <v>1</v>
      </c>
      <c r="F1945" s="9">
        <v>1.349</v>
      </c>
      <c r="G1945" s="9">
        <v>1.349</v>
      </c>
      <c r="H1945" s="9">
        <v>1.3514999999999999</v>
      </c>
      <c r="I1945" s="9">
        <v>-20</v>
      </c>
      <c r="J1945" s="9">
        <v>2509.87</v>
      </c>
      <c r="K1945" s="8" t="str">
        <f>RIGHT(B1945,5)</f>
        <v>17:18</v>
      </c>
      <c r="L1945" s="7" t="str">
        <f>TEXT(K1945,"hh")</f>
        <v>17</v>
      </c>
      <c r="M1945" s="6">
        <f>IF(C1945="close",IF(I1945&gt;=0,1,IF(I1945&lt;0,2)),0)</f>
        <v>0</v>
      </c>
      <c r="N1945" s="5">
        <f>IF(N1944=0,IF(C1945="s/l",1,0),IF(C1945="s/l",N1944+1,0))</f>
        <v>2</v>
      </c>
      <c r="O1945" s="4">
        <f>IF(O1944=0,IF(C1945="t/p",1,0),IF(C1945="t/p",O1944+1,0))</f>
        <v>0</v>
      </c>
      <c r="P1945" s="3">
        <f>IF(AND(N1945&gt;=$AD$36,N1946=0),1,0)</f>
        <v>1</v>
      </c>
      <c r="Q1945" s="2">
        <f>IF(AND(O1945&gt;=$AD$35,O1946=0),1,0)</f>
        <v>0</v>
      </c>
      <c r="R1945" s="3">
        <f>IF(AND(N1945&gt;0,ISODD(D1945)),1,0)</f>
        <v>0</v>
      </c>
      <c r="S1945" s="2">
        <f>IF(AND(O1945&gt;0,ISEVEN(D1945)),1,0)</f>
        <v>0</v>
      </c>
      <c r="T1945" s="1">
        <f>IF(AND(N1944&gt;0,N1945&gt;0),IF(OR(AND(R1944=0,R1945=1),AND(R1944=1,R1945=0)),1,0),0)</f>
        <v>0</v>
      </c>
      <c r="U1945" s="1">
        <f>IF(AND(O1944&gt;0,O1945&gt;0),IF(OR(AND(S1944=0,S1945=1),AND(S1944=1,S1945=0)),1,0),0)</f>
        <v>0</v>
      </c>
    </row>
    <row r="1946" spans="1:21">
      <c r="A1946" s="9">
        <v>10012</v>
      </c>
      <c r="B1946" s="10" t="s">
        <v>2662</v>
      </c>
      <c r="C1946" s="9" t="s">
        <v>0</v>
      </c>
      <c r="D1946" s="9">
        <v>4032</v>
      </c>
      <c r="E1946" s="9">
        <v>1</v>
      </c>
      <c r="F1946" s="9">
        <v>1.3494999999999999</v>
      </c>
      <c r="G1946" s="9">
        <v>1.347</v>
      </c>
      <c r="H1946" s="9">
        <v>1.3494999999999999</v>
      </c>
      <c r="I1946" s="9">
        <v>5</v>
      </c>
      <c r="J1946" s="9">
        <v>2514.87</v>
      </c>
      <c r="K1946" s="8" t="str">
        <f>RIGHT(B1946,5)</f>
        <v>17:19</v>
      </c>
      <c r="L1946" s="7" t="str">
        <f>TEXT(K1946,"hh")</f>
        <v>17</v>
      </c>
      <c r="M1946" s="6">
        <f>IF(C1946="close",IF(I1946&gt;=0,1,IF(I1946&lt;0,2)),0)</f>
        <v>0</v>
      </c>
      <c r="N1946" s="5">
        <f>IF(N1945=0,IF(C1946="s/l",1,0),IF(C1946="s/l",N1945+1,0))</f>
        <v>0</v>
      </c>
      <c r="O1946" s="4">
        <f>IF(O1945=0,IF(C1946="t/p",1,0),IF(C1946="t/p",O1945+1,0))</f>
        <v>1</v>
      </c>
      <c r="P1946" s="3">
        <f>IF(AND(N1946&gt;=$AD$36,N1947=0),1,0)</f>
        <v>0</v>
      </c>
      <c r="Q1946" s="2">
        <f>IF(AND(O1946&gt;=$AD$35,O1947=0),1,0)</f>
        <v>0</v>
      </c>
      <c r="R1946" s="3">
        <f>IF(AND(N1946&gt;0,ISODD(D1946)),1,0)</f>
        <v>0</v>
      </c>
      <c r="S1946" s="2">
        <f>IF(AND(O1946&gt;0,ISEVEN(D1946)),1,0)</f>
        <v>1</v>
      </c>
      <c r="T1946" s="1">
        <f>IF(AND(N1945&gt;0,N1946&gt;0),IF(OR(AND(R1945=0,R1946=1),AND(R1945=1,R1946=0)),1,0),0)</f>
        <v>0</v>
      </c>
      <c r="U1946" s="1">
        <f>IF(AND(O1945&gt;0,O1946&gt;0),IF(OR(AND(S1945=0,S1946=1),AND(S1945=1,S1946=0)),1,0),0)</f>
        <v>0</v>
      </c>
    </row>
    <row r="1947" spans="1:21">
      <c r="A1947" s="9">
        <v>10017</v>
      </c>
      <c r="B1947" s="10" t="s">
        <v>687</v>
      </c>
      <c r="C1947" s="9" t="s">
        <v>0</v>
      </c>
      <c r="D1947" s="9">
        <v>4030</v>
      </c>
      <c r="E1947" s="9">
        <v>1</v>
      </c>
      <c r="F1947" s="9">
        <v>1.3505</v>
      </c>
      <c r="G1947" s="9">
        <v>1.3480000000000001</v>
      </c>
      <c r="H1947" s="9">
        <v>1.3505</v>
      </c>
      <c r="I1947" s="9">
        <v>5</v>
      </c>
      <c r="J1947" s="9">
        <v>2519.87</v>
      </c>
      <c r="K1947" s="8" t="str">
        <f>RIGHT(B1947,5)</f>
        <v>17:21</v>
      </c>
      <c r="L1947" s="7" t="str">
        <f>TEXT(K1947,"hh")</f>
        <v>17</v>
      </c>
      <c r="M1947" s="6">
        <f>IF(C1947="close",IF(I1947&gt;=0,1,IF(I1947&lt;0,2)),0)</f>
        <v>0</v>
      </c>
      <c r="N1947" s="5">
        <f>IF(N1946=0,IF(C1947="s/l",1,0),IF(C1947="s/l",N1946+1,0))</f>
        <v>0</v>
      </c>
      <c r="O1947" s="4">
        <f>IF(O1946=0,IF(C1947="t/p",1,0),IF(C1947="t/p",O1946+1,0))</f>
        <v>2</v>
      </c>
      <c r="P1947" s="3">
        <f>IF(AND(N1947&gt;=$AD$36,N1948=0),1,0)</f>
        <v>0</v>
      </c>
      <c r="Q1947" s="2">
        <f>IF(AND(O1947&gt;=$AD$35,O1948=0),1,0)</f>
        <v>0</v>
      </c>
      <c r="R1947" s="3">
        <f>IF(AND(N1947&gt;0,ISODD(D1947)),1,0)</f>
        <v>0</v>
      </c>
      <c r="S1947" s="2">
        <f>IF(AND(O1947&gt;0,ISEVEN(D1947)),1,0)</f>
        <v>1</v>
      </c>
      <c r="T1947" s="1">
        <f>IF(AND(N1946&gt;0,N1947&gt;0),IF(OR(AND(R1946=0,R1947=1),AND(R1946=1,R1947=0)),1,0),0)</f>
        <v>0</v>
      </c>
      <c r="U1947" s="1">
        <f>IF(AND(O1946&gt;0,O1947&gt;0),IF(OR(AND(S1946=0,S1947=1),AND(S1946=1,S1947=0)),1,0),0)</f>
        <v>0</v>
      </c>
    </row>
    <row r="1948" spans="1:21">
      <c r="A1948" s="9">
        <v>10022</v>
      </c>
      <c r="B1948" s="10" t="s">
        <v>2661</v>
      </c>
      <c r="C1948" s="9" t="s">
        <v>0</v>
      </c>
      <c r="D1948" s="9">
        <v>4035</v>
      </c>
      <c r="E1948" s="9">
        <v>1</v>
      </c>
      <c r="F1948" s="9">
        <v>1.3502000000000001</v>
      </c>
      <c r="G1948" s="9">
        <v>1.3527</v>
      </c>
      <c r="H1948" s="9">
        <v>1.3502000000000001</v>
      </c>
      <c r="I1948" s="9">
        <v>5</v>
      </c>
      <c r="J1948" s="9">
        <v>2524.87</v>
      </c>
      <c r="K1948" s="8" t="str">
        <f>RIGHT(B1948,5)</f>
        <v>17:26</v>
      </c>
      <c r="L1948" s="7" t="str">
        <f>TEXT(K1948,"hh")</f>
        <v>17</v>
      </c>
      <c r="M1948" s="6">
        <f>IF(C1948="close",IF(I1948&gt;=0,1,IF(I1948&lt;0,2)),0)</f>
        <v>0</v>
      </c>
      <c r="N1948" s="5">
        <f>IF(N1947=0,IF(C1948="s/l",1,0),IF(C1948="s/l",N1947+1,0))</f>
        <v>0</v>
      </c>
      <c r="O1948" s="4">
        <f>IF(O1947=0,IF(C1948="t/p",1,0),IF(C1948="t/p",O1947+1,0))</f>
        <v>3</v>
      </c>
      <c r="P1948" s="3">
        <f>IF(AND(N1948&gt;=$AD$36,N1949=0),1,0)</f>
        <v>0</v>
      </c>
      <c r="Q1948" s="2">
        <f>IF(AND(O1948&gt;=$AD$35,O1949=0),1,0)</f>
        <v>0</v>
      </c>
      <c r="R1948" s="3">
        <f>IF(AND(N1948&gt;0,ISODD(D1948)),1,0)</f>
        <v>0</v>
      </c>
      <c r="S1948" s="2">
        <f>IF(AND(O1948&gt;0,ISEVEN(D1948)),1,0)</f>
        <v>0</v>
      </c>
      <c r="T1948" s="1">
        <f>IF(AND(N1947&gt;0,N1948&gt;0),IF(OR(AND(R1947=0,R1948=1),AND(R1947=1,R1948=0)),1,0),0)</f>
        <v>0</v>
      </c>
      <c r="U1948" s="1">
        <f>IF(AND(O1947&gt;0,O1948&gt;0),IF(OR(AND(S1947=0,S1948=1),AND(S1947=1,S1948=0)),1,0),0)</f>
        <v>1</v>
      </c>
    </row>
    <row r="1949" spans="1:21">
      <c r="A1949" s="9">
        <v>10027</v>
      </c>
      <c r="B1949" s="10" t="s">
        <v>686</v>
      </c>
      <c r="C1949" s="9" t="s">
        <v>0</v>
      </c>
      <c r="D1949" s="9">
        <v>4038</v>
      </c>
      <c r="E1949" s="9">
        <v>1</v>
      </c>
      <c r="F1949" s="9">
        <v>1.3505</v>
      </c>
      <c r="G1949" s="9">
        <v>1.3480000000000001</v>
      </c>
      <c r="H1949" s="9">
        <v>1.3505</v>
      </c>
      <c r="I1949" s="9">
        <v>5</v>
      </c>
      <c r="J1949" s="9">
        <v>2529.87</v>
      </c>
      <c r="K1949" s="8" t="str">
        <f>RIGHT(B1949,5)</f>
        <v>17:30</v>
      </c>
      <c r="L1949" s="7" t="str">
        <f>TEXT(K1949,"hh")</f>
        <v>17</v>
      </c>
      <c r="M1949" s="6">
        <f>IF(C1949="close",IF(I1949&gt;=0,1,IF(I1949&lt;0,2)),0)</f>
        <v>0</v>
      </c>
      <c r="N1949" s="5">
        <f>IF(N1948=0,IF(C1949="s/l",1,0),IF(C1949="s/l",N1948+1,0))</f>
        <v>0</v>
      </c>
      <c r="O1949" s="4">
        <f>IF(O1948=0,IF(C1949="t/p",1,0),IF(C1949="t/p",O1948+1,0))</f>
        <v>4</v>
      </c>
      <c r="P1949" s="3">
        <f>IF(AND(N1949&gt;=$AD$36,N1950=0),1,0)</f>
        <v>0</v>
      </c>
      <c r="Q1949" s="2">
        <f>IF(AND(O1949&gt;=$AD$35,O1950=0),1,0)</f>
        <v>1</v>
      </c>
      <c r="R1949" s="3">
        <f>IF(AND(N1949&gt;0,ISODD(D1949)),1,0)</f>
        <v>0</v>
      </c>
      <c r="S1949" s="2">
        <f>IF(AND(O1949&gt;0,ISEVEN(D1949)),1,0)</f>
        <v>1</v>
      </c>
      <c r="T1949" s="1">
        <f>IF(AND(N1948&gt;0,N1949&gt;0),IF(OR(AND(R1948=0,R1949=1),AND(R1948=1,R1949=0)),1,0),0)</f>
        <v>0</v>
      </c>
      <c r="U1949" s="1">
        <f>IF(AND(O1948&gt;0,O1949&gt;0),IF(OR(AND(S1948=0,S1949=1),AND(S1948=1,S1949=0)),1,0),0)</f>
        <v>1</v>
      </c>
    </row>
    <row r="1950" spans="1:21">
      <c r="A1950" s="9">
        <v>10032</v>
      </c>
      <c r="B1950" s="10" t="s">
        <v>2660</v>
      </c>
      <c r="C1950" s="9" t="s">
        <v>3</v>
      </c>
      <c r="D1950" s="9">
        <v>4033</v>
      </c>
      <c r="E1950" s="9">
        <v>1</v>
      </c>
      <c r="F1950" s="9">
        <v>1.3516999999999999</v>
      </c>
      <c r="G1950" s="9">
        <v>1.3516999999999999</v>
      </c>
      <c r="H1950" s="9">
        <v>1.3492</v>
      </c>
      <c r="I1950" s="9">
        <v>-20</v>
      </c>
      <c r="J1950" s="9">
        <v>2509.87</v>
      </c>
      <c r="K1950" s="8" t="str">
        <f>RIGHT(B1950,5)</f>
        <v>17:42</v>
      </c>
      <c r="L1950" s="7" t="str">
        <f>TEXT(K1950,"hh")</f>
        <v>17</v>
      </c>
      <c r="M1950" s="6">
        <f>IF(C1950="close",IF(I1950&gt;=0,1,IF(I1950&lt;0,2)),0)</f>
        <v>0</v>
      </c>
      <c r="N1950" s="5">
        <f>IF(N1949=0,IF(C1950="s/l",1,0),IF(C1950="s/l",N1949+1,0))</f>
        <v>1</v>
      </c>
      <c r="O1950" s="4">
        <f>IF(O1949=0,IF(C1950="t/p",1,0),IF(C1950="t/p",O1949+1,0))</f>
        <v>0</v>
      </c>
      <c r="P1950" s="3">
        <f>IF(AND(N1950&gt;=$AD$36,N1951=0),1,0)</f>
        <v>0</v>
      </c>
      <c r="Q1950" s="2">
        <f>IF(AND(O1950&gt;=$AD$35,O1951=0),1,0)</f>
        <v>0</v>
      </c>
      <c r="R1950" s="3">
        <f>IF(AND(N1950&gt;0,ISODD(D1950)),1,0)</f>
        <v>1</v>
      </c>
      <c r="S1950" s="2">
        <f>IF(AND(O1950&gt;0,ISEVEN(D1950)),1,0)</f>
        <v>0</v>
      </c>
      <c r="T1950" s="1">
        <f>IF(AND(N1949&gt;0,N1950&gt;0),IF(OR(AND(R1949=0,R1950=1),AND(R1949=1,R1950=0)),1,0),0)</f>
        <v>0</v>
      </c>
      <c r="U1950" s="1">
        <f>IF(AND(O1949&gt;0,O1950&gt;0),IF(OR(AND(S1949=0,S1950=1),AND(S1949=1,S1950=0)),1,0),0)</f>
        <v>0</v>
      </c>
    </row>
    <row r="1951" spans="1:21">
      <c r="A1951" s="9">
        <v>10037</v>
      </c>
      <c r="B1951" s="10" t="s">
        <v>2659</v>
      </c>
      <c r="C1951" s="9" t="s">
        <v>3</v>
      </c>
      <c r="D1951" s="9">
        <v>4039</v>
      </c>
      <c r="E1951" s="9">
        <v>1</v>
      </c>
      <c r="F1951" s="9">
        <v>1.3527</v>
      </c>
      <c r="G1951" s="9">
        <v>1.3527</v>
      </c>
      <c r="H1951" s="9">
        <v>1.3502000000000001</v>
      </c>
      <c r="I1951" s="9">
        <v>-20</v>
      </c>
      <c r="J1951" s="9">
        <v>2489.87</v>
      </c>
      <c r="K1951" s="8" t="str">
        <f>RIGHT(B1951,5)</f>
        <v>19:40</v>
      </c>
      <c r="L1951" s="7" t="str">
        <f>TEXT(K1951,"hh")</f>
        <v>19</v>
      </c>
      <c r="M1951" s="6">
        <f>IF(C1951="close",IF(I1951&gt;=0,1,IF(I1951&lt;0,2)),0)</f>
        <v>0</v>
      </c>
      <c r="N1951" s="5">
        <f>IF(N1950=0,IF(C1951="s/l",1,0),IF(C1951="s/l",N1950+1,0))</f>
        <v>2</v>
      </c>
      <c r="O1951" s="4">
        <f>IF(O1950=0,IF(C1951="t/p",1,0),IF(C1951="t/p",O1950+1,0))</f>
        <v>0</v>
      </c>
      <c r="P1951" s="3">
        <f>IF(AND(N1951&gt;=$AD$36,N1952=0),1,0)</f>
        <v>0</v>
      </c>
      <c r="Q1951" s="2">
        <f>IF(AND(O1951&gt;=$AD$35,O1952=0),1,0)</f>
        <v>0</v>
      </c>
      <c r="R1951" s="3">
        <f>IF(AND(N1951&gt;0,ISODD(D1951)),1,0)</f>
        <v>1</v>
      </c>
      <c r="S1951" s="2">
        <f>IF(AND(O1951&gt;0,ISEVEN(D1951)),1,0)</f>
        <v>0</v>
      </c>
      <c r="T1951" s="1">
        <f>IF(AND(N1950&gt;0,N1951&gt;0),IF(OR(AND(R1950=0,R1951=1),AND(R1950=1,R1951=0)),1,0),0)</f>
        <v>0</v>
      </c>
      <c r="U1951" s="1">
        <f>IF(AND(O1950&gt;0,O1951&gt;0),IF(OR(AND(S1950=0,S1951=1),AND(S1950=1,S1951=0)),1,0),0)</f>
        <v>0</v>
      </c>
    </row>
    <row r="1952" spans="1:21">
      <c r="A1952" s="9">
        <v>10042</v>
      </c>
      <c r="B1952" s="10" t="s">
        <v>683</v>
      </c>
      <c r="C1952" s="9" t="s">
        <v>3</v>
      </c>
      <c r="D1952" s="9">
        <v>4041</v>
      </c>
      <c r="E1952" s="9">
        <v>1</v>
      </c>
      <c r="F1952" s="9">
        <v>1.3536999999999999</v>
      </c>
      <c r="G1952" s="9">
        <v>1.3536999999999999</v>
      </c>
      <c r="H1952" s="9">
        <v>1.3512</v>
      </c>
      <c r="I1952" s="9">
        <v>-20</v>
      </c>
      <c r="J1952" s="9">
        <v>2469.87</v>
      </c>
      <c r="K1952" s="8" t="str">
        <f>RIGHT(B1952,5)</f>
        <v>19:49</v>
      </c>
      <c r="L1952" s="7" t="str">
        <f>TEXT(K1952,"hh")</f>
        <v>19</v>
      </c>
      <c r="M1952" s="6">
        <f>IF(C1952="close",IF(I1952&gt;=0,1,IF(I1952&lt;0,2)),0)</f>
        <v>0</v>
      </c>
      <c r="N1952" s="5">
        <f>IF(N1951=0,IF(C1952="s/l",1,0),IF(C1952="s/l",N1951+1,0))</f>
        <v>3</v>
      </c>
      <c r="O1952" s="4">
        <f>IF(O1951=0,IF(C1952="t/p",1,0),IF(C1952="t/p",O1951+1,0))</f>
        <v>0</v>
      </c>
      <c r="P1952" s="3">
        <f>IF(AND(N1952&gt;=$AD$36,N1953=0),1,0)</f>
        <v>1</v>
      </c>
      <c r="Q1952" s="2">
        <f>IF(AND(O1952&gt;=$AD$35,O1953=0),1,0)</f>
        <v>0</v>
      </c>
      <c r="R1952" s="3">
        <f>IF(AND(N1952&gt;0,ISODD(D1952)),1,0)</f>
        <v>1</v>
      </c>
      <c r="S1952" s="2">
        <f>IF(AND(O1952&gt;0,ISEVEN(D1952)),1,0)</f>
        <v>0</v>
      </c>
      <c r="T1952" s="1">
        <f>IF(AND(N1951&gt;0,N1952&gt;0),IF(OR(AND(R1951=0,R1952=1),AND(R1951=1,R1952=0)),1,0),0)</f>
        <v>0</v>
      </c>
      <c r="U1952" s="1">
        <f>IF(AND(O1951&gt;0,O1952&gt;0),IF(OR(AND(S1951=0,S1952=1),AND(S1951=1,S1952=0)),1,0),0)</f>
        <v>0</v>
      </c>
    </row>
    <row r="1953" spans="1:21">
      <c r="A1953" s="9">
        <v>10047</v>
      </c>
      <c r="B1953" s="10" t="s">
        <v>2658</v>
      </c>
      <c r="C1953" s="9" t="s">
        <v>0</v>
      </c>
      <c r="D1953" s="9">
        <v>4045</v>
      </c>
      <c r="E1953" s="9">
        <v>1</v>
      </c>
      <c r="F1953" s="9">
        <v>1.3532999999999999</v>
      </c>
      <c r="G1953" s="9">
        <v>1.3557999999999999</v>
      </c>
      <c r="H1953" s="9">
        <v>1.3532999999999999</v>
      </c>
      <c r="I1953" s="9">
        <v>5</v>
      </c>
      <c r="J1953" s="9">
        <v>2474.87</v>
      </c>
      <c r="K1953" s="8" t="str">
        <f>RIGHT(B1953,5)</f>
        <v>21:21</v>
      </c>
      <c r="L1953" s="7" t="str">
        <f>TEXT(K1953,"hh")</f>
        <v>21</v>
      </c>
      <c r="M1953" s="6">
        <f>IF(C1953="close",IF(I1953&gt;=0,1,IF(I1953&lt;0,2)),0)</f>
        <v>0</v>
      </c>
      <c r="N1953" s="5">
        <f>IF(N1952=0,IF(C1953="s/l",1,0),IF(C1953="s/l",N1952+1,0))</f>
        <v>0</v>
      </c>
      <c r="O1953" s="4">
        <f>IF(O1952=0,IF(C1953="t/p",1,0),IF(C1953="t/p",O1952+1,0))</f>
        <v>1</v>
      </c>
      <c r="P1953" s="3">
        <f>IF(AND(N1953&gt;=$AD$36,N1954=0),1,0)</f>
        <v>0</v>
      </c>
      <c r="Q1953" s="2">
        <f>IF(AND(O1953&gt;=$AD$35,O1954=0),1,0)</f>
        <v>0</v>
      </c>
      <c r="R1953" s="3">
        <f>IF(AND(N1953&gt;0,ISODD(D1953)),1,0)</f>
        <v>0</v>
      </c>
      <c r="S1953" s="2">
        <f>IF(AND(O1953&gt;0,ISEVEN(D1953)),1,0)</f>
        <v>0</v>
      </c>
      <c r="T1953" s="1">
        <f>IF(AND(N1952&gt;0,N1953&gt;0),IF(OR(AND(R1952=0,R1953=1),AND(R1952=1,R1953=0)),1,0),0)</f>
        <v>0</v>
      </c>
      <c r="U1953" s="1">
        <f>IF(AND(O1952&gt;0,O1953&gt;0),IF(OR(AND(S1952=0,S1953=1),AND(S1952=1,S1953=0)),1,0),0)</f>
        <v>0</v>
      </c>
    </row>
    <row r="1954" spans="1:21">
      <c r="A1954" s="9">
        <v>10052</v>
      </c>
      <c r="B1954" s="10" t="s">
        <v>681</v>
      </c>
      <c r="C1954" s="9" t="s">
        <v>3</v>
      </c>
      <c r="D1954" s="9">
        <v>4043</v>
      </c>
      <c r="E1954" s="9">
        <v>1</v>
      </c>
      <c r="F1954" s="9">
        <v>1.3547</v>
      </c>
      <c r="G1954" s="9">
        <v>1.3547</v>
      </c>
      <c r="H1954" s="9">
        <v>1.3522000000000001</v>
      </c>
      <c r="I1954" s="9">
        <v>-20.37</v>
      </c>
      <c r="J1954" s="9">
        <v>2454.5</v>
      </c>
      <c r="K1954" s="8" t="str">
        <f>RIGHT(B1954,5)</f>
        <v>00:00</v>
      </c>
      <c r="L1954" s="7" t="str">
        <f>TEXT(K1954,"hh")</f>
        <v>00</v>
      </c>
      <c r="M1954" s="6">
        <f>IF(C1954="close",IF(I1954&gt;=0,1,IF(I1954&lt;0,2)),0)</f>
        <v>0</v>
      </c>
      <c r="N1954" s="5">
        <f>IF(N1953=0,IF(C1954="s/l",1,0),IF(C1954="s/l",N1953+1,0))</f>
        <v>1</v>
      </c>
      <c r="O1954" s="4">
        <f>IF(O1953=0,IF(C1954="t/p",1,0),IF(C1954="t/p",O1953+1,0))</f>
        <v>0</v>
      </c>
      <c r="P1954" s="3">
        <f>IF(AND(N1954&gt;=$AD$36,N1955=0),1,0)</f>
        <v>0</v>
      </c>
      <c r="Q1954" s="2">
        <f>IF(AND(O1954&gt;=$AD$35,O1955=0),1,0)</f>
        <v>0</v>
      </c>
      <c r="R1954" s="3">
        <f>IF(AND(N1954&gt;0,ISODD(D1954)),1,0)</f>
        <v>1</v>
      </c>
      <c r="S1954" s="2">
        <f>IF(AND(O1954&gt;0,ISEVEN(D1954)),1,0)</f>
        <v>0</v>
      </c>
      <c r="T1954" s="1">
        <f>IF(AND(N1953&gt;0,N1954&gt;0),IF(OR(AND(R1953=0,R1954=1),AND(R1953=1,R1954=0)),1,0),0)</f>
        <v>0</v>
      </c>
      <c r="U1954" s="1">
        <f>IF(AND(O1953&gt;0,O1954&gt;0),IF(OR(AND(S1953=0,S1954=1),AND(S1953=1,S1954=0)),1,0),0)</f>
        <v>0</v>
      </c>
    </row>
    <row r="1955" spans="1:21">
      <c r="A1955" s="9">
        <v>10053</v>
      </c>
      <c r="B1955" s="10" t="s">
        <v>681</v>
      </c>
      <c r="C1955" s="9" t="s">
        <v>0</v>
      </c>
      <c r="D1955" s="9">
        <v>4048</v>
      </c>
      <c r="E1955" s="9">
        <v>1</v>
      </c>
      <c r="F1955" s="9">
        <v>1.3535999999999999</v>
      </c>
      <c r="G1955" s="9">
        <v>1.3511</v>
      </c>
      <c r="H1955" s="9">
        <v>1.3535999999999999</v>
      </c>
      <c r="I1955" s="9">
        <v>5.0999999999999996</v>
      </c>
      <c r="J1955" s="9">
        <v>2459.6</v>
      </c>
      <c r="K1955" s="8" t="str">
        <f>RIGHT(B1955,5)</f>
        <v>00:00</v>
      </c>
      <c r="L1955" s="7" t="str">
        <f>TEXT(K1955,"hh")</f>
        <v>00</v>
      </c>
      <c r="M1955" s="6">
        <f>IF(C1955="close",IF(I1955&gt;=0,1,IF(I1955&lt;0,2)),0)</f>
        <v>0</v>
      </c>
      <c r="N1955" s="5">
        <f>IF(N1954=0,IF(C1955="s/l",1,0),IF(C1955="s/l",N1954+1,0))</f>
        <v>0</v>
      </c>
      <c r="O1955" s="4">
        <f>IF(O1954=0,IF(C1955="t/p",1,0),IF(C1955="t/p",O1954+1,0))</f>
        <v>1</v>
      </c>
      <c r="P1955" s="3">
        <f>IF(AND(N1955&gt;=$AD$36,N1956=0),1,0)</f>
        <v>0</v>
      </c>
      <c r="Q1955" s="2">
        <f>IF(AND(O1955&gt;=$AD$35,O1956=0),1,0)</f>
        <v>0</v>
      </c>
      <c r="R1955" s="3">
        <f>IF(AND(N1955&gt;0,ISODD(D1955)),1,0)</f>
        <v>0</v>
      </c>
      <c r="S1955" s="2">
        <f>IF(AND(O1955&gt;0,ISEVEN(D1955)),1,0)</f>
        <v>1</v>
      </c>
      <c r="T1955" s="1">
        <f>IF(AND(N1954&gt;0,N1955&gt;0),IF(OR(AND(R1954=0,R1955=1),AND(R1954=1,R1955=0)),1,0),0)</f>
        <v>0</v>
      </c>
      <c r="U1955" s="1">
        <f>IF(AND(O1954&gt;0,O1955&gt;0),IF(OR(AND(S1954=0,S1955=1),AND(S1954=1,S1955=0)),1,0),0)</f>
        <v>0</v>
      </c>
    </row>
    <row r="1956" spans="1:21">
      <c r="A1956" s="9">
        <v>10055</v>
      </c>
      <c r="B1956" s="10" t="s">
        <v>681</v>
      </c>
      <c r="C1956" s="9" t="s">
        <v>54</v>
      </c>
      <c r="D1956" s="9">
        <v>4049</v>
      </c>
      <c r="E1956" s="9">
        <v>1</v>
      </c>
      <c r="F1956" s="9">
        <v>1.3569</v>
      </c>
      <c r="G1956" s="9">
        <v>1.3557999999999999</v>
      </c>
      <c r="H1956" s="9">
        <v>1.3532999999999999</v>
      </c>
      <c r="I1956" s="9">
        <v>-31</v>
      </c>
      <c r="J1956" s="9">
        <v>2428.6</v>
      </c>
      <c r="K1956" s="8" t="str">
        <f>RIGHT(B1956,5)</f>
        <v>00:00</v>
      </c>
      <c r="L1956" s="7" t="str">
        <f>TEXT(K1956,"hh")</f>
        <v>00</v>
      </c>
      <c r="M1956" s="6">
        <f>IF(C1956="close",IF(I1956&gt;=0,1,IF(I1956&lt;0,2)),0)</f>
        <v>2</v>
      </c>
      <c r="N1956" s="5">
        <f>IF(N1955=0,IF(C1956="s/l",1,0),IF(C1956="s/l",N1955+1,0))</f>
        <v>0</v>
      </c>
      <c r="O1956" s="4">
        <f>IF(O1955=0,IF(C1956="t/p",1,0),IF(C1956="t/p",O1955+1,0))</f>
        <v>0</v>
      </c>
      <c r="P1956" s="3">
        <f>IF(AND(N1956&gt;=$AD$36,N1957=0),1,0)</f>
        <v>0</v>
      </c>
      <c r="Q1956" s="2">
        <f>IF(AND(O1956&gt;=$AD$35,O1957=0),1,0)</f>
        <v>0</v>
      </c>
      <c r="R1956" s="3">
        <f>IF(AND(N1956&gt;0,ISODD(D1956)),1,0)</f>
        <v>0</v>
      </c>
      <c r="S1956" s="2">
        <f>IF(AND(O1956&gt;0,ISEVEN(D1956)),1,0)</f>
        <v>0</v>
      </c>
      <c r="T1956" s="1">
        <f>IF(AND(N1955&gt;0,N1956&gt;0),IF(OR(AND(R1955=0,R1956=1),AND(R1955=1,R1956=0)),1,0),0)</f>
        <v>0</v>
      </c>
      <c r="U1956" s="1">
        <f>IF(AND(O1955&gt;0,O1956&gt;0),IF(OR(AND(S1955=0,S1956=1),AND(S1955=1,S1956=0)),1,0),0)</f>
        <v>0</v>
      </c>
    </row>
    <row r="1957" spans="1:21">
      <c r="A1957" s="9">
        <v>10063</v>
      </c>
      <c r="B1957" s="10" t="s">
        <v>680</v>
      </c>
      <c r="C1957" s="9" t="s">
        <v>0</v>
      </c>
      <c r="D1957" s="9">
        <v>4052</v>
      </c>
      <c r="E1957" s="9">
        <v>1</v>
      </c>
      <c r="F1957" s="9">
        <v>1.3565</v>
      </c>
      <c r="G1957" s="9">
        <v>1.3540000000000001</v>
      </c>
      <c r="H1957" s="9">
        <v>1.3565</v>
      </c>
      <c r="I1957" s="9">
        <v>5</v>
      </c>
      <c r="J1957" s="9">
        <v>2433.6</v>
      </c>
      <c r="K1957" s="8" t="str">
        <f>RIGHT(B1957,5)</f>
        <v>04:18</v>
      </c>
      <c r="L1957" s="7" t="str">
        <f>TEXT(K1957,"hh")</f>
        <v>04</v>
      </c>
      <c r="M1957" s="6">
        <f>IF(C1957="close",IF(I1957&gt;=0,1,IF(I1957&lt;0,2)),0)</f>
        <v>0</v>
      </c>
      <c r="N1957" s="5">
        <f>IF(N1956=0,IF(C1957="s/l",1,0),IF(C1957="s/l",N1956+1,0))</f>
        <v>0</v>
      </c>
      <c r="O1957" s="4">
        <f>IF(O1956=0,IF(C1957="t/p",1,0),IF(C1957="t/p",O1956+1,0))</f>
        <v>1</v>
      </c>
      <c r="P1957" s="3">
        <f>IF(AND(N1957&gt;=$AD$36,N1958=0),1,0)</f>
        <v>0</v>
      </c>
      <c r="Q1957" s="2">
        <f>IF(AND(O1957&gt;=$AD$35,O1958=0),1,0)</f>
        <v>0</v>
      </c>
      <c r="R1957" s="3">
        <f>IF(AND(N1957&gt;0,ISODD(D1957)),1,0)</f>
        <v>0</v>
      </c>
      <c r="S1957" s="2">
        <f>IF(AND(O1957&gt;0,ISEVEN(D1957)),1,0)</f>
        <v>1</v>
      </c>
      <c r="T1957" s="1">
        <f>IF(AND(N1956&gt;0,N1957&gt;0),IF(OR(AND(R1956=0,R1957=1),AND(R1956=1,R1957=0)),1,0),0)</f>
        <v>0</v>
      </c>
      <c r="U1957" s="1">
        <f>IF(AND(O1956&gt;0,O1957&gt;0),IF(OR(AND(S1956=0,S1957=1),AND(S1956=1,S1957=0)),1,0),0)</f>
        <v>0</v>
      </c>
    </row>
    <row r="1958" spans="1:21">
      <c r="A1958" s="9">
        <v>10068</v>
      </c>
      <c r="B1958" s="10" t="s">
        <v>679</v>
      </c>
      <c r="C1958" s="9" t="s">
        <v>0</v>
      </c>
      <c r="D1958" s="9">
        <v>4053</v>
      </c>
      <c r="E1958" s="9">
        <v>1</v>
      </c>
      <c r="F1958" s="9">
        <v>1.3562000000000001</v>
      </c>
      <c r="G1958" s="9">
        <v>1.3587</v>
      </c>
      <c r="H1958" s="9">
        <v>1.3562000000000001</v>
      </c>
      <c r="I1958" s="9">
        <v>5</v>
      </c>
      <c r="J1958" s="9">
        <v>2438.6</v>
      </c>
      <c r="K1958" s="8" t="str">
        <f>RIGHT(B1958,5)</f>
        <v>05:08</v>
      </c>
      <c r="L1958" s="7" t="str">
        <f>TEXT(K1958,"hh")</f>
        <v>05</v>
      </c>
      <c r="M1958" s="6">
        <f>IF(C1958="close",IF(I1958&gt;=0,1,IF(I1958&lt;0,2)),0)</f>
        <v>0</v>
      </c>
      <c r="N1958" s="5">
        <f>IF(N1957=0,IF(C1958="s/l",1,0),IF(C1958="s/l",N1957+1,0))</f>
        <v>0</v>
      </c>
      <c r="O1958" s="4">
        <f>IF(O1957=0,IF(C1958="t/p",1,0),IF(C1958="t/p",O1957+1,0))</f>
        <v>2</v>
      </c>
      <c r="P1958" s="3">
        <f>IF(AND(N1958&gt;=$AD$36,N1959=0),1,0)</f>
        <v>0</v>
      </c>
      <c r="Q1958" s="2">
        <f>IF(AND(O1958&gt;=$AD$35,O1959=0),1,0)</f>
        <v>0</v>
      </c>
      <c r="R1958" s="3">
        <f>IF(AND(N1958&gt;0,ISODD(D1958)),1,0)</f>
        <v>0</v>
      </c>
      <c r="S1958" s="2">
        <f>IF(AND(O1958&gt;0,ISEVEN(D1958)),1,0)</f>
        <v>0</v>
      </c>
      <c r="T1958" s="1">
        <f>IF(AND(N1957&gt;0,N1958&gt;0),IF(OR(AND(R1957=0,R1958=1),AND(R1957=1,R1958=0)),1,0),0)</f>
        <v>0</v>
      </c>
      <c r="U1958" s="1">
        <f>IF(AND(O1957&gt;0,O1958&gt;0),IF(OR(AND(S1957=0,S1958=1),AND(S1957=1,S1958=0)),1,0),0)</f>
        <v>1</v>
      </c>
    </row>
    <row r="1959" spans="1:21">
      <c r="A1959" s="9">
        <v>10077</v>
      </c>
      <c r="B1959" s="10" t="s">
        <v>678</v>
      </c>
      <c r="C1959" s="9" t="s">
        <v>3</v>
      </c>
      <c r="D1959" s="9">
        <v>4056</v>
      </c>
      <c r="E1959" s="9">
        <v>1</v>
      </c>
      <c r="F1959" s="9">
        <v>1.3540000000000001</v>
      </c>
      <c r="G1959" s="9">
        <v>1.3540000000000001</v>
      </c>
      <c r="H1959" s="9">
        <v>1.3565</v>
      </c>
      <c r="I1959" s="9">
        <v>-20</v>
      </c>
      <c r="J1959" s="9">
        <v>2418.6</v>
      </c>
      <c r="K1959" s="8" t="str">
        <f>RIGHT(B1959,5)</f>
        <v>08:16</v>
      </c>
      <c r="L1959" s="7" t="str">
        <f>TEXT(K1959,"hh")</f>
        <v>08</v>
      </c>
      <c r="M1959" s="6">
        <f>IF(C1959="close",IF(I1959&gt;=0,1,IF(I1959&lt;0,2)),0)</f>
        <v>0</v>
      </c>
      <c r="N1959" s="5">
        <f>IF(N1958=0,IF(C1959="s/l",1,0),IF(C1959="s/l",N1958+1,0))</f>
        <v>1</v>
      </c>
      <c r="O1959" s="4">
        <f>IF(O1958=0,IF(C1959="t/p",1,0),IF(C1959="t/p",O1958+1,0))</f>
        <v>0</v>
      </c>
      <c r="P1959" s="3">
        <f>IF(AND(N1959&gt;=$AD$36,N1960=0),1,0)</f>
        <v>0</v>
      </c>
      <c r="Q1959" s="2">
        <f>IF(AND(O1959&gt;=$AD$35,O1960=0),1,0)</f>
        <v>0</v>
      </c>
      <c r="R1959" s="3">
        <f>IF(AND(N1959&gt;0,ISODD(D1959)),1,0)</f>
        <v>0</v>
      </c>
      <c r="S1959" s="2">
        <f>IF(AND(O1959&gt;0,ISEVEN(D1959)),1,0)</f>
        <v>0</v>
      </c>
      <c r="T1959" s="1">
        <f>IF(AND(N1958&gt;0,N1959&gt;0),IF(OR(AND(R1958=0,R1959=1),AND(R1958=1,R1959=0)),1,0),0)</f>
        <v>0</v>
      </c>
      <c r="U1959" s="1">
        <f>IF(AND(O1958&gt;0,O1959&gt;0),IF(OR(AND(S1958=0,S1959=1),AND(S1958=1,S1959=0)),1,0),0)</f>
        <v>0</v>
      </c>
    </row>
    <row r="1960" spans="1:21">
      <c r="A1960" s="9">
        <v>10078</v>
      </c>
      <c r="B1960" s="10" t="s">
        <v>677</v>
      </c>
      <c r="C1960" s="9" t="s">
        <v>0</v>
      </c>
      <c r="D1960" s="9">
        <v>4058</v>
      </c>
      <c r="E1960" s="9">
        <v>1</v>
      </c>
      <c r="F1960" s="9">
        <v>1.3554999999999999</v>
      </c>
      <c r="G1960" s="9">
        <v>1.353</v>
      </c>
      <c r="H1960" s="9">
        <v>1.3554999999999999</v>
      </c>
      <c r="I1960" s="9">
        <v>5</v>
      </c>
      <c r="J1960" s="9">
        <v>2423.6</v>
      </c>
      <c r="K1960" s="8" t="str">
        <f>RIGHT(B1960,5)</f>
        <v>08:40</v>
      </c>
      <c r="L1960" s="7" t="str">
        <f>TEXT(K1960,"hh")</f>
        <v>08</v>
      </c>
      <c r="M1960" s="6">
        <f>IF(C1960="close",IF(I1960&gt;=0,1,IF(I1960&lt;0,2)),0)</f>
        <v>0</v>
      </c>
      <c r="N1960" s="5">
        <f>IF(N1959=0,IF(C1960="s/l",1,0),IF(C1960="s/l",N1959+1,0))</f>
        <v>0</v>
      </c>
      <c r="O1960" s="4">
        <f>IF(O1959=0,IF(C1960="t/p",1,0),IF(C1960="t/p",O1959+1,0))</f>
        <v>1</v>
      </c>
      <c r="P1960" s="3">
        <f>IF(AND(N1960&gt;=$AD$36,N1961=0),1,0)</f>
        <v>0</v>
      </c>
      <c r="Q1960" s="2">
        <f>IF(AND(O1960&gt;=$AD$35,O1961=0),1,0)</f>
        <v>0</v>
      </c>
      <c r="R1960" s="3">
        <f>IF(AND(N1960&gt;0,ISODD(D1960)),1,0)</f>
        <v>0</v>
      </c>
      <c r="S1960" s="2">
        <f>IF(AND(O1960&gt;0,ISEVEN(D1960)),1,0)</f>
        <v>1</v>
      </c>
      <c r="T1960" s="1">
        <f>IF(AND(N1959&gt;0,N1960&gt;0),IF(OR(AND(R1959=0,R1960=1),AND(R1959=1,R1960=0)),1,0),0)</f>
        <v>0</v>
      </c>
      <c r="U1960" s="1">
        <f>IF(AND(O1959&gt;0,O1960&gt;0),IF(OR(AND(S1959=0,S1960=1),AND(S1959=1,S1960=0)),1,0),0)</f>
        <v>0</v>
      </c>
    </row>
    <row r="1961" spans="1:21">
      <c r="A1961" s="9">
        <v>10087</v>
      </c>
      <c r="B1961" s="10" t="s">
        <v>676</v>
      </c>
      <c r="C1961" s="9" t="s">
        <v>0</v>
      </c>
      <c r="D1961" s="9">
        <v>4059</v>
      </c>
      <c r="E1961" s="9">
        <v>1</v>
      </c>
      <c r="F1961" s="9">
        <v>1.3552</v>
      </c>
      <c r="G1961" s="9">
        <v>1.3576999999999999</v>
      </c>
      <c r="H1961" s="9">
        <v>1.3552</v>
      </c>
      <c r="I1961" s="9">
        <v>5</v>
      </c>
      <c r="J1961" s="9">
        <v>2428.6</v>
      </c>
      <c r="K1961" s="8" t="str">
        <f>RIGHT(B1961,5)</f>
        <v>09:05</v>
      </c>
      <c r="L1961" s="7" t="str">
        <f>TEXT(K1961,"hh")</f>
        <v>09</v>
      </c>
      <c r="M1961" s="6">
        <f>IF(C1961="close",IF(I1961&gt;=0,1,IF(I1961&lt;0,2)),0)</f>
        <v>0</v>
      </c>
      <c r="N1961" s="5">
        <f>IF(N1960=0,IF(C1961="s/l",1,0),IF(C1961="s/l",N1960+1,0))</f>
        <v>0</v>
      </c>
      <c r="O1961" s="4">
        <f>IF(O1960=0,IF(C1961="t/p",1,0),IF(C1961="t/p",O1960+1,0))</f>
        <v>2</v>
      </c>
      <c r="P1961" s="3">
        <f>IF(AND(N1961&gt;=$AD$36,N1962=0),1,0)</f>
        <v>0</v>
      </c>
      <c r="Q1961" s="2">
        <f>IF(AND(O1961&gt;=$AD$35,O1962=0),1,0)</f>
        <v>0</v>
      </c>
      <c r="R1961" s="3">
        <f>IF(AND(N1961&gt;0,ISODD(D1961)),1,0)</f>
        <v>0</v>
      </c>
      <c r="S1961" s="2">
        <f>IF(AND(O1961&gt;0,ISEVEN(D1961)),1,0)</f>
        <v>0</v>
      </c>
      <c r="T1961" s="1">
        <f>IF(AND(N1960&gt;0,N1961&gt;0),IF(OR(AND(R1960=0,R1961=1),AND(R1960=1,R1961=0)),1,0),0)</f>
        <v>0</v>
      </c>
      <c r="U1961" s="1">
        <f>IF(AND(O1960&gt;0,O1961&gt;0),IF(OR(AND(S1960=0,S1961=1),AND(S1960=1,S1961=0)),1,0),0)</f>
        <v>1</v>
      </c>
    </row>
    <row r="1962" spans="1:21">
      <c r="A1962" s="9">
        <v>10088</v>
      </c>
      <c r="B1962" s="10" t="s">
        <v>675</v>
      </c>
      <c r="C1962" s="9" t="s">
        <v>0</v>
      </c>
      <c r="D1962" s="9">
        <v>4062</v>
      </c>
      <c r="E1962" s="9">
        <v>1</v>
      </c>
      <c r="F1962" s="9">
        <v>1.3557999999999999</v>
      </c>
      <c r="G1962" s="9">
        <v>1.3532999999999999</v>
      </c>
      <c r="H1962" s="9">
        <v>1.3557999999999999</v>
      </c>
      <c r="I1962" s="9">
        <v>5</v>
      </c>
      <c r="J1962" s="9">
        <v>2433.6</v>
      </c>
      <c r="K1962" s="8" t="str">
        <f>RIGHT(B1962,5)</f>
        <v>11:12</v>
      </c>
      <c r="L1962" s="7" t="str">
        <f>TEXT(K1962,"hh")</f>
        <v>11</v>
      </c>
      <c r="M1962" s="6">
        <f>IF(C1962="close",IF(I1962&gt;=0,1,IF(I1962&lt;0,2)),0)</f>
        <v>0</v>
      </c>
      <c r="N1962" s="5">
        <f>IF(N1961=0,IF(C1962="s/l",1,0),IF(C1962="s/l",N1961+1,0))</f>
        <v>0</v>
      </c>
      <c r="O1962" s="4">
        <f>IF(O1961=0,IF(C1962="t/p",1,0),IF(C1962="t/p",O1961+1,0))</f>
        <v>3</v>
      </c>
      <c r="P1962" s="3">
        <f>IF(AND(N1962&gt;=$AD$36,N1963=0),1,0)</f>
        <v>0</v>
      </c>
      <c r="Q1962" s="2">
        <f>IF(AND(O1962&gt;=$AD$35,O1963=0),1,0)</f>
        <v>0</v>
      </c>
      <c r="R1962" s="3">
        <f>IF(AND(N1962&gt;0,ISODD(D1962)),1,0)</f>
        <v>0</v>
      </c>
      <c r="S1962" s="2">
        <f>IF(AND(O1962&gt;0,ISEVEN(D1962)),1,0)</f>
        <v>1</v>
      </c>
      <c r="T1962" s="1">
        <f>IF(AND(N1961&gt;0,N1962&gt;0),IF(OR(AND(R1961=0,R1962=1),AND(R1961=1,R1962=0)),1,0),0)</f>
        <v>0</v>
      </c>
      <c r="U1962" s="1">
        <f>IF(AND(O1961&gt;0,O1962&gt;0),IF(OR(AND(S1961=0,S1962=1),AND(S1961=1,S1962=0)),1,0),0)</f>
        <v>1</v>
      </c>
    </row>
    <row r="1963" spans="1:21">
      <c r="A1963" s="9">
        <v>10093</v>
      </c>
      <c r="B1963" s="10" t="s">
        <v>2657</v>
      </c>
      <c r="C1963" s="9" t="s">
        <v>0</v>
      </c>
      <c r="D1963" s="9">
        <v>4063</v>
      </c>
      <c r="E1963" s="9">
        <v>1</v>
      </c>
      <c r="F1963" s="9">
        <v>1.3554999999999999</v>
      </c>
      <c r="G1963" s="9">
        <v>1.3580000000000001</v>
      </c>
      <c r="H1963" s="9">
        <v>1.3554999999999999</v>
      </c>
      <c r="I1963" s="9">
        <v>5</v>
      </c>
      <c r="J1963" s="9">
        <v>2438.6</v>
      </c>
      <c r="K1963" s="8" t="str">
        <f>RIGHT(B1963,5)</f>
        <v>13:37</v>
      </c>
      <c r="L1963" s="7" t="str">
        <f>TEXT(K1963,"hh")</f>
        <v>13</v>
      </c>
      <c r="M1963" s="6">
        <f>IF(C1963="close",IF(I1963&gt;=0,1,IF(I1963&lt;0,2)),0)</f>
        <v>0</v>
      </c>
      <c r="N1963" s="5">
        <f>IF(N1962=0,IF(C1963="s/l",1,0),IF(C1963="s/l",N1962+1,0))</f>
        <v>0</v>
      </c>
      <c r="O1963" s="4">
        <f>IF(O1962=0,IF(C1963="t/p",1,0),IF(C1963="t/p",O1962+1,0))</f>
        <v>4</v>
      </c>
      <c r="P1963" s="3">
        <f>IF(AND(N1963&gt;=$AD$36,N1964=0),1,0)</f>
        <v>0</v>
      </c>
      <c r="Q1963" s="2">
        <f>IF(AND(O1963&gt;=$AD$35,O1964=0),1,0)</f>
        <v>0</v>
      </c>
      <c r="R1963" s="3">
        <f>IF(AND(N1963&gt;0,ISODD(D1963)),1,0)</f>
        <v>0</v>
      </c>
      <c r="S1963" s="2">
        <f>IF(AND(O1963&gt;0,ISEVEN(D1963)),1,0)</f>
        <v>0</v>
      </c>
      <c r="T1963" s="1">
        <f>IF(AND(N1962&gt;0,N1963&gt;0),IF(OR(AND(R1962=0,R1963=1),AND(R1962=1,R1963=0)),1,0),0)</f>
        <v>0</v>
      </c>
      <c r="U1963" s="1">
        <f>IF(AND(O1962&gt;0,O1963&gt;0),IF(OR(AND(S1962=0,S1963=1),AND(S1962=1,S1963=0)),1,0),0)</f>
        <v>1</v>
      </c>
    </row>
    <row r="1964" spans="1:21">
      <c r="A1964" s="9">
        <v>10098</v>
      </c>
      <c r="B1964" s="10" t="s">
        <v>673</v>
      </c>
      <c r="C1964" s="9" t="s">
        <v>0</v>
      </c>
      <c r="D1964" s="9">
        <v>4066</v>
      </c>
      <c r="E1964" s="9">
        <v>1</v>
      </c>
      <c r="F1964" s="9">
        <v>1.3557999999999999</v>
      </c>
      <c r="G1964" s="9">
        <v>1.3532999999999999</v>
      </c>
      <c r="H1964" s="9">
        <v>1.3557999999999999</v>
      </c>
      <c r="I1964" s="9">
        <v>5</v>
      </c>
      <c r="J1964" s="9">
        <v>2443.6</v>
      </c>
      <c r="K1964" s="8" t="str">
        <f>RIGHT(B1964,5)</f>
        <v>15:00</v>
      </c>
      <c r="L1964" s="7" t="str">
        <f>TEXT(K1964,"hh")</f>
        <v>15</v>
      </c>
      <c r="M1964" s="6">
        <f>IF(C1964="close",IF(I1964&gt;=0,1,IF(I1964&lt;0,2)),0)</f>
        <v>0</v>
      </c>
      <c r="N1964" s="5">
        <f>IF(N1963=0,IF(C1964="s/l",1,0),IF(C1964="s/l",N1963+1,0))</f>
        <v>0</v>
      </c>
      <c r="O1964" s="4">
        <f>IF(O1963=0,IF(C1964="t/p",1,0),IF(C1964="t/p",O1963+1,0))</f>
        <v>5</v>
      </c>
      <c r="P1964" s="3">
        <f>IF(AND(N1964&gt;=$AD$36,N1965=0),1,0)</f>
        <v>0</v>
      </c>
      <c r="Q1964" s="2">
        <f>IF(AND(O1964&gt;=$AD$35,O1965=0),1,0)</f>
        <v>0</v>
      </c>
      <c r="R1964" s="3">
        <f>IF(AND(N1964&gt;0,ISODD(D1964)),1,0)</f>
        <v>0</v>
      </c>
      <c r="S1964" s="2">
        <f>IF(AND(O1964&gt;0,ISEVEN(D1964)),1,0)</f>
        <v>1</v>
      </c>
      <c r="T1964" s="1">
        <f>IF(AND(N1963&gt;0,N1964&gt;0),IF(OR(AND(R1963=0,R1964=1),AND(R1963=1,R1964=0)),1,0),0)</f>
        <v>0</v>
      </c>
      <c r="U1964" s="1">
        <f>IF(AND(O1963&gt;0,O1964&gt;0),IF(OR(AND(S1963=0,S1964=1),AND(S1963=1,S1964=0)),1,0),0)</f>
        <v>1</v>
      </c>
    </row>
    <row r="1965" spans="1:21">
      <c r="A1965" s="9">
        <v>10103</v>
      </c>
      <c r="B1965" s="10" t="s">
        <v>673</v>
      </c>
      <c r="C1965" s="9" t="s">
        <v>0</v>
      </c>
      <c r="D1965" s="9">
        <v>4067</v>
      </c>
      <c r="E1965" s="9">
        <v>1</v>
      </c>
      <c r="F1965" s="9">
        <v>1.3554999999999999</v>
      </c>
      <c r="G1965" s="9">
        <v>1.3580000000000001</v>
      </c>
      <c r="H1965" s="9">
        <v>1.3554999999999999</v>
      </c>
      <c r="I1965" s="9">
        <v>5</v>
      </c>
      <c r="J1965" s="9">
        <v>2448.6</v>
      </c>
      <c r="K1965" s="8" t="str">
        <f>RIGHT(B1965,5)</f>
        <v>15:00</v>
      </c>
      <c r="L1965" s="7" t="str">
        <f>TEXT(K1965,"hh")</f>
        <v>15</v>
      </c>
      <c r="M1965" s="6">
        <f>IF(C1965="close",IF(I1965&gt;=0,1,IF(I1965&lt;0,2)),0)</f>
        <v>0</v>
      </c>
      <c r="N1965" s="5">
        <f>IF(N1964=0,IF(C1965="s/l",1,0),IF(C1965="s/l",N1964+1,0))</f>
        <v>0</v>
      </c>
      <c r="O1965" s="4">
        <f>IF(O1964=0,IF(C1965="t/p",1,0),IF(C1965="t/p",O1964+1,0))</f>
        <v>6</v>
      </c>
      <c r="P1965" s="3">
        <f>IF(AND(N1965&gt;=$AD$36,N1966=0),1,0)</f>
        <v>0</v>
      </c>
      <c r="Q1965" s="2">
        <f>IF(AND(O1965&gt;=$AD$35,O1966=0),1,0)</f>
        <v>0</v>
      </c>
      <c r="R1965" s="3">
        <f>IF(AND(N1965&gt;0,ISODD(D1965)),1,0)</f>
        <v>0</v>
      </c>
      <c r="S1965" s="2">
        <f>IF(AND(O1965&gt;0,ISEVEN(D1965)),1,0)</f>
        <v>0</v>
      </c>
      <c r="T1965" s="1">
        <f>IF(AND(N1964&gt;0,N1965&gt;0),IF(OR(AND(R1964=0,R1965=1),AND(R1964=1,R1965=0)),1,0),0)</f>
        <v>0</v>
      </c>
      <c r="U1965" s="1">
        <f>IF(AND(O1964&gt;0,O1965&gt;0),IF(OR(AND(S1964=0,S1965=1),AND(S1964=1,S1965=0)),1,0),0)</f>
        <v>1</v>
      </c>
    </row>
    <row r="1966" spans="1:21">
      <c r="A1966" s="9">
        <v>10112</v>
      </c>
      <c r="B1966" s="10" t="s">
        <v>672</v>
      </c>
      <c r="C1966" s="9" t="s">
        <v>0</v>
      </c>
      <c r="D1966" s="9">
        <v>4072</v>
      </c>
      <c r="E1966" s="9">
        <v>1</v>
      </c>
      <c r="F1966" s="9">
        <v>1.3548</v>
      </c>
      <c r="G1966" s="9">
        <v>1.3523000000000001</v>
      </c>
      <c r="H1966" s="9">
        <v>1.3548</v>
      </c>
      <c r="I1966" s="9">
        <v>5</v>
      </c>
      <c r="J1966" s="9">
        <v>2453.6</v>
      </c>
      <c r="K1966" s="8" t="str">
        <f>RIGHT(B1966,5)</f>
        <v>15:42</v>
      </c>
      <c r="L1966" s="7" t="str">
        <f>TEXT(K1966,"hh")</f>
        <v>15</v>
      </c>
      <c r="M1966" s="6">
        <f>IF(C1966="close",IF(I1966&gt;=0,1,IF(I1966&lt;0,2)),0)</f>
        <v>0</v>
      </c>
      <c r="N1966" s="5">
        <f>IF(N1965=0,IF(C1966="s/l",1,0),IF(C1966="s/l",N1965+1,0))</f>
        <v>0</v>
      </c>
      <c r="O1966" s="4">
        <f>IF(O1965=0,IF(C1966="t/p",1,0),IF(C1966="t/p",O1965+1,0))</f>
        <v>7</v>
      </c>
      <c r="P1966" s="3">
        <f>IF(AND(N1966&gt;=$AD$36,N1967=0),1,0)</f>
        <v>0</v>
      </c>
      <c r="Q1966" s="2">
        <f>IF(AND(O1966&gt;=$AD$35,O1967=0),1,0)</f>
        <v>0</v>
      </c>
      <c r="R1966" s="3">
        <f>IF(AND(N1966&gt;0,ISODD(D1966)),1,0)</f>
        <v>0</v>
      </c>
      <c r="S1966" s="2">
        <f>IF(AND(O1966&gt;0,ISEVEN(D1966)),1,0)</f>
        <v>1</v>
      </c>
      <c r="T1966" s="1">
        <f>IF(AND(N1965&gt;0,N1966&gt;0),IF(OR(AND(R1965=0,R1966=1),AND(R1965=1,R1966=0)),1,0),0)</f>
        <v>0</v>
      </c>
      <c r="U1966" s="1">
        <f>IF(AND(O1965&gt;0,O1966&gt;0),IF(OR(AND(S1965=0,S1966=1),AND(S1965=1,S1966=0)),1,0),0)</f>
        <v>1</v>
      </c>
    </row>
    <row r="1967" spans="1:21">
      <c r="A1967" s="9">
        <v>10117</v>
      </c>
      <c r="B1967" s="10" t="s">
        <v>671</v>
      </c>
      <c r="C1967" s="9" t="s">
        <v>0</v>
      </c>
      <c r="D1967" s="9">
        <v>4073</v>
      </c>
      <c r="E1967" s="9">
        <v>1</v>
      </c>
      <c r="F1967" s="9">
        <v>1.3545</v>
      </c>
      <c r="G1967" s="9">
        <v>1.357</v>
      </c>
      <c r="H1967" s="9">
        <v>1.3545</v>
      </c>
      <c r="I1967" s="9">
        <v>5</v>
      </c>
      <c r="J1967" s="9">
        <v>2458.6</v>
      </c>
      <c r="K1967" s="8" t="str">
        <f>RIGHT(B1967,5)</f>
        <v>16:05</v>
      </c>
      <c r="L1967" s="7" t="str">
        <f>TEXT(K1967,"hh")</f>
        <v>16</v>
      </c>
      <c r="M1967" s="6">
        <f>IF(C1967="close",IF(I1967&gt;=0,1,IF(I1967&lt;0,2)),0)</f>
        <v>0</v>
      </c>
      <c r="N1967" s="5">
        <f>IF(N1966=0,IF(C1967="s/l",1,0),IF(C1967="s/l",N1966+1,0))</f>
        <v>0</v>
      </c>
      <c r="O1967" s="4">
        <f>IF(O1966=0,IF(C1967="t/p",1,0),IF(C1967="t/p",O1966+1,0))</f>
        <v>8</v>
      </c>
      <c r="P1967" s="3">
        <f>IF(AND(N1967&gt;=$AD$36,N1968=0),1,0)</f>
        <v>0</v>
      </c>
      <c r="Q1967" s="2">
        <f>IF(AND(O1967&gt;=$AD$35,O1968=0),1,0)</f>
        <v>1</v>
      </c>
      <c r="R1967" s="3">
        <f>IF(AND(N1967&gt;0,ISODD(D1967)),1,0)</f>
        <v>0</v>
      </c>
      <c r="S1967" s="2">
        <f>IF(AND(O1967&gt;0,ISEVEN(D1967)),1,0)</f>
        <v>0</v>
      </c>
      <c r="T1967" s="1">
        <f>IF(AND(N1966&gt;0,N1967&gt;0),IF(OR(AND(R1966=0,R1967=1),AND(R1966=1,R1967=0)),1,0),0)</f>
        <v>0</v>
      </c>
      <c r="U1967" s="1">
        <f>IF(AND(O1966&gt;0,O1967&gt;0),IF(OR(AND(S1966=0,S1967=1),AND(S1966=1,S1967=0)),1,0),0)</f>
        <v>1</v>
      </c>
    </row>
    <row r="1968" spans="1:21">
      <c r="A1968" s="9">
        <v>10122</v>
      </c>
      <c r="B1968" s="10" t="s">
        <v>670</v>
      </c>
      <c r="C1968" s="9" t="s">
        <v>3</v>
      </c>
      <c r="D1968" s="9">
        <v>4070</v>
      </c>
      <c r="E1968" s="9">
        <v>1</v>
      </c>
      <c r="F1968" s="9">
        <v>1.3532999999999999</v>
      </c>
      <c r="G1968" s="9">
        <v>1.3532999999999999</v>
      </c>
      <c r="H1968" s="9">
        <v>1.3557999999999999</v>
      </c>
      <c r="I1968" s="9">
        <v>-20</v>
      </c>
      <c r="J1968" s="9">
        <v>2438.6</v>
      </c>
      <c r="K1968" s="8" t="str">
        <f>RIGHT(B1968,5)</f>
        <v>22:21</v>
      </c>
      <c r="L1968" s="7" t="str">
        <f>TEXT(K1968,"hh")</f>
        <v>22</v>
      </c>
      <c r="M1968" s="6">
        <f>IF(C1968="close",IF(I1968&gt;=0,1,IF(I1968&lt;0,2)),0)</f>
        <v>0</v>
      </c>
      <c r="N1968" s="5">
        <f>IF(N1967=0,IF(C1968="s/l",1,0),IF(C1968="s/l",N1967+1,0))</f>
        <v>1</v>
      </c>
      <c r="O1968" s="4">
        <f>IF(O1967=0,IF(C1968="t/p",1,0),IF(C1968="t/p",O1967+1,0))</f>
        <v>0</v>
      </c>
      <c r="P1968" s="3">
        <f>IF(AND(N1968&gt;=$AD$36,N1969=0),1,0)</f>
        <v>0</v>
      </c>
      <c r="Q1968" s="2">
        <f>IF(AND(O1968&gt;=$AD$35,O1969=0),1,0)</f>
        <v>0</v>
      </c>
      <c r="R1968" s="3">
        <f>IF(AND(N1968&gt;0,ISODD(D1968)),1,0)</f>
        <v>0</v>
      </c>
      <c r="S1968" s="2">
        <f>IF(AND(O1968&gt;0,ISEVEN(D1968)),1,0)</f>
        <v>0</v>
      </c>
      <c r="T1968" s="1">
        <f>IF(AND(N1967&gt;0,N1968&gt;0),IF(OR(AND(R1967=0,R1968=1),AND(R1967=1,R1968=0)),1,0),0)</f>
        <v>0</v>
      </c>
      <c r="U1968" s="1">
        <f>IF(AND(O1967&gt;0,O1968&gt;0),IF(OR(AND(S1967=0,S1968=1),AND(S1967=1,S1968=0)),1,0),0)</f>
        <v>0</v>
      </c>
    </row>
    <row r="1969" spans="1:21">
      <c r="A1969" s="9">
        <v>10127</v>
      </c>
      <c r="B1969" s="10" t="s">
        <v>669</v>
      </c>
      <c r="C1969" s="9" t="s">
        <v>54</v>
      </c>
      <c r="D1969" s="9">
        <v>4078</v>
      </c>
      <c r="E1969" s="9">
        <v>1</v>
      </c>
      <c r="F1969" s="9">
        <v>1.3527</v>
      </c>
      <c r="G1969" s="9">
        <v>1.3512999999999999</v>
      </c>
      <c r="H1969" s="9">
        <v>1.3537999999999999</v>
      </c>
      <c r="I1969" s="9">
        <v>-5.9</v>
      </c>
      <c r="J1969" s="9">
        <v>2432.6999999999998</v>
      </c>
      <c r="K1969" s="8" t="str">
        <f>RIGHT(B1969,5)</f>
        <v>01:00</v>
      </c>
      <c r="L1969" s="7" t="str">
        <f>TEXT(K1969,"hh")</f>
        <v>01</v>
      </c>
      <c r="M1969" s="6">
        <f>IF(C1969="close",IF(I1969&gt;=0,1,IF(I1969&lt;0,2)),0)</f>
        <v>2</v>
      </c>
      <c r="N1969" s="5">
        <f>IF(N1968=0,IF(C1969="s/l",1,0),IF(C1969="s/l",N1968+1,0))</f>
        <v>0</v>
      </c>
      <c r="O1969" s="4">
        <f>IF(O1968=0,IF(C1969="t/p",1,0),IF(C1969="t/p",O1968+1,0))</f>
        <v>0</v>
      </c>
      <c r="P1969" s="3">
        <f>IF(AND(N1969&gt;=$AD$36,N1970=0),1,0)</f>
        <v>0</v>
      </c>
      <c r="Q1969" s="2">
        <f>IF(AND(O1969&gt;=$AD$35,O1970=0),1,0)</f>
        <v>0</v>
      </c>
      <c r="R1969" s="3">
        <f>IF(AND(N1969&gt;0,ISODD(D1969)),1,0)</f>
        <v>0</v>
      </c>
      <c r="S1969" s="2">
        <f>IF(AND(O1969&gt;0,ISEVEN(D1969)),1,0)</f>
        <v>0</v>
      </c>
      <c r="T1969" s="1">
        <f>IF(AND(N1968&gt;0,N1969&gt;0),IF(OR(AND(R1968=0,R1969=1),AND(R1968=1,R1969=0)),1,0),0)</f>
        <v>0</v>
      </c>
      <c r="U1969" s="1">
        <f>IF(AND(O1968&gt;0,O1969&gt;0),IF(OR(AND(S1968=0,S1969=1),AND(S1968=1,S1969=0)),1,0),0)</f>
        <v>0</v>
      </c>
    </row>
    <row r="1970" spans="1:21">
      <c r="A1970" s="9">
        <v>10128</v>
      </c>
      <c r="B1970" s="10" t="s">
        <v>669</v>
      </c>
      <c r="C1970" s="9" t="s">
        <v>54</v>
      </c>
      <c r="D1970" s="9">
        <v>4076</v>
      </c>
      <c r="E1970" s="9">
        <v>1</v>
      </c>
      <c r="F1970" s="9">
        <v>1.3527</v>
      </c>
      <c r="G1970" s="9">
        <v>1.3523000000000001</v>
      </c>
      <c r="H1970" s="9">
        <v>1.3548</v>
      </c>
      <c r="I1970" s="9">
        <v>-15.9</v>
      </c>
      <c r="J1970" s="9">
        <v>2416.8000000000002</v>
      </c>
      <c r="K1970" s="8" t="str">
        <f>RIGHT(B1970,5)</f>
        <v>01:00</v>
      </c>
      <c r="L1970" s="7" t="str">
        <f>TEXT(K1970,"hh")</f>
        <v>01</v>
      </c>
      <c r="M1970" s="6">
        <f>IF(C1970="close",IF(I1970&gt;=0,1,IF(I1970&lt;0,2)),0)</f>
        <v>2</v>
      </c>
      <c r="N1970" s="5">
        <f>IF(N1969=0,IF(C1970="s/l",1,0),IF(C1970="s/l",N1969+1,0))</f>
        <v>0</v>
      </c>
      <c r="O1970" s="4">
        <f>IF(O1969=0,IF(C1970="t/p",1,0),IF(C1970="t/p",O1969+1,0))</f>
        <v>0</v>
      </c>
      <c r="P1970" s="3">
        <f>IF(AND(N1970&gt;=$AD$36,N1971=0),1,0)</f>
        <v>0</v>
      </c>
      <c r="Q1970" s="2">
        <f>IF(AND(O1970&gt;=$AD$35,O1971=0),1,0)</f>
        <v>0</v>
      </c>
      <c r="R1970" s="3">
        <f>IF(AND(N1970&gt;0,ISODD(D1970)),1,0)</f>
        <v>0</v>
      </c>
      <c r="S1970" s="2">
        <f>IF(AND(O1970&gt;0,ISEVEN(D1970)),1,0)</f>
        <v>0</v>
      </c>
      <c r="T1970" s="1">
        <f>IF(AND(N1969&gt;0,N1970&gt;0),IF(OR(AND(R1969=0,R1970=1),AND(R1969=1,R1970=0)),1,0),0)</f>
        <v>0</v>
      </c>
      <c r="U1970" s="1">
        <f>IF(AND(O1969&gt;0,O1970&gt;0),IF(OR(AND(S1969=0,S1970=1),AND(S1969=1,S1970=0)),1,0),0)</f>
        <v>0</v>
      </c>
    </row>
    <row r="1971" spans="1:21">
      <c r="A1971" s="9">
        <v>10141</v>
      </c>
      <c r="B1971" s="10" t="s">
        <v>668</v>
      </c>
      <c r="C1971" s="9" t="s">
        <v>0</v>
      </c>
      <c r="D1971" s="9">
        <v>4083</v>
      </c>
      <c r="E1971" s="9">
        <v>1</v>
      </c>
      <c r="F1971" s="9">
        <v>1.3541000000000001</v>
      </c>
      <c r="G1971" s="9">
        <v>1.3566</v>
      </c>
      <c r="H1971" s="9">
        <v>1.3541000000000001</v>
      </c>
      <c r="I1971" s="9">
        <v>5</v>
      </c>
      <c r="J1971" s="9">
        <v>2421.8000000000002</v>
      </c>
      <c r="K1971" s="8" t="str">
        <f>RIGHT(B1971,5)</f>
        <v>07:55</v>
      </c>
      <c r="L1971" s="7" t="str">
        <f>TEXT(K1971,"hh")</f>
        <v>07</v>
      </c>
      <c r="M1971" s="6">
        <f>IF(C1971="close",IF(I1971&gt;=0,1,IF(I1971&lt;0,2)),0)</f>
        <v>0</v>
      </c>
      <c r="N1971" s="5">
        <f>IF(N1970=0,IF(C1971="s/l",1,0),IF(C1971="s/l",N1970+1,0))</f>
        <v>0</v>
      </c>
      <c r="O1971" s="4">
        <f>IF(O1970=0,IF(C1971="t/p",1,0),IF(C1971="t/p",O1970+1,0))</f>
        <v>1</v>
      </c>
      <c r="P1971" s="3">
        <f>IF(AND(N1971&gt;=$AD$36,N1972=0),1,0)</f>
        <v>0</v>
      </c>
      <c r="Q1971" s="2">
        <f>IF(AND(O1971&gt;=$AD$35,O1972=0),1,0)</f>
        <v>0</v>
      </c>
      <c r="R1971" s="3">
        <f>IF(AND(N1971&gt;0,ISODD(D1971)),1,0)</f>
        <v>0</v>
      </c>
      <c r="S1971" s="2">
        <f>IF(AND(O1971&gt;0,ISEVEN(D1971)),1,0)</f>
        <v>0</v>
      </c>
      <c r="T1971" s="1">
        <f>IF(AND(N1970&gt;0,N1971&gt;0),IF(OR(AND(R1970=0,R1971=1),AND(R1970=1,R1971=0)),1,0),0)</f>
        <v>0</v>
      </c>
      <c r="U1971" s="1">
        <f>IF(AND(O1970&gt;0,O1971&gt;0),IF(OR(AND(S1970=0,S1971=1),AND(S1970=1,S1971=0)),1,0),0)</f>
        <v>0</v>
      </c>
    </row>
    <row r="1972" spans="1:21">
      <c r="A1972" s="9">
        <v>10146</v>
      </c>
      <c r="B1972" s="10" t="s">
        <v>667</v>
      </c>
      <c r="C1972" s="9" t="s">
        <v>0</v>
      </c>
      <c r="D1972" s="9">
        <v>4086</v>
      </c>
      <c r="E1972" s="9">
        <v>1</v>
      </c>
      <c r="F1972" s="9">
        <v>1.3544</v>
      </c>
      <c r="G1972" s="9">
        <v>1.3519000000000001</v>
      </c>
      <c r="H1972" s="9">
        <v>1.3544</v>
      </c>
      <c r="I1972" s="9">
        <v>5</v>
      </c>
      <c r="J1972" s="9">
        <v>2426.8000000000002</v>
      </c>
      <c r="K1972" s="8" t="str">
        <f>RIGHT(B1972,5)</f>
        <v>08:25</v>
      </c>
      <c r="L1972" s="7" t="str">
        <f>TEXT(K1972,"hh")</f>
        <v>08</v>
      </c>
      <c r="M1972" s="6">
        <f>IF(C1972="close",IF(I1972&gt;=0,1,IF(I1972&lt;0,2)),0)</f>
        <v>0</v>
      </c>
      <c r="N1972" s="5">
        <f>IF(N1971=0,IF(C1972="s/l",1,0),IF(C1972="s/l",N1971+1,0))</f>
        <v>0</v>
      </c>
      <c r="O1972" s="4">
        <f>IF(O1971=0,IF(C1972="t/p",1,0),IF(C1972="t/p",O1971+1,0))</f>
        <v>2</v>
      </c>
      <c r="P1972" s="3">
        <f>IF(AND(N1972&gt;=$AD$36,N1973=0),1,0)</f>
        <v>0</v>
      </c>
      <c r="Q1972" s="2">
        <f>IF(AND(O1972&gt;=$AD$35,O1973=0),1,0)</f>
        <v>0</v>
      </c>
      <c r="R1972" s="3">
        <f>IF(AND(N1972&gt;0,ISODD(D1972)),1,0)</f>
        <v>0</v>
      </c>
      <c r="S1972" s="2">
        <f>IF(AND(O1972&gt;0,ISEVEN(D1972)),1,0)</f>
        <v>1</v>
      </c>
      <c r="T1972" s="1">
        <f>IF(AND(N1971&gt;0,N1972&gt;0),IF(OR(AND(R1971=0,R1972=1),AND(R1971=1,R1972=0)),1,0),0)</f>
        <v>0</v>
      </c>
      <c r="U1972" s="1">
        <f>IF(AND(O1971&gt;0,O1972&gt;0),IF(OR(AND(S1971=0,S1972=1),AND(S1971=1,S1972=0)),1,0),0)</f>
        <v>1</v>
      </c>
    </row>
    <row r="1973" spans="1:21">
      <c r="A1973" s="9">
        <v>10151</v>
      </c>
      <c r="B1973" s="10" t="s">
        <v>2656</v>
      </c>
      <c r="C1973" s="9" t="s">
        <v>0</v>
      </c>
      <c r="D1973" s="9">
        <v>4087</v>
      </c>
      <c r="E1973" s="9">
        <v>1</v>
      </c>
      <c r="F1973" s="9">
        <v>1.3541000000000001</v>
      </c>
      <c r="G1973" s="9">
        <v>1.3566</v>
      </c>
      <c r="H1973" s="9">
        <v>1.3541000000000001</v>
      </c>
      <c r="I1973" s="9">
        <v>5</v>
      </c>
      <c r="J1973" s="9">
        <v>2431.8000000000002</v>
      </c>
      <c r="K1973" s="8" t="str">
        <f>RIGHT(B1973,5)</f>
        <v>09:24</v>
      </c>
      <c r="L1973" s="7" t="str">
        <f>TEXT(K1973,"hh")</f>
        <v>09</v>
      </c>
      <c r="M1973" s="6">
        <f>IF(C1973="close",IF(I1973&gt;=0,1,IF(I1973&lt;0,2)),0)</f>
        <v>0</v>
      </c>
      <c r="N1973" s="5">
        <f>IF(N1972=0,IF(C1973="s/l",1,0),IF(C1973="s/l",N1972+1,0))</f>
        <v>0</v>
      </c>
      <c r="O1973" s="4">
        <f>IF(O1972=0,IF(C1973="t/p",1,0),IF(C1973="t/p",O1972+1,0))</f>
        <v>3</v>
      </c>
      <c r="P1973" s="3">
        <f>IF(AND(N1973&gt;=$AD$36,N1974=0),1,0)</f>
        <v>0</v>
      </c>
      <c r="Q1973" s="2">
        <f>IF(AND(O1973&gt;=$AD$35,O1974=0),1,0)</f>
        <v>0</v>
      </c>
      <c r="R1973" s="3">
        <f>IF(AND(N1973&gt;0,ISODD(D1973)),1,0)</f>
        <v>0</v>
      </c>
      <c r="S1973" s="2">
        <f>IF(AND(O1973&gt;0,ISEVEN(D1973)),1,0)</f>
        <v>0</v>
      </c>
      <c r="T1973" s="1">
        <f>IF(AND(N1972&gt;0,N1973&gt;0),IF(OR(AND(R1972=0,R1973=1),AND(R1972=1,R1973=0)),1,0),0)</f>
        <v>0</v>
      </c>
      <c r="U1973" s="1">
        <f>IF(AND(O1972&gt;0,O1973&gt;0),IF(OR(AND(S1972=0,S1973=1),AND(S1972=1,S1973=0)),1,0),0)</f>
        <v>1</v>
      </c>
    </row>
    <row r="1974" spans="1:21">
      <c r="A1974" s="9">
        <v>10156</v>
      </c>
      <c r="B1974" s="10" t="s">
        <v>666</v>
      </c>
      <c r="C1974" s="9" t="s">
        <v>0</v>
      </c>
      <c r="D1974" s="9">
        <v>4081</v>
      </c>
      <c r="E1974" s="9">
        <v>1</v>
      </c>
      <c r="F1974" s="9">
        <v>1.3531</v>
      </c>
      <c r="G1974" s="9">
        <v>1.3555999999999999</v>
      </c>
      <c r="H1974" s="9">
        <v>1.3531</v>
      </c>
      <c r="I1974" s="9">
        <v>5</v>
      </c>
      <c r="J1974" s="9">
        <v>2436.8000000000002</v>
      </c>
      <c r="K1974" s="8" t="str">
        <f>RIGHT(B1974,5)</f>
        <v>09:33</v>
      </c>
      <c r="L1974" s="7" t="str">
        <f>TEXT(K1974,"hh")</f>
        <v>09</v>
      </c>
      <c r="M1974" s="6">
        <f>IF(C1974="close",IF(I1974&gt;=0,1,IF(I1974&lt;0,2)),0)</f>
        <v>0</v>
      </c>
      <c r="N1974" s="5">
        <f>IF(N1973=0,IF(C1974="s/l",1,0),IF(C1974="s/l",N1973+1,0))</f>
        <v>0</v>
      </c>
      <c r="O1974" s="4">
        <f>IF(O1973=0,IF(C1974="t/p",1,0),IF(C1974="t/p",O1973+1,0))</f>
        <v>4</v>
      </c>
      <c r="P1974" s="3">
        <f>IF(AND(N1974&gt;=$AD$36,N1975=0),1,0)</f>
        <v>0</v>
      </c>
      <c r="Q1974" s="2">
        <f>IF(AND(O1974&gt;=$AD$35,O1975=0),1,0)</f>
        <v>0</v>
      </c>
      <c r="R1974" s="3">
        <f>IF(AND(N1974&gt;0,ISODD(D1974)),1,0)</f>
        <v>0</v>
      </c>
      <c r="S1974" s="2">
        <f>IF(AND(O1974&gt;0,ISEVEN(D1974)),1,0)</f>
        <v>0</v>
      </c>
      <c r="T1974" s="1">
        <f>IF(AND(N1973&gt;0,N1974&gt;0),IF(OR(AND(R1973=0,R1974=1),AND(R1973=1,R1974=0)),1,0),0)</f>
        <v>0</v>
      </c>
      <c r="U1974" s="1">
        <f>IF(AND(O1973&gt;0,O1974&gt;0),IF(OR(AND(S1973=0,S1974=1),AND(S1973=1,S1974=0)),1,0),0)</f>
        <v>0</v>
      </c>
    </row>
    <row r="1975" spans="1:21">
      <c r="A1975" s="9">
        <v>10157</v>
      </c>
      <c r="B1975" s="10" t="s">
        <v>2655</v>
      </c>
      <c r="C1975" s="9" t="s">
        <v>0</v>
      </c>
      <c r="D1975" s="9">
        <v>4090</v>
      </c>
      <c r="E1975" s="9">
        <v>1</v>
      </c>
      <c r="F1975" s="9">
        <v>1.3544</v>
      </c>
      <c r="G1975" s="9">
        <v>1.3519000000000001</v>
      </c>
      <c r="H1975" s="9">
        <v>1.3544</v>
      </c>
      <c r="I1975" s="9">
        <v>5</v>
      </c>
      <c r="J1975" s="9">
        <v>2441.8000000000002</v>
      </c>
      <c r="K1975" s="8" t="str">
        <f>RIGHT(B1975,5)</f>
        <v>10:07</v>
      </c>
      <c r="L1975" s="7" t="str">
        <f>TEXT(K1975,"hh")</f>
        <v>10</v>
      </c>
      <c r="M1975" s="6">
        <f>IF(C1975="close",IF(I1975&gt;=0,1,IF(I1975&lt;0,2)),0)</f>
        <v>0</v>
      </c>
      <c r="N1975" s="5">
        <f>IF(N1974=0,IF(C1975="s/l",1,0),IF(C1975="s/l",N1974+1,0))</f>
        <v>0</v>
      </c>
      <c r="O1975" s="4">
        <f>IF(O1974=0,IF(C1975="t/p",1,0),IF(C1975="t/p",O1974+1,0))</f>
        <v>5</v>
      </c>
      <c r="P1975" s="3">
        <f>IF(AND(N1975&gt;=$AD$36,N1976=0),1,0)</f>
        <v>0</v>
      </c>
      <c r="Q1975" s="2">
        <f>IF(AND(O1975&gt;=$AD$35,O1976=0),1,0)</f>
        <v>0</v>
      </c>
      <c r="R1975" s="3">
        <f>IF(AND(N1975&gt;0,ISODD(D1975)),1,0)</f>
        <v>0</v>
      </c>
      <c r="S1975" s="2">
        <f>IF(AND(O1975&gt;0,ISEVEN(D1975)),1,0)</f>
        <v>1</v>
      </c>
      <c r="T1975" s="1">
        <f>IF(AND(N1974&gt;0,N1975&gt;0),IF(OR(AND(R1974=0,R1975=1),AND(R1974=1,R1975=0)),1,0),0)</f>
        <v>0</v>
      </c>
      <c r="U1975" s="1">
        <f>IF(AND(O1974&gt;0,O1975&gt;0),IF(OR(AND(S1974=0,S1975=1),AND(S1974=1,S1975=0)),1,0),0)</f>
        <v>1</v>
      </c>
    </row>
    <row r="1976" spans="1:21">
      <c r="A1976" s="9">
        <v>10162</v>
      </c>
      <c r="B1976" s="10" t="s">
        <v>2654</v>
      </c>
      <c r="C1976" s="9" t="s">
        <v>0</v>
      </c>
      <c r="D1976" s="9">
        <v>4091</v>
      </c>
      <c r="E1976" s="9">
        <v>1</v>
      </c>
      <c r="F1976" s="9">
        <v>1.3541000000000001</v>
      </c>
      <c r="G1976" s="9">
        <v>1.3566</v>
      </c>
      <c r="H1976" s="9">
        <v>1.3541000000000001</v>
      </c>
      <c r="I1976" s="9">
        <v>5</v>
      </c>
      <c r="J1976" s="9">
        <v>2446.8000000000002</v>
      </c>
      <c r="K1976" s="8" t="str">
        <f>RIGHT(B1976,5)</f>
        <v>10:36</v>
      </c>
      <c r="L1976" s="7" t="str">
        <f>TEXT(K1976,"hh")</f>
        <v>10</v>
      </c>
      <c r="M1976" s="6">
        <f>IF(C1976="close",IF(I1976&gt;=0,1,IF(I1976&lt;0,2)),0)</f>
        <v>0</v>
      </c>
      <c r="N1976" s="5">
        <f>IF(N1975=0,IF(C1976="s/l",1,0),IF(C1976="s/l",N1975+1,0))</f>
        <v>0</v>
      </c>
      <c r="O1976" s="4">
        <f>IF(O1975=0,IF(C1976="t/p",1,0),IF(C1976="t/p",O1975+1,0))</f>
        <v>6</v>
      </c>
      <c r="P1976" s="3">
        <f>IF(AND(N1976&gt;=$AD$36,N1977=0),1,0)</f>
        <v>0</v>
      </c>
      <c r="Q1976" s="2">
        <f>IF(AND(O1976&gt;=$AD$35,O1977=0),1,0)</f>
        <v>0</v>
      </c>
      <c r="R1976" s="3">
        <f>IF(AND(N1976&gt;0,ISODD(D1976)),1,0)</f>
        <v>0</v>
      </c>
      <c r="S1976" s="2">
        <f>IF(AND(O1976&gt;0,ISEVEN(D1976)),1,0)</f>
        <v>0</v>
      </c>
      <c r="T1976" s="1">
        <f>IF(AND(N1975&gt;0,N1976&gt;0),IF(OR(AND(R1975=0,R1976=1),AND(R1975=1,R1976=0)),1,0),0)</f>
        <v>0</v>
      </c>
      <c r="U1976" s="1">
        <f>IF(AND(O1975&gt;0,O1976&gt;0),IF(OR(AND(S1975=0,S1976=1),AND(S1975=1,S1976=0)),1,0),0)</f>
        <v>1</v>
      </c>
    </row>
    <row r="1977" spans="1:21">
      <c r="A1977" s="9">
        <v>10167</v>
      </c>
      <c r="B1977" s="10" t="s">
        <v>2653</v>
      </c>
      <c r="C1977" s="9" t="s">
        <v>0</v>
      </c>
      <c r="D1977" s="9">
        <v>4094</v>
      </c>
      <c r="E1977" s="9">
        <v>1</v>
      </c>
      <c r="F1977" s="9">
        <v>1.3544</v>
      </c>
      <c r="G1977" s="9">
        <v>1.3519000000000001</v>
      </c>
      <c r="H1977" s="9">
        <v>1.3544</v>
      </c>
      <c r="I1977" s="9">
        <v>5</v>
      </c>
      <c r="J1977" s="9">
        <v>2451.8000000000002</v>
      </c>
      <c r="K1977" s="8" t="str">
        <f>RIGHT(B1977,5)</f>
        <v>11:00</v>
      </c>
      <c r="L1977" s="7" t="str">
        <f>TEXT(K1977,"hh")</f>
        <v>11</v>
      </c>
      <c r="M1977" s="6">
        <f>IF(C1977="close",IF(I1977&gt;=0,1,IF(I1977&lt;0,2)),0)</f>
        <v>0</v>
      </c>
      <c r="N1977" s="5">
        <f>IF(N1976=0,IF(C1977="s/l",1,0),IF(C1977="s/l",N1976+1,0))</f>
        <v>0</v>
      </c>
      <c r="O1977" s="4">
        <f>IF(O1976=0,IF(C1977="t/p",1,0),IF(C1977="t/p",O1976+1,0))</f>
        <v>7</v>
      </c>
      <c r="P1977" s="3">
        <f>IF(AND(N1977&gt;=$AD$36,N1978=0),1,0)</f>
        <v>0</v>
      </c>
      <c r="Q1977" s="2">
        <f>IF(AND(O1977&gt;=$AD$35,O1978=0),1,0)</f>
        <v>0</v>
      </c>
      <c r="R1977" s="3">
        <f>IF(AND(N1977&gt;0,ISODD(D1977)),1,0)</f>
        <v>0</v>
      </c>
      <c r="S1977" s="2">
        <f>IF(AND(O1977&gt;0,ISEVEN(D1977)),1,0)</f>
        <v>1</v>
      </c>
      <c r="T1977" s="1">
        <f>IF(AND(N1976&gt;0,N1977&gt;0),IF(OR(AND(R1976=0,R1977=1),AND(R1976=1,R1977=0)),1,0),0)</f>
        <v>0</v>
      </c>
      <c r="U1977" s="1">
        <f>IF(AND(O1976&gt;0,O1977&gt;0),IF(OR(AND(S1976=0,S1977=1),AND(S1976=1,S1977=0)),1,0),0)</f>
        <v>1</v>
      </c>
    </row>
    <row r="1978" spans="1:21">
      <c r="A1978" s="9">
        <v>10172</v>
      </c>
      <c r="B1978" s="10" t="s">
        <v>2652</v>
      </c>
      <c r="C1978" s="9" t="s">
        <v>0</v>
      </c>
      <c r="D1978" s="9">
        <v>4095</v>
      </c>
      <c r="E1978" s="9">
        <v>1</v>
      </c>
      <c r="F1978" s="9">
        <v>1.3541000000000001</v>
      </c>
      <c r="G1978" s="9">
        <v>1.3566</v>
      </c>
      <c r="H1978" s="9">
        <v>1.3541000000000001</v>
      </c>
      <c r="I1978" s="9">
        <v>5</v>
      </c>
      <c r="J1978" s="9">
        <v>2456.8000000000002</v>
      </c>
      <c r="K1978" s="8" t="str">
        <f>RIGHT(B1978,5)</f>
        <v>11:08</v>
      </c>
      <c r="L1978" s="7" t="str">
        <f>TEXT(K1978,"hh")</f>
        <v>11</v>
      </c>
      <c r="M1978" s="6">
        <f>IF(C1978="close",IF(I1978&gt;=0,1,IF(I1978&lt;0,2)),0)</f>
        <v>0</v>
      </c>
      <c r="N1978" s="5">
        <f>IF(N1977=0,IF(C1978="s/l",1,0),IF(C1978="s/l",N1977+1,0))</f>
        <v>0</v>
      </c>
      <c r="O1978" s="4">
        <f>IF(O1977=0,IF(C1978="t/p",1,0),IF(C1978="t/p",O1977+1,0))</f>
        <v>8</v>
      </c>
      <c r="P1978" s="3">
        <f>IF(AND(N1978&gt;=$AD$36,N1979=0),1,0)</f>
        <v>0</v>
      </c>
      <c r="Q1978" s="2">
        <f>IF(AND(O1978&gt;=$AD$35,O1979=0),1,0)</f>
        <v>0</v>
      </c>
      <c r="R1978" s="3">
        <f>IF(AND(N1978&gt;0,ISODD(D1978)),1,0)</f>
        <v>0</v>
      </c>
      <c r="S1978" s="2">
        <f>IF(AND(O1978&gt;0,ISEVEN(D1978)),1,0)</f>
        <v>0</v>
      </c>
      <c r="T1978" s="1">
        <f>IF(AND(N1977&gt;0,N1978&gt;0),IF(OR(AND(R1977=0,R1978=1),AND(R1977=1,R1978=0)),1,0),0)</f>
        <v>0</v>
      </c>
      <c r="U1978" s="1">
        <f>IF(AND(O1977&gt;0,O1978&gt;0),IF(OR(AND(S1977=0,S1978=1),AND(S1977=1,S1978=0)),1,0),0)</f>
        <v>1</v>
      </c>
    </row>
    <row r="1979" spans="1:21">
      <c r="A1979" s="9">
        <v>10181</v>
      </c>
      <c r="B1979" s="10" t="s">
        <v>2651</v>
      </c>
      <c r="C1979" s="9" t="s">
        <v>0</v>
      </c>
      <c r="D1979" s="9">
        <v>4100</v>
      </c>
      <c r="E1979" s="9">
        <v>1</v>
      </c>
      <c r="F1979" s="9">
        <v>1.3533999999999999</v>
      </c>
      <c r="G1979" s="9">
        <v>1.3509</v>
      </c>
      <c r="H1979" s="9">
        <v>1.3533999999999999</v>
      </c>
      <c r="I1979" s="9">
        <v>5</v>
      </c>
      <c r="J1979" s="9">
        <v>2461.8000000000002</v>
      </c>
      <c r="K1979" s="8" t="str">
        <f>RIGHT(B1979,5)</f>
        <v>11:46</v>
      </c>
      <c r="L1979" s="7" t="str">
        <f>TEXT(K1979,"hh")</f>
        <v>11</v>
      </c>
      <c r="M1979" s="6">
        <f>IF(C1979="close",IF(I1979&gt;=0,1,IF(I1979&lt;0,2)),0)</f>
        <v>0</v>
      </c>
      <c r="N1979" s="5">
        <f>IF(N1978=0,IF(C1979="s/l",1,0),IF(C1979="s/l",N1978+1,0))</f>
        <v>0</v>
      </c>
      <c r="O1979" s="4">
        <f>IF(O1978=0,IF(C1979="t/p",1,0),IF(C1979="t/p",O1978+1,0))</f>
        <v>9</v>
      </c>
      <c r="P1979" s="3">
        <f>IF(AND(N1979&gt;=$AD$36,N1980=0),1,0)</f>
        <v>0</v>
      </c>
      <c r="Q1979" s="2">
        <f>IF(AND(O1979&gt;=$AD$35,O1980=0),1,0)</f>
        <v>0</v>
      </c>
      <c r="R1979" s="3">
        <f>IF(AND(N1979&gt;0,ISODD(D1979)),1,0)</f>
        <v>0</v>
      </c>
      <c r="S1979" s="2">
        <f>IF(AND(O1979&gt;0,ISEVEN(D1979)),1,0)</f>
        <v>1</v>
      </c>
      <c r="T1979" s="1">
        <f>IF(AND(N1978&gt;0,N1979&gt;0),IF(OR(AND(R1978=0,R1979=1),AND(R1978=1,R1979=0)),1,0),0)</f>
        <v>0</v>
      </c>
      <c r="U1979" s="1">
        <f>IF(AND(O1978&gt;0,O1979&gt;0),IF(OR(AND(S1978=0,S1979=1),AND(S1978=1,S1979=0)),1,0),0)</f>
        <v>1</v>
      </c>
    </row>
    <row r="1980" spans="1:21">
      <c r="A1980" s="9">
        <v>10186</v>
      </c>
      <c r="B1980" s="10" t="s">
        <v>2650</v>
      </c>
      <c r="C1980" s="9" t="s">
        <v>0</v>
      </c>
      <c r="D1980" s="9">
        <v>4098</v>
      </c>
      <c r="E1980" s="9">
        <v>1</v>
      </c>
      <c r="F1980" s="9">
        <v>1.3544</v>
      </c>
      <c r="G1980" s="9">
        <v>1.3519000000000001</v>
      </c>
      <c r="H1980" s="9">
        <v>1.3544</v>
      </c>
      <c r="I1980" s="9">
        <v>5</v>
      </c>
      <c r="J1980" s="9">
        <v>2466.8000000000002</v>
      </c>
      <c r="K1980" s="8" t="str">
        <f>RIGHT(B1980,5)</f>
        <v>12:28</v>
      </c>
      <c r="L1980" s="7" t="str">
        <f>TEXT(K1980,"hh")</f>
        <v>12</v>
      </c>
      <c r="M1980" s="6">
        <f>IF(C1980="close",IF(I1980&gt;=0,1,IF(I1980&lt;0,2)),0)</f>
        <v>0</v>
      </c>
      <c r="N1980" s="5">
        <f>IF(N1979=0,IF(C1980="s/l",1,0),IF(C1980="s/l",N1979+1,0))</f>
        <v>0</v>
      </c>
      <c r="O1980" s="4">
        <f>IF(O1979=0,IF(C1980="t/p",1,0),IF(C1980="t/p",O1979+1,0))</f>
        <v>10</v>
      </c>
      <c r="P1980" s="3">
        <f>IF(AND(N1980&gt;=$AD$36,N1981=0),1,0)</f>
        <v>0</v>
      </c>
      <c r="Q1980" s="2">
        <f>IF(AND(O1980&gt;=$AD$35,O1981=0),1,0)</f>
        <v>0</v>
      </c>
      <c r="R1980" s="3">
        <f>IF(AND(N1980&gt;0,ISODD(D1980)),1,0)</f>
        <v>0</v>
      </c>
      <c r="S1980" s="2">
        <f>IF(AND(O1980&gt;0,ISEVEN(D1980)),1,0)</f>
        <v>1</v>
      </c>
      <c r="T1980" s="1">
        <f>IF(AND(N1979&gt;0,N1980&gt;0),IF(OR(AND(R1979=0,R1980=1),AND(R1979=1,R1980=0)),1,0),0)</f>
        <v>0</v>
      </c>
      <c r="U1980" s="1">
        <f>IF(AND(O1979&gt;0,O1980&gt;0),IF(OR(AND(S1979=0,S1980=1),AND(S1979=1,S1980=0)),1,0),0)</f>
        <v>0</v>
      </c>
    </row>
    <row r="1981" spans="1:21">
      <c r="A1981" s="9">
        <v>10191</v>
      </c>
      <c r="B1981" s="10" t="s">
        <v>2649</v>
      </c>
      <c r="C1981" s="9" t="s">
        <v>0</v>
      </c>
      <c r="D1981" s="9">
        <v>4103</v>
      </c>
      <c r="E1981" s="9">
        <v>1</v>
      </c>
      <c r="F1981" s="9">
        <v>1.3541000000000001</v>
      </c>
      <c r="G1981" s="9">
        <v>1.3566</v>
      </c>
      <c r="H1981" s="9">
        <v>1.3541000000000001</v>
      </c>
      <c r="I1981" s="9">
        <v>5</v>
      </c>
      <c r="J1981" s="9">
        <v>2471.8000000000002</v>
      </c>
      <c r="K1981" s="8" t="str">
        <f>RIGHT(B1981,5)</f>
        <v>13:03</v>
      </c>
      <c r="L1981" s="7" t="str">
        <f>TEXT(K1981,"hh")</f>
        <v>13</v>
      </c>
      <c r="M1981" s="6">
        <f>IF(C1981="close",IF(I1981&gt;=0,1,IF(I1981&lt;0,2)),0)</f>
        <v>0</v>
      </c>
      <c r="N1981" s="5">
        <f>IF(N1980=0,IF(C1981="s/l",1,0),IF(C1981="s/l",N1980+1,0))</f>
        <v>0</v>
      </c>
      <c r="O1981" s="4">
        <f>IF(O1980=0,IF(C1981="t/p",1,0),IF(C1981="t/p",O1980+1,0))</f>
        <v>11</v>
      </c>
      <c r="P1981" s="3">
        <f>IF(AND(N1981&gt;=$AD$36,N1982=0),1,0)</f>
        <v>0</v>
      </c>
      <c r="Q1981" s="2">
        <f>IF(AND(O1981&gt;=$AD$35,O1982=0),1,0)</f>
        <v>1</v>
      </c>
      <c r="R1981" s="3">
        <f>IF(AND(N1981&gt;0,ISODD(D1981)),1,0)</f>
        <v>0</v>
      </c>
      <c r="S1981" s="2">
        <f>IF(AND(O1981&gt;0,ISEVEN(D1981)),1,0)</f>
        <v>0</v>
      </c>
      <c r="T1981" s="1">
        <f>IF(AND(N1980&gt;0,N1981&gt;0),IF(OR(AND(R1980=0,R1981=1),AND(R1980=1,R1981=0)),1,0),0)</f>
        <v>0</v>
      </c>
      <c r="U1981" s="1">
        <f>IF(AND(O1980&gt;0,O1981&gt;0),IF(OR(AND(S1980=0,S1981=1),AND(S1980=1,S1981=0)),1,0),0)</f>
        <v>1</v>
      </c>
    </row>
    <row r="1982" spans="1:21">
      <c r="A1982" s="9">
        <v>10192</v>
      </c>
      <c r="B1982" s="10" t="s">
        <v>2648</v>
      </c>
      <c r="C1982" s="9" t="s">
        <v>3</v>
      </c>
      <c r="D1982" s="9">
        <v>4101</v>
      </c>
      <c r="E1982" s="9">
        <v>1</v>
      </c>
      <c r="F1982" s="9">
        <v>1.3555999999999999</v>
      </c>
      <c r="G1982" s="9">
        <v>1.3555999999999999</v>
      </c>
      <c r="H1982" s="9">
        <v>1.3531</v>
      </c>
      <c r="I1982" s="9">
        <v>-20</v>
      </c>
      <c r="J1982" s="9">
        <v>2451.8000000000002</v>
      </c>
      <c r="K1982" s="8" t="str">
        <f>RIGHT(B1982,5)</f>
        <v>14:30</v>
      </c>
      <c r="L1982" s="7" t="str">
        <f>TEXT(K1982,"hh")</f>
        <v>14</v>
      </c>
      <c r="M1982" s="6">
        <f>IF(C1982="close",IF(I1982&gt;=0,1,IF(I1982&lt;0,2)),0)</f>
        <v>0</v>
      </c>
      <c r="N1982" s="5">
        <f>IF(N1981=0,IF(C1982="s/l",1,0),IF(C1982="s/l",N1981+1,0))</f>
        <v>1</v>
      </c>
      <c r="O1982" s="4">
        <f>IF(O1981=0,IF(C1982="t/p",1,0),IF(C1982="t/p",O1981+1,0))</f>
        <v>0</v>
      </c>
      <c r="P1982" s="3">
        <f>IF(AND(N1982&gt;=$AD$36,N1983=0),1,0)</f>
        <v>0</v>
      </c>
      <c r="Q1982" s="2">
        <f>IF(AND(O1982&gt;=$AD$35,O1983=0),1,0)</f>
        <v>0</v>
      </c>
      <c r="R1982" s="3">
        <f>IF(AND(N1982&gt;0,ISODD(D1982)),1,0)</f>
        <v>1</v>
      </c>
      <c r="S1982" s="2">
        <f>IF(AND(O1982&gt;0,ISEVEN(D1982)),1,0)</f>
        <v>0</v>
      </c>
      <c r="T1982" s="1">
        <f>IF(AND(N1981&gt;0,N1982&gt;0),IF(OR(AND(R1981=0,R1982=1),AND(R1981=1,R1982=0)),1,0),0)</f>
        <v>0</v>
      </c>
      <c r="U1982" s="1">
        <f>IF(AND(O1981&gt;0,O1982&gt;0),IF(OR(AND(S1981=0,S1982=1),AND(S1981=1,S1982=0)),1,0),0)</f>
        <v>0</v>
      </c>
    </row>
    <row r="1983" spans="1:21">
      <c r="A1983" s="9">
        <v>10201</v>
      </c>
      <c r="B1983" s="10" t="s">
        <v>665</v>
      </c>
      <c r="C1983" s="9" t="s">
        <v>3</v>
      </c>
      <c r="D1983" s="9">
        <v>4105</v>
      </c>
      <c r="E1983" s="9">
        <v>1</v>
      </c>
      <c r="F1983" s="9">
        <v>1.3575999999999999</v>
      </c>
      <c r="G1983" s="9">
        <v>1.3575999999999999</v>
      </c>
      <c r="H1983" s="9">
        <v>1.3551</v>
      </c>
      <c r="I1983" s="9">
        <v>-20</v>
      </c>
      <c r="J1983" s="9">
        <v>2431.8000000000002</v>
      </c>
      <c r="K1983" s="8" t="str">
        <f>RIGHT(B1983,5)</f>
        <v>14:44</v>
      </c>
      <c r="L1983" s="7" t="str">
        <f>TEXT(K1983,"hh")</f>
        <v>14</v>
      </c>
      <c r="M1983" s="6">
        <f>IF(C1983="close",IF(I1983&gt;=0,1,IF(I1983&lt;0,2)),0)</f>
        <v>0</v>
      </c>
      <c r="N1983" s="5">
        <f>IF(N1982=0,IF(C1983="s/l",1,0),IF(C1983="s/l",N1982+1,0))</f>
        <v>2</v>
      </c>
      <c r="O1983" s="4">
        <f>IF(O1982=0,IF(C1983="t/p",1,0),IF(C1983="t/p",O1982+1,0))</f>
        <v>0</v>
      </c>
      <c r="P1983" s="3">
        <f>IF(AND(N1983&gt;=$AD$36,N1984=0),1,0)</f>
        <v>0</v>
      </c>
      <c r="Q1983" s="2">
        <f>IF(AND(O1983&gt;=$AD$35,O1984=0),1,0)</f>
        <v>0</v>
      </c>
      <c r="R1983" s="3">
        <f>IF(AND(N1983&gt;0,ISODD(D1983)),1,0)</f>
        <v>1</v>
      </c>
      <c r="S1983" s="2">
        <f>IF(AND(O1983&gt;0,ISEVEN(D1983)),1,0)</f>
        <v>0</v>
      </c>
      <c r="T1983" s="1">
        <f>IF(AND(N1982&gt;0,N1983&gt;0),IF(OR(AND(R1982=0,R1983=1),AND(R1982=1,R1983=0)),1,0),0)</f>
        <v>0</v>
      </c>
      <c r="U1983" s="1">
        <f>IF(AND(O1982&gt;0,O1983&gt;0),IF(OR(AND(S1982=0,S1983=1),AND(S1982=1,S1983=0)),1,0),0)</f>
        <v>0</v>
      </c>
    </row>
    <row r="1984" spans="1:21">
      <c r="A1984" s="9">
        <v>10206</v>
      </c>
      <c r="B1984" s="10" t="s">
        <v>2647</v>
      </c>
      <c r="C1984" s="9" t="s">
        <v>3</v>
      </c>
      <c r="D1984" s="9">
        <v>4107</v>
      </c>
      <c r="E1984" s="9">
        <v>1</v>
      </c>
      <c r="F1984" s="9">
        <v>1.3587</v>
      </c>
      <c r="G1984" s="9">
        <v>1.3587</v>
      </c>
      <c r="H1984" s="9">
        <v>1.3562000000000001</v>
      </c>
      <c r="I1984" s="9">
        <v>-20</v>
      </c>
      <c r="J1984" s="9">
        <v>2411.8000000000002</v>
      </c>
      <c r="K1984" s="8" t="str">
        <f>RIGHT(B1984,5)</f>
        <v>14:46</v>
      </c>
      <c r="L1984" s="7" t="str">
        <f>TEXT(K1984,"hh")</f>
        <v>14</v>
      </c>
      <c r="M1984" s="6">
        <f>IF(C1984="close",IF(I1984&gt;=0,1,IF(I1984&lt;0,2)),0)</f>
        <v>0</v>
      </c>
      <c r="N1984" s="5">
        <f>IF(N1983=0,IF(C1984="s/l",1,0),IF(C1984="s/l",N1983+1,0))</f>
        <v>3</v>
      </c>
      <c r="O1984" s="4">
        <f>IF(O1983=0,IF(C1984="t/p",1,0),IF(C1984="t/p",O1983+1,0))</f>
        <v>0</v>
      </c>
      <c r="P1984" s="3">
        <f>IF(AND(N1984&gt;=$AD$36,N1985=0),1,0)</f>
        <v>0</v>
      </c>
      <c r="Q1984" s="2">
        <f>IF(AND(O1984&gt;=$AD$35,O1985=0),1,0)</f>
        <v>0</v>
      </c>
      <c r="R1984" s="3">
        <f>IF(AND(N1984&gt;0,ISODD(D1984)),1,0)</f>
        <v>1</v>
      </c>
      <c r="S1984" s="2">
        <f>IF(AND(O1984&gt;0,ISEVEN(D1984)),1,0)</f>
        <v>0</v>
      </c>
      <c r="T1984" s="1">
        <f>IF(AND(N1983&gt;0,N1984&gt;0),IF(OR(AND(R1983=0,R1984=1),AND(R1983=1,R1984=0)),1,0),0)</f>
        <v>0</v>
      </c>
      <c r="U1984" s="1">
        <f>IF(AND(O1983&gt;0,O1984&gt;0),IF(OR(AND(S1983=0,S1984=1),AND(S1983=1,S1984=0)),1,0),0)</f>
        <v>0</v>
      </c>
    </row>
    <row r="1985" spans="1:21">
      <c r="A1985" s="9">
        <v>10211</v>
      </c>
      <c r="B1985" s="10" t="s">
        <v>2646</v>
      </c>
      <c r="C1985" s="9" t="s">
        <v>3</v>
      </c>
      <c r="D1985" s="9">
        <v>4109</v>
      </c>
      <c r="E1985" s="9">
        <v>1</v>
      </c>
      <c r="F1985" s="9">
        <v>1.3596999999999999</v>
      </c>
      <c r="G1985" s="9">
        <v>1.3596999999999999</v>
      </c>
      <c r="H1985" s="9">
        <v>1.3572</v>
      </c>
      <c r="I1985" s="9">
        <v>-20</v>
      </c>
      <c r="J1985" s="9">
        <v>2391.8000000000002</v>
      </c>
      <c r="K1985" s="8" t="str">
        <f>RIGHT(B1985,5)</f>
        <v>14:50</v>
      </c>
      <c r="L1985" s="7" t="str">
        <f>TEXT(K1985,"hh")</f>
        <v>14</v>
      </c>
      <c r="M1985" s="6">
        <f>IF(C1985="close",IF(I1985&gt;=0,1,IF(I1985&lt;0,2)),0)</f>
        <v>0</v>
      </c>
      <c r="N1985" s="5">
        <f>IF(N1984=0,IF(C1985="s/l",1,0),IF(C1985="s/l",N1984+1,0))</f>
        <v>4</v>
      </c>
      <c r="O1985" s="4">
        <f>IF(O1984=0,IF(C1985="t/p",1,0),IF(C1985="t/p",O1984+1,0))</f>
        <v>0</v>
      </c>
      <c r="P1985" s="3">
        <f>IF(AND(N1985&gt;=$AD$36,N1986=0),1,0)</f>
        <v>1</v>
      </c>
      <c r="Q1985" s="2">
        <f>IF(AND(O1985&gt;=$AD$35,O1986=0),1,0)</f>
        <v>0</v>
      </c>
      <c r="R1985" s="3">
        <f>IF(AND(N1985&gt;0,ISODD(D1985)),1,0)</f>
        <v>1</v>
      </c>
      <c r="S1985" s="2">
        <f>IF(AND(O1985&gt;0,ISEVEN(D1985)),1,0)</f>
        <v>0</v>
      </c>
      <c r="T1985" s="1">
        <f>IF(AND(N1984&gt;0,N1985&gt;0),IF(OR(AND(R1984=0,R1985=1),AND(R1984=1,R1985=0)),1,0),0)</f>
        <v>0</v>
      </c>
      <c r="U1985" s="1">
        <f>IF(AND(O1984&gt;0,O1985&gt;0),IF(OR(AND(S1984=0,S1985=1),AND(S1984=1,S1985=0)),1,0),0)</f>
        <v>0</v>
      </c>
    </row>
    <row r="1986" spans="1:21">
      <c r="A1986" s="9">
        <v>10212</v>
      </c>
      <c r="B1986" s="10" t="s">
        <v>2645</v>
      </c>
      <c r="C1986" s="9" t="s">
        <v>0</v>
      </c>
      <c r="D1986" s="9">
        <v>4111</v>
      </c>
      <c r="E1986" s="9">
        <v>1</v>
      </c>
      <c r="F1986" s="9">
        <v>1.3582000000000001</v>
      </c>
      <c r="G1986" s="9">
        <v>1.3607</v>
      </c>
      <c r="H1986" s="9">
        <v>1.3582000000000001</v>
      </c>
      <c r="I1986" s="9">
        <v>5</v>
      </c>
      <c r="J1986" s="9">
        <v>2396.8000000000002</v>
      </c>
      <c r="K1986" s="8" t="str">
        <f>RIGHT(B1986,5)</f>
        <v>15:04</v>
      </c>
      <c r="L1986" s="7" t="str">
        <f>TEXT(K1986,"hh")</f>
        <v>15</v>
      </c>
      <c r="M1986" s="6">
        <f>IF(C1986="close",IF(I1986&gt;=0,1,IF(I1986&lt;0,2)),0)</f>
        <v>0</v>
      </c>
      <c r="N1986" s="5">
        <f>IF(N1985=0,IF(C1986="s/l",1,0),IF(C1986="s/l",N1985+1,0))</f>
        <v>0</v>
      </c>
      <c r="O1986" s="4">
        <f>IF(O1985=0,IF(C1986="t/p",1,0),IF(C1986="t/p",O1985+1,0))</f>
        <v>1</v>
      </c>
      <c r="P1986" s="3">
        <f>IF(AND(N1986&gt;=$AD$36,N1987=0),1,0)</f>
        <v>0</v>
      </c>
      <c r="Q1986" s="2">
        <f>IF(AND(O1986&gt;=$AD$35,O1987=0),1,0)</f>
        <v>0</v>
      </c>
      <c r="R1986" s="3">
        <f>IF(AND(N1986&gt;0,ISODD(D1986)),1,0)</f>
        <v>0</v>
      </c>
      <c r="S1986" s="2">
        <f>IF(AND(O1986&gt;0,ISEVEN(D1986)),1,0)</f>
        <v>0</v>
      </c>
      <c r="T1986" s="1">
        <f>IF(AND(N1985&gt;0,N1986&gt;0),IF(OR(AND(R1985=0,R1986=1),AND(R1985=1,R1986=0)),1,0),0)</f>
        <v>0</v>
      </c>
      <c r="U1986" s="1">
        <f>IF(AND(O1985&gt;0,O1986&gt;0),IF(OR(AND(S1985=0,S1986=1),AND(S1985=1,S1986=0)),1,0),0)</f>
        <v>0</v>
      </c>
    </row>
    <row r="1987" spans="1:21">
      <c r="A1987" s="9">
        <v>10217</v>
      </c>
      <c r="B1987" s="10" t="s">
        <v>2644</v>
      </c>
      <c r="C1987" s="9" t="s">
        <v>0</v>
      </c>
      <c r="D1987" s="9">
        <v>4114</v>
      </c>
      <c r="E1987" s="9">
        <v>1</v>
      </c>
      <c r="F1987" s="9">
        <v>1.3585</v>
      </c>
      <c r="G1987" s="9">
        <v>1.3560000000000001</v>
      </c>
      <c r="H1987" s="9">
        <v>1.3585</v>
      </c>
      <c r="I1987" s="9">
        <v>5</v>
      </c>
      <c r="J1987" s="9">
        <v>2401.8000000000002</v>
      </c>
      <c r="K1987" s="8" t="str">
        <f>RIGHT(B1987,5)</f>
        <v>15:11</v>
      </c>
      <c r="L1987" s="7" t="str">
        <f>TEXT(K1987,"hh")</f>
        <v>15</v>
      </c>
      <c r="M1987" s="6">
        <f>IF(C1987="close",IF(I1987&gt;=0,1,IF(I1987&lt;0,2)),0)</f>
        <v>0</v>
      </c>
      <c r="N1987" s="5">
        <f>IF(N1986=0,IF(C1987="s/l",1,0),IF(C1987="s/l",N1986+1,0))</f>
        <v>0</v>
      </c>
      <c r="O1987" s="4">
        <f>IF(O1986=0,IF(C1987="t/p",1,0),IF(C1987="t/p",O1986+1,0))</f>
        <v>2</v>
      </c>
      <c r="P1987" s="3">
        <f>IF(AND(N1987&gt;=$AD$36,N1988=0),1,0)</f>
        <v>0</v>
      </c>
      <c r="Q1987" s="2">
        <f>IF(AND(O1987&gt;=$AD$35,O1988=0),1,0)</f>
        <v>0</v>
      </c>
      <c r="R1987" s="3">
        <f>IF(AND(N1987&gt;0,ISODD(D1987)),1,0)</f>
        <v>0</v>
      </c>
      <c r="S1987" s="2">
        <f>IF(AND(O1987&gt;0,ISEVEN(D1987)),1,0)</f>
        <v>1</v>
      </c>
      <c r="T1987" s="1">
        <f>IF(AND(N1986&gt;0,N1987&gt;0),IF(OR(AND(R1986=0,R1987=1),AND(R1986=1,R1987=0)),1,0),0)</f>
        <v>0</v>
      </c>
      <c r="U1987" s="1">
        <f>IF(AND(O1986&gt;0,O1987&gt;0),IF(OR(AND(S1986=0,S1987=1),AND(S1986=1,S1987=0)),1,0),0)</f>
        <v>1</v>
      </c>
    </row>
    <row r="1988" spans="1:21">
      <c r="A1988" s="9">
        <v>10222</v>
      </c>
      <c r="B1988" s="10" t="s">
        <v>2643</v>
      </c>
      <c r="C1988" s="9" t="s">
        <v>0</v>
      </c>
      <c r="D1988" s="9">
        <v>4115</v>
      </c>
      <c r="E1988" s="9">
        <v>1</v>
      </c>
      <c r="F1988" s="9">
        <v>1.3582000000000001</v>
      </c>
      <c r="G1988" s="9">
        <v>1.3607</v>
      </c>
      <c r="H1988" s="9">
        <v>1.3582000000000001</v>
      </c>
      <c r="I1988" s="9">
        <v>5</v>
      </c>
      <c r="J1988" s="9">
        <v>2406.8000000000002</v>
      </c>
      <c r="K1988" s="8" t="str">
        <f>RIGHT(B1988,5)</f>
        <v>15:18</v>
      </c>
      <c r="L1988" s="7" t="str">
        <f>TEXT(K1988,"hh")</f>
        <v>15</v>
      </c>
      <c r="M1988" s="6">
        <f>IF(C1988="close",IF(I1988&gt;=0,1,IF(I1988&lt;0,2)),0)</f>
        <v>0</v>
      </c>
      <c r="N1988" s="5">
        <f>IF(N1987=0,IF(C1988="s/l",1,0),IF(C1988="s/l",N1987+1,0))</f>
        <v>0</v>
      </c>
      <c r="O1988" s="4">
        <f>IF(O1987=0,IF(C1988="t/p",1,0),IF(C1988="t/p",O1987+1,0))</f>
        <v>3</v>
      </c>
      <c r="P1988" s="3">
        <f>IF(AND(N1988&gt;=$AD$36,N1989=0),1,0)</f>
        <v>0</v>
      </c>
      <c r="Q1988" s="2">
        <f>IF(AND(O1988&gt;=$AD$35,O1989=0),1,0)</f>
        <v>0</v>
      </c>
      <c r="R1988" s="3">
        <f>IF(AND(N1988&gt;0,ISODD(D1988)),1,0)</f>
        <v>0</v>
      </c>
      <c r="S1988" s="2">
        <f>IF(AND(O1988&gt;0,ISEVEN(D1988)),1,0)</f>
        <v>0</v>
      </c>
      <c r="T1988" s="1">
        <f>IF(AND(N1987&gt;0,N1988&gt;0),IF(OR(AND(R1987=0,R1988=1),AND(R1987=1,R1988=0)),1,0),0)</f>
        <v>0</v>
      </c>
      <c r="U1988" s="1">
        <f>IF(AND(O1987&gt;0,O1988&gt;0),IF(OR(AND(S1987=0,S1988=1),AND(S1987=1,S1988=0)),1,0),0)</f>
        <v>1</v>
      </c>
    </row>
    <row r="1989" spans="1:21">
      <c r="A1989" s="9">
        <v>10231</v>
      </c>
      <c r="B1989" s="10" t="s">
        <v>2642</v>
      </c>
      <c r="C1989" s="9" t="s">
        <v>0</v>
      </c>
      <c r="D1989" s="9">
        <v>4120</v>
      </c>
      <c r="E1989" s="9">
        <v>1</v>
      </c>
      <c r="F1989" s="9">
        <v>1.3574999999999999</v>
      </c>
      <c r="G1989" s="9">
        <v>1.355</v>
      </c>
      <c r="H1989" s="9">
        <v>1.3574999999999999</v>
      </c>
      <c r="I1989" s="9">
        <v>5</v>
      </c>
      <c r="J1989" s="9">
        <v>2411.8000000000002</v>
      </c>
      <c r="K1989" s="8" t="str">
        <f>RIGHT(B1989,5)</f>
        <v>17:40</v>
      </c>
      <c r="L1989" s="7" t="str">
        <f>TEXT(K1989,"hh")</f>
        <v>17</v>
      </c>
      <c r="M1989" s="6">
        <f>IF(C1989="close",IF(I1989&gt;=0,1,IF(I1989&lt;0,2)),0)</f>
        <v>0</v>
      </c>
      <c r="N1989" s="5">
        <f>IF(N1988=0,IF(C1989="s/l",1,0),IF(C1989="s/l",N1988+1,0))</f>
        <v>0</v>
      </c>
      <c r="O1989" s="4">
        <f>IF(O1988=0,IF(C1989="t/p",1,0),IF(C1989="t/p",O1988+1,0))</f>
        <v>4</v>
      </c>
      <c r="P1989" s="3">
        <f>IF(AND(N1989&gt;=$AD$36,N1990=0),1,0)</f>
        <v>0</v>
      </c>
      <c r="Q1989" s="2">
        <f>IF(AND(O1989&gt;=$AD$35,O1990=0),1,0)</f>
        <v>0</v>
      </c>
      <c r="R1989" s="3">
        <f>IF(AND(N1989&gt;0,ISODD(D1989)),1,0)</f>
        <v>0</v>
      </c>
      <c r="S1989" s="2">
        <f>IF(AND(O1989&gt;0,ISEVEN(D1989)),1,0)</f>
        <v>1</v>
      </c>
      <c r="T1989" s="1">
        <f>IF(AND(N1988&gt;0,N1989&gt;0),IF(OR(AND(R1988=0,R1989=1),AND(R1988=1,R1989=0)),1,0),0)</f>
        <v>0</v>
      </c>
      <c r="U1989" s="1">
        <f>IF(AND(O1988&gt;0,O1989&gt;0),IF(OR(AND(S1988=0,S1989=1),AND(S1988=1,S1989=0)),1,0),0)</f>
        <v>1</v>
      </c>
    </row>
    <row r="1990" spans="1:21">
      <c r="A1990" s="9">
        <v>10236</v>
      </c>
      <c r="B1990" s="10" t="s">
        <v>660</v>
      </c>
      <c r="C1990" s="9" t="s">
        <v>0</v>
      </c>
      <c r="D1990" s="9">
        <v>4121</v>
      </c>
      <c r="E1990" s="9">
        <v>1</v>
      </c>
      <c r="F1990" s="9">
        <v>1.3572</v>
      </c>
      <c r="G1990" s="9">
        <v>1.3596999999999999</v>
      </c>
      <c r="H1990" s="9">
        <v>1.3572</v>
      </c>
      <c r="I1990" s="9">
        <v>5</v>
      </c>
      <c r="J1990" s="9">
        <v>2416.8000000000002</v>
      </c>
      <c r="K1990" s="8" t="str">
        <f>RIGHT(B1990,5)</f>
        <v>17:54</v>
      </c>
      <c r="L1990" s="7" t="str">
        <f>TEXT(K1990,"hh")</f>
        <v>17</v>
      </c>
      <c r="M1990" s="6">
        <f>IF(C1990="close",IF(I1990&gt;=0,1,IF(I1990&lt;0,2)),0)</f>
        <v>0</v>
      </c>
      <c r="N1990" s="5">
        <f>IF(N1989=0,IF(C1990="s/l",1,0),IF(C1990="s/l",N1989+1,0))</f>
        <v>0</v>
      </c>
      <c r="O1990" s="4">
        <f>IF(O1989=0,IF(C1990="t/p",1,0),IF(C1990="t/p",O1989+1,0))</f>
        <v>5</v>
      </c>
      <c r="P1990" s="3">
        <f>IF(AND(N1990&gt;=$AD$36,N1991=0),1,0)</f>
        <v>0</v>
      </c>
      <c r="Q1990" s="2">
        <f>IF(AND(O1990&gt;=$AD$35,O1991=0),1,0)</f>
        <v>1</v>
      </c>
      <c r="R1990" s="3">
        <f>IF(AND(N1990&gt;0,ISODD(D1990)),1,0)</f>
        <v>0</v>
      </c>
      <c r="S1990" s="2">
        <f>IF(AND(O1990&gt;0,ISEVEN(D1990)),1,0)</f>
        <v>0</v>
      </c>
      <c r="T1990" s="1">
        <f>IF(AND(N1989&gt;0,N1990&gt;0),IF(OR(AND(R1989=0,R1990=1),AND(R1989=1,R1990=0)),1,0),0)</f>
        <v>0</v>
      </c>
      <c r="U1990" s="1">
        <f>IF(AND(O1989&gt;0,O1990&gt;0),IF(OR(AND(S1989=0,S1990=1),AND(S1989=1,S1990=0)),1,0),0)</f>
        <v>1</v>
      </c>
    </row>
    <row r="1991" spans="1:21">
      <c r="A1991" s="9">
        <v>10241</v>
      </c>
      <c r="B1991" s="10" t="s">
        <v>2641</v>
      </c>
      <c r="C1991" s="9" t="s">
        <v>3</v>
      </c>
      <c r="D1991" s="9">
        <v>4118</v>
      </c>
      <c r="E1991" s="9">
        <v>1</v>
      </c>
      <c r="F1991" s="9">
        <v>1.3560000000000001</v>
      </c>
      <c r="G1991" s="9">
        <v>1.3560000000000001</v>
      </c>
      <c r="H1991" s="9">
        <v>1.3585</v>
      </c>
      <c r="I1991" s="9">
        <v>-20</v>
      </c>
      <c r="J1991" s="9">
        <v>2396.8000000000002</v>
      </c>
      <c r="K1991" s="8" t="str">
        <f>RIGHT(B1991,5)</f>
        <v>18:19</v>
      </c>
      <c r="L1991" s="7" t="str">
        <f>TEXT(K1991,"hh")</f>
        <v>18</v>
      </c>
      <c r="M1991" s="6">
        <f>IF(C1991="close",IF(I1991&gt;=0,1,IF(I1991&lt;0,2)),0)</f>
        <v>0</v>
      </c>
      <c r="N1991" s="5">
        <f>IF(N1990=0,IF(C1991="s/l",1,0),IF(C1991="s/l",N1990+1,0))</f>
        <v>1</v>
      </c>
      <c r="O1991" s="4">
        <f>IF(O1990=0,IF(C1991="t/p",1,0),IF(C1991="t/p",O1990+1,0))</f>
        <v>0</v>
      </c>
      <c r="P1991" s="3">
        <f>IF(AND(N1991&gt;=$AD$36,N1992=0),1,0)</f>
        <v>0</v>
      </c>
      <c r="Q1991" s="2">
        <f>IF(AND(O1991&gt;=$AD$35,O1992=0),1,0)</f>
        <v>0</v>
      </c>
      <c r="R1991" s="3">
        <f>IF(AND(N1991&gt;0,ISODD(D1991)),1,0)</f>
        <v>0</v>
      </c>
      <c r="S1991" s="2">
        <f>IF(AND(O1991&gt;0,ISEVEN(D1991)),1,0)</f>
        <v>0</v>
      </c>
      <c r="T1991" s="1">
        <f>IF(AND(N1990&gt;0,N1991&gt;0),IF(OR(AND(R1990=0,R1991=1),AND(R1990=1,R1991=0)),1,0),0)</f>
        <v>0</v>
      </c>
      <c r="U1991" s="1">
        <f>IF(AND(O1990&gt;0,O1991&gt;0),IF(OR(AND(S1990=0,S1991=1),AND(S1990=1,S1991=0)),1,0),0)</f>
        <v>0</v>
      </c>
    </row>
    <row r="1992" spans="1:21">
      <c r="A1992" s="9">
        <v>10246</v>
      </c>
      <c r="B1992" s="10" t="s">
        <v>2640</v>
      </c>
      <c r="C1992" s="9" t="s">
        <v>0</v>
      </c>
      <c r="D1992" s="9">
        <v>4126</v>
      </c>
      <c r="E1992" s="9">
        <v>1</v>
      </c>
      <c r="F1992" s="9">
        <v>1.3564000000000001</v>
      </c>
      <c r="G1992" s="9">
        <v>1.3539000000000001</v>
      </c>
      <c r="H1992" s="9">
        <v>1.3564000000000001</v>
      </c>
      <c r="I1992" s="9">
        <v>5</v>
      </c>
      <c r="J1992" s="9">
        <v>2401.8000000000002</v>
      </c>
      <c r="K1992" s="8" t="str">
        <f>RIGHT(B1992,5)</f>
        <v>19:34</v>
      </c>
      <c r="L1992" s="7" t="str">
        <f>TEXT(K1992,"hh")</f>
        <v>19</v>
      </c>
      <c r="M1992" s="6">
        <f>IF(C1992="close",IF(I1992&gt;=0,1,IF(I1992&lt;0,2)),0)</f>
        <v>0</v>
      </c>
      <c r="N1992" s="5">
        <f>IF(N1991=0,IF(C1992="s/l",1,0),IF(C1992="s/l",N1991+1,0))</f>
        <v>0</v>
      </c>
      <c r="O1992" s="4">
        <f>IF(O1991=0,IF(C1992="t/p",1,0),IF(C1992="t/p",O1991+1,0))</f>
        <v>1</v>
      </c>
      <c r="P1992" s="3">
        <f>IF(AND(N1992&gt;=$AD$36,N1993=0),1,0)</f>
        <v>0</v>
      </c>
      <c r="Q1992" s="2">
        <f>IF(AND(O1992&gt;=$AD$35,O1993=0),1,0)</f>
        <v>0</v>
      </c>
      <c r="R1992" s="3">
        <f>IF(AND(N1992&gt;0,ISODD(D1992)),1,0)</f>
        <v>0</v>
      </c>
      <c r="S1992" s="2">
        <f>IF(AND(O1992&gt;0,ISEVEN(D1992)),1,0)</f>
        <v>1</v>
      </c>
      <c r="T1992" s="1">
        <f>IF(AND(N1991&gt;0,N1992&gt;0),IF(OR(AND(R1991=0,R1992=1),AND(R1991=1,R1992=0)),1,0),0)</f>
        <v>0</v>
      </c>
      <c r="U1992" s="1">
        <f>IF(AND(O1991&gt;0,O1992&gt;0),IF(OR(AND(S1991=0,S1992=1),AND(S1991=1,S1992=0)),1,0),0)</f>
        <v>0</v>
      </c>
    </row>
    <row r="1993" spans="1:21">
      <c r="A1993" s="9">
        <v>10251</v>
      </c>
      <c r="B1993" s="10" t="s">
        <v>2639</v>
      </c>
      <c r="C1993" s="9" t="s">
        <v>0</v>
      </c>
      <c r="D1993" s="9">
        <v>4124</v>
      </c>
      <c r="E1993" s="9">
        <v>1</v>
      </c>
      <c r="F1993" s="9">
        <v>1.3574999999999999</v>
      </c>
      <c r="G1993" s="9">
        <v>1.355</v>
      </c>
      <c r="H1993" s="9">
        <v>1.3574999999999999</v>
      </c>
      <c r="I1993" s="9">
        <v>5</v>
      </c>
      <c r="J1993" s="9">
        <v>2406.8000000000002</v>
      </c>
      <c r="K1993" s="8" t="str">
        <f>RIGHT(B1993,5)</f>
        <v>23:11</v>
      </c>
      <c r="L1993" s="7" t="str">
        <f>TEXT(K1993,"hh")</f>
        <v>23</v>
      </c>
      <c r="M1993" s="6">
        <f>IF(C1993="close",IF(I1993&gt;=0,1,IF(I1993&lt;0,2)),0)</f>
        <v>0</v>
      </c>
      <c r="N1993" s="5">
        <f>IF(N1992=0,IF(C1993="s/l",1,0),IF(C1993="s/l",N1992+1,0))</f>
        <v>0</v>
      </c>
      <c r="O1993" s="4">
        <f>IF(O1992=0,IF(C1993="t/p",1,0),IF(C1993="t/p",O1992+1,0))</f>
        <v>2</v>
      </c>
      <c r="P1993" s="3">
        <f>IF(AND(N1993&gt;=$AD$36,N1994=0),1,0)</f>
        <v>0</v>
      </c>
      <c r="Q1993" s="2">
        <f>IF(AND(O1993&gt;=$AD$35,O1994=0),1,0)</f>
        <v>0</v>
      </c>
      <c r="R1993" s="3">
        <f>IF(AND(N1993&gt;0,ISODD(D1993)),1,0)</f>
        <v>0</v>
      </c>
      <c r="S1993" s="2">
        <f>IF(AND(O1993&gt;0,ISEVEN(D1993)),1,0)</f>
        <v>1</v>
      </c>
      <c r="T1993" s="1">
        <f>IF(AND(N1992&gt;0,N1993&gt;0),IF(OR(AND(R1992=0,R1993=1),AND(R1992=1,R1993=0)),1,0),0)</f>
        <v>0</v>
      </c>
      <c r="U1993" s="1">
        <f>IF(AND(O1992&gt;0,O1993&gt;0),IF(OR(AND(S1992=0,S1993=1),AND(S1992=1,S1993=0)),1,0),0)</f>
        <v>0</v>
      </c>
    </row>
    <row r="1994" spans="1:21">
      <c r="A1994" s="9">
        <v>10256</v>
      </c>
      <c r="B1994" s="10" t="s">
        <v>657</v>
      </c>
      <c r="C1994" s="9" t="s">
        <v>54</v>
      </c>
      <c r="D1994" s="9">
        <v>4129</v>
      </c>
      <c r="E1994" s="9">
        <v>1</v>
      </c>
      <c r="F1994" s="9">
        <v>1.3573999999999999</v>
      </c>
      <c r="G1994" s="9">
        <v>1.3594999999999999</v>
      </c>
      <c r="H1994" s="9">
        <v>1.357</v>
      </c>
      <c r="I1994" s="9">
        <v>0.63</v>
      </c>
      <c r="J1994" s="9">
        <v>2407.4299999999998</v>
      </c>
      <c r="K1994" s="8" t="str">
        <f>RIGHT(B1994,5)</f>
        <v>01:01</v>
      </c>
      <c r="L1994" s="7" t="str">
        <f>TEXT(K1994,"hh")</f>
        <v>01</v>
      </c>
      <c r="M1994" s="6">
        <f>IF(C1994="close",IF(I1994&gt;=0,1,IF(I1994&lt;0,2)),0)</f>
        <v>1</v>
      </c>
      <c r="N1994" s="5">
        <f>IF(N1993=0,IF(C1994="s/l",1,0),IF(C1994="s/l",N1993+1,0))</f>
        <v>0</v>
      </c>
      <c r="O1994" s="4">
        <f>IF(O1993=0,IF(C1994="t/p",1,0),IF(C1994="t/p",O1993+1,0))</f>
        <v>0</v>
      </c>
      <c r="P1994" s="3">
        <f>IF(AND(N1994&gt;=$AD$36,N1995=0),1,0)</f>
        <v>0</v>
      </c>
      <c r="Q1994" s="2">
        <f>IF(AND(O1994&gt;=$AD$35,O1995=0),1,0)</f>
        <v>0</v>
      </c>
      <c r="R1994" s="3">
        <f>IF(AND(N1994&gt;0,ISODD(D1994)),1,0)</f>
        <v>0</v>
      </c>
      <c r="S1994" s="2">
        <f>IF(AND(O1994&gt;0,ISEVEN(D1994)),1,0)</f>
        <v>0</v>
      </c>
      <c r="T1994" s="1">
        <f>IF(AND(N1993&gt;0,N1994&gt;0),IF(OR(AND(R1993=0,R1994=1),AND(R1993=1,R1994=0)),1,0),0)</f>
        <v>0</v>
      </c>
      <c r="U1994" s="1">
        <f>IF(AND(O1993&gt;0,O1994&gt;0),IF(OR(AND(S1993=0,S1994=1),AND(S1993=1,S1994=0)),1,0),0)</f>
        <v>0</v>
      </c>
    </row>
    <row r="1995" spans="1:21">
      <c r="A1995" s="9">
        <v>10257</v>
      </c>
      <c r="B1995" s="10" t="s">
        <v>657</v>
      </c>
      <c r="C1995" s="9" t="s">
        <v>54</v>
      </c>
      <c r="D1995" s="9">
        <v>4127</v>
      </c>
      <c r="E1995" s="9">
        <v>1</v>
      </c>
      <c r="F1995" s="9">
        <v>1.3573999999999999</v>
      </c>
      <c r="G1995" s="9">
        <v>1.3585</v>
      </c>
      <c r="H1995" s="9">
        <v>1.3560000000000001</v>
      </c>
      <c r="I1995" s="9">
        <v>-9.3699999999999992</v>
      </c>
      <c r="J1995" s="9">
        <v>2398.06</v>
      </c>
      <c r="K1995" s="8" t="str">
        <f>RIGHT(B1995,5)</f>
        <v>01:01</v>
      </c>
      <c r="L1995" s="7" t="str">
        <f>TEXT(K1995,"hh")</f>
        <v>01</v>
      </c>
      <c r="M1995" s="6">
        <f>IF(C1995="close",IF(I1995&gt;=0,1,IF(I1995&lt;0,2)),0)</f>
        <v>2</v>
      </c>
      <c r="N1995" s="5">
        <f>IF(N1994=0,IF(C1995="s/l",1,0),IF(C1995="s/l",N1994+1,0))</f>
        <v>0</v>
      </c>
      <c r="O1995" s="4">
        <f>IF(O1994=0,IF(C1995="t/p",1,0),IF(C1995="t/p",O1994+1,0))</f>
        <v>0</v>
      </c>
      <c r="P1995" s="3">
        <f>IF(AND(N1995&gt;=$AD$36,N1996=0),1,0)</f>
        <v>0</v>
      </c>
      <c r="Q1995" s="2">
        <f>IF(AND(O1995&gt;=$AD$35,O1996=0),1,0)</f>
        <v>0</v>
      </c>
      <c r="R1995" s="3">
        <f>IF(AND(N1995&gt;0,ISODD(D1995)),1,0)</f>
        <v>0</v>
      </c>
      <c r="S1995" s="2">
        <f>IF(AND(O1995&gt;0,ISEVEN(D1995)),1,0)</f>
        <v>0</v>
      </c>
      <c r="T1995" s="1">
        <f>IF(AND(N1994&gt;0,N1995&gt;0),IF(OR(AND(R1994=0,R1995=1),AND(R1994=1,R1995=0)),1,0),0)</f>
        <v>0</v>
      </c>
      <c r="U1995" s="1">
        <f>IF(AND(O1994&gt;0,O1995&gt;0),IF(OR(AND(S1994=0,S1995=1),AND(S1994=1,S1995=0)),1,0),0)</f>
        <v>0</v>
      </c>
    </row>
    <row r="1996" spans="1:21">
      <c r="A1996" s="9">
        <v>10270</v>
      </c>
      <c r="B1996" s="10" t="s">
        <v>656</v>
      </c>
      <c r="C1996" s="9" t="s">
        <v>0</v>
      </c>
      <c r="D1996" s="9">
        <v>4135</v>
      </c>
      <c r="E1996" s="9">
        <v>1</v>
      </c>
      <c r="F1996" s="9">
        <v>1.3586</v>
      </c>
      <c r="G1996" s="9">
        <v>1.3611</v>
      </c>
      <c r="H1996" s="9">
        <v>1.3586</v>
      </c>
      <c r="I1996" s="9">
        <v>5</v>
      </c>
      <c r="J1996" s="9">
        <v>2403.06</v>
      </c>
      <c r="K1996" s="8" t="str">
        <f>RIGHT(B1996,5)</f>
        <v>03:47</v>
      </c>
      <c r="L1996" s="7" t="str">
        <f>TEXT(K1996,"hh")</f>
        <v>03</v>
      </c>
      <c r="M1996" s="6">
        <f>IF(C1996="close",IF(I1996&gt;=0,1,IF(I1996&lt;0,2)),0)</f>
        <v>0</v>
      </c>
      <c r="N1996" s="5">
        <f>IF(N1995=0,IF(C1996="s/l",1,0),IF(C1996="s/l",N1995+1,0))</f>
        <v>0</v>
      </c>
      <c r="O1996" s="4">
        <f>IF(O1995=0,IF(C1996="t/p",1,0),IF(C1996="t/p",O1995+1,0))</f>
        <v>1</v>
      </c>
      <c r="P1996" s="3">
        <f>IF(AND(N1996&gt;=$AD$36,N1997=0),1,0)</f>
        <v>0</v>
      </c>
      <c r="Q1996" s="2">
        <f>IF(AND(O1996&gt;=$AD$35,O1997=0),1,0)</f>
        <v>0</v>
      </c>
      <c r="R1996" s="3">
        <f>IF(AND(N1996&gt;0,ISODD(D1996)),1,0)</f>
        <v>0</v>
      </c>
      <c r="S1996" s="2">
        <f>IF(AND(O1996&gt;0,ISEVEN(D1996)),1,0)</f>
        <v>0</v>
      </c>
      <c r="T1996" s="1">
        <f>IF(AND(N1995&gt;0,N1996&gt;0),IF(OR(AND(R1995=0,R1996=1),AND(R1995=1,R1996=0)),1,0),0)</f>
        <v>0</v>
      </c>
      <c r="U1996" s="1">
        <f>IF(AND(O1995&gt;0,O1996&gt;0),IF(OR(AND(S1995=0,S1996=1),AND(S1995=1,S1996=0)),1,0),0)</f>
        <v>0</v>
      </c>
    </row>
    <row r="1997" spans="1:21">
      <c r="A1997" s="9">
        <v>10275</v>
      </c>
      <c r="B1997" s="10" t="s">
        <v>655</v>
      </c>
      <c r="C1997" s="9" t="s">
        <v>0</v>
      </c>
      <c r="D1997" s="9">
        <v>4138</v>
      </c>
      <c r="E1997" s="9">
        <v>1</v>
      </c>
      <c r="F1997" s="9">
        <v>1.3589</v>
      </c>
      <c r="G1997" s="9">
        <v>1.3564000000000001</v>
      </c>
      <c r="H1997" s="9">
        <v>1.3589</v>
      </c>
      <c r="I1997" s="9">
        <v>5</v>
      </c>
      <c r="J1997" s="9">
        <v>2408.06</v>
      </c>
      <c r="K1997" s="8" t="str">
        <f>RIGHT(B1997,5)</f>
        <v>07:05</v>
      </c>
      <c r="L1997" s="7" t="str">
        <f>TEXT(K1997,"hh")</f>
        <v>07</v>
      </c>
      <c r="M1997" s="6">
        <f>IF(C1997="close",IF(I1997&gt;=0,1,IF(I1997&lt;0,2)),0)</f>
        <v>0</v>
      </c>
      <c r="N1997" s="5">
        <f>IF(N1996=0,IF(C1997="s/l",1,0),IF(C1997="s/l",N1996+1,0))</f>
        <v>0</v>
      </c>
      <c r="O1997" s="4">
        <f>IF(O1996=0,IF(C1997="t/p",1,0),IF(C1997="t/p",O1996+1,0))</f>
        <v>2</v>
      </c>
      <c r="P1997" s="3">
        <f>IF(AND(N1997&gt;=$AD$36,N1998=0),1,0)</f>
        <v>0</v>
      </c>
      <c r="Q1997" s="2">
        <f>IF(AND(O1997&gt;=$AD$35,O1998=0),1,0)</f>
        <v>0</v>
      </c>
      <c r="R1997" s="3">
        <f>IF(AND(N1997&gt;0,ISODD(D1997)),1,0)</f>
        <v>0</v>
      </c>
      <c r="S1997" s="2">
        <f>IF(AND(O1997&gt;0,ISEVEN(D1997)),1,0)</f>
        <v>1</v>
      </c>
      <c r="T1997" s="1">
        <f>IF(AND(N1996&gt;0,N1997&gt;0),IF(OR(AND(R1996=0,R1997=1),AND(R1996=1,R1997=0)),1,0),0)</f>
        <v>0</v>
      </c>
      <c r="U1997" s="1">
        <f>IF(AND(O1996&gt;0,O1997&gt;0),IF(OR(AND(S1996=0,S1997=1),AND(S1996=1,S1997=0)),1,0),0)</f>
        <v>1</v>
      </c>
    </row>
    <row r="1998" spans="1:21">
      <c r="A1998" s="9">
        <v>10280</v>
      </c>
      <c r="B1998" s="10" t="s">
        <v>2638</v>
      </c>
      <c r="C1998" s="9" t="s">
        <v>0</v>
      </c>
      <c r="D1998" s="9">
        <v>4139</v>
      </c>
      <c r="E1998" s="9">
        <v>1</v>
      </c>
      <c r="F1998" s="9">
        <v>1.3586</v>
      </c>
      <c r="G1998" s="9">
        <v>1.3611</v>
      </c>
      <c r="H1998" s="9">
        <v>1.3586</v>
      </c>
      <c r="I1998" s="9">
        <v>5</v>
      </c>
      <c r="J1998" s="9">
        <v>2413.06</v>
      </c>
      <c r="K1998" s="8" t="str">
        <f>RIGHT(B1998,5)</f>
        <v>07:44</v>
      </c>
      <c r="L1998" s="7" t="str">
        <f>TEXT(K1998,"hh")</f>
        <v>07</v>
      </c>
      <c r="M1998" s="6">
        <f>IF(C1998="close",IF(I1998&gt;=0,1,IF(I1998&lt;0,2)),0)</f>
        <v>0</v>
      </c>
      <c r="N1998" s="5">
        <f>IF(N1997=0,IF(C1998="s/l",1,0),IF(C1998="s/l",N1997+1,0))</f>
        <v>0</v>
      </c>
      <c r="O1998" s="4">
        <f>IF(O1997=0,IF(C1998="t/p",1,0),IF(C1998="t/p",O1997+1,0))</f>
        <v>3</v>
      </c>
      <c r="P1998" s="3">
        <f>IF(AND(N1998&gt;=$AD$36,N1999=0),1,0)</f>
        <v>0</v>
      </c>
      <c r="Q1998" s="2">
        <f>IF(AND(O1998&gt;=$AD$35,O1999=0),1,0)</f>
        <v>0</v>
      </c>
      <c r="R1998" s="3">
        <f>IF(AND(N1998&gt;0,ISODD(D1998)),1,0)</f>
        <v>0</v>
      </c>
      <c r="S1998" s="2">
        <f>IF(AND(O1998&gt;0,ISEVEN(D1998)),1,0)</f>
        <v>0</v>
      </c>
      <c r="T1998" s="1">
        <f>IF(AND(N1997&gt;0,N1998&gt;0),IF(OR(AND(R1997=0,R1998=1),AND(R1997=1,R1998=0)),1,0),0)</f>
        <v>0</v>
      </c>
      <c r="U1998" s="1">
        <f>IF(AND(O1997&gt;0,O1998&gt;0),IF(OR(AND(S1997=0,S1998=1),AND(S1997=1,S1998=0)),1,0),0)</f>
        <v>1</v>
      </c>
    </row>
    <row r="1999" spans="1:21">
      <c r="A1999" s="9">
        <v>10281</v>
      </c>
      <c r="B1999" s="10" t="s">
        <v>654</v>
      </c>
      <c r="C1999" s="9" t="s">
        <v>3</v>
      </c>
      <c r="D1999" s="9">
        <v>4133</v>
      </c>
      <c r="E1999" s="9">
        <v>1</v>
      </c>
      <c r="F1999" s="9">
        <v>1.3601000000000001</v>
      </c>
      <c r="G1999" s="9">
        <v>1.3601000000000001</v>
      </c>
      <c r="H1999" s="9">
        <v>1.3575999999999999</v>
      </c>
      <c r="I1999" s="9">
        <v>-20</v>
      </c>
      <c r="J1999" s="9">
        <v>2393.06</v>
      </c>
      <c r="K1999" s="8" t="str">
        <f>RIGHT(B1999,5)</f>
        <v>09:02</v>
      </c>
      <c r="L1999" s="7" t="str">
        <f>TEXT(K1999,"hh")</f>
        <v>09</v>
      </c>
      <c r="M1999" s="6">
        <f>IF(C1999="close",IF(I1999&gt;=0,1,IF(I1999&lt;0,2)),0)</f>
        <v>0</v>
      </c>
      <c r="N1999" s="5">
        <f>IF(N1998=0,IF(C1999="s/l",1,0),IF(C1999="s/l",N1998+1,0))</f>
        <v>1</v>
      </c>
      <c r="O1999" s="4">
        <f>IF(O1998=0,IF(C1999="t/p",1,0),IF(C1999="t/p",O1998+1,0))</f>
        <v>0</v>
      </c>
      <c r="P1999" s="3">
        <f>IF(AND(N1999&gt;=$AD$36,N2000=0),1,0)</f>
        <v>0</v>
      </c>
      <c r="Q1999" s="2">
        <f>IF(AND(O1999&gt;=$AD$35,O2000=0),1,0)</f>
        <v>0</v>
      </c>
      <c r="R1999" s="3">
        <f>IF(AND(N1999&gt;0,ISODD(D1999)),1,0)</f>
        <v>1</v>
      </c>
      <c r="S1999" s="2">
        <f>IF(AND(O1999&gt;0,ISEVEN(D1999)),1,0)</f>
        <v>0</v>
      </c>
      <c r="T1999" s="1">
        <f>IF(AND(N1998&gt;0,N1999&gt;0),IF(OR(AND(R1998=0,R1999=1),AND(R1998=1,R1999=0)),1,0),0)</f>
        <v>0</v>
      </c>
      <c r="U1999" s="1">
        <f>IF(AND(O1998&gt;0,O1999&gt;0),IF(OR(AND(S1998=0,S1999=1),AND(S1998=1,S1999=0)),1,0),0)</f>
        <v>0</v>
      </c>
    </row>
    <row r="2000" spans="1:21">
      <c r="A2000" s="9">
        <v>10286</v>
      </c>
      <c r="B2000" s="10" t="s">
        <v>653</v>
      </c>
      <c r="C2000" s="9" t="s">
        <v>0</v>
      </c>
      <c r="D2000" s="9">
        <v>4141</v>
      </c>
      <c r="E2000" s="9">
        <v>1</v>
      </c>
      <c r="F2000" s="9">
        <v>1.3595999999999999</v>
      </c>
      <c r="G2000" s="9">
        <v>1.3621000000000001</v>
      </c>
      <c r="H2000" s="9">
        <v>1.3595999999999999</v>
      </c>
      <c r="I2000" s="9">
        <v>5</v>
      </c>
      <c r="J2000" s="9">
        <v>2398.06</v>
      </c>
      <c r="K2000" s="8" t="str">
        <f>RIGHT(B2000,5)</f>
        <v>09:18</v>
      </c>
      <c r="L2000" s="7" t="str">
        <f>TEXT(K2000,"hh")</f>
        <v>09</v>
      </c>
      <c r="M2000" s="6">
        <f>IF(C2000="close",IF(I2000&gt;=0,1,IF(I2000&lt;0,2)),0)</f>
        <v>0</v>
      </c>
      <c r="N2000" s="5">
        <f>IF(N1999=0,IF(C2000="s/l",1,0),IF(C2000="s/l",N1999+1,0))</f>
        <v>0</v>
      </c>
      <c r="O2000" s="4">
        <f>IF(O1999=0,IF(C2000="t/p",1,0),IF(C2000="t/p",O1999+1,0))</f>
        <v>1</v>
      </c>
      <c r="P2000" s="3">
        <f>IF(AND(N2000&gt;=$AD$36,N2001=0),1,0)</f>
        <v>0</v>
      </c>
      <c r="Q2000" s="2">
        <f>IF(AND(O2000&gt;=$AD$35,O2001=0),1,0)</f>
        <v>0</v>
      </c>
      <c r="R2000" s="3">
        <f>IF(AND(N2000&gt;0,ISODD(D2000)),1,0)</f>
        <v>0</v>
      </c>
      <c r="S2000" s="2">
        <f>IF(AND(O2000&gt;0,ISEVEN(D2000)),1,0)</f>
        <v>0</v>
      </c>
      <c r="T2000" s="1">
        <f>IF(AND(N1999&gt;0,N2000&gt;0),IF(OR(AND(R1999=0,R2000=1),AND(R1999=1,R2000=0)),1,0),0)</f>
        <v>0</v>
      </c>
      <c r="U2000" s="1">
        <f>IF(AND(O1999&gt;0,O2000&gt;0),IF(OR(AND(S1999=0,S2000=1),AND(S1999=1,S2000=0)),1,0),0)</f>
        <v>0</v>
      </c>
    </row>
    <row r="2001" spans="1:21">
      <c r="A2001" s="9">
        <v>10291</v>
      </c>
      <c r="B2001" s="10" t="s">
        <v>2637</v>
      </c>
      <c r="C2001" s="9" t="s">
        <v>0</v>
      </c>
      <c r="D2001" s="9">
        <v>4144</v>
      </c>
      <c r="E2001" s="9">
        <v>1</v>
      </c>
      <c r="F2001" s="9">
        <v>1.3599000000000001</v>
      </c>
      <c r="G2001" s="9">
        <v>1.3573999999999999</v>
      </c>
      <c r="H2001" s="9">
        <v>1.3599000000000001</v>
      </c>
      <c r="I2001" s="9">
        <v>5</v>
      </c>
      <c r="J2001" s="9">
        <v>2403.06</v>
      </c>
      <c r="K2001" s="8" t="str">
        <f>RIGHT(B2001,5)</f>
        <v>10:32</v>
      </c>
      <c r="L2001" s="7" t="str">
        <f>TEXT(K2001,"hh")</f>
        <v>10</v>
      </c>
      <c r="M2001" s="6">
        <f>IF(C2001="close",IF(I2001&gt;=0,1,IF(I2001&lt;0,2)),0)</f>
        <v>0</v>
      </c>
      <c r="N2001" s="5">
        <f>IF(N2000=0,IF(C2001="s/l",1,0),IF(C2001="s/l",N2000+1,0))</f>
        <v>0</v>
      </c>
      <c r="O2001" s="4">
        <f>IF(O2000=0,IF(C2001="t/p",1,0),IF(C2001="t/p",O2000+1,0))</f>
        <v>2</v>
      </c>
      <c r="P2001" s="3">
        <f>IF(AND(N2001&gt;=$AD$36,N2002=0),1,0)</f>
        <v>0</v>
      </c>
      <c r="Q2001" s="2">
        <f>IF(AND(O2001&gt;=$AD$35,O2002=0),1,0)</f>
        <v>0</v>
      </c>
      <c r="R2001" s="3">
        <f>IF(AND(N2001&gt;0,ISODD(D2001)),1,0)</f>
        <v>0</v>
      </c>
      <c r="S2001" s="2">
        <f>IF(AND(O2001&gt;0,ISEVEN(D2001)),1,0)</f>
        <v>1</v>
      </c>
      <c r="T2001" s="1">
        <f>IF(AND(N2000&gt;0,N2001&gt;0),IF(OR(AND(R2000=0,R2001=1),AND(R2000=1,R2001=0)),1,0),0)</f>
        <v>0</v>
      </c>
      <c r="U2001" s="1">
        <f>IF(AND(O2000&gt;0,O2001&gt;0),IF(OR(AND(S2000=0,S2001=1),AND(S2000=1,S2001=0)),1,0),0)</f>
        <v>1</v>
      </c>
    </row>
    <row r="2002" spans="1:21">
      <c r="A2002" s="9">
        <v>10300</v>
      </c>
      <c r="B2002" s="10" t="s">
        <v>652</v>
      </c>
      <c r="C2002" s="9" t="s">
        <v>0</v>
      </c>
      <c r="D2002" s="9">
        <v>4147</v>
      </c>
      <c r="E2002" s="9">
        <v>1</v>
      </c>
      <c r="F2002" s="9">
        <v>1.3607</v>
      </c>
      <c r="G2002" s="9">
        <v>1.3632</v>
      </c>
      <c r="H2002" s="9">
        <v>1.3607</v>
      </c>
      <c r="I2002" s="9">
        <v>5</v>
      </c>
      <c r="J2002" s="9">
        <v>2408.06</v>
      </c>
      <c r="K2002" s="8" t="str">
        <f>RIGHT(B2002,5)</f>
        <v>11:05</v>
      </c>
      <c r="L2002" s="7" t="str">
        <f>TEXT(K2002,"hh")</f>
        <v>11</v>
      </c>
      <c r="M2002" s="6">
        <f>IF(C2002="close",IF(I2002&gt;=0,1,IF(I2002&lt;0,2)),0)</f>
        <v>0</v>
      </c>
      <c r="N2002" s="5">
        <f>IF(N2001=0,IF(C2002="s/l",1,0),IF(C2002="s/l",N2001+1,0))</f>
        <v>0</v>
      </c>
      <c r="O2002" s="4">
        <f>IF(O2001=0,IF(C2002="t/p",1,0),IF(C2002="t/p",O2001+1,0))</f>
        <v>3</v>
      </c>
      <c r="P2002" s="3">
        <f>IF(AND(N2002&gt;=$AD$36,N2003=0),1,0)</f>
        <v>0</v>
      </c>
      <c r="Q2002" s="2">
        <f>IF(AND(O2002&gt;=$AD$35,O2003=0),1,0)</f>
        <v>0</v>
      </c>
      <c r="R2002" s="3">
        <f>IF(AND(N2002&gt;0,ISODD(D2002)),1,0)</f>
        <v>0</v>
      </c>
      <c r="S2002" s="2">
        <f>IF(AND(O2002&gt;0,ISEVEN(D2002)),1,0)</f>
        <v>0</v>
      </c>
      <c r="T2002" s="1">
        <f>IF(AND(N2001&gt;0,N2002&gt;0),IF(OR(AND(R2001=0,R2002=1),AND(R2001=1,R2002=0)),1,0),0)</f>
        <v>0</v>
      </c>
      <c r="U2002" s="1">
        <f>IF(AND(O2001&gt;0,O2002&gt;0),IF(OR(AND(S2001=0,S2002=1),AND(S2001=1,S2002=0)),1,0),0)</f>
        <v>1</v>
      </c>
    </row>
    <row r="2003" spans="1:21">
      <c r="A2003" s="9">
        <v>10305</v>
      </c>
      <c r="B2003" s="10" t="s">
        <v>2636</v>
      </c>
      <c r="C2003" s="9" t="s">
        <v>0</v>
      </c>
      <c r="D2003" s="9">
        <v>4145</v>
      </c>
      <c r="E2003" s="9">
        <v>1</v>
      </c>
      <c r="F2003" s="9">
        <v>1.3595999999999999</v>
      </c>
      <c r="G2003" s="9">
        <v>1.3621000000000001</v>
      </c>
      <c r="H2003" s="9">
        <v>1.3595999999999999</v>
      </c>
      <c r="I2003" s="9">
        <v>5</v>
      </c>
      <c r="J2003" s="9">
        <v>2413.06</v>
      </c>
      <c r="K2003" s="8" t="str">
        <f>RIGHT(B2003,5)</f>
        <v>13:22</v>
      </c>
      <c r="L2003" s="7" t="str">
        <f>TEXT(K2003,"hh")</f>
        <v>13</v>
      </c>
      <c r="M2003" s="6">
        <f>IF(C2003="close",IF(I2003&gt;=0,1,IF(I2003&lt;0,2)),0)</f>
        <v>0</v>
      </c>
      <c r="N2003" s="5">
        <f>IF(N2002=0,IF(C2003="s/l",1,0),IF(C2003="s/l",N2002+1,0))</f>
        <v>0</v>
      </c>
      <c r="O2003" s="4">
        <f>IF(O2002=0,IF(C2003="t/p",1,0),IF(C2003="t/p",O2002+1,0))</f>
        <v>4</v>
      </c>
      <c r="P2003" s="3">
        <f>IF(AND(N2003&gt;=$AD$36,N2004=0),1,0)</f>
        <v>0</v>
      </c>
      <c r="Q2003" s="2">
        <f>IF(AND(O2003&gt;=$AD$35,O2004=0),1,0)</f>
        <v>1</v>
      </c>
      <c r="R2003" s="3">
        <f>IF(AND(N2003&gt;0,ISODD(D2003)),1,0)</f>
        <v>0</v>
      </c>
      <c r="S2003" s="2">
        <f>IF(AND(O2003&gt;0,ISEVEN(D2003)),1,0)</f>
        <v>0</v>
      </c>
      <c r="T2003" s="1">
        <f>IF(AND(N2002&gt;0,N2003&gt;0),IF(OR(AND(R2002=0,R2003=1),AND(R2002=1,R2003=0)),1,0),0)</f>
        <v>0</v>
      </c>
      <c r="U2003" s="1">
        <f>IF(AND(O2002&gt;0,O2003&gt;0),IF(OR(AND(S2002=0,S2003=1),AND(S2002=1,S2003=0)),1,0),0)</f>
        <v>0</v>
      </c>
    </row>
    <row r="2004" spans="1:21">
      <c r="A2004" s="9">
        <v>10310</v>
      </c>
      <c r="B2004" s="10" t="s">
        <v>2635</v>
      </c>
      <c r="C2004" s="9" t="s">
        <v>3</v>
      </c>
      <c r="D2004" s="9">
        <v>4150</v>
      </c>
      <c r="E2004" s="9">
        <v>1</v>
      </c>
      <c r="F2004" s="9">
        <v>1.3585</v>
      </c>
      <c r="G2004" s="9">
        <v>1.3585</v>
      </c>
      <c r="H2004" s="9">
        <v>1.361</v>
      </c>
      <c r="I2004" s="9">
        <v>-20</v>
      </c>
      <c r="J2004" s="9">
        <v>2393.06</v>
      </c>
      <c r="K2004" s="8" t="str">
        <f>RIGHT(B2004,5)</f>
        <v>14:02</v>
      </c>
      <c r="L2004" s="7" t="str">
        <f>TEXT(K2004,"hh")</f>
        <v>14</v>
      </c>
      <c r="M2004" s="6">
        <f>IF(C2004="close",IF(I2004&gt;=0,1,IF(I2004&lt;0,2)),0)</f>
        <v>0</v>
      </c>
      <c r="N2004" s="5">
        <f>IF(N2003=0,IF(C2004="s/l",1,0),IF(C2004="s/l",N2003+1,0))</f>
        <v>1</v>
      </c>
      <c r="O2004" s="4">
        <f>IF(O2003=0,IF(C2004="t/p",1,0),IF(C2004="t/p",O2003+1,0))</f>
        <v>0</v>
      </c>
      <c r="P2004" s="3">
        <f>IF(AND(N2004&gt;=$AD$36,N2005=0),1,0)</f>
        <v>0</v>
      </c>
      <c r="Q2004" s="2">
        <f>IF(AND(O2004&gt;=$AD$35,O2005=0),1,0)</f>
        <v>0</v>
      </c>
      <c r="R2004" s="3">
        <f>IF(AND(N2004&gt;0,ISODD(D2004)),1,0)</f>
        <v>0</v>
      </c>
      <c r="S2004" s="2">
        <f>IF(AND(O2004&gt;0,ISEVEN(D2004)),1,0)</f>
        <v>0</v>
      </c>
      <c r="T2004" s="1">
        <f>IF(AND(N2003&gt;0,N2004&gt;0),IF(OR(AND(R2003=0,R2004=1),AND(R2003=1,R2004=0)),1,0),0)</f>
        <v>0</v>
      </c>
      <c r="U2004" s="1">
        <f>IF(AND(O2003&gt;0,O2004&gt;0),IF(OR(AND(S2003=0,S2004=1),AND(S2003=1,S2004=0)),1,0),0)</f>
        <v>0</v>
      </c>
    </row>
    <row r="2005" spans="1:21">
      <c r="A2005" s="9">
        <v>10315</v>
      </c>
      <c r="B2005" s="10" t="s">
        <v>649</v>
      </c>
      <c r="C2005" s="9" t="s">
        <v>3</v>
      </c>
      <c r="D2005" s="9">
        <v>4152</v>
      </c>
      <c r="E2005" s="9">
        <v>1</v>
      </c>
      <c r="F2005" s="9">
        <v>1.3574999999999999</v>
      </c>
      <c r="G2005" s="9">
        <v>1.3574999999999999</v>
      </c>
      <c r="H2005" s="9">
        <v>1.36</v>
      </c>
      <c r="I2005" s="9">
        <v>-20</v>
      </c>
      <c r="J2005" s="9">
        <v>2373.06</v>
      </c>
      <c r="K2005" s="8" t="str">
        <f>RIGHT(B2005,5)</f>
        <v>14:05</v>
      </c>
      <c r="L2005" s="7" t="str">
        <f>TEXT(K2005,"hh")</f>
        <v>14</v>
      </c>
      <c r="M2005" s="6">
        <f>IF(C2005="close",IF(I2005&gt;=0,1,IF(I2005&lt;0,2)),0)</f>
        <v>0</v>
      </c>
      <c r="N2005" s="5">
        <f>IF(N2004=0,IF(C2005="s/l",1,0),IF(C2005="s/l",N2004+1,0))</f>
        <v>2</v>
      </c>
      <c r="O2005" s="4">
        <f>IF(O2004=0,IF(C2005="t/p",1,0),IF(C2005="t/p",O2004+1,0))</f>
        <v>0</v>
      </c>
      <c r="P2005" s="3">
        <f>IF(AND(N2005&gt;=$AD$36,N2006=0),1,0)</f>
        <v>1</v>
      </c>
      <c r="Q2005" s="2">
        <f>IF(AND(O2005&gt;=$AD$35,O2006=0),1,0)</f>
        <v>0</v>
      </c>
      <c r="R2005" s="3">
        <f>IF(AND(N2005&gt;0,ISODD(D2005)),1,0)</f>
        <v>0</v>
      </c>
      <c r="S2005" s="2">
        <f>IF(AND(O2005&gt;0,ISEVEN(D2005)),1,0)</f>
        <v>0</v>
      </c>
      <c r="T2005" s="1">
        <f>IF(AND(N2004&gt;0,N2005&gt;0),IF(OR(AND(R2004=0,R2005=1),AND(R2004=1,R2005=0)),1,0),0)</f>
        <v>0</v>
      </c>
      <c r="U2005" s="1">
        <f>IF(AND(O2004&gt;0,O2005&gt;0),IF(OR(AND(S2004=0,S2005=1),AND(S2004=1,S2005=0)),1,0),0)</f>
        <v>0</v>
      </c>
    </row>
    <row r="2006" spans="1:21">
      <c r="A2006" s="9">
        <v>10320</v>
      </c>
      <c r="B2006" s="10" t="s">
        <v>2634</v>
      </c>
      <c r="C2006" s="9" t="s">
        <v>0</v>
      </c>
      <c r="D2006" s="9">
        <v>4156</v>
      </c>
      <c r="E2006" s="9">
        <v>1</v>
      </c>
      <c r="F2006" s="9">
        <v>1.3580000000000001</v>
      </c>
      <c r="G2006" s="9">
        <v>1.3554999999999999</v>
      </c>
      <c r="H2006" s="9">
        <v>1.3580000000000001</v>
      </c>
      <c r="I2006" s="9">
        <v>5</v>
      </c>
      <c r="J2006" s="9">
        <v>2378.06</v>
      </c>
      <c r="K2006" s="8" t="str">
        <f>RIGHT(B2006,5)</f>
        <v>14:09</v>
      </c>
      <c r="L2006" s="7" t="str">
        <f>TEXT(K2006,"hh")</f>
        <v>14</v>
      </c>
      <c r="M2006" s="6">
        <f>IF(C2006="close",IF(I2006&gt;=0,1,IF(I2006&lt;0,2)),0)</f>
        <v>0</v>
      </c>
      <c r="N2006" s="5">
        <f>IF(N2005=0,IF(C2006="s/l",1,0),IF(C2006="s/l",N2005+1,0))</f>
        <v>0</v>
      </c>
      <c r="O2006" s="4">
        <f>IF(O2005=0,IF(C2006="t/p",1,0),IF(C2006="t/p",O2005+1,0))</f>
        <v>1</v>
      </c>
      <c r="P2006" s="3">
        <f>IF(AND(N2006&gt;=$AD$36,N2007=0),1,0)</f>
        <v>0</v>
      </c>
      <c r="Q2006" s="2">
        <f>IF(AND(O2006&gt;=$AD$35,O2007=0),1,0)</f>
        <v>0</v>
      </c>
      <c r="R2006" s="3">
        <f>IF(AND(N2006&gt;0,ISODD(D2006)),1,0)</f>
        <v>0</v>
      </c>
      <c r="S2006" s="2">
        <f>IF(AND(O2006&gt;0,ISEVEN(D2006)),1,0)</f>
        <v>1</v>
      </c>
      <c r="T2006" s="1">
        <f>IF(AND(N2005&gt;0,N2006&gt;0),IF(OR(AND(R2005=0,R2006=1),AND(R2005=1,R2006=0)),1,0),0)</f>
        <v>0</v>
      </c>
      <c r="U2006" s="1">
        <f>IF(AND(O2005&gt;0,O2006&gt;0),IF(OR(AND(S2005=0,S2006=1),AND(S2005=1,S2006=0)),1,0),0)</f>
        <v>0</v>
      </c>
    </row>
    <row r="2007" spans="1:21">
      <c r="A2007" s="9">
        <v>10321</v>
      </c>
      <c r="B2007" s="10" t="s">
        <v>2633</v>
      </c>
      <c r="C2007" s="9" t="s">
        <v>3</v>
      </c>
      <c r="D2007" s="9">
        <v>4154</v>
      </c>
      <c r="E2007" s="9">
        <v>1</v>
      </c>
      <c r="F2007" s="9">
        <v>1.3565</v>
      </c>
      <c r="G2007" s="9">
        <v>1.3565</v>
      </c>
      <c r="H2007" s="9">
        <v>1.359</v>
      </c>
      <c r="I2007" s="9">
        <v>-20</v>
      </c>
      <c r="J2007" s="9">
        <v>2358.06</v>
      </c>
      <c r="K2007" s="8" t="str">
        <f>RIGHT(B2007,5)</f>
        <v>14:16</v>
      </c>
      <c r="L2007" s="7" t="str">
        <f>TEXT(K2007,"hh")</f>
        <v>14</v>
      </c>
      <c r="M2007" s="6">
        <f>IF(C2007="close",IF(I2007&gt;=0,1,IF(I2007&lt;0,2)),0)</f>
        <v>0</v>
      </c>
      <c r="N2007" s="5">
        <f>IF(N2006=0,IF(C2007="s/l",1,0),IF(C2007="s/l",N2006+1,0))</f>
        <v>1</v>
      </c>
      <c r="O2007" s="4">
        <f>IF(O2006=0,IF(C2007="t/p",1,0),IF(C2007="t/p",O2006+1,0))</f>
        <v>0</v>
      </c>
      <c r="P2007" s="3">
        <f>IF(AND(N2007&gt;=$AD$36,N2008=0),1,0)</f>
        <v>0</v>
      </c>
      <c r="Q2007" s="2">
        <f>IF(AND(O2007&gt;=$AD$35,O2008=0),1,0)</f>
        <v>0</v>
      </c>
      <c r="R2007" s="3">
        <f>IF(AND(N2007&gt;0,ISODD(D2007)),1,0)</f>
        <v>0</v>
      </c>
      <c r="S2007" s="2">
        <f>IF(AND(O2007&gt;0,ISEVEN(D2007)),1,0)</f>
        <v>0</v>
      </c>
      <c r="T2007" s="1">
        <f>IF(AND(N2006&gt;0,N2007&gt;0),IF(OR(AND(R2006=0,R2007=1),AND(R2006=1,R2007=0)),1,0),0)</f>
        <v>0</v>
      </c>
      <c r="U2007" s="1">
        <f>IF(AND(O2006&gt;0,O2007&gt;0),IF(OR(AND(S2006=0,S2007=1),AND(S2006=1,S2007=0)),1,0),0)</f>
        <v>0</v>
      </c>
    </row>
    <row r="2008" spans="1:21">
      <c r="A2008" s="9">
        <v>10326</v>
      </c>
      <c r="B2008" s="10" t="s">
        <v>2632</v>
      </c>
      <c r="C2008" s="9" t="s">
        <v>0</v>
      </c>
      <c r="D2008" s="9">
        <v>4158</v>
      </c>
      <c r="E2008" s="9">
        <v>1</v>
      </c>
      <c r="F2008" s="9">
        <v>1.3569</v>
      </c>
      <c r="G2008" s="9">
        <v>1.3544</v>
      </c>
      <c r="H2008" s="9">
        <v>1.3569</v>
      </c>
      <c r="I2008" s="9">
        <v>5</v>
      </c>
      <c r="J2008" s="9">
        <v>2363.06</v>
      </c>
      <c r="K2008" s="8" t="str">
        <f>RIGHT(B2008,5)</f>
        <v>14:40</v>
      </c>
      <c r="L2008" s="7" t="str">
        <f>TEXT(K2008,"hh")</f>
        <v>14</v>
      </c>
      <c r="M2008" s="6">
        <f>IF(C2008="close",IF(I2008&gt;=0,1,IF(I2008&lt;0,2)),0)</f>
        <v>0</v>
      </c>
      <c r="N2008" s="5">
        <f>IF(N2007=0,IF(C2008="s/l",1,0),IF(C2008="s/l",N2007+1,0))</f>
        <v>0</v>
      </c>
      <c r="O2008" s="4">
        <f>IF(O2007=0,IF(C2008="t/p",1,0),IF(C2008="t/p",O2007+1,0))</f>
        <v>1</v>
      </c>
      <c r="P2008" s="3">
        <f>IF(AND(N2008&gt;=$AD$36,N2009=0),1,0)</f>
        <v>0</v>
      </c>
      <c r="Q2008" s="2">
        <f>IF(AND(O2008&gt;=$AD$35,O2009=0),1,0)</f>
        <v>0</v>
      </c>
      <c r="R2008" s="3">
        <f>IF(AND(N2008&gt;0,ISODD(D2008)),1,0)</f>
        <v>0</v>
      </c>
      <c r="S2008" s="2">
        <f>IF(AND(O2008&gt;0,ISEVEN(D2008)),1,0)</f>
        <v>1</v>
      </c>
      <c r="T2008" s="1">
        <f>IF(AND(N2007&gt;0,N2008&gt;0),IF(OR(AND(R2007=0,R2008=1),AND(R2007=1,R2008=0)),1,0),0)</f>
        <v>0</v>
      </c>
      <c r="U2008" s="1">
        <f>IF(AND(O2007&gt;0,O2008&gt;0),IF(OR(AND(S2007=0,S2008=1),AND(S2007=1,S2008=0)),1,0),0)</f>
        <v>0</v>
      </c>
    </row>
    <row r="2009" spans="1:21">
      <c r="A2009" s="9">
        <v>10335</v>
      </c>
      <c r="B2009" s="10" t="s">
        <v>2631</v>
      </c>
      <c r="C2009" s="9" t="s">
        <v>3</v>
      </c>
      <c r="D2009" s="9">
        <v>4159</v>
      </c>
      <c r="E2009" s="9">
        <v>1</v>
      </c>
      <c r="F2009" s="9">
        <v>1.3591</v>
      </c>
      <c r="G2009" s="9">
        <v>1.3591</v>
      </c>
      <c r="H2009" s="9">
        <v>1.3566</v>
      </c>
      <c r="I2009" s="9">
        <v>-20</v>
      </c>
      <c r="J2009" s="9">
        <v>2343.06</v>
      </c>
      <c r="K2009" s="8" t="str">
        <f>RIGHT(B2009,5)</f>
        <v>15:24</v>
      </c>
      <c r="L2009" s="7" t="str">
        <f>TEXT(K2009,"hh")</f>
        <v>15</v>
      </c>
      <c r="M2009" s="6">
        <f>IF(C2009="close",IF(I2009&gt;=0,1,IF(I2009&lt;0,2)),0)</f>
        <v>0</v>
      </c>
      <c r="N2009" s="5">
        <f>IF(N2008=0,IF(C2009="s/l",1,0),IF(C2009="s/l",N2008+1,0))</f>
        <v>1</v>
      </c>
      <c r="O2009" s="4">
        <f>IF(O2008=0,IF(C2009="t/p",1,0),IF(C2009="t/p",O2008+1,0))</f>
        <v>0</v>
      </c>
      <c r="P2009" s="3">
        <f>IF(AND(N2009&gt;=$AD$36,N2010=0),1,0)</f>
        <v>0</v>
      </c>
      <c r="Q2009" s="2">
        <f>IF(AND(O2009&gt;=$AD$35,O2010=0),1,0)</f>
        <v>0</v>
      </c>
      <c r="R2009" s="3">
        <f>IF(AND(N2009&gt;0,ISODD(D2009)),1,0)</f>
        <v>1</v>
      </c>
      <c r="S2009" s="2">
        <f>IF(AND(O2009&gt;0,ISEVEN(D2009)),1,0)</f>
        <v>0</v>
      </c>
      <c r="T2009" s="1">
        <f>IF(AND(N2008&gt;0,N2009&gt;0),IF(OR(AND(R2008=0,R2009=1),AND(R2008=1,R2009=0)),1,0),0)</f>
        <v>0</v>
      </c>
      <c r="U2009" s="1">
        <f>IF(AND(O2008&gt;0,O2009&gt;0),IF(OR(AND(S2008=0,S2009=1),AND(S2008=1,S2009=0)),1,0),0)</f>
        <v>0</v>
      </c>
    </row>
    <row r="2010" spans="1:21">
      <c r="A2010" s="9">
        <v>10340</v>
      </c>
      <c r="B2010" s="10" t="s">
        <v>2630</v>
      </c>
      <c r="C2010" s="9" t="s">
        <v>0</v>
      </c>
      <c r="D2010" s="9">
        <v>4163</v>
      </c>
      <c r="E2010" s="9">
        <v>1</v>
      </c>
      <c r="F2010" s="9">
        <v>1.3587</v>
      </c>
      <c r="G2010" s="9">
        <v>1.3612</v>
      </c>
      <c r="H2010" s="9">
        <v>1.3587</v>
      </c>
      <c r="I2010" s="9">
        <v>5</v>
      </c>
      <c r="J2010" s="9">
        <v>2348.06</v>
      </c>
      <c r="K2010" s="8" t="str">
        <f>RIGHT(B2010,5)</f>
        <v>15:45</v>
      </c>
      <c r="L2010" s="7" t="str">
        <f>TEXT(K2010,"hh")</f>
        <v>15</v>
      </c>
      <c r="M2010" s="6">
        <f>IF(C2010="close",IF(I2010&gt;=0,1,IF(I2010&lt;0,2)),0)</f>
        <v>0</v>
      </c>
      <c r="N2010" s="5">
        <f>IF(N2009=0,IF(C2010="s/l",1,0),IF(C2010="s/l",N2009+1,0))</f>
        <v>0</v>
      </c>
      <c r="O2010" s="4">
        <f>IF(O2009=0,IF(C2010="t/p",1,0),IF(C2010="t/p",O2009+1,0))</f>
        <v>1</v>
      </c>
      <c r="P2010" s="3">
        <f>IF(AND(N2010&gt;=$AD$36,N2011=0),1,0)</f>
        <v>0</v>
      </c>
      <c r="Q2010" s="2">
        <f>IF(AND(O2010&gt;=$AD$35,O2011=0),1,0)</f>
        <v>0</v>
      </c>
      <c r="R2010" s="3">
        <f>IF(AND(N2010&gt;0,ISODD(D2010)),1,0)</f>
        <v>0</v>
      </c>
      <c r="S2010" s="2">
        <f>IF(AND(O2010&gt;0,ISEVEN(D2010)),1,0)</f>
        <v>0</v>
      </c>
      <c r="T2010" s="1">
        <f>IF(AND(N2009&gt;0,N2010&gt;0),IF(OR(AND(R2009=0,R2010=1),AND(R2009=1,R2010=0)),1,0),0)</f>
        <v>0</v>
      </c>
      <c r="U2010" s="1">
        <f>IF(AND(O2009&gt;0,O2010&gt;0),IF(OR(AND(S2009=0,S2010=1),AND(S2009=1,S2010=0)),1,0),0)</f>
        <v>0</v>
      </c>
    </row>
    <row r="2011" spans="1:21">
      <c r="A2011" s="9">
        <v>10345</v>
      </c>
      <c r="B2011" s="10" t="s">
        <v>2629</v>
      </c>
      <c r="C2011" s="9" t="s">
        <v>0</v>
      </c>
      <c r="D2011" s="9">
        <v>4166</v>
      </c>
      <c r="E2011" s="9">
        <v>1</v>
      </c>
      <c r="F2011" s="9">
        <v>1.359</v>
      </c>
      <c r="G2011" s="9">
        <v>1.3565</v>
      </c>
      <c r="H2011" s="9">
        <v>1.359</v>
      </c>
      <c r="I2011" s="9">
        <v>5</v>
      </c>
      <c r="J2011" s="9">
        <v>2353.06</v>
      </c>
      <c r="K2011" s="8" t="str">
        <f>RIGHT(B2011,5)</f>
        <v>16:11</v>
      </c>
      <c r="L2011" s="7" t="str">
        <f>TEXT(K2011,"hh")</f>
        <v>16</v>
      </c>
      <c r="M2011" s="6">
        <f>IF(C2011="close",IF(I2011&gt;=0,1,IF(I2011&lt;0,2)),0)</f>
        <v>0</v>
      </c>
      <c r="N2011" s="5">
        <f>IF(N2010=0,IF(C2011="s/l",1,0),IF(C2011="s/l",N2010+1,0))</f>
        <v>0</v>
      </c>
      <c r="O2011" s="4">
        <f>IF(O2010=0,IF(C2011="t/p",1,0),IF(C2011="t/p",O2010+1,0))</f>
        <v>2</v>
      </c>
      <c r="P2011" s="3">
        <f>IF(AND(N2011&gt;=$AD$36,N2012=0),1,0)</f>
        <v>0</v>
      </c>
      <c r="Q2011" s="2">
        <f>IF(AND(O2011&gt;=$AD$35,O2012=0),1,0)</f>
        <v>0</v>
      </c>
      <c r="R2011" s="3">
        <f>IF(AND(N2011&gt;0,ISODD(D2011)),1,0)</f>
        <v>0</v>
      </c>
      <c r="S2011" s="2">
        <f>IF(AND(O2011&gt;0,ISEVEN(D2011)),1,0)</f>
        <v>1</v>
      </c>
      <c r="T2011" s="1">
        <f>IF(AND(N2010&gt;0,N2011&gt;0),IF(OR(AND(R2010=0,R2011=1),AND(R2010=1,R2011=0)),1,0),0)</f>
        <v>0</v>
      </c>
      <c r="U2011" s="1">
        <f>IF(AND(O2010&gt;0,O2011&gt;0),IF(OR(AND(S2010=0,S2011=1),AND(S2010=1,S2011=0)),1,0),0)</f>
        <v>1</v>
      </c>
    </row>
    <row r="2012" spans="1:21">
      <c r="A2012" s="9">
        <v>10346</v>
      </c>
      <c r="B2012" s="10" t="s">
        <v>2628</v>
      </c>
      <c r="C2012" s="9" t="s">
        <v>0</v>
      </c>
      <c r="D2012" s="9">
        <v>4161</v>
      </c>
      <c r="E2012" s="9">
        <v>1</v>
      </c>
      <c r="F2012" s="9">
        <v>1.3575999999999999</v>
      </c>
      <c r="G2012" s="9">
        <v>1.3601000000000001</v>
      </c>
      <c r="H2012" s="9">
        <v>1.3575999999999999</v>
      </c>
      <c r="I2012" s="9">
        <v>5</v>
      </c>
      <c r="J2012" s="9">
        <v>2358.06</v>
      </c>
      <c r="K2012" s="8" t="str">
        <f>RIGHT(B2012,5)</f>
        <v>17:40</v>
      </c>
      <c r="L2012" s="7" t="str">
        <f>TEXT(K2012,"hh")</f>
        <v>17</v>
      </c>
      <c r="M2012" s="6">
        <f>IF(C2012="close",IF(I2012&gt;=0,1,IF(I2012&lt;0,2)),0)</f>
        <v>0</v>
      </c>
      <c r="N2012" s="5">
        <f>IF(N2011=0,IF(C2012="s/l",1,0),IF(C2012="s/l",N2011+1,0))</f>
        <v>0</v>
      </c>
      <c r="O2012" s="4">
        <f>IF(O2011=0,IF(C2012="t/p",1,0),IF(C2012="t/p",O2011+1,0))</f>
        <v>3</v>
      </c>
      <c r="P2012" s="3">
        <f>IF(AND(N2012&gt;=$AD$36,N2013=0),1,0)</f>
        <v>0</v>
      </c>
      <c r="Q2012" s="2">
        <f>IF(AND(O2012&gt;=$AD$35,O2013=0),1,0)</f>
        <v>0</v>
      </c>
      <c r="R2012" s="3">
        <f>IF(AND(N2012&gt;0,ISODD(D2012)),1,0)</f>
        <v>0</v>
      </c>
      <c r="S2012" s="2">
        <f>IF(AND(O2012&gt;0,ISEVEN(D2012)),1,0)</f>
        <v>0</v>
      </c>
      <c r="T2012" s="1">
        <f>IF(AND(N2011&gt;0,N2012&gt;0),IF(OR(AND(R2011=0,R2012=1),AND(R2011=1,R2012=0)),1,0),0)</f>
        <v>0</v>
      </c>
      <c r="U2012" s="1">
        <f>IF(AND(O2011&gt;0,O2012&gt;0),IF(OR(AND(S2011=0,S2012=1),AND(S2011=1,S2012=0)),1,0),0)</f>
        <v>1</v>
      </c>
    </row>
    <row r="2013" spans="1:21">
      <c r="A2013" s="9">
        <v>10351</v>
      </c>
      <c r="B2013" s="10" t="s">
        <v>2627</v>
      </c>
      <c r="C2013" s="9" t="s">
        <v>0</v>
      </c>
      <c r="D2013" s="9">
        <v>4168</v>
      </c>
      <c r="E2013" s="9">
        <v>1</v>
      </c>
      <c r="F2013" s="9">
        <v>1.3580000000000001</v>
      </c>
      <c r="G2013" s="9">
        <v>1.3554999999999999</v>
      </c>
      <c r="H2013" s="9">
        <v>1.3580000000000001</v>
      </c>
      <c r="I2013" s="9">
        <v>5</v>
      </c>
      <c r="J2013" s="9">
        <v>2363.06</v>
      </c>
      <c r="K2013" s="8" t="str">
        <f>RIGHT(B2013,5)</f>
        <v>18:09</v>
      </c>
      <c r="L2013" s="7" t="str">
        <f>TEXT(K2013,"hh")</f>
        <v>18</v>
      </c>
      <c r="M2013" s="6">
        <f>IF(C2013="close",IF(I2013&gt;=0,1,IF(I2013&lt;0,2)),0)</f>
        <v>0</v>
      </c>
      <c r="N2013" s="5">
        <f>IF(N2012=0,IF(C2013="s/l",1,0),IF(C2013="s/l",N2012+1,0))</f>
        <v>0</v>
      </c>
      <c r="O2013" s="4">
        <f>IF(O2012=0,IF(C2013="t/p",1,0),IF(C2013="t/p",O2012+1,0))</f>
        <v>4</v>
      </c>
      <c r="P2013" s="3">
        <f>IF(AND(N2013&gt;=$AD$36,N2014=0),1,0)</f>
        <v>0</v>
      </c>
      <c r="Q2013" s="2">
        <f>IF(AND(O2013&gt;=$AD$35,O2014=0),1,0)</f>
        <v>0</v>
      </c>
      <c r="R2013" s="3">
        <f>IF(AND(N2013&gt;0,ISODD(D2013)),1,0)</f>
        <v>0</v>
      </c>
      <c r="S2013" s="2">
        <f>IF(AND(O2013&gt;0,ISEVEN(D2013)),1,0)</f>
        <v>1</v>
      </c>
      <c r="T2013" s="1">
        <f>IF(AND(N2012&gt;0,N2013&gt;0),IF(OR(AND(R2012=0,R2013=1),AND(R2012=1,R2013=0)),1,0),0)</f>
        <v>0</v>
      </c>
      <c r="U2013" s="1">
        <f>IF(AND(O2012&gt;0,O2013&gt;0),IF(OR(AND(S2012=0,S2013=1),AND(S2012=1,S2013=0)),1,0),0)</f>
        <v>1</v>
      </c>
    </row>
    <row r="2014" spans="1:21">
      <c r="A2014" s="9">
        <v>10356</v>
      </c>
      <c r="B2014" s="10" t="s">
        <v>2626</v>
      </c>
      <c r="C2014" s="9" t="s">
        <v>0</v>
      </c>
      <c r="D2014" s="9">
        <v>4169</v>
      </c>
      <c r="E2014" s="9">
        <v>1</v>
      </c>
      <c r="F2014" s="9">
        <v>1.3576999999999999</v>
      </c>
      <c r="G2014" s="9">
        <v>1.3602000000000001</v>
      </c>
      <c r="H2014" s="9">
        <v>1.3576999999999999</v>
      </c>
      <c r="I2014" s="9">
        <v>5</v>
      </c>
      <c r="J2014" s="9">
        <v>2368.06</v>
      </c>
      <c r="K2014" s="8" t="str">
        <f>RIGHT(B2014,5)</f>
        <v>19:21</v>
      </c>
      <c r="L2014" s="7" t="str">
        <f>TEXT(K2014,"hh")</f>
        <v>19</v>
      </c>
      <c r="M2014" s="6">
        <f>IF(C2014="close",IF(I2014&gt;=0,1,IF(I2014&lt;0,2)),0)</f>
        <v>0</v>
      </c>
      <c r="N2014" s="5">
        <f>IF(N2013=0,IF(C2014="s/l",1,0),IF(C2014="s/l",N2013+1,0))</f>
        <v>0</v>
      </c>
      <c r="O2014" s="4">
        <f>IF(O2013=0,IF(C2014="t/p",1,0),IF(C2014="t/p",O2013+1,0))</f>
        <v>5</v>
      </c>
      <c r="P2014" s="3">
        <f>IF(AND(N2014&gt;=$AD$36,N2015=0),1,0)</f>
        <v>0</v>
      </c>
      <c r="Q2014" s="2">
        <f>IF(AND(O2014&gt;=$AD$35,O2015=0),1,0)</f>
        <v>0</v>
      </c>
      <c r="R2014" s="3">
        <f>IF(AND(N2014&gt;0,ISODD(D2014)),1,0)</f>
        <v>0</v>
      </c>
      <c r="S2014" s="2">
        <f>IF(AND(O2014&gt;0,ISEVEN(D2014)),1,0)</f>
        <v>0</v>
      </c>
      <c r="T2014" s="1">
        <f>IF(AND(N2013&gt;0,N2014&gt;0),IF(OR(AND(R2013=0,R2014=1),AND(R2013=1,R2014=0)),1,0),0)</f>
        <v>0</v>
      </c>
      <c r="U2014" s="1">
        <f>IF(AND(O2013&gt;0,O2014&gt;0),IF(OR(AND(S2013=0,S2014=1),AND(S2013=1,S2014=0)),1,0),0)</f>
        <v>1</v>
      </c>
    </row>
    <row r="2015" spans="1:21">
      <c r="A2015" s="9">
        <v>10361</v>
      </c>
      <c r="B2015" s="10" t="s">
        <v>2625</v>
      </c>
      <c r="C2015" s="9" t="s">
        <v>0</v>
      </c>
      <c r="D2015" s="9">
        <v>4172</v>
      </c>
      <c r="E2015" s="9">
        <v>1</v>
      </c>
      <c r="F2015" s="9">
        <v>1.3580000000000001</v>
      </c>
      <c r="G2015" s="9">
        <v>1.3554999999999999</v>
      </c>
      <c r="H2015" s="9">
        <v>1.3580000000000001</v>
      </c>
      <c r="I2015" s="9">
        <v>5</v>
      </c>
      <c r="J2015" s="9">
        <v>2373.06</v>
      </c>
      <c r="K2015" s="8" t="str">
        <f>RIGHT(B2015,5)</f>
        <v>21:03</v>
      </c>
      <c r="L2015" s="7" t="str">
        <f>TEXT(K2015,"hh")</f>
        <v>21</v>
      </c>
      <c r="M2015" s="6">
        <f>IF(C2015="close",IF(I2015&gt;=0,1,IF(I2015&lt;0,2)),0)</f>
        <v>0</v>
      </c>
      <c r="N2015" s="5">
        <f>IF(N2014=0,IF(C2015="s/l",1,0),IF(C2015="s/l",N2014+1,0))</f>
        <v>0</v>
      </c>
      <c r="O2015" s="4">
        <f>IF(O2014=0,IF(C2015="t/p",1,0),IF(C2015="t/p",O2014+1,0))</f>
        <v>6</v>
      </c>
      <c r="P2015" s="3">
        <f>IF(AND(N2015&gt;=$AD$36,N2016=0),1,0)</f>
        <v>0</v>
      </c>
      <c r="Q2015" s="2">
        <f>IF(AND(O2015&gt;=$AD$35,O2016=0),1,0)</f>
        <v>1</v>
      </c>
      <c r="R2015" s="3">
        <f>IF(AND(N2015&gt;0,ISODD(D2015)),1,0)</f>
        <v>0</v>
      </c>
      <c r="S2015" s="2">
        <f>IF(AND(O2015&gt;0,ISEVEN(D2015)),1,0)</f>
        <v>1</v>
      </c>
      <c r="T2015" s="1">
        <f>IF(AND(N2014&gt;0,N2015&gt;0),IF(OR(AND(R2014=0,R2015=1),AND(R2014=1,R2015=0)),1,0),0)</f>
        <v>0</v>
      </c>
      <c r="U2015" s="1">
        <f>IF(AND(O2014&gt;0,O2015&gt;0),IF(OR(AND(S2014=0,S2015=1),AND(S2014=1,S2015=0)),1,0),0)</f>
        <v>1</v>
      </c>
    </row>
    <row r="2016" spans="1:21">
      <c r="A2016" s="9">
        <v>10370</v>
      </c>
      <c r="B2016" s="10" t="s">
        <v>2624</v>
      </c>
      <c r="C2016" s="9" t="s">
        <v>3</v>
      </c>
      <c r="D2016" s="9">
        <v>4173</v>
      </c>
      <c r="E2016" s="9">
        <v>1</v>
      </c>
      <c r="F2016" s="9">
        <v>1.3602000000000001</v>
      </c>
      <c r="G2016" s="9">
        <v>1.3602000000000001</v>
      </c>
      <c r="H2016" s="9">
        <v>1.3576999999999999</v>
      </c>
      <c r="I2016" s="9">
        <v>-20</v>
      </c>
      <c r="J2016" s="9">
        <v>2353.06</v>
      </c>
      <c r="K2016" s="8" t="str">
        <f>RIGHT(B2016,5)</f>
        <v>22:23</v>
      </c>
      <c r="L2016" s="7" t="str">
        <f>TEXT(K2016,"hh")</f>
        <v>22</v>
      </c>
      <c r="M2016" s="6">
        <f>IF(C2016="close",IF(I2016&gt;=0,1,IF(I2016&lt;0,2)),0)</f>
        <v>0</v>
      </c>
      <c r="N2016" s="5">
        <f>IF(N2015=0,IF(C2016="s/l",1,0),IF(C2016="s/l",N2015+1,0))</f>
        <v>1</v>
      </c>
      <c r="O2016" s="4">
        <f>IF(O2015=0,IF(C2016="t/p",1,0),IF(C2016="t/p",O2015+1,0))</f>
        <v>0</v>
      </c>
      <c r="P2016" s="3">
        <f>IF(AND(N2016&gt;=$AD$36,N2017=0),1,0)</f>
        <v>0</v>
      </c>
      <c r="Q2016" s="2">
        <f>IF(AND(O2016&gt;=$AD$35,O2017=0),1,0)</f>
        <v>0</v>
      </c>
      <c r="R2016" s="3">
        <f>IF(AND(N2016&gt;0,ISODD(D2016)),1,0)</f>
        <v>1</v>
      </c>
      <c r="S2016" s="2">
        <f>IF(AND(O2016&gt;0,ISEVEN(D2016)),1,0)</f>
        <v>0</v>
      </c>
      <c r="T2016" s="1">
        <f>IF(AND(N2015&gt;0,N2016&gt;0),IF(OR(AND(R2015=0,R2016=1),AND(R2015=1,R2016=0)),1,0),0)</f>
        <v>0</v>
      </c>
      <c r="U2016" s="1">
        <f>IF(AND(O2015&gt;0,O2016&gt;0),IF(OR(AND(S2015=0,S2016=1),AND(S2015=1,S2016=0)),1,0),0)</f>
        <v>0</v>
      </c>
    </row>
    <row r="2017" spans="1:21">
      <c r="A2017" s="9">
        <v>10375</v>
      </c>
      <c r="B2017" s="10" t="s">
        <v>2623</v>
      </c>
      <c r="C2017" s="9" t="s">
        <v>3</v>
      </c>
      <c r="D2017" s="9">
        <v>4175</v>
      </c>
      <c r="E2017" s="9">
        <v>1</v>
      </c>
      <c r="F2017" s="9">
        <v>1.3612</v>
      </c>
      <c r="G2017" s="9">
        <v>1.3612</v>
      </c>
      <c r="H2017" s="9">
        <v>1.3587</v>
      </c>
      <c r="I2017" s="9">
        <v>-20</v>
      </c>
      <c r="J2017" s="9">
        <v>2333.06</v>
      </c>
      <c r="K2017" s="8" t="str">
        <f>RIGHT(B2017,5)</f>
        <v>22:31</v>
      </c>
      <c r="L2017" s="7" t="str">
        <f>TEXT(K2017,"hh")</f>
        <v>22</v>
      </c>
      <c r="M2017" s="6">
        <f>IF(C2017="close",IF(I2017&gt;=0,1,IF(I2017&lt;0,2)),0)</f>
        <v>0</v>
      </c>
      <c r="N2017" s="5">
        <f>IF(N2016=0,IF(C2017="s/l",1,0),IF(C2017="s/l",N2016+1,0))</f>
        <v>2</v>
      </c>
      <c r="O2017" s="4">
        <f>IF(O2016=0,IF(C2017="t/p",1,0),IF(C2017="t/p",O2016+1,0))</f>
        <v>0</v>
      </c>
      <c r="P2017" s="3">
        <f>IF(AND(N2017&gt;=$AD$36,N2018=0),1,0)</f>
        <v>1</v>
      </c>
      <c r="Q2017" s="2">
        <f>IF(AND(O2017&gt;=$AD$35,O2018=0),1,0)</f>
        <v>0</v>
      </c>
      <c r="R2017" s="3">
        <f>IF(AND(N2017&gt;0,ISODD(D2017)),1,0)</f>
        <v>1</v>
      </c>
      <c r="S2017" s="2">
        <f>IF(AND(O2017&gt;0,ISEVEN(D2017)),1,0)</f>
        <v>0</v>
      </c>
      <c r="T2017" s="1">
        <f>IF(AND(N2016&gt;0,N2017&gt;0),IF(OR(AND(R2016=0,R2017=1),AND(R2016=1,R2017=0)),1,0),0)</f>
        <v>0</v>
      </c>
      <c r="U2017" s="1">
        <f>IF(AND(O2016&gt;0,O2017&gt;0),IF(OR(AND(S2016=0,S2017=1),AND(S2016=1,S2017=0)),1,0),0)</f>
        <v>0</v>
      </c>
    </row>
    <row r="2018" spans="1:21">
      <c r="A2018" s="9">
        <v>10380</v>
      </c>
      <c r="B2018" s="10" t="s">
        <v>2622</v>
      </c>
      <c r="C2018" s="9" t="s">
        <v>0</v>
      </c>
      <c r="D2018" s="9">
        <v>4179</v>
      </c>
      <c r="E2018" s="9">
        <v>1</v>
      </c>
      <c r="F2018" s="9">
        <v>1.3608</v>
      </c>
      <c r="G2018" s="9">
        <v>1.3633</v>
      </c>
      <c r="H2018" s="9">
        <v>1.3608</v>
      </c>
      <c r="I2018" s="9">
        <v>5</v>
      </c>
      <c r="J2018" s="9">
        <v>2338.06</v>
      </c>
      <c r="K2018" s="8" t="str">
        <f>RIGHT(B2018,5)</f>
        <v>23:00</v>
      </c>
      <c r="L2018" s="7" t="str">
        <f>TEXT(K2018,"hh")</f>
        <v>23</v>
      </c>
      <c r="M2018" s="6">
        <f>IF(C2018="close",IF(I2018&gt;=0,1,IF(I2018&lt;0,2)),0)</f>
        <v>0</v>
      </c>
      <c r="N2018" s="5">
        <f>IF(N2017=0,IF(C2018="s/l",1,0),IF(C2018="s/l",N2017+1,0))</f>
        <v>0</v>
      </c>
      <c r="O2018" s="4">
        <f>IF(O2017=0,IF(C2018="t/p",1,0),IF(C2018="t/p",O2017+1,0))</f>
        <v>1</v>
      </c>
      <c r="P2018" s="3">
        <f>IF(AND(N2018&gt;=$AD$36,N2019=0),1,0)</f>
        <v>0</v>
      </c>
      <c r="Q2018" s="2">
        <f>IF(AND(O2018&gt;=$AD$35,O2019=0),1,0)</f>
        <v>0</v>
      </c>
      <c r="R2018" s="3">
        <f>IF(AND(N2018&gt;0,ISODD(D2018)),1,0)</f>
        <v>0</v>
      </c>
      <c r="S2018" s="2">
        <f>IF(AND(O2018&gt;0,ISEVEN(D2018)),1,0)</f>
        <v>0</v>
      </c>
      <c r="T2018" s="1">
        <f>IF(AND(N2017&gt;0,N2018&gt;0),IF(OR(AND(R2017=0,R2018=1),AND(R2017=1,R2018=0)),1,0),0)</f>
        <v>0</v>
      </c>
      <c r="U2018" s="1">
        <f>IF(AND(O2017&gt;0,O2018&gt;0),IF(OR(AND(S2017=0,S2018=1),AND(S2017=1,S2018=0)),1,0),0)</f>
        <v>0</v>
      </c>
    </row>
    <row r="2019" spans="1:21">
      <c r="A2019" s="9">
        <v>10385</v>
      </c>
      <c r="B2019" s="10" t="s">
        <v>2621</v>
      </c>
      <c r="C2019" s="9" t="s">
        <v>0</v>
      </c>
      <c r="D2019" s="9">
        <v>4182</v>
      </c>
      <c r="E2019" s="9">
        <v>1</v>
      </c>
      <c r="F2019" s="9">
        <v>1.3611</v>
      </c>
      <c r="G2019" s="9">
        <v>1.3586</v>
      </c>
      <c r="H2019" s="9">
        <v>1.3611</v>
      </c>
      <c r="I2019" s="9">
        <v>5</v>
      </c>
      <c r="J2019" s="9">
        <v>2343.06</v>
      </c>
      <c r="K2019" s="8" t="str">
        <f>RIGHT(B2019,5)</f>
        <v>23:20</v>
      </c>
      <c r="L2019" s="7" t="str">
        <f>TEXT(K2019,"hh")</f>
        <v>23</v>
      </c>
      <c r="M2019" s="6">
        <f>IF(C2019="close",IF(I2019&gt;=0,1,IF(I2019&lt;0,2)),0)</f>
        <v>0</v>
      </c>
      <c r="N2019" s="5">
        <f>IF(N2018=0,IF(C2019="s/l",1,0),IF(C2019="s/l",N2018+1,0))</f>
        <v>0</v>
      </c>
      <c r="O2019" s="4">
        <f>IF(O2018=0,IF(C2019="t/p",1,0),IF(C2019="t/p",O2018+1,0))</f>
        <v>2</v>
      </c>
      <c r="P2019" s="3">
        <f>IF(AND(N2019&gt;=$AD$36,N2020=0),1,0)</f>
        <v>0</v>
      </c>
      <c r="Q2019" s="2">
        <f>IF(AND(O2019&gt;=$AD$35,O2020=0),1,0)</f>
        <v>0</v>
      </c>
      <c r="R2019" s="3">
        <f>IF(AND(N2019&gt;0,ISODD(D2019)),1,0)</f>
        <v>0</v>
      </c>
      <c r="S2019" s="2">
        <f>IF(AND(O2019&gt;0,ISEVEN(D2019)),1,0)</f>
        <v>1</v>
      </c>
      <c r="T2019" s="1">
        <f>IF(AND(N2018&gt;0,N2019&gt;0),IF(OR(AND(R2018=0,R2019=1),AND(R2018=1,R2019=0)),1,0),0)</f>
        <v>0</v>
      </c>
      <c r="U2019" s="1">
        <f>IF(AND(O2018&gt;0,O2019&gt;0),IF(OR(AND(S2018=0,S2019=1),AND(S2018=1,S2019=0)),1,0),0)</f>
        <v>1</v>
      </c>
    </row>
    <row r="2020" spans="1:21">
      <c r="A2020" s="9">
        <v>10390</v>
      </c>
      <c r="B2020" s="10" t="s">
        <v>2620</v>
      </c>
      <c r="C2020" s="9" t="s">
        <v>0</v>
      </c>
      <c r="D2020" s="9">
        <v>4183</v>
      </c>
      <c r="E2020" s="9">
        <v>1</v>
      </c>
      <c r="F2020" s="9">
        <v>1.3608</v>
      </c>
      <c r="G2020" s="9">
        <v>1.3633</v>
      </c>
      <c r="H2020" s="9">
        <v>1.3608</v>
      </c>
      <c r="I2020" s="9">
        <v>5</v>
      </c>
      <c r="J2020" s="9">
        <v>2348.06</v>
      </c>
      <c r="K2020" s="8" t="str">
        <f>RIGHT(B2020,5)</f>
        <v>00:04</v>
      </c>
      <c r="L2020" s="7" t="str">
        <f>TEXT(K2020,"hh")</f>
        <v>00</v>
      </c>
      <c r="M2020" s="6">
        <f>IF(C2020="close",IF(I2020&gt;=0,1,IF(I2020&lt;0,2)),0)</f>
        <v>0</v>
      </c>
      <c r="N2020" s="5">
        <f>IF(N2019=0,IF(C2020="s/l",1,0),IF(C2020="s/l",N2019+1,0))</f>
        <v>0</v>
      </c>
      <c r="O2020" s="4">
        <f>IF(O2019=0,IF(C2020="t/p",1,0),IF(C2020="t/p",O2019+1,0))</f>
        <v>3</v>
      </c>
      <c r="P2020" s="3">
        <f>IF(AND(N2020&gt;=$AD$36,N2021=0),1,0)</f>
        <v>0</v>
      </c>
      <c r="Q2020" s="2">
        <f>IF(AND(O2020&gt;=$AD$35,O2021=0),1,0)</f>
        <v>0</v>
      </c>
      <c r="R2020" s="3">
        <f>IF(AND(N2020&gt;0,ISODD(D2020)),1,0)</f>
        <v>0</v>
      </c>
      <c r="S2020" s="2">
        <f>IF(AND(O2020&gt;0,ISEVEN(D2020)),1,0)</f>
        <v>0</v>
      </c>
      <c r="T2020" s="1">
        <f>IF(AND(N2019&gt;0,N2020&gt;0),IF(OR(AND(R2019=0,R2020=1),AND(R2019=1,R2020=0)),1,0),0)</f>
        <v>0</v>
      </c>
      <c r="U2020" s="1">
        <f>IF(AND(O2019&gt;0,O2020&gt;0),IF(OR(AND(S2019=0,S2020=1),AND(S2019=1,S2020=0)),1,0),0)</f>
        <v>1</v>
      </c>
    </row>
    <row r="2021" spans="1:21">
      <c r="A2021" s="9">
        <v>10395</v>
      </c>
      <c r="B2021" s="10" t="s">
        <v>2619</v>
      </c>
      <c r="C2021" s="9" t="s">
        <v>0</v>
      </c>
      <c r="D2021" s="9">
        <v>4186</v>
      </c>
      <c r="E2021" s="9">
        <v>1</v>
      </c>
      <c r="F2021" s="9">
        <v>1.3611</v>
      </c>
      <c r="G2021" s="9">
        <v>1.3586</v>
      </c>
      <c r="H2021" s="9">
        <v>1.3611</v>
      </c>
      <c r="I2021" s="9">
        <v>5</v>
      </c>
      <c r="J2021" s="9">
        <v>2353.06</v>
      </c>
      <c r="K2021" s="8" t="str">
        <f>RIGHT(B2021,5)</f>
        <v>00:33</v>
      </c>
      <c r="L2021" s="7" t="str">
        <f>TEXT(K2021,"hh")</f>
        <v>00</v>
      </c>
      <c r="M2021" s="6">
        <f>IF(C2021="close",IF(I2021&gt;=0,1,IF(I2021&lt;0,2)),0)</f>
        <v>0</v>
      </c>
      <c r="N2021" s="5">
        <f>IF(N2020=0,IF(C2021="s/l",1,0),IF(C2021="s/l",N2020+1,0))</f>
        <v>0</v>
      </c>
      <c r="O2021" s="4">
        <f>IF(O2020=0,IF(C2021="t/p",1,0),IF(C2021="t/p",O2020+1,0))</f>
        <v>4</v>
      </c>
      <c r="P2021" s="3">
        <f>IF(AND(N2021&gt;=$AD$36,N2022=0),1,0)</f>
        <v>0</v>
      </c>
      <c r="Q2021" s="2">
        <f>IF(AND(O2021&gt;=$AD$35,O2022=0),1,0)</f>
        <v>1</v>
      </c>
      <c r="R2021" s="3">
        <f>IF(AND(N2021&gt;0,ISODD(D2021)),1,0)</f>
        <v>0</v>
      </c>
      <c r="S2021" s="2">
        <f>IF(AND(O2021&gt;0,ISEVEN(D2021)),1,0)</f>
        <v>1</v>
      </c>
      <c r="T2021" s="1">
        <f>IF(AND(N2020&gt;0,N2021&gt;0),IF(OR(AND(R2020=0,R2021=1),AND(R2020=1,R2021=0)),1,0),0)</f>
        <v>0</v>
      </c>
      <c r="U2021" s="1">
        <f>IF(AND(O2020&gt;0,O2021&gt;0),IF(OR(AND(S2020=0,S2021=1),AND(S2020=1,S2021=0)),1,0),0)</f>
        <v>1</v>
      </c>
    </row>
    <row r="2022" spans="1:21">
      <c r="A2022" s="9">
        <v>10400</v>
      </c>
      <c r="B2022" s="10" t="s">
        <v>637</v>
      </c>
      <c r="C2022" s="9" t="s">
        <v>54</v>
      </c>
      <c r="D2022" s="9">
        <v>4187</v>
      </c>
      <c r="E2022" s="9">
        <v>1</v>
      </c>
      <c r="F2022" s="9">
        <v>1.3615999999999999</v>
      </c>
      <c r="G2022" s="9">
        <v>1.3633</v>
      </c>
      <c r="H2022" s="9">
        <v>1.3608</v>
      </c>
      <c r="I2022" s="9">
        <v>-3</v>
      </c>
      <c r="J2022" s="9">
        <v>2350.06</v>
      </c>
      <c r="K2022" s="8" t="str">
        <f>RIGHT(B2022,5)</f>
        <v>01:00</v>
      </c>
      <c r="L2022" s="7" t="str">
        <f>TEXT(K2022,"hh")</f>
        <v>01</v>
      </c>
      <c r="M2022" s="6">
        <f>IF(C2022="close",IF(I2022&gt;=0,1,IF(I2022&lt;0,2)),0)</f>
        <v>2</v>
      </c>
      <c r="N2022" s="5">
        <f>IF(N2021=0,IF(C2022="s/l",1,0),IF(C2022="s/l",N2021+1,0))</f>
        <v>0</v>
      </c>
      <c r="O2022" s="4">
        <f>IF(O2021=0,IF(C2022="t/p",1,0),IF(C2022="t/p",O2021+1,0))</f>
        <v>0</v>
      </c>
      <c r="P2022" s="3">
        <f>IF(AND(N2022&gt;=$AD$36,N2023=0),1,0)</f>
        <v>0</v>
      </c>
      <c r="Q2022" s="2">
        <f>IF(AND(O2022&gt;=$AD$35,O2023=0),1,0)</f>
        <v>0</v>
      </c>
      <c r="R2022" s="3">
        <f>IF(AND(N2022&gt;0,ISODD(D2022)),1,0)</f>
        <v>0</v>
      </c>
      <c r="S2022" s="2">
        <f>IF(AND(O2022&gt;0,ISEVEN(D2022)),1,0)</f>
        <v>0</v>
      </c>
      <c r="T2022" s="1">
        <f>IF(AND(N2021&gt;0,N2022&gt;0),IF(OR(AND(R2021=0,R2022=1),AND(R2021=1,R2022=0)),1,0),0)</f>
        <v>0</v>
      </c>
      <c r="U2022" s="1">
        <f>IF(AND(O2021&gt;0,O2022&gt;0),IF(OR(AND(S2021=0,S2022=1),AND(S2021=1,S2022=0)),1,0),0)</f>
        <v>0</v>
      </c>
    </row>
    <row r="2023" spans="1:21">
      <c r="A2023" s="9">
        <v>10401</v>
      </c>
      <c r="B2023" s="10" t="s">
        <v>637</v>
      </c>
      <c r="C2023" s="9" t="s">
        <v>54</v>
      </c>
      <c r="D2023" s="9">
        <v>4177</v>
      </c>
      <c r="E2023" s="9">
        <v>1</v>
      </c>
      <c r="F2023" s="9">
        <v>1.3615999999999999</v>
      </c>
      <c r="G2023" s="9">
        <v>1.3622000000000001</v>
      </c>
      <c r="H2023" s="9">
        <v>1.3596999999999999</v>
      </c>
      <c r="I2023" s="9">
        <v>-15.11</v>
      </c>
      <c r="J2023" s="9">
        <v>2334.9499999999998</v>
      </c>
      <c r="K2023" s="8" t="str">
        <f>RIGHT(B2023,5)</f>
        <v>01:00</v>
      </c>
      <c r="L2023" s="7" t="str">
        <f>TEXT(K2023,"hh")</f>
        <v>01</v>
      </c>
      <c r="M2023" s="6">
        <f>IF(C2023="close",IF(I2023&gt;=0,1,IF(I2023&lt;0,2)),0)</f>
        <v>2</v>
      </c>
      <c r="N2023" s="5">
        <f>IF(N2022=0,IF(C2023="s/l",1,0),IF(C2023="s/l",N2022+1,0))</f>
        <v>0</v>
      </c>
      <c r="O2023" s="4">
        <f>IF(O2022=0,IF(C2023="t/p",1,0),IF(C2023="t/p",O2022+1,0))</f>
        <v>0</v>
      </c>
      <c r="P2023" s="3">
        <f>IF(AND(N2023&gt;=$AD$36,N2024=0),1,0)</f>
        <v>0</v>
      </c>
      <c r="Q2023" s="2">
        <f>IF(AND(O2023&gt;=$AD$35,O2024=0),1,0)</f>
        <v>0</v>
      </c>
      <c r="R2023" s="3">
        <f>IF(AND(N2023&gt;0,ISODD(D2023)),1,0)</f>
        <v>0</v>
      </c>
      <c r="S2023" s="2">
        <f>IF(AND(O2023&gt;0,ISEVEN(D2023)),1,0)</f>
        <v>0</v>
      </c>
      <c r="T2023" s="1">
        <f>IF(AND(N2022&gt;0,N2023&gt;0),IF(OR(AND(R2022=0,R2023=1),AND(R2022=1,R2023=0)),1,0),0)</f>
        <v>0</v>
      </c>
      <c r="U2023" s="1">
        <f>IF(AND(O2022&gt;0,O2023&gt;0),IF(OR(AND(S2022=0,S2023=1),AND(S2022=1,S2023=0)),1,0),0)</f>
        <v>0</v>
      </c>
    </row>
    <row r="2024" spans="1:21">
      <c r="A2024" s="9">
        <v>10414</v>
      </c>
      <c r="B2024" s="10" t="s">
        <v>636</v>
      </c>
      <c r="C2024" s="9" t="s">
        <v>3</v>
      </c>
      <c r="D2024" s="9">
        <v>4192</v>
      </c>
      <c r="E2024" s="9">
        <v>1</v>
      </c>
      <c r="F2024" s="9">
        <v>1.3586</v>
      </c>
      <c r="G2024" s="9">
        <v>1.3586</v>
      </c>
      <c r="H2024" s="9">
        <v>1.3611</v>
      </c>
      <c r="I2024" s="9">
        <v>-20</v>
      </c>
      <c r="J2024" s="9">
        <v>2314.9499999999998</v>
      </c>
      <c r="K2024" s="8" t="str">
        <f>RIGHT(B2024,5)</f>
        <v>04:20</v>
      </c>
      <c r="L2024" s="7" t="str">
        <f>TEXT(K2024,"hh")</f>
        <v>04</v>
      </c>
      <c r="M2024" s="6">
        <f>IF(C2024="close",IF(I2024&gt;=0,1,IF(I2024&lt;0,2)),0)</f>
        <v>0</v>
      </c>
      <c r="N2024" s="5">
        <f>IF(N2023=0,IF(C2024="s/l",1,0),IF(C2024="s/l",N2023+1,0))</f>
        <v>1</v>
      </c>
      <c r="O2024" s="4">
        <f>IF(O2023=0,IF(C2024="t/p",1,0),IF(C2024="t/p",O2023+1,0))</f>
        <v>0</v>
      </c>
      <c r="P2024" s="3">
        <f>IF(AND(N2024&gt;=$AD$36,N2025=0),1,0)</f>
        <v>0</v>
      </c>
      <c r="Q2024" s="2">
        <f>IF(AND(O2024&gt;=$AD$35,O2025=0),1,0)</f>
        <v>0</v>
      </c>
      <c r="R2024" s="3">
        <f>IF(AND(N2024&gt;0,ISODD(D2024)),1,0)</f>
        <v>0</v>
      </c>
      <c r="S2024" s="2">
        <f>IF(AND(O2024&gt;0,ISEVEN(D2024)),1,0)</f>
        <v>0</v>
      </c>
      <c r="T2024" s="1">
        <f>IF(AND(N2023&gt;0,N2024&gt;0),IF(OR(AND(R2023=0,R2024=1),AND(R2023=1,R2024=0)),1,0),0)</f>
        <v>0</v>
      </c>
      <c r="U2024" s="1">
        <f>IF(AND(O2023&gt;0,O2024&gt;0),IF(OR(AND(S2023=0,S2024=1),AND(S2023=1,S2024=0)),1,0),0)</f>
        <v>0</v>
      </c>
    </row>
    <row r="2025" spans="1:21">
      <c r="A2025" s="9">
        <v>10419</v>
      </c>
      <c r="B2025" s="10" t="s">
        <v>635</v>
      </c>
      <c r="C2025" s="9" t="s">
        <v>3</v>
      </c>
      <c r="D2025" s="9">
        <v>4194</v>
      </c>
      <c r="E2025" s="9">
        <v>1</v>
      </c>
      <c r="F2025" s="9">
        <v>1.3575999999999999</v>
      </c>
      <c r="G2025" s="9">
        <v>1.3575999999999999</v>
      </c>
      <c r="H2025" s="9">
        <v>1.3601000000000001</v>
      </c>
      <c r="I2025" s="9">
        <v>-20</v>
      </c>
      <c r="J2025" s="9">
        <v>2294.9499999999998</v>
      </c>
      <c r="K2025" s="8" t="str">
        <f>RIGHT(B2025,5)</f>
        <v>04:42</v>
      </c>
      <c r="L2025" s="7" t="str">
        <f>TEXT(K2025,"hh")</f>
        <v>04</v>
      </c>
      <c r="M2025" s="6">
        <f>IF(C2025="close",IF(I2025&gt;=0,1,IF(I2025&lt;0,2)),0)</f>
        <v>0</v>
      </c>
      <c r="N2025" s="5">
        <f>IF(N2024=0,IF(C2025="s/l",1,0),IF(C2025="s/l",N2024+1,0))</f>
        <v>2</v>
      </c>
      <c r="O2025" s="4">
        <f>IF(O2024=0,IF(C2025="t/p",1,0),IF(C2025="t/p",O2024+1,0))</f>
        <v>0</v>
      </c>
      <c r="P2025" s="3">
        <f>IF(AND(N2025&gt;=$AD$36,N2026=0),1,0)</f>
        <v>1</v>
      </c>
      <c r="Q2025" s="2">
        <f>IF(AND(O2025&gt;=$AD$35,O2026=0),1,0)</f>
        <v>0</v>
      </c>
      <c r="R2025" s="3">
        <f>IF(AND(N2025&gt;0,ISODD(D2025)),1,0)</f>
        <v>0</v>
      </c>
      <c r="S2025" s="2">
        <f>IF(AND(O2025&gt;0,ISEVEN(D2025)),1,0)</f>
        <v>0</v>
      </c>
      <c r="T2025" s="1">
        <f>IF(AND(N2024&gt;0,N2025&gt;0),IF(OR(AND(R2024=0,R2025=1),AND(R2024=1,R2025=0)),1,0),0)</f>
        <v>0</v>
      </c>
      <c r="U2025" s="1">
        <f>IF(AND(O2024&gt;0,O2025&gt;0),IF(OR(AND(S2024=0,S2025=1),AND(S2024=1,S2025=0)),1,0),0)</f>
        <v>0</v>
      </c>
    </row>
    <row r="2026" spans="1:21">
      <c r="A2026" s="9">
        <v>10420</v>
      </c>
      <c r="B2026" s="10" t="s">
        <v>634</v>
      </c>
      <c r="C2026" s="9" t="s">
        <v>0</v>
      </c>
      <c r="D2026" s="9">
        <v>4196</v>
      </c>
      <c r="E2026" s="9">
        <v>1</v>
      </c>
      <c r="F2026" s="9">
        <v>1.3591</v>
      </c>
      <c r="G2026" s="9">
        <v>1.3566</v>
      </c>
      <c r="H2026" s="9">
        <v>1.3591</v>
      </c>
      <c r="I2026" s="9">
        <v>5</v>
      </c>
      <c r="J2026" s="9">
        <v>2299.9499999999998</v>
      </c>
      <c r="K2026" s="8" t="str">
        <f>RIGHT(B2026,5)</f>
        <v>05:26</v>
      </c>
      <c r="L2026" s="7" t="str">
        <f>TEXT(K2026,"hh")</f>
        <v>05</v>
      </c>
      <c r="M2026" s="6">
        <f>IF(C2026="close",IF(I2026&gt;=0,1,IF(I2026&lt;0,2)),0)</f>
        <v>0</v>
      </c>
      <c r="N2026" s="5">
        <f>IF(N2025=0,IF(C2026="s/l",1,0),IF(C2026="s/l",N2025+1,0))</f>
        <v>0</v>
      </c>
      <c r="O2026" s="4">
        <f>IF(O2025=0,IF(C2026="t/p",1,0),IF(C2026="t/p",O2025+1,0))</f>
        <v>1</v>
      </c>
      <c r="P2026" s="3">
        <f>IF(AND(N2026&gt;=$AD$36,N2027=0),1,0)</f>
        <v>0</v>
      </c>
      <c r="Q2026" s="2">
        <f>IF(AND(O2026&gt;=$AD$35,O2027=0),1,0)</f>
        <v>0</v>
      </c>
      <c r="R2026" s="3">
        <f>IF(AND(N2026&gt;0,ISODD(D2026)),1,0)</f>
        <v>0</v>
      </c>
      <c r="S2026" s="2">
        <f>IF(AND(O2026&gt;0,ISEVEN(D2026)),1,0)</f>
        <v>1</v>
      </c>
      <c r="T2026" s="1">
        <f>IF(AND(N2025&gt;0,N2026&gt;0),IF(OR(AND(R2025=0,R2026=1),AND(R2025=1,R2026=0)),1,0),0)</f>
        <v>0</v>
      </c>
      <c r="U2026" s="1">
        <f>IF(AND(O2025&gt;0,O2026&gt;0),IF(OR(AND(S2025=0,S2026=1),AND(S2025=1,S2026=0)),1,0),0)</f>
        <v>0</v>
      </c>
    </row>
    <row r="2027" spans="1:21">
      <c r="A2027" s="9">
        <v>10429</v>
      </c>
      <c r="B2027" s="10" t="s">
        <v>633</v>
      </c>
      <c r="C2027" s="9" t="s">
        <v>0</v>
      </c>
      <c r="D2027" s="9">
        <v>4199</v>
      </c>
      <c r="E2027" s="9">
        <v>1</v>
      </c>
      <c r="F2027" s="9">
        <v>1.3597999999999999</v>
      </c>
      <c r="G2027" s="9">
        <v>1.3623000000000001</v>
      </c>
      <c r="H2027" s="9">
        <v>1.3597999999999999</v>
      </c>
      <c r="I2027" s="9">
        <v>5</v>
      </c>
      <c r="J2027" s="9">
        <v>2304.9499999999998</v>
      </c>
      <c r="K2027" s="8" t="str">
        <f>RIGHT(B2027,5)</f>
        <v>06:26</v>
      </c>
      <c r="L2027" s="7" t="str">
        <f>TEXT(K2027,"hh")</f>
        <v>06</v>
      </c>
      <c r="M2027" s="6">
        <f>IF(C2027="close",IF(I2027&gt;=0,1,IF(I2027&lt;0,2)),0)</f>
        <v>0</v>
      </c>
      <c r="N2027" s="5">
        <f>IF(N2026=0,IF(C2027="s/l",1,0),IF(C2027="s/l",N2026+1,0))</f>
        <v>0</v>
      </c>
      <c r="O2027" s="4">
        <f>IF(O2026=0,IF(C2027="t/p",1,0),IF(C2027="t/p",O2026+1,0))</f>
        <v>2</v>
      </c>
      <c r="P2027" s="3">
        <f>IF(AND(N2027&gt;=$AD$36,N2028=0),1,0)</f>
        <v>0</v>
      </c>
      <c r="Q2027" s="2">
        <f>IF(AND(O2027&gt;=$AD$35,O2028=0),1,0)</f>
        <v>0</v>
      </c>
      <c r="R2027" s="3">
        <f>IF(AND(N2027&gt;0,ISODD(D2027)),1,0)</f>
        <v>0</v>
      </c>
      <c r="S2027" s="2">
        <f>IF(AND(O2027&gt;0,ISEVEN(D2027)),1,0)</f>
        <v>0</v>
      </c>
      <c r="T2027" s="1">
        <f>IF(AND(N2026&gt;0,N2027&gt;0),IF(OR(AND(R2026=0,R2027=1),AND(R2026=1,R2027=0)),1,0),0)</f>
        <v>0</v>
      </c>
      <c r="U2027" s="1">
        <f>IF(AND(O2026&gt;0,O2027&gt;0),IF(OR(AND(S2026=0,S2027=1),AND(S2026=1,S2027=0)),1,0),0)</f>
        <v>1</v>
      </c>
    </row>
    <row r="2028" spans="1:21">
      <c r="A2028" s="9">
        <v>10434</v>
      </c>
      <c r="B2028" s="10" t="s">
        <v>632</v>
      </c>
      <c r="C2028" s="9" t="s">
        <v>0</v>
      </c>
      <c r="D2028" s="9">
        <v>4197</v>
      </c>
      <c r="E2028" s="9">
        <v>1</v>
      </c>
      <c r="F2028" s="9">
        <v>1.3588</v>
      </c>
      <c r="G2028" s="9">
        <v>1.3613</v>
      </c>
      <c r="H2028" s="9">
        <v>1.3588</v>
      </c>
      <c r="I2028" s="9">
        <v>5</v>
      </c>
      <c r="J2028" s="9">
        <v>2309.9499999999998</v>
      </c>
      <c r="K2028" s="8" t="str">
        <f>RIGHT(B2028,5)</f>
        <v>06:41</v>
      </c>
      <c r="L2028" s="7" t="str">
        <f>TEXT(K2028,"hh")</f>
        <v>06</v>
      </c>
      <c r="M2028" s="6">
        <f>IF(C2028="close",IF(I2028&gt;=0,1,IF(I2028&lt;0,2)),0)</f>
        <v>0</v>
      </c>
      <c r="N2028" s="5">
        <f>IF(N2027=0,IF(C2028="s/l",1,0),IF(C2028="s/l",N2027+1,0))</f>
        <v>0</v>
      </c>
      <c r="O2028" s="4">
        <f>IF(O2027=0,IF(C2028="t/p",1,0),IF(C2028="t/p",O2027+1,0))</f>
        <v>3</v>
      </c>
      <c r="P2028" s="3">
        <f>IF(AND(N2028&gt;=$AD$36,N2029=0),1,0)</f>
        <v>0</v>
      </c>
      <c r="Q2028" s="2">
        <f>IF(AND(O2028&gt;=$AD$35,O2029=0),1,0)</f>
        <v>0</v>
      </c>
      <c r="R2028" s="3">
        <f>IF(AND(N2028&gt;0,ISODD(D2028)),1,0)</f>
        <v>0</v>
      </c>
      <c r="S2028" s="2">
        <f>IF(AND(O2028&gt;0,ISEVEN(D2028)),1,0)</f>
        <v>0</v>
      </c>
      <c r="T2028" s="1">
        <f>IF(AND(N2027&gt;0,N2028&gt;0),IF(OR(AND(R2027=0,R2028=1),AND(R2027=1,R2028=0)),1,0),0)</f>
        <v>0</v>
      </c>
      <c r="U2028" s="1">
        <f>IF(AND(O2027&gt;0,O2028&gt;0),IF(OR(AND(S2027=0,S2028=1),AND(S2027=1,S2028=0)),1,0),0)</f>
        <v>0</v>
      </c>
    </row>
    <row r="2029" spans="1:21">
      <c r="A2029" s="9">
        <v>10439</v>
      </c>
      <c r="B2029" s="10" t="s">
        <v>630</v>
      </c>
      <c r="C2029" s="9" t="s">
        <v>3</v>
      </c>
      <c r="D2029" s="9">
        <v>4202</v>
      </c>
      <c r="E2029" s="9">
        <v>1</v>
      </c>
      <c r="F2029" s="9">
        <v>1.3575999999999999</v>
      </c>
      <c r="G2029" s="9">
        <v>1.3575999999999999</v>
      </c>
      <c r="H2029" s="9">
        <v>1.3601000000000001</v>
      </c>
      <c r="I2029" s="9">
        <v>-20</v>
      </c>
      <c r="J2029" s="9">
        <v>2289.9499999999998</v>
      </c>
      <c r="K2029" s="8" t="str">
        <f>RIGHT(B2029,5)</f>
        <v>08:28</v>
      </c>
      <c r="L2029" s="7" t="str">
        <f>TEXT(K2029,"hh")</f>
        <v>08</v>
      </c>
      <c r="M2029" s="6">
        <f>IF(C2029="close",IF(I2029&gt;=0,1,IF(I2029&lt;0,2)),0)</f>
        <v>0</v>
      </c>
      <c r="N2029" s="5">
        <f>IF(N2028=0,IF(C2029="s/l",1,0),IF(C2029="s/l",N2028+1,0))</f>
        <v>1</v>
      </c>
      <c r="O2029" s="4">
        <f>IF(O2028=0,IF(C2029="t/p",1,0),IF(C2029="t/p",O2028+1,0))</f>
        <v>0</v>
      </c>
      <c r="P2029" s="3">
        <f>IF(AND(N2029&gt;=$AD$36,N2030=0),1,0)</f>
        <v>0</v>
      </c>
      <c r="Q2029" s="2">
        <f>IF(AND(O2029&gt;=$AD$35,O2030=0),1,0)</f>
        <v>0</v>
      </c>
      <c r="R2029" s="3">
        <f>IF(AND(N2029&gt;0,ISODD(D2029)),1,0)</f>
        <v>0</v>
      </c>
      <c r="S2029" s="2">
        <f>IF(AND(O2029&gt;0,ISEVEN(D2029)),1,0)</f>
        <v>0</v>
      </c>
      <c r="T2029" s="1">
        <f>IF(AND(N2028&gt;0,N2029&gt;0),IF(OR(AND(R2028=0,R2029=1),AND(R2028=1,R2029=0)),1,0),0)</f>
        <v>0</v>
      </c>
      <c r="U2029" s="1">
        <f>IF(AND(O2028&gt;0,O2029&gt;0),IF(OR(AND(S2028=0,S2029=1),AND(S2028=1,S2029=0)),1,0),0)</f>
        <v>0</v>
      </c>
    </row>
    <row r="2030" spans="1:21">
      <c r="A2030" s="9">
        <v>10444</v>
      </c>
      <c r="B2030" s="10" t="s">
        <v>2618</v>
      </c>
      <c r="C2030" s="9" t="s">
        <v>3</v>
      </c>
      <c r="D2030" s="9">
        <v>4204</v>
      </c>
      <c r="E2030" s="9">
        <v>1</v>
      </c>
      <c r="F2030" s="9">
        <v>1.3566</v>
      </c>
      <c r="G2030" s="9">
        <v>1.3566</v>
      </c>
      <c r="H2030" s="9">
        <v>1.3591</v>
      </c>
      <c r="I2030" s="9">
        <v>-20</v>
      </c>
      <c r="J2030" s="9">
        <v>2269.9499999999998</v>
      </c>
      <c r="K2030" s="8" t="str">
        <f>RIGHT(B2030,5)</f>
        <v>08:45</v>
      </c>
      <c r="L2030" s="7" t="str">
        <f>TEXT(K2030,"hh")</f>
        <v>08</v>
      </c>
      <c r="M2030" s="6">
        <f>IF(C2030="close",IF(I2030&gt;=0,1,IF(I2030&lt;0,2)),0)</f>
        <v>0</v>
      </c>
      <c r="N2030" s="5">
        <f>IF(N2029=0,IF(C2030="s/l",1,0),IF(C2030="s/l",N2029+1,0))</f>
        <v>2</v>
      </c>
      <c r="O2030" s="4">
        <f>IF(O2029=0,IF(C2030="t/p",1,0),IF(C2030="t/p",O2029+1,0))</f>
        <v>0</v>
      </c>
      <c r="P2030" s="3">
        <f>IF(AND(N2030&gt;=$AD$36,N2031=0),1,0)</f>
        <v>1</v>
      </c>
      <c r="Q2030" s="2">
        <f>IF(AND(O2030&gt;=$AD$35,O2031=0),1,0)</f>
        <v>0</v>
      </c>
      <c r="R2030" s="3">
        <f>IF(AND(N2030&gt;0,ISODD(D2030)),1,0)</f>
        <v>0</v>
      </c>
      <c r="S2030" s="2">
        <f>IF(AND(O2030&gt;0,ISEVEN(D2030)),1,0)</f>
        <v>0</v>
      </c>
      <c r="T2030" s="1">
        <f>IF(AND(N2029&gt;0,N2030&gt;0),IF(OR(AND(R2029=0,R2030=1),AND(R2029=1,R2030=0)),1,0),0)</f>
        <v>0</v>
      </c>
      <c r="U2030" s="1">
        <f>IF(AND(O2029&gt;0,O2030&gt;0),IF(OR(AND(S2029=0,S2030=1),AND(S2029=1,S2030=0)),1,0),0)</f>
        <v>0</v>
      </c>
    </row>
    <row r="2031" spans="1:21">
      <c r="A2031" s="9">
        <v>10449</v>
      </c>
      <c r="B2031" s="10" t="s">
        <v>2617</v>
      </c>
      <c r="C2031" s="9" t="s">
        <v>0</v>
      </c>
      <c r="D2031" s="9">
        <v>4208</v>
      </c>
      <c r="E2031" s="9">
        <v>1</v>
      </c>
      <c r="F2031" s="9">
        <v>1.3569</v>
      </c>
      <c r="G2031" s="9">
        <v>1.3544</v>
      </c>
      <c r="H2031" s="9">
        <v>1.3569</v>
      </c>
      <c r="I2031" s="9">
        <v>5</v>
      </c>
      <c r="J2031" s="9">
        <v>2274.9499999999998</v>
      </c>
      <c r="K2031" s="8" t="str">
        <f>RIGHT(B2031,5)</f>
        <v>08:59</v>
      </c>
      <c r="L2031" s="7" t="str">
        <f>TEXT(K2031,"hh")</f>
        <v>08</v>
      </c>
      <c r="M2031" s="6">
        <f>IF(C2031="close",IF(I2031&gt;=0,1,IF(I2031&lt;0,2)),0)</f>
        <v>0</v>
      </c>
      <c r="N2031" s="5">
        <f>IF(N2030=0,IF(C2031="s/l",1,0),IF(C2031="s/l",N2030+1,0))</f>
        <v>0</v>
      </c>
      <c r="O2031" s="4">
        <f>IF(O2030=0,IF(C2031="t/p",1,0),IF(C2031="t/p",O2030+1,0))</f>
        <v>1</v>
      </c>
      <c r="P2031" s="3">
        <f>IF(AND(N2031&gt;=$AD$36,N2032=0),1,0)</f>
        <v>0</v>
      </c>
      <c r="Q2031" s="2">
        <f>IF(AND(O2031&gt;=$AD$35,O2032=0),1,0)</f>
        <v>0</v>
      </c>
      <c r="R2031" s="3">
        <f>IF(AND(N2031&gt;0,ISODD(D2031)),1,0)</f>
        <v>0</v>
      </c>
      <c r="S2031" s="2">
        <f>IF(AND(O2031&gt;0,ISEVEN(D2031)),1,0)</f>
        <v>1</v>
      </c>
      <c r="T2031" s="1">
        <f>IF(AND(N2030&gt;0,N2031&gt;0),IF(OR(AND(R2030=0,R2031=1),AND(R2030=1,R2031=0)),1,0),0)</f>
        <v>0</v>
      </c>
      <c r="U2031" s="1">
        <f>IF(AND(O2030&gt;0,O2031&gt;0),IF(OR(AND(S2030=0,S2031=1),AND(S2030=1,S2031=0)),1,0),0)</f>
        <v>0</v>
      </c>
    </row>
    <row r="2032" spans="1:21">
      <c r="A2032" s="9">
        <v>10454</v>
      </c>
      <c r="B2032" s="10" t="s">
        <v>2616</v>
      </c>
      <c r="C2032" s="9" t="s">
        <v>0</v>
      </c>
      <c r="D2032" s="9">
        <v>4206</v>
      </c>
      <c r="E2032" s="9">
        <v>1</v>
      </c>
      <c r="F2032" s="9">
        <v>1.3580000000000001</v>
      </c>
      <c r="G2032" s="9">
        <v>1.3554999999999999</v>
      </c>
      <c r="H2032" s="9">
        <v>1.3580000000000001</v>
      </c>
      <c r="I2032" s="9">
        <v>5</v>
      </c>
      <c r="J2032" s="9">
        <v>2279.9499999999998</v>
      </c>
      <c r="K2032" s="8" t="str">
        <f>RIGHT(B2032,5)</f>
        <v>09:03</v>
      </c>
      <c r="L2032" s="7" t="str">
        <f>TEXT(K2032,"hh")</f>
        <v>09</v>
      </c>
      <c r="M2032" s="6">
        <f>IF(C2032="close",IF(I2032&gt;=0,1,IF(I2032&lt;0,2)),0)</f>
        <v>0</v>
      </c>
      <c r="N2032" s="5">
        <f>IF(N2031=0,IF(C2032="s/l",1,0),IF(C2032="s/l",N2031+1,0))</f>
        <v>0</v>
      </c>
      <c r="O2032" s="4">
        <f>IF(O2031=0,IF(C2032="t/p",1,0),IF(C2032="t/p",O2031+1,0))</f>
        <v>2</v>
      </c>
      <c r="P2032" s="3">
        <f>IF(AND(N2032&gt;=$AD$36,N2033=0),1,0)</f>
        <v>0</v>
      </c>
      <c r="Q2032" s="2">
        <f>IF(AND(O2032&gt;=$AD$35,O2033=0),1,0)</f>
        <v>0</v>
      </c>
      <c r="R2032" s="3">
        <f>IF(AND(N2032&gt;0,ISODD(D2032)),1,0)</f>
        <v>0</v>
      </c>
      <c r="S2032" s="2">
        <f>IF(AND(O2032&gt;0,ISEVEN(D2032)),1,0)</f>
        <v>1</v>
      </c>
      <c r="T2032" s="1">
        <f>IF(AND(N2031&gt;0,N2032&gt;0),IF(OR(AND(R2031=0,R2032=1),AND(R2031=1,R2032=0)),1,0),0)</f>
        <v>0</v>
      </c>
      <c r="U2032" s="1">
        <f>IF(AND(O2031&gt;0,O2032&gt;0),IF(OR(AND(S2031=0,S2032=1),AND(S2031=1,S2032=0)),1,0),0)</f>
        <v>0</v>
      </c>
    </row>
    <row r="2033" spans="1:21">
      <c r="A2033" s="9">
        <v>10459</v>
      </c>
      <c r="B2033" s="10" t="s">
        <v>2615</v>
      </c>
      <c r="C2033" s="9" t="s">
        <v>0</v>
      </c>
      <c r="D2033" s="9">
        <v>4211</v>
      </c>
      <c r="E2033" s="9">
        <v>1</v>
      </c>
      <c r="F2033" s="9">
        <v>1.3574999999999999</v>
      </c>
      <c r="G2033" s="9">
        <v>1.36</v>
      </c>
      <c r="H2033" s="9">
        <v>1.3574999999999999</v>
      </c>
      <c r="I2033" s="9">
        <v>5</v>
      </c>
      <c r="J2033" s="9">
        <v>2284.9499999999998</v>
      </c>
      <c r="K2033" s="8" t="str">
        <f>RIGHT(B2033,5)</f>
        <v>09:06</v>
      </c>
      <c r="L2033" s="7" t="str">
        <f>TEXT(K2033,"hh")</f>
        <v>09</v>
      </c>
      <c r="M2033" s="6">
        <f>IF(C2033="close",IF(I2033&gt;=0,1,IF(I2033&lt;0,2)),0)</f>
        <v>0</v>
      </c>
      <c r="N2033" s="5">
        <f>IF(N2032=0,IF(C2033="s/l",1,0),IF(C2033="s/l",N2032+1,0))</f>
        <v>0</v>
      </c>
      <c r="O2033" s="4">
        <f>IF(O2032=0,IF(C2033="t/p",1,0),IF(C2033="t/p",O2032+1,0))</f>
        <v>3</v>
      </c>
      <c r="P2033" s="3">
        <f>IF(AND(N2033&gt;=$AD$36,N2034=0),1,0)</f>
        <v>0</v>
      </c>
      <c r="Q2033" s="2">
        <f>IF(AND(O2033&gt;=$AD$35,O2034=0),1,0)</f>
        <v>0</v>
      </c>
      <c r="R2033" s="3">
        <f>IF(AND(N2033&gt;0,ISODD(D2033)),1,0)</f>
        <v>0</v>
      </c>
      <c r="S2033" s="2">
        <f>IF(AND(O2033&gt;0,ISEVEN(D2033)),1,0)</f>
        <v>0</v>
      </c>
      <c r="T2033" s="1">
        <f>IF(AND(N2032&gt;0,N2033&gt;0),IF(OR(AND(R2032=0,R2033=1),AND(R2032=1,R2033=0)),1,0),0)</f>
        <v>0</v>
      </c>
      <c r="U2033" s="1">
        <f>IF(AND(O2032&gt;0,O2033&gt;0),IF(OR(AND(S2032=0,S2033=1),AND(S2032=1,S2033=0)),1,0),0)</f>
        <v>1</v>
      </c>
    </row>
    <row r="2034" spans="1:21">
      <c r="A2034" s="9">
        <v>10460</v>
      </c>
      <c r="B2034" s="10" t="s">
        <v>2614</v>
      </c>
      <c r="C2034" s="9" t="s">
        <v>3</v>
      </c>
      <c r="D2034" s="9">
        <v>4209</v>
      </c>
      <c r="E2034" s="9">
        <v>1</v>
      </c>
      <c r="F2034" s="9">
        <v>1.359</v>
      </c>
      <c r="G2034" s="9">
        <v>1.359</v>
      </c>
      <c r="H2034" s="9">
        <v>1.3565</v>
      </c>
      <c r="I2034" s="9">
        <v>-20</v>
      </c>
      <c r="J2034" s="9">
        <v>2264.9499999999998</v>
      </c>
      <c r="K2034" s="8" t="str">
        <f>RIGHT(B2034,5)</f>
        <v>09:50</v>
      </c>
      <c r="L2034" s="7" t="str">
        <f>TEXT(K2034,"hh")</f>
        <v>09</v>
      </c>
      <c r="M2034" s="6">
        <f>IF(C2034="close",IF(I2034&gt;=0,1,IF(I2034&lt;0,2)),0)</f>
        <v>0</v>
      </c>
      <c r="N2034" s="5">
        <f>IF(N2033=0,IF(C2034="s/l",1,0),IF(C2034="s/l",N2033+1,0))</f>
        <v>1</v>
      </c>
      <c r="O2034" s="4">
        <f>IF(O2033=0,IF(C2034="t/p",1,0),IF(C2034="t/p",O2033+1,0))</f>
        <v>0</v>
      </c>
      <c r="P2034" s="3">
        <f>IF(AND(N2034&gt;=$AD$36,N2035=0),1,0)</f>
        <v>0</v>
      </c>
      <c r="Q2034" s="2">
        <f>IF(AND(O2034&gt;=$AD$35,O2035=0),1,0)</f>
        <v>0</v>
      </c>
      <c r="R2034" s="3">
        <f>IF(AND(N2034&gt;0,ISODD(D2034)),1,0)</f>
        <v>1</v>
      </c>
      <c r="S2034" s="2">
        <f>IF(AND(O2034&gt;0,ISEVEN(D2034)),1,0)</f>
        <v>0</v>
      </c>
      <c r="T2034" s="1">
        <f>IF(AND(N2033&gt;0,N2034&gt;0),IF(OR(AND(R2033=0,R2034=1),AND(R2033=1,R2034=0)),1,0),0)</f>
        <v>0</v>
      </c>
      <c r="U2034" s="1">
        <f>IF(AND(O2033&gt;0,O2034&gt;0),IF(OR(AND(S2033=0,S2034=1),AND(S2033=1,S2034=0)),1,0),0)</f>
        <v>0</v>
      </c>
    </row>
    <row r="2035" spans="1:21">
      <c r="A2035" s="9">
        <v>10469</v>
      </c>
      <c r="B2035" s="10" t="s">
        <v>2613</v>
      </c>
      <c r="C2035" s="9" t="s">
        <v>0</v>
      </c>
      <c r="D2035" s="9">
        <v>4215</v>
      </c>
      <c r="E2035" s="9">
        <v>1</v>
      </c>
      <c r="F2035" s="9">
        <v>1.3595999999999999</v>
      </c>
      <c r="G2035" s="9">
        <v>1.3621000000000001</v>
      </c>
      <c r="H2035" s="9">
        <v>1.3595999999999999</v>
      </c>
      <c r="I2035" s="9">
        <v>5</v>
      </c>
      <c r="J2035" s="9">
        <v>2269.9499999999998</v>
      </c>
      <c r="K2035" s="8" t="str">
        <f>RIGHT(B2035,5)</f>
        <v>12:01</v>
      </c>
      <c r="L2035" s="7" t="str">
        <f>TEXT(K2035,"hh")</f>
        <v>12</v>
      </c>
      <c r="M2035" s="6">
        <f>IF(C2035="close",IF(I2035&gt;=0,1,IF(I2035&lt;0,2)),0)</f>
        <v>0</v>
      </c>
      <c r="N2035" s="5">
        <f>IF(N2034=0,IF(C2035="s/l",1,0),IF(C2035="s/l",N2034+1,0))</f>
        <v>0</v>
      </c>
      <c r="O2035" s="4">
        <f>IF(O2034=0,IF(C2035="t/p",1,0),IF(C2035="t/p",O2034+1,0))</f>
        <v>1</v>
      </c>
      <c r="P2035" s="3">
        <f>IF(AND(N2035&gt;=$AD$36,N2036=0),1,0)</f>
        <v>0</v>
      </c>
      <c r="Q2035" s="2">
        <f>IF(AND(O2035&gt;=$AD$35,O2036=0),1,0)</f>
        <v>0</v>
      </c>
      <c r="R2035" s="3">
        <f>IF(AND(N2035&gt;0,ISODD(D2035)),1,0)</f>
        <v>0</v>
      </c>
      <c r="S2035" s="2">
        <f>IF(AND(O2035&gt;0,ISEVEN(D2035)),1,0)</f>
        <v>0</v>
      </c>
      <c r="T2035" s="1">
        <f>IF(AND(N2034&gt;0,N2035&gt;0),IF(OR(AND(R2034=0,R2035=1),AND(R2034=1,R2035=0)),1,0),0)</f>
        <v>0</v>
      </c>
      <c r="U2035" s="1">
        <f>IF(AND(O2034&gt;0,O2035&gt;0),IF(OR(AND(S2034=0,S2035=1),AND(S2034=1,S2035=0)),1,0),0)</f>
        <v>0</v>
      </c>
    </row>
    <row r="2036" spans="1:21">
      <c r="A2036" s="9">
        <v>10474</v>
      </c>
      <c r="B2036" s="10" t="s">
        <v>2612</v>
      </c>
      <c r="C2036" s="9" t="s">
        <v>0</v>
      </c>
      <c r="D2036" s="9">
        <v>4218</v>
      </c>
      <c r="E2036" s="9">
        <v>1</v>
      </c>
      <c r="F2036" s="9">
        <v>1.3599000000000001</v>
      </c>
      <c r="G2036" s="9">
        <v>1.3573999999999999</v>
      </c>
      <c r="H2036" s="9">
        <v>1.3599000000000001</v>
      </c>
      <c r="I2036" s="9">
        <v>5</v>
      </c>
      <c r="J2036" s="9">
        <v>2274.9499999999998</v>
      </c>
      <c r="K2036" s="8" t="str">
        <f>RIGHT(B2036,5)</f>
        <v>12:21</v>
      </c>
      <c r="L2036" s="7" t="str">
        <f>TEXT(K2036,"hh")</f>
        <v>12</v>
      </c>
      <c r="M2036" s="6">
        <f>IF(C2036="close",IF(I2036&gt;=0,1,IF(I2036&lt;0,2)),0)</f>
        <v>0</v>
      </c>
      <c r="N2036" s="5">
        <f>IF(N2035=0,IF(C2036="s/l",1,0),IF(C2036="s/l",N2035+1,0))</f>
        <v>0</v>
      </c>
      <c r="O2036" s="4">
        <f>IF(O2035=0,IF(C2036="t/p",1,0),IF(C2036="t/p",O2035+1,0))</f>
        <v>2</v>
      </c>
      <c r="P2036" s="3">
        <f>IF(AND(N2036&gt;=$AD$36,N2037=0),1,0)</f>
        <v>0</v>
      </c>
      <c r="Q2036" s="2">
        <f>IF(AND(O2036&gt;=$AD$35,O2037=0),1,0)</f>
        <v>0</v>
      </c>
      <c r="R2036" s="3">
        <f>IF(AND(N2036&gt;0,ISODD(D2036)),1,0)</f>
        <v>0</v>
      </c>
      <c r="S2036" s="2">
        <f>IF(AND(O2036&gt;0,ISEVEN(D2036)),1,0)</f>
        <v>1</v>
      </c>
      <c r="T2036" s="1">
        <f>IF(AND(N2035&gt;0,N2036&gt;0),IF(OR(AND(R2035=0,R2036=1),AND(R2035=1,R2036=0)),1,0),0)</f>
        <v>0</v>
      </c>
      <c r="U2036" s="1">
        <f>IF(AND(O2035&gt;0,O2036&gt;0),IF(OR(AND(S2035=0,S2036=1),AND(S2035=1,S2036=0)),1,0),0)</f>
        <v>1</v>
      </c>
    </row>
    <row r="2037" spans="1:21">
      <c r="A2037" s="9">
        <v>10479</v>
      </c>
      <c r="B2037" s="10" t="s">
        <v>2611</v>
      </c>
      <c r="C2037" s="9" t="s">
        <v>0</v>
      </c>
      <c r="D2037" s="9">
        <v>4219</v>
      </c>
      <c r="E2037" s="9">
        <v>1</v>
      </c>
      <c r="F2037" s="9">
        <v>1.3595999999999999</v>
      </c>
      <c r="G2037" s="9">
        <v>1.3621000000000001</v>
      </c>
      <c r="H2037" s="9">
        <v>1.3595999999999999</v>
      </c>
      <c r="I2037" s="9">
        <v>5</v>
      </c>
      <c r="J2037" s="9">
        <v>2279.9499999999998</v>
      </c>
      <c r="K2037" s="8" t="str">
        <f>RIGHT(B2037,5)</f>
        <v>14:24</v>
      </c>
      <c r="L2037" s="7" t="str">
        <f>TEXT(K2037,"hh")</f>
        <v>14</v>
      </c>
      <c r="M2037" s="6">
        <f>IF(C2037="close",IF(I2037&gt;=0,1,IF(I2037&lt;0,2)),0)</f>
        <v>0</v>
      </c>
      <c r="N2037" s="5">
        <f>IF(N2036=0,IF(C2037="s/l",1,0),IF(C2037="s/l",N2036+1,0))</f>
        <v>0</v>
      </c>
      <c r="O2037" s="4">
        <f>IF(O2036=0,IF(C2037="t/p",1,0),IF(C2037="t/p",O2036+1,0))</f>
        <v>3</v>
      </c>
      <c r="P2037" s="3">
        <f>IF(AND(N2037&gt;=$AD$36,N2038=0),1,0)</f>
        <v>0</v>
      </c>
      <c r="Q2037" s="2">
        <f>IF(AND(O2037&gt;=$AD$35,O2038=0),1,0)</f>
        <v>0</v>
      </c>
      <c r="R2037" s="3">
        <f>IF(AND(N2037&gt;0,ISODD(D2037)),1,0)</f>
        <v>0</v>
      </c>
      <c r="S2037" s="2">
        <f>IF(AND(O2037&gt;0,ISEVEN(D2037)),1,0)</f>
        <v>0</v>
      </c>
      <c r="T2037" s="1">
        <f>IF(AND(N2036&gt;0,N2037&gt;0),IF(OR(AND(R2036=0,R2037=1),AND(R2036=1,R2037=0)),1,0),0)</f>
        <v>0</v>
      </c>
      <c r="U2037" s="1">
        <f>IF(AND(O2036&gt;0,O2037&gt;0),IF(OR(AND(S2036=0,S2037=1),AND(S2036=1,S2037=0)),1,0),0)</f>
        <v>1</v>
      </c>
    </row>
    <row r="2038" spans="1:21">
      <c r="A2038" s="9">
        <v>10480</v>
      </c>
      <c r="B2038" s="10" t="s">
        <v>2610</v>
      </c>
      <c r="C2038" s="9" t="s">
        <v>3</v>
      </c>
      <c r="D2038" s="9">
        <v>4213</v>
      </c>
      <c r="E2038" s="9">
        <v>1</v>
      </c>
      <c r="F2038" s="9">
        <v>1.3611</v>
      </c>
      <c r="G2038" s="9">
        <v>1.3611</v>
      </c>
      <c r="H2038" s="9">
        <v>1.3586</v>
      </c>
      <c r="I2038" s="9">
        <v>-20</v>
      </c>
      <c r="J2038" s="9">
        <v>2259.9499999999998</v>
      </c>
      <c r="K2038" s="8" t="str">
        <f>RIGHT(B2038,5)</f>
        <v>14:37</v>
      </c>
      <c r="L2038" s="7" t="str">
        <f>TEXT(K2038,"hh")</f>
        <v>14</v>
      </c>
      <c r="M2038" s="6">
        <f>IF(C2038="close",IF(I2038&gt;=0,1,IF(I2038&lt;0,2)),0)</f>
        <v>0</v>
      </c>
      <c r="N2038" s="5">
        <f>IF(N2037=0,IF(C2038="s/l",1,0),IF(C2038="s/l",N2037+1,0))</f>
        <v>1</v>
      </c>
      <c r="O2038" s="4">
        <f>IF(O2037=0,IF(C2038="t/p",1,0),IF(C2038="t/p",O2037+1,0))</f>
        <v>0</v>
      </c>
      <c r="P2038" s="3">
        <f>IF(AND(N2038&gt;=$AD$36,N2039=0),1,0)</f>
        <v>0</v>
      </c>
      <c r="Q2038" s="2">
        <f>IF(AND(O2038&gt;=$AD$35,O2039=0),1,0)</f>
        <v>0</v>
      </c>
      <c r="R2038" s="3">
        <f>IF(AND(N2038&gt;0,ISODD(D2038)),1,0)</f>
        <v>1</v>
      </c>
      <c r="S2038" s="2">
        <f>IF(AND(O2038&gt;0,ISEVEN(D2038)),1,0)</f>
        <v>0</v>
      </c>
      <c r="T2038" s="1">
        <f>IF(AND(N2037&gt;0,N2038&gt;0),IF(OR(AND(R2037=0,R2038=1),AND(R2037=1,R2038=0)),1,0),0)</f>
        <v>0</v>
      </c>
      <c r="U2038" s="1">
        <f>IF(AND(O2037&gt;0,O2038&gt;0),IF(OR(AND(S2037=0,S2038=1),AND(S2037=1,S2038=0)),1,0),0)</f>
        <v>0</v>
      </c>
    </row>
    <row r="2039" spans="1:21">
      <c r="A2039" s="9">
        <v>10485</v>
      </c>
      <c r="B2039" s="10" t="s">
        <v>2609</v>
      </c>
      <c r="C2039" s="9" t="s">
        <v>0</v>
      </c>
      <c r="D2039" s="9">
        <v>4221</v>
      </c>
      <c r="E2039" s="9">
        <v>1</v>
      </c>
      <c r="F2039" s="9">
        <v>1.3606</v>
      </c>
      <c r="G2039" s="9">
        <v>1.3631</v>
      </c>
      <c r="H2039" s="9">
        <v>1.3606</v>
      </c>
      <c r="I2039" s="9">
        <v>5</v>
      </c>
      <c r="J2039" s="9">
        <v>2264.9499999999998</v>
      </c>
      <c r="K2039" s="8" t="str">
        <f>RIGHT(B2039,5)</f>
        <v>14:46</v>
      </c>
      <c r="L2039" s="7" t="str">
        <f>TEXT(K2039,"hh")</f>
        <v>14</v>
      </c>
      <c r="M2039" s="6">
        <f>IF(C2039="close",IF(I2039&gt;=0,1,IF(I2039&lt;0,2)),0)</f>
        <v>0</v>
      </c>
      <c r="N2039" s="5">
        <f>IF(N2038=0,IF(C2039="s/l",1,0),IF(C2039="s/l",N2038+1,0))</f>
        <v>0</v>
      </c>
      <c r="O2039" s="4">
        <f>IF(O2038=0,IF(C2039="t/p",1,0),IF(C2039="t/p",O2038+1,0))</f>
        <v>1</v>
      </c>
      <c r="P2039" s="3">
        <f>IF(AND(N2039&gt;=$AD$36,N2040=0),1,0)</f>
        <v>0</v>
      </c>
      <c r="Q2039" s="2">
        <f>IF(AND(O2039&gt;=$AD$35,O2040=0),1,0)</f>
        <v>0</v>
      </c>
      <c r="R2039" s="3">
        <f>IF(AND(N2039&gt;0,ISODD(D2039)),1,0)</f>
        <v>0</v>
      </c>
      <c r="S2039" s="2">
        <f>IF(AND(O2039&gt;0,ISEVEN(D2039)),1,0)</f>
        <v>0</v>
      </c>
      <c r="T2039" s="1">
        <f>IF(AND(N2038&gt;0,N2039&gt;0),IF(OR(AND(R2038=0,R2039=1),AND(R2038=1,R2039=0)),1,0),0)</f>
        <v>0</v>
      </c>
      <c r="U2039" s="1">
        <f>IF(AND(O2038&gt;0,O2039&gt;0),IF(OR(AND(S2038=0,S2039=1),AND(S2038=1,S2039=0)),1,0),0)</f>
        <v>0</v>
      </c>
    </row>
    <row r="2040" spans="1:21">
      <c r="A2040" s="9">
        <v>10494</v>
      </c>
      <c r="B2040" s="10" t="s">
        <v>2608</v>
      </c>
      <c r="C2040" s="9" t="s">
        <v>3</v>
      </c>
      <c r="D2040" s="9">
        <v>4224</v>
      </c>
      <c r="E2040" s="9">
        <v>1</v>
      </c>
      <c r="F2040" s="9">
        <v>1.3584000000000001</v>
      </c>
      <c r="G2040" s="9">
        <v>1.3584000000000001</v>
      </c>
      <c r="H2040" s="9">
        <v>1.3609</v>
      </c>
      <c r="I2040" s="9">
        <v>-20</v>
      </c>
      <c r="J2040" s="9">
        <v>2244.9499999999998</v>
      </c>
      <c r="K2040" s="8" t="str">
        <f>RIGHT(B2040,5)</f>
        <v>15:06</v>
      </c>
      <c r="L2040" s="7" t="str">
        <f>TEXT(K2040,"hh")</f>
        <v>15</v>
      </c>
      <c r="M2040" s="6">
        <f>IF(C2040="close",IF(I2040&gt;=0,1,IF(I2040&lt;0,2)),0)</f>
        <v>0</v>
      </c>
      <c r="N2040" s="5">
        <f>IF(N2039=0,IF(C2040="s/l",1,0),IF(C2040="s/l",N2039+1,0))</f>
        <v>1</v>
      </c>
      <c r="O2040" s="4">
        <f>IF(O2039=0,IF(C2040="t/p",1,0),IF(C2040="t/p",O2039+1,0))</f>
        <v>0</v>
      </c>
      <c r="P2040" s="3">
        <f>IF(AND(N2040&gt;=$AD$36,N2041=0),1,0)</f>
        <v>0</v>
      </c>
      <c r="Q2040" s="2">
        <f>IF(AND(O2040&gt;=$AD$35,O2041=0),1,0)</f>
        <v>0</v>
      </c>
      <c r="R2040" s="3">
        <f>IF(AND(N2040&gt;0,ISODD(D2040)),1,0)</f>
        <v>0</v>
      </c>
      <c r="S2040" s="2">
        <f>IF(AND(O2040&gt;0,ISEVEN(D2040)),1,0)</f>
        <v>0</v>
      </c>
      <c r="T2040" s="1">
        <f>IF(AND(N2039&gt;0,N2040&gt;0),IF(OR(AND(R2039=0,R2040=1),AND(R2039=1,R2040=0)),1,0),0)</f>
        <v>0</v>
      </c>
      <c r="U2040" s="1">
        <f>IF(AND(O2039&gt;0,O2040&gt;0),IF(OR(AND(S2039=0,S2040=1),AND(S2039=1,S2040=0)),1,0),0)</f>
        <v>0</v>
      </c>
    </row>
    <row r="2041" spans="1:21">
      <c r="A2041" s="9">
        <v>10495</v>
      </c>
      <c r="B2041" s="10" t="s">
        <v>2607</v>
      </c>
      <c r="C2041" s="9" t="s">
        <v>0</v>
      </c>
      <c r="D2041" s="9">
        <v>4226</v>
      </c>
      <c r="E2041" s="9">
        <v>1</v>
      </c>
      <c r="F2041" s="9">
        <v>1.3599000000000001</v>
      </c>
      <c r="G2041" s="9">
        <v>1.3573999999999999</v>
      </c>
      <c r="H2041" s="9">
        <v>1.3599000000000001</v>
      </c>
      <c r="I2041" s="9">
        <v>5</v>
      </c>
      <c r="J2041" s="9">
        <v>2249.9499999999998</v>
      </c>
      <c r="K2041" s="8" t="str">
        <f>RIGHT(B2041,5)</f>
        <v>16:27</v>
      </c>
      <c r="L2041" s="7" t="str">
        <f>TEXT(K2041,"hh")</f>
        <v>16</v>
      </c>
      <c r="M2041" s="6">
        <f>IF(C2041="close",IF(I2041&gt;=0,1,IF(I2041&lt;0,2)),0)</f>
        <v>0</v>
      </c>
      <c r="N2041" s="5">
        <f>IF(N2040=0,IF(C2041="s/l",1,0),IF(C2041="s/l",N2040+1,0))</f>
        <v>0</v>
      </c>
      <c r="O2041" s="4">
        <f>IF(O2040=0,IF(C2041="t/p",1,0),IF(C2041="t/p",O2040+1,0))</f>
        <v>1</v>
      </c>
      <c r="P2041" s="3">
        <f>IF(AND(N2041&gt;=$AD$36,N2042=0),1,0)</f>
        <v>0</v>
      </c>
      <c r="Q2041" s="2">
        <f>IF(AND(O2041&gt;=$AD$35,O2042=0),1,0)</f>
        <v>0</v>
      </c>
      <c r="R2041" s="3">
        <f>IF(AND(N2041&gt;0,ISODD(D2041)),1,0)</f>
        <v>0</v>
      </c>
      <c r="S2041" s="2">
        <f>IF(AND(O2041&gt;0,ISEVEN(D2041)),1,0)</f>
        <v>1</v>
      </c>
      <c r="T2041" s="1">
        <f>IF(AND(N2040&gt;0,N2041&gt;0),IF(OR(AND(R2040=0,R2041=1),AND(R2040=1,R2041=0)),1,0),0)</f>
        <v>0</v>
      </c>
      <c r="U2041" s="1">
        <f>IF(AND(O2040&gt;0,O2041&gt;0),IF(OR(AND(S2040=0,S2041=1),AND(S2040=1,S2041=0)),1,0),0)</f>
        <v>0</v>
      </c>
    </row>
    <row r="2042" spans="1:21">
      <c r="A2042" s="9">
        <v>10500</v>
      </c>
      <c r="B2042" s="10" t="s">
        <v>2606</v>
      </c>
      <c r="C2042" s="9" t="s">
        <v>0</v>
      </c>
      <c r="D2042" s="9">
        <v>4227</v>
      </c>
      <c r="E2042" s="9">
        <v>1</v>
      </c>
      <c r="F2042" s="9">
        <v>1.3595999999999999</v>
      </c>
      <c r="G2042" s="9">
        <v>1.3621000000000001</v>
      </c>
      <c r="H2042" s="9">
        <v>1.3595999999999999</v>
      </c>
      <c r="I2042" s="9">
        <v>5</v>
      </c>
      <c r="J2042" s="9">
        <v>2254.9499999999998</v>
      </c>
      <c r="K2042" s="8" t="str">
        <f>RIGHT(B2042,5)</f>
        <v>16:39</v>
      </c>
      <c r="L2042" s="7" t="str">
        <f>TEXT(K2042,"hh")</f>
        <v>16</v>
      </c>
      <c r="M2042" s="6">
        <f>IF(C2042="close",IF(I2042&gt;=0,1,IF(I2042&lt;0,2)),0)</f>
        <v>0</v>
      </c>
      <c r="N2042" s="5">
        <f>IF(N2041=0,IF(C2042="s/l",1,0),IF(C2042="s/l",N2041+1,0))</f>
        <v>0</v>
      </c>
      <c r="O2042" s="4">
        <f>IF(O2041=0,IF(C2042="t/p",1,0),IF(C2042="t/p",O2041+1,0))</f>
        <v>2</v>
      </c>
      <c r="P2042" s="3">
        <f>IF(AND(N2042&gt;=$AD$36,N2043=0),1,0)</f>
        <v>0</v>
      </c>
      <c r="Q2042" s="2">
        <f>IF(AND(O2042&gt;=$AD$35,O2043=0),1,0)</f>
        <v>0</v>
      </c>
      <c r="R2042" s="3">
        <f>IF(AND(N2042&gt;0,ISODD(D2042)),1,0)</f>
        <v>0</v>
      </c>
      <c r="S2042" s="2">
        <f>IF(AND(O2042&gt;0,ISEVEN(D2042)),1,0)</f>
        <v>0</v>
      </c>
      <c r="T2042" s="1">
        <f>IF(AND(N2041&gt;0,N2042&gt;0),IF(OR(AND(R2041=0,R2042=1),AND(R2041=1,R2042=0)),1,0),0)</f>
        <v>0</v>
      </c>
      <c r="U2042" s="1">
        <f>IF(AND(O2041&gt;0,O2042&gt;0),IF(OR(AND(S2041=0,S2042=1),AND(S2041=1,S2042=0)),1,0),0)</f>
        <v>1</v>
      </c>
    </row>
    <row r="2043" spans="1:21">
      <c r="A2043" s="9">
        <v>10505</v>
      </c>
      <c r="B2043" s="10" t="s">
        <v>2605</v>
      </c>
      <c r="C2043" s="9" t="s">
        <v>0</v>
      </c>
      <c r="D2043" s="9">
        <v>4229</v>
      </c>
      <c r="E2043" s="9">
        <v>1</v>
      </c>
      <c r="F2043" s="9">
        <v>1.3607</v>
      </c>
      <c r="G2043" s="9">
        <v>1.3632</v>
      </c>
      <c r="H2043" s="9">
        <v>1.3607</v>
      </c>
      <c r="I2043" s="9">
        <v>5</v>
      </c>
      <c r="J2043" s="9">
        <v>2259.9499999999998</v>
      </c>
      <c r="K2043" s="8" t="str">
        <f>RIGHT(B2043,5)</f>
        <v>17:28</v>
      </c>
      <c r="L2043" s="7" t="str">
        <f>TEXT(K2043,"hh")</f>
        <v>17</v>
      </c>
      <c r="M2043" s="6">
        <f>IF(C2043="close",IF(I2043&gt;=0,1,IF(I2043&lt;0,2)),0)</f>
        <v>0</v>
      </c>
      <c r="N2043" s="5">
        <f>IF(N2042=0,IF(C2043="s/l",1,0),IF(C2043="s/l",N2042+1,0))</f>
        <v>0</v>
      </c>
      <c r="O2043" s="4">
        <f>IF(O2042=0,IF(C2043="t/p",1,0),IF(C2043="t/p",O2042+1,0))</f>
        <v>3</v>
      </c>
      <c r="P2043" s="3">
        <f>IF(AND(N2043&gt;=$AD$36,N2044=0),1,0)</f>
        <v>0</v>
      </c>
      <c r="Q2043" s="2">
        <f>IF(AND(O2043&gt;=$AD$35,O2044=0),1,0)</f>
        <v>0</v>
      </c>
      <c r="R2043" s="3">
        <f>IF(AND(N2043&gt;0,ISODD(D2043)),1,0)</f>
        <v>0</v>
      </c>
      <c r="S2043" s="2">
        <f>IF(AND(O2043&gt;0,ISEVEN(D2043)),1,0)</f>
        <v>0</v>
      </c>
      <c r="T2043" s="1">
        <f>IF(AND(N2042&gt;0,N2043&gt;0),IF(OR(AND(R2042=0,R2043=1),AND(R2042=1,R2043=0)),1,0),0)</f>
        <v>0</v>
      </c>
      <c r="U2043" s="1">
        <f>IF(AND(O2042&gt;0,O2043&gt;0),IF(OR(AND(S2042=0,S2043=1),AND(S2042=1,S2043=0)),1,0),0)</f>
        <v>0</v>
      </c>
    </row>
    <row r="2044" spans="1:21">
      <c r="A2044" s="9">
        <v>10510</v>
      </c>
      <c r="B2044" s="10" t="s">
        <v>2604</v>
      </c>
      <c r="C2044" s="9" t="s">
        <v>0</v>
      </c>
      <c r="D2044" s="9">
        <v>4232</v>
      </c>
      <c r="E2044" s="9">
        <v>1</v>
      </c>
      <c r="F2044" s="9">
        <v>1.361</v>
      </c>
      <c r="G2044" s="9">
        <v>1.3585</v>
      </c>
      <c r="H2044" s="9">
        <v>1.361</v>
      </c>
      <c r="I2044" s="9">
        <v>5</v>
      </c>
      <c r="J2044" s="9">
        <v>2264.9499999999998</v>
      </c>
      <c r="K2044" s="8" t="str">
        <f>RIGHT(B2044,5)</f>
        <v>18:00</v>
      </c>
      <c r="L2044" s="7" t="str">
        <f>TEXT(K2044,"hh")</f>
        <v>18</v>
      </c>
      <c r="M2044" s="6">
        <f>IF(C2044="close",IF(I2044&gt;=0,1,IF(I2044&lt;0,2)),0)</f>
        <v>0</v>
      </c>
      <c r="N2044" s="5">
        <f>IF(N2043=0,IF(C2044="s/l",1,0),IF(C2044="s/l",N2043+1,0))</f>
        <v>0</v>
      </c>
      <c r="O2044" s="4">
        <f>IF(O2043=0,IF(C2044="t/p",1,0),IF(C2044="t/p",O2043+1,0))</f>
        <v>4</v>
      </c>
      <c r="P2044" s="3">
        <f>IF(AND(N2044&gt;=$AD$36,N2045=0),1,0)</f>
        <v>0</v>
      </c>
      <c r="Q2044" s="2">
        <f>IF(AND(O2044&gt;=$AD$35,O2045=0),1,0)</f>
        <v>0</v>
      </c>
      <c r="R2044" s="3">
        <f>IF(AND(N2044&gt;0,ISODD(D2044)),1,0)</f>
        <v>0</v>
      </c>
      <c r="S2044" s="2">
        <f>IF(AND(O2044&gt;0,ISEVEN(D2044)),1,0)</f>
        <v>1</v>
      </c>
      <c r="T2044" s="1">
        <f>IF(AND(N2043&gt;0,N2044&gt;0),IF(OR(AND(R2043=0,R2044=1),AND(R2043=1,R2044=0)),1,0),0)</f>
        <v>0</v>
      </c>
      <c r="U2044" s="1">
        <f>IF(AND(O2043&gt;0,O2044&gt;0),IF(OR(AND(S2043=0,S2044=1),AND(S2043=1,S2044=0)),1,0),0)</f>
        <v>1</v>
      </c>
    </row>
    <row r="2045" spans="1:21">
      <c r="A2045" s="9">
        <v>10515</v>
      </c>
      <c r="B2045" s="10" t="s">
        <v>2604</v>
      </c>
      <c r="C2045" s="9" t="s">
        <v>0</v>
      </c>
      <c r="D2045" s="9">
        <v>4233</v>
      </c>
      <c r="E2045" s="9">
        <v>1</v>
      </c>
      <c r="F2045" s="9">
        <v>1.3607</v>
      </c>
      <c r="G2045" s="9">
        <v>1.3632</v>
      </c>
      <c r="H2045" s="9">
        <v>1.3607</v>
      </c>
      <c r="I2045" s="9">
        <v>5</v>
      </c>
      <c r="J2045" s="9">
        <v>2269.9499999999998</v>
      </c>
      <c r="K2045" s="8" t="str">
        <f>RIGHT(B2045,5)</f>
        <v>18:00</v>
      </c>
      <c r="L2045" s="7" t="str">
        <f>TEXT(K2045,"hh")</f>
        <v>18</v>
      </c>
      <c r="M2045" s="6">
        <f>IF(C2045="close",IF(I2045&gt;=0,1,IF(I2045&lt;0,2)),0)</f>
        <v>0</v>
      </c>
      <c r="N2045" s="5">
        <f>IF(N2044=0,IF(C2045="s/l",1,0),IF(C2045="s/l",N2044+1,0))</f>
        <v>0</v>
      </c>
      <c r="O2045" s="4">
        <f>IF(O2044=0,IF(C2045="t/p",1,0),IF(C2045="t/p",O2044+1,0))</f>
        <v>5</v>
      </c>
      <c r="P2045" s="3">
        <f>IF(AND(N2045&gt;=$AD$36,N2046=0),1,0)</f>
        <v>0</v>
      </c>
      <c r="Q2045" s="2">
        <f>IF(AND(O2045&gt;=$AD$35,O2046=0),1,0)</f>
        <v>0</v>
      </c>
      <c r="R2045" s="3">
        <f>IF(AND(N2045&gt;0,ISODD(D2045)),1,0)</f>
        <v>0</v>
      </c>
      <c r="S2045" s="2">
        <f>IF(AND(O2045&gt;0,ISEVEN(D2045)),1,0)</f>
        <v>0</v>
      </c>
      <c r="T2045" s="1">
        <f>IF(AND(N2044&gt;0,N2045&gt;0),IF(OR(AND(R2044=0,R2045=1),AND(R2044=1,R2045=0)),1,0),0)</f>
        <v>0</v>
      </c>
      <c r="U2045" s="1">
        <f>IF(AND(O2044&gt;0,O2045&gt;0),IF(OR(AND(S2044=0,S2045=1),AND(S2044=1,S2045=0)),1,0),0)</f>
        <v>1</v>
      </c>
    </row>
    <row r="2046" spans="1:21">
      <c r="A2046" s="9">
        <v>10520</v>
      </c>
      <c r="B2046" s="10" t="s">
        <v>2603</v>
      </c>
      <c r="C2046" s="9" t="s">
        <v>0</v>
      </c>
      <c r="D2046" s="9">
        <v>4236</v>
      </c>
      <c r="E2046" s="9">
        <v>1</v>
      </c>
      <c r="F2046" s="9">
        <v>1.361</v>
      </c>
      <c r="G2046" s="9">
        <v>1.3585</v>
      </c>
      <c r="H2046" s="9">
        <v>1.361</v>
      </c>
      <c r="I2046" s="9">
        <v>5</v>
      </c>
      <c r="J2046" s="9">
        <v>2274.9499999999998</v>
      </c>
      <c r="K2046" s="8" t="str">
        <f>RIGHT(B2046,5)</f>
        <v>21:18</v>
      </c>
      <c r="L2046" s="7" t="str">
        <f>TEXT(K2046,"hh")</f>
        <v>21</v>
      </c>
      <c r="M2046" s="6">
        <f>IF(C2046="close",IF(I2046&gt;=0,1,IF(I2046&lt;0,2)),0)</f>
        <v>0</v>
      </c>
      <c r="N2046" s="5">
        <f>IF(N2045=0,IF(C2046="s/l",1,0),IF(C2046="s/l",N2045+1,0))</f>
        <v>0</v>
      </c>
      <c r="O2046" s="4">
        <f>IF(O2045=0,IF(C2046="t/p",1,0),IF(C2046="t/p",O2045+1,0))</f>
        <v>6</v>
      </c>
      <c r="P2046" s="3">
        <f>IF(AND(N2046&gt;=$AD$36,N2047=0),1,0)</f>
        <v>0</v>
      </c>
      <c r="Q2046" s="2">
        <f>IF(AND(O2046&gt;=$AD$35,O2047=0),1,0)</f>
        <v>1</v>
      </c>
      <c r="R2046" s="3">
        <f>IF(AND(N2046&gt;0,ISODD(D2046)),1,0)</f>
        <v>0</v>
      </c>
      <c r="S2046" s="2">
        <f>IF(AND(O2046&gt;0,ISEVEN(D2046)),1,0)</f>
        <v>1</v>
      </c>
      <c r="T2046" s="1">
        <f>IF(AND(N2045&gt;0,N2046&gt;0),IF(OR(AND(R2045=0,R2046=1),AND(R2045=1,R2046=0)),1,0),0)</f>
        <v>0</v>
      </c>
      <c r="U2046" s="1">
        <f>IF(AND(O2045&gt;0,O2046&gt;0),IF(OR(AND(S2045=0,S2046=1),AND(S2045=1,S2046=0)),1,0),0)</f>
        <v>1</v>
      </c>
    </row>
    <row r="2047" spans="1:21">
      <c r="A2047" s="9">
        <v>10529</v>
      </c>
      <c r="B2047" s="10" t="s">
        <v>614</v>
      </c>
      <c r="C2047" s="9" t="s">
        <v>54</v>
      </c>
      <c r="D2047" s="9">
        <v>4239</v>
      </c>
      <c r="E2047" s="9">
        <v>1</v>
      </c>
      <c r="F2047" s="9">
        <v>1.3624000000000001</v>
      </c>
      <c r="G2047" s="9">
        <v>1.3642000000000001</v>
      </c>
      <c r="H2047" s="9">
        <v>1.3616999999999999</v>
      </c>
      <c r="I2047" s="9">
        <v>-2</v>
      </c>
      <c r="J2047" s="9">
        <v>2272.9499999999998</v>
      </c>
      <c r="K2047" s="8" t="str">
        <f>RIGHT(B2047,5)</f>
        <v>01:00</v>
      </c>
      <c r="L2047" s="7" t="str">
        <f>TEXT(K2047,"hh")</f>
        <v>01</v>
      </c>
      <c r="M2047" s="6">
        <f>IF(C2047="close",IF(I2047&gt;=0,1,IF(I2047&lt;0,2)),0)</f>
        <v>2</v>
      </c>
      <c r="N2047" s="5">
        <f>IF(N2046=0,IF(C2047="s/l",1,0),IF(C2047="s/l",N2046+1,0))</f>
        <v>0</v>
      </c>
      <c r="O2047" s="4">
        <f>IF(O2046=0,IF(C2047="t/p",1,0),IF(C2047="t/p",O2046+1,0))</f>
        <v>0</v>
      </c>
      <c r="P2047" s="3">
        <f>IF(AND(N2047&gt;=$AD$36,N2048=0),1,0)</f>
        <v>0</v>
      </c>
      <c r="Q2047" s="2">
        <f>IF(AND(O2047&gt;=$AD$35,O2048=0),1,0)</f>
        <v>0</v>
      </c>
      <c r="R2047" s="3">
        <f>IF(AND(N2047&gt;0,ISODD(D2047)),1,0)</f>
        <v>0</v>
      </c>
      <c r="S2047" s="2">
        <f>IF(AND(O2047&gt;0,ISEVEN(D2047)),1,0)</f>
        <v>0</v>
      </c>
      <c r="T2047" s="1">
        <f>IF(AND(N2046&gt;0,N2047&gt;0),IF(OR(AND(R2046=0,R2047=1),AND(R2046=1,R2047=0)),1,0),0)</f>
        <v>0</v>
      </c>
      <c r="U2047" s="1">
        <f>IF(AND(O2046&gt;0,O2047&gt;0),IF(OR(AND(S2046=0,S2047=1),AND(S2046=1,S2047=0)),1,0),0)</f>
        <v>0</v>
      </c>
    </row>
    <row r="2048" spans="1:21">
      <c r="A2048" s="9">
        <v>10530</v>
      </c>
      <c r="B2048" s="10" t="s">
        <v>614</v>
      </c>
      <c r="C2048" s="9" t="s">
        <v>54</v>
      </c>
      <c r="D2048" s="9">
        <v>4237</v>
      </c>
      <c r="E2048" s="9">
        <v>1</v>
      </c>
      <c r="F2048" s="9">
        <v>1.3624000000000001</v>
      </c>
      <c r="G2048" s="9">
        <v>1.3632</v>
      </c>
      <c r="H2048" s="9">
        <v>1.3607</v>
      </c>
      <c r="I2048" s="9">
        <v>-12.37</v>
      </c>
      <c r="J2048" s="9">
        <v>2260.58</v>
      </c>
      <c r="K2048" s="8" t="str">
        <f>RIGHT(B2048,5)</f>
        <v>01:00</v>
      </c>
      <c r="L2048" s="7" t="str">
        <f>TEXT(K2048,"hh")</f>
        <v>01</v>
      </c>
      <c r="M2048" s="6">
        <f>IF(C2048="close",IF(I2048&gt;=0,1,IF(I2048&lt;0,2)),0)</f>
        <v>2</v>
      </c>
      <c r="N2048" s="5">
        <f>IF(N2047=0,IF(C2048="s/l",1,0),IF(C2048="s/l",N2047+1,0))</f>
        <v>0</v>
      </c>
      <c r="O2048" s="4">
        <f>IF(O2047=0,IF(C2048="t/p",1,0),IF(C2048="t/p",O2047+1,0))</f>
        <v>0</v>
      </c>
      <c r="P2048" s="3">
        <f>IF(AND(N2048&gt;=$AD$36,N2049=0),1,0)</f>
        <v>0</v>
      </c>
      <c r="Q2048" s="2">
        <f>IF(AND(O2048&gt;=$AD$35,O2049=0),1,0)</f>
        <v>0</v>
      </c>
      <c r="R2048" s="3">
        <f>IF(AND(N2048&gt;0,ISODD(D2048)),1,0)</f>
        <v>0</v>
      </c>
      <c r="S2048" s="2">
        <f>IF(AND(O2048&gt;0,ISEVEN(D2048)),1,0)</f>
        <v>0</v>
      </c>
      <c r="T2048" s="1">
        <f>IF(AND(N2047&gt;0,N2048&gt;0),IF(OR(AND(R2047=0,R2048=1),AND(R2047=1,R2048=0)),1,0),0)</f>
        <v>0</v>
      </c>
      <c r="U2048" s="1">
        <f>IF(AND(O2047&gt;0,O2048&gt;0),IF(OR(AND(S2047=0,S2048=1),AND(S2047=1,S2048=0)),1,0),0)</f>
        <v>0</v>
      </c>
    </row>
    <row r="2049" spans="1:21">
      <c r="A2049" s="9">
        <v>10539</v>
      </c>
      <c r="B2049" s="10" t="s">
        <v>613</v>
      </c>
      <c r="C2049" s="9" t="s">
        <v>0</v>
      </c>
      <c r="D2049" s="9">
        <v>4244</v>
      </c>
      <c r="E2049" s="9">
        <v>1</v>
      </c>
      <c r="F2049" s="9">
        <v>1.3623000000000001</v>
      </c>
      <c r="G2049" s="9">
        <v>1.3597999999999999</v>
      </c>
      <c r="H2049" s="9">
        <v>1.3623000000000001</v>
      </c>
      <c r="I2049" s="9">
        <v>5</v>
      </c>
      <c r="J2049" s="9">
        <v>2265.58</v>
      </c>
      <c r="K2049" s="8" t="str">
        <f>RIGHT(B2049,5)</f>
        <v>08:03</v>
      </c>
      <c r="L2049" s="7" t="str">
        <f>TEXT(K2049,"hh")</f>
        <v>08</v>
      </c>
      <c r="M2049" s="6">
        <f>IF(C2049="close",IF(I2049&gt;=0,1,IF(I2049&lt;0,2)),0)</f>
        <v>0</v>
      </c>
      <c r="N2049" s="5">
        <f>IF(N2048=0,IF(C2049="s/l",1,0),IF(C2049="s/l",N2048+1,0))</f>
        <v>0</v>
      </c>
      <c r="O2049" s="4">
        <f>IF(O2048=0,IF(C2049="t/p",1,0),IF(C2049="t/p",O2048+1,0))</f>
        <v>1</v>
      </c>
      <c r="P2049" s="3">
        <f>IF(AND(N2049&gt;=$AD$36,N2050=0),1,0)</f>
        <v>0</v>
      </c>
      <c r="Q2049" s="2">
        <f>IF(AND(O2049&gt;=$AD$35,O2050=0),1,0)</f>
        <v>0</v>
      </c>
      <c r="R2049" s="3">
        <f>IF(AND(N2049&gt;0,ISODD(D2049)),1,0)</f>
        <v>0</v>
      </c>
      <c r="S2049" s="2">
        <f>IF(AND(O2049&gt;0,ISEVEN(D2049)),1,0)</f>
        <v>1</v>
      </c>
      <c r="T2049" s="1">
        <f>IF(AND(N2048&gt;0,N2049&gt;0),IF(OR(AND(R2048=0,R2049=1),AND(R2048=1,R2049=0)),1,0),0)</f>
        <v>0</v>
      </c>
      <c r="U2049" s="1">
        <f>IF(AND(O2048&gt;0,O2049&gt;0),IF(OR(AND(S2048=0,S2049=1),AND(S2048=1,S2049=0)),1,0),0)</f>
        <v>0</v>
      </c>
    </row>
    <row r="2050" spans="1:21">
      <c r="A2050" s="9">
        <v>10544</v>
      </c>
      <c r="B2050" s="10" t="s">
        <v>612</v>
      </c>
      <c r="C2050" s="9" t="s">
        <v>0</v>
      </c>
      <c r="D2050" s="9">
        <v>4245</v>
      </c>
      <c r="E2050" s="9">
        <v>1</v>
      </c>
      <c r="F2050" s="9">
        <v>1.3620000000000001</v>
      </c>
      <c r="G2050" s="9">
        <v>1.3645</v>
      </c>
      <c r="H2050" s="9">
        <v>1.3620000000000001</v>
      </c>
      <c r="I2050" s="9">
        <v>5</v>
      </c>
      <c r="J2050" s="9">
        <v>2270.58</v>
      </c>
      <c r="K2050" s="8" t="str">
        <f>RIGHT(B2050,5)</f>
        <v>09:34</v>
      </c>
      <c r="L2050" s="7" t="str">
        <f>TEXT(K2050,"hh")</f>
        <v>09</v>
      </c>
      <c r="M2050" s="6">
        <f>IF(C2050="close",IF(I2050&gt;=0,1,IF(I2050&lt;0,2)),0)</f>
        <v>0</v>
      </c>
      <c r="N2050" s="5">
        <f>IF(N2049=0,IF(C2050="s/l",1,0),IF(C2050="s/l",N2049+1,0))</f>
        <v>0</v>
      </c>
      <c r="O2050" s="4">
        <f>IF(O2049=0,IF(C2050="t/p",1,0),IF(C2050="t/p",O2049+1,0))</f>
        <v>2</v>
      </c>
      <c r="P2050" s="3">
        <f>IF(AND(N2050&gt;=$AD$36,N2051=0),1,0)</f>
        <v>0</v>
      </c>
      <c r="Q2050" s="2">
        <f>IF(AND(O2050&gt;=$AD$35,O2051=0),1,0)</f>
        <v>0</v>
      </c>
      <c r="R2050" s="3">
        <f>IF(AND(N2050&gt;0,ISODD(D2050)),1,0)</f>
        <v>0</v>
      </c>
      <c r="S2050" s="2">
        <f>IF(AND(O2050&gt;0,ISEVEN(D2050)),1,0)</f>
        <v>0</v>
      </c>
      <c r="T2050" s="1">
        <f>IF(AND(N2049&gt;0,N2050&gt;0),IF(OR(AND(R2049=0,R2050=1),AND(R2049=1,R2050=0)),1,0),0)</f>
        <v>0</v>
      </c>
      <c r="U2050" s="1">
        <f>IF(AND(O2049&gt;0,O2050&gt;0),IF(OR(AND(S2049=0,S2050=1),AND(S2049=1,S2050=0)),1,0),0)</f>
        <v>1</v>
      </c>
    </row>
    <row r="2051" spans="1:21">
      <c r="A2051" s="9">
        <v>10553</v>
      </c>
      <c r="B2051" s="10" t="s">
        <v>611</v>
      </c>
      <c r="C2051" s="9" t="s">
        <v>0</v>
      </c>
      <c r="D2051" s="9">
        <v>4250</v>
      </c>
      <c r="E2051" s="9">
        <v>1</v>
      </c>
      <c r="F2051" s="9">
        <v>1.3614999999999999</v>
      </c>
      <c r="G2051" s="9">
        <v>1.359</v>
      </c>
      <c r="H2051" s="9">
        <v>1.3614999999999999</v>
      </c>
      <c r="I2051" s="9">
        <v>5</v>
      </c>
      <c r="J2051" s="9">
        <v>2275.58</v>
      </c>
      <c r="K2051" s="8" t="str">
        <f>RIGHT(B2051,5)</f>
        <v>09:53</v>
      </c>
      <c r="L2051" s="7" t="str">
        <f>TEXT(K2051,"hh")</f>
        <v>09</v>
      </c>
      <c r="M2051" s="6">
        <f>IF(C2051="close",IF(I2051&gt;=0,1,IF(I2051&lt;0,2)),0)</f>
        <v>0</v>
      </c>
      <c r="N2051" s="5">
        <f>IF(N2050=0,IF(C2051="s/l",1,0),IF(C2051="s/l",N2050+1,0))</f>
        <v>0</v>
      </c>
      <c r="O2051" s="4">
        <f>IF(O2050=0,IF(C2051="t/p",1,0),IF(C2051="t/p",O2050+1,0))</f>
        <v>3</v>
      </c>
      <c r="P2051" s="3">
        <f>IF(AND(N2051&gt;=$AD$36,N2052=0),1,0)</f>
        <v>0</v>
      </c>
      <c r="Q2051" s="2">
        <f>IF(AND(O2051&gt;=$AD$35,O2052=0),1,0)</f>
        <v>0</v>
      </c>
      <c r="R2051" s="3">
        <f>IF(AND(N2051&gt;0,ISODD(D2051)),1,0)</f>
        <v>0</v>
      </c>
      <c r="S2051" s="2">
        <f>IF(AND(O2051&gt;0,ISEVEN(D2051)),1,0)</f>
        <v>1</v>
      </c>
      <c r="T2051" s="1">
        <f>IF(AND(N2050&gt;0,N2051&gt;0),IF(OR(AND(R2050=0,R2051=1),AND(R2050=1,R2051=0)),1,0),0)</f>
        <v>0</v>
      </c>
      <c r="U2051" s="1">
        <f>IF(AND(O2050&gt;0,O2051&gt;0),IF(OR(AND(S2050=0,S2051=1),AND(S2050=1,S2051=0)),1,0),0)</f>
        <v>1</v>
      </c>
    </row>
    <row r="2052" spans="1:21">
      <c r="A2052" s="9">
        <v>10554</v>
      </c>
      <c r="B2052" s="10" t="s">
        <v>610</v>
      </c>
      <c r="C2052" s="9" t="s">
        <v>3</v>
      </c>
      <c r="D2052" s="9">
        <v>4248</v>
      </c>
      <c r="E2052" s="9">
        <v>1</v>
      </c>
      <c r="F2052" s="9">
        <v>1.36</v>
      </c>
      <c r="G2052" s="9">
        <v>1.36</v>
      </c>
      <c r="H2052" s="9">
        <v>1.3625</v>
      </c>
      <c r="I2052" s="9">
        <v>-20</v>
      </c>
      <c r="J2052" s="9">
        <v>2255.58</v>
      </c>
      <c r="K2052" s="8" t="str">
        <f>RIGHT(B2052,5)</f>
        <v>14:53</v>
      </c>
      <c r="L2052" s="7" t="str">
        <f>TEXT(K2052,"hh")</f>
        <v>14</v>
      </c>
      <c r="M2052" s="6">
        <f>IF(C2052="close",IF(I2052&gt;=0,1,IF(I2052&lt;0,2)),0)</f>
        <v>0</v>
      </c>
      <c r="N2052" s="5">
        <f>IF(N2051=0,IF(C2052="s/l",1,0),IF(C2052="s/l",N2051+1,0))</f>
        <v>1</v>
      </c>
      <c r="O2052" s="4">
        <f>IF(O2051=0,IF(C2052="t/p",1,0),IF(C2052="t/p",O2051+1,0))</f>
        <v>0</v>
      </c>
      <c r="P2052" s="3">
        <f>IF(AND(N2052&gt;=$AD$36,N2053=0),1,0)</f>
        <v>0</v>
      </c>
      <c r="Q2052" s="2">
        <f>IF(AND(O2052&gt;=$AD$35,O2053=0),1,0)</f>
        <v>0</v>
      </c>
      <c r="R2052" s="3">
        <f>IF(AND(N2052&gt;0,ISODD(D2052)),1,0)</f>
        <v>0</v>
      </c>
      <c r="S2052" s="2">
        <f>IF(AND(O2052&gt;0,ISEVEN(D2052)),1,0)</f>
        <v>0</v>
      </c>
      <c r="T2052" s="1">
        <f>IF(AND(N2051&gt;0,N2052&gt;0),IF(OR(AND(R2051=0,R2052=1),AND(R2051=1,R2052=0)),1,0),0)</f>
        <v>0</v>
      </c>
      <c r="U2052" s="1">
        <f>IF(AND(O2051&gt;0,O2052&gt;0),IF(OR(AND(S2051=0,S2052=1),AND(S2051=1,S2052=0)),1,0),0)</f>
        <v>0</v>
      </c>
    </row>
    <row r="2053" spans="1:21">
      <c r="A2053" s="9">
        <v>10559</v>
      </c>
      <c r="B2053" s="10" t="s">
        <v>609</v>
      </c>
      <c r="C2053" s="9" t="s">
        <v>0</v>
      </c>
      <c r="D2053" s="9">
        <v>4252</v>
      </c>
      <c r="E2053" s="9">
        <v>1</v>
      </c>
      <c r="F2053" s="9">
        <v>1.3604000000000001</v>
      </c>
      <c r="G2053" s="9">
        <v>1.3579000000000001</v>
      </c>
      <c r="H2053" s="9">
        <v>1.3604000000000001</v>
      </c>
      <c r="I2053" s="9">
        <v>5</v>
      </c>
      <c r="J2053" s="9">
        <v>2260.58</v>
      </c>
      <c r="K2053" s="8" t="str">
        <f>RIGHT(B2053,5)</f>
        <v>15:06</v>
      </c>
      <c r="L2053" s="7" t="str">
        <f>TEXT(K2053,"hh")</f>
        <v>15</v>
      </c>
      <c r="M2053" s="6">
        <f>IF(C2053="close",IF(I2053&gt;=0,1,IF(I2053&lt;0,2)),0)</f>
        <v>0</v>
      </c>
      <c r="N2053" s="5">
        <f>IF(N2052=0,IF(C2053="s/l",1,0),IF(C2053="s/l",N2052+1,0))</f>
        <v>0</v>
      </c>
      <c r="O2053" s="4">
        <f>IF(O2052=0,IF(C2053="t/p",1,0),IF(C2053="t/p",O2052+1,0))</f>
        <v>1</v>
      </c>
      <c r="P2053" s="3">
        <f>IF(AND(N2053&gt;=$AD$36,N2054=0),1,0)</f>
        <v>0</v>
      </c>
      <c r="Q2053" s="2">
        <f>IF(AND(O2053&gt;=$AD$35,O2054=0),1,0)</f>
        <v>0</v>
      </c>
      <c r="R2053" s="3">
        <f>IF(AND(N2053&gt;0,ISODD(D2053)),1,0)</f>
        <v>0</v>
      </c>
      <c r="S2053" s="2">
        <f>IF(AND(O2053&gt;0,ISEVEN(D2053)),1,0)</f>
        <v>1</v>
      </c>
      <c r="T2053" s="1">
        <f>IF(AND(N2052&gt;0,N2053&gt;0),IF(OR(AND(R2052=0,R2053=1),AND(R2052=1,R2053=0)),1,0),0)</f>
        <v>0</v>
      </c>
      <c r="U2053" s="1">
        <f>IF(AND(O2052&gt;0,O2053&gt;0),IF(OR(AND(S2052=0,S2053=1),AND(S2052=1,S2053=0)),1,0),0)</f>
        <v>0</v>
      </c>
    </row>
    <row r="2054" spans="1:21">
      <c r="A2054" s="9">
        <v>10564</v>
      </c>
      <c r="B2054" s="10" t="s">
        <v>608</v>
      </c>
      <c r="C2054" s="9" t="s">
        <v>0</v>
      </c>
      <c r="D2054" s="9">
        <v>4253</v>
      </c>
      <c r="E2054" s="9">
        <v>1</v>
      </c>
      <c r="F2054" s="9">
        <v>1.3599000000000001</v>
      </c>
      <c r="G2054" s="9">
        <v>1.3624000000000001</v>
      </c>
      <c r="H2054" s="9">
        <v>1.3599000000000001</v>
      </c>
      <c r="I2054" s="9">
        <v>5</v>
      </c>
      <c r="J2054" s="9">
        <v>2265.58</v>
      </c>
      <c r="K2054" s="8" t="str">
        <f>RIGHT(B2054,5)</f>
        <v>15:16</v>
      </c>
      <c r="L2054" s="7" t="str">
        <f>TEXT(K2054,"hh")</f>
        <v>15</v>
      </c>
      <c r="M2054" s="6">
        <f>IF(C2054="close",IF(I2054&gt;=0,1,IF(I2054&lt;0,2)),0)</f>
        <v>0</v>
      </c>
      <c r="N2054" s="5">
        <f>IF(N2053=0,IF(C2054="s/l",1,0),IF(C2054="s/l",N2053+1,0))</f>
        <v>0</v>
      </c>
      <c r="O2054" s="4">
        <f>IF(O2053=0,IF(C2054="t/p",1,0),IF(C2054="t/p",O2053+1,0))</f>
        <v>2</v>
      </c>
      <c r="P2054" s="3">
        <f>IF(AND(N2054&gt;=$AD$36,N2055=0),1,0)</f>
        <v>0</v>
      </c>
      <c r="Q2054" s="2">
        <f>IF(AND(O2054&gt;=$AD$35,O2055=0),1,0)</f>
        <v>0</v>
      </c>
      <c r="R2054" s="3">
        <f>IF(AND(N2054&gt;0,ISODD(D2054)),1,0)</f>
        <v>0</v>
      </c>
      <c r="S2054" s="2">
        <f>IF(AND(O2054&gt;0,ISEVEN(D2054)),1,0)</f>
        <v>0</v>
      </c>
      <c r="T2054" s="1">
        <f>IF(AND(N2053&gt;0,N2054&gt;0),IF(OR(AND(R2053=0,R2054=1),AND(R2053=1,R2054=0)),1,0),0)</f>
        <v>0</v>
      </c>
      <c r="U2054" s="1">
        <f>IF(AND(O2053&gt;0,O2054&gt;0),IF(OR(AND(S2053=0,S2054=1),AND(S2053=1,S2054=0)),1,0),0)</f>
        <v>1</v>
      </c>
    </row>
    <row r="2055" spans="1:21">
      <c r="A2055" s="9">
        <v>10569</v>
      </c>
      <c r="B2055" s="10" t="s">
        <v>607</v>
      </c>
      <c r="C2055" s="9" t="s">
        <v>0</v>
      </c>
      <c r="D2055" s="9">
        <v>4256</v>
      </c>
      <c r="E2055" s="9">
        <v>1</v>
      </c>
      <c r="F2055" s="9">
        <v>1.3602000000000001</v>
      </c>
      <c r="G2055" s="9">
        <v>1.3576999999999999</v>
      </c>
      <c r="H2055" s="9">
        <v>1.3602000000000001</v>
      </c>
      <c r="I2055" s="9">
        <v>5</v>
      </c>
      <c r="J2055" s="9">
        <v>2270.58</v>
      </c>
      <c r="K2055" s="8" t="str">
        <f>RIGHT(B2055,5)</f>
        <v>16:31</v>
      </c>
      <c r="L2055" s="7" t="str">
        <f>TEXT(K2055,"hh")</f>
        <v>16</v>
      </c>
      <c r="M2055" s="6">
        <f>IF(C2055="close",IF(I2055&gt;=0,1,IF(I2055&lt;0,2)),0)</f>
        <v>0</v>
      </c>
      <c r="N2055" s="5">
        <f>IF(N2054=0,IF(C2055="s/l",1,0),IF(C2055="s/l",N2054+1,0))</f>
        <v>0</v>
      </c>
      <c r="O2055" s="4">
        <f>IF(O2054=0,IF(C2055="t/p",1,0),IF(C2055="t/p",O2054+1,0))</f>
        <v>3</v>
      </c>
      <c r="P2055" s="3">
        <f>IF(AND(N2055&gt;=$AD$36,N2056=0),1,0)</f>
        <v>0</v>
      </c>
      <c r="Q2055" s="2">
        <f>IF(AND(O2055&gt;=$AD$35,O2056=0),1,0)</f>
        <v>0</v>
      </c>
      <c r="R2055" s="3">
        <f>IF(AND(N2055&gt;0,ISODD(D2055)),1,0)</f>
        <v>0</v>
      </c>
      <c r="S2055" s="2">
        <f>IF(AND(O2055&gt;0,ISEVEN(D2055)),1,0)</f>
        <v>1</v>
      </c>
      <c r="T2055" s="1">
        <f>IF(AND(N2054&gt;0,N2055&gt;0),IF(OR(AND(R2054=0,R2055=1),AND(R2054=1,R2055=0)),1,0),0)</f>
        <v>0</v>
      </c>
      <c r="U2055" s="1">
        <f>IF(AND(O2054&gt;0,O2055&gt;0),IF(OR(AND(S2054=0,S2055=1),AND(S2054=1,S2055=0)),1,0),0)</f>
        <v>1</v>
      </c>
    </row>
    <row r="2056" spans="1:21">
      <c r="A2056" s="9">
        <v>10574</v>
      </c>
      <c r="B2056" s="10" t="s">
        <v>606</v>
      </c>
      <c r="C2056" s="9" t="s">
        <v>0</v>
      </c>
      <c r="D2056" s="9">
        <v>4257</v>
      </c>
      <c r="E2056" s="9">
        <v>1</v>
      </c>
      <c r="F2056" s="9">
        <v>1.3599000000000001</v>
      </c>
      <c r="G2056" s="9">
        <v>1.3624000000000001</v>
      </c>
      <c r="H2056" s="9">
        <v>1.3599000000000001</v>
      </c>
      <c r="I2056" s="9">
        <v>5</v>
      </c>
      <c r="J2056" s="9">
        <v>2275.58</v>
      </c>
      <c r="K2056" s="8" t="str">
        <f>RIGHT(B2056,5)</f>
        <v>16:44</v>
      </c>
      <c r="L2056" s="7" t="str">
        <f>TEXT(K2056,"hh")</f>
        <v>16</v>
      </c>
      <c r="M2056" s="6">
        <f>IF(C2056="close",IF(I2056&gt;=0,1,IF(I2056&lt;0,2)),0)</f>
        <v>0</v>
      </c>
      <c r="N2056" s="5">
        <f>IF(N2055=0,IF(C2056="s/l",1,0),IF(C2056="s/l",N2055+1,0))</f>
        <v>0</v>
      </c>
      <c r="O2056" s="4">
        <f>IF(O2055=0,IF(C2056="t/p",1,0),IF(C2056="t/p",O2055+1,0))</f>
        <v>4</v>
      </c>
      <c r="P2056" s="3">
        <f>IF(AND(N2056&gt;=$AD$36,N2057=0),1,0)</f>
        <v>0</v>
      </c>
      <c r="Q2056" s="2">
        <f>IF(AND(O2056&gt;=$AD$35,O2057=0),1,0)</f>
        <v>0</v>
      </c>
      <c r="R2056" s="3">
        <f>IF(AND(N2056&gt;0,ISODD(D2056)),1,0)</f>
        <v>0</v>
      </c>
      <c r="S2056" s="2">
        <f>IF(AND(O2056&gt;0,ISEVEN(D2056)),1,0)</f>
        <v>0</v>
      </c>
      <c r="T2056" s="1">
        <f>IF(AND(N2055&gt;0,N2056&gt;0),IF(OR(AND(R2055=0,R2056=1),AND(R2055=1,R2056=0)),1,0),0)</f>
        <v>0</v>
      </c>
      <c r="U2056" s="1">
        <f>IF(AND(O2055&gt;0,O2056&gt;0),IF(OR(AND(S2055=0,S2056=1),AND(S2055=1,S2056=0)),1,0),0)</f>
        <v>1</v>
      </c>
    </row>
    <row r="2057" spans="1:21">
      <c r="A2057" s="9">
        <v>10579</v>
      </c>
      <c r="B2057" s="10" t="s">
        <v>605</v>
      </c>
      <c r="C2057" s="9" t="s">
        <v>0</v>
      </c>
      <c r="D2057" s="9">
        <v>4260</v>
      </c>
      <c r="E2057" s="9">
        <v>1</v>
      </c>
      <c r="F2057" s="9">
        <v>1.3602000000000001</v>
      </c>
      <c r="G2057" s="9">
        <v>1.3576999999999999</v>
      </c>
      <c r="H2057" s="9">
        <v>1.3602000000000001</v>
      </c>
      <c r="I2057" s="9">
        <v>5</v>
      </c>
      <c r="J2057" s="9">
        <v>2280.58</v>
      </c>
      <c r="K2057" s="8" t="str">
        <f>RIGHT(B2057,5)</f>
        <v>17:45</v>
      </c>
      <c r="L2057" s="7" t="str">
        <f>TEXT(K2057,"hh")</f>
        <v>17</v>
      </c>
      <c r="M2057" s="6">
        <f>IF(C2057="close",IF(I2057&gt;=0,1,IF(I2057&lt;0,2)),0)</f>
        <v>0</v>
      </c>
      <c r="N2057" s="5">
        <f>IF(N2056=0,IF(C2057="s/l",1,0),IF(C2057="s/l",N2056+1,0))</f>
        <v>0</v>
      </c>
      <c r="O2057" s="4">
        <f>IF(O2056=0,IF(C2057="t/p",1,0),IF(C2057="t/p",O2056+1,0))</f>
        <v>5</v>
      </c>
      <c r="P2057" s="3">
        <f>IF(AND(N2057&gt;=$AD$36,N2058=0),1,0)</f>
        <v>0</v>
      </c>
      <c r="Q2057" s="2">
        <f>IF(AND(O2057&gt;=$AD$35,O2058=0),1,0)</f>
        <v>0</v>
      </c>
      <c r="R2057" s="3">
        <f>IF(AND(N2057&gt;0,ISODD(D2057)),1,0)</f>
        <v>0</v>
      </c>
      <c r="S2057" s="2">
        <f>IF(AND(O2057&gt;0,ISEVEN(D2057)),1,0)</f>
        <v>1</v>
      </c>
      <c r="T2057" s="1">
        <f>IF(AND(N2056&gt;0,N2057&gt;0),IF(OR(AND(R2056=0,R2057=1),AND(R2056=1,R2057=0)),1,0),0)</f>
        <v>0</v>
      </c>
      <c r="U2057" s="1">
        <f>IF(AND(O2056&gt;0,O2057&gt;0),IF(OR(AND(S2056=0,S2057=1),AND(S2056=1,S2057=0)),1,0),0)</f>
        <v>1</v>
      </c>
    </row>
    <row r="2058" spans="1:21">
      <c r="A2058" s="9">
        <v>10584</v>
      </c>
      <c r="B2058" s="10" t="s">
        <v>604</v>
      </c>
      <c r="C2058" s="9" t="s">
        <v>0</v>
      </c>
      <c r="D2058" s="9">
        <v>4261</v>
      </c>
      <c r="E2058" s="9">
        <v>1</v>
      </c>
      <c r="F2058" s="9">
        <v>1.3599000000000001</v>
      </c>
      <c r="G2058" s="9">
        <v>1.3624000000000001</v>
      </c>
      <c r="H2058" s="9">
        <v>1.3599000000000001</v>
      </c>
      <c r="I2058" s="9">
        <v>5</v>
      </c>
      <c r="J2058" s="9">
        <v>2285.58</v>
      </c>
      <c r="K2058" s="8" t="str">
        <f>RIGHT(B2058,5)</f>
        <v>19:43</v>
      </c>
      <c r="L2058" s="7" t="str">
        <f>TEXT(K2058,"hh")</f>
        <v>19</v>
      </c>
      <c r="M2058" s="6">
        <f>IF(C2058="close",IF(I2058&gt;=0,1,IF(I2058&lt;0,2)),0)</f>
        <v>0</v>
      </c>
      <c r="N2058" s="5">
        <f>IF(N2057=0,IF(C2058="s/l",1,0),IF(C2058="s/l",N2057+1,0))</f>
        <v>0</v>
      </c>
      <c r="O2058" s="4">
        <f>IF(O2057=0,IF(C2058="t/p",1,0),IF(C2058="t/p",O2057+1,0))</f>
        <v>6</v>
      </c>
      <c r="P2058" s="3">
        <f>IF(AND(N2058&gt;=$AD$36,N2059=0),1,0)</f>
        <v>0</v>
      </c>
      <c r="Q2058" s="2">
        <f>IF(AND(O2058&gt;=$AD$35,O2059=0),1,0)</f>
        <v>0</v>
      </c>
      <c r="R2058" s="3">
        <f>IF(AND(N2058&gt;0,ISODD(D2058)),1,0)</f>
        <v>0</v>
      </c>
      <c r="S2058" s="2">
        <f>IF(AND(O2058&gt;0,ISEVEN(D2058)),1,0)</f>
        <v>0</v>
      </c>
      <c r="T2058" s="1">
        <f>IF(AND(N2057&gt;0,N2058&gt;0),IF(OR(AND(R2057=0,R2058=1),AND(R2057=1,R2058=0)),1,0),0)</f>
        <v>0</v>
      </c>
      <c r="U2058" s="1">
        <f>IF(AND(O2057&gt;0,O2058&gt;0),IF(OR(AND(S2057=0,S2058=1),AND(S2057=1,S2058=0)),1,0),0)</f>
        <v>1</v>
      </c>
    </row>
    <row r="2059" spans="1:21">
      <c r="A2059" s="9">
        <v>10589</v>
      </c>
      <c r="B2059" s="10" t="s">
        <v>603</v>
      </c>
      <c r="C2059" s="9" t="s">
        <v>0</v>
      </c>
      <c r="D2059" s="9">
        <v>4264</v>
      </c>
      <c r="E2059" s="9">
        <v>1</v>
      </c>
      <c r="F2059" s="9">
        <v>1.3602000000000001</v>
      </c>
      <c r="G2059" s="9">
        <v>1.3576999999999999</v>
      </c>
      <c r="H2059" s="9">
        <v>1.3602000000000001</v>
      </c>
      <c r="I2059" s="9">
        <v>5</v>
      </c>
      <c r="J2059" s="9">
        <v>2290.58</v>
      </c>
      <c r="K2059" s="8" t="str">
        <f>RIGHT(B2059,5)</f>
        <v>20:08</v>
      </c>
      <c r="L2059" s="7" t="str">
        <f>TEXT(K2059,"hh")</f>
        <v>20</v>
      </c>
      <c r="M2059" s="6">
        <f>IF(C2059="close",IF(I2059&gt;=0,1,IF(I2059&lt;0,2)),0)</f>
        <v>0</v>
      </c>
      <c r="N2059" s="5">
        <f>IF(N2058=0,IF(C2059="s/l",1,0),IF(C2059="s/l",N2058+1,0))</f>
        <v>0</v>
      </c>
      <c r="O2059" s="4">
        <f>IF(O2058=0,IF(C2059="t/p",1,0),IF(C2059="t/p",O2058+1,0))</f>
        <v>7</v>
      </c>
      <c r="P2059" s="3">
        <f>IF(AND(N2059&gt;=$AD$36,N2060=0),1,0)</f>
        <v>0</v>
      </c>
      <c r="Q2059" s="2">
        <f>IF(AND(O2059&gt;=$AD$35,O2060=0),1,0)</f>
        <v>0</v>
      </c>
      <c r="R2059" s="3">
        <f>IF(AND(N2059&gt;0,ISODD(D2059)),1,0)</f>
        <v>0</v>
      </c>
      <c r="S2059" s="2">
        <f>IF(AND(O2059&gt;0,ISEVEN(D2059)),1,0)</f>
        <v>1</v>
      </c>
      <c r="T2059" s="1">
        <f>IF(AND(N2058&gt;0,N2059&gt;0),IF(OR(AND(R2058=0,R2059=1),AND(R2058=1,R2059=0)),1,0),0)</f>
        <v>0</v>
      </c>
      <c r="U2059" s="1">
        <f>IF(AND(O2058&gt;0,O2059&gt;0),IF(OR(AND(S2058=0,S2059=1),AND(S2058=1,S2059=0)),1,0),0)</f>
        <v>1</v>
      </c>
    </row>
    <row r="2060" spans="1:21">
      <c r="A2060" s="9">
        <v>10594</v>
      </c>
      <c r="B2060" s="10" t="s">
        <v>602</v>
      </c>
      <c r="C2060" s="9" t="s">
        <v>0</v>
      </c>
      <c r="D2060" s="9">
        <v>4265</v>
      </c>
      <c r="E2060" s="9">
        <v>1</v>
      </c>
      <c r="F2060" s="9">
        <v>1.3599000000000001</v>
      </c>
      <c r="G2060" s="9">
        <v>1.3624000000000001</v>
      </c>
      <c r="H2060" s="9">
        <v>1.3599000000000001</v>
      </c>
      <c r="I2060" s="9">
        <v>5</v>
      </c>
      <c r="J2060" s="9">
        <v>2295.58</v>
      </c>
      <c r="K2060" s="8" t="str">
        <f>RIGHT(B2060,5)</f>
        <v>21:32</v>
      </c>
      <c r="L2060" s="7" t="str">
        <f>TEXT(K2060,"hh")</f>
        <v>21</v>
      </c>
      <c r="M2060" s="6">
        <f>IF(C2060="close",IF(I2060&gt;=0,1,IF(I2060&lt;0,2)),0)</f>
        <v>0</v>
      </c>
      <c r="N2060" s="5">
        <f>IF(N2059=0,IF(C2060="s/l",1,0),IF(C2060="s/l",N2059+1,0))</f>
        <v>0</v>
      </c>
      <c r="O2060" s="4">
        <f>IF(O2059=0,IF(C2060="t/p",1,0),IF(C2060="t/p",O2059+1,0))</f>
        <v>8</v>
      </c>
      <c r="P2060" s="3">
        <f>IF(AND(N2060&gt;=$AD$36,N2061=0),1,0)</f>
        <v>0</v>
      </c>
      <c r="Q2060" s="2">
        <f>IF(AND(O2060&gt;=$AD$35,O2061=0),1,0)</f>
        <v>0</v>
      </c>
      <c r="R2060" s="3">
        <f>IF(AND(N2060&gt;0,ISODD(D2060)),1,0)</f>
        <v>0</v>
      </c>
      <c r="S2060" s="2">
        <f>IF(AND(O2060&gt;0,ISEVEN(D2060)),1,0)</f>
        <v>0</v>
      </c>
      <c r="T2060" s="1">
        <f>IF(AND(N2059&gt;0,N2060&gt;0),IF(OR(AND(R2059=0,R2060=1),AND(R2059=1,R2060=0)),1,0),0)</f>
        <v>0</v>
      </c>
      <c r="U2060" s="1">
        <f>IF(AND(O2059&gt;0,O2060&gt;0),IF(OR(AND(S2059=0,S2060=1),AND(S2059=1,S2060=0)),1,0),0)</f>
        <v>1</v>
      </c>
    </row>
    <row r="2061" spans="1:21">
      <c r="A2061" s="9">
        <v>10599</v>
      </c>
      <c r="B2061" s="10" t="s">
        <v>601</v>
      </c>
      <c r="C2061" s="9" t="s">
        <v>0</v>
      </c>
      <c r="D2061" s="9">
        <v>4268</v>
      </c>
      <c r="E2061" s="9">
        <v>1</v>
      </c>
      <c r="F2061" s="9">
        <v>1.3603000000000001</v>
      </c>
      <c r="G2061" s="9">
        <v>1.3577999999999999</v>
      </c>
      <c r="H2061" s="9">
        <v>1.3603000000000001</v>
      </c>
      <c r="I2061" s="9">
        <v>5.0999999999999996</v>
      </c>
      <c r="J2061" s="9">
        <v>2300.6799999999998</v>
      </c>
      <c r="K2061" s="8" t="str">
        <f>RIGHT(B2061,5)</f>
        <v>00:00</v>
      </c>
      <c r="L2061" s="7" t="str">
        <f>TEXT(K2061,"hh")</f>
        <v>00</v>
      </c>
      <c r="M2061" s="6">
        <f>IF(C2061="close",IF(I2061&gt;=0,1,IF(I2061&lt;0,2)),0)</f>
        <v>0</v>
      </c>
      <c r="N2061" s="5">
        <f>IF(N2060=0,IF(C2061="s/l",1,0),IF(C2061="s/l",N2060+1,0))</f>
        <v>0</v>
      </c>
      <c r="O2061" s="4">
        <f>IF(O2060=0,IF(C2061="t/p",1,0),IF(C2061="t/p",O2060+1,0))</f>
        <v>9</v>
      </c>
      <c r="P2061" s="3">
        <f>IF(AND(N2061&gt;=$AD$36,N2062=0),1,0)</f>
        <v>0</v>
      </c>
      <c r="Q2061" s="2">
        <f>IF(AND(O2061&gt;=$AD$35,O2062=0),1,0)</f>
        <v>1</v>
      </c>
      <c r="R2061" s="3">
        <f>IF(AND(N2061&gt;0,ISODD(D2061)),1,0)</f>
        <v>0</v>
      </c>
      <c r="S2061" s="2">
        <f>IF(AND(O2061&gt;0,ISEVEN(D2061)),1,0)</f>
        <v>1</v>
      </c>
      <c r="T2061" s="1">
        <f>IF(AND(N2060&gt;0,N2061&gt;0),IF(OR(AND(R2060=0,R2061=1),AND(R2060=1,R2061=0)),1,0),0)</f>
        <v>0</v>
      </c>
      <c r="U2061" s="1">
        <f>IF(AND(O2060&gt;0,O2061&gt;0),IF(OR(AND(S2060=0,S2061=1),AND(S2060=1,S2061=0)),1,0),0)</f>
        <v>1</v>
      </c>
    </row>
    <row r="2062" spans="1:21">
      <c r="A2062" s="9">
        <v>10612</v>
      </c>
      <c r="B2062" s="10" t="s">
        <v>600</v>
      </c>
      <c r="C2062" s="9" t="s">
        <v>3</v>
      </c>
      <c r="D2062" s="9">
        <v>4272</v>
      </c>
      <c r="E2062" s="9">
        <v>1</v>
      </c>
      <c r="F2062" s="9">
        <v>1.3571</v>
      </c>
      <c r="G2062" s="9">
        <v>1.3571</v>
      </c>
      <c r="H2062" s="9">
        <v>1.3595999999999999</v>
      </c>
      <c r="I2062" s="9">
        <v>-20</v>
      </c>
      <c r="J2062" s="9">
        <v>2280.6799999999998</v>
      </c>
      <c r="K2062" s="8" t="str">
        <f>RIGHT(B2062,5)</f>
        <v>09:58</v>
      </c>
      <c r="L2062" s="7" t="str">
        <f>TEXT(K2062,"hh")</f>
        <v>09</v>
      </c>
      <c r="M2062" s="6">
        <f>IF(C2062="close",IF(I2062&gt;=0,1,IF(I2062&lt;0,2)),0)</f>
        <v>0</v>
      </c>
      <c r="N2062" s="5">
        <f>IF(N2061=0,IF(C2062="s/l",1,0),IF(C2062="s/l",N2061+1,0))</f>
        <v>1</v>
      </c>
      <c r="O2062" s="4">
        <f>IF(O2061=0,IF(C2062="t/p",1,0),IF(C2062="t/p",O2061+1,0))</f>
        <v>0</v>
      </c>
      <c r="P2062" s="3">
        <f>IF(AND(N2062&gt;=$AD$36,N2063=0),1,0)</f>
        <v>0</v>
      </c>
      <c r="Q2062" s="2">
        <f>IF(AND(O2062&gt;=$AD$35,O2063=0),1,0)</f>
        <v>0</v>
      </c>
      <c r="R2062" s="3">
        <f>IF(AND(N2062&gt;0,ISODD(D2062)),1,0)</f>
        <v>0</v>
      </c>
      <c r="S2062" s="2">
        <f>IF(AND(O2062&gt;0,ISEVEN(D2062)),1,0)</f>
        <v>0</v>
      </c>
      <c r="T2062" s="1">
        <f>IF(AND(N2061&gt;0,N2062&gt;0),IF(OR(AND(R2061=0,R2062=1),AND(R2061=1,R2062=0)),1,0),0)</f>
        <v>0</v>
      </c>
      <c r="U2062" s="1">
        <f>IF(AND(O2061&gt;0,O2062&gt;0),IF(OR(AND(S2061=0,S2062=1),AND(S2061=1,S2062=0)),1,0),0)</f>
        <v>0</v>
      </c>
    </row>
    <row r="2063" spans="1:21">
      <c r="A2063" s="9">
        <v>10617</v>
      </c>
      <c r="B2063" s="10" t="s">
        <v>599</v>
      </c>
      <c r="C2063" s="9" t="s">
        <v>3</v>
      </c>
      <c r="D2063" s="9">
        <v>4274</v>
      </c>
      <c r="E2063" s="9">
        <v>1</v>
      </c>
      <c r="F2063" s="9">
        <v>1.3561000000000001</v>
      </c>
      <c r="G2063" s="9">
        <v>1.3561000000000001</v>
      </c>
      <c r="H2063" s="9">
        <v>1.3586</v>
      </c>
      <c r="I2063" s="9">
        <v>-20</v>
      </c>
      <c r="J2063" s="9">
        <v>2260.6799999999998</v>
      </c>
      <c r="K2063" s="8" t="str">
        <f>RIGHT(B2063,5)</f>
        <v>10:25</v>
      </c>
      <c r="L2063" s="7" t="str">
        <f>TEXT(K2063,"hh")</f>
        <v>10</v>
      </c>
      <c r="M2063" s="6">
        <f>IF(C2063="close",IF(I2063&gt;=0,1,IF(I2063&lt;0,2)),0)</f>
        <v>0</v>
      </c>
      <c r="N2063" s="5">
        <f>IF(N2062=0,IF(C2063="s/l",1,0),IF(C2063="s/l",N2062+1,0))</f>
        <v>2</v>
      </c>
      <c r="O2063" s="4">
        <f>IF(O2062=0,IF(C2063="t/p",1,0),IF(C2063="t/p",O2062+1,0))</f>
        <v>0</v>
      </c>
      <c r="P2063" s="3">
        <f>IF(AND(N2063&gt;=$AD$36,N2064=0),1,0)</f>
        <v>1</v>
      </c>
      <c r="Q2063" s="2">
        <f>IF(AND(O2063&gt;=$AD$35,O2064=0),1,0)</f>
        <v>0</v>
      </c>
      <c r="R2063" s="3">
        <f>IF(AND(N2063&gt;0,ISODD(D2063)),1,0)</f>
        <v>0</v>
      </c>
      <c r="S2063" s="2">
        <f>IF(AND(O2063&gt;0,ISEVEN(D2063)),1,0)</f>
        <v>0</v>
      </c>
      <c r="T2063" s="1">
        <f>IF(AND(N2062&gt;0,N2063&gt;0),IF(OR(AND(R2062=0,R2063=1),AND(R2062=1,R2063=0)),1,0),0)</f>
        <v>0</v>
      </c>
      <c r="U2063" s="1">
        <f>IF(AND(O2062&gt;0,O2063&gt;0),IF(OR(AND(S2062=0,S2063=1),AND(S2062=1,S2063=0)),1,0),0)</f>
        <v>0</v>
      </c>
    </row>
    <row r="2064" spans="1:21">
      <c r="A2064" s="9">
        <v>10622</v>
      </c>
      <c r="B2064" s="10" t="s">
        <v>598</v>
      </c>
      <c r="C2064" s="9" t="s">
        <v>0</v>
      </c>
      <c r="D2064" s="9">
        <v>4278</v>
      </c>
      <c r="E2064" s="9">
        <v>1</v>
      </c>
      <c r="F2064" s="9">
        <v>1.3565</v>
      </c>
      <c r="G2064" s="9">
        <v>1.3540000000000001</v>
      </c>
      <c r="H2064" s="9">
        <v>1.3565</v>
      </c>
      <c r="I2064" s="9">
        <v>5</v>
      </c>
      <c r="J2064" s="9">
        <v>2265.6799999999998</v>
      </c>
      <c r="K2064" s="8" t="str">
        <f>RIGHT(B2064,5)</f>
        <v>10:37</v>
      </c>
      <c r="L2064" s="7" t="str">
        <f>TEXT(K2064,"hh")</f>
        <v>10</v>
      </c>
      <c r="M2064" s="6">
        <f>IF(C2064="close",IF(I2064&gt;=0,1,IF(I2064&lt;0,2)),0)</f>
        <v>0</v>
      </c>
      <c r="N2064" s="5">
        <f>IF(N2063=0,IF(C2064="s/l",1,0),IF(C2064="s/l",N2063+1,0))</f>
        <v>0</v>
      </c>
      <c r="O2064" s="4">
        <f>IF(O2063=0,IF(C2064="t/p",1,0),IF(C2064="t/p",O2063+1,0))</f>
        <v>1</v>
      </c>
      <c r="P2064" s="3">
        <f>IF(AND(N2064&gt;=$AD$36,N2065=0),1,0)</f>
        <v>0</v>
      </c>
      <c r="Q2064" s="2">
        <f>IF(AND(O2064&gt;=$AD$35,O2065=0),1,0)</f>
        <v>0</v>
      </c>
      <c r="R2064" s="3">
        <f>IF(AND(N2064&gt;0,ISODD(D2064)),1,0)</f>
        <v>0</v>
      </c>
      <c r="S2064" s="2">
        <f>IF(AND(O2064&gt;0,ISEVEN(D2064)),1,0)</f>
        <v>1</v>
      </c>
      <c r="T2064" s="1">
        <f>IF(AND(N2063&gt;0,N2064&gt;0),IF(OR(AND(R2063=0,R2064=1),AND(R2063=1,R2064=0)),1,0),0)</f>
        <v>0</v>
      </c>
      <c r="U2064" s="1">
        <f>IF(AND(O2063&gt;0,O2064&gt;0),IF(OR(AND(S2063=0,S2064=1),AND(S2063=1,S2064=0)),1,0),0)</f>
        <v>0</v>
      </c>
    </row>
    <row r="2065" spans="1:21">
      <c r="A2065" s="9">
        <v>10627</v>
      </c>
      <c r="B2065" s="10" t="s">
        <v>597</v>
      </c>
      <c r="C2065" s="9" t="s">
        <v>0</v>
      </c>
      <c r="D2065" s="9">
        <v>4279</v>
      </c>
      <c r="E2065" s="9">
        <v>1</v>
      </c>
      <c r="F2065" s="9">
        <v>1.3562000000000001</v>
      </c>
      <c r="G2065" s="9">
        <v>1.3587</v>
      </c>
      <c r="H2065" s="9">
        <v>1.3562000000000001</v>
      </c>
      <c r="I2065" s="9">
        <v>5</v>
      </c>
      <c r="J2065" s="9">
        <v>2270.6799999999998</v>
      </c>
      <c r="K2065" s="8" t="str">
        <f>RIGHT(B2065,5)</f>
        <v>11:02</v>
      </c>
      <c r="L2065" s="7" t="str">
        <f>TEXT(K2065,"hh")</f>
        <v>11</v>
      </c>
      <c r="M2065" s="6">
        <f>IF(C2065="close",IF(I2065&gt;=0,1,IF(I2065&lt;0,2)),0)</f>
        <v>0</v>
      </c>
      <c r="N2065" s="5">
        <f>IF(N2064=0,IF(C2065="s/l",1,0),IF(C2065="s/l",N2064+1,0))</f>
        <v>0</v>
      </c>
      <c r="O2065" s="4">
        <f>IF(O2064=0,IF(C2065="t/p",1,0),IF(C2065="t/p",O2064+1,0))</f>
        <v>2</v>
      </c>
      <c r="P2065" s="3">
        <f>IF(AND(N2065&gt;=$AD$36,N2066=0),1,0)</f>
        <v>0</v>
      </c>
      <c r="Q2065" s="2">
        <f>IF(AND(O2065&gt;=$AD$35,O2066=0),1,0)</f>
        <v>0</v>
      </c>
      <c r="R2065" s="3">
        <f>IF(AND(N2065&gt;0,ISODD(D2065)),1,0)</f>
        <v>0</v>
      </c>
      <c r="S2065" s="2">
        <f>IF(AND(O2065&gt;0,ISEVEN(D2065)),1,0)</f>
        <v>0</v>
      </c>
      <c r="T2065" s="1">
        <f>IF(AND(N2064&gt;0,N2065&gt;0),IF(OR(AND(R2064=0,R2065=1),AND(R2064=1,R2065=0)),1,0),0)</f>
        <v>0</v>
      </c>
      <c r="U2065" s="1">
        <f>IF(AND(O2064&gt;0,O2065&gt;0),IF(OR(AND(S2064=0,S2065=1),AND(S2064=1,S2065=0)),1,0),0)</f>
        <v>1</v>
      </c>
    </row>
    <row r="2066" spans="1:21">
      <c r="A2066" s="9">
        <v>10632</v>
      </c>
      <c r="B2066" s="10" t="s">
        <v>2602</v>
      </c>
      <c r="C2066" s="9" t="s">
        <v>0</v>
      </c>
      <c r="D2066" s="9">
        <v>4282</v>
      </c>
      <c r="E2066" s="9">
        <v>1</v>
      </c>
      <c r="F2066" s="9">
        <v>1.3565</v>
      </c>
      <c r="G2066" s="9">
        <v>1.3540000000000001</v>
      </c>
      <c r="H2066" s="9">
        <v>1.3565</v>
      </c>
      <c r="I2066" s="9">
        <v>5</v>
      </c>
      <c r="J2066" s="9">
        <v>2275.6799999999998</v>
      </c>
      <c r="K2066" s="8" t="str">
        <f>RIGHT(B2066,5)</f>
        <v>11:13</v>
      </c>
      <c r="L2066" s="7" t="str">
        <f>TEXT(K2066,"hh")</f>
        <v>11</v>
      </c>
      <c r="M2066" s="6">
        <f>IF(C2066="close",IF(I2066&gt;=0,1,IF(I2066&lt;0,2)),0)</f>
        <v>0</v>
      </c>
      <c r="N2066" s="5">
        <f>IF(N2065=0,IF(C2066="s/l",1,0),IF(C2066="s/l",N2065+1,0))</f>
        <v>0</v>
      </c>
      <c r="O2066" s="4">
        <f>IF(O2065=0,IF(C2066="t/p",1,0),IF(C2066="t/p",O2065+1,0))</f>
        <v>3</v>
      </c>
      <c r="P2066" s="3">
        <f>IF(AND(N2066&gt;=$AD$36,N2067=0),1,0)</f>
        <v>0</v>
      </c>
      <c r="Q2066" s="2">
        <f>IF(AND(O2066&gt;=$AD$35,O2067=0),1,0)</f>
        <v>0</v>
      </c>
      <c r="R2066" s="3">
        <f>IF(AND(N2066&gt;0,ISODD(D2066)),1,0)</f>
        <v>0</v>
      </c>
      <c r="S2066" s="2">
        <f>IF(AND(O2066&gt;0,ISEVEN(D2066)),1,0)</f>
        <v>1</v>
      </c>
      <c r="T2066" s="1">
        <f>IF(AND(N2065&gt;0,N2066&gt;0),IF(OR(AND(R2065=0,R2066=1),AND(R2065=1,R2066=0)),1,0),0)</f>
        <v>0</v>
      </c>
      <c r="U2066" s="1">
        <f>IF(AND(O2065&gt;0,O2066&gt;0),IF(OR(AND(S2065=0,S2066=1),AND(S2065=1,S2066=0)),1,0),0)</f>
        <v>1</v>
      </c>
    </row>
    <row r="2067" spans="1:21">
      <c r="A2067" s="9">
        <v>10637</v>
      </c>
      <c r="B2067" s="10" t="s">
        <v>2601</v>
      </c>
      <c r="C2067" s="9" t="s">
        <v>0</v>
      </c>
      <c r="D2067" s="9">
        <v>4283</v>
      </c>
      <c r="E2067" s="9">
        <v>1</v>
      </c>
      <c r="F2067" s="9">
        <v>1.3562000000000001</v>
      </c>
      <c r="G2067" s="9">
        <v>1.3587</v>
      </c>
      <c r="H2067" s="9">
        <v>1.3562000000000001</v>
      </c>
      <c r="I2067" s="9">
        <v>5</v>
      </c>
      <c r="J2067" s="9">
        <v>2280.6799999999998</v>
      </c>
      <c r="K2067" s="8" t="str">
        <f>RIGHT(B2067,5)</f>
        <v>12:41</v>
      </c>
      <c r="L2067" s="7" t="str">
        <f>TEXT(K2067,"hh")</f>
        <v>12</v>
      </c>
      <c r="M2067" s="6">
        <f>IF(C2067="close",IF(I2067&gt;=0,1,IF(I2067&lt;0,2)),0)</f>
        <v>0</v>
      </c>
      <c r="N2067" s="5">
        <f>IF(N2066=0,IF(C2067="s/l",1,0),IF(C2067="s/l",N2066+1,0))</f>
        <v>0</v>
      </c>
      <c r="O2067" s="4">
        <f>IF(O2066=0,IF(C2067="t/p",1,0),IF(C2067="t/p",O2066+1,0))</f>
        <v>4</v>
      </c>
      <c r="P2067" s="3">
        <f>IF(AND(N2067&gt;=$AD$36,N2068=0),1,0)</f>
        <v>0</v>
      </c>
      <c r="Q2067" s="2">
        <f>IF(AND(O2067&gt;=$AD$35,O2068=0),1,0)</f>
        <v>0</v>
      </c>
      <c r="R2067" s="3">
        <f>IF(AND(N2067&gt;0,ISODD(D2067)),1,0)</f>
        <v>0</v>
      </c>
      <c r="S2067" s="2">
        <f>IF(AND(O2067&gt;0,ISEVEN(D2067)),1,0)</f>
        <v>0</v>
      </c>
      <c r="T2067" s="1">
        <f>IF(AND(N2066&gt;0,N2067&gt;0),IF(OR(AND(R2066=0,R2067=1),AND(R2066=1,R2067=0)),1,0),0)</f>
        <v>0</v>
      </c>
      <c r="U2067" s="1">
        <f>IF(AND(O2066&gt;0,O2067&gt;0),IF(OR(AND(S2066=0,S2067=1),AND(S2066=1,S2067=0)),1,0),0)</f>
        <v>1</v>
      </c>
    </row>
    <row r="2068" spans="1:21">
      <c r="A2068" s="9">
        <v>10642</v>
      </c>
      <c r="B2068" s="10" t="s">
        <v>2600</v>
      </c>
      <c r="C2068" s="9" t="s">
        <v>0</v>
      </c>
      <c r="D2068" s="9">
        <v>4286</v>
      </c>
      <c r="E2068" s="9">
        <v>1</v>
      </c>
      <c r="F2068" s="9">
        <v>1.3566</v>
      </c>
      <c r="G2068" s="9">
        <v>1.3541000000000001</v>
      </c>
      <c r="H2068" s="9">
        <v>1.3566</v>
      </c>
      <c r="I2068" s="9">
        <v>5</v>
      </c>
      <c r="J2068" s="9">
        <v>2285.6799999999998</v>
      </c>
      <c r="K2068" s="8" t="str">
        <f>RIGHT(B2068,5)</f>
        <v>12:52</v>
      </c>
      <c r="L2068" s="7" t="str">
        <f>TEXT(K2068,"hh")</f>
        <v>12</v>
      </c>
      <c r="M2068" s="6">
        <f>IF(C2068="close",IF(I2068&gt;=0,1,IF(I2068&lt;0,2)),0)</f>
        <v>0</v>
      </c>
      <c r="N2068" s="5">
        <f>IF(N2067=0,IF(C2068="s/l",1,0),IF(C2068="s/l",N2067+1,0))</f>
        <v>0</v>
      </c>
      <c r="O2068" s="4">
        <f>IF(O2067=0,IF(C2068="t/p",1,0),IF(C2068="t/p",O2067+1,0))</f>
        <v>5</v>
      </c>
      <c r="P2068" s="3">
        <f>IF(AND(N2068&gt;=$AD$36,N2069=0),1,0)</f>
        <v>0</v>
      </c>
      <c r="Q2068" s="2">
        <f>IF(AND(O2068&gt;=$AD$35,O2069=0),1,0)</f>
        <v>1</v>
      </c>
      <c r="R2068" s="3">
        <f>IF(AND(N2068&gt;0,ISODD(D2068)),1,0)</f>
        <v>0</v>
      </c>
      <c r="S2068" s="2">
        <f>IF(AND(O2068&gt;0,ISEVEN(D2068)),1,0)</f>
        <v>1</v>
      </c>
      <c r="T2068" s="1">
        <f>IF(AND(N2067&gt;0,N2068&gt;0),IF(OR(AND(R2067=0,R2068=1),AND(R2067=1,R2068=0)),1,0),0)</f>
        <v>0</v>
      </c>
      <c r="U2068" s="1">
        <f>IF(AND(O2067&gt;0,O2068&gt;0),IF(OR(AND(S2067=0,S2068=1),AND(S2067=1,S2068=0)),1,0),0)</f>
        <v>1</v>
      </c>
    </row>
    <row r="2069" spans="1:21">
      <c r="A2069" s="9">
        <v>10643</v>
      </c>
      <c r="B2069" s="10" t="s">
        <v>596</v>
      </c>
      <c r="C2069" s="9" t="s">
        <v>3</v>
      </c>
      <c r="D2069" s="9">
        <v>4276</v>
      </c>
      <c r="E2069" s="9">
        <v>1</v>
      </c>
      <c r="F2069" s="9">
        <v>1.355</v>
      </c>
      <c r="G2069" s="9">
        <v>1.355</v>
      </c>
      <c r="H2069" s="9">
        <v>1.3574999999999999</v>
      </c>
      <c r="I2069" s="9">
        <v>-20</v>
      </c>
      <c r="J2069" s="9">
        <v>2265.6799999999998</v>
      </c>
      <c r="K2069" s="8" t="str">
        <f>RIGHT(B2069,5)</f>
        <v>12:58</v>
      </c>
      <c r="L2069" s="7" t="str">
        <f>TEXT(K2069,"hh")</f>
        <v>12</v>
      </c>
      <c r="M2069" s="6">
        <f>IF(C2069="close",IF(I2069&gt;=0,1,IF(I2069&lt;0,2)),0)</f>
        <v>0</v>
      </c>
      <c r="N2069" s="5">
        <f>IF(N2068=0,IF(C2069="s/l",1,0),IF(C2069="s/l",N2068+1,0))</f>
        <v>1</v>
      </c>
      <c r="O2069" s="4">
        <f>IF(O2068=0,IF(C2069="t/p",1,0),IF(C2069="t/p",O2068+1,0))</f>
        <v>0</v>
      </c>
      <c r="P2069" s="3">
        <f>IF(AND(N2069&gt;=$AD$36,N2070=0),1,0)</f>
        <v>0</v>
      </c>
      <c r="Q2069" s="2">
        <f>IF(AND(O2069&gt;=$AD$35,O2070=0),1,0)</f>
        <v>0</v>
      </c>
      <c r="R2069" s="3">
        <f>IF(AND(N2069&gt;0,ISODD(D2069)),1,0)</f>
        <v>0</v>
      </c>
      <c r="S2069" s="2">
        <f>IF(AND(O2069&gt;0,ISEVEN(D2069)),1,0)</f>
        <v>0</v>
      </c>
      <c r="T2069" s="1">
        <f>IF(AND(N2068&gt;0,N2069&gt;0),IF(OR(AND(R2068=0,R2069=1),AND(R2068=1,R2069=0)),1,0),0)</f>
        <v>0</v>
      </c>
      <c r="U2069" s="1">
        <f>IF(AND(O2068&gt;0,O2069&gt;0),IF(OR(AND(S2068=0,S2069=1),AND(S2068=1,S2069=0)),1,0),0)</f>
        <v>0</v>
      </c>
    </row>
    <row r="2070" spans="1:21">
      <c r="A2070" s="9">
        <v>10648</v>
      </c>
      <c r="B2070" s="10" t="s">
        <v>2599</v>
      </c>
      <c r="C2070" s="9" t="s">
        <v>0</v>
      </c>
      <c r="D2070" s="9">
        <v>4287</v>
      </c>
      <c r="E2070" s="9">
        <v>1</v>
      </c>
      <c r="F2070" s="9">
        <v>1.3563000000000001</v>
      </c>
      <c r="G2070" s="9">
        <v>1.3588</v>
      </c>
      <c r="H2070" s="9">
        <v>1.3563000000000001</v>
      </c>
      <c r="I2070" s="9">
        <v>5</v>
      </c>
      <c r="J2070" s="9">
        <v>2270.6799999999998</v>
      </c>
      <c r="K2070" s="8" t="str">
        <f>RIGHT(B2070,5)</f>
        <v>13:34</v>
      </c>
      <c r="L2070" s="7" t="str">
        <f>TEXT(K2070,"hh")</f>
        <v>13</v>
      </c>
      <c r="M2070" s="6">
        <f>IF(C2070="close",IF(I2070&gt;=0,1,IF(I2070&lt;0,2)),0)</f>
        <v>0</v>
      </c>
      <c r="N2070" s="5">
        <f>IF(N2069=0,IF(C2070="s/l",1,0),IF(C2070="s/l",N2069+1,0))</f>
        <v>0</v>
      </c>
      <c r="O2070" s="4">
        <f>IF(O2069=0,IF(C2070="t/p",1,0),IF(C2070="t/p",O2069+1,0))</f>
        <v>1</v>
      </c>
      <c r="P2070" s="3">
        <f>IF(AND(N2070&gt;=$AD$36,N2071=0),1,0)</f>
        <v>0</v>
      </c>
      <c r="Q2070" s="2">
        <f>IF(AND(O2070&gt;=$AD$35,O2071=0),1,0)</f>
        <v>0</v>
      </c>
      <c r="R2070" s="3">
        <f>IF(AND(N2070&gt;0,ISODD(D2070)),1,0)</f>
        <v>0</v>
      </c>
      <c r="S2070" s="2">
        <f>IF(AND(O2070&gt;0,ISEVEN(D2070)),1,0)</f>
        <v>0</v>
      </c>
      <c r="T2070" s="1">
        <f>IF(AND(N2069&gt;0,N2070&gt;0),IF(OR(AND(R2069=0,R2070=1),AND(R2069=1,R2070=0)),1,0),0)</f>
        <v>0</v>
      </c>
      <c r="U2070" s="1">
        <f>IF(AND(O2069&gt;0,O2070&gt;0),IF(OR(AND(S2069=0,S2070=1),AND(S2069=1,S2070=0)),1,0),0)</f>
        <v>0</v>
      </c>
    </row>
    <row r="2071" spans="1:21">
      <c r="A2071" s="9">
        <v>10657</v>
      </c>
      <c r="B2071" s="10" t="s">
        <v>2598</v>
      </c>
      <c r="C2071" s="9" t="s">
        <v>0</v>
      </c>
      <c r="D2071" s="9">
        <v>4292</v>
      </c>
      <c r="E2071" s="9">
        <v>1</v>
      </c>
      <c r="F2071" s="9">
        <v>1.3557999999999999</v>
      </c>
      <c r="G2071" s="9">
        <v>1.3532999999999999</v>
      </c>
      <c r="H2071" s="9">
        <v>1.3557999999999999</v>
      </c>
      <c r="I2071" s="9">
        <v>5</v>
      </c>
      <c r="J2071" s="9">
        <v>2275.6799999999998</v>
      </c>
      <c r="K2071" s="8" t="str">
        <f>RIGHT(B2071,5)</f>
        <v>13:56</v>
      </c>
      <c r="L2071" s="7" t="str">
        <f>TEXT(K2071,"hh")</f>
        <v>13</v>
      </c>
      <c r="M2071" s="6">
        <f>IF(C2071="close",IF(I2071&gt;=0,1,IF(I2071&lt;0,2)),0)</f>
        <v>0</v>
      </c>
      <c r="N2071" s="5">
        <f>IF(N2070=0,IF(C2071="s/l",1,0),IF(C2071="s/l",N2070+1,0))</f>
        <v>0</v>
      </c>
      <c r="O2071" s="4">
        <f>IF(O2070=0,IF(C2071="t/p",1,0),IF(C2071="t/p",O2070+1,0))</f>
        <v>2</v>
      </c>
      <c r="P2071" s="3">
        <f>IF(AND(N2071&gt;=$AD$36,N2072=0),1,0)</f>
        <v>0</v>
      </c>
      <c r="Q2071" s="2">
        <f>IF(AND(O2071&gt;=$AD$35,O2072=0),1,0)</f>
        <v>0</v>
      </c>
      <c r="R2071" s="3">
        <f>IF(AND(N2071&gt;0,ISODD(D2071)),1,0)</f>
        <v>0</v>
      </c>
      <c r="S2071" s="2">
        <f>IF(AND(O2071&gt;0,ISEVEN(D2071)),1,0)</f>
        <v>1</v>
      </c>
      <c r="T2071" s="1">
        <f>IF(AND(N2070&gt;0,N2071&gt;0),IF(OR(AND(R2070=0,R2071=1),AND(R2070=1,R2071=0)),1,0),0)</f>
        <v>0</v>
      </c>
      <c r="U2071" s="1">
        <f>IF(AND(O2070&gt;0,O2071&gt;0),IF(OR(AND(S2070=0,S2071=1),AND(S2070=1,S2071=0)),1,0),0)</f>
        <v>1</v>
      </c>
    </row>
    <row r="2072" spans="1:21">
      <c r="A2072" s="9">
        <v>10666</v>
      </c>
      <c r="B2072" s="10" t="s">
        <v>2597</v>
      </c>
      <c r="C2072" s="9" t="s">
        <v>0</v>
      </c>
      <c r="D2072" s="9">
        <v>4293</v>
      </c>
      <c r="E2072" s="9">
        <v>1</v>
      </c>
      <c r="F2072" s="9">
        <v>1.3553999999999999</v>
      </c>
      <c r="G2072" s="9">
        <v>1.3579000000000001</v>
      </c>
      <c r="H2072" s="9">
        <v>1.3553999999999999</v>
      </c>
      <c r="I2072" s="9">
        <v>5</v>
      </c>
      <c r="J2072" s="9">
        <v>2280.6799999999998</v>
      </c>
      <c r="K2072" s="8" t="str">
        <f>RIGHT(B2072,5)</f>
        <v>14:28</v>
      </c>
      <c r="L2072" s="7" t="str">
        <f>TEXT(K2072,"hh")</f>
        <v>14</v>
      </c>
      <c r="M2072" s="6">
        <f>IF(C2072="close",IF(I2072&gt;=0,1,IF(I2072&lt;0,2)),0)</f>
        <v>0</v>
      </c>
      <c r="N2072" s="5">
        <f>IF(N2071=0,IF(C2072="s/l",1,0),IF(C2072="s/l",N2071+1,0))</f>
        <v>0</v>
      </c>
      <c r="O2072" s="4">
        <f>IF(O2071=0,IF(C2072="t/p",1,0),IF(C2072="t/p",O2071+1,0))</f>
        <v>3</v>
      </c>
      <c r="P2072" s="3">
        <f>IF(AND(N2072&gt;=$AD$36,N2073=0),1,0)</f>
        <v>0</v>
      </c>
      <c r="Q2072" s="2">
        <f>IF(AND(O2072&gt;=$AD$35,O2073=0),1,0)</f>
        <v>0</v>
      </c>
      <c r="R2072" s="3">
        <f>IF(AND(N2072&gt;0,ISODD(D2072)),1,0)</f>
        <v>0</v>
      </c>
      <c r="S2072" s="2">
        <f>IF(AND(O2072&gt;0,ISEVEN(D2072)),1,0)</f>
        <v>0</v>
      </c>
      <c r="T2072" s="1">
        <f>IF(AND(N2071&gt;0,N2072&gt;0),IF(OR(AND(R2071=0,R2072=1),AND(R2071=1,R2072=0)),1,0),0)</f>
        <v>0</v>
      </c>
      <c r="U2072" s="1">
        <f>IF(AND(O2071&gt;0,O2072&gt;0),IF(OR(AND(S2071=0,S2072=1),AND(S2071=1,S2072=0)),1,0),0)</f>
        <v>1</v>
      </c>
    </row>
    <row r="2073" spans="1:21">
      <c r="A2073" s="9">
        <v>10667</v>
      </c>
      <c r="B2073" s="10" t="s">
        <v>2596</v>
      </c>
      <c r="C2073" s="9" t="s">
        <v>0</v>
      </c>
      <c r="D2073" s="9">
        <v>4296</v>
      </c>
      <c r="E2073" s="9">
        <v>1</v>
      </c>
      <c r="F2073" s="9">
        <v>1.3560000000000001</v>
      </c>
      <c r="G2073" s="9">
        <v>1.3534999999999999</v>
      </c>
      <c r="H2073" s="9">
        <v>1.3560000000000001</v>
      </c>
      <c r="I2073" s="9">
        <v>5</v>
      </c>
      <c r="J2073" s="9">
        <v>2285.6799999999998</v>
      </c>
      <c r="K2073" s="8" t="str">
        <f>RIGHT(B2073,5)</f>
        <v>14:46</v>
      </c>
      <c r="L2073" s="7" t="str">
        <f>TEXT(K2073,"hh")</f>
        <v>14</v>
      </c>
      <c r="M2073" s="6">
        <f>IF(C2073="close",IF(I2073&gt;=0,1,IF(I2073&lt;0,2)),0)</f>
        <v>0</v>
      </c>
      <c r="N2073" s="5">
        <f>IF(N2072=0,IF(C2073="s/l",1,0),IF(C2073="s/l",N2072+1,0))</f>
        <v>0</v>
      </c>
      <c r="O2073" s="4">
        <f>IF(O2072=0,IF(C2073="t/p",1,0),IF(C2073="t/p",O2072+1,0))</f>
        <v>4</v>
      </c>
      <c r="P2073" s="3">
        <f>IF(AND(N2073&gt;=$AD$36,N2074=0),1,0)</f>
        <v>0</v>
      </c>
      <c r="Q2073" s="2">
        <f>IF(AND(O2073&gt;=$AD$35,O2074=0),1,0)</f>
        <v>0</v>
      </c>
      <c r="R2073" s="3">
        <f>IF(AND(N2073&gt;0,ISODD(D2073)),1,0)</f>
        <v>0</v>
      </c>
      <c r="S2073" s="2">
        <f>IF(AND(O2073&gt;0,ISEVEN(D2073)),1,0)</f>
        <v>1</v>
      </c>
      <c r="T2073" s="1">
        <f>IF(AND(N2072&gt;0,N2073&gt;0),IF(OR(AND(R2072=0,R2073=1),AND(R2072=1,R2073=0)),1,0),0)</f>
        <v>0</v>
      </c>
      <c r="U2073" s="1">
        <f>IF(AND(O2072&gt;0,O2073&gt;0),IF(OR(AND(S2072=0,S2073=1),AND(S2072=1,S2073=0)),1,0),0)</f>
        <v>1</v>
      </c>
    </row>
    <row r="2074" spans="1:21">
      <c r="A2074" s="9">
        <v>10672</v>
      </c>
      <c r="B2074" s="10" t="s">
        <v>2595</v>
      </c>
      <c r="C2074" s="9" t="s">
        <v>0</v>
      </c>
      <c r="D2074" s="9">
        <v>4297</v>
      </c>
      <c r="E2074" s="9">
        <v>1</v>
      </c>
      <c r="F2074" s="9">
        <v>1.3556999999999999</v>
      </c>
      <c r="G2074" s="9">
        <v>1.3582000000000001</v>
      </c>
      <c r="H2074" s="9">
        <v>1.3556999999999999</v>
      </c>
      <c r="I2074" s="9">
        <v>5</v>
      </c>
      <c r="J2074" s="9">
        <v>2290.6799999999998</v>
      </c>
      <c r="K2074" s="8" t="str">
        <f>RIGHT(B2074,5)</f>
        <v>15:07</v>
      </c>
      <c r="L2074" s="7" t="str">
        <f>TEXT(K2074,"hh")</f>
        <v>15</v>
      </c>
      <c r="M2074" s="6">
        <f>IF(C2074="close",IF(I2074&gt;=0,1,IF(I2074&lt;0,2)),0)</f>
        <v>0</v>
      </c>
      <c r="N2074" s="5">
        <f>IF(N2073=0,IF(C2074="s/l",1,0),IF(C2074="s/l",N2073+1,0))</f>
        <v>0</v>
      </c>
      <c r="O2074" s="4">
        <f>IF(O2073=0,IF(C2074="t/p",1,0),IF(C2074="t/p",O2073+1,0))</f>
        <v>5</v>
      </c>
      <c r="P2074" s="3">
        <f>IF(AND(N2074&gt;=$AD$36,N2075=0),1,0)</f>
        <v>0</v>
      </c>
      <c r="Q2074" s="2">
        <f>IF(AND(O2074&gt;=$AD$35,O2075=0),1,0)</f>
        <v>1</v>
      </c>
      <c r="R2074" s="3">
        <f>IF(AND(N2074&gt;0,ISODD(D2074)),1,0)</f>
        <v>0</v>
      </c>
      <c r="S2074" s="2">
        <f>IF(AND(O2074&gt;0,ISEVEN(D2074)),1,0)</f>
        <v>0</v>
      </c>
      <c r="T2074" s="1">
        <f>IF(AND(N2073&gt;0,N2074&gt;0),IF(OR(AND(R2073=0,R2074=1),AND(R2073=1,R2074=0)),1,0),0)</f>
        <v>0</v>
      </c>
      <c r="U2074" s="1">
        <f>IF(AND(O2073&gt;0,O2074&gt;0),IF(OR(AND(S2073=0,S2074=1),AND(S2073=1,S2074=0)),1,0),0)</f>
        <v>1</v>
      </c>
    </row>
    <row r="2075" spans="1:21">
      <c r="A2075" s="9">
        <v>10677</v>
      </c>
      <c r="B2075" s="10" t="s">
        <v>2594</v>
      </c>
      <c r="C2075" s="9" t="s">
        <v>3</v>
      </c>
      <c r="D2075" s="9">
        <v>4290</v>
      </c>
      <c r="E2075" s="9">
        <v>1</v>
      </c>
      <c r="F2075" s="9">
        <v>1.3543000000000001</v>
      </c>
      <c r="G2075" s="9">
        <v>1.3543000000000001</v>
      </c>
      <c r="H2075" s="9">
        <v>1.3568</v>
      </c>
      <c r="I2075" s="9">
        <v>-20</v>
      </c>
      <c r="J2075" s="9">
        <v>2270.6799999999998</v>
      </c>
      <c r="K2075" s="8" t="str">
        <f>RIGHT(B2075,5)</f>
        <v>15:31</v>
      </c>
      <c r="L2075" s="7" t="str">
        <f>TEXT(K2075,"hh")</f>
        <v>15</v>
      </c>
      <c r="M2075" s="6">
        <f>IF(C2075="close",IF(I2075&gt;=0,1,IF(I2075&lt;0,2)),0)</f>
        <v>0</v>
      </c>
      <c r="N2075" s="5">
        <f>IF(N2074=0,IF(C2075="s/l",1,0),IF(C2075="s/l",N2074+1,0))</f>
        <v>1</v>
      </c>
      <c r="O2075" s="4">
        <f>IF(O2074=0,IF(C2075="t/p",1,0),IF(C2075="t/p",O2074+1,0))</f>
        <v>0</v>
      </c>
      <c r="P2075" s="3">
        <f>IF(AND(N2075&gt;=$AD$36,N2076=0),1,0)</f>
        <v>0</v>
      </c>
      <c r="Q2075" s="2">
        <f>IF(AND(O2075&gt;=$AD$35,O2076=0),1,0)</f>
        <v>0</v>
      </c>
      <c r="R2075" s="3">
        <f>IF(AND(N2075&gt;0,ISODD(D2075)),1,0)</f>
        <v>0</v>
      </c>
      <c r="S2075" s="2">
        <f>IF(AND(O2075&gt;0,ISEVEN(D2075)),1,0)</f>
        <v>0</v>
      </c>
      <c r="T2075" s="1">
        <f>IF(AND(N2074&gt;0,N2075&gt;0),IF(OR(AND(R2074=0,R2075=1),AND(R2074=1,R2075=0)),1,0),0)</f>
        <v>0</v>
      </c>
      <c r="U2075" s="1">
        <f>IF(AND(O2074&gt;0,O2075&gt;0),IF(OR(AND(S2074=0,S2075=1),AND(S2074=1,S2075=0)),1,0),0)</f>
        <v>0</v>
      </c>
    </row>
    <row r="2076" spans="1:21">
      <c r="A2076" s="9">
        <v>10682</v>
      </c>
      <c r="B2076" s="10" t="s">
        <v>2593</v>
      </c>
      <c r="C2076" s="9" t="s">
        <v>0</v>
      </c>
      <c r="D2076" s="9">
        <v>4302</v>
      </c>
      <c r="E2076" s="9">
        <v>1</v>
      </c>
      <c r="F2076" s="9">
        <v>1.3551</v>
      </c>
      <c r="G2076" s="9">
        <v>1.3526</v>
      </c>
      <c r="H2076" s="9">
        <v>1.3551</v>
      </c>
      <c r="I2076" s="9">
        <v>5</v>
      </c>
      <c r="J2076" s="9">
        <v>2275.6799999999998</v>
      </c>
      <c r="K2076" s="8" t="str">
        <f>RIGHT(B2076,5)</f>
        <v>15:38</v>
      </c>
      <c r="L2076" s="7" t="str">
        <f>TEXT(K2076,"hh")</f>
        <v>15</v>
      </c>
      <c r="M2076" s="6">
        <f>IF(C2076="close",IF(I2076&gt;=0,1,IF(I2076&lt;0,2)),0)</f>
        <v>0</v>
      </c>
      <c r="N2076" s="5">
        <f>IF(N2075=0,IF(C2076="s/l",1,0),IF(C2076="s/l",N2075+1,0))</f>
        <v>0</v>
      </c>
      <c r="O2076" s="4">
        <f>IF(O2075=0,IF(C2076="t/p",1,0),IF(C2076="t/p",O2075+1,0))</f>
        <v>1</v>
      </c>
      <c r="P2076" s="3">
        <f>IF(AND(N2076&gt;=$AD$36,N2077=0),1,0)</f>
        <v>0</v>
      </c>
      <c r="Q2076" s="2">
        <f>IF(AND(O2076&gt;=$AD$35,O2077=0),1,0)</f>
        <v>0</v>
      </c>
      <c r="R2076" s="3">
        <f>IF(AND(N2076&gt;0,ISODD(D2076)),1,0)</f>
        <v>0</v>
      </c>
      <c r="S2076" s="2">
        <f>IF(AND(O2076&gt;0,ISEVEN(D2076)),1,0)</f>
        <v>1</v>
      </c>
      <c r="T2076" s="1">
        <f>IF(AND(N2075&gt;0,N2076&gt;0),IF(OR(AND(R2075=0,R2076=1),AND(R2075=1,R2076=0)),1,0),0)</f>
        <v>0</v>
      </c>
      <c r="U2076" s="1">
        <f>IF(AND(O2075&gt;0,O2076&gt;0),IF(OR(AND(S2075=0,S2076=1),AND(S2075=1,S2076=0)),1,0),0)</f>
        <v>0</v>
      </c>
    </row>
    <row r="2077" spans="1:21">
      <c r="A2077" s="9">
        <v>10687</v>
      </c>
      <c r="B2077" s="10" t="s">
        <v>2592</v>
      </c>
      <c r="C2077" s="9" t="s">
        <v>0</v>
      </c>
      <c r="D2077" s="9">
        <v>4300</v>
      </c>
      <c r="E2077" s="9">
        <v>1</v>
      </c>
      <c r="F2077" s="9">
        <v>1.3561000000000001</v>
      </c>
      <c r="G2077" s="9">
        <v>1.3535999999999999</v>
      </c>
      <c r="H2077" s="9">
        <v>1.3561000000000001</v>
      </c>
      <c r="I2077" s="9">
        <v>5</v>
      </c>
      <c r="J2077" s="9">
        <v>2280.6799999999998</v>
      </c>
      <c r="K2077" s="8" t="str">
        <f>RIGHT(B2077,5)</f>
        <v>16:28</v>
      </c>
      <c r="L2077" s="7" t="str">
        <f>TEXT(K2077,"hh")</f>
        <v>16</v>
      </c>
      <c r="M2077" s="6">
        <f>IF(C2077="close",IF(I2077&gt;=0,1,IF(I2077&lt;0,2)),0)</f>
        <v>0</v>
      </c>
      <c r="N2077" s="5">
        <f>IF(N2076=0,IF(C2077="s/l",1,0),IF(C2077="s/l",N2076+1,0))</f>
        <v>0</v>
      </c>
      <c r="O2077" s="4">
        <f>IF(O2076=0,IF(C2077="t/p",1,0),IF(C2077="t/p",O2076+1,0))</f>
        <v>2</v>
      </c>
      <c r="P2077" s="3">
        <f>IF(AND(N2077&gt;=$AD$36,N2078=0),1,0)</f>
        <v>0</v>
      </c>
      <c r="Q2077" s="2">
        <f>IF(AND(O2077&gt;=$AD$35,O2078=0),1,0)</f>
        <v>0</v>
      </c>
      <c r="R2077" s="3">
        <f>IF(AND(N2077&gt;0,ISODD(D2077)),1,0)</f>
        <v>0</v>
      </c>
      <c r="S2077" s="2">
        <f>IF(AND(O2077&gt;0,ISEVEN(D2077)),1,0)</f>
        <v>1</v>
      </c>
      <c r="T2077" s="1">
        <f>IF(AND(N2076&gt;0,N2077&gt;0),IF(OR(AND(R2076=0,R2077=1),AND(R2076=1,R2077=0)),1,0),0)</f>
        <v>0</v>
      </c>
      <c r="U2077" s="1">
        <f>IF(AND(O2076&gt;0,O2077&gt;0),IF(OR(AND(S2076=0,S2077=1),AND(S2076=1,S2077=0)),1,0),0)</f>
        <v>0</v>
      </c>
    </row>
    <row r="2078" spans="1:21">
      <c r="A2078" s="9">
        <v>10692</v>
      </c>
      <c r="B2078" s="10" t="s">
        <v>2591</v>
      </c>
      <c r="C2078" s="9" t="s">
        <v>3</v>
      </c>
      <c r="D2078" s="9">
        <v>4303</v>
      </c>
      <c r="E2078" s="9">
        <v>1</v>
      </c>
      <c r="F2078" s="9">
        <v>1.3573</v>
      </c>
      <c r="G2078" s="9">
        <v>1.3573</v>
      </c>
      <c r="H2078" s="9">
        <v>1.3548</v>
      </c>
      <c r="I2078" s="9">
        <v>-20</v>
      </c>
      <c r="J2078" s="9">
        <v>2260.6799999999998</v>
      </c>
      <c r="K2078" s="8" t="str">
        <f>RIGHT(B2078,5)</f>
        <v>17:13</v>
      </c>
      <c r="L2078" s="7" t="str">
        <f>TEXT(K2078,"hh")</f>
        <v>17</v>
      </c>
      <c r="M2078" s="6">
        <f>IF(C2078="close",IF(I2078&gt;=0,1,IF(I2078&lt;0,2)),0)</f>
        <v>0</v>
      </c>
      <c r="N2078" s="5">
        <f>IF(N2077=0,IF(C2078="s/l",1,0),IF(C2078="s/l",N2077+1,0))</f>
        <v>1</v>
      </c>
      <c r="O2078" s="4">
        <f>IF(O2077=0,IF(C2078="t/p",1,0),IF(C2078="t/p",O2077+1,0))</f>
        <v>0</v>
      </c>
      <c r="P2078" s="3">
        <f>IF(AND(N2078&gt;=$AD$36,N2079=0),1,0)</f>
        <v>0</v>
      </c>
      <c r="Q2078" s="2">
        <f>IF(AND(O2078&gt;=$AD$35,O2079=0),1,0)</f>
        <v>0</v>
      </c>
      <c r="R2078" s="3">
        <f>IF(AND(N2078&gt;0,ISODD(D2078)),1,0)</f>
        <v>1</v>
      </c>
      <c r="S2078" s="2">
        <f>IF(AND(O2078&gt;0,ISEVEN(D2078)),1,0)</f>
        <v>0</v>
      </c>
      <c r="T2078" s="1">
        <f>IF(AND(N2077&gt;0,N2078&gt;0),IF(OR(AND(R2077=0,R2078=1),AND(R2077=1,R2078=0)),1,0),0)</f>
        <v>0</v>
      </c>
      <c r="U2078" s="1">
        <f>IF(AND(O2077&gt;0,O2078&gt;0),IF(OR(AND(S2077=0,S2078=1),AND(S2077=1,S2078=0)),1,0),0)</f>
        <v>0</v>
      </c>
    </row>
    <row r="2079" spans="1:21">
      <c r="A2079" s="9">
        <v>10697</v>
      </c>
      <c r="B2079" s="10" t="s">
        <v>2590</v>
      </c>
      <c r="C2079" s="9" t="s">
        <v>3</v>
      </c>
      <c r="D2079" s="9">
        <v>4305</v>
      </c>
      <c r="E2079" s="9">
        <v>1</v>
      </c>
      <c r="F2079" s="9">
        <v>1.3583000000000001</v>
      </c>
      <c r="G2079" s="9">
        <v>1.3583000000000001</v>
      </c>
      <c r="H2079" s="9">
        <v>1.3557999999999999</v>
      </c>
      <c r="I2079" s="9">
        <v>-20</v>
      </c>
      <c r="J2079" s="9">
        <v>2240.6799999999998</v>
      </c>
      <c r="K2079" s="8" t="str">
        <f>RIGHT(B2079,5)</f>
        <v>17:41</v>
      </c>
      <c r="L2079" s="7" t="str">
        <f>TEXT(K2079,"hh")</f>
        <v>17</v>
      </c>
      <c r="M2079" s="6">
        <f>IF(C2079="close",IF(I2079&gt;=0,1,IF(I2079&lt;0,2)),0)</f>
        <v>0</v>
      </c>
      <c r="N2079" s="5">
        <f>IF(N2078=0,IF(C2079="s/l",1,0),IF(C2079="s/l",N2078+1,0))</f>
        <v>2</v>
      </c>
      <c r="O2079" s="4">
        <f>IF(O2078=0,IF(C2079="t/p",1,0),IF(C2079="t/p",O2078+1,0))</f>
        <v>0</v>
      </c>
      <c r="P2079" s="3">
        <f>IF(AND(N2079&gt;=$AD$36,N2080=0),1,0)</f>
        <v>1</v>
      </c>
      <c r="Q2079" s="2">
        <f>IF(AND(O2079&gt;=$AD$35,O2080=0),1,0)</f>
        <v>0</v>
      </c>
      <c r="R2079" s="3">
        <f>IF(AND(N2079&gt;0,ISODD(D2079)),1,0)</f>
        <v>1</v>
      </c>
      <c r="S2079" s="2">
        <f>IF(AND(O2079&gt;0,ISEVEN(D2079)),1,0)</f>
        <v>0</v>
      </c>
      <c r="T2079" s="1">
        <f>IF(AND(N2078&gt;0,N2079&gt;0),IF(OR(AND(R2078=0,R2079=1),AND(R2078=1,R2079=0)),1,0),0)</f>
        <v>0</v>
      </c>
      <c r="U2079" s="1">
        <f>IF(AND(O2078&gt;0,O2079&gt;0),IF(OR(AND(S2078=0,S2079=1),AND(S2078=1,S2079=0)),1,0),0)</f>
        <v>0</v>
      </c>
    </row>
    <row r="2080" spans="1:21">
      <c r="A2080" s="9">
        <v>10702</v>
      </c>
      <c r="B2080" s="10" t="s">
        <v>2589</v>
      </c>
      <c r="C2080" s="9" t="s">
        <v>0</v>
      </c>
      <c r="D2080" s="9">
        <v>4309</v>
      </c>
      <c r="E2080" s="9">
        <v>1</v>
      </c>
      <c r="F2080" s="9">
        <v>1.3577999999999999</v>
      </c>
      <c r="G2080" s="9">
        <v>1.3603000000000001</v>
      </c>
      <c r="H2080" s="9">
        <v>1.3577999999999999</v>
      </c>
      <c r="I2080" s="9">
        <v>5</v>
      </c>
      <c r="J2080" s="9">
        <v>2245.6799999999998</v>
      </c>
      <c r="K2080" s="8" t="str">
        <f>RIGHT(B2080,5)</f>
        <v>18:29</v>
      </c>
      <c r="L2080" s="7" t="str">
        <f>TEXT(K2080,"hh")</f>
        <v>18</v>
      </c>
      <c r="M2080" s="6">
        <f>IF(C2080="close",IF(I2080&gt;=0,1,IF(I2080&lt;0,2)),0)</f>
        <v>0</v>
      </c>
      <c r="N2080" s="5">
        <f>IF(N2079=0,IF(C2080="s/l",1,0),IF(C2080="s/l",N2079+1,0))</f>
        <v>0</v>
      </c>
      <c r="O2080" s="4">
        <f>IF(O2079=0,IF(C2080="t/p",1,0),IF(C2080="t/p",O2079+1,0))</f>
        <v>1</v>
      </c>
      <c r="P2080" s="3">
        <f>IF(AND(N2080&gt;=$AD$36,N2081=0),1,0)</f>
        <v>0</v>
      </c>
      <c r="Q2080" s="2">
        <f>IF(AND(O2080&gt;=$AD$35,O2081=0),1,0)</f>
        <v>0</v>
      </c>
      <c r="R2080" s="3">
        <f>IF(AND(N2080&gt;0,ISODD(D2080)),1,0)</f>
        <v>0</v>
      </c>
      <c r="S2080" s="2">
        <f>IF(AND(O2080&gt;0,ISEVEN(D2080)),1,0)</f>
        <v>0</v>
      </c>
      <c r="T2080" s="1">
        <f>IF(AND(N2079&gt;0,N2080&gt;0),IF(OR(AND(R2079=0,R2080=1),AND(R2079=1,R2080=0)),1,0),0)</f>
        <v>0</v>
      </c>
      <c r="U2080" s="1">
        <f>IF(AND(O2079&gt;0,O2080&gt;0),IF(OR(AND(S2079=0,S2080=1),AND(S2079=1,S2080=0)),1,0),0)</f>
        <v>0</v>
      </c>
    </row>
    <row r="2081" spans="1:21">
      <c r="A2081" s="9">
        <v>10707</v>
      </c>
      <c r="B2081" s="10" t="s">
        <v>2588</v>
      </c>
      <c r="C2081" s="9" t="s">
        <v>0</v>
      </c>
      <c r="D2081" s="9">
        <v>4312</v>
      </c>
      <c r="E2081" s="9">
        <v>1</v>
      </c>
      <c r="F2081" s="9">
        <v>1.3581000000000001</v>
      </c>
      <c r="G2081" s="9">
        <v>1.3555999999999999</v>
      </c>
      <c r="H2081" s="9">
        <v>1.3581000000000001</v>
      </c>
      <c r="I2081" s="9">
        <v>5.0999999999999996</v>
      </c>
      <c r="J2081" s="9">
        <v>2250.7800000000002</v>
      </c>
      <c r="K2081" s="8" t="str">
        <f>RIGHT(B2081,5)</f>
        <v>00:57</v>
      </c>
      <c r="L2081" s="7" t="str">
        <f>TEXT(K2081,"hh")</f>
        <v>00</v>
      </c>
      <c r="M2081" s="6">
        <f>IF(C2081="close",IF(I2081&gt;=0,1,IF(I2081&lt;0,2)),0)</f>
        <v>0</v>
      </c>
      <c r="N2081" s="5">
        <f>IF(N2080=0,IF(C2081="s/l",1,0),IF(C2081="s/l",N2080+1,0))</f>
        <v>0</v>
      </c>
      <c r="O2081" s="4">
        <f>IF(O2080=0,IF(C2081="t/p",1,0),IF(C2081="t/p",O2080+1,0))</f>
        <v>2</v>
      </c>
      <c r="P2081" s="3">
        <f>IF(AND(N2081&gt;=$AD$36,N2082=0),1,0)</f>
        <v>0</v>
      </c>
      <c r="Q2081" s="2">
        <f>IF(AND(O2081&gt;=$AD$35,O2082=0),1,0)</f>
        <v>0</v>
      </c>
      <c r="R2081" s="3">
        <f>IF(AND(N2081&gt;0,ISODD(D2081)),1,0)</f>
        <v>0</v>
      </c>
      <c r="S2081" s="2">
        <f>IF(AND(O2081&gt;0,ISEVEN(D2081)),1,0)</f>
        <v>1</v>
      </c>
      <c r="T2081" s="1">
        <f>IF(AND(N2080&gt;0,N2081&gt;0),IF(OR(AND(R2080=0,R2081=1),AND(R2080=1,R2081=0)),1,0),0)</f>
        <v>0</v>
      </c>
      <c r="U2081" s="1">
        <f>IF(AND(O2080&gt;0,O2081&gt;0),IF(OR(AND(S2080=0,S2081=1),AND(S2080=1,S2081=0)),1,0),0)</f>
        <v>1</v>
      </c>
    </row>
    <row r="2082" spans="1:21">
      <c r="A2082" s="9">
        <v>10708</v>
      </c>
      <c r="B2082" s="10" t="s">
        <v>592</v>
      </c>
      <c r="C2082" s="9" t="s">
        <v>54</v>
      </c>
      <c r="D2082" s="9">
        <v>4307</v>
      </c>
      <c r="E2082" s="9">
        <v>1</v>
      </c>
      <c r="F2082" s="9">
        <v>1.3585</v>
      </c>
      <c r="G2082" s="9">
        <v>1.3593</v>
      </c>
      <c r="H2082" s="9">
        <v>1.3568</v>
      </c>
      <c r="I2082" s="9">
        <v>-12.37</v>
      </c>
      <c r="J2082" s="9">
        <v>2238.41</v>
      </c>
      <c r="K2082" s="8" t="str">
        <f>RIGHT(B2082,5)</f>
        <v>01:00</v>
      </c>
      <c r="L2082" s="7" t="str">
        <f>TEXT(K2082,"hh")</f>
        <v>01</v>
      </c>
      <c r="M2082" s="6">
        <f>IF(C2082="close",IF(I2082&gt;=0,1,IF(I2082&lt;0,2)),0)</f>
        <v>2</v>
      </c>
      <c r="N2082" s="5">
        <f>IF(N2081=0,IF(C2082="s/l",1,0),IF(C2082="s/l",N2081+1,0))</f>
        <v>0</v>
      </c>
      <c r="O2082" s="4">
        <f>IF(O2081=0,IF(C2082="t/p",1,0),IF(C2082="t/p",O2081+1,0))</f>
        <v>0</v>
      </c>
      <c r="P2082" s="3">
        <f>IF(AND(N2082&gt;=$AD$36,N2083=0),1,0)</f>
        <v>0</v>
      </c>
      <c r="Q2082" s="2">
        <f>IF(AND(O2082&gt;=$AD$35,O2083=0),1,0)</f>
        <v>0</v>
      </c>
      <c r="R2082" s="3">
        <f>IF(AND(N2082&gt;0,ISODD(D2082)),1,0)</f>
        <v>0</v>
      </c>
      <c r="S2082" s="2">
        <f>IF(AND(O2082&gt;0,ISEVEN(D2082)),1,0)</f>
        <v>0</v>
      </c>
      <c r="T2082" s="1">
        <f>IF(AND(N2081&gt;0,N2082&gt;0),IF(OR(AND(R2081=0,R2082=1),AND(R2081=1,R2082=0)),1,0),0)</f>
        <v>0</v>
      </c>
      <c r="U2082" s="1">
        <f>IF(AND(O2081&gt;0,O2082&gt;0),IF(OR(AND(S2081=0,S2082=1),AND(S2081=1,S2082=0)),1,0),0)</f>
        <v>0</v>
      </c>
    </row>
    <row r="2083" spans="1:21">
      <c r="A2083" s="9">
        <v>10721</v>
      </c>
      <c r="B2083" s="10" t="s">
        <v>591</v>
      </c>
      <c r="C2083" s="9" t="s">
        <v>0</v>
      </c>
      <c r="D2083" s="9">
        <v>4318</v>
      </c>
      <c r="E2083" s="9">
        <v>1</v>
      </c>
      <c r="F2083" s="9">
        <v>1.3566</v>
      </c>
      <c r="G2083" s="9">
        <v>1.3541000000000001</v>
      </c>
      <c r="H2083" s="9">
        <v>1.3566</v>
      </c>
      <c r="I2083" s="9">
        <v>5</v>
      </c>
      <c r="J2083" s="9">
        <v>2243.41</v>
      </c>
      <c r="K2083" s="8" t="str">
        <f>RIGHT(B2083,5)</f>
        <v>03:44</v>
      </c>
      <c r="L2083" s="7" t="str">
        <f>TEXT(K2083,"hh")</f>
        <v>03</v>
      </c>
      <c r="M2083" s="6">
        <f>IF(C2083="close",IF(I2083&gt;=0,1,IF(I2083&lt;0,2)),0)</f>
        <v>0</v>
      </c>
      <c r="N2083" s="5">
        <f>IF(N2082=0,IF(C2083="s/l",1,0),IF(C2083="s/l",N2082+1,0))</f>
        <v>0</v>
      </c>
      <c r="O2083" s="4">
        <f>IF(O2082=0,IF(C2083="t/p",1,0),IF(C2083="t/p",O2082+1,0))</f>
        <v>1</v>
      </c>
      <c r="P2083" s="3">
        <f>IF(AND(N2083&gt;=$AD$36,N2084=0),1,0)</f>
        <v>0</v>
      </c>
      <c r="Q2083" s="2">
        <f>IF(AND(O2083&gt;=$AD$35,O2084=0),1,0)</f>
        <v>0</v>
      </c>
      <c r="R2083" s="3">
        <f>IF(AND(N2083&gt;0,ISODD(D2083)),1,0)</f>
        <v>0</v>
      </c>
      <c r="S2083" s="2">
        <f>IF(AND(O2083&gt;0,ISEVEN(D2083)),1,0)</f>
        <v>1</v>
      </c>
      <c r="T2083" s="1">
        <f>IF(AND(N2082&gt;0,N2083&gt;0),IF(OR(AND(R2082=0,R2083=1),AND(R2082=1,R2083=0)),1,0),0)</f>
        <v>0</v>
      </c>
      <c r="U2083" s="1">
        <f>IF(AND(O2082&gt;0,O2083&gt;0),IF(OR(AND(S2082=0,S2083=1),AND(S2082=1,S2083=0)),1,0),0)</f>
        <v>0</v>
      </c>
    </row>
    <row r="2084" spans="1:21">
      <c r="A2084" s="9">
        <v>10722</v>
      </c>
      <c r="B2084" s="10" t="s">
        <v>590</v>
      </c>
      <c r="C2084" s="9" t="s">
        <v>3</v>
      </c>
      <c r="D2084" s="9">
        <v>4316</v>
      </c>
      <c r="E2084" s="9">
        <v>1</v>
      </c>
      <c r="F2084" s="9">
        <v>1.3551</v>
      </c>
      <c r="G2084" s="9">
        <v>1.3551</v>
      </c>
      <c r="H2084" s="9">
        <v>1.3575999999999999</v>
      </c>
      <c r="I2084" s="9">
        <v>-20</v>
      </c>
      <c r="J2084" s="9">
        <v>2223.41</v>
      </c>
      <c r="K2084" s="8" t="str">
        <f>RIGHT(B2084,5)</f>
        <v>04:25</v>
      </c>
      <c r="L2084" s="7" t="str">
        <f>TEXT(K2084,"hh")</f>
        <v>04</v>
      </c>
      <c r="M2084" s="6">
        <f>IF(C2084="close",IF(I2084&gt;=0,1,IF(I2084&lt;0,2)),0)</f>
        <v>0</v>
      </c>
      <c r="N2084" s="5">
        <f>IF(N2083=0,IF(C2084="s/l",1,0),IF(C2084="s/l",N2083+1,0))</f>
        <v>1</v>
      </c>
      <c r="O2084" s="4">
        <f>IF(O2083=0,IF(C2084="t/p",1,0),IF(C2084="t/p",O2083+1,0))</f>
        <v>0</v>
      </c>
      <c r="P2084" s="3">
        <f>IF(AND(N2084&gt;=$AD$36,N2085=0),1,0)</f>
        <v>0</v>
      </c>
      <c r="Q2084" s="2">
        <f>IF(AND(O2084&gt;=$AD$35,O2085=0),1,0)</f>
        <v>0</v>
      </c>
      <c r="R2084" s="3">
        <f>IF(AND(N2084&gt;0,ISODD(D2084)),1,0)</f>
        <v>0</v>
      </c>
      <c r="S2084" s="2">
        <f>IF(AND(O2084&gt;0,ISEVEN(D2084)),1,0)</f>
        <v>0</v>
      </c>
      <c r="T2084" s="1">
        <f>IF(AND(N2083&gt;0,N2084&gt;0),IF(OR(AND(R2083=0,R2084=1),AND(R2083=1,R2084=0)),1,0),0)</f>
        <v>0</v>
      </c>
      <c r="U2084" s="1">
        <f>IF(AND(O2083&gt;0,O2084&gt;0),IF(OR(AND(S2083=0,S2084=1),AND(S2083=1,S2084=0)),1,0),0)</f>
        <v>0</v>
      </c>
    </row>
    <row r="2085" spans="1:21">
      <c r="A2085" s="9">
        <v>10727</v>
      </c>
      <c r="B2085" s="10" t="s">
        <v>589</v>
      </c>
      <c r="C2085" s="9" t="s">
        <v>0</v>
      </c>
      <c r="D2085" s="9">
        <v>4320</v>
      </c>
      <c r="E2085" s="9">
        <v>1</v>
      </c>
      <c r="F2085" s="9">
        <v>1.3555999999999999</v>
      </c>
      <c r="G2085" s="9">
        <v>1.3531</v>
      </c>
      <c r="H2085" s="9">
        <v>1.3555999999999999</v>
      </c>
      <c r="I2085" s="9">
        <v>5</v>
      </c>
      <c r="J2085" s="9">
        <v>2228.41</v>
      </c>
      <c r="K2085" s="8" t="str">
        <f>RIGHT(B2085,5)</f>
        <v>04:52</v>
      </c>
      <c r="L2085" s="7" t="str">
        <f>TEXT(K2085,"hh")</f>
        <v>04</v>
      </c>
      <c r="M2085" s="6">
        <f>IF(C2085="close",IF(I2085&gt;=0,1,IF(I2085&lt;0,2)),0)</f>
        <v>0</v>
      </c>
      <c r="N2085" s="5">
        <f>IF(N2084=0,IF(C2085="s/l",1,0),IF(C2085="s/l",N2084+1,0))</f>
        <v>0</v>
      </c>
      <c r="O2085" s="4">
        <f>IF(O2084=0,IF(C2085="t/p",1,0),IF(C2085="t/p",O2084+1,0))</f>
        <v>1</v>
      </c>
      <c r="P2085" s="3">
        <f>IF(AND(N2085&gt;=$AD$36,N2086=0),1,0)</f>
        <v>0</v>
      </c>
      <c r="Q2085" s="2">
        <f>IF(AND(O2085&gt;=$AD$35,O2086=0),1,0)</f>
        <v>0</v>
      </c>
      <c r="R2085" s="3">
        <f>IF(AND(N2085&gt;0,ISODD(D2085)),1,0)</f>
        <v>0</v>
      </c>
      <c r="S2085" s="2">
        <f>IF(AND(O2085&gt;0,ISEVEN(D2085)),1,0)</f>
        <v>1</v>
      </c>
      <c r="T2085" s="1">
        <f>IF(AND(N2084&gt;0,N2085&gt;0),IF(OR(AND(R2084=0,R2085=1),AND(R2084=1,R2085=0)),1,0),0)</f>
        <v>0</v>
      </c>
      <c r="U2085" s="1">
        <f>IF(AND(O2084&gt;0,O2085&gt;0),IF(OR(AND(S2084=0,S2085=1),AND(S2084=1,S2085=0)),1,0),0)</f>
        <v>0</v>
      </c>
    </row>
    <row r="2086" spans="1:21">
      <c r="A2086" s="9">
        <v>10736</v>
      </c>
      <c r="B2086" s="10" t="s">
        <v>588</v>
      </c>
      <c r="C2086" s="9" t="s">
        <v>0</v>
      </c>
      <c r="D2086" s="9">
        <v>4323</v>
      </c>
      <c r="E2086" s="9">
        <v>1</v>
      </c>
      <c r="F2086" s="9">
        <v>1.3563000000000001</v>
      </c>
      <c r="G2086" s="9">
        <v>1.3588</v>
      </c>
      <c r="H2086" s="9">
        <v>1.3563000000000001</v>
      </c>
      <c r="I2086" s="9">
        <v>5</v>
      </c>
      <c r="J2086" s="9">
        <v>2233.41</v>
      </c>
      <c r="K2086" s="8" t="str">
        <f>RIGHT(B2086,5)</f>
        <v>07:04</v>
      </c>
      <c r="L2086" s="7" t="str">
        <f>TEXT(K2086,"hh")</f>
        <v>07</v>
      </c>
      <c r="M2086" s="6">
        <f>IF(C2086="close",IF(I2086&gt;=0,1,IF(I2086&lt;0,2)),0)</f>
        <v>0</v>
      </c>
      <c r="N2086" s="5">
        <f>IF(N2085=0,IF(C2086="s/l",1,0),IF(C2086="s/l",N2085+1,0))</f>
        <v>0</v>
      </c>
      <c r="O2086" s="4">
        <f>IF(O2085=0,IF(C2086="t/p",1,0),IF(C2086="t/p",O2085+1,0))</f>
        <v>2</v>
      </c>
      <c r="P2086" s="3">
        <f>IF(AND(N2086&gt;=$AD$36,N2087=0),1,0)</f>
        <v>0</v>
      </c>
      <c r="Q2086" s="2">
        <f>IF(AND(O2086&gt;=$AD$35,O2087=0),1,0)</f>
        <v>0</v>
      </c>
      <c r="R2086" s="3">
        <f>IF(AND(N2086&gt;0,ISODD(D2086)),1,0)</f>
        <v>0</v>
      </c>
      <c r="S2086" s="2">
        <f>IF(AND(O2086&gt;0,ISEVEN(D2086)),1,0)</f>
        <v>0</v>
      </c>
      <c r="T2086" s="1">
        <f>IF(AND(N2085&gt;0,N2086&gt;0),IF(OR(AND(R2085=0,R2086=1),AND(R2085=1,R2086=0)),1,0),0)</f>
        <v>0</v>
      </c>
      <c r="U2086" s="1">
        <f>IF(AND(O2085&gt;0,O2086&gt;0),IF(OR(AND(S2085=0,S2086=1),AND(S2085=1,S2086=0)),1,0),0)</f>
        <v>1</v>
      </c>
    </row>
    <row r="2087" spans="1:21">
      <c r="A2087" s="9">
        <v>10741</v>
      </c>
      <c r="B2087" s="10" t="s">
        <v>587</v>
      </c>
      <c r="C2087" s="9" t="s">
        <v>0</v>
      </c>
      <c r="D2087" s="9">
        <v>4326</v>
      </c>
      <c r="E2087" s="9">
        <v>1</v>
      </c>
      <c r="F2087" s="9">
        <v>1.3566</v>
      </c>
      <c r="G2087" s="9">
        <v>1.3541000000000001</v>
      </c>
      <c r="H2087" s="9">
        <v>1.3566</v>
      </c>
      <c r="I2087" s="9">
        <v>5</v>
      </c>
      <c r="J2087" s="9">
        <v>2238.41</v>
      </c>
      <c r="K2087" s="8" t="str">
        <f>RIGHT(B2087,5)</f>
        <v>08:42</v>
      </c>
      <c r="L2087" s="7" t="str">
        <f>TEXT(K2087,"hh")</f>
        <v>08</v>
      </c>
      <c r="M2087" s="6">
        <f>IF(C2087="close",IF(I2087&gt;=0,1,IF(I2087&lt;0,2)),0)</f>
        <v>0</v>
      </c>
      <c r="N2087" s="5">
        <f>IF(N2086=0,IF(C2087="s/l",1,0),IF(C2087="s/l",N2086+1,0))</f>
        <v>0</v>
      </c>
      <c r="O2087" s="4">
        <f>IF(O2086=0,IF(C2087="t/p",1,0),IF(C2087="t/p",O2086+1,0))</f>
        <v>3</v>
      </c>
      <c r="P2087" s="3">
        <f>IF(AND(N2087&gt;=$AD$36,N2088=0),1,0)</f>
        <v>0</v>
      </c>
      <c r="Q2087" s="2">
        <f>IF(AND(O2087&gt;=$AD$35,O2088=0),1,0)</f>
        <v>0</v>
      </c>
      <c r="R2087" s="3">
        <f>IF(AND(N2087&gt;0,ISODD(D2087)),1,0)</f>
        <v>0</v>
      </c>
      <c r="S2087" s="2">
        <f>IF(AND(O2087&gt;0,ISEVEN(D2087)),1,0)</f>
        <v>1</v>
      </c>
      <c r="T2087" s="1">
        <f>IF(AND(N2086&gt;0,N2087&gt;0),IF(OR(AND(R2086=0,R2087=1),AND(R2086=1,R2087=0)),1,0),0)</f>
        <v>0</v>
      </c>
      <c r="U2087" s="1">
        <f>IF(AND(O2086&gt;0,O2087&gt;0),IF(OR(AND(S2086=0,S2087=1),AND(S2086=1,S2087=0)),1,0),0)</f>
        <v>1</v>
      </c>
    </row>
    <row r="2088" spans="1:21">
      <c r="A2088" s="9">
        <v>10746</v>
      </c>
      <c r="B2088" s="10" t="s">
        <v>2587</v>
      </c>
      <c r="C2088" s="9" t="s">
        <v>0</v>
      </c>
      <c r="D2088" s="9">
        <v>4327</v>
      </c>
      <c r="E2088" s="9">
        <v>1</v>
      </c>
      <c r="F2088" s="9">
        <v>1.3562000000000001</v>
      </c>
      <c r="G2088" s="9">
        <v>1.3587</v>
      </c>
      <c r="H2088" s="9">
        <v>1.3562000000000001</v>
      </c>
      <c r="I2088" s="9">
        <v>5</v>
      </c>
      <c r="J2088" s="9">
        <v>2243.41</v>
      </c>
      <c r="K2088" s="8" t="str">
        <f>RIGHT(B2088,5)</f>
        <v>10:14</v>
      </c>
      <c r="L2088" s="7" t="str">
        <f>TEXT(K2088,"hh")</f>
        <v>10</v>
      </c>
      <c r="M2088" s="6">
        <f>IF(C2088="close",IF(I2088&gt;=0,1,IF(I2088&lt;0,2)),0)</f>
        <v>0</v>
      </c>
      <c r="N2088" s="5">
        <f>IF(N2087=0,IF(C2088="s/l",1,0),IF(C2088="s/l",N2087+1,0))</f>
        <v>0</v>
      </c>
      <c r="O2088" s="4">
        <f>IF(O2087=0,IF(C2088="t/p",1,0),IF(C2088="t/p",O2087+1,0))</f>
        <v>4</v>
      </c>
      <c r="P2088" s="3">
        <f>IF(AND(N2088&gt;=$AD$36,N2089=0),1,0)</f>
        <v>0</v>
      </c>
      <c r="Q2088" s="2">
        <f>IF(AND(O2088&gt;=$AD$35,O2089=0),1,0)</f>
        <v>1</v>
      </c>
      <c r="R2088" s="3">
        <f>IF(AND(N2088&gt;0,ISODD(D2088)),1,0)</f>
        <v>0</v>
      </c>
      <c r="S2088" s="2">
        <f>IF(AND(O2088&gt;0,ISEVEN(D2088)),1,0)</f>
        <v>0</v>
      </c>
      <c r="T2088" s="1">
        <f>IF(AND(N2087&gt;0,N2088&gt;0),IF(OR(AND(R2087=0,R2088=1),AND(R2087=1,R2088=0)),1,0),0)</f>
        <v>0</v>
      </c>
      <c r="U2088" s="1">
        <f>IF(AND(O2087&gt;0,O2088&gt;0),IF(OR(AND(S2087=0,S2088=1),AND(S2087=1,S2088=0)),1,0),0)</f>
        <v>1</v>
      </c>
    </row>
    <row r="2089" spans="1:21">
      <c r="A2089" s="9">
        <v>10747</v>
      </c>
      <c r="B2089" s="10" t="s">
        <v>586</v>
      </c>
      <c r="C2089" s="9" t="s">
        <v>3</v>
      </c>
      <c r="D2089" s="9">
        <v>4321</v>
      </c>
      <c r="E2089" s="9">
        <v>1</v>
      </c>
      <c r="F2089" s="9">
        <v>1.3577999999999999</v>
      </c>
      <c r="G2089" s="9">
        <v>1.3577999999999999</v>
      </c>
      <c r="H2089" s="9">
        <v>1.3552999999999999</v>
      </c>
      <c r="I2089" s="9">
        <v>-20</v>
      </c>
      <c r="J2089" s="9">
        <v>2223.41</v>
      </c>
      <c r="K2089" s="8" t="str">
        <f>RIGHT(B2089,5)</f>
        <v>12:35</v>
      </c>
      <c r="L2089" s="7" t="str">
        <f>TEXT(K2089,"hh")</f>
        <v>12</v>
      </c>
      <c r="M2089" s="6">
        <f>IF(C2089="close",IF(I2089&gt;=0,1,IF(I2089&lt;0,2)),0)</f>
        <v>0</v>
      </c>
      <c r="N2089" s="5">
        <f>IF(N2088=0,IF(C2089="s/l",1,0),IF(C2089="s/l",N2088+1,0))</f>
        <v>1</v>
      </c>
      <c r="O2089" s="4">
        <f>IF(O2088=0,IF(C2089="t/p",1,0),IF(C2089="t/p",O2088+1,0))</f>
        <v>0</v>
      </c>
      <c r="P2089" s="3">
        <f>IF(AND(N2089&gt;=$AD$36,N2090=0),1,0)</f>
        <v>0</v>
      </c>
      <c r="Q2089" s="2">
        <f>IF(AND(O2089&gt;=$AD$35,O2090=0),1,0)</f>
        <v>0</v>
      </c>
      <c r="R2089" s="3">
        <f>IF(AND(N2089&gt;0,ISODD(D2089)),1,0)</f>
        <v>1</v>
      </c>
      <c r="S2089" s="2">
        <f>IF(AND(O2089&gt;0,ISEVEN(D2089)),1,0)</f>
        <v>0</v>
      </c>
      <c r="T2089" s="1">
        <f>IF(AND(N2088&gt;0,N2089&gt;0),IF(OR(AND(R2088=0,R2089=1),AND(R2088=1,R2089=0)),1,0),0)</f>
        <v>0</v>
      </c>
      <c r="U2089" s="1">
        <f>IF(AND(O2088&gt;0,O2089&gt;0),IF(OR(AND(S2088=0,S2089=1),AND(S2088=1,S2089=0)),1,0),0)</f>
        <v>0</v>
      </c>
    </row>
    <row r="2090" spans="1:21">
      <c r="A2090" s="9">
        <v>10756</v>
      </c>
      <c r="B2090" s="10" t="s">
        <v>2586</v>
      </c>
      <c r="C2090" s="9" t="s">
        <v>0</v>
      </c>
      <c r="D2090" s="9">
        <v>4331</v>
      </c>
      <c r="E2090" s="9">
        <v>1</v>
      </c>
      <c r="F2090" s="9">
        <v>1.3582000000000001</v>
      </c>
      <c r="G2090" s="9">
        <v>1.3607</v>
      </c>
      <c r="H2090" s="9">
        <v>1.3582000000000001</v>
      </c>
      <c r="I2090" s="9">
        <v>5</v>
      </c>
      <c r="J2090" s="9">
        <v>2228.41</v>
      </c>
      <c r="K2090" s="8" t="str">
        <f>RIGHT(B2090,5)</f>
        <v>13:41</v>
      </c>
      <c r="L2090" s="7" t="str">
        <f>TEXT(K2090,"hh")</f>
        <v>13</v>
      </c>
      <c r="M2090" s="6">
        <f>IF(C2090="close",IF(I2090&gt;=0,1,IF(I2090&lt;0,2)),0)</f>
        <v>0</v>
      </c>
      <c r="N2090" s="5">
        <f>IF(N2089=0,IF(C2090="s/l",1,0),IF(C2090="s/l",N2089+1,0))</f>
        <v>0</v>
      </c>
      <c r="O2090" s="4">
        <f>IF(O2089=0,IF(C2090="t/p",1,0),IF(C2090="t/p",O2089+1,0))</f>
        <v>1</v>
      </c>
      <c r="P2090" s="3">
        <f>IF(AND(N2090&gt;=$AD$36,N2091=0),1,0)</f>
        <v>0</v>
      </c>
      <c r="Q2090" s="2">
        <f>IF(AND(O2090&gt;=$AD$35,O2091=0),1,0)</f>
        <v>0</v>
      </c>
      <c r="R2090" s="3">
        <f>IF(AND(N2090&gt;0,ISODD(D2090)),1,0)</f>
        <v>0</v>
      </c>
      <c r="S2090" s="2">
        <f>IF(AND(O2090&gt;0,ISEVEN(D2090)),1,0)</f>
        <v>0</v>
      </c>
      <c r="T2090" s="1">
        <f>IF(AND(N2089&gt;0,N2090&gt;0),IF(OR(AND(R2089=0,R2090=1),AND(R2089=1,R2090=0)),1,0),0)</f>
        <v>0</v>
      </c>
      <c r="U2090" s="1">
        <f>IF(AND(O2089&gt;0,O2090&gt;0),IF(OR(AND(S2089=0,S2090=1),AND(S2089=1,S2090=0)),1,0),0)</f>
        <v>0</v>
      </c>
    </row>
    <row r="2091" spans="1:21">
      <c r="A2091" s="9">
        <v>10761</v>
      </c>
      <c r="B2091" s="10" t="s">
        <v>2585</v>
      </c>
      <c r="C2091" s="9" t="s">
        <v>0</v>
      </c>
      <c r="D2091" s="9">
        <v>4334</v>
      </c>
      <c r="E2091" s="9">
        <v>1</v>
      </c>
      <c r="F2091" s="9">
        <v>1.3585</v>
      </c>
      <c r="G2091" s="9">
        <v>1.3560000000000001</v>
      </c>
      <c r="H2091" s="9">
        <v>1.3585</v>
      </c>
      <c r="I2091" s="9">
        <v>5</v>
      </c>
      <c r="J2091" s="9">
        <v>2233.41</v>
      </c>
      <c r="K2091" s="8" t="str">
        <f>RIGHT(B2091,5)</f>
        <v>14:29</v>
      </c>
      <c r="L2091" s="7" t="str">
        <f>TEXT(K2091,"hh")</f>
        <v>14</v>
      </c>
      <c r="M2091" s="6">
        <f>IF(C2091="close",IF(I2091&gt;=0,1,IF(I2091&lt;0,2)),0)</f>
        <v>0</v>
      </c>
      <c r="N2091" s="5">
        <f>IF(N2090=0,IF(C2091="s/l",1,0),IF(C2091="s/l",N2090+1,0))</f>
        <v>0</v>
      </c>
      <c r="O2091" s="4">
        <f>IF(O2090=0,IF(C2091="t/p",1,0),IF(C2091="t/p",O2090+1,0))</f>
        <v>2</v>
      </c>
      <c r="P2091" s="3">
        <f>IF(AND(N2091&gt;=$AD$36,N2092=0),1,0)</f>
        <v>0</v>
      </c>
      <c r="Q2091" s="2">
        <f>IF(AND(O2091&gt;=$AD$35,O2092=0),1,0)</f>
        <v>0</v>
      </c>
      <c r="R2091" s="3">
        <f>IF(AND(N2091&gt;0,ISODD(D2091)),1,0)</f>
        <v>0</v>
      </c>
      <c r="S2091" s="2">
        <f>IF(AND(O2091&gt;0,ISEVEN(D2091)),1,0)</f>
        <v>1</v>
      </c>
      <c r="T2091" s="1">
        <f>IF(AND(N2090&gt;0,N2091&gt;0),IF(OR(AND(R2090=0,R2091=1),AND(R2090=1,R2091=0)),1,0),0)</f>
        <v>0</v>
      </c>
      <c r="U2091" s="1">
        <f>IF(AND(O2090&gt;0,O2091&gt;0),IF(OR(AND(S2090=0,S2091=1),AND(S2090=1,S2091=0)),1,0),0)</f>
        <v>1</v>
      </c>
    </row>
    <row r="2092" spans="1:21">
      <c r="A2092" s="9">
        <v>10766</v>
      </c>
      <c r="B2092" s="10" t="s">
        <v>585</v>
      </c>
      <c r="C2092" s="9" t="s">
        <v>3</v>
      </c>
      <c r="D2092" s="9">
        <v>4329</v>
      </c>
      <c r="E2092" s="9">
        <v>1</v>
      </c>
      <c r="F2092" s="9">
        <v>1.3596999999999999</v>
      </c>
      <c r="G2092" s="9">
        <v>1.3596999999999999</v>
      </c>
      <c r="H2092" s="9">
        <v>1.3572</v>
      </c>
      <c r="I2092" s="9">
        <v>-20</v>
      </c>
      <c r="J2092" s="9">
        <v>2213.41</v>
      </c>
      <c r="K2092" s="8" t="str">
        <f>RIGHT(B2092,5)</f>
        <v>16:00</v>
      </c>
      <c r="L2092" s="7" t="str">
        <f>TEXT(K2092,"hh")</f>
        <v>16</v>
      </c>
      <c r="M2092" s="6">
        <f>IF(C2092="close",IF(I2092&gt;=0,1,IF(I2092&lt;0,2)),0)</f>
        <v>0</v>
      </c>
      <c r="N2092" s="5">
        <f>IF(N2091=0,IF(C2092="s/l",1,0),IF(C2092="s/l",N2091+1,0))</f>
        <v>1</v>
      </c>
      <c r="O2092" s="4">
        <f>IF(O2091=0,IF(C2092="t/p",1,0),IF(C2092="t/p",O2091+1,0))</f>
        <v>0</v>
      </c>
      <c r="P2092" s="3">
        <f>IF(AND(N2092&gt;=$AD$36,N2093=0),1,0)</f>
        <v>0</v>
      </c>
      <c r="Q2092" s="2">
        <f>IF(AND(O2092&gt;=$AD$35,O2093=0),1,0)</f>
        <v>0</v>
      </c>
      <c r="R2092" s="3">
        <f>IF(AND(N2092&gt;0,ISODD(D2092)),1,0)</f>
        <v>1</v>
      </c>
      <c r="S2092" s="2">
        <f>IF(AND(O2092&gt;0,ISEVEN(D2092)),1,0)</f>
        <v>0</v>
      </c>
      <c r="T2092" s="1">
        <f>IF(AND(N2091&gt;0,N2092&gt;0),IF(OR(AND(R2091=0,R2092=1),AND(R2091=1,R2092=0)),1,0),0)</f>
        <v>0</v>
      </c>
      <c r="U2092" s="1">
        <f>IF(AND(O2091&gt;0,O2092&gt;0),IF(OR(AND(S2091=0,S2092=1),AND(S2091=1,S2092=0)),1,0),0)</f>
        <v>0</v>
      </c>
    </row>
    <row r="2093" spans="1:21">
      <c r="A2093" s="9">
        <v>10771</v>
      </c>
      <c r="B2093" s="10" t="s">
        <v>585</v>
      </c>
      <c r="C2093" s="9" t="s">
        <v>3</v>
      </c>
      <c r="D2093" s="9">
        <v>4335</v>
      </c>
      <c r="E2093" s="9">
        <v>1</v>
      </c>
      <c r="F2093" s="9">
        <v>1.3607</v>
      </c>
      <c r="G2093" s="9">
        <v>1.3607</v>
      </c>
      <c r="H2093" s="9">
        <v>1.3582000000000001</v>
      </c>
      <c r="I2093" s="9">
        <v>-20</v>
      </c>
      <c r="J2093" s="9">
        <v>2193.41</v>
      </c>
      <c r="K2093" s="8" t="str">
        <f>RIGHT(B2093,5)</f>
        <v>16:00</v>
      </c>
      <c r="L2093" s="7" t="str">
        <f>TEXT(K2093,"hh")</f>
        <v>16</v>
      </c>
      <c r="M2093" s="6">
        <f>IF(C2093="close",IF(I2093&gt;=0,1,IF(I2093&lt;0,2)),0)</f>
        <v>0</v>
      </c>
      <c r="N2093" s="5">
        <f>IF(N2092=0,IF(C2093="s/l",1,0),IF(C2093="s/l",N2092+1,0))</f>
        <v>2</v>
      </c>
      <c r="O2093" s="4">
        <f>IF(O2092=0,IF(C2093="t/p",1,0),IF(C2093="t/p",O2092+1,0))</f>
        <v>0</v>
      </c>
      <c r="P2093" s="3">
        <f>IF(AND(N2093&gt;=$AD$36,N2094=0),1,0)</f>
        <v>0</v>
      </c>
      <c r="Q2093" s="2">
        <f>IF(AND(O2093&gt;=$AD$35,O2094=0),1,0)</f>
        <v>0</v>
      </c>
      <c r="R2093" s="3">
        <f>IF(AND(N2093&gt;0,ISODD(D2093)),1,0)</f>
        <v>1</v>
      </c>
      <c r="S2093" s="2">
        <f>IF(AND(O2093&gt;0,ISEVEN(D2093)),1,0)</f>
        <v>0</v>
      </c>
      <c r="T2093" s="1">
        <f>IF(AND(N2092&gt;0,N2093&gt;0),IF(OR(AND(R2092=0,R2093=1),AND(R2092=1,R2093=0)),1,0),0)</f>
        <v>0</v>
      </c>
      <c r="U2093" s="1">
        <f>IF(AND(O2092&gt;0,O2093&gt;0),IF(OR(AND(S2092=0,S2093=1),AND(S2092=1,S2093=0)),1,0),0)</f>
        <v>0</v>
      </c>
    </row>
    <row r="2094" spans="1:21">
      <c r="A2094" s="9">
        <v>10776</v>
      </c>
      <c r="B2094" s="10" t="s">
        <v>2584</v>
      </c>
      <c r="C2094" s="9" t="s">
        <v>3</v>
      </c>
      <c r="D2094" s="9">
        <v>4337</v>
      </c>
      <c r="E2094" s="9">
        <v>1</v>
      </c>
      <c r="F2094" s="9">
        <v>1.3617999999999999</v>
      </c>
      <c r="G2094" s="9">
        <v>1.3617999999999999</v>
      </c>
      <c r="H2094" s="9">
        <v>1.3593</v>
      </c>
      <c r="I2094" s="9">
        <v>-20</v>
      </c>
      <c r="J2094" s="9">
        <v>2173.41</v>
      </c>
      <c r="K2094" s="8" t="str">
        <f>RIGHT(B2094,5)</f>
        <v>16:19</v>
      </c>
      <c r="L2094" s="7" t="str">
        <f>TEXT(K2094,"hh")</f>
        <v>16</v>
      </c>
      <c r="M2094" s="6">
        <f>IF(C2094="close",IF(I2094&gt;=0,1,IF(I2094&lt;0,2)),0)</f>
        <v>0</v>
      </c>
      <c r="N2094" s="5">
        <f>IF(N2093=0,IF(C2094="s/l",1,0),IF(C2094="s/l",N2093+1,0))</f>
        <v>3</v>
      </c>
      <c r="O2094" s="4">
        <f>IF(O2093=0,IF(C2094="t/p",1,0),IF(C2094="t/p",O2093+1,0))</f>
        <v>0</v>
      </c>
      <c r="P2094" s="3">
        <f>IF(AND(N2094&gt;=$AD$36,N2095=0),1,0)</f>
        <v>0</v>
      </c>
      <c r="Q2094" s="2">
        <f>IF(AND(O2094&gt;=$AD$35,O2095=0),1,0)</f>
        <v>0</v>
      </c>
      <c r="R2094" s="3">
        <f>IF(AND(N2094&gt;0,ISODD(D2094)),1,0)</f>
        <v>1</v>
      </c>
      <c r="S2094" s="2">
        <f>IF(AND(O2094&gt;0,ISEVEN(D2094)),1,0)</f>
        <v>0</v>
      </c>
      <c r="T2094" s="1">
        <f>IF(AND(N2093&gt;0,N2094&gt;0),IF(OR(AND(R2093=0,R2094=1),AND(R2093=1,R2094=0)),1,0),0)</f>
        <v>0</v>
      </c>
      <c r="U2094" s="1">
        <f>IF(AND(O2093&gt;0,O2094&gt;0),IF(OR(AND(S2093=0,S2094=1),AND(S2093=1,S2094=0)),1,0),0)</f>
        <v>0</v>
      </c>
    </row>
    <row r="2095" spans="1:21">
      <c r="A2095" s="9">
        <v>10781</v>
      </c>
      <c r="B2095" s="10" t="s">
        <v>2583</v>
      </c>
      <c r="C2095" s="9" t="s">
        <v>3</v>
      </c>
      <c r="D2095" s="9">
        <v>4339</v>
      </c>
      <c r="E2095" s="9">
        <v>1</v>
      </c>
      <c r="F2095" s="9">
        <v>1.363</v>
      </c>
      <c r="G2095" s="9">
        <v>1.363</v>
      </c>
      <c r="H2095" s="9">
        <v>1.3605</v>
      </c>
      <c r="I2095" s="9">
        <v>-20</v>
      </c>
      <c r="J2095" s="9">
        <v>2153.41</v>
      </c>
      <c r="K2095" s="8" t="str">
        <f>RIGHT(B2095,5)</f>
        <v>16:23</v>
      </c>
      <c r="L2095" s="7" t="str">
        <f>TEXT(K2095,"hh")</f>
        <v>16</v>
      </c>
      <c r="M2095" s="6">
        <f>IF(C2095="close",IF(I2095&gt;=0,1,IF(I2095&lt;0,2)),0)</f>
        <v>0</v>
      </c>
      <c r="N2095" s="5">
        <f>IF(N2094=0,IF(C2095="s/l",1,0),IF(C2095="s/l",N2094+1,0))</f>
        <v>4</v>
      </c>
      <c r="O2095" s="4">
        <f>IF(O2094=0,IF(C2095="t/p",1,0),IF(C2095="t/p",O2094+1,0))</f>
        <v>0</v>
      </c>
      <c r="P2095" s="3">
        <f>IF(AND(N2095&gt;=$AD$36,N2096=0),1,0)</f>
        <v>1</v>
      </c>
      <c r="Q2095" s="2">
        <f>IF(AND(O2095&gt;=$AD$35,O2096=0),1,0)</f>
        <v>0</v>
      </c>
      <c r="R2095" s="3">
        <f>IF(AND(N2095&gt;0,ISODD(D2095)),1,0)</f>
        <v>1</v>
      </c>
      <c r="S2095" s="2">
        <f>IF(AND(O2095&gt;0,ISEVEN(D2095)),1,0)</f>
        <v>0</v>
      </c>
      <c r="T2095" s="1">
        <f>IF(AND(N2094&gt;0,N2095&gt;0),IF(OR(AND(R2094=0,R2095=1),AND(R2094=1,R2095=0)),1,0),0)</f>
        <v>0</v>
      </c>
      <c r="U2095" s="1">
        <f>IF(AND(O2094&gt;0,O2095&gt;0),IF(OR(AND(S2094=0,S2095=1),AND(S2094=1,S2095=0)),1,0),0)</f>
        <v>0</v>
      </c>
    </row>
    <row r="2096" spans="1:21">
      <c r="A2096" s="9">
        <v>10786</v>
      </c>
      <c r="B2096" s="10" t="s">
        <v>2582</v>
      </c>
      <c r="C2096" s="9" t="s">
        <v>0</v>
      </c>
      <c r="D2096" s="9">
        <v>4343</v>
      </c>
      <c r="E2096" s="9">
        <v>1</v>
      </c>
      <c r="F2096" s="9">
        <v>1.3625</v>
      </c>
      <c r="G2096" s="9">
        <v>1.365</v>
      </c>
      <c r="H2096" s="9">
        <v>1.3625</v>
      </c>
      <c r="I2096" s="9">
        <v>5</v>
      </c>
      <c r="J2096" s="9">
        <v>2158.41</v>
      </c>
      <c r="K2096" s="8" t="str">
        <f>RIGHT(B2096,5)</f>
        <v>16:48</v>
      </c>
      <c r="L2096" s="7" t="str">
        <f>TEXT(K2096,"hh")</f>
        <v>16</v>
      </c>
      <c r="M2096" s="6">
        <f>IF(C2096="close",IF(I2096&gt;=0,1,IF(I2096&lt;0,2)),0)</f>
        <v>0</v>
      </c>
      <c r="N2096" s="5">
        <f>IF(N2095=0,IF(C2096="s/l",1,0),IF(C2096="s/l",N2095+1,0))</f>
        <v>0</v>
      </c>
      <c r="O2096" s="4">
        <f>IF(O2095=0,IF(C2096="t/p",1,0),IF(C2096="t/p",O2095+1,0))</f>
        <v>1</v>
      </c>
      <c r="P2096" s="3">
        <f>IF(AND(N2096&gt;=$AD$36,N2097=0),1,0)</f>
        <v>0</v>
      </c>
      <c r="Q2096" s="2">
        <f>IF(AND(O2096&gt;=$AD$35,O2097=0),1,0)</f>
        <v>0</v>
      </c>
      <c r="R2096" s="3">
        <f>IF(AND(N2096&gt;0,ISODD(D2096)),1,0)</f>
        <v>0</v>
      </c>
      <c r="S2096" s="2">
        <f>IF(AND(O2096&gt;0,ISEVEN(D2096)),1,0)</f>
        <v>0</v>
      </c>
      <c r="T2096" s="1">
        <f>IF(AND(N2095&gt;0,N2096&gt;0),IF(OR(AND(R2095=0,R2096=1),AND(R2095=1,R2096=0)),1,0),0)</f>
        <v>0</v>
      </c>
      <c r="U2096" s="1">
        <f>IF(AND(O2095&gt;0,O2096&gt;0),IF(OR(AND(S2095=0,S2096=1),AND(S2095=1,S2096=0)),1,0),0)</f>
        <v>0</v>
      </c>
    </row>
    <row r="2097" spans="1:21">
      <c r="A2097" s="9">
        <v>10791</v>
      </c>
      <c r="B2097" s="10" t="s">
        <v>2581</v>
      </c>
      <c r="C2097" s="9" t="s">
        <v>0</v>
      </c>
      <c r="D2097" s="9">
        <v>4346</v>
      </c>
      <c r="E2097" s="9">
        <v>1</v>
      </c>
      <c r="F2097" s="9">
        <v>1.3628</v>
      </c>
      <c r="G2097" s="9">
        <v>1.3603000000000001</v>
      </c>
      <c r="H2097" s="9">
        <v>1.3628</v>
      </c>
      <c r="I2097" s="9">
        <v>5</v>
      </c>
      <c r="J2097" s="9">
        <v>2163.41</v>
      </c>
      <c r="K2097" s="8" t="str">
        <f>RIGHT(B2097,5)</f>
        <v>21:37</v>
      </c>
      <c r="L2097" s="7" t="str">
        <f>TEXT(K2097,"hh")</f>
        <v>21</v>
      </c>
      <c r="M2097" s="6">
        <f>IF(C2097="close",IF(I2097&gt;=0,1,IF(I2097&lt;0,2)),0)</f>
        <v>0</v>
      </c>
      <c r="N2097" s="5">
        <f>IF(N2096=0,IF(C2097="s/l",1,0),IF(C2097="s/l",N2096+1,0))</f>
        <v>0</v>
      </c>
      <c r="O2097" s="4">
        <f>IF(O2096=0,IF(C2097="t/p",1,0),IF(C2097="t/p",O2096+1,0))</f>
        <v>2</v>
      </c>
      <c r="P2097" s="3">
        <f>IF(AND(N2097&gt;=$AD$36,N2098=0),1,0)</f>
        <v>0</v>
      </c>
      <c r="Q2097" s="2">
        <f>IF(AND(O2097&gt;=$AD$35,O2098=0),1,0)</f>
        <v>0</v>
      </c>
      <c r="R2097" s="3">
        <f>IF(AND(N2097&gt;0,ISODD(D2097)),1,0)</f>
        <v>0</v>
      </c>
      <c r="S2097" s="2">
        <f>IF(AND(O2097&gt;0,ISEVEN(D2097)),1,0)</f>
        <v>1</v>
      </c>
      <c r="T2097" s="1">
        <f>IF(AND(N2096&gt;0,N2097&gt;0),IF(OR(AND(R2096=0,R2097=1),AND(R2096=1,R2097=0)),1,0),0)</f>
        <v>0</v>
      </c>
      <c r="U2097" s="1">
        <f>IF(AND(O2096&gt;0,O2097&gt;0),IF(OR(AND(S2096=0,S2097=1),AND(S2096=1,S2097=0)),1,0),0)</f>
        <v>1</v>
      </c>
    </row>
    <row r="2098" spans="1:21">
      <c r="A2098" s="9">
        <v>10796</v>
      </c>
      <c r="B2098" s="10" t="s">
        <v>2580</v>
      </c>
      <c r="C2098" s="9" t="s">
        <v>3</v>
      </c>
      <c r="D2098" s="9">
        <v>4341</v>
      </c>
      <c r="E2098" s="9">
        <v>1</v>
      </c>
      <c r="F2098" s="9">
        <v>1.3640000000000001</v>
      </c>
      <c r="G2098" s="9">
        <v>1.3640000000000001</v>
      </c>
      <c r="H2098" s="9">
        <v>1.3614999999999999</v>
      </c>
      <c r="I2098" s="9">
        <v>-20</v>
      </c>
      <c r="J2098" s="9">
        <v>2143.41</v>
      </c>
      <c r="K2098" s="8" t="str">
        <f>RIGHT(B2098,5)</f>
        <v>22:04</v>
      </c>
      <c r="L2098" s="7" t="str">
        <f>TEXT(K2098,"hh")</f>
        <v>22</v>
      </c>
      <c r="M2098" s="6">
        <f>IF(C2098="close",IF(I2098&gt;=0,1,IF(I2098&lt;0,2)),0)</f>
        <v>0</v>
      </c>
      <c r="N2098" s="5">
        <f>IF(N2097=0,IF(C2098="s/l",1,0),IF(C2098="s/l",N2097+1,0))</f>
        <v>1</v>
      </c>
      <c r="O2098" s="4">
        <f>IF(O2097=0,IF(C2098="t/p",1,0),IF(C2098="t/p",O2097+1,0))</f>
        <v>0</v>
      </c>
      <c r="P2098" s="3">
        <f>IF(AND(N2098&gt;=$AD$36,N2099=0),1,0)</f>
        <v>0</v>
      </c>
      <c r="Q2098" s="2">
        <f>IF(AND(O2098&gt;=$AD$35,O2099=0),1,0)</f>
        <v>0</v>
      </c>
      <c r="R2098" s="3">
        <f>IF(AND(N2098&gt;0,ISODD(D2098)),1,0)</f>
        <v>1</v>
      </c>
      <c r="S2098" s="2">
        <f>IF(AND(O2098&gt;0,ISEVEN(D2098)),1,0)</f>
        <v>0</v>
      </c>
      <c r="T2098" s="1">
        <f>IF(AND(N2097&gt;0,N2098&gt;0),IF(OR(AND(R2097=0,R2098=1),AND(R2097=1,R2098=0)),1,0),0)</f>
        <v>0</v>
      </c>
      <c r="U2098" s="1">
        <f>IF(AND(O2097&gt;0,O2098&gt;0),IF(OR(AND(S2097=0,S2098=1),AND(S2097=1,S2098=0)),1,0),0)</f>
        <v>0</v>
      </c>
    </row>
    <row r="2099" spans="1:21">
      <c r="A2099" s="9">
        <v>10801</v>
      </c>
      <c r="B2099" s="10" t="s">
        <v>2579</v>
      </c>
      <c r="C2099" s="9" t="s">
        <v>0</v>
      </c>
      <c r="D2099" s="9">
        <v>4349</v>
      </c>
      <c r="E2099" s="9">
        <v>1</v>
      </c>
      <c r="F2099" s="9">
        <v>1.3634999999999999</v>
      </c>
      <c r="G2099" s="9">
        <v>1.3660000000000001</v>
      </c>
      <c r="H2099" s="9">
        <v>1.3634999999999999</v>
      </c>
      <c r="I2099" s="9">
        <v>4.63</v>
      </c>
      <c r="J2099" s="9">
        <v>2148.04</v>
      </c>
      <c r="K2099" s="8" t="str">
        <f>RIGHT(B2099,5)</f>
        <v>00:46</v>
      </c>
      <c r="L2099" s="7" t="str">
        <f>TEXT(K2099,"hh")</f>
        <v>00</v>
      </c>
      <c r="M2099" s="6">
        <f>IF(C2099="close",IF(I2099&gt;=0,1,IF(I2099&lt;0,2)),0)</f>
        <v>0</v>
      </c>
      <c r="N2099" s="5">
        <f>IF(N2098=0,IF(C2099="s/l",1,0),IF(C2099="s/l",N2098+1,0))</f>
        <v>0</v>
      </c>
      <c r="O2099" s="4">
        <f>IF(O2098=0,IF(C2099="t/p",1,0),IF(C2099="t/p",O2098+1,0))</f>
        <v>1</v>
      </c>
      <c r="P2099" s="3">
        <f>IF(AND(N2099&gt;=$AD$36,N2100=0),1,0)</f>
        <v>0</v>
      </c>
      <c r="Q2099" s="2">
        <f>IF(AND(O2099&gt;=$AD$35,O2100=0),1,0)</f>
        <v>0</v>
      </c>
      <c r="R2099" s="3">
        <f>IF(AND(N2099&gt;0,ISODD(D2099)),1,0)</f>
        <v>0</v>
      </c>
      <c r="S2099" s="2">
        <f>IF(AND(O2099&gt;0,ISEVEN(D2099)),1,0)</f>
        <v>0</v>
      </c>
      <c r="T2099" s="1">
        <f>IF(AND(N2098&gt;0,N2099&gt;0),IF(OR(AND(R2098=0,R2099=1),AND(R2098=1,R2099=0)),1,0),0)</f>
        <v>0</v>
      </c>
      <c r="U2099" s="1">
        <f>IF(AND(O2098&gt;0,O2099&gt;0),IF(OR(AND(S2098=0,S2099=1),AND(S2098=1,S2099=0)),1,0),0)</f>
        <v>0</v>
      </c>
    </row>
    <row r="2100" spans="1:21">
      <c r="A2100" s="9">
        <v>10802</v>
      </c>
      <c r="B2100" s="10" t="s">
        <v>580</v>
      </c>
      <c r="C2100" s="9" t="s">
        <v>54</v>
      </c>
      <c r="D2100" s="9">
        <v>4347</v>
      </c>
      <c r="E2100" s="9">
        <v>1</v>
      </c>
      <c r="F2100" s="9">
        <v>1.3635999999999999</v>
      </c>
      <c r="G2100" s="9">
        <v>1.365</v>
      </c>
      <c r="H2100" s="9">
        <v>1.3625</v>
      </c>
      <c r="I2100" s="9">
        <v>-6.37</v>
      </c>
      <c r="J2100" s="9">
        <v>2141.67</v>
      </c>
      <c r="K2100" s="8" t="str">
        <f>RIGHT(B2100,5)</f>
        <v>01:00</v>
      </c>
      <c r="L2100" s="7" t="str">
        <f>TEXT(K2100,"hh")</f>
        <v>01</v>
      </c>
      <c r="M2100" s="6">
        <f>IF(C2100="close",IF(I2100&gt;=0,1,IF(I2100&lt;0,2)),0)</f>
        <v>2</v>
      </c>
      <c r="N2100" s="5">
        <f>IF(N2099=0,IF(C2100="s/l",1,0),IF(C2100="s/l",N2099+1,0))</f>
        <v>0</v>
      </c>
      <c r="O2100" s="4">
        <f>IF(O2099=0,IF(C2100="t/p",1,0),IF(C2100="t/p",O2099+1,0))</f>
        <v>0</v>
      </c>
      <c r="P2100" s="3">
        <f>IF(AND(N2100&gt;=$AD$36,N2101=0),1,0)</f>
        <v>0</v>
      </c>
      <c r="Q2100" s="2">
        <f>IF(AND(O2100&gt;=$AD$35,O2101=0),1,0)</f>
        <v>0</v>
      </c>
      <c r="R2100" s="3">
        <f>IF(AND(N2100&gt;0,ISODD(D2100)),1,0)</f>
        <v>0</v>
      </c>
      <c r="S2100" s="2">
        <f>IF(AND(O2100&gt;0,ISEVEN(D2100)),1,0)</f>
        <v>0</v>
      </c>
      <c r="T2100" s="1">
        <f>IF(AND(N2099&gt;0,N2100&gt;0),IF(OR(AND(R2099=0,R2100=1),AND(R2099=1,R2100=0)),1,0),0)</f>
        <v>0</v>
      </c>
      <c r="U2100" s="1">
        <f>IF(AND(O2099&gt;0,O2100&gt;0),IF(OR(AND(S2099=0,S2100=1),AND(S2099=1,S2100=0)),1,0),0)</f>
        <v>0</v>
      </c>
    </row>
    <row r="2101" spans="1:21">
      <c r="A2101" s="9">
        <v>10811</v>
      </c>
      <c r="B2101" s="10" t="s">
        <v>579</v>
      </c>
      <c r="C2101" s="9" t="s">
        <v>0</v>
      </c>
      <c r="D2101" s="9">
        <v>4354</v>
      </c>
      <c r="E2101" s="9">
        <v>1</v>
      </c>
      <c r="F2101" s="9">
        <v>1.3631</v>
      </c>
      <c r="G2101" s="9">
        <v>1.3606</v>
      </c>
      <c r="H2101" s="9">
        <v>1.3631</v>
      </c>
      <c r="I2101" s="9">
        <v>5</v>
      </c>
      <c r="J2101" s="9">
        <v>2146.67</v>
      </c>
      <c r="K2101" s="8" t="str">
        <f>RIGHT(B2101,5)</f>
        <v>03:17</v>
      </c>
      <c r="L2101" s="7" t="str">
        <f>TEXT(K2101,"hh")</f>
        <v>03</v>
      </c>
      <c r="M2101" s="6">
        <f>IF(C2101="close",IF(I2101&gt;=0,1,IF(I2101&lt;0,2)),0)</f>
        <v>0</v>
      </c>
      <c r="N2101" s="5">
        <f>IF(N2100=0,IF(C2101="s/l",1,0),IF(C2101="s/l",N2100+1,0))</f>
        <v>0</v>
      </c>
      <c r="O2101" s="4">
        <f>IF(O2100=0,IF(C2101="t/p",1,0),IF(C2101="t/p",O2100+1,0))</f>
        <v>1</v>
      </c>
      <c r="P2101" s="3">
        <f>IF(AND(N2101&gt;=$AD$36,N2102=0),1,0)</f>
        <v>0</v>
      </c>
      <c r="Q2101" s="2">
        <f>IF(AND(O2101&gt;=$AD$35,O2102=0),1,0)</f>
        <v>0</v>
      </c>
      <c r="R2101" s="3">
        <f>IF(AND(N2101&gt;0,ISODD(D2101)),1,0)</f>
        <v>0</v>
      </c>
      <c r="S2101" s="2">
        <f>IF(AND(O2101&gt;0,ISEVEN(D2101)),1,0)</f>
        <v>1</v>
      </c>
      <c r="T2101" s="1">
        <f>IF(AND(N2100&gt;0,N2101&gt;0),IF(OR(AND(R2100=0,R2101=1),AND(R2100=1,R2101=0)),1,0),0)</f>
        <v>0</v>
      </c>
      <c r="U2101" s="1">
        <f>IF(AND(O2100&gt;0,O2101&gt;0),IF(OR(AND(S2100=0,S2101=1),AND(S2100=1,S2101=0)),1,0),0)</f>
        <v>0</v>
      </c>
    </row>
    <row r="2102" spans="1:21">
      <c r="A2102" s="9">
        <v>10820</v>
      </c>
      <c r="B2102" s="10" t="s">
        <v>578</v>
      </c>
      <c r="C2102" s="9" t="s">
        <v>3</v>
      </c>
      <c r="D2102" s="9">
        <v>4355</v>
      </c>
      <c r="E2102" s="9">
        <v>1</v>
      </c>
      <c r="F2102" s="9">
        <v>1.3653</v>
      </c>
      <c r="G2102" s="9">
        <v>1.3653</v>
      </c>
      <c r="H2102" s="9">
        <v>1.3628</v>
      </c>
      <c r="I2102" s="9">
        <v>-20</v>
      </c>
      <c r="J2102" s="9">
        <v>2126.67</v>
      </c>
      <c r="K2102" s="8" t="str">
        <f>RIGHT(B2102,5)</f>
        <v>08:36</v>
      </c>
      <c r="L2102" s="7" t="str">
        <f>TEXT(K2102,"hh")</f>
        <v>08</v>
      </c>
      <c r="M2102" s="6">
        <f>IF(C2102="close",IF(I2102&gt;=0,1,IF(I2102&lt;0,2)),0)</f>
        <v>0</v>
      </c>
      <c r="N2102" s="5">
        <f>IF(N2101=0,IF(C2102="s/l",1,0),IF(C2102="s/l",N2101+1,0))</f>
        <v>1</v>
      </c>
      <c r="O2102" s="4">
        <f>IF(O2101=0,IF(C2102="t/p",1,0),IF(C2102="t/p",O2101+1,0))</f>
        <v>0</v>
      </c>
      <c r="P2102" s="3">
        <f>IF(AND(N2102&gt;=$AD$36,N2103=0),1,0)</f>
        <v>0</v>
      </c>
      <c r="Q2102" s="2">
        <f>IF(AND(O2102&gt;=$AD$35,O2103=0),1,0)</f>
        <v>0</v>
      </c>
      <c r="R2102" s="3">
        <f>IF(AND(N2102&gt;0,ISODD(D2102)),1,0)</f>
        <v>1</v>
      </c>
      <c r="S2102" s="2">
        <f>IF(AND(O2102&gt;0,ISEVEN(D2102)),1,0)</f>
        <v>0</v>
      </c>
      <c r="T2102" s="1">
        <f>IF(AND(N2101&gt;0,N2102&gt;0),IF(OR(AND(R2101=0,R2102=1),AND(R2101=1,R2102=0)),1,0),0)</f>
        <v>0</v>
      </c>
      <c r="U2102" s="1">
        <f>IF(AND(O2101&gt;0,O2102&gt;0),IF(OR(AND(S2101=0,S2102=1),AND(S2101=1,S2102=0)),1,0),0)</f>
        <v>0</v>
      </c>
    </row>
    <row r="2103" spans="1:21">
      <c r="A2103" s="9">
        <v>10821</v>
      </c>
      <c r="B2103" s="10" t="s">
        <v>577</v>
      </c>
      <c r="C2103" s="9" t="s">
        <v>0</v>
      </c>
      <c r="D2103" s="9">
        <v>4357</v>
      </c>
      <c r="E2103" s="9">
        <v>1</v>
      </c>
      <c r="F2103" s="9">
        <v>1.3640000000000001</v>
      </c>
      <c r="G2103" s="9">
        <v>1.3665</v>
      </c>
      <c r="H2103" s="9">
        <v>1.3640000000000001</v>
      </c>
      <c r="I2103" s="9">
        <v>5</v>
      </c>
      <c r="J2103" s="9">
        <v>2131.67</v>
      </c>
      <c r="K2103" s="8" t="str">
        <f>RIGHT(B2103,5)</f>
        <v>09:30</v>
      </c>
      <c r="L2103" s="7" t="str">
        <f>TEXT(K2103,"hh")</f>
        <v>09</v>
      </c>
      <c r="M2103" s="6">
        <f>IF(C2103="close",IF(I2103&gt;=0,1,IF(I2103&lt;0,2)),0)</f>
        <v>0</v>
      </c>
      <c r="N2103" s="5">
        <f>IF(N2102=0,IF(C2103="s/l",1,0),IF(C2103="s/l",N2102+1,0))</f>
        <v>0</v>
      </c>
      <c r="O2103" s="4">
        <f>IF(O2102=0,IF(C2103="t/p",1,0),IF(C2103="t/p",O2102+1,0))</f>
        <v>1</v>
      </c>
      <c r="P2103" s="3">
        <f>IF(AND(N2103&gt;=$AD$36,N2104=0),1,0)</f>
        <v>0</v>
      </c>
      <c r="Q2103" s="2">
        <f>IF(AND(O2103&gt;=$AD$35,O2104=0),1,0)</f>
        <v>0</v>
      </c>
      <c r="R2103" s="3">
        <f>IF(AND(N2103&gt;0,ISODD(D2103)),1,0)</f>
        <v>0</v>
      </c>
      <c r="S2103" s="2">
        <f>IF(AND(O2103&gt;0,ISEVEN(D2103)),1,0)</f>
        <v>0</v>
      </c>
      <c r="T2103" s="1">
        <f>IF(AND(N2102&gt;0,N2103&gt;0),IF(OR(AND(R2102=0,R2103=1),AND(R2102=1,R2103=0)),1,0),0)</f>
        <v>0</v>
      </c>
      <c r="U2103" s="1">
        <f>IF(AND(O2102&gt;0,O2103&gt;0),IF(OR(AND(S2102=0,S2103=1),AND(S2102=1,S2103=0)),1,0),0)</f>
        <v>0</v>
      </c>
    </row>
    <row r="2104" spans="1:21">
      <c r="A2104" s="9">
        <v>10826</v>
      </c>
      <c r="B2104" s="10" t="s">
        <v>576</v>
      </c>
      <c r="C2104" s="9" t="s">
        <v>0</v>
      </c>
      <c r="D2104" s="9">
        <v>4360</v>
      </c>
      <c r="E2104" s="9">
        <v>1</v>
      </c>
      <c r="F2104" s="9">
        <v>1.3643000000000001</v>
      </c>
      <c r="G2104" s="9">
        <v>1.3617999999999999</v>
      </c>
      <c r="H2104" s="9">
        <v>1.3643000000000001</v>
      </c>
      <c r="I2104" s="9">
        <v>5</v>
      </c>
      <c r="J2104" s="9">
        <v>2136.67</v>
      </c>
      <c r="K2104" s="8" t="str">
        <f>RIGHT(B2104,5)</f>
        <v>09:38</v>
      </c>
      <c r="L2104" s="7" t="str">
        <f>TEXT(K2104,"hh")</f>
        <v>09</v>
      </c>
      <c r="M2104" s="6">
        <f>IF(C2104="close",IF(I2104&gt;=0,1,IF(I2104&lt;0,2)),0)</f>
        <v>0</v>
      </c>
      <c r="N2104" s="5">
        <f>IF(N2103=0,IF(C2104="s/l",1,0),IF(C2104="s/l",N2103+1,0))</f>
        <v>0</v>
      </c>
      <c r="O2104" s="4">
        <f>IF(O2103=0,IF(C2104="t/p",1,0),IF(C2104="t/p",O2103+1,0))</f>
        <v>2</v>
      </c>
      <c r="P2104" s="3">
        <f>IF(AND(N2104&gt;=$AD$36,N2105=0),1,0)</f>
        <v>0</v>
      </c>
      <c r="Q2104" s="2">
        <f>IF(AND(O2104&gt;=$AD$35,O2105=0),1,0)</f>
        <v>0</v>
      </c>
      <c r="R2104" s="3">
        <f>IF(AND(N2104&gt;0,ISODD(D2104)),1,0)</f>
        <v>0</v>
      </c>
      <c r="S2104" s="2">
        <f>IF(AND(O2104&gt;0,ISEVEN(D2104)),1,0)</f>
        <v>1</v>
      </c>
      <c r="T2104" s="1">
        <f>IF(AND(N2103&gt;0,N2104&gt;0),IF(OR(AND(R2103=0,R2104=1),AND(R2103=1,R2104=0)),1,0),0)</f>
        <v>0</v>
      </c>
      <c r="U2104" s="1">
        <f>IF(AND(O2103&gt;0,O2104&gt;0),IF(OR(AND(S2103=0,S2104=1),AND(S2103=1,S2104=0)),1,0),0)</f>
        <v>1</v>
      </c>
    </row>
    <row r="2105" spans="1:21">
      <c r="A2105" s="9">
        <v>10831</v>
      </c>
      <c r="B2105" s="10" t="s">
        <v>575</v>
      </c>
      <c r="C2105" s="9" t="s">
        <v>0</v>
      </c>
      <c r="D2105" s="9">
        <v>4361</v>
      </c>
      <c r="E2105" s="9">
        <v>1</v>
      </c>
      <c r="F2105" s="9">
        <v>1.3640000000000001</v>
      </c>
      <c r="G2105" s="9">
        <v>1.3665</v>
      </c>
      <c r="H2105" s="9">
        <v>1.3640000000000001</v>
      </c>
      <c r="I2105" s="9">
        <v>5</v>
      </c>
      <c r="J2105" s="9">
        <v>2141.67</v>
      </c>
      <c r="K2105" s="8" t="str">
        <f>RIGHT(B2105,5)</f>
        <v>09:47</v>
      </c>
      <c r="L2105" s="7" t="str">
        <f>TEXT(K2105,"hh")</f>
        <v>09</v>
      </c>
      <c r="M2105" s="6">
        <f>IF(C2105="close",IF(I2105&gt;=0,1,IF(I2105&lt;0,2)),0)</f>
        <v>0</v>
      </c>
      <c r="N2105" s="5">
        <f>IF(N2104=0,IF(C2105="s/l",1,0),IF(C2105="s/l",N2104+1,0))</f>
        <v>0</v>
      </c>
      <c r="O2105" s="4">
        <f>IF(O2104=0,IF(C2105="t/p",1,0),IF(C2105="t/p",O2104+1,0))</f>
        <v>3</v>
      </c>
      <c r="P2105" s="3">
        <f>IF(AND(N2105&gt;=$AD$36,N2106=0),1,0)</f>
        <v>0</v>
      </c>
      <c r="Q2105" s="2">
        <f>IF(AND(O2105&gt;=$AD$35,O2106=0),1,0)</f>
        <v>0</v>
      </c>
      <c r="R2105" s="3">
        <f>IF(AND(N2105&gt;0,ISODD(D2105)),1,0)</f>
        <v>0</v>
      </c>
      <c r="S2105" s="2">
        <f>IF(AND(O2105&gt;0,ISEVEN(D2105)),1,0)</f>
        <v>0</v>
      </c>
      <c r="T2105" s="1">
        <f>IF(AND(N2104&gt;0,N2105&gt;0),IF(OR(AND(R2104=0,R2105=1),AND(R2104=1,R2105=0)),1,0),0)</f>
        <v>0</v>
      </c>
      <c r="U2105" s="1">
        <f>IF(AND(O2104&gt;0,O2105&gt;0),IF(OR(AND(S2104=0,S2105=1),AND(S2104=1,S2105=0)),1,0),0)</f>
        <v>1</v>
      </c>
    </row>
    <row r="2106" spans="1:21">
      <c r="A2106" s="9">
        <v>10836</v>
      </c>
      <c r="B2106" s="10" t="s">
        <v>574</v>
      </c>
      <c r="C2106" s="9" t="s">
        <v>0</v>
      </c>
      <c r="D2106" s="9">
        <v>4363</v>
      </c>
      <c r="E2106" s="9">
        <v>1</v>
      </c>
      <c r="F2106" s="9">
        <v>1.365</v>
      </c>
      <c r="G2106" s="9">
        <v>1.3674999999999999</v>
      </c>
      <c r="H2106" s="9">
        <v>1.365</v>
      </c>
      <c r="I2106" s="9">
        <v>5</v>
      </c>
      <c r="J2106" s="9">
        <v>2146.67</v>
      </c>
      <c r="K2106" s="8" t="str">
        <f>RIGHT(B2106,5)</f>
        <v>12:17</v>
      </c>
      <c r="L2106" s="7" t="str">
        <f>TEXT(K2106,"hh")</f>
        <v>12</v>
      </c>
      <c r="M2106" s="6">
        <f>IF(C2106="close",IF(I2106&gt;=0,1,IF(I2106&lt;0,2)),0)</f>
        <v>0</v>
      </c>
      <c r="N2106" s="5">
        <f>IF(N2105=0,IF(C2106="s/l",1,0),IF(C2106="s/l",N2105+1,0))</f>
        <v>0</v>
      </c>
      <c r="O2106" s="4">
        <f>IF(O2105=0,IF(C2106="t/p",1,0),IF(C2106="t/p",O2105+1,0))</f>
        <v>4</v>
      </c>
      <c r="P2106" s="3">
        <f>IF(AND(N2106&gt;=$AD$36,N2107=0),1,0)</f>
        <v>0</v>
      </c>
      <c r="Q2106" s="2">
        <f>IF(AND(O2106&gt;=$AD$35,O2107=0),1,0)</f>
        <v>0</v>
      </c>
      <c r="R2106" s="3">
        <f>IF(AND(N2106&gt;0,ISODD(D2106)),1,0)</f>
        <v>0</v>
      </c>
      <c r="S2106" s="2">
        <f>IF(AND(O2106&gt;0,ISEVEN(D2106)),1,0)</f>
        <v>0</v>
      </c>
      <c r="T2106" s="1">
        <f>IF(AND(N2105&gt;0,N2106&gt;0),IF(OR(AND(R2105=0,R2106=1),AND(R2105=1,R2106=0)),1,0),0)</f>
        <v>0</v>
      </c>
      <c r="U2106" s="1">
        <f>IF(AND(O2105&gt;0,O2106&gt;0),IF(OR(AND(S2105=0,S2106=1),AND(S2105=1,S2106=0)),1,0),0)</f>
        <v>0</v>
      </c>
    </row>
    <row r="2107" spans="1:21">
      <c r="A2107" s="9">
        <v>10841</v>
      </c>
      <c r="B2107" s="10" t="s">
        <v>573</v>
      </c>
      <c r="C2107" s="9" t="s">
        <v>0</v>
      </c>
      <c r="D2107" s="9">
        <v>4366</v>
      </c>
      <c r="E2107" s="9">
        <v>1</v>
      </c>
      <c r="F2107" s="9">
        <v>1.3653</v>
      </c>
      <c r="G2107" s="9">
        <v>1.3628</v>
      </c>
      <c r="H2107" s="9">
        <v>1.3653</v>
      </c>
      <c r="I2107" s="9">
        <v>5</v>
      </c>
      <c r="J2107" s="9">
        <v>2151.67</v>
      </c>
      <c r="K2107" s="8" t="str">
        <f>RIGHT(B2107,5)</f>
        <v>13:31</v>
      </c>
      <c r="L2107" s="7" t="str">
        <f>TEXT(K2107,"hh")</f>
        <v>13</v>
      </c>
      <c r="M2107" s="6">
        <f>IF(C2107="close",IF(I2107&gt;=0,1,IF(I2107&lt;0,2)),0)</f>
        <v>0</v>
      </c>
      <c r="N2107" s="5">
        <f>IF(N2106=0,IF(C2107="s/l",1,0),IF(C2107="s/l",N2106+1,0))</f>
        <v>0</v>
      </c>
      <c r="O2107" s="4">
        <f>IF(O2106=0,IF(C2107="t/p",1,0),IF(C2107="t/p",O2106+1,0))</f>
        <v>5</v>
      </c>
      <c r="P2107" s="3">
        <f>IF(AND(N2107&gt;=$AD$36,N2108=0),1,0)</f>
        <v>0</v>
      </c>
      <c r="Q2107" s="2">
        <f>IF(AND(O2107&gt;=$AD$35,O2108=0),1,0)</f>
        <v>0</v>
      </c>
      <c r="R2107" s="3">
        <f>IF(AND(N2107&gt;0,ISODD(D2107)),1,0)</f>
        <v>0</v>
      </c>
      <c r="S2107" s="2">
        <f>IF(AND(O2107&gt;0,ISEVEN(D2107)),1,0)</f>
        <v>1</v>
      </c>
      <c r="T2107" s="1">
        <f>IF(AND(N2106&gt;0,N2107&gt;0),IF(OR(AND(R2106=0,R2107=1),AND(R2106=1,R2107=0)),1,0),0)</f>
        <v>0</v>
      </c>
      <c r="U2107" s="1">
        <f>IF(AND(O2106&gt;0,O2107&gt;0),IF(OR(AND(S2106=0,S2107=1),AND(S2106=1,S2107=0)),1,0),0)</f>
        <v>1</v>
      </c>
    </row>
    <row r="2108" spans="1:21">
      <c r="A2108" s="9">
        <v>10846</v>
      </c>
      <c r="B2108" s="10" t="s">
        <v>572</v>
      </c>
      <c r="C2108" s="9" t="s">
        <v>0</v>
      </c>
      <c r="D2108" s="9">
        <v>4367</v>
      </c>
      <c r="E2108" s="9">
        <v>1</v>
      </c>
      <c r="F2108" s="9">
        <v>1.365</v>
      </c>
      <c r="G2108" s="9">
        <v>1.3674999999999999</v>
      </c>
      <c r="H2108" s="9">
        <v>1.365</v>
      </c>
      <c r="I2108" s="9">
        <v>5</v>
      </c>
      <c r="J2108" s="9">
        <v>2156.67</v>
      </c>
      <c r="K2108" s="8" t="str">
        <f>RIGHT(B2108,5)</f>
        <v>14:10</v>
      </c>
      <c r="L2108" s="7" t="str">
        <f>TEXT(K2108,"hh")</f>
        <v>14</v>
      </c>
      <c r="M2108" s="6">
        <f>IF(C2108="close",IF(I2108&gt;=0,1,IF(I2108&lt;0,2)),0)</f>
        <v>0</v>
      </c>
      <c r="N2108" s="5">
        <f>IF(N2107=0,IF(C2108="s/l",1,0),IF(C2108="s/l",N2107+1,0))</f>
        <v>0</v>
      </c>
      <c r="O2108" s="4">
        <f>IF(O2107=0,IF(C2108="t/p",1,0),IF(C2108="t/p",O2107+1,0))</f>
        <v>6</v>
      </c>
      <c r="P2108" s="3">
        <f>IF(AND(N2108&gt;=$AD$36,N2109=0),1,0)</f>
        <v>0</v>
      </c>
      <c r="Q2108" s="2">
        <f>IF(AND(O2108&gt;=$AD$35,O2109=0),1,0)</f>
        <v>0</v>
      </c>
      <c r="R2108" s="3">
        <f>IF(AND(N2108&gt;0,ISODD(D2108)),1,0)</f>
        <v>0</v>
      </c>
      <c r="S2108" s="2">
        <f>IF(AND(O2108&gt;0,ISEVEN(D2108)),1,0)</f>
        <v>0</v>
      </c>
      <c r="T2108" s="1">
        <f>IF(AND(N2107&gt;0,N2108&gt;0),IF(OR(AND(R2107=0,R2108=1),AND(R2107=1,R2108=0)),1,0),0)</f>
        <v>0</v>
      </c>
      <c r="U2108" s="1">
        <f>IF(AND(O2107&gt;0,O2108&gt;0),IF(OR(AND(S2107=0,S2108=1),AND(S2107=1,S2108=0)),1,0),0)</f>
        <v>1</v>
      </c>
    </row>
    <row r="2109" spans="1:21">
      <c r="A2109" s="9">
        <v>10855</v>
      </c>
      <c r="B2109" s="10" t="s">
        <v>571</v>
      </c>
      <c r="C2109" s="9" t="s">
        <v>0</v>
      </c>
      <c r="D2109" s="9">
        <v>4372</v>
      </c>
      <c r="E2109" s="9">
        <v>1</v>
      </c>
      <c r="F2109" s="9">
        <v>1.3643000000000001</v>
      </c>
      <c r="G2109" s="9">
        <v>1.3617999999999999</v>
      </c>
      <c r="H2109" s="9">
        <v>1.3643000000000001</v>
      </c>
      <c r="I2109" s="9">
        <v>5</v>
      </c>
      <c r="J2109" s="9">
        <v>2161.67</v>
      </c>
      <c r="K2109" s="8" t="str">
        <f>RIGHT(B2109,5)</f>
        <v>14:31</v>
      </c>
      <c r="L2109" s="7" t="str">
        <f>TEXT(K2109,"hh")</f>
        <v>14</v>
      </c>
      <c r="M2109" s="6">
        <f>IF(C2109="close",IF(I2109&gt;=0,1,IF(I2109&lt;0,2)),0)</f>
        <v>0</v>
      </c>
      <c r="N2109" s="5">
        <f>IF(N2108=0,IF(C2109="s/l",1,0),IF(C2109="s/l",N2108+1,0))</f>
        <v>0</v>
      </c>
      <c r="O2109" s="4">
        <f>IF(O2108=0,IF(C2109="t/p",1,0),IF(C2109="t/p",O2108+1,0))</f>
        <v>7</v>
      </c>
      <c r="P2109" s="3">
        <f>IF(AND(N2109&gt;=$AD$36,N2110=0),1,0)</f>
        <v>0</v>
      </c>
      <c r="Q2109" s="2">
        <f>IF(AND(O2109&gt;=$AD$35,O2110=0),1,0)</f>
        <v>1</v>
      </c>
      <c r="R2109" s="3">
        <f>IF(AND(N2109&gt;0,ISODD(D2109)),1,0)</f>
        <v>0</v>
      </c>
      <c r="S2109" s="2">
        <f>IF(AND(O2109&gt;0,ISEVEN(D2109)),1,0)</f>
        <v>1</v>
      </c>
      <c r="T2109" s="1">
        <f>IF(AND(N2108&gt;0,N2109&gt;0),IF(OR(AND(R2108=0,R2109=1),AND(R2108=1,R2109=0)),1,0),0)</f>
        <v>0</v>
      </c>
      <c r="U2109" s="1">
        <f>IF(AND(O2108&gt;0,O2109&gt;0),IF(OR(AND(S2108=0,S2109=1),AND(S2108=1,S2109=0)),1,0),0)</f>
        <v>1</v>
      </c>
    </row>
    <row r="2110" spans="1:21">
      <c r="A2110" s="9">
        <v>10856</v>
      </c>
      <c r="B2110" s="10" t="s">
        <v>570</v>
      </c>
      <c r="C2110" s="9" t="s">
        <v>3</v>
      </c>
      <c r="D2110" s="9">
        <v>4370</v>
      </c>
      <c r="E2110" s="9">
        <v>1</v>
      </c>
      <c r="F2110" s="9">
        <v>1.3628</v>
      </c>
      <c r="G2110" s="9">
        <v>1.3628</v>
      </c>
      <c r="H2110" s="9">
        <v>1.3653</v>
      </c>
      <c r="I2110" s="9">
        <v>-20</v>
      </c>
      <c r="J2110" s="9">
        <v>2141.67</v>
      </c>
      <c r="K2110" s="8" t="str">
        <f>RIGHT(B2110,5)</f>
        <v>14:39</v>
      </c>
      <c r="L2110" s="7" t="str">
        <f>TEXT(K2110,"hh")</f>
        <v>14</v>
      </c>
      <c r="M2110" s="6">
        <f>IF(C2110="close",IF(I2110&gt;=0,1,IF(I2110&lt;0,2)),0)</f>
        <v>0</v>
      </c>
      <c r="N2110" s="5">
        <f>IF(N2109=0,IF(C2110="s/l",1,0),IF(C2110="s/l",N2109+1,0))</f>
        <v>1</v>
      </c>
      <c r="O2110" s="4">
        <f>IF(O2109=0,IF(C2110="t/p",1,0),IF(C2110="t/p",O2109+1,0))</f>
        <v>0</v>
      </c>
      <c r="P2110" s="3">
        <f>IF(AND(N2110&gt;=$AD$36,N2111=0),1,0)</f>
        <v>0</v>
      </c>
      <c r="Q2110" s="2">
        <f>IF(AND(O2110&gt;=$AD$35,O2111=0),1,0)</f>
        <v>0</v>
      </c>
      <c r="R2110" s="3">
        <f>IF(AND(N2110&gt;0,ISODD(D2110)),1,0)</f>
        <v>0</v>
      </c>
      <c r="S2110" s="2">
        <f>IF(AND(O2110&gt;0,ISEVEN(D2110)),1,0)</f>
        <v>0</v>
      </c>
      <c r="T2110" s="1">
        <f>IF(AND(N2109&gt;0,N2110&gt;0),IF(OR(AND(R2109=0,R2110=1),AND(R2109=1,R2110=0)),1,0),0)</f>
        <v>0</v>
      </c>
      <c r="U2110" s="1">
        <f>IF(AND(O2109&gt;0,O2110&gt;0),IF(OR(AND(S2109=0,S2110=1),AND(S2109=1,S2110=0)),1,0),0)</f>
        <v>0</v>
      </c>
    </row>
    <row r="2111" spans="1:21">
      <c r="A2111" s="9">
        <v>10861</v>
      </c>
      <c r="B2111" s="10" t="s">
        <v>569</v>
      </c>
      <c r="C2111" s="9" t="s">
        <v>0</v>
      </c>
      <c r="D2111" s="9">
        <v>4374</v>
      </c>
      <c r="E2111" s="9">
        <v>1</v>
      </c>
      <c r="F2111" s="9">
        <v>1.3633</v>
      </c>
      <c r="G2111" s="9">
        <v>1.3608</v>
      </c>
      <c r="H2111" s="9">
        <v>1.3633</v>
      </c>
      <c r="I2111" s="9">
        <v>5</v>
      </c>
      <c r="J2111" s="9">
        <v>2146.67</v>
      </c>
      <c r="K2111" s="8" t="str">
        <f>RIGHT(B2111,5)</f>
        <v>14:45</v>
      </c>
      <c r="L2111" s="7" t="str">
        <f>TEXT(K2111,"hh")</f>
        <v>14</v>
      </c>
      <c r="M2111" s="6">
        <f>IF(C2111="close",IF(I2111&gt;=0,1,IF(I2111&lt;0,2)),0)</f>
        <v>0</v>
      </c>
      <c r="N2111" s="5">
        <f>IF(N2110=0,IF(C2111="s/l",1,0),IF(C2111="s/l",N2110+1,0))</f>
        <v>0</v>
      </c>
      <c r="O2111" s="4">
        <f>IF(O2110=0,IF(C2111="t/p",1,0),IF(C2111="t/p",O2110+1,0))</f>
        <v>1</v>
      </c>
      <c r="P2111" s="3">
        <f>IF(AND(N2111&gt;=$AD$36,N2112=0),1,0)</f>
        <v>0</v>
      </c>
      <c r="Q2111" s="2">
        <f>IF(AND(O2111&gt;=$AD$35,O2112=0),1,0)</f>
        <v>0</v>
      </c>
      <c r="R2111" s="3">
        <f>IF(AND(N2111&gt;0,ISODD(D2111)),1,0)</f>
        <v>0</v>
      </c>
      <c r="S2111" s="2">
        <f>IF(AND(O2111&gt;0,ISEVEN(D2111)),1,0)</f>
        <v>1</v>
      </c>
      <c r="T2111" s="1">
        <f>IF(AND(N2110&gt;0,N2111&gt;0),IF(OR(AND(R2110=0,R2111=1),AND(R2110=1,R2111=0)),1,0),0)</f>
        <v>0</v>
      </c>
      <c r="U2111" s="1">
        <f>IF(AND(O2110&gt;0,O2111&gt;0),IF(OR(AND(S2110=0,S2111=1),AND(S2110=1,S2111=0)),1,0),0)</f>
        <v>0</v>
      </c>
    </row>
    <row r="2112" spans="1:21">
      <c r="A2112" s="9">
        <v>10870</v>
      </c>
      <c r="B2112" s="10" t="s">
        <v>568</v>
      </c>
      <c r="C2112" s="9" t="s">
        <v>3</v>
      </c>
      <c r="D2112" s="9">
        <v>4375</v>
      </c>
      <c r="E2112" s="9">
        <v>1</v>
      </c>
      <c r="F2112" s="9">
        <v>1.3654999999999999</v>
      </c>
      <c r="G2112" s="9">
        <v>1.3654999999999999</v>
      </c>
      <c r="H2112" s="9">
        <v>1.363</v>
      </c>
      <c r="I2112" s="9">
        <v>-20</v>
      </c>
      <c r="J2112" s="9">
        <v>2126.67</v>
      </c>
      <c r="K2112" s="8" t="str">
        <f>RIGHT(B2112,5)</f>
        <v>16:04</v>
      </c>
      <c r="L2112" s="7" t="str">
        <f>TEXT(K2112,"hh")</f>
        <v>16</v>
      </c>
      <c r="M2112" s="6">
        <f>IF(C2112="close",IF(I2112&gt;=0,1,IF(I2112&lt;0,2)),0)</f>
        <v>0</v>
      </c>
      <c r="N2112" s="5">
        <f>IF(N2111=0,IF(C2112="s/l",1,0),IF(C2112="s/l",N2111+1,0))</f>
        <v>1</v>
      </c>
      <c r="O2112" s="4">
        <f>IF(O2111=0,IF(C2112="t/p",1,0),IF(C2112="t/p",O2111+1,0))</f>
        <v>0</v>
      </c>
      <c r="P2112" s="3">
        <f>IF(AND(N2112&gt;=$AD$36,N2113=0),1,0)</f>
        <v>0</v>
      </c>
      <c r="Q2112" s="2">
        <f>IF(AND(O2112&gt;=$AD$35,O2113=0),1,0)</f>
        <v>0</v>
      </c>
      <c r="R2112" s="3">
        <f>IF(AND(N2112&gt;0,ISODD(D2112)),1,0)</f>
        <v>1</v>
      </c>
      <c r="S2112" s="2">
        <f>IF(AND(O2112&gt;0,ISEVEN(D2112)),1,0)</f>
        <v>0</v>
      </c>
      <c r="T2112" s="1">
        <f>IF(AND(N2111&gt;0,N2112&gt;0),IF(OR(AND(R2111=0,R2112=1),AND(R2111=1,R2112=0)),1,0),0)</f>
        <v>0</v>
      </c>
      <c r="U2112" s="1">
        <f>IF(AND(O2111&gt;0,O2112&gt;0),IF(OR(AND(S2111=0,S2112=1),AND(S2111=1,S2112=0)),1,0),0)</f>
        <v>0</v>
      </c>
    </row>
    <row r="2113" spans="1:21">
      <c r="A2113" s="9">
        <v>10875</v>
      </c>
      <c r="B2113" s="10" t="s">
        <v>567</v>
      </c>
      <c r="C2113" s="9" t="s">
        <v>3</v>
      </c>
      <c r="D2113" s="9">
        <v>4377</v>
      </c>
      <c r="E2113" s="9">
        <v>1</v>
      </c>
      <c r="F2113" s="9">
        <v>1.3665</v>
      </c>
      <c r="G2113" s="9">
        <v>1.3665</v>
      </c>
      <c r="H2113" s="9">
        <v>1.3640000000000001</v>
      </c>
      <c r="I2113" s="9">
        <v>-20</v>
      </c>
      <c r="J2113" s="9">
        <v>2106.67</v>
      </c>
      <c r="K2113" s="8" t="str">
        <f>RIGHT(B2113,5)</f>
        <v>16:12</v>
      </c>
      <c r="L2113" s="7" t="str">
        <f>TEXT(K2113,"hh")</f>
        <v>16</v>
      </c>
      <c r="M2113" s="6">
        <f>IF(C2113="close",IF(I2113&gt;=0,1,IF(I2113&lt;0,2)),0)</f>
        <v>0</v>
      </c>
      <c r="N2113" s="5">
        <f>IF(N2112=0,IF(C2113="s/l",1,0),IF(C2113="s/l",N2112+1,0))</f>
        <v>2</v>
      </c>
      <c r="O2113" s="4">
        <f>IF(O2112=0,IF(C2113="t/p",1,0),IF(C2113="t/p",O2112+1,0))</f>
        <v>0</v>
      </c>
      <c r="P2113" s="3">
        <f>IF(AND(N2113&gt;=$AD$36,N2114=0),1,0)</f>
        <v>1</v>
      </c>
      <c r="Q2113" s="2">
        <f>IF(AND(O2113&gt;=$AD$35,O2114=0),1,0)</f>
        <v>0</v>
      </c>
      <c r="R2113" s="3">
        <f>IF(AND(N2113&gt;0,ISODD(D2113)),1,0)</f>
        <v>1</v>
      </c>
      <c r="S2113" s="2">
        <f>IF(AND(O2113&gt;0,ISEVEN(D2113)),1,0)</f>
        <v>0</v>
      </c>
      <c r="T2113" s="1">
        <f>IF(AND(N2112&gt;0,N2113&gt;0),IF(OR(AND(R2112=0,R2113=1),AND(R2112=1,R2113=0)),1,0),0)</f>
        <v>0</v>
      </c>
      <c r="U2113" s="1">
        <f>IF(AND(O2112&gt;0,O2113&gt;0),IF(OR(AND(S2112=0,S2113=1),AND(S2112=1,S2113=0)),1,0),0)</f>
        <v>0</v>
      </c>
    </row>
    <row r="2114" spans="1:21">
      <c r="A2114" s="9">
        <v>10880</v>
      </c>
      <c r="B2114" s="10" t="s">
        <v>566</v>
      </c>
      <c r="C2114" s="9" t="s">
        <v>0</v>
      </c>
      <c r="D2114" s="9">
        <v>4381</v>
      </c>
      <c r="E2114" s="9">
        <v>1</v>
      </c>
      <c r="F2114" s="9">
        <v>1.3660000000000001</v>
      </c>
      <c r="G2114" s="9">
        <v>1.3685</v>
      </c>
      <c r="H2114" s="9">
        <v>1.3660000000000001</v>
      </c>
      <c r="I2114" s="9">
        <v>5</v>
      </c>
      <c r="J2114" s="9">
        <v>2111.67</v>
      </c>
      <c r="K2114" s="8" t="str">
        <f>RIGHT(B2114,5)</f>
        <v>16:19</v>
      </c>
      <c r="L2114" s="7" t="str">
        <f>TEXT(K2114,"hh")</f>
        <v>16</v>
      </c>
      <c r="M2114" s="6">
        <f>IF(C2114="close",IF(I2114&gt;=0,1,IF(I2114&lt;0,2)),0)</f>
        <v>0</v>
      </c>
      <c r="N2114" s="5">
        <f>IF(N2113=0,IF(C2114="s/l",1,0),IF(C2114="s/l",N2113+1,0))</f>
        <v>0</v>
      </c>
      <c r="O2114" s="4">
        <f>IF(O2113=0,IF(C2114="t/p",1,0),IF(C2114="t/p",O2113+1,0))</f>
        <v>1</v>
      </c>
      <c r="P2114" s="3">
        <f>IF(AND(N2114&gt;=$AD$36,N2115=0),1,0)</f>
        <v>0</v>
      </c>
      <c r="Q2114" s="2">
        <f>IF(AND(O2114&gt;=$AD$35,O2115=0),1,0)</f>
        <v>0</v>
      </c>
      <c r="R2114" s="3">
        <f>IF(AND(N2114&gt;0,ISODD(D2114)),1,0)</f>
        <v>0</v>
      </c>
      <c r="S2114" s="2">
        <f>IF(AND(O2114&gt;0,ISEVEN(D2114)),1,0)</f>
        <v>0</v>
      </c>
      <c r="T2114" s="1">
        <f>IF(AND(N2113&gt;0,N2114&gt;0),IF(OR(AND(R2113=0,R2114=1),AND(R2113=1,R2114=0)),1,0),0)</f>
        <v>0</v>
      </c>
      <c r="U2114" s="1">
        <f>IF(AND(O2113&gt;0,O2114&gt;0),IF(OR(AND(S2113=0,S2114=1),AND(S2113=1,S2114=0)),1,0),0)</f>
        <v>0</v>
      </c>
    </row>
    <row r="2115" spans="1:21">
      <c r="A2115" s="9">
        <v>10885</v>
      </c>
      <c r="B2115" s="10" t="s">
        <v>565</v>
      </c>
      <c r="C2115" s="9" t="s">
        <v>0</v>
      </c>
      <c r="D2115" s="9">
        <v>4379</v>
      </c>
      <c r="E2115" s="9">
        <v>1</v>
      </c>
      <c r="F2115" s="9">
        <v>1.365</v>
      </c>
      <c r="G2115" s="9">
        <v>1.3674999999999999</v>
      </c>
      <c r="H2115" s="9">
        <v>1.365</v>
      </c>
      <c r="I2115" s="9">
        <v>5</v>
      </c>
      <c r="J2115" s="9">
        <v>2116.67</v>
      </c>
      <c r="K2115" s="8" t="str">
        <f>RIGHT(B2115,5)</f>
        <v>16:20</v>
      </c>
      <c r="L2115" s="7" t="str">
        <f>TEXT(K2115,"hh")</f>
        <v>16</v>
      </c>
      <c r="M2115" s="6">
        <f>IF(C2115="close",IF(I2115&gt;=0,1,IF(I2115&lt;0,2)),0)</f>
        <v>0</v>
      </c>
      <c r="N2115" s="5">
        <f>IF(N2114=0,IF(C2115="s/l",1,0),IF(C2115="s/l",N2114+1,0))</f>
        <v>0</v>
      </c>
      <c r="O2115" s="4">
        <f>IF(O2114=0,IF(C2115="t/p",1,0),IF(C2115="t/p",O2114+1,0))</f>
        <v>2</v>
      </c>
      <c r="P2115" s="3">
        <f>IF(AND(N2115&gt;=$AD$36,N2116=0),1,0)</f>
        <v>0</v>
      </c>
      <c r="Q2115" s="2">
        <f>IF(AND(O2115&gt;=$AD$35,O2116=0),1,0)</f>
        <v>0</v>
      </c>
      <c r="R2115" s="3">
        <f>IF(AND(N2115&gt;0,ISODD(D2115)),1,0)</f>
        <v>0</v>
      </c>
      <c r="S2115" s="2">
        <f>IF(AND(O2115&gt;0,ISEVEN(D2115)),1,0)</f>
        <v>0</v>
      </c>
      <c r="T2115" s="1">
        <f>IF(AND(N2114&gt;0,N2115&gt;0),IF(OR(AND(R2114=0,R2115=1),AND(R2114=1,R2115=0)),1,0),0)</f>
        <v>0</v>
      </c>
      <c r="U2115" s="1">
        <f>IF(AND(O2114&gt;0,O2115&gt;0),IF(OR(AND(S2114=0,S2115=1),AND(S2114=1,S2115=0)),1,0),0)</f>
        <v>0</v>
      </c>
    </row>
    <row r="2116" spans="1:21">
      <c r="A2116" s="9">
        <v>10890</v>
      </c>
      <c r="B2116" s="10" t="s">
        <v>563</v>
      </c>
      <c r="C2116" s="9" t="s">
        <v>3</v>
      </c>
      <c r="D2116" s="9">
        <v>4384</v>
      </c>
      <c r="E2116" s="9">
        <v>1</v>
      </c>
      <c r="F2116" s="9">
        <v>1.3637999999999999</v>
      </c>
      <c r="G2116" s="9">
        <v>1.3637999999999999</v>
      </c>
      <c r="H2116" s="9">
        <v>1.3663000000000001</v>
      </c>
      <c r="I2116" s="9">
        <v>-20</v>
      </c>
      <c r="J2116" s="9">
        <v>2096.67</v>
      </c>
      <c r="K2116" s="8" t="str">
        <f>RIGHT(B2116,5)</f>
        <v>18:55</v>
      </c>
      <c r="L2116" s="7" t="str">
        <f>TEXT(K2116,"hh")</f>
        <v>18</v>
      </c>
      <c r="M2116" s="6">
        <f>IF(C2116="close",IF(I2116&gt;=0,1,IF(I2116&lt;0,2)),0)</f>
        <v>0</v>
      </c>
      <c r="N2116" s="5">
        <f>IF(N2115=0,IF(C2116="s/l",1,0),IF(C2116="s/l",N2115+1,0))</f>
        <v>1</v>
      </c>
      <c r="O2116" s="4">
        <f>IF(O2115=0,IF(C2116="t/p",1,0),IF(C2116="t/p",O2115+1,0))</f>
        <v>0</v>
      </c>
      <c r="P2116" s="3">
        <f>IF(AND(N2116&gt;=$AD$36,N2117=0),1,0)</f>
        <v>0</v>
      </c>
      <c r="Q2116" s="2">
        <f>IF(AND(O2116&gt;=$AD$35,O2117=0),1,0)</f>
        <v>0</v>
      </c>
      <c r="R2116" s="3">
        <f>IF(AND(N2116&gt;0,ISODD(D2116)),1,0)</f>
        <v>0</v>
      </c>
      <c r="S2116" s="2">
        <f>IF(AND(O2116&gt;0,ISEVEN(D2116)),1,0)</f>
        <v>0</v>
      </c>
      <c r="T2116" s="1">
        <f>IF(AND(N2115&gt;0,N2116&gt;0),IF(OR(AND(R2115=0,R2116=1),AND(R2115=1,R2116=0)),1,0),0)</f>
        <v>0</v>
      </c>
      <c r="U2116" s="1">
        <f>IF(AND(O2115&gt;0,O2116&gt;0),IF(OR(AND(S2115=0,S2116=1),AND(S2115=1,S2116=0)),1,0),0)</f>
        <v>0</v>
      </c>
    </row>
    <row r="2117" spans="1:21">
      <c r="A2117" s="9">
        <v>10891</v>
      </c>
      <c r="B2117" s="10" t="s">
        <v>559</v>
      </c>
      <c r="C2117" s="9" t="s">
        <v>54</v>
      </c>
      <c r="D2117" s="9">
        <v>4386</v>
      </c>
      <c r="E2117" s="9">
        <v>1</v>
      </c>
      <c r="F2117" s="9">
        <v>1.3634999999999999</v>
      </c>
      <c r="G2117" s="9">
        <v>1.3628</v>
      </c>
      <c r="H2117" s="9">
        <v>1.3653</v>
      </c>
      <c r="I2117" s="9">
        <v>-12.7</v>
      </c>
      <c r="J2117" s="9">
        <v>2083.9699999999998</v>
      </c>
      <c r="K2117" s="8" t="str">
        <f>RIGHT(B2117,5)</f>
        <v>01:00</v>
      </c>
      <c r="L2117" s="7" t="str">
        <f>TEXT(K2117,"hh")</f>
        <v>01</v>
      </c>
      <c r="M2117" s="6">
        <f>IF(C2117="close",IF(I2117&gt;=0,1,IF(I2117&lt;0,2)),0)</f>
        <v>2</v>
      </c>
      <c r="N2117" s="5">
        <f>IF(N2116=0,IF(C2117="s/l",1,0),IF(C2117="s/l",N2116+1,0))</f>
        <v>0</v>
      </c>
      <c r="O2117" s="4">
        <f>IF(O2116=0,IF(C2117="t/p",1,0),IF(C2117="t/p",O2116+1,0))</f>
        <v>0</v>
      </c>
      <c r="P2117" s="3">
        <f>IF(AND(N2117&gt;=$AD$36,N2118=0),1,0)</f>
        <v>0</v>
      </c>
      <c r="Q2117" s="2">
        <f>IF(AND(O2117&gt;=$AD$35,O2118=0),1,0)</f>
        <v>0</v>
      </c>
      <c r="R2117" s="3">
        <f>IF(AND(N2117&gt;0,ISODD(D2117)),1,0)</f>
        <v>0</v>
      </c>
      <c r="S2117" s="2">
        <f>IF(AND(O2117&gt;0,ISEVEN(D2117)),1,0)</f>
        <v>0</v>
      </c>
      <c r="T2117" s="1">
        <f>IF(AND(N2116&gt;0,N2117&gt;0),IF(OR(AND(R2116=0,R2117=1),AND(R2116=1,R2117=0)),1,0),0)</f>
        <v>0</v>
      </c>
      <c r="U2117" s="1">
        <f>IF(AND(O2116&gt;0,O2117&gt;0),IF(OR(AND(S2116=0,S2117=1),AND(S2116=1,S2117=0)),1,0),0)</f>
        <v>0</v>
      </c>
    </row>
    <row r="2118" spans="1:21">
      <c r="A2118" s="9">
        <v>10900</v>
      </c>
      <c r="B2118" s="10" t="s">
        <v>558</v>
      </c>
      <c r="C2118" s="9" t="s">
        <v>0</v>
      </c>
      <c r="D2118" s="9">
        <v>4389</v>
      </c>
      <c r="E2118" s="9">
        <v>1</v>
      </c>
      <c r="F2118" s="9">
        <v>1.3643000000000001</v>
      </c>
      <c r="G2118" s="9">
        <v>1.3668</v>
      </c>
      <c r="H2118" s="9">
        <v>1.3643000000000001</v>
      </c>
      <c r="I2118" s="9">
        <v>5</v>
      </c>
      <c r="J2118" s="9">
        <v>2088.9699999999998</v>
      </c>
      <c r="K2118" s="8" t="str">
        <f>RIGHT(B2118,5)</f>
        <v>09:13</v>
      </c>
      <c r="L2118" s="7" t="str">
        <f>TEXT(K2118,"hh")</f>
        <v>09</v>
      </c>
      <c r="M2118" s="6">
        <f>IF(C2118="close",IF(I2118&gt;=0,1,IF(I2118&lt;0,2)),0)</f>
        <v>0</v>
      </c>
      <c r="N2118" s="5">
        <f>IF(N2117=0,IF(C2118="s/l",1,0),IF(C2118="s/l",N2117+1,0))</f>
        <v>0</v>
      </c>
      <c r="O2118" s="4">
        <f>IF(O2117=0,IF(C2118="t/p",1,0),IF(C2118="t/p",O2117+1,0))</f>
        <v>1</v>
      </c>
      <c r="P2118" s="3">
        <f>IF(AND(N2118&gt;=$AD$36,N2119=0),1,0)</f>
        <v>0</v>
      </c>
      <c r="Q2118" s="2">
        <f>IF(AND(O2118&gt;=$AD$35,O2119=0),1,0)</f>
        <v>0</v>
      </c>
      <c r="R2118" s="3">
        <f>IF(AND(N2118&gt;0,ISODD(D2118)),1,0)</f>
        <v>0</v>
      </c>
      <c r="S2118" s="2">
        <f>IF(AND(O2118&gt;0,ISEVEN(D2118)),1,0)</f>
        <v>0</v>
      </c>
      <c r="T2118" s="1">
        <f>IF(AND(N2117&gt;0,N2118&gt;0),IF(OR(AND(R2117=0,R2118=1),AND(R2117=1,R2118=0)),1,0),0)</f>
        <v>0</v>
      </c>
      <c r="U2118" s="1">
        <f>IF(AND(O2117&gt;0,O2118&gt;0),IF(OR(AND(S2117=0,S2118=1),AND(S2117=1,S2118=0)),1,0),0)</f>
        <v>0</v>
      </c>
    </row>
    <row r="2119" spans="1:21">
      <c r="A2119" s="9">
        <v>10905</v>
      </c>
      <c r="B2119" s="10" t="s">
        <v>557</v>
      </c>
      <c r="C2119" s="9" t="s">
        <v>0</v>
      </c>
      <c r="D2119" s="9">
        <v>4392</v>
      </c>
      <c r="E2119" s="9">
        <v>1</v>
      </c>
      <c r="F2119" s="9">
        <v>1.3647</v>
      </c>
      <c r="G2119" s="9">
        <v>1.3622000000000001</v>
      </c>
      <c r="H2119" s="9">
        <v>1.3647</v>
      </c>
      <c r="I2119" s="9">
        <v>5</v>
      </c>
      <c r="J2119" s="9">
        <v>2093.9699999999998</v>
      </c>
      <c r="K2119" s="8" t="str">
        <f>RIGHT(B2119,5)</f>
        <v>10:29</v>
      </c>
      <c r="L2119" s="7" t="str">
        <f>TEXT(K2119,"hh")</f>
        <v>10</v>
      </c>
      <c r="M2119" s="6">
        <f>IF(C2119="close",IF(I2119&gt;=0,1,IF(I2119&lt;0,2)),0)</f>
        <v>0</v>
      </c>
      <c r="N2119" s="5">
        <f>IF(N2118=0,IF(C2119="s/l",1,0),IF(C2119="s/l",N2118+1,0))</f>
        <v>0</v>
      </c>
      <c r="O2119" s="4">
        <f>IF(O2118=0,IF(C2119="t/p",1,0),IF(C2119="t/p",O2118+1,0))</f>
        <v>2</v>
      </c>
      <c r="P2119" s="3">
        <f>IF(AND(N2119&gt;=$AD$36,N2120=0),1,0)</f>
        <v>0</v>
      </c>
      <c r="Q2119" s="2">
        <f>IF(AND(O2119&gt;=$AD$35,O2120=0),1,0)</f>
        <v>0</v>
      </c>
      <c r="R2119" s="3">
        <f>IF(AND(N2119&gt;0,ISODD(D2119)),1,0)</f>
        <v>0</v>
      </c>
      <c r="S2119" s="2">
        <f>IF(AND(O2119&gt;0,ISEVEN(D2119)),1,0)</f>
        <v>1</v>
      </c>
      <c r="T2119" s="1">
        <f>IF(AND(N2118&gt;0,N2119&gt;0),IF(OR(AND(R2118=0,R2119=1),AND(R2118=1,R2119=0)),1,0),0)</f>
        <v>0</v>
      </c>
      <c r="U2119" s="1">
        <f>IF(AND(O2118&gt;0,O2119&gt;0),IF(OR(AND(S2118=0,S2119=1),AND(S2118=1,S2119=0)),1,0),0)</f>
        <v>1</v>
      </c>
    </row>
    <row r="2120" spans="1:21">
      <c r="A2120" s="9">
        <v>10910</v>
      </c>
      <c r="B2120" s="10" t="s">
        <v>556</v>
      </c>
      <c r="C2120" s="9" t="s">
        <v>0</v>
      </c>
      <c r="D2120" s="9">
        <v>4393</v>
      </c>
      <c r="E2120" s="9">
        <v>1</v>
      </c>
      <c r="F2120" s="9">
        <v>1.3643000000000001</v>
      </c>
      <c r="G2120" s="9">
        <v>1.3668</v>
      </c>
      <c r="H2120" s="9">
        <v>1.3643000000000001</v>
      </c>
      <c r="I2120" s="9">
        <v>5</v>
      </c>
      <c r="J2120" s="9">
        <v>2098.9699999999998</v>
      </c>
      <c r="K2120" s="8" t="str">
        <f>RIGHT(B2120,5)</f>
        <v>10:40</v>
      </c>
      <c r="L2120" s="7" t="str">
        <f>TEXT(K2120,"hh")</f>
        <v>10</v>
      </c>
      <c r="M2120" s="6">
        <f>IF(C2120="close",IF(I2120&gt;=0,1,IF(I2120&lt;0,2)),0)</f>
        <v>0</v>
      </c>
      <c r="N2120" s="5">
        <f>IF(N2119=0,IF(C2120="s/l",1,0),IF(C2120="s/l",N2119+1,0))</f>
        <v>0</v>
      </c>
      <c r="O2120" s="4">
        <f>IF(O2119=0,IF(C2120="t/p",1,0),IF(C2120="t/p",O2119+1,0))</f>
        <v>3</v>
      </c>
      <c r="P2120" s="3">
        <f>IF(AND(N2120&gt;=$AD$36,N2121=0),1,0)</f>
        <v>0</v>
      </c>
      <c r="Q2120" s="2">
        <f>IF(AND(O2120&gt;=$AD$35,O2121=0),1,0)</f>
        <v>0</v>
      </c>
      <c r="R2120" s="3">
        <f>IF(AND(N2120&gt;0,ISODD(D2120)),1,0)</f>
        <v>0</v>
      </c>
      <c r="S2120" s="2">
        <f>IF(AND(O2120&gt;0,ISEVEN(D2120)),1,0)</f>
        <v>0</v>
      </c>
      <c r="T2120" s="1">
        <f>IF(AND(N2119&gt;0,N2120&gt;0),IF(OR(AND(R2119=0,R2120=1),AND(R2119=1,R2120=0)),1,0),0)</f>
        <v>0</v>
      </c>
      <c r="U2120" s="1">
        <f>IF(AND(O2119&gt;0,O2120&gt;0),IF(OR(AND(S2119=0,S2120=1),AND(S2119=1,S2120=0)),1,0),0)</f>
        <v>1</v>
      </c>
    </row>
    <row r="2121" spans="1:21">
      <c r="A2121" s="9">
        <v>10919</v>
      </c>
      <c r="B2121" s="10" t="s">
        <v>555</v>
      </c>
      <c r="C2121" s="9" t="s">
        <v>3</v>
      </c>
      <c r="D2121" s="9">
        <v>4396</v>
      </c>
      <c r="E2121" s="9">
        <v>1</v>
      </c>
      <c r="F2121" s="9">
        <v>1.3621000000000001</v>
      </c>
      <c r="G2121" s="9">
        <v>1.3621000000000001</v>
      </c>
      <c r="H2121" s="9">
        <v>1.3646</v>
      </c>
      <c r="I2121" s="9">
        <v>-20</v>
      </c>
      <c r="J2121" s="9">
        <v>2078.9699999999998</v>
      </c>
      <c r="K2121" s="8" t="str">
        <f>RIGHT(B2121,5)</f>
        <v>11:33</v>
      </c>
      <c r="L2121" s="7" t="str">
        <f>TEXT(K2121,"hh")</f>
        <v>11</v>
      </c>
      <c r="M2121" s="6">
        <f>IF(C2121="close",IF(I2121&gt;=0,1,IF(I2121&lt;0,2)),0)</f>
        <v>0</v>
      </c>
      <c r="N2121" s="5">
        <f>IF(N2120=0,IF(C2121="s/l",1,0),IF(C2121="s/l",N2120+1,0))</f>
        <v>1</v>
      </c>
      <c r="O2121" s="4">
        <f>IF(O2120=0,IF(C2121="t/p",1,0),IF(C2121="t/p",O2120+1,0))</f>
        <v>0</v>
      </c>
      <c r="P2121" s="3">
        <f>IF(AND(N2121&gt;=$AD$36,N2122=0),1,0)</f>
        <v>0</v>
      </c>
      <c r="Q2121" s="2">
        <f>IF(AND(O2121&gt;=$AD$35,O2122=0),1,0)</f>
        <v>0</v>
      </c>
      <c r="R2121" s="3">
        <f>IF(AND(N2121&gt;0,ISODD(D2121)),1,0)</f>
        <v>0</v>
      </c>
      <c r="S2121" s="2">
        <f>IF(AND(O2121&gt;0,ISEVEN(D2121)),1,0)</f>
        <v>0</v>
      </c>
      <c r="T2121" s="1">
        <f>IF(AND(N2120&gt;0,N2121&gt;0),IF(OR(AND(R2120=0,R2121=1),AND(R2120=1,R2121=0)),1,0),0)</f>
        <v>0</v>
      </c>
      <c r="U2121" s="1">
        <f>IF(AND(O2120&gt;0,O2121&gt;0),IF(OR(AND(S2120=0,S2121=1),AND(S2120=1,S2121=0)),1,0),0)</f>
        <v>0</v>
      </c>
    </row>
    <row r="2122" spans="1:21">
      <c r="A2122" s="9">
        <v>10924</v>
      </c>
      <c r="B2122" s="10" t="s">
        <v>554</v>
      </c>
      <c r="C2122" s="9" t="s">
        <v>3</v>
      </c>
      <c r="D2122" s="9">
        <v>4398</v>
      </c>
      <c r="E2122" s="9">
        <v>1</v>
      </c>
      <c r="F2122" s="9">
        <v>1.3611</v>
      </c>
      <c r="G2122" s="9">
        <v>1.3611</v>
      </c>
      <c r="H2122" s="9">
        <v>1.3635999999999999</v>
      </c>
      <c r="I2122" s="9">
        <v>-20</v>
      </c>
      <c r="J2122" s="9">
        <v>2058.9699999999998</v>
      </c>
      <c r="K2122" s="8" t="str">
        <f>RIGHT(B2122,5)</f>
        <v>11:37</v>
      </c>
      <c r="L2122" s="7" t="str">
        <f>TEXT(K2122,"hh")</f>
        <v>11</v>
      </c>
      <c r="M2122" s="6">
        <f>IF(C2122="close",IF(I2122&gt;=0,1,IF(I2122&lt;0,2)),0)</f>
        <v>0</v>
      </c>
      <c r="N2122" s="5">
        <f>IF(N2121=0,IF(C2122="s/l",1,0),IF(C2122="s/l",N2121+1,0))</f>
        <v>2</v>
      </c>
      <c r="O2122" s="4">
        <f>IF(O2121=0,IF(C2122="t/p",1,0),IF(C2122="t/p",O2121+1,0))</f>
        <v>0</v>
      </c>
      <c r="P2122" s="3">
        <f>IF(AND(N2122&gt;=$AD$36,N2123=0),1,0)</f>
        <v>1</v>
      </c>
      <c r="Q2122" s="2">
        <f>IF(AND(O2122&gt;=$AD$35,O2123=0),1,0)</f>
        <v>0</v>
      </c>
      <c r="R2122" s="3">
        <f>IF(AND(N2122&gt;0,ISODD(D2122)),1,0)</f>
        <v>0</v>
      </c>
      <c r="S2122" s="2">
        <f>IF(AND(O2122&gt;0,ISEVEN(D2122)),1,0)</f>
        <v>0</v>
      </c>
      <c r="T2122" s="1">
        <f>IF(AND(N2121&gt;0,N2122&gt;0),IF(OR(AND(R2121=0,R2122=1),AND(R2121=1,R2122=0)),1,0),0)</f>
        <v>0</v>
      </c>
      <c r="U2122" s="1">
        <f>IF(AND(O2121&gt;0,O2122&gt;0),IF(OR(AND(S2121=0,S2122=1),AND(S2121=1,S2122=0)),1,0),0)</f>
        <v>0</v>
      </c>
    </row>
    <row r="2123" spans="1:21">
      <c r="A2123" s="9">
        <v>10929</v>
      </c>
      <c r="B2123" s="10" t="s">
        <v>553</v>
      </c>
      <c r="C2123" s="9" t="s">
        <v>0</v>
      </c>
      <c r="D2123" s="9">
        <v>4402</v>
      </c>
      <c r="E2123" s="9">
        <v>1</v>
      </c>
      <c r="F2123" s="9">
        <v>1.3614999999999999</v>
      </c>
      <c r="G2123" s="9">
        <v>1.359</v>
      </c>
      <c r="H2123" s="9">
        <v>1.3614999999999999</v>
      </c>
      <c r="I2123" s="9">
        <v>5</v>
      </c>
      <c r="J2123" s="9">
        <v>2063.9699999999998</v>
      </c>
      <c r="K2123" s="8" t="str">
        <f>RIGHT(B2123,5)</f>
        <v>11:48</v>
      </c>
      <c r="L2123" s="7" t="str">
        <f>TEXT(K2123,"hh")</f>
        <v>11</v>
      </c>
      <c r="M2123" s="6">
        <f>IF(C2123="close",IF(I2123&gt;=0,1,IF(I2123&lt;0,2)),0)</f>
        <v>0</v>
      </c>
      <c r="N2123" s="5">
        <f>IF(N2122=0,IF(C2123="s/l",1,0),IF(C2123="s/l",N2122+1,0))</f>
        <v>0</v>
      </c>
      <c r="O2123" s="4">
        <f>IF(O2122=0,IF(C2123="t/p",1,0),IF(C2123="t/p",O2122+1,0))</f>
        <v>1</v>
      </c>
      <c r="P2123" s="3">
        <f>IF(AND(N2123&gt;=$AD$36,N2124=0),1,0)</f>
        <v>0</v>
      </c>
      <c r="Q2123" s="2">
        <f>IF(AND(O2123&gt;=$AD$35,O2124=0),1,0)</f>
        <v>0</v>
      </c>
      <c r="R2123" s="3">
        <f>IF(AND(N2123&gt;0,ISODD(D2123)),1,0)</f>
        <v>0</v>
      </c>
      <c r="S2123" s="2">
        <f>IF(AND(O2123&gt;0,ISEVEN(D2123)),1,0)</f>
        <v>1</v>
      </c>
      <c r="T2123" s="1">
        <f>IF(AND(N2122&gt;0,N2123&gt;0),IF(OR(AND(R2122=0,R2123=1),AND(R2122=1,R2123=0)),1,0),0)</f>
        <v>0</v>
      </c>
      <c r="U2123" s="1">
        <f>IF(AND(O2122&gt;0,O2123&gt;0),IF(OR(AND(S2122=0,S2123=1),AND(S2122=1,S2123=0)),1,0),0)</f>
        <v>0</v>
      </c>
    </row>
    <row r="2124" spans="1:21">
      <c r="A2124" s="9">
        <v>10938</v>
      </c>
      <c r="B2124" s="10" t="s">
        <v>552</v>
      </c>
      <c r="C2124" s="9" t="s">
        <v>0</v>
      </c>
      <c r="D2124" s="9">
        <v>4403</v>
      </c>
      <c r="E2124" s="9">
        <v>1</v>
      </c>
      <c r="F2124" s="9">
        <v>1.3612</v>
      </c>
      <c r="G2124" s="9">
        <v>1.3636999999999999</v>
      </c>
      <c r="H2124" s="9">
        <v>1.3612</v>
      </c>
      <c r="I2124" s="9">
        <v>5</v>
      </c>
      <c r="J2124" s="9">
        <v>2068.9699999999998</v>
      </c>
      <c r="K2124" s="8" t="str">
        <f>RIGHT(B2124,5)</f>
        <v>11:59</v>
      </c>
      <c r="L2124" s="7" t="str">
        <f>TEXT(K2124,"hh")</f>
        <v>11</v>
      </c>
      <c r="M2124" s="6">
        <f>IF(C2124="close",IF(I2124&gt;=0,1,IF(I2124&lt;0,2)),0)</f>
        <v>0</v>
      </c>
      <c r="N2124" s="5">
        <f>IF(N2123=0,IF(C2124="s/l",1,0),IF(C2124="s/l",N2123+1,0))</f>
        <v>0</v>
      </c>
      <c r="O2124" s="4">
        <f>IF(O2123=0,IF(C2124="t/p",1,0),IF(C2124="t/p",O2123+1,0))</f>
        <v>2</v>
      </c>
      <c r="P2124" s="3">
        <f>IF(AND(N2124&gt;=$AD$36,N2125=0),1,0)</f>
        <v>0</v>
      </c>
      <c r="Q2124" s="2">
        <f>IF(AND(O2124&gt;=$AD$35,O2125=0),1,0)</f>
        <v>0</v>
      </c>
      <c r="R2124" s="3">
        <f>IF(AND(N2124&gt;0,ISODD(D2124)),1,0)</f>
        <v>0</v>
      </c>
      <c r="S2124" s="2">
        <f>IF(AND(O2124&gt;0,ISEVEN(D2124)),1,0)</f>
        <v>0</v>
      </c>
      <c r="T2124" s="1">
        <f>IF(AND(N2123&gt;0,N2124&gt;0),IF(OR(AND(R2123=0,R2124=1),AND(R2123=1,R2124=0)),1,0),0)</f>
        <v>0</v>
      </c>
      <c r="U2124" s="1">
        <f>IF(AND(O2123&gt;0,O2124&gt;0),IF(OR(AND(S2123=0,S2124=1),AND(S2123=1,S2124=0)),1,0),0)</f>
        <v>1</v>
      </c>
    </row>
    <row r="2125" spans="1:21">
      <c r="A2125" s="9">
        <v>10939</v>
      </c>
      <c r="B2125" s="10" t="s">
        <v>551</v>
      </c>
      <c r="C2125" s="9" t="s">
        <v>3</v>
      </c>
      <c r="D2125" s="9">
        <v>4400</v>
      </c>
      <c r="E2125" s="9">
        <v>1</v>
      </c>
      <c r="F2125" s="9">
        <v>1.36</v>
      </c>
      <c r="G2125" s="9">
        <v>1.36</v>
      </c>
      <c r="H2125" s="9">
        <v>1.3625</v>
      </c>
      <c r="I2125" s="9">
        <v>-20</v>
      </c>
      <c r="J2125" s="9">
        <v>2048.9699999999998</v>
      </c>
      <c r="K2125" s="8" t="str">
        <f>RIGHT(B2125,5)</f>
        <v>12:02</v>
      </c>
      <c r="L2125" s="7" t="str">
        <f>TEXT(K2125,"hh")</f>
        <v>12</v>
      </c>
      <c r="M2125" s="6">
        <f>IF(C2125="close",IF(I2125&gt;=0,1,IF(I2125&lt;0,2)),0)</f>
        <v>0</v>
      </c>
      <c r="N2125" s="5">
        <f>IF(N2124=0,IF(C2125="s/l",1,0),IF(C2125="s/l",N2124+1,0))</f>
        <v>1</v>
      </c>
      <c r="O2125" s="4">
        <f>IF(O2124=0,IF(C2125="t/p",1,0),IF(C2125="t/p",O2124+1,0))</f>
        <v>0</v>
      </c>
      <c r="P2125" s="3">
        <f>IF(AND(N2125&gt;=$AD$36,N2126=0),1,0)</f>
        <v>0</v>
      </c>
      <c r="Q2125" s="2">
        <f>IF(AND(O2125&gt;=$AD$35,O2126=0),1,0)</f>
        <v>0</v>
      </c>
      <c r="R2125" s="3">
        <f>IF(AND(N2125&gt;0,ISODD(D2125)),1,0)</f>
        <v>0</v>
      </c>
      <c r="S2125" s="2">
        <f>IF(AND(O2125&gt;0,ISEVEN(D2125)),1,0)</f>
        <v>0</v>
      </c>
      <c r="T2125" s="1">
        <f>IF(AND(N2124&gt;0,N2125&gt;0),IF(OR(AND(R2124=0,R2125=1),AND(R2124=1,R2125=0)),1,0),0)</f>
        <v>0</v>
      </c>
      <c r="U2125" s="1">
        <f>IF(AND(O2124&gt;0,O2125&gt;0),IF(OR(AND(S2124=0,S2125=1),AND(S2124=1,S2125=0)),1,0),0)</f>
        <v>0</v>
      </c>
    </row>
    <row r="2126" spans="1:21">
      <c r="A2126" s="9">
        <v>10944</v>
      </c>
      <c r="B2126" s="10" t="s">
        <v>2578</v>
      </c>
      <c r="C2126" s="9" t="s">
        <v>0</v>
      </c>
      <c r="D2126" s="9">
        <v>4408</v>
      </c>
      <c r="E2126" s="9">
        <v>1</v>
      </c>
      <c r="F2126" s="9">
        <v>1.3608</v>
      </c>
      <c r="G2126" s="9">
        <v>1.3583000000000001</v>
      </c>
      <c r="H2126" s="9">
        <v>1.3608</v>
      </c>
      <c r="I2126" s="9">
        <v>5</v>
      </c>
      <c r="J2126" s="9">
        <v>2053.9699999999998</v>
      </c>
      <c r="K2126" s="8" t="str">
        <f>RIGHT(B2126,5)</f>
        <v>12:07</v>
      </c>
      <c r="L2126" s="7" t="str">
        <f>TEXT(K2126,"hh")</f>
        <v>12</v>
      </c>
      <c r="M2126" s="6">
        <f>IF(C2126="close",IF(I2126&gt;=0,1,IF(I2126&lt;0,2)),0)</f>
        <v>0</v>
      </c>
      <c r="N2126" s="5">
        <f>IF(N2125=0,IF(C2126="s/l",1,0),IF(C2126="s/l",N2125+1,0))</f>
        <v>0</v>
      </c>
      <c r="O2126" s="4">
        <f>IF(O2125=0,IF(C2126="t/p",1,0),IF(C2126="t/p",O2125+1,0))</f>
        <v>1</v>
      </c>
      <c r="P2126" s="3">
        <f>IF(AND(N2126&gt;=$AD$36,N2127=0),1,0)</f>
        <v>0</v>
      </c>
      <c r="Q2126" s="2">
        <f>IF(AND(O2126&gt;=$AD$35,O2127=0),1,0)</f>
        <v>0</v>
      </c>
      <c r="R2126" s="3">
        <f>IF(AND(N2126&gt;0,ISODD(D2126)),1,0)</f>
        <v>0</v>
      </c>
      <c r="S2126" s="2">
        <f>IF(AND(O2126&gt;0,ISEVEN(D2126)),1,0)</f>
        <v>1</v>
      </c>
      <c r="T2126" s="1">
        <f>IF(AND(N2125&gt;0,N2126&gt;0),IF(OR(AND(R2125=0,R2126=1),AND(R2125=1,R2126=0)),1,0),0)</f>
        <v>0</v>
      </c>
      <c r="U2126" s="1">
        <f>IF(AND(O2125&gt;0,O2126&gt;0),IF(OR(AND(S2125=0,S2126=1),AND(S2125=1,S2126=0)),1,0),0)</f>
        <v>0</v>
      </c>
    </row>
    <row r="2127" spans="1:21">
      <c r="A2127" s="9">
        <v>10949</v>
      </c>
      <c r="B2127" s="10" t="s">
        <v>2577</v>
      </c>
      <c r="C2127" s="9" t="s">
        <v>0</v>
      </c>
      <c r="D2127" s="9">
        <v>4406</v>
      </c>
      <c r="E2127" s="9">
        <v>1</v>
      </c>
      <c r="F2127" s="9">
        <v>1.3617999999999999</v>
      </c>
      <c r="G2127" s="9">
        <v>1.3593</v>
      </c>
      <c r="H2127" s="9">
        <v>1.3617999999999999</v>
      </c>
      <c r="I2127" s="9">
        <v>5</v>
      </c>
      <c r="J2127" s="9">
        <v>2058.9699999999998</v>
      </c>
      <c r="K2127" s="8" t="str">
        <f>RIGHT(B2127,5)</f>
        <v>12:44</v>
      </c>
      <c r="L2127" s="7" t="str">
        <f>TEXT(K2127,"hh")</f>
        <v>12</v>
      </c>
      <c r="M2127" s="6">
        <f>IF(C2127="close",IF(I2127&gt;=0,1,IF(I2127&lt;0,2)),0)</f>
        <v>0</v>
      </c>
      <c r="N2127" s="5">
        <f>IF(N2126=0,IF(C2127="s/l",1,0),IF(C2127="s/l",N2126+1,0))</f>
        <v>0</v>
      </c>
      <c r="O2127" s="4">
        <f>IF(O2126=0,IF(C2127="t/p",1,0),IF(C2127="t/p",O2126+1,0))</f>
        <v>2</v>
      </c>
      <c r="P2127" s="3">
        <f>IF(AND(N2127&gt;=$AD$36,N2128=0),1,0)</f>
        <v>0</v>
      </c>
      <c r="Q2127" s="2">
        <f>IF(AND(O2127&gt;=$AD$35,O2128=0),1,0)</f>
        <v>0</v>
      </c>
      <c r="R2127" s="3">
        <f>IF(AND(N2127&gt;0,ISODD(D2127)),1,0)</f>
        <v>0</v>
      </c>
      <c r="S2127" s="2">
        <f>IF(AND(O2127&gt;0,ISEVEN(D2127)),1,0)</f>
        <v>1</v>
      </c>
      <c r="T2127" s="1">
        <f>IF(AND(N2126&gt;0,N2127&gt;0),IF(OR(AND(R2126=0,R2127=1),AND(R2126=1,R2127=0)),1,0),0)</f>
        <v>0</v>
      </c>
      <c r="U2127" s="1">
        <f>IF(AND(O2126&gt;0,O2127&gt;0),IF(OR(AND(S2126=0,S2127=1),AND(S2126=1,S2127=0)),1,0),0)</f>
        <v>0</v>
      </c>
    </row>
    <row r="2128" spans="1:21">
      <c r="A2128" s="9">
        <v>10950</v>
      </c>
      <c r="B2128" s="10" t="s">
        <v>2576</v>
      </c>
      <c r="C2128" s="9" t="s">
        <v>0</v>
      </c>
      <c r="D2128" s="9">
        <v>4409</v>
      </c>
      <c r="E2128" s="9">
        <v>1</v>
      </c>
      <c r="F2128" s="9">
        <v>1.3605</v>
      </c>
      <c r="G2128" s="9">
        <v>1.363</v>
      </c>
      <c r="H2128" s="9">
        <v>1.3605</v>
      </c>
      <c r="I2128" s="9">
        <v>5</v>
      </c>
      <c r="J2128" s="9">
        <v>2063.9699999999998</v>
      </c>
      <c r="K2128" s="8" t="str">
        <f>RIGHT(B2128,5)</f>
        <v>13:33</v>
      </c>
      <c r="L2128" s="7" t="str">
        <f>TEXT(K2128,"hh")</f>
        <v>13</v>
      </c>
      <c r="M2128" s="6">
        <f>IF(C2128="close",IF(I2128&gt;=0,1,IF(I2128&lt;0,2)),0)</f>
        <v>0</v>
      </c>
      <c r="N2128" s="5">
        <f>IF(N2127=0,IF(C2128="s/l",1,0),IF(C2128="s/l",N2127+1,0))</f>
        <v>0</v>
      </c>
      <c r="O2128" s="4">
        <f>IF(O2127=0,IF(C2128="t/p",1,0),IF(C2128="t/p",O2127+1,0))</f>
        <v>3</v>
      </c>
      <c r="P2128" s="3">
        <f>IF(AND(N2128&gt;=$AD$36,N2129=0),1,0)</f>
        <v>0</v>
      </c>
      <c r="Q2128" s="2">
        <f>IF(AND(O2128&gt;=$AD$35,O2129=0),1,0)</f>
        <v>0</v>
      </c>
      <c r="R2128" s="3">
        <f>IF(AND(N2128&gt;0,ISODD(D2128)),1,0)</f>
        <v>0</v>
      </c>
      <c r="S2128" s="2">
        <f>IF(AND(O2128&gt;0,ISEVEN(D2128)),1,0)</f>
        <v>0</v>
      </c>
      <c r="T2128" s="1">
        <f>IF(AND(N2127&gt;0,N2128&gt;0),IF(OR(AND(R2127=0,R2128=1),AND(R2127=1,R2128=0)),1,0),0)</f>
        <v>0</v>
      </c>
      <c r="U2128" s="1">
        <f>IF(AND(O2127&gt;0,O2128&gt;0),IF(OR(AND(S2127=0,S2128=1),AND(S2127=1,S2128=0)),1,0),0)</f>
        <v>1</v>
      </c>
    </row>
    <row r="2129" spans="1:21">
      <c r="A2129" s="9">
        <v>10959</v>
      </c>
      <c r="B2129" s="10" t="s">
        <v>2575</v>
      </c>
      <c r="C2129" s="9" t="s">
        <v>0</v>
      </c>
      <c r="D2129" s="9">
        <v>4414</v>
      </c>
      <c r="E2129" s="9">
        <v>1</v>
      </c>
      <c r="F2129" s="9">
        <v>1.3596999999999999</v>
      </c>
      <c r="G2129" s="9">
        <v>1.3572</v>
      </c>
      <c r="H2129" s="9">
        <v>1.3596999999999999</v>
      </c>
      <c r="I2129" s="9">
        <v>5</v>
      </c>
      <c r="J2129" s="9">
        <v>2068.9699999999998</v>
      </c>
      <c r="K2129" s="8" t="str">
        <f>RIGHT(B2129,5)</f>
        <v>14:34</v>
      </c>
      <c r="L2129" s="7" t="str">
        <f>TEXT(K2129,"hh")</f>
        <v>14</v>
      </c>
      <c r="M2129" s="6">
        <f>IF(C2129="close",IF(I2129&gt;=0,1,IF(I2129&lt;0,2)),0)</f>
        <v>0</v>
      </c>
      <c r="N2129" s="5">
        <f>IF(N2128=0,IF(C2129="s/l",1,0),IF(C2129="s/l",N2128+1,0))</f>
        <v>0</v>
      </c>
      <c r="O2129" s="4">
        <f>IF(O2128=0,IF(C2129="t/p",1,0),IF(C2129="t/p",O2128+1,0))</f>
        <v>4</v>
      </c>
      <c r="P2129" s="3">
        <f>IF(AND(N2129&gt;=$AD$36,N2130=0),1,0)</f>
        <v>0</v>
      </c>
      <c r="Q2129" s="2">
        <f>IF(AND(O2129&gt;=$AD$35,O2130=0),1,0)</f>
        <v>0</v>
      </c>
      <c r="R2129" s="3">
        <f>IF(AND(N2129&gt;0,ISODD(D2129)),1,0)</f>
        <v>0</v>
      </c>
      <c r="S2129" s="2">
        <f>IF(AND(O2129&gt;0,ISEVEN(D2129)),1,0)</f>
        <v>1</v>
      </c>
      <c r="T2129" s="1">
        <f>IF(AND(N2128&gt;0,N2129&gt;0),IF(OR(AND(R2128=0,R2129=1),AND(R2128=1,R2129=0)),1,0),0)</f>
        <v>0</v>
      </c>
      <c r="U2129" s="1">
        <f>IF(AND(O2128&gt;0,O2129&gt;0),IF(OR(AND(S2128=0,S2129=1),AND(S2128=1,S2129=0)),1,0),0)</f>
        <v>1</v>
      </c>
    </row>
    <row r="2130" spans="1:21">
      <c r="A2130" s="9">
        <v>10964</v>
      </c>
      <c r="B2130" s="10" t="s">
        <v>2574</v>
      </c>
      <c r="C2130" s="9" t="s">
        <v>0</v>
      </c>
      <c r="D2130" s="9">
        <v>4412</v>
      </c>
      <c r="E2130" s="9">
        <v>1</v>
      </c>
      <c r="F2130" s="9">
        <v>1.3608</v>
      </c>
      <c r="G2130" s="9">
        <v>1.3583000000000001</v>
      </c>
      <c r="H2130" s="9">
        <v>1.3608</v>
      </c>
      <c r="I2130" s="9">
        <v>5</v>
      </c>
      <c r="J2130" s="9">
        <v>2073.9699999999998</v>
      </c>
      <c r="K2130" s="8" t="str">
        <f>RIGHT(B2130,5)</f>
        <v>14:41</v>
      </c>
      <c r="L2130" s="7" t="str">
        <f>TEXT(K2130,"hh")</f>
        <v>14</v>
      </c>
      <c r="M2130" s="6">
        <f>IF(C2130="close",IF(I2130&gt;=0,1,IF(I2130&lt;0,2)),0)</f>
        <v>0</v>
      </c>
      <c r="N2130" s="5">
        <f>IF(N2129=0,IF(C2130="s/l",1,0),IF(C2130="s/l",N2129+1,0))</f>
        <v>0</v>
      </c>
      <c r="O2130" s="4">
        <f>IF(O2129=0,IF(C2130="t/p",1,0),IF(C2130="t/p",O2129+1,0))</f>
        <v>5</v>
      </c>
      <c r="P2130" s="3">
        <f>IF(AND(N2130&gt;=$AD$36,N2131=0),1,0)</f>
        <v>0</v>
      </c>
      <c r="Q2130" s="2">
        <f>IF(AND(O2130&gt;=$AD$35,O2131=0),1,0)</f>
        <v>0</v>
      </c>
      <c r="R2130" s="3">
        <f>IF(AND(N2130&gt;0,ISODD(D2130)),1,0)</f>
        <v>0</v>
      </c>
      <c r="S2130" s="2">
        <f>IF(AND(O2130&gt;0,ISEVEN(D2130)),1,0)</f>
        <v>1</v>
      </c>
      <c r="T2130" s="1">
        <f>IF(AND(N2129&gt;0,N2130&gt;0),IF(OR(AND(R2129=0,R2130=1),AND(R2129=1,R2130=0)),1,0),0)</f>
        <v>0</v>
      </c>
      <c r="U2130" s="1">
        <f>IF(AND(O2129&gt;0,O2130&gt;0),IF(OR(AND(S2129=0,S2130=1),AND(S2129=1,S2130=0)),1,0),0)</f>
        <v>0</v>
      </c>
    </row>
    <row r="2131" spans="1:21">
      <c r="A2131" s="9">
        <v>10969</v>
      </c>
      <c r="B2131" s="10" t="s">
        <v>2573</v>
      </c>
      <c r="C2131" s="9" t="s">
        <v>0</v>
      </c>
      <c r="D2131" s="9">
        <v>4417</v>
      </c>
      <c r="E2131" s="9">
        <v>1</v>
      </c>
      <c r="F2131" s="9">
        <v>1.3603000000000001</v>
      </c>
      <c r="G2131" s="9">
        <v>1.3628</v>
      </c>
      <c r="H2131" s="9">
        <v>1.3603000000000001</v>
      </c>
      <c r="I2131" s="9">
        <v>5</v>
      </c>
      <c r="J2131" s="9">
        <v>2078.9699999999998</v>
      </c>
      <c r="K2131" s="8" t="str">
        <f>RIGHT(B2131,5)</f>
        <v>15:08</v>
      </c>
      <c r="L2131" s="7" t="str">
        <f>TEXT(K2131,"hh")</f>
        <v>15</v>
      </c>
      <c r="M2131" s="6">
        <f>IF(C2131="close",IF(I2131&gt;=0,1,IF(I2131&lt;0,2)),0)</f>
        <v>0</v>
      </c>
      <c r="N2131" s="5">
        <f>IF(N2130=0,IF(C2131="s/l",1,0),IF(C2131="s/l",N2130+1,0))</f>
        <v>0</v>
      </c>
      <c r="O2131" s="4">
        <f>IF(O2130=0,IF(C2131="t/p",1,0),IF(C2131="t/p",O2130+1,0))</f>
        <v>6</v>
      </c>
      <c r="P2131" s="3">
        <f>IF(AND(N2131&gt;=$AD$36,N2132=0),1,0)</f>
        <v>0</v>
      </c>
      <c r="Q2131" s="2">
        <f>IF(AND(O2131&gt;=$AD$35,O2132=0),1,0)</f>
        <v>0</v>
      </c>
      <c r="R2131" s="3">
        <f>IF(AND(N2131&gt;0,ISODD(D2131)),1,0)</f>
        <v>0</v>
      </c>
      <c r="S2131" s="2">
        <f>IF(AND(O2131&gt;0,ISEVEN(D2131)),1,0)</f>
        <v>0</v>
      </c>
      <c r="T2131" s="1">
        <f>IF(AND(N2130&gt;0,N2131&gt;0),IF(OR(AND(R2130=0,R2131=1),AND(R2130=1,R2131=0)),1,0),0)</f>
        <v>0</v>
      </c>
      <c r="U2131" s="1">
        <f>IF(AND(O2130&gt;0,O2131&gt;0),IF(OR(AND(S2130=0,S2131=1),AND(S2130=1,S2131=0)),1,0),0)</f>
        <v>1</v>
      </c>
    </row>
    <row r="2132" spans="1:21">
      <c r="A2132" s="9">
        <v>10974</v>
      </c>
      <c r="B2132" s="10" t="s">
        <v>2572</v>
      </c>
      <c r="C2132" s="9" t="s">
        <v>0</v>
      </c>
      <c r="D2132" s="9">
        <v>4420</v>
      </c>
      <c r="E2132" s="9">
        <v>1</v>
      </c>
      <c r="F2132" s="9">
        <v>1.3606</v>
      </c>
      <c r="G2132" s="9">
        <v>1.3581000000000001</v>
      </c>
      <c r="H2132" s="9">
        <v>1.3606</v>
      </c>
      <c r="I2132" s="9">
        <v>5</v>
      </c>
      <c r="J2132" s="9">
        <v>2083.9699999999998</v>
      </c>
      <c r="K2132" s="8" t="str">
        <f>RIGHT(B2132,5)</f>
        <v>15:51</v>
      </c>
      <c r="L2132" s="7" t="str">
        <f>TEXT(K2132,"hh")</f>
        <v>15</v>
      </c>
      <c r="M2132" s="6">
        <f>IF(C2132="close",IF(I2132&gt;=0,1,IF(I2132&lt;0,2)),0)</f>
        <v>0</v>
      </c>
      <c r="N2132" s="5">
        <f>IF(N2131=0,IF(C2132="s/l",1,0),IF(C2132="s/l",N2131+1,0))</f>
        <v>0</v>
      </c>
      <c r="O2132" s="4">
        <f>IF(O2131=0,IF(C2132="t/p",1,0),IF(C2132="t/p",O2131+1,0))</f>
        <v>7</v>
      </c>
      <c r="P2132" s="3">
        <f>IF(AND(N2132&gt;=$AD$36,N2133=0),1,0)</f>
        <v>0</v>
      </c>
      <c r="Q2132" s="2">
        <f>IF(AND(O2132&gt;=$AD$35,O2133=0),1,0)</f>
        <v>0</v>
      </c>
      <c r="R2132" s="3">
        <f>IF(AND(N2132&gt;0,ISODD(D2132)),1,0)</f>
        <v>0</v>
      </c>
      <c r="S2132" s="2">
        <f>IF(AND(O2132&gt;0,ISEVEN(D2132)),1,0)</f>
        <v>1</v>
      </c>
      <c r="T2132" s="1">
        <f>IF(AND(N2131&gt;0,N2132&gt;0),IF(OR(AND(R2131=0,R2132=1),AND(R2131=1,R2132=0)),1,0),0)</f>
        <v>0</v>
      </c>
      <c r="U2132" s="1">
        <f>IF(AND(O2131&gt;0,O2132&gt;0),IF(OR(AND(S2131=0,S2132=1),AND(S2131=1,S2132=0)),1,0),0)</f>
        <v>1</v>
      </c>
    </row>
    <row r="2133" spans="1:21">
      <c r="A2133" s="9">
        <v>10979</v>
      </c>
      <c r="B2133" s="10" t="s">
        <v>2571</v>
      </c>
      <c r="C2133" s="9" t="s">
        <v>0</v>
      </c>
      <c r="D2133" s="9">
        <v>4421</v>
      </c>
      <c r="E2133" s="9">
        <v>1</v>
      </c>
      <c r="F2133" s="9">
        <v>1.3603000000000001</v>
      </c>
      <c r="G2133" s="9">
        <v>1.3628</v>
      </c>
      <c r="H2133" s="9">
        <v>1.3603000000000001</v>
      </c>
      <c r="I2133" s="9">
        <v>5</v>
      </c>
      <c r="J2133" s="9">
        <v>2088.9699999999998</v>
      </c>
      <c r="K2133" s="8" t="str">
        <f>RIGHT(B2133,5)</f>
        <v>16:07</v>
      </c>
      <c r="L2133" s="7" t="str">
        <f>TEXT(K2133,"hh")</f>
        <v>16</v>
      </c>
      <c r="M2133" s="6">
        <f>IF(C2133="close",IF(I2133&gt;=0,1,IF(I2133&lt;0,2)),0)</f>
        <v>0</v>
      </c>
      <c r="N2133" s="5">
        <f>IF(N2132=0,IF(C2133="s/l",1,0),IF(C2133="s/l",N2132+1,0))</f>
        <v>0</v>
      </c>
      <c r="O2133" s="4">
        <f>IF(O2132=0,IF(C2133="t/p",1,0),IF(C2133="t/p",O2132+1,0))</f>
        <v>8</v>
      </c>
      <c r="P2133" s="3">
        <f>IF(AND(N2133&gt;=$AD$36,N2134=0),1,0)</f>
        <v>0</v>
      </c>
      <c r="Q2133" s="2">
        <f>IF(AND(O2133&gt;=$AD$35,O2134=0),1,0)</f>
        <v>0</v>
      </c>
      <c r="R2133" s="3">
        <f>IF(AND(N2133&gt;0,ISODD(D2133)),1,0)</f>
        <v>0</v>
      </c>
      <c r="S2133" s="2">
        <f>IF(AND(O2133&gt;0,ISEVEN(D2133)),1,0)</f>
        <v>0</v>
      </c>
      <c r="T2133" s="1">
        <f>IF(AND(N2132&gt;0,N2133&gt;0),IF(OR(AND(R2132=0,R2133=1),AND(R2132=1,R2133=0)),1,0),0)</f>
        <v>0</v>
      </c>
      <c r="U2133" s="1">
        <f>IF(AND(O2132&gt;0,O2133&gt;0),IF(OR(AND(S2132=0,S2133=1),AND(S2132=1,S2133=0)),1,0),0)</f>
        <v>1</v>
      </c>
    </row>
    <row r="2134" spans="1:21">
      <c r="A2134" s="9">
        <v>10984</v>
      </c>
      <c r="B2134" s="10" t="s">
        <v>2570</v>
      </c>
      <c r="C2134" s="9" t="s">
        <v>0</v>
      </c>
      <c r="D2134" s="9">
        <v>4424</v>
      </c>
      <c r="E2134" s="9">
        <v>1</v>
      </c>
      <c r="F2134" s="9">
        <v>1.3606</v>
      </c>
      <c r="G2134" s="9">
        <v>1.3581000000000001</v>
      </c>
      <c r="H2134" s="9">
        <v>1.3606</v>
      </c>
      <c r="I2134" s="9">
        <v>5</v>
      </c>
      <c r="J2134" s="9">
        <v>2093.9699999999998</v>
      </c>
      <c r="K2134" s="8" t="str">
        <f>RIGHT(B2134,5)</f>
        <v>16:35</v>
      </c>
      <c r="L2134" s="7" t="str">
        <f>TEXT(K2134,"hh")</f>
        <v>16</v>
      </c>
      <c r="M2134" s="6">
        <f>IF(C2134="close",IF(I2134&gt;=0,1,IF(I2134&lt;0,2)),0)</f>
        <v>0</v>
      </c>
      <c r="N2134" s="5">
        <f>IF(N2133=0,IF(C2134="s/l",1,0),IF(C2134="s/l",N2133+1,0))</f>
        <v>0</v>
      </c>
      <c r="O2134" s="4">
        <f>IF(O2133=0,IF(C2134="t/p",1,0),IF(C2134="t/p",O2133+1,0))</f>
        <v>9</v>
      </c>
      <c r="P2134" s="3">
        <f>IF(AND(N2134&gt;=$AD$36,N2135=0),1,0)</f>
        <v>0</v>
      </c>
      <c r="Q2134" s="2">
        <f>IF(AND(O2134&gt;=$AD$35,O2135=0),1,0)</f>
        <v>0</v>
      </c>
      <c r="R2134" s="3">
        <f>IF(AND(N2134&gt;0,ISODD(D2134)),1,0)</f>
        <v>0</v>
      </c>
      <c r="S2134" s="2">
        <f>IF(AND(O2134&gt;0,ISEVEN(D2134)),1,0)</f>
        <v>1</v>
      </c>
      <c r="T2134" s="1">
        <f>IF(AND(N2133&gt;0,N2134&gt;0),IF(OR(AND(R2133=0,R2134=1),AND(R2133=1,R2134=0)),1,0),0)</f>
        <v>0</v>
      </c>
      <c r="U2134" s="1">
        <f>IF(AND(O2133&gt;0,O2134&gt;0),IF(OR(AND(S2133=0,S2134=1),AND(S2133=1,S2134=0)),1,0),0)</f>
        <v>1</v>
      </c>
    </row>
    <row r="2135" spans="1:21">
      <c r="A2135" s="9">
        <v>10989</v>
      </c>
      <c r="B2135" s="10" t="s">
        <v>2569</v>
      </c>
      <c r="C2135" s="9" t="s">
        <v>0</v>
      </c>
      <c r="D2135" s="9">
        <v>4425</v>
      </c>
      <c r="E2135" s="9">
        <v>1</v>
      </c>
      <c r="F2135" s="9">
        <v>1.3603000000000001</v>
      </c>
      <c r="G2135" s="9">
        <v>1.3628</v>
      </c>
      <c r="H2135" s="9">
        <v>1.3603000000000001</v>
      </c>
      <c r="I2135" s="9">
        <v>5</v>
      </c>
      <c r="J2135" s="9">
        <v>2098.9699999999998</v>
      </c>
      <c r="K2135" s="8" t="str">
        <f>RIGHT(B2135,5)</f>
        <v>16:44</v>
      </c>
      <c r="L2135" s="7" t="str">
        <f>TEXT(K2135,"hh")</f>
        <v>16</v>
      </c>
      <c r="M2135" s="6">
        <f>IF(C2135="close",IF(I2135&gt;=0,1,IF(I2135&lt;0,2)),0)</f>
        <v>0</v>
      </c>
      <c r="N2135" s="5">
        <f>IF(N2134=0,IF(C2135="s/l",1,0),IF(C2135="s/l",N2134+1,0))</f>
        <v>0</v>
      </c>
      <c r="O2135" s="4">
        <f>IF(O2134=0,IF(C2135="t/p",1,0),IF(C2135="t/p",O2134+1,0))</f>
        <v>10</v>
      </c>
      <c r="P2135" s="3">
        <f>IF(AND(N2135&gt;=$AD$36,N2136=0),1,0)</f>
        <v>0</v>
      </c>
      <c r="Q2135" s="2">
        <f>IF(AND(O2135&gt;=$AD$35,O2136=0),1,0)</f>
        <v>0</v>
      </c>
      <c r="R2135" s="3">
        <f>IF(AND(N2135&gt;0,ISODD(D2135)),1,0)</f>
        <v>0</v>
      </c>
      <c r="S2135" s="2">
        <f>IF(AND(O2135&gt;0,ISEVEN(D2135)),1,0)</f>
        <v>0</v>
      </c>
      <c r="T2135" s="1">
        <f>IF(AND(N2134&gt;0,N2135&gt;0),IF(OR(AND(R2134=0,R2135=1),AND(R2134=1,R2135=0)),1,0),0)</f>
        <v>0</v>
      </c>
      <c r="U2135" s="1">
        <f>IF(AND(O2134&gt;0,O2135&gt;0),IF(OR(AND(S2134=0,S2135=1),AND(S2134=1,S2135=0)),1,0),0)</f>
        <v>1</v>
      </c>
    </row>
    <row r="2136" spans="1:21">
      <c r="A2136" s="9">
        <v>10994</v>
      </c>
      <c r="B2136" s="10" t="s">
        <v>2568</v>
      </c>
      <c r="C2136" s="9" t="s">
        <v>0</v>
      </c>
      <c r="D2136" s="9">
        <v>4415</v>
      </c>
      <c r="E2136" s="9">
        <v>1</v>
      </c>
      <c r="F2136" s="9">
        <v>1.3593</v>
      </c>
      <c r="G2136" s="9">
        <v>1.3617999999999999</v>
      </c>
      <c r="H2136" s="9">
        <v>1.3593</v>
      </c>
      <c r="I2136" s="9">
        <v>5</v>
      </c>
      <c r="J2136" s="9">
        <v>2103.9699999999998</v>
      </c>
      <c r="K2136" s="8" t="str">
        <f>RIGHT(B2136,5)</f>
        <v>17:56</v>
      </c>
      <c r="L2136" s="7" t="str">
        <f>TEXT(K2136,"hh")</f>
        <v>17</v>
      </c>
      <c r="M2136" s="6">
        <f>IF(C2136="close",IF(I2136&gt;=0,1,IF(I2136&lt;0,2)),0)</f>
        <v>0</v>
      </c>
      <c r="N2136" s="5">
        <f>IF(N2135=0,IF(C2136="s/l",1,0),IF(C2136="s/l",N2135+1,0))</f>
        <v>0</v>
      </c>
      <c r="O2136" s="4">
        <f>IF(O2135=0,IF(C2136="t/p",1,0),IF(C2136="t/p",O2135+1,0))</f>
        <v>11</v>
      </c>
      <c r="P2136" s="3">
        <f>IF(AND(N2136&gt;=$AD$36,N2137=0),1,0)</f>
        <v>0</v>
      </c>
      <c r="Q2136" s="2">
        <f>IF(AND(O2136&gt;=$AD$35,O2137=0),1,0)</f>
        <v>0</v>
      </c>
      <c r="R2136" s="3">
        <f>IF(AND(N2136&gt;0,ISODD(D2136)),1,0)</f>
        <v>0</v>
      </c>
      <c r="S2136" s="2">
        <f>IF(AND(O2136&gt;0,ISEVEN(D2136)),1,0)</f>
        <v>0</v>
      </c>
      <c r="T2136" s="1">
        <f>IF(AND(N2135&gt;0,N2136&gt;0),IF(OR(AND(R2135=0,R2136=1),AND(R2135=1,R2136=0)),1,0),0)</f>
        <v>0</v>
      </c>
      <c r="U2136" s="1">
        <f>IF(AND(O2135&gt;0,O2136&gt;0),IF(OR(AND(S2135=0,S2136=1),AND(S2135=1,S2136=0)),1,0),0)</f>
        <v>0</v>
      </c>
    </row>
    <row r="2137" spans="1:21">
      <c r="A2137" s="9">
        <v>10999</v>
      </c>
      <c r="B2137" s="10" t="s">
        <v>2567</v>
      </c>
      <c r="C2137" s="9" t="s">
        <v>0</v>
      </c>
      <c r="D2137" s="9">
        <v>4430</v>
      </c>
      <c r="E2137" s="9">
        <v>1</v>
      </c>
      <c r="F2137" s="9">
        <v>1.3595999999999999</v>
      </c>
      <c r="G2137" s="9">
        <v>1.3571</v>
      </c>
      <c r="H2137" s="9">
        <v>1.3595999999999999</v>
      </c>
      <c r="I2137" s="9">
        <v>5</v>
      </c>
      <c r="J2137" s="9">
        <v>2108.9699999999998</v>
      </c>
      <c r="K2137" s="8" t="str">
        <f>RIGHT(B2137,5)</f>
        <v>18:19</v>
      </c>
      <c r="L2137" s="7" t="str">
        <f>TEXT(K2137,"hh")</f>
        <v>18</v>
      </c>
      <c r="M2137" s="6">
        <f>IF(C2137="close",IF(I2137&gt;=0,1,IF(I2137&lt;0,2)),0)</f>
        <v>0</v>
      </c>
      <c r="N2137" s="5">
        <f>IF(N2136=0,IF(C2137="s/l",1,0),IF(C2137="s/l",N2136+1,0))</f>
        <v>0</v>
      </c>
      <c r="O2137" s="4">
        <f>IF(O2136=0,IF(C2137="t/p",1,0),IF(C2137="t/p",O2136+1,0))</f>
        <v>12</v>
      </c>
      <c r="P2137" s="3">
        <f>IF(AND(N2137&gt;=$AD$36,N2138=0),1,0)</f>
        <v>0</v>
      </c>
      <c r="Q2137" s="2">
        <f>IF(AND(O2137&gt;=$AD$35,O2138=0),1,0)</f>
        <v>0</v>
      </c>
      <c r="R2137" s="3">
        <f>IF(AND(N2137&gt;0,ISODD(D2137)),1,0)</f>
        <v>0</v>
      </c>
      <c r="S2137" s="2">
        <f>IF(AND(O2137&gt;0,ISEVEN(D2137)),1,0)</f>
        <v>1</v>
      </c>
      <c r="T2137" s="1">
        <f>IF(AND(N2136&gt;0,N2137&gt;0),IF(OR(AND(R2136=0,R2137=1),AND(R2136=1,R2137=0)),1,0),0)</f>
        <v>0</v>
      </c>
      <c r="U2137" s="1">
        <f>IF(AND(O2136&gt;0,O2137&gt;0),IF(OR(AND(S2136=0,S2137=1),AND(S2136=1,S2137=0)),1,0),0)</f>
        <v>1</v>
      </c>
    </row>
    <row r="2138" spans="1:21">
      <c r="A2138" s="9">
        <v>11004</v>
      </c>
      <c r="B2138" s="10" t="s">
        <v>2566</v>
      </c>
      <c r="C2138" s="9" t="s">
        <v>0</v>
      </c>
      <c r="D2138" s="9">
        <v>4428</v>
      </c>
      <c r="E2138" s="9">
        <v>1</v>
      </c>
      <c r="F2138" s="9">
        <v>1.3606</v>
      </c>
      <c r="G2138" s="9">
        <v>1.3581000000000001</v>
      </c>
      <c r="H2138" s="9">
        <v>1.3606</v>
      </c>
      <c r="I2138" s="9">
        <v>5</v>
      </c>
      <c r="J2138" s="9">
        <v>2113.9699999999998</v>
      </c>
      <c r="K2138" s="8" t="str">
        <f>RIGHT(B2138,5)</f>
        <v>19:16</v>
      </c>
      <c r="L2138" s="7" t="str">
        <f>TEXT(K2138,"hh")</f>
        <v>19</v>
      </c>
      <c r="M2138" s="6">
        <f>IF(C2138="close",IF(I2138&gt;=0,1,IF(I2138&lt;0,2)),0)</f>
        <v>0</v>
      </c>
      <c r="N2138" s="5">
        <f>IF(N2137=0,IF(C2138="s/l",1,0),IF(C2138="s/l",N2137+1,0))</f>
        <v>0</v>
      </c>
      <c r="O2138" s="4">
        <f>IF(O2137=0,IF(C2138="t/p",1,0),IF(C2138="t/p",O2137+1,0))</f>
        <v>13</v>
      </c>
      <c r="P2138" s="3">
        <f>IF(AND(N2138&gt;=$AD$36,N2139=0),1,0)</f>
        <v>0</v>
      </c>
      <c r="Q2138" s="2">
        <f>IF(AND(O2138&gt;=$AD$35,O2139=0),1,0)</f>
        <v>0</v>
      </c>
      <c r="R2138" s="3">
        <f>IF(AND(N2138&gt;0,ISODD(D2138)),1,0)</f>
        <v>0</v>
      </c>
      <c r="S2138" s="2">
        <f>IF(AND(O2138&gt;0,ISEVEN(D2138)),1,0)</f>
        <v>1</v>
      </c>
      <c r="T2138" s="1">
        <f>IF(AND(N2137&gt;0,N2138&gt;0),IF(OR(AND(R2137=0,R2138=1),AND(R2137=1,R2138=0)),1,0),0)</f>
        <v>0</v>
      </c>
      <c r="U2138" s="1">
        <f>IF(AND(O2137&gt;0,O2138&gt;0),IF(OR(AND(S2137=0,S2138=1),AND(S2137=1,S2138=0)),1,0),0)</f>
        <v>0</v>
      </c>
    </row>
    <row r="2139" spans="1:21">
      <c r="A2139" s="9">
        <v>11009</v>
      </c>
      <c r="B2139" s="10" t="s">
        <v>2565</v>
      </c>
      <c r="C2139" s="9" t="s">
        <v>0</v>
      </c>
      <c r="D2139" s="9">
        <v>4433</v>
      </c>
      <c r="E2139" s="9">
        <v>1</v>
      </c>
      <c r="F2139" s="9">
        <v>1.3602000000000001</v>
      </c>
      <c r="G2139" s="9">
        <v>1.3627</v>
      </c>
      <c r="H2139" s="9">
        <v>1.3602000000000001</v>
      </c>
      <c r="I2139" s="9">
        <v>5</v>
      </c>
      <c r="J2139" s="9">
        <v>2118.9699999999998</v>
      </c>
      <c r="K2139" s="8" t="str">
        <f>RIGHT(B2139,5)</f>
        <v>22:45</v>
      </c>
      <c r="L2139" s="7" t="str">
        <f>TEXT(K2139,"hh")</f>
        <v>22</v>
      </c>
      <c r="M2139" s="6">
        <f>IF(C2139="close",IF(I2139&gt;=0,1,IF(I2139&lt;0,2)),0)</f>
        <v>0</v>
      </c>
      <c r="N2139" s="5">
        <f>IF(N2138=0,IF(C2139="s/l",1,0),IF(C2139="s/l",N2138+1,0))</f>
        <v>0</v>
      </c>
      <c r="O2139" s="4">
        <f>IF(O2138=0,IF(C2139="t/p",1,0),IF(C2139="t/p",O2138+1,0))</f>
        <v>14</v>
      </c>
      <c r="P2139" s="3">
        <f>IF(AND(N2139&gt;=$AD$36,N2140=0),1,0)</f>
        <v>0</v>
      </c>
      <c r="Q2139" s="2">
        <f>IF(AND(O2139&gt;=$AD$35,O2140=0),1,0)</f>
        <v>0</v>
      </c>
      <c r="R2139" s="3">
        <f>IF(AND(N2139&gt;0,ISODD(D2139)),1,0)</f>
        <v>0</v>
      </c>
      <c r="S2139" s="2">
        <f>IF(AND(O2139&gt;0,ISEVEN(D2139)),1,0)</f>
        <v>0</v>
      </c>
      <c r="T2139" s="1">
        <f>IF(AND(N2138&gt;0,N2139&gt;0),IF(OR(AND(R2138=0,R2139=1),AND(R2138=1,R2139=0)),1,0),0)</f>
        <v>0</v>
      </c>
      <c r="U2139" s="1">
        <f>IF(AND(O2138&gt;0,O2139&gt;0),IF(OR(AND(S2138=0,S2139=1),AND(S2138=1,S2139=0)),1,0),0)</f>
        <v>1</v>
      </c>
    </row>
    <row r="2140" spans="1:21">
      <c r="A2140" s="9">
        <v>11014</v>
      </c>
      <c r="B2140" s="10" t="s">
        <v>2564</v>
      </c>
      <c r="C2140" s="9" t="s">
        <v>0</v>
      </c>
      <c r="D2140" s="9">
        <v>4431</v>
      </c>
      <c r="E2140" s="9">
        <v>1</v>
      </c>
      <c r="F2140" s="9">
        <v>1.3592</v>
      </c>
      <c r="G2140" s="9">
        <v>1.3616999999999999</v>
      </c>
      <c r="H2140" s="9">
        <v>1.3592</v>
      </c>
      <c r="I2140" s="9">
        <v>5</v>
      </c>
      <c r="J2140" s="9">
        <v>2123.9699999999998</v>
      </c>
      <c r="K2140" s="8" t="str">
        <f>RIGHT(B2140,5)</f>
        <v>23:28</v>
      </c>
      <c r="L2140" s="7" t="str">
        <f>TEXT(K2140,"hh")</f>
        <v>23</v>
      </c>
      <c r="M2140" s="6">
        <f>IF(C2140="close",IF(I2140&gt;=0,1,IF(I2140&lt;0,2)),0)</f>
        <v>0</v>
      </c>
      <c r="N2140" s="5">
        <f>IF(N2139=0,IF(C2140="s/l",1,0),IF(C2140="s/l",N2139+1,0))</f>
        <v>0</v>
      </c>
      <c r="O2140" s="4">
        <f>IF(O2139=0,IF(C2140="t/p",1,0),IF(C2140="t/p",O2139+1,0))</f>
        <v>15</v>
      </c>
      <c r="P2140" s="3">
        <f>IF(AND(N2140&gt;=$AD$36,N2141=0),1,0)</f>
        <v>0</v>
      </c>
      <c r="Q2140" s="2">
        <f>IF(AND(O2140&gt;=$AD$35,O2141=0),1,0)</f>
        <v>1</v>
      </c>
      <c r="R2140" s="3">
        <f>IF(AND(N2140&gt;0,ISODD(D2140)),1,0)</f>
        <v>0</v>
      </c>
      <c r="S2140" s="2">
        <f>IF(AND(O2140&gt;0,ISEVEN(D2140)),1,0)</f>
        <v>0</v>
      </c>
      <c r="T2140" s="1">
        <f>IF(AND(N2139&gt;0,N2140&gt;0),IF(OR(AND(R2139=0,R2140=1),AND(R2139=1,R2140=0)),1,0),0)</f>
        <v>0</v>
      </c>
      <c r="U2140" s="1">
        <f>IF(AND(O2139&gt;0,O2140&gt;0),IF(OR(AND(S2139=0,S2140=1),AND(S2139=1,S2140=0)),1,0),0)</f>
        <v>0</v>
      </c>
    </row>
    <row r="2141" spans="1:21">
      <c r="A2141" s="9">
        <v>11019</v>
      </c>
      <c r="B2141" s="10" t="s">
        <v>540</v>
      </c>
      <c r="C2141" s="9" t="s">
        <v>54</v>
      </c>
      <c r="D2141" s="9">
        <v>4438</v>
      </c>
      <c r="E2141" s="9">
        <v>1</v>
      </c>
      <c r="F2141" s="9">
        <v>1.3588</v>
      </c>
      <c r="G2141" s="9">
        <v>1.357</v>
      </c>
      <c r="H2141" s="9">
        <v>1.3594999999999999</v>
      </c>
      <c r="I2141" s="9">
        <v>-2</v>
      </c>
      <c r="J2141" s="9">
        <v>2121.9699999999998</v>
      </c>
      <c r="K2141" s="8" t="str">
        <f>RIGHT(B2141,5)</f>
        <v>01:00</v>
      </c>
      <c r="L2141" s="7" t="str">
        <f>TEXT(K2141,"hh")</f>
        <v>01</v>
      </c>
      <c r="M2141" s="6">
        <f>IF(C2141="close",IF(I2141&gt;=0,1,IF(I2141&lt;0,2)),0)</f>
        <v>2</v>
      </c>
      <c r="N2141" s="5">
        <f>IF(N2140=0,IF(C2141="s/l",1,0),IF(C2141="s/l",N2140+1,0))</f>
        <v>0</v>
      </c>
      <c r="O2141" s="4">
        <f>IF(O2140=0,IF(C2141="t/p",1,0),IF(C2141="t/p",O2140+1,0))</f>
        <v>0</v>
      </c>
      <c r="P2141" s="3">
        <f>IF(AND(N2141&gt;=$AD$36,N2142=0),1,0)</f>
        <v>0</v>
      </c>
      <c r="Q2141" s="2">
        <f>IF(AND(O2141&gt;=$AD$35,O2142=0),1,0)</f>
        <v>0</v>
      </c>
      <c r="R2141" s="3">
        <f>IF(AND(N2141&gt;0,ISODD(D2141)),1,0)</f>
        <v>0</v>
      </c>
      <c r="S2141" s="2">
        <f>IF(AND(O2141&gt;0,ISEVEN(D2141)),1,0)</f>
        <v>0</v>
      </c>
      <c r="T2141" s="1">
        <f>IF(AND(N2140&gt;0,N2141&gt;0),IF(OR(AND(R2140=0,R2141=1),AND(R2140=1,R2141=0)),1,0),0)</f>
        <v>0</v>
      </c>
      <c r="U2141" s="1">
        <f>IF(AND(O2140&gt;0,O2141&gt;0),IF(OR(AND(S2140=0,S2141=1),AND(S2140=1,S2141=0)),1,0),0)</f>
        <v>0</v>
      </c>
    </row>
    <row r="2142" spans="1:21">
      <c r="A2142" s="9">
        <v>11020</v>
      </c>
      <c r="B2142" s="10" t="s">
        <v>540</v>
      </c>
      <c r="C2142" s="9" t="s">
        <v>54</v>
      </c>
      <c r="D2142" s="9">
        <v>4436</v>
      </c>
      <c r="E2142" s="9">
        <v>1</v>
      </c>
      <c r="F2142" s="9">
        <v>1.3588</v>
      </c>
      <c r="G2142" s="9">
        <v>1.3580000000000001</v>
      </c>
      <c r="H2142" s="9">
        <v>1.3605</v>
      </c>
      <c r="I2142" s="9">
        <v>-11.9</v>
      </c>
      <c r="J2142" s="9">
        <v>2110.0700000000002</v>
      </c>
      <c r="K2142" s="8" t="str">
        <f>RIGHT(B2142,5)</f>
        <v>01:00</v>
      </c>
      <c r="L2142" s="7" t="str">
        <f>TEXT(K2142,"hh")</f>
        <v>01</v>
      </c>
      <c r="M2142" s="6">
        <f>IF(C2142="close",IF(I2142&gt;=0,1,IF(I2142&lt;0,2)),0)</f>
        <v>2</v>
      </c>
      <c r="N2142" s="5">
        <f>IF(N2141=0,IF(C2142="s/l",1,0),IF(C2142="s/l",N2141+1,0))</f>
        <v>0</v>
      </c>
      <c r="O2142" s="4">
        <f>IF(O2141=0,IF(C2142="t/p",1,0),IF(C2142="t/p",O2141+1,0))</f>
        <v>0</v>
      </c>
      <c r="P2142" s="3">
        <f>IF(AND(N2142&gt;=$AD$36,N2143=0),1,0)</f>
        <v>0</v>
      </c>
      <c r="Q2142" s="2">
        <f>IF(AND(O2142&gt;=$AD$35,O2143=0),1,0)</f>
        <v>0</v>
      </c>
      <c r="R2142" s="3">
        <f>IF(AND(N2142&gt;0,ISODD(D2142)),1,0)</f>
        <v>0</v>
      </c>
      <c r="S2142" s="2">
        <f>IF(AND(O2142&gt;0,ISEVEN(D2142)),1,0)</f>
        <v>0</v>
      </c>
      <c r="T2142" s="1">
        <f>IF(AND(N2141&gt;0,N2142&gt;0),IF(OR(AND(R2141=0,R2142=1),AND(R2141=1,R2142=0)),1,0),0)</f>
        <v>0</v>
      </c>
      <c r="U2142" s="1">
        <f>IF(AND(O2141&gt;0,O2142&gt;0),IF(OR(AND(S2141=0,S2142=1),AND(S2141=1,S2142=0)),1,0),0)</f>
        <v>0</v>
      </c>
    </row>
    <row r="2143" spans="1:21">
      <c r="A2143" s="9">
        <v>11029</v>
      </c>
      <c r="B2143" s="10" t="s">
        <v>539</v>
      </c>
      <c r="C2143" s="9" t="s">
        <v>0</v>
      </c>
      <c r="D2143" s="9">
        <v>4441</v>
      </c>
      <c r="E2143" s="9">
        <v>1</v>
      </c>
      <c r="F2143" s="9">
        <v>1.3596999999999999</v>
      </c>
      <c r="G2143" s="9">
        <v>1.3622000000000001</v>
      </c>
      <c r="H2143" s="9">
        <v>1.3596999999999999</v>
      </c>
      <c r="I2143" s="9">
        <v>5</v>
      </c>
      <c r="J2143" s="9">
        <v>2115.0700000000002</v>
      </c>
      <c r="K2143" s="8" t="str">
        <f>RIGHT(B2143,5)</f>
        <v>03:00</v>
      </c>
      <c r="L2143" s="7" t="str">
        <f>TEXT(K2143,"hh")</f>
        <v>03</v>
      </c>
      <c r="M2143" s="6">
        <f>IF(C2143="close",IF(I2143&gt;=0,1,IF(I2143&lt;0,2)),0)</f>
        <v>0</v>
      </c>
      <c r="N2143" s="5">
        <f>IF(N2142=0,IF(C2143="s/l",1,0),IF(C2143="s/l",N2142+1,0))</f>
        <v>0</v>
      </c>
      <c r="O2143" s="4">
        <f>IF(O2142=0,IF(C2143="t/p",1,0),IF(C2143="t/p",O2142+1,0))</f>
        <v>1</v>
      </c>
      <c r="P2143" s="3">
        <f>IF(AND(N2143&gt;=$AD$36,N2144=0),1,0)</f>
        <v>0</v>
      </c>
      <c r="Q2143" s="2">
        <f>IF(AND(O2143&gt;=$AD$35,O2144=0),1,0)</f>
        <v>0</v>
      </c>
      <c r="R2143" s="3">
        <f>IF(AND(N2143&gt;0,ISODD(D2143)),1,0)</f>
        <v>0</v>
      </c>
      <c r="S2143" s="2">
        <f>IF(AND(O2143&gt;0,ISEVEN(D2143)),1,0)</f>
        <v>0</v>
      </c>
      <c r="T2143" s="1">
        <f>IF(AND(N2142&gt;0,N2143&gt;0),IF(OR(AND(R2142=0,R2143=1),AND(R2142=1,R2143=0)),1,0),0)</f>
        <v>0</v>
      </c>
      <c r="U2143" s="1">
        <f>IF(AND(O2142&gt;0,O2143&gt;0),IF(OR(AND(S2142=0,S2143=1),AND(S2142=1,S2143=0)),1,0),0)</f>
        <v>0</v>
      </c>
    </row>
    <row r="2144" spans="1:21">
      <c r="A2144" s="9">
        <v>11034</v>
      </c>
      <c r="B2144" s="10" t="s">
        <v>538</v>
      </c>
      <c r="C2144" s="9" t="s">
        <v>0</v>
      </c>
      <c r="D2144" s="9">
        <v>4444</v>
      </c>
      <c r="E2144" s="9">
        <v>1</v>
      </c>
      <c r="F2144" s="9">
        <v>1.36</v>
      </c>
      <c r="G2144" s="9">
        <v>1.3574999999999999</v>
      </c>
      <c r="H2144" s="9">
        <v>1.36</v>
      </c>
      <c r="I2144" s="9">
        <v>5</v>
      </c>
      <c r="J2144" s="9">
        <v>2120.0700000000002</v>
      </c>
      <c r="K2144" s="8" t="str">
        <f>RIGHT(B2144,5)</f>
        <v>03:45</v>
      </c>
      <c r="L2144" s="7" t="str">
        <f>TEXT(K2144,"hh")</f>
        <v>03</v>
      </c>
      <c r="M2144" s="6">
        <f>IF(C2144="close",IF(I2144&gt;=0,1,IF(I2144&lt;0,2)),0)</f>
        <v>0</v>
      </c>
      <c r="N2144" s="5">
        <f>IF(N2143=0,IF(C2144="s/l",1,0),IF(C2144="s/l",N2143+1,0))</f>
        <v>0</v>
      </c>
      <c r="O2144" s="4">
        <f>IF(O2143=0,IF(C2144="t/p",1,0),IF(C2144="t/p",O2143+1,0))</f>
        <v>2</v>
      </c>
      <c r="P2144" s="3">
        <f>IF(AND(N2144&gt;=$AD$36,N2145=0),1,0)</f>
        <v>0</v>
      </c>
      <c r="Q2144" s="2">
        <f>IF(AND(O2144&gt;=$AD$35,O2145=0),1,0)</f>
        <v>0</v>
      </c>
      <c r="R2144" s="3">
        <f>IF(AND(N2144&gt;0,ISODD(D2144)),1,0)</f>
        <v>0</v>
      </c>
      <c r="S2144" s="2">
        <f>IF(AND(O2144&gt;0,ISEVEN(D2144)),1,0)</f>
        <v>1</v>
      </c>
      <c r="T2144" s="1">
        <f>IF(AND(N2143&gt;0,N2144&gt;0),IF(OR(AND(R2143=0,R2144=1),AND(R2143=1,R2144=0)),1,0),0)</f>
        <v>0</v>
      </c>
      <c r="U2144" s="1">
        <f>IF(AND(O2143&gt;0,O2144&gt;0),IF(OR(AND(S2143=0,S2144=1),AND(S2143=1,S2144=0)),1,0),0)</f>
        <v>1</v>
      </c>
    </row>
    <row r="2145" spans="1:21">
      <c r="A2145" s="9">
        <v>11039</v>
      </c>
      <c r="B2145" s="10" t="s">
        <v>537</v>
      </c>
      <c r="C2145" s="9" t="s">
        <v>0</v>
      </c>
      <c r="D2145" s="9">
        <v>4445</v>
      </c>
      <c r="E2145" s="9">
        <v>1</v>
      </c>
      <c r="F2145" s="9">
        <v>1.3596999999999999</v>
      </c>
      <c r="G2145" s="9">
        <v>1.3622000000000001</v>
      </c>
      <c r="H2145" s="9">
        <v>1.3596999999999999</v>
      </c>
      <c r="I2145" s="9">
        <v>5</v>
      </c>
      <c r="J2145" s="9">
        <v>2125.0700000000002</v>
      </c>
      <c r="K2145" s="8" t="str">
        <f>RIGHT(B2145,5)</f>
        <v>07:42</v>
      </c>
      <c r="L2145" s="7" t="str">
        <f>TEXT(K2145,"hh")</f>
        <v>07</v>
      </c>
      <c r="M2145" s="6">
        <f>IF(C2145="close",IF(I2145&gt;=0,1,IF(I2145&lt;0,2)),0)</f>
        <v>0</v>
      </c>
      <c r="N2145" s="5">
        <f>IF(N2144=0,IF(C2145="s/l",1,0),IF(C2145="s/l",N2144+1,0))</f>
        <v>0</v>
      </c>
      <c r="O2145" s="4">
        <f>IF(O2144=0,IF(C2145="t/p",1,0),IF(C2145="t/p",O2144+1,0))</f>
        <v>3</v>
      </c>
      <c r="P2145" s="3">
        <f>IF(AND(N2145&gt;=$AD$36,N2146=0),1,0)</f>
        <v>0</v>
      </c>
      <c r="Q2145" s="2">
        <f>IF(AND(O2145&gt;=$AD$35,O2146=0),1,0)</f>
        <v>0</v>
      </c>
      <c r="R2145" s="3">
        <f>IF(AND(N2145&gt;0,ISODD(D2145)),1,0)</f>
        <v>0</v>
      </c>
      <c r="S2145" s="2">
        <f>IF(AND(O2145&gt;0,ISEVEN(D2145)),1,0)</f>
        <v>0</v>
      </c>
      <c r="T2145" s="1">
        <f>IF(AND(N2144&gt;0,N2145&gt;0),IF(OR(AND(R2144=0,R2145=1),AND(R2144=1,R2145=0)),1,0),0)</f>
        <v>0</v>
      </c>
      <c r="U2145" s="1">
        <f>IF(AND(O2144&gt;0,O2145&gt;0),IF(OR(AND(S2144=0,S2145=1),AND(S2144=1,S2145=0)),1,0),0)</f>
        <v>1</v>
      </c>
    </row>
    <row r="2146" spans="1:21">
      <c r="A2146" s="9">
        <v>11044</v>
      </c>
      <c r="B2146" s="10" t="s">
        <v>536</v>
      </c>
      <c r="C2146" s="9" t="s">
        <v>0</v>
      </c>
      <c r="D2146" s="9">
        <v>4448</v>
      </c>
      <c r="E2146" s="9">
        <v>1</v>
      </c>
      <c r="F2146" s="9">
        <v>1.36</v>
      </c>
      <c r="G2146" s="9">
        <v>1.3574999999999999</v>
      </c>
      <c r="H2146" s="9">
        <v>1.36</v>
      </c>
      <c r="I2146" s="9">
        <v>5</v>
      </c>
      <c r="J2146" s="9">
        <v>2130.0700000000002</v>
      </c>
      <c r="K2146" s="8" t="str">
        <f>RIGHT(B2146,5)</f>
        <v>10:00</v>
      </c>
      <c r="L2146" s="7" t="str">
        <f>TEXT(K2146,"hh")</f>
        <v>10</v>
      </c>
      <c r="M2146" s="6">
        <f>IF(C2146="close",IF(I2146&gt;=0,1,IF(I2146&lt;0,2)),0)</f>
        <v>0</v>
      </c>
      <c r="N2146" s="5">
        <f>IF(N2145=0,IF(C2146="s/l",1,0),IF(C2146="s/l",N2145+1,0))</f>
        <v>0</v>
      </c>
      <c r="O2146" s="4">
        <f>IF(O2145=0,IF(C2146="t/p",1,0),IF(C2146="t/p",O2145+1,0))</f>
        <v>4</v>
      </c>
      <c r="P2146" s="3">
        <f>IF(AND(N2146&gt;=$AD$36,N2147=0),1,0)</f>
        <v>0</v>
      </c>
      <c r="Q2146" s="2">
        <f>IF(AND(O2146&gt;=$AD$35,O2147=0),1,0)</f>
        <v>1</v>
      </c>
      <c r="R2146" s="3">
        <f>IF(AND(N2146&gt;0,ISODD(D2146)),1,0)</f>
        <v>0</v>
      </c>
      <c r="S2146" s="2">
        <f>IF(AND(O2146&gt;0,ISEVEN(D2146)),1,0)</f>
        <v>1</v>
      </c>
      <c r="T2146" s="1">
        <f>IF(AND(N2145&gt;0,N2146&gt;0),IF(OR(AND(R2145=0,R2146=1),AND(R2145=1,R2146=0)),1,0),0)</f>
        <v>0</v>
      </c>
      <c r="U2146" s="1">
        <f>IF(AND(O2145&gt;0,O2146&gt;0),IF(OR(AND(S2145=0,S2146=1),AND(S2145=1,S2146=0)),1,0),0)</f>
        <v>1</v>
      </c>
    </row>
    <row r="2147" spans="1:21">
      <c r="A2147" s="9">
        <v>11053</v>
      </c>
      <c r="B2147" s="10" t="s">
        <v>535</v>
      </c>
      <c r="C2147" s="9" t="s">
        <v>3</v>
      </c>
      <c r="D2147" s="9">
        <v>4449</v>
      </c>
      <c r="E2147" s="9">
        <v>1</v>
      </c>
      <c r="F2147" s="9">
        <v>1.3622000000000001</v>
      </c>
      <c r="G2147" s="9">
        <v>1.3622000000000001</v>
      </c>
      <c r="H2147" s="9">
        <v>1.3596999999999999</v>
      </c>
      <c r="I2147" s="9">
        <v>-20</v>
      </c>
      <c r="J2147" s="9">
        <v>2110.0700000000002</v>
      </c>
      <c r="K2147" s="8" t="str">
        <f>RIGHT(B2147,5)</f>
        <v>10:38</v>
      </c>
      <c r="L2147" s="7" t="str">
        <f>TEXT(K2147,"hh")</f>
        <v>10</v>
      </c>
      <c r="M2147" s="6">
        <f>IF(C2147="close",IF(I2147&gt;=0,1,IF(I2147&lt;0,2)),0)</f>
        <v>0</v>
      </c>
      <c r="N2147" s="5">
        <f>IF(N2146=0,IF(C2147="s/l",1,0),IF(C2147="s/l",N2146+1,0))</f>
        <v>1</v>
      </c>
      <c r="O2147" s="4">
        <f>IF(O2146=0,IF(C2147="t/p",1,0),IF(C2147="t/p",O2146+1,0))</f>
        <v>0</v>
      </c>
      <c r="P2147" s="3">
        <f>IF(AND(N2147&gt;=$AD$36,N2148=0),1,0)</f>
        <v>0</v>
      </c>
      <c r="Q2147" s="2">
        <f>IF(AND(O2147&gt;=$AD$35,O2148=0),1,0)</f>
        <v>0</v>
      </c>
      <c r="R2147" s="3">
        <f>IF(AND(N2147&gt;0,ISODD(D2147)),1,0)</f>
        <v>1</v>
      </c>
      <c r="S2147" s="2">
        <f>IF(AND(O2147&gt;0,ISEVEN(D2147)),1,0)</f>
        <v>0</v>
      </c>
      <c r="T2147" s="1">
        <f>IF(AND(N2146&gt;0,N2147&gt;0),IF(OR(AND(R2146=0,R2147=1),AND(R2146=1,R2147=0)),1,0),0)</f>
        <v>0</v>
      </c>
      <c r="U2147" s="1">
        <f>IF(AND(O2146&gt;0,O2147&gt;0),IF(OR(AND(S2146=0,S2147=1),AND(S2146=1,S2147=0)),1,0),0)</f>
        <v>0</v>
      </c>
    </row>
    <row r="2148" spans="1:21">
      <c r="A2148" s="9">
        <v>11058</v>
      </c>
      <c r="B2148" s="10" t="s">
        <v>534</v>
      </c>
      <c r="C2148" s="9" t="s">
        <v>3</v>
      </c>
      <c r="D2148" s="9">
        <v>4451</v>
      </c>
      <c r="E2148" s="9">
        <v>1</v>
      </c>
      <c r="F2148" s="9">
        <v>1.3632</v>
      </c>
      <c r="G2148" s="9">
        <v>1.3632</v>
      </c>
      <c r="H2148" s="9">
        <v>1.3607</v>
      </c>
      <c r="I2148" s="9">
        <v>-20</v>
      </c>
      <c r="J2148" s="9">
        <v>2090.0700000000002</v>
      </c>
      <c r="K2148" s="8" t="str">
        <f>RIGHT(B2148,5)</f>
        <v>12:40</v>
      </c>
      <c r="L2148" s="7" t="str">
        <f>TEXT(K2148,"hh")</f>
        <v>12</v>
      </c>
      <c r="M2148" s="6">
        <f>IF(C2148="close",IF(I2148&gt;=0,1,IF(I2148&lt;0,2)),0)</f>
        <v>0</v>
      </c>
      <c r="N2148" s="5">
        <f>IF(N2147=0,IF(C2148="s/l",1,0),IF(C2148="s/l",N2147+1,0))</f>
        <v>2</v>
      </c>
      <c r="O2148" s="4">
        <f>IF(O2147=0,IF(C2148="t/p",1,0),IF(C2148="t/p",O2147+1,0))</f>
        <v>0</v>
      </c>
      <c r="P2148" s="3">
        <f>IF(AND(N2148&gt;=$AD$36,N2149=0),1,0)</f>
        <v>0</v>
      </c>
      <c r="Q2148" s="2">
        <f>IF(AND(O2148&gt;=$AD$35,O2149=0),1,0)</f>
        <v>0</v>
      </c>
      <c r="R2148" s="3">
        <f>IF(AND(N2148&gt;0,ISODD(D2148)),1,0)</f>
        <v>1</v>
      </c>
      <c r="S2148" s="2">
        <f>IF(AND(O2148&gt;0,ISEVEN(D2148)),1,0)</f>
        <v>0</v>
      </c>
      <c r="T2148" s="1">
        <f>IF(AND(N2147&gt;0,N2148&gt;0),IF(OR(AND(R2147=0,R2148=1),AND(R2147=1,R2148=0)),1,0),0)</f>
        <v>0</v>
      </c>
      <c r="U2148" s="1">
        <f>IF(AND(O2147&gt;0,O2148&gt;0),IF(OR(AND(S2147=0,S2148=1),AND(S2147=1,S2148=0)),1,0),0)</f>
        <v>0</v>
      </c>
    </row>
    <row r="2149" spans="1:21">
      <c r="A2149" s="9">
        <v>11063</v>
      </c>
      <c r="B2149" s="10" t="s">
        <v>533</v>
      </c>
      <c r="C2149" s="9" t="s">
        <v>3</v>
      </c>
      <c r="D2149" s="9">
        <v>4453</v>
      </c>
      <c r="E2149" s="9">
        <v>1</v>
      </c>
      <c r="F2149" s="9">
        <v>1.3642000000000001</v>
      </c>
      <c r="G2149" s="9">
        <v>1.3642000000000001</v>
      </c>
      <c r="H2149" s="9">
        <v>1.3616999999999999</v>
      </c>
      <c r="I2149" s="9">
        <v>-20</v>
      </c>
      <c r="J2149" s="9">
        <v>2070.0700000000002</v>
      </c>
      <c r="K2149" s="8" t="str">
        <f>RIGHT(B2149,5)</f>
        <v>13:03</v>
      </c>
      <c r="L2149" s="7" t="str">
        <f>TEXT(K2149,"hh")</f>
        <v>13</v>
      </c>
      <c r="M2149" s="6">
        <f>IF(C2149="close",IF(I2149&gt;=0,1,IF(I2149&lt;0,2)),0)</f>
        <v>0</v>
      </c>
      <c r="N2149" s="5">
        <f>IF(N2148=0,IF(C2149="s/l",1,0),IF(C2149="s/l",N2148+1,0))</f>
        <v>3</v>
      </c>
      <c r="O2149" s="4">
        <f>IF(O2148=0,IF(C2149="t/p",1,0),IF(C2149="t/p",O2148+1,0))</f>
        <v>0</v>
      </c>
      <c r="P2149" s="3">
        <f>IF(AND(N2149&gt;=$AD$36,N2150=0),1,0)</f>
        <v>0</v>
      </c>
      <c r="Q2149" s="2">
        <f>IF(AND(O2149&gt;=$AD$35,O2150=0),1,0)</f>
        <v>0</v>
      </c>
      <c r="R2149" s="3">
        <f>IF(AND(N2149&gt;0,ISODD(D2149)),1,0)</f>
        <v>1</v>
      </c>
      <c r="S2149" s="2">
        <f>IF(AND(O2149&gt;0,ISEVEN(D2149)),1,0)</f>
        <v>0</v>
      </c>
      <c r="T2149" s="1">
        <f>IF(AND(N2148&gt;0,N2149&gt;0),IF(OR(AND(R2148=0,R2149=1),AND(R2148=1,R2149=0)),1,0),0)</f>
        <v>0</v>
      </c>
      <c r="U2149" s="1">
        <f>IF(AND(O2148&gt;0,O2149&gt;0),IF(OR(AND(S2148=0,S2149=1),AND(S2148=1,S2149=0)),1,0),0)</f>
        <v>0</v>
      </c>
    </row>
    <row r="2150" spans="1:21">
      <c r="A2150" s="9">
        <v>11068</v>
      </c>
      <c r="B2150" s="10" t="s">
        <v>532</v>
      </c>
      <c r="C2150" s="9" t="s">
        <v>3</v>
      </c>
      <c r="D2150" s="9">
        <v>4455</v>
      </c>
      <c r="E2150" s="9">
        <v>1</v>
      </c>
      <c r="F2150" s="9">
        <v>1.3652</v>
      </c>
      <c r="G2150" s="9">
        <v>1.3652</v>
      </c>
      <c r="H2150" s="9">
        <v>1.3627</v>
      </c>
      <c r="I2150" s="9">
        <v>-20</v>
      </c>
      <c r="J2150" s="9">
        <v>2050.0700000000002</v>
      </c>
      <c r="K2150" s="8" t="str">
        <f>RIGHT(B2150,5)</f>
        <v>14:23</v>
      </c>
      <c r="L2150" s="7" t="str">
        <f>TEXT(K2150,"hh")</f>
        <v>14</v>
      </c>
      <c r="M2150" s="6">
        <f>IF(C2150="close",IF(I2150&gt;=0,1,IF(I2150&lt;0,2)),0)</f>
        <v>0</v>
      </c>
      <c r="N2150" s="5">
        <f>IF(N2149=0,IF(C2150="s/l",1,0),IF(C2150="s/l",N2149+1,0))</f>
        <v>4</v>
      </c>
      <c r="O2150" s="4">
        <f>IF(O2149=0,IF(C2150="t/p",1,0),IF(C2150="t/p",O2149+1,0))</f>
        <v>0</v>
      </c>
      <c r="P2150" s="3">
        <f>IF(AND(N2150&gt;=$AD$36,N2151=0),1,0)</f>
        <v>0</v>
      </c>
      <c r="Q2150" s="2">
        <f>IF(AND(O2150&gt;=$AD$35,O2151=0),1,0)</f>
        <v>0</v>
      </c>
      <c r="R2150" s="3">
        <f>IF(AND(N2150&gt;0,ISODD(D2150)),1,0)</f>
        <v>1</v>
      </c>
      <c r="S2150" s="2">
        <f>IF(AND(O2150&gt;0,ISEVEN(D2150)),1,0)</f>
        <v>0</v>
      </c>
      <c r="T2150" s="1">
        <f>IF(AND(N2149&gt;0,N2150&gt;0),IF(OR(AND(R2149=0,R2150=1),AND(R2149=1,R2150=0)),1,0),0)</f>
        <v>0</v>
      </c>
      <c r="U2150" s="1">
        <f>IF(AND(O2149&gt;0,O2150&gt;0),IF(OR(AND(S2149=0,S2150=1),AND(S2149=1,S2150=0)),1,0),0)</f>
        <v>0</v>
      </c>
    </row>
    <row r="2151" spans="1:21">
      <c r="A2151" s="9">
        <v>11073</v>
      </c>
      <c r="B2151" s="10" t="s">
        <v>531</v>
      </c>
      <c r="C2151" s="9" t="s">
        <v>3</v>
      </c>
      <c r="D2151" s="9">
        <v>4457</v>
      </c>
      <c r="E2151" s="9">
        <v>1</v>
      </c>
      <c r="F2151" s="9">
        <v>1.3662000000000001</v>
      </c>
      <c r="G2151" s="9">
        <v>1.3662000000000001</v>
      </c>
      <c r="H2151" s="9">
        <v>1.3636999999999999</v>
      </c>
      <c r="I2151" s="9">
        <v>-20</v>
      </c>
      <c r="J2151" s="9">
        <v>2030.07</v>
      </c>
      <c r="K2151" s="8" t="str">
        <f>RIGHT(B2151,5)</f>
        <v>14:30</v>
      </c>
      <c r="L2151" s="7" t="str">
        <f>TEXT(K2151,"hh")</f>
        <v>14</v>
      </c>
      <c r="M2151" s="6">
        <f>IF(C2151="close",IF(I2151&gt;=0,1,IF(I2151&lt;0,2)),0)</f>
        <v>0</v>
      </c>
      <c r="N2151" s="5">
        <f>IF(N2150=0,IF(C2151="s/l",1,0),IF(C2151="s/l",N2150+1,0))</f>
        <v>5</v>
      </c>
      <c r="O2151" s="4">
        <f>IF(O2150=0,IF(C2151="t/p",1,0),IF(C2151="t/p",O2150+1,0))</f>
        <v>0</v>
      </c>
      <c r="P2151" s="3">
        <f>IF(AND(N2151&gt;=$AD$36,N2152=0),1,0)</f>
        <v>0</v>
      </c>
      <c r="Q2151" s="2">
        <f>IF(AND(O2151&gt;=$AD$35,O2152=0),1,0)</f>
        <v>0</v>
      </c>
      <c r="R2151" s="3">
        <f>IF(AND(N2151&gt;0,ISODD(D2151)),1,0)</f>
        <v>1</v>
      </c>
      <c r="S2151" s="2">
        <f>IF(AND(O2151&gt;0,ISEVEN(D2151)),1,0)</f>
        <v>0</v>
      </c>
      <c r="T2151" s="1">
        <f>IF(AND(N2150&gt;0,N2151&gt;0),IF(OR(AND(R2150=0,R2151=1),AND(R2150=1,R2151=0)),1,0),0)</f>
        <v>0</v>
      </c>
      <c r="U2151" s="1">
        <f>IF(AND(O2150&gt;0,O2151&gt;0),IF(OR(AND(S2150=0,S2151=1),AND(S2150=1,S2151=0)),1,0),0)</f>
        <v>0</v>
      </c>
    </row>
    <row r="2152" spans="1:21">
      <c r="A2152" s="9">
        <v>11078</v>
      </c>
      <c r="B2152" s="10" t="s">
        <v>531</v>
      </c>
      <c r="C2152" s="9" t="s">
        <v>3</v>
      </c>
      <c r="D2152" s="9">
        <v>4459</v>
      </c>
      <c r="E2152" s="9">
        <v>1</v>
      </c>
      <c r="F2152" s="9">
        <v>1.3672</v>
      </c>
      <c r="G2152" s="9">
        <v>1.3672</v>
      </c>
      <c r="H2152" s="9">
        <v>1.3647</v>
      </c>
      <c r="I2152" s="9">
        <v>-20</v>
      </c>
      <c r="J2152" s="9">
        <v>2010.07</v>
      </c>
      <c r="K2152" s="8" t="str">
        <f>RIGHT(B2152,5)</f>
        <v>14:30</v>
      </c>
      <c r="L2152" s="7" t="str">
        <f>TEXT(K2152,"hh")</f>
        <v>14</v>
      </c>
      <c r="M2152" s="6">
        <f>IF(C2152="close",IF(I2152&gt;=0,1,IF(I2152&lt;0,2)),0)</f>
        <v>0</v>
      </c>
      <c r="N2152" s="5">
        <f>IF(N2151=0,IF(C2152="s/l",1,0),IF(C2152="s/l",N2151+1,0))</f>
        <v>6</v>
      </c>
      <c r="O2152" s="4">
        <f>IF(O2151=0,IF(C2152="t/p",1,0),IF(C2152="t/p",O2151+1,0))</f>
        <v>0</v>
      </c>
      <c r="P2152" s="3">
        <f>IF(AND(N2152&gt;=$AD$36,N2153=0),1,0)</f>
        <v>0</v>
      </c>
      <c r="Q2152" s="2">
        <f>IF(AND(O2152&gt;=$AD$35,O2153=0),1,0)</f>
        <v>0</v>
      </c>
      <c r="R2152" s="3">
        <f>IF(AND(N2152&gt;0,ISODD(D2152)),1,0)</f>
        <v>1</v>
      </c>
      <c r="S2152" s="2">
        <f>IF(AND(O2152&gt;0,ISEVEN(D2152)),1,0)</f>
        <v>0</v>
      </c>
      <c r="T2152" s="1">
        <f>IF(AND(N2151&gt;0,N2152&gt;0),IF(OR(AND(R2151=0,R2152=1),AND(R2151=1,R2152=0)),1,0),0)</f>
        <v>0</v>
      </c>
      <c r="U2152" s="1">
        <f>IF(AND(O2151&gt;0,O2152&gt;0),IF(OR(AND(S2151=0,S2152=1),AND(S2151=1,S2152=0)),1,0),0)</f>
        <v>0</v>
      </c>
    </row>
    <row r="2153" spans="1:21">
      <c r="A2153" s="9">
        <v>11083</v>
      </c>
      <c r="B2153" s="10" t="s">
        <v>531</v>
      </c>
      <c r="C2153" s="9" t="s">
        <v>3</v>
      </c>
      <c r="D2153" s="9">
        <v>4461</v>
      </c>
      <c r="E2153" s="9">
        <v>1</v>
      </c>
      <c r="F2153" s="9">
        <v>1.3683000000000001</v>
      </c>
      <c r="G2153" s="9">
        <v>1.3683000000000001</v>
      </c>
      <c r="H2153" s="9">
        <v>1.3657999999999999</v>
      </c>
      <c r="I2153" s="9">
        <v>-20</v>
      </c>
      <c r="J2153" s="9">
        <v>1990.07</v>
      </c>
      <c r="K2153" s="8" t="str">
        <f>RIGHT(B2153,5)</f>
        <v>14:30</v>
      </c>
      <c r="L2153" s="7" t="str">
        <f>TEXT(K2153,"hh")</f>
        <v>14</v>
      </c>
      <c r="M2153" s="6">
        <f>IF(C2153="close",IF(I2153&gt;=0,1,IF(I2153&lt;0,2)),0)</f>
        <v>0</v>
      </c>
      <c r="N2153" s="5">
        <f>IF(N2152=0,IF(C2153="s/l",1,0),IF(C2153="s/l",N2152+1,0))</f>
        <v>7</v>
      </c>
      <c r="O2153" s="4">
        <f>IF(O2152=0,IF(C2153="t/p",1,0),IF(C2153="t/p",O2152+1,0))</f>
        <v>0</v>
      </c>
      <c r="P2153" s="3">
        <f>IF(AND(N2153&gt;=$AD$36,N2154=0),1,0)</f>
        <v>1</v>
      </c>
      <c r="Q2153" s="2">
        <f>IF(AND(O2153&gt;=$AD$35,O2154=0),1,0)</f>
        <v>0</v>
      </c>
      <c r="R2153" s="3">
        <f>IF(AND(N2153&gt;0,ISODD(D2153)),1,0)</f>
        <v>1</v>
      </c>
      <c r="S2153" s="2">
        <f>IF(AND(O2153&gt;0,ISEVEN(D2153)),1,0)</f>
        <v>0</v>
      </c>
      <c r="T2153" s="1">
        <f>IF(AND(N2152&gt;0,N2153&gt;0),IF(OR(AND(R2152=0,R2153=1),AND(R2152=1,R2153=0)),1,0),0)</f>
        <v>0</v>
      </c>
      <c r="U2153" s="1">
        <f>IF(AND(O2152&gt;0,O2153&gt;0),IF(OR(AND(S2152=0,S2153=1),AND(S2152=1,S2153=0)),1,0),0)</f>
        <v>0</v>
      </c>
    </row>
    <row r="2154" spans="1:21">
      <c r="A2154" s="9">
        <v>11084</v>
      </c>
      <c r="B2154" s="10" t="s">
        <v>530</v>
      </c>
      <c r="C2154" s="9" t="s">
        <v>0</v>
      </c>
      <c r="D2154" s="9">
        <v>4463</v>
      </c>
      <c r="E2154" s="9">
        <v>1</v>
      </c>
      <c r="F2154" s="9">
        <v>1.3668</v>
      </c>
      <c r="G2154" s="9">
        <v>1.3693</v>
      </c>
      <c r="H2154" s="9">
        <v>1.3668</v>
      </c>
      <c r="I2154" s="9">
        <v>5</v>
      </c>
      <c r="J2154" s="9">
        <v>1995.07</v>
      </c>
      <c r="K2154" s="8" t="str">
        <f>RIGHT(B2154,5)</f>
        <v>14:32</v>
      </c>
      <c r="L2154" s="7" t="str">
        <f>TEXT(K2154,"hh")</f>
        <v>14</v>
      </c>
      <c r="M2154" s="6">
        <f>IF(C2154="close",IF(I2154&gt;=0,1,IF(I2154&lt;0,2)),0)</f>
        <v>0</v>
      </c>
      <c r="N2154" s="5">
        <f>IF(N2153=0,IF(C2154="s/l",1,0),IF(C2154="s/l",N2153+1,0))</f>
        <v>0</v>
      </c>
      <c r="O2154" s="4">
        <f>IF(O2153=0,IF(C2154="t/p",1,0),IF(C2154="t/p",O2153+1,0))</f>
        <v>1</v>
      </c>
      <c r="P2154" s="3">
        <f>IF(AND(N2154&gt;=$AD$36,N2155=0),1,0)</f>
        <v>0</v>
      </c>
      <c r="Q2154" s="2">
        <f>IF(AND(O2154&gt;=$AD$35,O2155=0),1,0)</f>
        <v>0</v>
      </c>
      <c r="R2154" s="3">
        <f>IF(AND(N2154&gt;0,ISODD(D2154)),1,0)</f>
        <v>0</v>
      </c>
      <c r="S2154" s="2">
        <f>IF(AND(O2154&gt;0,ISEVEN(D2154)),1,0)</f>
        <v>0</v>
      </c>
      <c r="T2154" s="1">
        <f>IF(AND(N2153&gt;0,N2154&gt;0),IF(OR(AND(R2153=0,R2154=1),AND(R2153=1,R2154=0)),1,0),0)</f>
        <v>0</v>
      </c>
      <c r="U2154" s="1">
        <f>IF(AND(O2153&gt;0,O2154&gt;0),IF(OR(AND(S2153=0,S2154=1),AND(S2153=1,S2154=0)),1,0),0)</f>
        <v>0</v>
      </c>
    </row>
    <row r="2155" spans="1:21">
      <c r="A2155" s="9">
        <v>11089</v>
      </c>
      <c r="B2155" s="10" t="s">
        <v>529</v>
      </c>
      <c r="C2155" s="9" t="s">
        <v>0</v>
      </c>
      <c r="D2155" s="9">
        <v>4466</v>
      </c>
      <c r="E2155" s="9">
        <v>1</v>
      </c>
      <c r="F2155" s="9">
        <v>1.3672</v>
      </c>
      <c r="G2155" s="9">
        <v>1.3647</v>
      </c>
      <c r="H2155" s="9">
        <v>1.3672</v>
      </c>
      <c r="I2155" s="9">
        <v>5</v>
      </c>
      <c r="J2155" s="9">
        <v>2000.07</v>
      </c>
      <c r="K2155" s="8" t="str">
        <f>RIGHT(B2155,5)</f>
        <v>14:43</v>
      </c>
      <c r="L2155" s="7" t="str">
        <f>TEXT(K2155,"hh")</f>
        <v>14</v>
      </c>
      <c r="M2155" s="6">
        <f>IF(C2155="close",IF(I2155&gt;=0,1,IF(I2155&lt;0,2)),0)</f>
        <v>0</v>
      </c>
      <c r="N2155" s="5">
        <f>IF(N2154=0,IF(C2155="s/l",1,0),IF(C2155="s/l",N2154+1,0))</f>
        <v>0</v>
      </c>
      <c r="O2155" s="4">
        <f>IF(O2154=0,IF(C2155="t/p",1,0),IF(C2155="t/p",O2154+1,0))</f>
        <v>2</v>
      </c>
      <c r="P2155" s="3">
        <f>IF(AND(N2155&gt;=$AD$36,N2156=0),1,0)</f>
        <v>0</v>
      </c>
      <c r="Q2155" s="2">
        <f>IF(AND(O2155&gt;=$AD$35,O2156=0),1,0)</f>
        <v>0</v>
      </c>
      <c r="R2155" s="3">
        <f>IF(AND(N2155&gt;0,ISODD(D2155)),1,0)</f>
        <v>0</v>
      </c>
      <c r="S2155" s="2">
        <f>IF(AND(O2155&gt;0,ISEVEN(D2155)),1,0)</f>
        <v>1</v>
      </c>
      <c r="T2155" s="1">
        <f>IF(AND(N2154&gt;0,N2155&gt;0),IF(OR(AND(R2154=0,R2155=1),AND(R2154=1,R2155=0)),1,0),0)</f>
        <v>0</v>
      </c>
      <c r="U2155" s="1">
        <f>IF(AND(O2154&gt;0,O2155&gt;0),IF(OR(AND(S2154=0,S2155=1),AND(S2154=1,S2155=0)),1,0),0)</f>
        <v>1</v>
      </c>
    </row>
    <row r="2156" spans="1:21">
      <c r="A2156" s="9">
        <v>11094</v>
      </c>
      <c r="B2156" s="10" t="s">
        <v>528</v>
      </c>
      <c r="C2156" s="9" t="s">
        <v>0</v>
      </c>
      <c r="D2156" s="9">
        <v>4467</v>
      </c>
      <c r="E2156" s="9">
        <v>1</v>
      </c>
      <c r="F2156" s="9">
        <v>1.3669</v>
      </c>
      <c r="G2156" s="9">
        <v>1.3694</v>
      </c>
      <c r="H2156" s="9">
        <v>1.3669</v>
      </c>
      <c r="I2156" s="9">
        <v>5</v>
      </c>
      <c r="J2156" s="9">
        <v>2005.07</v>
      </c>
      <c r="K2156" s="8" t="str">
        <f>RIGHT(B2156,5)</f>
        <v>15:26</v>
      </c>
      <c r="L2156" s="7" t="str">
        <f>TEXT(K2156,"hh")</f>
        <v>15</v>
      </c>
      <c r="M2156" s="6">
        <f>IF(C2156="close",IF(I2156&gt;=0,1,IF(I2156&lt;0,2)),0)</f>
        <v>0</v>
      </c>
      <c r="N2156" s="5">
        <f>IF(N2155=0,IF(C2156="s/l",1,0),IF(C2156="s/l",N2155+1,0))</f>
        <v>0</v>
      </c>
      <c r="O2156" s="4">
        <f>IF(O2155=0,IF(C2156="t/p",1,0),IF(C2156="t/p",O2155+1,0))</f>
        <v>3</v>
      </c>
      <c r="P2156" s="3">
        <f>IF(AND(N2156&gt;=$AD$36,N2157=0),1,0)</f>
        <v>0</v>
      </c>
      <c r="Q2156" s="2">
        <f>IF(AND(O2156&gt;=$AD$35,O2157=0),1,0)</f>
        <v>0</v>
      </c>
      <c r="R2156" s="3">
        <f>IF(AND(N2156&gt;0,ISODD(D2156)),1,0)</f>
        <v>0</v>
      </c>
      <c r="S2156" s="2">
        <f>IF(AND(O2156&gt;0,ISEVEN(D2156)),1,0)</f>
        <v>0</v>
      </c>
      <c r="T2156" s="1">
        <f>IF(AND(N2155&gt;0,N2156&gt;0),IF(OR(AND(R2155=0,R2156=1),AND(R2155=1,R2156=0)),1,0),0)</f>
        <v>0</v>
      </c>
      <c r="U2156" s="1">
        <f>IF(AND(O2155&gt;0,O2156&gt;0),IF(OR(AND(S2155=0,S2156=1),AND(S2155=1,S2156=0)),1,0),0)</f>
        <v>1</v>
      </c>
    </row>
    <row r="2157" spans="1:21">
      <c r="A2157" s="9">
        <v>11103</v>
      </c>
      <c r="B2157" s="10" t="s">
        <v>527</v>
      </c>
      <c r="C2157" s="9" t="s">
        <v>0</v>
      </c>
      <c r="D2157" s="9">
        <v>4472</v>
      </c>
      <c r="E2157" s="9">
        <v>1</v>
      </c>
      <c r="F2157" s="9">
        <v>1.3662000000000001</v>
      </c>
      <c r="G2157" s="9">
        <v>1.3636999999999999</v>
      </c>
      <c r="H2157" s="9">
        <v>1.3662000000000001</v>
      </c>
      <c r="I2157" s="9">
        <v>5</v>
      </c>
      <c r="J2157" s="9">
        <v>2010.07</v>
      </c>
      <c r="K2157" s="8" t="str">
        <f>RIGHT(B2157,5)</f>
        <v>16:03</v>
      </c>
      <c r="L2157" s="7" t="str">
        <f>TEXT(K2157,"hh")</f>
        <v>16</v>
      </c>
      <c r="M2157" s="6">
        <f>IF(C2157="close",IF(I2157&gt;=0,1,IF(I2157&lt;0,2)),0)</f>
        <v>0</v>
      </c>
      <c r="N2157" s="5">
        <f>IF(N2156=0,IF(C2157="s/l",1,0),IF(C2157="s/l",N2156+1,0))</f>
        <v>0</v>
      </c>
      <c r="O2157" s="4">
        <f>IF(O2156=0,IF(C2157="t/p",1,0),IF(C2157="t/p",O2156+1,0))</f>
        <v>4</v>
      </c>
      <c r="P2157" s="3">
        <f>IF(AND(N2157&gt;=$AD$36,N2158=0),1,0)</f>
        <v>0</v>
      </c>
      <c r="Q2157" s="2">
        <f>IF(AND(O2157&gt;=$AD$35,O2158=0),1,0)</f>
        <v>0</v>
      </c>
      <c r="R2157" s="3">
        <f>IF(AND(N2157&gt;0,ISODD(D2157)),1,0)</f>
        <v>0</v>
      </c>
      <c r="S2157" s="2">
        <f>IF(AND(O2157&gt;0,ISEVEN(D2157)),1,0)</f>
        <v>1</v>
      </c>
      <c r="T2157" s="1">
        <f>IF(AND(N2156&gt;0,N2157&gt;0),IF(OR(AND(R2156=0,R2157=1),AND(R2156=1,R2157=0)),1,0),0)</f>
        <v>0</v>
      </c>
      <c r="U2157" s="1">
        <f>IF(AND(O2156&gt;0,O2157&gt;0),IF(OR(AND(S2156=0,S2157=1),AND(S2156=1,S2157=0)),1,0),0)</f>
        <v>1</v>
      </c>
    </row>
    <row r="2158" spans="1:21">
      <c r="A2158" s="9">
        <v>11108</v>
      </c>
      <c r="B2158" s="10" t="s">
        <v>526</v>
      </c>
      <c r="C2158" s="9" t="s">
        <v>0</v>
      </c>
      <c r="D2158" s="9">
        <v>4473</v>
      </c>
      <c r="E2158" s="9">
        <v>1</v>
      </c>
      <c r="F2158" s="9">
        <v>1.3658999999999999</v>
      </c>
      <c r="G2158" s="9">
        <v>1.3684000000000001</v>
      </c>
      <c r="H2158" s="9">
        <v>1.3658999999999999</v>
      </c>
      <c r="I2158" s="9">
        <v>5</v>
      </c>
      <c r="J2158" s="9">
        <v>2015.07</v>
      </c>
      <c r="K2158" s="8" t="str">
        <f>RIGHT(B2158,5)</f>
        <v>16:59</v>
      </c>
      <c r="L2158" s="7" t="str">
        <f>TEXT(K2158,"hh")</f>
        <v>16</v>
      </c>
      <c r="M2158" s="6">
        <f>IF(C2158="close",IF(I2158&gt;=0,1,IF(I2158&lt;0,2)),0)</f>
        <v>0</v>
      </c>
      <c r="N2158" s="5">
        <f>IF(N2157=0,IF(C2158="s/l",1,0),IF(C2158="s/l",N2157+1,0))</f>
        <v>0</v>
      </c>
      <c r="O2158" s="4">
        <f>IF(O2157=0,IF(C2158="t/p",1,0),IF(C2158="t/p",O2157+1,0))</f>
        <v>5</v>
      </c>
      <c r="P2158" s="3">
        <f>IF(AND(N2158&gt;=$AD$36,N2159=0),1,0)</f>
        <v>0</v>
      </c>
      <c r="Q2158" s="2">
        <f>IF(AND(O2158&gt;=$AD$35,O2159=0),1,0)</f>
        <v>1</v>
      </c>
      <c r="R2158" s="3">
        <f>IF(AND(N2158&gt;0,ISODD(D2158)),1,0)</f>
        <v>0</v>
      </c>
      <c r="S2158" s="2">
        <f>IF(AND(O2158&gt;0,ISEVEN(D2158)),1,0)</f>
        <v>0</v>
      </c>
      <c r="T2158" s="1">
        <f>IF(AND(N2157&gt;0,N2158&gt;0),IF(OR(AND(R2157=0,R2158=1),AND(R2157=1,R2158=0)),1,0),0)</f>
        <v>0</v>
      </c>
      <c r="U2158" s="1">
        <f>IF(AND(O2157&gt;0,O2158&gt;0),IF(OR(AND(S2157=0,S2158=1),AND(S2157=1,S2158=0)),1,0),0)</f>
        <v>1</v>
      </c>
    </row>
    <row r="2159" spans="1:21">
      <c r="A2159" s="9">
        <v>11113</v>
      </c>
      <c r="B2159" s="10" t="s">
        <v>525</v>
      </c>
      <c r="C2159" s="9" t="s">
        <v>3</v>
      </c>
      <c r="D2159" s="9">
        <v>4470</v>
      </c>
      <c r="E2159" s="9">
        <v>1</v>
      </c>
      <c r="F2159" s="9">
        <v>1.3647</v>
      </c>
      <c r="G2159" s="9">
        <v>1.3647</v>
      </c>
      <c r="H2159" s="9">
        <v>1.3672</v>
      </c>
      <c r="I2159" s="9">
        <v>-20</v>
      </c>
      <c r="J2159" s="9">
        <v>1995.07</v>
      </c>
      <c r="K2159" s="8" t="str">
        <f>RIGHT(B2159,5)</f>
        <v>17:04</v>
      </c>
      <c r="L2159" s="7" t="str">
        <f>TEXT(K2159,"hh")</f>
        <v>17</v>
      </c>
      <c r="M2159" s="6">
        <f>IF(C2159="close",IF(I2159&gt;=0,1,IF(I2159&lt;0,2)),0)</f>
        <v>0</v>
      </c>
      <c r="N2159" s="5">
        <f>IF(N2158=0,IF(C2159="s/l",1,0),IF(C2159="s/l",N2158+1,0))</f>
        <v>1</v>
      </c>
      <c r="O2159" s="4">
        <f>IF(O2158=0,IF(C2159="t/p",1,0),IF(C2159="t/p",O2158+1,0))</f>
        <v>0</v>
      </c>
      <c r="P2159" s="3">
        <f>IF(AND(N2159&gt;=$AD$36,N2160=0),1,0)</f>
        <v>0</v>
      </c>
      <c r="Q2159" s="2">
        <f>IF(AND(O2159&gt;=$AD$35,O2160=0),1,0)</f>
        <v>0</v>
      </c>
      <c r="R2159" s="3">
        <f>IF(AND(N2159&gt;0,ISODD(D2159)),1,0)</f>
        <v>0</v>
      </c>
      <c r="S2159" s="2">
        <f>IF(AND(O2159&gt;0,ISEVEN(D2159)),1,0)</f>
        <v>0</v>
      </c>
      <c r="T2159" s="1">
        <f>IF(AND(N2158&gt;0,N2159&gt;0),IF(OR(AND(R2158=0,R2159=1),AND(R2158=1,R2159=0)),1,0),0)</f>
        <v>0</v>
      </c>
      <c r="U2159" s="1">
        <f>IF(AND(O2158&gt;0,O2159&gt;0),IF(OR(AND(S2158=0,S2159=1),AND(S2158=1,S2159=0)),1,0),0)</f>
        <v>0</v>
      </c>
    </row>
    <row r="2160" spans="1:21">
      <c r="A2160" s="9">
        <v>11118</v>
      </c>
      <c r="B2160" s="10" t="s">
        <v>524</v>
      </c>
      <c r="C2160" s="9" t="s">
        <v>3</v>
      </c>
      <c r="D2160" s="9">
        <v>4476</v>
      </c>
      <c r="E2160" s="9">
        <v>1</v>
      </c>
      <c r="F2160" s="9">
        <v>1.3636999999999999</v>
      </c>
      <c r="G2160" s="9">
        <v>1.3636999999999999</v>
      </c>
      <c r="H2160" s="9">
        <v>1.3662000000000001</v>
      </c>
      <c r="I2160" s="9">
        <v>-20</v>
      </c>
      <c r="J2160" s="9">
        <v>1975.07</v>
      </c>
      <c r="K2160" s="8" t="str">
        <f>RIGHT(B2160,5)</f>
        <v>17:05</v>
      </c>
      <c r="L2160" s="7" t="str">
        <f>TEXT(K2160,"hh")</f>
        <v>17</v>
      </c>
      <c r="M2160" s="6">
        <f>IF(C2160="close",IF(I2160&gt;=0,1,IF(I2160&lt;0,2)),0)</f>
        <v>0</v>
      </c>
      <c r="N2160" s="5">
        <f>IF(N2159=0,IF(C2160="s/l",1,0),IF(C2160="s/l",N2159+1,0))</f>
        <v>2</v>
      </c>
      <c r="O2160" s="4">
        <f>IF(O2159=0,IF(C2160="t/p",1,0),IF(C2160="t/p",O2159+1,0))</f>
        <v>0</v>
      </c>
      <c r="P2160" s="3">
        <f>IF(AND(N2160&gt;=$AD$36,N2161=0),1,0)</f>
        <v>0</v>
      </c>
      <c r="Q2160" s="2">
        <f>IF(AND(O2160&gt;=$AD$35,O2161=0),1,0)</f>
        <v>0</v>
      </c>
      <c r="R2160" s="3">
        <f>IF(AND(N2160&gt;0,ISODD(D2160)),1,0)</f>
        <v>0</v>
      </c>
      <c r="S2160" s="2">
        <f>IF(AND(O2160&gt;0,ISEVEN(D2160)),1,0)</f>
        <v>0</v>
      </c>
      <c r="T2160" s="1">
        <f>IF(AND(N2159&gt;0,N2160&gt;0),IF(OR(AND(R2159=0,R2160=1),AND(R2159=1,R2160=0)),1,0),0)</f>
        <v>0</v>
      </c>
      <c r="U2160" s="1">
        <f>IF(AND(O2159&gt;0,O2160&gt;0),IF(OR(AND(S2159=0,S2160=1),AND(S2159=1,S2160=0)),1,0),0)</f>
        <v>0</v>
      </c>
    </row>
    <row r="2161" spans="1:21">
      <c r="A2161" s="9">
        <v>11123</v>
      </c>
      <c r="B2161" s="10" t="s">
        <v>524</v>
      </c>
      <c r="C2161" s="9" t="s">
        <v>3</v>
      </c>
      <c r="D2161" s="9">
        <v>4478</v>
      </c>
      <c r="E2161" s="9">
        <v>1</v>
      </c>
      <c r="F2161" s="9">
        <v>1.3627</v>
      </c>
      <c r="G2161" s="9">
        <v>1.3627</v>
      </c>
      <c r="H2161" s="9">
        <v>1.3652</v>
      </c>
      <c r="I2161" s="9">
        <v>-20</v>
      </c>
      <c r="J2161" s="9">
        <v>1955.07</v>
      </c>
      <c r="K2161" s="8" t="str">
        <f>RIGHT(B2161,5)</f>
        <v>17:05</v>
      </c>
      <c r="L2161" s="7" t="str">
        <f>TEXT(K2161,"hh")</f>
        <v>17</v>
      </c>
      <c r="M2161" s="6">
        <f>IF(C2161="close",IF(I2161&gt;=0,1,IF(I2161&lt;0,2)),0)</f>
        <v>0</v>
      </c>
      <c r="N2161" s="5">
        <f>IF(N2160=0,IF(C2161="s/l",1,0),IF(C2161="s/l",N2160+1,0))</f>
        <v>3</v>
      </c>
      <c r="O2161" s="4">
        <f>IF(O2160=0,IF(C2161="t/p",1,0),IF(C2161="t/p",O2160+1,0))</f>
        <v>0</v>
      </c>
      <c r="P2161" s="3">
        <f>IF(AND(N2161&gt;=$AD$36,N2162=0),1,0)</f>
        <v>0</v>
      </c>
      <c r="Q2161" s="2">
        <f>IF(AND(O2161&gt;=$AD$35,O2162=0),1,0)</f>
        <v>0</v>
      </c>
      <c r="R2161" s="3">
        <f>IF(AND(N2161&gt;0,ISODD(D2161)),1,0)</f>
        <v>0</v>
      </c>
      <c r="S2161" s="2">
        <f>IF(AND(O2161&gt;0,ISEVEN(D2161)),1,0)</f>
        <v>0</v>
      </c>
      <c r="T2161" s="1">
        <f>IF(AND(N2160&gt;0,N2161&gt;0),IF(OR(AND(R2160=0,R2161=1),AND(R2160=1,R2161=0)),1,0),0)</f>
        <v>0</v>
      </c>
      <c r="U2161" s="1">
        <f>IF(AND(O2160&gt;0,O2161&gt;0),IF(OR(AND(S2160=0,S2161=1),AND(S2160=1,S2161=0)),1,0),0)</f>
        <v>0</v>
      </c>
    </row>
    <row r="2162" spans="1:21">
      <c r="A2162" s="9">
        <v>11128</v>
      </c>
      <c r="B2162" s="10" t="s">
        <v>524</v>
      </c>
      <c r="C2162" s="9" t="s">
        <v>3</v>
      </c>
      <c r="D2162" s="9">
        <v>4480</v>
      </c>
      <c r="E2162" s="9">
        <v>1</v>
      </c>
      <c r="F2162" s="9">
        <v>1.3616999999999999</v>
      </c>
      <c r="G2162" s="9">
        <v>1.3616999999999999</v>
      </c>
      <c r="H2162" s="9">
        <v>1.3642000000000001</v>
      </c>
      <c r="I2162" s="9">
        <v>-20</v>
      </c>
      <c r="J2162" s="9">
        <v>1935.07</v>
      </c>
      <c r="K2162" s="8" t="str">
        <f>RIGHT(B2162,5)</f>
        <v>17:05</v>
      </c>
      <c r="L2162" s="7" t="str">
        <f>TEXT(K2162,"hh")</f>
        <v>17</v>
      </c>
      <c r="M2162" s="6">
        <f>IF(C2162="close",IF(I2162&gt;=0,1,IF(I2162&lt;0,2)),0)</f>
        <v>0</v>
      </c>
      <c r="N2162" s="5">
        <f>IF(N2161=0,IF(C2162="s/l",1,0),IF(C2162="s/l",N2161+1,0))</f>
        <v>4</v>
      </c>
      <c r="O2162" s="4">
        <f>IF(O2161=0,IF(C2162="t/p",1,0),IF(C2162="t/p",O2161+1,0))</f>
        <v>0</v>
      </c>
      <c r="P2162" s="3">
        <f>IF(AND(N2162&gt;=$AD$36,N2163=0),1,0)</f>
        <v>1</v>
      </c>
      <c r="Q2162" s="2">
        <f>IF(AND(O2162&gt;=$AD$35,O2163=0),1,0)</f>
        <v>0</v>
      </c>
      <c r="R2162" s="3">
        <f>IF(AND(N2162&gt;0,ISODD(D2162)),1,0)</f>
        <v>0</v>
      </c>
      <c r="S2162" s="2">
        <f>IF(AND(O2162&gt;0,ISEVEN(D2162)),1,0)</f>
        <v>0</v>
      </c>
      <c r="T2162" s="1">
        <f>IF(AND(N2161&gt;0,N2162&gt;0),IF(OR(AND(R2161=0,R2162=1),AND(R2161=1,R2162=0)),1,0),0)</f>
        <v>0</v>
      </c>
      <c r="U2162" s="1">
        <f>IF(AND(O2161&gt;0,O2162&gt;0),IF(OR(AND(S2161=0,S2162=1),AND(S2161=1,S2162=0)),1,0),0)</f>
        <v>0</v>
      </c>
    </row>
    <row r="2163" spans="1:21">
      <c r="A2163" s="9">
        <v>11129</v>
      </c>
      <c r="B2163" s="10" t="s">
        <v>2563</v>
      </c>
      <c r="C2163" s="9" t="s">
        <v>0</v>
      </c>
      <c r="D2163" s="9">
        <v>4482</v>
      </c>
      <c r="E2163" s="9">
        <v>1</v>
      </c>
      <c r="F2163" s="9">
        <v>1.3632</v>
      </c>
      <c r="G2163" s="9">
        <v>1.3607</v>
      </c>
      <c r="H2163" s="9">
        <v>1.3632</v>
      </c>
      <c r="I2163" s="9">
        <v>5</v>
      </c>
      <c r="J2163" s="9">
        <v>1940.07</v>
      </c>
      <c r="K2163" s="8" t="str">
        <f>RIGHT(B2163,5)</f>
        <v>17:07</v>
      </c>
      <c r="L2163" s="7" t="str">
        <f>TEXT(K2163,"hh")</f>
        <v>17</v>
      </c>
      <c r="M2163" s="6">
        <f>IF(C2163="close",IF(I2163&gt;=0,1,IF(I2163&lt;0,2)),0)</f>
        <v>0</v>
      </c>
      <c r="N2163" s="5">
        <f>IF(N2162=0,IF(C2163="s/l",1,0),IF(C2163="s/l",N2162+1,0))</f>
        <v>0</v>
      </c>
      <c r="O2163" s="4">
        <f>IF(O2162=0,IF(C2163="t/p",1,0),IF(C2163="t/p",O2162+1,0))</f>
        <v>1</v>
      </c>
      <c r="P2163" s="3">
        <f>IF(AND(N2163&gt;=$AD$36,N2164=0),1,0)</f>
        <v>0</v>
      </c>
      <c r="Q2163" s="2">
        <f>IF(AND(O2163&gt;=$AD$35,O2164=0),1,0)</f>
        <v>0</v>
      </c>
      <c r="R2163" s="3">
        <f>IF(AND(N2163&gt;0,ISODD(D2163)),1,0)</f>
        <v>0</v>
      </c>
      <c r="S2163" s="2">
        <f>IF(AND(O2163&gt;0,ISEVEN(D2163)),1,0)</f>
        <v>1</v>
      </c>
      <c r="T2163" s="1">
        <f>IF(AND(N2162&gt;0,N2163&gt;0),IF(OR(AND(R2162=0,R2163=1),AND(R2162=1,R2163=0)),1,0),0)</f>
        <v>0</v>
      </c>
      <c r="U2163" s="1">
        <f>IF(AND(O2162&gt;0,O2163&gt;0),IF(OR(AND(S2162=0,S2163=1),AND(S2162=1,S2163=0)),1,0),0)</f>
        <v>0</v>
      </c>
    </row>
    <row r="2164" spans="1:21">
      <c r="A2164" s="9">
        <v>11134</v>
      </c>
      <c r="B2164" s="10" t="s">
        <v>2562</v>
      </c>
      <c r="C2164" s="9" t="s">
        <v>0</v>
      </c>
      <c r="D2164" s="9">
        <v>4483</v>
      </c>
      <c r="E2164" s="9">
        <v>1</v>
      </c>
      <c r="F2164" s="9">
        <v>1.3629</v>
      </c>
      <c r="G2164" s="9">
        <v>1.3653999999999999</v>
      </c>
      <c r="H2164" s="9">
        <v>1.3629</v>
      </c>
      <c r="I2164" s="9">
        <v>5</v>
      </c>
      <c r="J2164" s="9">
        <v>1945.07</v>
      </c>
      <c r="K2164" s="8" t="str">
        <f>RIGHT(B2164,5)</f>
        <v>17:11</v>
      </c>
      <c r="L2164" s="7" t="str">
        <f>TEXT(K2164,"hh")</f>
        <v>17</v>
      </c>
      <c r="M2164" s="6">
        <f>IF(C2164="close",IF(I2164&gt;=0,1,IF(I2164&lt;0,2)),0)</f>
        <v>0</v>
      </c>
      <c r="N2164" s="5">
        <f>IF(N2163=0,IF(C2164="s/l",1,0),IF(C2164="s/l",N2163+1,0))</f>
        <v>0</v>
      </c>
      <c r="O2164" s="4">
        <f>IF(O2163=0,IF(C2164="t/p",1,0),IF(C2164="t/p",O2163+1,0))</f>
        <v>2</v>
      </c>
      <c r="P2164" s="3">
        <f>IF(AND(N2164&gt;=$AD$36,N2165=0),1,0)</f>
        <v>0</v>
      </c>
      <c r="Q2164" s="2">
        <f>IF(AND(O2164&gt;=$AD$35,O2165=0),1,0)</f>
        <v>0</v>
      </c>
      <c r="R2164" s="3">
        <f>IF(AND(N2164&gt;0,ISODD(D2164)),1,0)</f>
        <v>0</v>
      </c>
      <c r="S2164" s="2">
        <f>IF(AND(O2164&gt;0,ISEVEN(D2164)),1,0)</f>
        <v>0</v>
      </c>
      <c r="T2164" s="1">
        <f>IF(AND(N2163&gt;0,N2164&gt;0),IF(OR(AND(R2163=0,R2164=1),AND(R2163=1,R2164=0)),1,0),0)</f>
        <v>0</v>
      </c>
      <c r="U2164" s="1">
        <f>IF(AND(O2163&gt;0,O2164&gt;0),IF(OR(AND(S2163=0,S2164=1),AND(S2163=1,S2164=0)),1,0),0)</f>
        <v>1</v>
      </c>
    </row>
    <row r="2165" spans="1:21">
      <c r="A2165" s="9">
        <v>11143</v>
      </c>
      <c r="B2165" s="10" t="s">
        <v>2561</v>
      </c>
      <c r="C2165" s="9" t="s">
        <v>3</v>
      </c>
      <c r="D2165" s="9">
        <v>4486</v>
      </c>
      <c r="E2165" s="9">
        <v>1</v>
      </c>
      <c r="F2165" s="9">
        <v>1.3607</v>
      </c>
      <c r="G2165" s="9">
        <v>1.3607</v>
      </c>
      <c r="H2165" s="9">
        <v>1.3632</v>
      </c>
      <c r="I2165" s="9">
        <v>-20</v>
      </c>
      <c r="J2165" s="9">
        <v>1925.07</v>
      </c>
      <c r="K2165" s="8" t="str">
        <f>RIGHT(B2165,5)</f>
        <v>17:16</v>
      </c>
      <c r="L2165" s="7" t="str">
        <f>TEXT(K2165,"hh")</f>
        <v>17</v>
      </c>
      <c r="M2165" s="6">
        <f>IF(C2165="close",IF(I2165&gt;=0,1,IF(I2165&lt;0,2)),0)</f>
        <v>0</v>
      </c>
      <c r="N2165" s="5">
        <f>IF(N2164=0,IF(C2165="s/l",1,0),IF(C2165="s/l",N2164+1,0))</f>
        <v>1</v>
      </c>
      <c r="O2165" s="4">
        <f>IF(O2164=0,IF(C2165="t/p",1,0),IF(C2165="t/p",O2164+1,0))</f>
        <v>0</v>
      </c>
      <c r="P2165" s="3">
        <f>IF(AND(N2165&gt;=$AD$36,N2166=0),1,0)</f>
        <v>0</v>
      </c>
      <c r="Q2165" s="2">
        <f>IF(AND(O2165&gt;=$AD$35,O2166=0),1,0)</f>
        <v>0</v>
      </c>
      <c r="R2165" s="3">
        <f>IF(AND(N2165&gt;0,ISODD(D2165)),1,0)</f>
        <v>0</v>
      </c>
      <c r="S2165" s="2">
        <f>IF(AND(O2165&gt;0,ISEVEN(D2165)),1,0)</f>
        <v>0</v>
      </c>
      <c r="T2165" s="1">
        <f>IF(AND(N2164&gt;0,N2165&gt;0),IF(OR(AND(R2164=0,R2165=1),AND(R2164=1,R2165=0)),1,0),0)</f>
        <v>0</v>
      </c>
      <c r="U2165" s="1">
        <f>IF(AND(O2164&gt;0,O2165&gt;0),IF(OR(AND(S2164=0,S2165=1),AND(S2164=1,S2165=0)),1,0),0)</f>
        <v>0</v>
      </c>
    </row>
    <row r="2166" spans="1:21">
      <c r="A2166" s="9">
        <v>11148</v>
      </c>
      <c r="B2166" s="10" t="s">
        <v>2560</v>
      </c>
      <c r="C2166" s="9" t="s">
        <v>0</v>
      </c>
      <c r="D2166" s="9">
        <v>4490</v>
      </c>
      <c r="E2166" s="9">
        <v>1</v>
      </c>
      <c r="F2166" s="9">
        <v>1.361</v>
      </c>
      <c r="G2166" s="9">
        <v>1.3585</v>
      </c>
      <c r="H2166" s="9">
        <v>1.361</v>
      </c>
      <c r="I2166" s="9">
        <v>5</v>
      </c>
      <c r="J2166" s="9">
        <v>1930.07</v>
      </c>
      <c r="K2166" s="8" t="str">
        <f>RIGHT(B2166,5)</f>
        <v>17:19</v>
      </c>
      <c r="L2166" s="7" t="str">
        <f>TEXT(K2166,"hh")</f>
        <v>17</v>
      </c>
      <c r="M2166" s="6">
        <f>IF(C2166="close",IF(I2166&gt;=0,1,IF(I2166&lt;0,2)),0)</f>
        <v>0</v>
      </c>
      <c r="N2166" s="5">
        <f>IF(N2165=0,IF(C2166="s/l",1,0),IF(C2166="s/l",N2165+1,0))</f>
        <v>0</v>
      </c>
      <c r="O2166" s="4">
        <f>IF(O2165=0,IF(C2166="t/p",1,0),IF(C2166="t/p",O2165+1,0))</f>
        <v>1</v>
      </c>
      <c r="P2166" s="3">
        <f>IF(AND(N2166&gt;=$AD$36,N2167=0),1,0)</f>
        <v>0</v>
      </c>
      <c r="Q2166" s="2">
        <f>IF(AND(O2166&gt;=$AD$35,O2167=0),1,0)</f>
        <v>0</v>
      </c>
      <c r="R2166" s="3">
        <f>IF(AND(N2166&gt;0,ISODD(D2166)),1,0)</f>
        <v>0</v>
      </c>
      <c r="S2166" s="2">
        <f>IF(AND(O2166&gt;0,ISEVEN(D2166)),1,0)</f>
        <v>1</v>
      </c>
      <c r="T2166" s="1">
        <f>IF(AND(N2165&gt;0,N2166&gt;0),IF(OR(AND(R2165=0,R2166=1),AND(R2165=1,R2166=0)),1,0),0)</f>
        <v>0</v>
      </c>
      <c r="U2166" s="1">
        <f>IF(AND(O2165&gt;0,O2166&gt;0),IF(OR(AND(S2165=0,S2166=1),AND(S2165=1,S2166=0)),1,0),0)</f>
        <v>0</v>
      </c>
    </row>
    <row r="2167" spans="1:21">
      <c r="A2167" s="9">
        <v>11153</v>
      </c>
      <c r="B2167" s="10" t="s">
        <v>2559</v>
      </c>
      <c r="C2167" s="9" t="s">
        <v>0</v>
      </c>
      <c r="D2167" s="9">
        <v>4491</v>
      </c>
      <c r="E2167" s="9">
        <v>1</v>
      </c>
      <c r="F2167" s="9">
        <v>1.3607</v>
      </c>
      <c r="G2167" s="9">
        <v>1.3632</v>
      </c>
      <c r="H2167" s="9">
        <v>1.3607</v>
      </c>
      <c r="I2167" s="9">
        <v>5</v>
      </c>
      <c r="J2167" s="9">
        <v>1935.07</v>
      </c>
      <c r="K2167" s="8" t="str">
        <f>RIGHT(B2167,5)</f>
        <v>17:30</v>
      </c>
      <c r="L2167" s="7" t="str">
        <f>TEXT(K2167,"hh")</f>
        <v>17</v>
      </c>
      <c r="M2167" s="6">
        <f>IF(C2167="close",IF(I2167&gt;=0,1,IF(I2167&lt;0,2)),0)</f>
        <v>0</v>
      </c>
      <c r="N2167" s="5">
        <f>IF(N2166=0,IF(C2167="s/l",1,0),IF(C2167="s/l",N2166+1,0))</f>
        <v>0</v>
      </c>
      <c r="O2167" s="4">
        <f>IF(O2166=0,IF(C2167="t/p",1,0),IF(C2167="t/p",O2166+1,0))</f>
        <v>2</v>
      </c>
      <c r="P2167" s="3">
        <f>IF(AND(N2167&gt;=$AD$36,N2168=0),1,0)</f>
        <v>0</v>
      </c>
      <c r="Q2167" s="2">
        <f>IF(AND(O2167&gt;=$AD$35,O2168=0),1,0)</f>
        <v>0</v>
      </c>
      <c r="R2167" s="3">
        <f>IF(AND(N2167&gt;0,ISODD(D2167)),1,0)</f>
        <v>0</v>
      </c>
      <c r="S2167" s="2">
        <f>IF(AND(O2167&gt;0,ISEVEN(D2167)),1,0)</f>
        <v>0</v>
      </c>
      <c r="T2167" s="1">
        <f>IF(AND(N2166&gt;0,N2167&gt;0),IF(OR(AND(R2166=0,R2167=1),AND(R2166=1,R2167=0)),1,0),0)</f>
        <v>0</v>
      </c>
      <c r="U2167" s="1">
        <f>IF(AND(O2166&gt;0,O2167&gt;0),IF(OR(AND(S2166=0,S2167=1),AND(S2166=1,S2167=0)),1,0),0)</f>
        <v>1</v>
      </c>
    </row>
    <row r="2168" spans="1:21">
      <c r="A2168" s="9">
        <v>11154</v>
      </c>
      <c r="B2168" s="10" t="s">
        <v>2558</v>
      </c>
      <c r="C2168" s="9" t="s">
        <v>0</v>
      </c>
      <c r="D2168" s="9">
        <v>4488</v>
      </c>
      <c r="E2168" s="9">
        <v>1</v>
      </c>
      <c r="F2168" s="9">
        <v>1.3621000000000001</v>
      </c>
      <c r="G2168" s="9">
        <v>1.3595999999999999</v>
      </c>
      <c r="H2168" s="9">
        <v>1.3621000000000001</v>
      </c>
      <c r="I2168" s="9">
        <v>5</v>
      </c>
      <c r="J2168" s="9">
        <v>1940.07</v>
      </c>
      <c r="K2168" s="8" t="str">
        <f>RIGHT(B2168,5)</f>
        <v>17:36</v>
      </c>
      <c r="L2168" s="7" t="str">
        <f>TEXT(K2168,"hh")</f>
        <v>17</v>
      </c>
      <c r="M2168" s="6">
        <f>IF(C2168="close",IF(I2168&gt;=0,1,IF(I2168&lt;0,2)),0)</f>
        <v>0</v>
      </c>
      <c r="N2168" s="5">
        <f>IF(N2167=0,IF(C2168="s/l",1,0),IF(C2168="s/l",N2167+1,0))</f>
        <v>0</v>
      </c>
      <c r="O2168" s="4">
        <f>IF(O2167=0,IF(C2168="t/p",1,0),IF(C2168="t/p",O2167+1,0))</f>
        <v>3</v>
      </c>
      <c r="P2168" s="3">
        <f>IF(AND(N2168&gt;=$AD$36,N2169=0),1,0)</f>
        <v>0</v>
      </c>
      <c r="Q2168" s="2">
        <f>IF(AND(O2168&gt;=$AD$35,O2169=0),1,0)</f>
        <v>0</v>
      </c>
      <c r="R2168" s="3">
        <f>IF(AND(N2168&gt;0,ISODD(D2168)),1,0)</f>
        <v>0</v>
      </c>
      <c r="S2168" s="2">
        <f>IF(AND(O2168&gt;0,ISEVEN(D2168)),1,0)</f>
        <v>1</v>
      </c>
      <c r="T2168" s="1">
        <f>IF(AND(N2167&gt;0,N2168&gt;0),IF(OR(AND(R2167=0,R2168=1),AND(R2167=1,R2168=0)),1,0),0)</f>
        <v>0</v>
      </c>
      <c r="U2168" s="1">
        <f>IF(AND(O2167&gt;0,O2168&gt;0),IF(OR(AND(S2167=0,S2168=1),AND(S2167=1,S2168=0)),1,0),0)</f>
        <v>1</v>
      </c>
    </row>
    <row r="2169" spans="1:21">
      <c r="A2169" s="9">
        <v>11163</v>
      </c>
      <c r="B2169" s="10" t="s">
        <v>2557</v>
      </c>
      <c r="C2169" s="9" t="s">
        <v>0</v>
      </c>
      <c r="D2169" s="9">
        <v>4495</v>
      </c>
      <c r="E2169" s="9">
        <v>1</v>
      </c>
      <c r="F2169" s="9">
        <v>1.3627</v>
      </c>
      <c r="G2169" s="9">
        <v>1.3652</v>
      </c>
      <c r="H2169" s="9">
        <v>1.3627</v>
      </c>
      <c r="I2169" s="9">
        <v>5</v>
      </c>
      <c r="J2169" s="9">
        <v>1945.07</v>
      </c>
      <c r="K2169" s="8" t="str">
        <f>RIGHT(B2169,5)</f>
        <v>18:32</v>
      </c>
      <c r="L2169" s="7" t="str">
        <f>TEXT(K2169,"hh")</f>
        <v>18</v>
      </c>
      <c r="M2169" s="6">
        <f>IF(C2169="close",IF(I2169&gt;=0,1,IF(I2169&lt;0,2)),0)</f>
        <v>0</v>
      </c>
      <c r="N2169" s="5">
        <f>IF(N2168=0,IF(C2169="s/l",1,0),IF(C2169="s/l",N2168+1,0))</f>
        <v>0</v>
      </c>
      <c r="O2169" s="4">
        <f>IF(O2168=0,IF(C2169="t/p",1,0),IF(C2169="t/p",O2168+1,0))</f>
        <v>4</v>
      </c>
      <c r="P2169" s="3">
        <f>IF(AND(N2169&gt;=$AD$36,N2170=0),1,0)</f>
        <v>0</v>
      </c>
      <c r="Q2169" s="2">
        <f>IF(AND(O2169&gt;=$AD$35,O2170=0),1,0)</f>
        <v>0</v>
      </c>
      <c r="R2169" s="3">
        <f>IF(AND(N2169&gt;0,ISODD(D2169)),1,0)</f>
        <v>0</v>
      </c>
      <c r="S2169" s="2">
        <f>IF(AND(O2169&gt;0,ISEVEN(D2169)),1,0)</f>
        <v>0</v>
      </c>
      <c r="T2169" s="1">
        <f>IF(AND(N2168&gt;0,N2169&gt;0),IF(OR(AND(R2168=0,R2169=1),AND(R2168=1,R2169=0)),1,0),0)</f>
        <v>0</v>
      </c>
      <c r="U2169" s="1">
        <f>IF(AND(O2168&gt;0,O2169&gt;0),IF(OR(AND(S2168=0,S2169=1),AND(S2168=1,S2169=0)),1,0),0)</f>
        <v>1</v>
      </c>
    </row>
    <row r="2170" spans="1:21">
      <c r="A2170" s="9">
        <v>11168</v>
      </c>
      <c r="B2170" s="10" t="s">
        <v>2556</v>
      </c>
      <c r="C2170" s="9" t="s">
        <v>0</v>
      </c>
      <c r="D2170" s="9">
        <v>4498</v>
      </c>
      <c r="E2170" s="9">
        <v>1</v>
      </c>
      <c r="F2170" s="9">
        <v>1.363</v>
      </c>
      <c r="G2170" s="9">
        <v>1.3605</v>
      </c>
      <c r="H2170" s="9">
        <v>1.363</v>
      </c>
      <c r="I2170" s="9">
        <v>5</v>
      </c>
      <c r="J2170" s="9">
        <v>1950.07</v>
      </c>
      <c r="K2170" s="8" t="str">
        <f>RIGHT(B2170,5)</f>
        <v>19:40</v>
      </c>
      <c r="L2170" s="7" t="str">
        <f>TEXT(K2170,"hh")</f>
        <v>19</v>
      </c>
      <c r="M2170" s="6">
        <f>IF(C2170="close",IF(I2170&gt;=0,1,IF(I2170&lt;0,2)),0)</f>
        <v>0</v>
      </c>
      <c r="N2170" s="5">
        <f>IF(N2169=0,IF(C2170="s/l",1,0),IF(C2170="s/l",N2169+1,0))</f>
        <v>0</v>
      </c>
      <c r="O2170" s="4">
        <f>IF(O2169=0,IF(C2170="t/p",1,0),IF(C2170="t/p",O2169+1,0))</f>
        <v>5</v>
      </c>
      <c r="P2170" s="3">
        <f>IF(AND(N2170&gt;=$AD$36,N2171=0),1,0)</f>
        <v>0</v>
      </c>
      <c r="Q2170" s="2">
        <f>IF(AND(O2170&gt;=$AD$35,O2171=0),1,0)</f>
        <v>1</v>
      </c>
      <c r="R2170" s="3">
        <f>IF(AND(N2170&gt;0,ISODD(D2170)),1,0)</f>
        <v>0</v>
      </c>
      <c r="S2170" s="2">
        <f>IF(AND(O2170&gt;0,ISEVEN(D2170)),1,0)</f>
        <v>1</v>
      </c>
      <c r="T2170" s="1">
        <f>IF(AND(N2169&gt;0,N2170&gt;0),IF(OR(AND(R2169=0,R2170=1),AND(R2169=1,R2170=0)),1,0),0)</f>
        <v>0</v>
      </c>
      <c r="U2170" s="1">
        <f>IF(AND(O2169&gt;0,O2170&gt;0),IF(OR(AND(S2169=0,S2170=1),AND(S2169=1,S2170=0)),1,0),0)</f>
        <v>1</v>
      </c>
    </row>
    <row r="2171" spans="1:21">
      <c r="A2171" s="9">
        <v>11173</v>
      </c>
      <c r="B2171" s="10" t="s">
        <v>2555</v>
      </c>
      <c r="C2171" s="9" t="s">
        <v>3</v>
      </c>
      <c r="D2171" s="9">
        <v>4493</v>
      </c>
      <c r="E2171" s="9">
        <v>1</v>
      </c>
      <c r="F2171" s="9">
        <v>1.3642000000000001</v>
      </c>
      <c r="G2171" s="9">
        <v>1.3642000000000001</v>
      </c>
      <c r="H2171" s="9">
        <v>1.3616999999999999</v>
      </c>
      <c r="I2171" s="9">
        <v>-20</v>
      </c>
      <c r="J2171" s="9">
        <v>1930.07</v>
      </c>
      <c r="K2171" s="8" t="str">
        <f>RIGHT(B2171,5)</f>
        <v>20:42</v>
      </c>
      <c r="L2171" s="7" t="str">
        <f>TEXT(K2171,"hh")</f>
        <v>20</v>
      </c>
      <c r="M2171" s="6">
        <f>IF(C2171="close",IF(I2171&gt;=0,1,IF(I2171&lt;0,2)),0)</f>
        <v>0</v>
      </c>
      <c r="N2171" s="5">
        <f>IF(N2170=0,IF(C2171="s/l",1,0),IF(C2171="s/l",N2170+1,0))</f>
        <v>1</v>
      </c>
      <c r="O2171" s="4">
        <f>IF(O2170=0,IF(C2171="t/p",1,0),IF(C2171="t/p",O2170+1,0))</f>
        <v>0</v>
      </c>
      <c r="P2171" s="3">
        <f>IF(AND(N2171&gt;=$AD$36,N2172=0),1,0)</f>
        <v>0</v>
      </c>
      <c r="Q2171" s="2">
        <f>IF(AND(O2171&gt;=$AD$35,O2172=0),1,0)</f>
        <v>0</v>
      </c>
      <c r="R2171" s="3">
        <f>IF(AND(N2171&gt;0,ISODD(D2171)),1,0)</f>
        <v>1</v>
      </c>
      <c r="S2171" s="2">
        <f>IF(AND(O2171&gt;0,ISEVEN(D2171)),1,0)</f>
        <v>0</v>
      </c>
      <c r="T2171" s="1">
        <f>IF(AND(N2170&gt;0,N2171&gt;0),IF(OR(AND(R2170=0,R2171=1),AND(R2170=1,R2171=0)),1,0),0)</f>
        <v>0</v>
      </c>
      <c r="U2171" s="1">
        <f>IF(AND(O2170&gt;0,O2171&gt;0),IF(OR(AND(S2170=0,S2171=1),AND(S2170=1,S2171=0)),1,0),0)</f>
        <v>0</v>
      </c>
    </row>
    <row r="2172" spans="1:21">
      <c r="A2172" s="9">
        <v>11178</v>
      </c>
      <c r="B2172" s="10" t="s">
        <v>2554</v>
      </c>
      <c r="C2172" s="9" t="s">
        <v>3</v>
      </c>
      <c r="D2172" s="9">
        <v>4499</v>
      </c>
      <c r="E2172" s="9">
        <v>1</v>
      </c>
      <c r="F2172" s="9">
        <v>1.3652</v>
      </c>
      <c r="G2172" s="9">
        <v>1.3652</v>
      </c>
      <c r="H2172" s="9">
        <v>1.3627</v>
      </c>
      <c r="I2172" s="9">
        <v>-20</v>
      </c>
      <c r="J2172" s="9">
        <v>1910.07</v>
      </c>
      <c r="K2172" s="8" t="str">
        <f>RIGHT(B2172,5)</f>
        <v>21:52</v>
      </c>
      <c r="L2172" s="7" t="str">
        <f>TEXT(K2172,"hh")</f>
        <v>21</v>
      </c>
      <c r="M2172" s="6">
        <f>IF(C2172="close",IF(I2172&gt;=0,1,IF(I2172&lt;0,2)),0)</f>
        <v>0</v>
      </c>
      <c r="N2172" s="5">
        <f>IF(N2171=0,IF(C2172="s/l",1,0),IF(C2172="s/l",N2171+1,0))</f>
        <v>2</v>
      </c>
      <c r="O2172" s="4">
        <f>IF(O2171=0,IF(C2172="t/p",1,0),IF(C2172="t/p",O2171+1,0))</f>
        <v>0</v>
      </c>
      <c r="P2172" s="3">
        <f>IF(AND(N2172&gt;=$AD$36,N2173=0),1,0)</f>
        <v>1</v>
      </c>
      <c r="Q2172" s="2">
        <f>IF(AND(O2172&gt;=$AD$35,O2173=0),1,0)</f>
        <v>0</v>
      </c>
      <c r="R2172" s="3">
        <f>IF(AND(N2172&gt;0,ISODD(D2172)),1,0)</f>
        <v>1</v>
      </c>
      <c r="S2172" s="2">
        <f>IF(AND(O2172&gt;0,ISEVEN(D2172)),1,0)</f>
        <v>0</v>
      </c>
      <c r="T2172" s="1">
        <f>IF(AND(N2171&gt;0,N2172&gt;0),IF(OR(AND(R2171=0,R2172=1),AND(R2171=1,R2172=0)),1,0),0)</f>
        <v>0</v>
      </c>
      <c r="U2172" s="1">
        <f>IF(AND(O2171&gt;0,O2172&gt;0),IF(OR(AND(S2171=0,S2172=1),AND(S2171=1,S2172=0)),1,0),0)</f>
        <v>0</v>
      </c>
    </row>
    <row r="2173" spans="1:21">
      <c r="A2173" s="9">
        <v>11183</v>
      </c>
      <c r="B2173" s="10" t="s">
        <v>513</v>
      </c>
      <c r="C2173" s="9" t="s">
        <v>0</v>
      </c>
      <c r="D2173" s="9">
        <v>4503</v>
      </c>
      <c r="E2173" s="9">
        <v>1</v>
      </c>
      <c r="F2173" s="9">
        <v>1.3647</v>
      </c>
      <c r="G2173" s="9">
        <v>1.3672</v>
      </c>
      <c r="H2173" s="9">
        <v>1.3647</v>
      </c>
      <c r="I2173" s="9">
        <v>4.63</v>
      </c>
      <c r="J2173" s="9">
        <v>1914.7</v>
      </c>
      <c r="K2173" s="8" t="str">
        <f>RIGHT(B2173,5)</f>
        <v>00:00</v>
      </c>
      <c r="L2173" s="7" t="str">
        <f>TEXT(K2173,"hh")</f>
        <v>00</v>
      </c>
      <c r="M2173" s="6">
        <f>IF(C2173="close",IF(I2173&gt;=0,1,IF(I2173&lt;0,2)),0)</f>
        <v>0</v>
      </c>
      <c r="N2173" s="5">
        <f>IF(N2172=0,IF(C2173="s/l",1,0),IF(C2173="s/l",N2172+1,0))</f>
        <v>0</v>
      </c>
      <c r="O2173" s="4">
        <f>IF(O2172=0,IF(C2173="t/p",1,0),IF(C2173="t/p",O2172+1,0))</f>
        <v>1</v>
      </c>
      <c r="P2173" s="3">
        <f>IF(AND(N2173&gt;=$AD$36,N2174=0),1,0)</f>
        <v>0</v>
      </c>
      <c r="Q2173" s="2">
        <f>IF(AND(O2173&gt;=$AD$35,O2174=0),1,0)</f>
        <v>0</v>
      </c>
      <c r="R2173" s="3">
        <f>IF(AND(N2173&gt;0,ISODD(D2173)),1,0)</f>
        <v>0</v>
      </c>
      <c r="S2173" s="2">
        <f>IF(AND(O2173&gt;0,ISEVEN(D2173)),1,0)</f>
        <v>0</v>
      </c>
      <c r="T2173" s="1">
        <f>IF(AND(N2172&gt;0,N2173&gt;0),IF(OR(AND(R2172=0,R2173=1),AND(R2172=1,R2173=0)),1,0),0)</f>
        <v>0</v>
      </c>
      <c r="U2173" s="1">
        <f>IF(AND(O2172&gt;0,O2173&gt;0),IF(OR(AND(S2172=0,S2173=1),AND(S2172=1,S2173=0)),1,0),0)</f>
        <v>0</v>
      </c>
    </row>
    <row r="2174" spans="1:21">
      <c r="A2174" s="9">
        <v>11185</v>
      </c>
      <c r="B2174" s="10" t="s">
        <v>513</v>
      </c>
      <c r="C2174" s="9" t="s">
        <v>54</v>
      </c>
      <c r="D2174" s="9">
        <v>4506</v>
      </c>
      <c r="E2174" s="9">
        <v>1</v>
      </c>
      <c r="F2174" s="9">
        <v>1.3635999999999999</v>
      </c>
      <c r="G2174" s="9">
        <v>1.3625</v>
      </c>
      <c r="H2174" s="9">
        <v>1.365</v>
      </c>
      <c r="I2174" s="9">
        <v>-9</v>
      </c>
      <c r="J2174" s="9">
        <v>1905.7</v>
      </c>
      <c r="K2174" s="8" t="str">
        <f>RIGHT(B2174,5)</f>
        <v>00:00</v>
      </c>
      <c r="L2174" s="7" t="str">
        <f>TEXT(K2174,"hh")</f>
        <v>00</v>
      </c>
      <c r="M2174" s="6">
        <f>IF(C2174="close",IF(I2174&gt;=0,1,IF(I2174&lt;0,2)),0)</f>
        <v>2</v>
      </c>
      <c r="N2174" s="5">
        <f>IF(N2173=0,IF(C2174="s/l",1,0),IF(C2174="s/l",N2173+1,0))</f>
        <v>0</v>
      </c>
      <c r="O2174" s="4">
        <f>IF(O2173=0,IF(C2174="t/p",1,0),IF(C2174="t/p",O2173+1,0))</f>
        <v>0</v>
      </c>
      <c r="P2174" s="3">
        <f>IF(AND(N2174&gt;=$AD$36,N2175=0),1,0)</f>
        <v>0</v>
      </c>
      <c r="Q2174" s="2">
        <f>IF(AND(O2174&gt;=$AD$35,O2175=0),1,0)</f>
        <v>0</v>
      </c>
      <c r="R2174" s="3">
        <f>IF(AND(N2174&gt;0,ISODD(D2174)),1,0)</f>
        <v>0</v>
      </c>
      <c r="S2174" s="2">
        <f>IF(AND(O2174&gt;0,ISEVEN(D2174)),1,0)</f>
        <v>0</v>
      </c>
      <c r="T2174" s="1">
        <f>IF(AND(N2173&gt;0,N2174&gt;0),IF(OR(AND(R2173=0,R2174=1),AND(R2173=1,R2174=0)),1,0),0)</f>
        <v>0</v>
      </c>
      <c r="U2174" s="1">
        <f>IF(AND(O2173&gt;0,O2174&gt;0),IF(OR(AND(S2173=0,S2174=1),AND(S2173=1,S2174=0)),1,0),0)</f>
        <v>0</v>
      </c>
    </row>
    <row r="2175" spans="1:21">
      <c r="A2175" s="9">
        <v>11186</v>
      </c>
      <c r="B2175" s="10" t="s">
        <v>513</v>
      </c>
      <c r="C2175" s="9" t="s">
        <v>54</v>
      </c>
      <c r="D2175" s="9">
        <v>4501</v>
      </c>
      <c r="E2175" s="9">
        <v>1</v>
      </c>
      <c r="F2175" s="9">
        <v>1.3638999999999999</v>
      </c>
      <c r="G2175" s="9">
        <v>1.3662000000000001</v>
      </c>
      <c r="H2175" s="9">
        <v>1.3636999999999999</v>
      </c>
      <c r="I2175" s="9">
        <v>2.63</v>
      </c>
      <c r="J2175" s="9">
        <v>1908.33</v>
      </c>
      <c r="K2175" s="8" t="str">
        <f>RIGHT(B2175,5)</f>
        <v>00:00</v>
      </c>
      <c r="L2175" s="7" t="str">
        <f>TEXT(K2175,"hh")</f>
        <v>00</v>
      </c>
      <c r="M2175" s="6">
        <f>IF(C2175="close",IF(I2175&gt;=0,1,IF(I2175&lt;0,2)),0)</f>
        <v>1</v>
      </c>
      <c r="N2175" s="5">
        <f>IF(N2174=0,IF(C2175="s/l",1,0),IF(C2175="s/l",N2174+1,0))</f>
        <v>0</v>
      </c>
      <c r="O2175" s="4">
        <f>IF(O2174=0,IF(C2175="t/p",1,0),IF(C2175="t/p",O2174+1,0))</f>
        <v>0</v>
      </c>
      <c r="P2175" s="3">
        <f>IF(AND(N2175&gt;=$AD$36,N2176=0),1,0)</f>
        <v>0</v>
      </c>
      <c r="Q2175" s="2">
        <f>IF(AND(O2175&gt;=$AD$35,O2176=0),1,0)</f>
        <v>0</v>
      </c>
      <c r="R2175" s="3">
        <f>IF(AND(N2175&gt;0,ISODD(D2175)),1,0)</f>
        <v>0</v>
      </c>
      <c r="S2175" s="2">
        <f>IF(AND(O2175&gt;0,ISEVEN(D2175)),1,0)</f>
        <v>0</v>
      </c>
      <c r="T2175" s="1">
        <f>IF(AND(N2174&gt;0,N2175&gt;0),IF(OR(AND(R2174=0,R2175=1),AND(R2174=1,R2175=0)),1,0),0)</f>
        <v>0</v>
      </c>
      <c r="U2175" s="1">
        <f>IF(AND(O2174&gt;0,O2175&gt;0),IF(OR(AND(S2174=0,S2175=1),AND(S2174=1,S2175=0)),1,0),0)</f>
        <v>0</v>
      </c>
    </row>
    <row r="2176" spans="1:21">
      <c r="A2176" s="9">
        <v>11198</v>
      </c>
      <c r="B2176" s="10" t="s">
        <v>512</v>
      </c>
      <c r="C2176" s="9" t="s">
        <v>0</v>
      </c>
      <c r="D2176" s="9">
        <v>4509</v>
      </c>
      <c r="E2176" s="9">
        <v>1</v>
      </c>
      <c r="F2176" s="9">
        <v>1.3637999999999999</v>
      </c>
      <c r="G2176" s="9">
        <v>1.3663000000000001</v>
      </c>
      <c r="H2176" s="9">
        <v>1.3637999999999999</v>
      </c>
      <c r="I2176" s="9">
        <v>5</v>
      </c>
      <c r="J2176" s="9">
        <v>1913.33</v>
      </c>
      <c r="K2176" s="8" t="str">
        <f>RIGHT(B2176,5)</f>
        <v>06:57</v>
      </c>
      <c r="L2176" s="7" t="str">
        <f>TEXT(K2176,"hh")</f>
        <v>06</v>
      </c>
      <c r="M2176" s="6">
        <f>IF(C2176="close",IF(I2176&gt;=0,1,IF(I2176&lt;0,2)),0)</f>
        <v>0</v>
      </c>
      <c r="N2176" s="5">
        <f>IF(N2175=0,IF(C2176="s/l",1,0),IF(C2176="s/l",N2175+1,0))</f>
        <v>0</v>
      </c>
      <c r="O2176" s="4">
        <f>IF(O2175=0,IF(C2176="t/p",1,0),IF(C2176="t/p",O2175+1,0))</f>
        <v>1</v>
      </c>
      <c r="P2176" s="3">
        <f>IF(AND(N2176&gt;=$AD$36,N2177=0),1,0)</f>
        <v>0</v>
      </c>
      <c r="Q2176" s="2">
        <f>IF(AND(O2176&gt;=$AD$35,O2177=0),1,0)</f>
        <v>0</v>
      </c>
      <c r="R2176" s="3">
        <f>IF(AND(N2176&gt;0,ISODD(D2176)),1,0)</f>
        <v>0</v>
      </c>
      <c r="S2176" s="2">
        <f>IF(AND(O2176&gt;0,ISEVEN(D2176)),1,0)</f>
        <v>0</v>
      </c>
      <c r="T2176" s="1">
        <f>IF(AND(N2175&gt;0,N2176&gt;0),IF(OR(AND(R2175=0,R2176=1),AND(R2175=1,R2176=0)),1,0),0)</f>
        <v>0</v>
      </c>
      <c r="U2176" s="1">
        <f>IF(AND(O2175&gt;0,O2176&gt;0),IF(OR(AND(S2175=0,S2176=1),AND(S2175=1,S2176=0)),1,0),0)</f>
        <v>0</v>
      </c>
    </row>
    <row r="2177" spans="1:21">
      <c r="A2177" s="9">
        <v>11203</v>
      </c>
      <c r="B2177" s="10" t="s">
        <v>511</v>
      </c>
      <c r="C2177" s="9" t="s">
        <v>0</v>
      </c>
      <c r="D2177" s="9">
        <v>4512</v>
      </c>
      <c r="E2177" s="9">
        <v>1</v>
      </c>
      <c r="F2177" s="9">
        <v>1.3641000000000001</v>
      </c>
      <c r="G2177" s="9">
        <v>1.3615999999999999</v>
      </c>
      <c r="H2177" s="9">
        <v>1.3641000000000001</v>
      </c>
      <c r="I2177" s="9">
        <v>5</v>
      </c>
      <c r="J2177" s="9">
        <v>1918.33</v>
      </c>
      <c r="K2177" s="8" t="str">
        <f>RIGHT(B2177,5)</f>
        <v>07:21</v>
      </c>
      <c r="L2177" s="7" t="str">
        <f>TEXT(K2177,"hh")</f>
        <v>07</v>
      </c>
      <c r="M2177" s="6">
        <f>IF(C2177="close",IF(I2177&gt;=0,1,IF(I2177&lt;0,2)),0)</f>
        <v>0</v>
      </c>
      <c r="N2177" s="5">
        <f>IF(N2176=0,IF(C2177="s/l",1,0),IF(C2177="s/l",N2176+1,0))</f>
        <v>0</v>
      </c>
      <c r="O2177" s="4">
        <f>IF(O2176=0,IF(C2177="t/p",1,0),IF(C2177="t/p",O2176+1,0))</f>
        <v>2</v>
      </c>
      <c r="P2177" s="3">
        <f>IF(AND(N2177&gt;=$AD$36,N2178=0),1,0)</f>
        <v>0</v>
      </c>
      <c r="Q2177" s="2">
        <f>IF(AND(O2177&gt;=$AD$35,O2178=0),1,0)</f>
        <v>0</v>
      </c>
      <c r="R2177" s="3">
        <f>IF(AND(N2177&gt;0,ISODD(D2177)),1,0)</f>
        <v>0</v>
      </c>
      <c r="S2177" s="2">
        <f>IF(AND(O2177&gt;0,ISEVEN(D2177)),1,0)</f>
        <v>1</v>
      </c>
      <c r="T2177" s="1">
        <f>IF(AND(N2176&gt;0,N2177&gt;0),IF(OR(AND(R2176=0,R2177=1),AND(R2176=1,R2177=0)),1,0),0)</f>
        <v>0</v>
      </c>
      <c r="U2177" s="1">
        <f>IF(AND(O2176&gt;0,O2177&gt;0),IF(OR(AND(S2176=0,S2177=1),AND(S2176=1,S2177=0)),1,0),0)</f>
        <v>1</v>
      </c>
    </row>
    <row r="2178" spans="1:21">
      <c r="A2178" s="9">
        <v>11204</v>
      </c>
      <c r="B2178" s="10" t="s">
        <v>510</v>
      </c>
      <c r="C2178" s="9" t="s">
        <v>0</v>
      </c>
      <c r="D2178" s="9">
        <v>4507</v>
      </c>
      <c r="E2178" s="9">
        <v>1</v>
      </c>
      <c r="F2178" s="9">
        <v>1.3628</v>
      </c>
      <c r="G2178" s="9">
        <v>1.3653</v>
      </c>
      <c r="H2178" s="9">
        <v>1.3628</v>
      </c>
      <c r="I2178" s="9">
        <v>5</v>
      </c>
      <c r="J2178" s="9">
        <v>1923.33</v>
      </c>
      <c r="K2178" s="8" t="str">
        <f>RIGHT(B2178,5)</f>
        <v>08:02</v>
      </c>
      <c r="L2178" s="7" t="str">
        <f>TEXT(K2178,"hh")</f>
        <v>08</v>
      </c>
      <c r="M2178" s="6">
        <f>IF(C2178="close",IF(I2178&gt;=0,1,IF(I2178&lt;0,2)),0)</f>
        <v>0</v>
      </c>
      <c r="N2178" s="5">
        <f>IF(N2177=0,IF(C2178="s/l",1,0),IF(C2178="s/l",N2177+1,0))</f>
        <v>0</v>
      </c>
      <c r="O2178" s="4">
        <f>IF(O2177=0,IF(C2178="t/p",1,0),IF(C2178="t/p",O2177+1,0))</f>
        <v>3</v>
      </c>
      <c r="P2178" s="3">
        <f>IF(AND(N2178&gt;=$AD$36,N2179=0),1,0)</f>
        <v>0</v>
      </c>
      <c r="Q2178" s="2">
        <f>IF(AND(O2178&gt;=$AD$35,O2179=0),1,0)</f>
        <v>0</v>
      </c>
      <c r="R2178" s="3">
        <f>IF(AND(N2178&gt;0,ISODD(D2178)),1,0)</f>
        <v>0</v>
      </c>
      <c r="S2178" s="2">
        <f>IF(AND(O2178&gt;0,ISEVEN(D2178)),1,0)</f>
        <v>0</v>
      </c>
      <c r="T2178" s="1">
        <f>IF(AND(N2177&gt;0,N2178&gt;0),IF(OR(AND(R2177=0,R2178=1),AND(R2177=1,R2178=0)),1,0),0)</f>
        <v>0</v>
      </c>
      <c r="U2178" s="1">
        <f>IF(AND(O2177&gt;0,O2178&gt;0),IF(OR(AND(S2177=0,S2178=1),AND(S2177=1,S2178=0)),1,0),0)</f>
        <v>1</v>
      </c>
    </row>
    <row r="2179" spans="1:21">
      <c r="A2179" s="9">
        <v>11213</v>
      </c>
      <c r="B2179" s="10" t="s">
        <v>2553</v>
      </c>
      <c r="C2179" s="9" t="s">
        <v>3</v>
      </c>
      <c r="D2179" s="9">
        <v>4514</v>
      </c>
      <c r="E2179" s="9">
        <v>1</v>
      </c>
      <c r="F2179" s="9">
        <v>1.3606</v>
      </c>
      <c r="G2179" s="9">
        <v>1.3606</v>
      </c>
      <c r="H2179" s="9">
        <v>1.3631</v>
      </c>
      <c r="I2179" s="9">
        <v>-20</v>
      </c>
      <c r="J2179" s="9">
        <v>1903.33</v>
      </c>
      <c r="K2179" s="8" t="str">
        <f>RIGHT(B2179,5)</f>
        <v>08:38</v>
      </c>
      <c r="L2179" s="7" t="str">
        <f>TEXT(K2179,"hh")</f>
        <v>08</v>
      </c>
      <c r="M2179" s="6">
        <f>IF(C2179="close",IF(I2179&gt;=0,1,IF(I2179&lt;0,2)),0)</f>
        <v>0</v>
      </c>
      <c r="N2179" s="5">
        <f>IF(N2178=0,IF(C2179="s/l",1,0),IF(C2179="s/l",N2178+1,0))</f>
        <v>1</v>
      </c>
      <c r="O2179" s="4">
        <f>IF(O2178=0,IF(C2179="t/p",1,0),IF(C2179="t/p",O2178+1,0))</f>
        <v>0</v>
      </c>
      <c r="P2179" s="3">
        <f>IF(AND(N2179&gt;=$AD$36,N2180=0),1,0)</f>
        <v>0</v>
      </c>
      <c r="Q2179" s="2">
        <f>IF(AND(O2179&gt;=$AD$35,O2180=0),1,0)</f>
        <v>0</v>
      </c>
      <c r="R2179" s="3">
        <f>IF(AND(N2179&gt;0,ISODD(D2179)),1,0)</f>
        <v>0</v>
      </c>
      <c r="S2179" s="2">
        <f>IF(AND(O2179&gt;0,ISEVEN(D2179)),1,0)</f>
        <v>0</v>
      </c>
      <c r="T2179" s="1">
        <f>IF(AND(N2178&gt;0,N2179&gt;0),IF(OR(AND(R2178=0,R2179=1),AND(R2178=1,R2179=0)),1,0),0)</f>
        <v>0</v>
      </c>
      <c r="U2179" s="1">
        <f>IF(AND(O2178&gt;0,O2179&gt;0),IF(OR(AND(S2178=0,S2179=1),AND(S2178=1,S2179=0)),1,0),0)</f>
        <v>0</v>
      </c>
    </row>
    <row r="2180" spans="1:21">
      <c r="A2180" s="9">
        <v>11214</v>
      </c>
      <c r="B2180" s="10" t="s">
        <v>2552</v>
      </c>
      <c r="C2180" s="9" t="s">
        <v>0</v>
      </c>
      <c r="D2180" s="9">
        <v>4516</v>
      </c>
      <c r="E2180" s="9">
        <v>1</v>
      </c>
      <c r="F2180" s="9">
        <v>1.3621000000000001</v>
      </c>
      <c r="G2180" s="9">
        <v>1.3595999999999999</v>
      </c>
      <c r="H2180" s="9">
        <v>1.3621000000000001</v>
      </c>
      <c r="I2180" s="9">
        <v>5</v>
      </c>
      <c r="J2180" s="9">
        <v>1908.33</v>
      </c>
      <c r="K2180" s="8" t="str">
        <f>RIGHT(B2180,5)</f>
        <v>08:47</v>
      </c>
      <c r="L2180" s="7" t="str">
        <f>TEXT(K2180,"hh")</f>
        <v>08</v>
      </c>
      <c r="M2180" s="6">
        <f>IF(C2180="close",IF(I2180&gt;=0,1,IF(I2180&lt;0,2)),0)</f>
        <v>0</v>
      </c>
      <c r="N2180" s="5">
        <f>IF(N2179=0,IF(C2180="s/l",1,0),IF(C2180="s/l",N2179+1,0))</f>
        <v>0</v>
      </c>
      <c r="O2180" s="4">
        <f>IF(O2179=0,IF(C2180="t/p",1,0),IF(C2180="t/p",O2179+1,0))</f>
        <v>1</v>
      </c>
      <c r="P2180" s="3">
        <f>IF(AND(N2180&gt;=$AD$36,N2181=0),1,0)</f>
        <v>0</v>
      </c>
      <c r="Q2180" s="2">
        <f>IF(AND(O2180&gt;=$AD$35,O2181=0),1,0)</f>
        <v>0</v>
      </c>
      <c r="R2180" s="3">
        <f>IF(AND(N2180&gt;0,ISODD(D2180)),1,0)</f>
        <v>0</v>
      </c>
      <c r="S2180" s="2">
        <f>IF(AND(O2180&gt;0,ISEVEN(D2180)),1,0)</f>
        <v>1</v>
      </c>
      <c r="T2180" s="1">
        <f>IF(AND(N2179&gt;0,N2180&gt;0),IF(OR(AND(R2179=0,R2180=1),AND(R2179=1,R2180=0)),1,0),0)</f>
        <v>0</v>
      </c>
      <c r="U2180" s="1">
        <f>IF(AND(O2179&gt;0,O2180&gt;0),IF(OR(AND(S2179=0,S2180=1),AND(S2179=1,S2180=0)),1,0),0)</f>
        <v>0</v>
      </c>
    </row>
    <row r="2181" spans="1:21">
      <c r="A2181" s="9">
        <v>11223</v>
      </c>
      <c r="B2181" s="10" t="s">
        <v>2551</v>
      </c>
      <c r="C2181" s="9" t="s">
        <v>0</v>
      </c>
      <c r="D2181" s="9">
        <v>4520</v>
      </c>
      <c r="E2181" s="9">
        <v>1</v>
      </c>
      <c r="F2181" s="9">
        <v>1.36</v>
      </c>
      <c r="G2181" s="9">
        <v>1.3574999999999999</v>
      </c>
      <c r="H2181" s="9">
        <v>1.36</v>
      </c>
      <c r="I2181" s="9">
        <v>5</v>
      </c>
      <c r="J2181" s="9">
        <v>1913.33</v>
      </c>
      <c r="K2181" s="8" t="str">
        <f>RIGHT(B2181,5)</f>
        <v>09:38</v>
      </c>
      <c r="L2181" s="7" t="str">
        <f>TEXT(K2181,"hh")</f>
        <v>09</v>
      </c>
      <c r="M2181" s="6">
        <f>IF(C2181="close",IF(I2181&gt;=0,1,IF(I2181&lt;0,2)),0)</f>
        <v>0</v>
      </c>
      <c r="N2181" s="5">
        <f>IF(N2180=0,IF(C2181="s/l",1,0),IF(C2181="s/l",N2180+1,0))</f>
        <v>0</v>
      </c>
      <c r="O2181" s="4">
        <f>IF(O2180=0,IF(C2181="t/p",1,0),IF(C2181="t/p",O2180+1,0))</f>
        <v>2</v>
      </c>
      <c r="P2181" s="3">
        <f>IF(AND(N2181&gt;=$AD$36,N2182=0),1,0)</f>
        <v>0</v>
      </c>
      <c r="Q2181" s="2">
        <f>IF(AND(O2181&gt;=$AD$35,O2182=0),1,0)</f>
        <v>0</v>
      </c>
      <c r="R2181" s="3">
        <f>IF(AND(N2181&gt;0,ISODD(D2181)),1,0)</f>
        <v>0</v>
      </c>
      <c r="S2181" s="2">
        <f>IF(AND(O2181&gt;0,ISEVEN(D2181)),1,0)</f>
        <v>1</v>
      </c>
      <c r="T2181" s="1">
        <f>IF(AND(N2180&gt;0,N2181&gt;0),IF(OR(AND(R2180=0,R2181=1),AND(R2180=1,R2181=0)),1,0),0)</f>
        <v>0</v>
      </c>
      <c r="U2181" s="1">
        <f>IF(AND(O2180&gt;0,O2181&gt;0),IF(OR(AND(S2180=0,S2181=1),AND(S2180=1,S2181=0)),1,0),0)</f>
        <v>0</v>
      </c>
    </row>
    <row r="2182" spans="1:21">
      <c r="A2182" s="9">
        <v>11228</v>
      </c>
      <c r="B2182" s="10" t="s">
        <v>2550</v>
      </c>
      <c r="C2182" s="9" t="s">
        <v>0</v>
      </c>
      <c r="D2182" s="9">
        <v>4521</v>
      </c>
      <c r="E2182" s="9">
        <v>1</v>
      </c>
      <c r="F2182" s="9">
        <v>1.3596999999999999</v>
      </c>
      <c r="G2182" s="9">
        <v>1.3622000000000001</v>
      </c>
      <c r="H2182" s="9">
        <v>1.3596999999999999</v>
      </c>
      <c r="I2182" s="9">
        <v>5</v>
      </c>
      <c r="J2182" s="9">
        <v>1918.33</v>
      </c>
      <c r="K2182" s="8" t="str">
        <f>RIGHT(B2182,5)</f>
        <v>10:04</v>
      </c>
      <c r="L2182" s="7" t="str">
        <f>TEXT(K2182,"hh")</f>
        <v>10</v>
      </c>
      <c r="M2182" s="6">
        <f>IF(C2182="close",IF(I2182&gt;=0,1,IF(I2182&lt;0,2)),0)</f>
        <v>0</v>
      </c>
      <c r="N2182" s="5">
        <f>IF(N2181=0,IF(C2182="s/l",1,0),IF(C2182="s/l",N2181+1,0))</f>
        <v>0</v>
      </c>
      <c r="O2182" s="4">
        <f>IF(O2181=0,IF(C2182="t/p",1,0),IF(C2182="t/p",O2181+1,0))</f>
        <v>3</v>
      </c>
      <c r="P2182" s="3">
        <f>IF(AND(N2182&gt;=$AD$36,N2183=0),1,0)</f>
        <v>0</v>
      </c>
      <c r="Q2182" s="2">
        <f>IF(AND(O2182&gt;=$AD$35,O2183=0),1,0)</f>
        <v>0</v>
      </c>
      <c r="R2182" s="3">
        <f>IF(AND(N2182&gt;0,ISODD(D2182)),1,0)</f>
        <v>0</v>
      </c>
      <c r="S2182" s="2">
        <f>IF(AND(O2182&gt;0,ISEVEN(D2182)),1,0)</f>
        <v>0</v>
      </c>
      <c r="T2182" s="1">
        <f>IF(AND(N2181&gt;0,N2182&gt;0),IF(OR(AND(R2181=0,R2182=1),AND(R2181=1,R2182=0)),1,0),0)</f>
        <v>0</v>
      </c>
      <c r="U2182" s="1">
        <f>IF(AND(O2181&gt;0,O2182&gt;0),IF(OR(AND(S2181=0,S2182=1),AND(S2181=1,S2182=0)),1,0),0)</f>
        <v>1</v>
      </c>
    </row>
    <row r="2183" spans="1:21">
      <c r="A2183" s="9">
        <v>11233</v>
      </c>
      <c r="B2183" s="10" t="s">
        <v>2549</v>
      </c>
      <c r="C2183" s="9" t="s">
        <v>0</v>
      </c>
      <c r="D2183" s="9">
        <v>4524</v>
      </c>
      <c r="E2183" s="9">
        <v>1</v>
      </c>
      <c r="F2183" s="9">
        <v>1.36</v>
      </c>
      <c r="G2183" s="9">
        <v>1.3574999999999999</v>
      </c>
      <c r="H2183" s="9">
        <v>1.36</v>
      </c>
      <c r="I2183" s="9">
        <v>5</v>
      </c>
      <c r="J2183" s="9">
        <v>1923.33</v>
      </c>
      <c r="K2183" s="8" t="str">
        <f>RIGHT(B2183,5)</f>
        <v>10:42</v>
      </c>
      <c r="L2183" s="7" t="str">
        <f>TEXT(K2183,"hh")</f>
        <v>10</v>
      </c>
      <c r="M2183" s="6">
        <f>IF(C2183="close",IF(I2183&gt;=0,1,IF(I2183&lt;0,2)),0)</f>
        <v>0</v>
      </c>
      <c r="N2183" s="5">
        <f>IF(N2182=0,IF(C2183="s/l",1,0),IF(C2183="s/l",N2182+1,0))</f>
        <v>0</v>
      </c>
      <c r="O2183" s="4">
        <f>IF(O2182=0,IF(C2183="t/p",1,0),IF(C2183="t/p",O2182+1,0))</f>
        <v>4</v>
      </c>
      <c r="P2183" s="3">
        <f>IF(AND(N2183&gt;=$AD$36,N2184=0),1,0)</f>
        <v>0</v>
      </c>
      <c r="Q2183" s="2">
        <f>IF(AND(O2183&gt;=$AD$35,O2184=0),1,0)</f>
        <v>0</v>
      </c>
      <c r="R2183" s="3">
        <f>IF(AND(N2183&gt;0,ISODD(D2183)),1,0)</f>
        <v>0</v>
      </c>
      <c r="S2183" s="2">
        <f>IF(AND(O2183&gt;0,ISEVEN(D2183)),1,0)</f>
        <v>1</v>
      </c>
      <c r="T2183" s="1">
        <f>IF(AND(N2182&gt;0,N2183&gt;0),IF(OR(AND(R2182=0,R2183=1),AND(R2182=1,R2183=0)),1,0),0)</f>
        <v>0</v>
      </c>
      <c r="U2183" s="1">
        <f>IF(AND(O2182&gt;0,O2183&gt;0),IF(OR(AND(S2182=0,S2183=1),AND(S2182=1,S2183=0)),1,0),0)</f>
        <v>1</v>
      </c>
    </row>
    <row r="2184" spans="1:21">
      <c r="A2184" s="9">
        <v>11238</v>
      </c>
      <c r="B2184" s="10" t="s">
        <v>2548</v>
      </c>
      <c r="C2184" s="9" t="s">
        <v>0</v>
      </c>
      <c r="D2184" s="9">
        <v>4525</v>
      </c>
      <c r="E2184" s="9">
        <v>1</v>
      </c>
      <c r="F2184" s="9">
        <v>1.3596999999999999</v>
      </c>
      <c r="G2184" s="9">
        <v>1.3622000000000001</v>
      </c>
      <c r="H2184" s="9">
        <v>1.3596999999999999</v>
      </c>
      <c r="I2184" s="9">
        <v>5</v>
      </c>
      <c r="J2184" s="9">
        <v>1928.33</v>
      </c>
      <c r="K2184" s="8" t="str">
        <f>RIGHT(B2184,5)</f>
        <v>10:54</v>
      </c>
      <c r="L2184" s="7" t="str">
        <f>TEXT(K2184,"hh")</f>
        <v>10</v>
      </c>
      <c r="M2184" s="6">
        <f>IF(C2184="close",IF(I2184&gt;=0,1,IF(I2184&lt;0,2)),0)</f>
        <v>0</v>
      </c>
      <c r="N2184" s="5">
        <f>IF(N2183=0,IF(C2184="s/l",1,0),IF(C2184="s/l",N2183+1,0))</f>
        <v>0</v>
      </c>
      <c r="O2184" s="4">
        <f>IF(O2183=0,IF(C2184="t/p",1,0),IF(C2184="t/p",O2183+1,0))</f>
        <v>5</v>
      </c>
      <c r="P2184" s="3">
        <f>IF(AND(N2184&gt;=$AD$36,N2185=0),1,0)</f>
        <v>0</v>
      </c>
      <c r="Q2184" s="2">
        <f>IF(AND(O2184&gt;=$AD$35,O2185=0),1,0)</f>
        <v>0</v>
      </c>
      <c r="R2184" s="3">
        <f>IF(AND(N2184&gt;0,ISODD(D2184)),1,0)</f>
        <v>0</v>
      </c>
      <c r="S2184" s="2">
        <f>IF(AND(O2184&gt;0,ISEVEN(D2184)),1,0)</f>
        <v>0</v>
      </c>
      <c r="T2184" s="1">
        <f>IF(AND(N2183&gt;0,N2184&gt;0),IF(OR(AND(R2183=0,R2184=1),AND(R2183=1,R2184=0)),1,0),0)</f>
        <v>0</v>
      </c>
      <c r="U2184" s="1">
        <f>IF(AND(O2183&gt;0,O2184&gt;0),IF(OR(AND(S2183=0,S2184=1),AND(S2183=1,S2184=0)),1,0),0)</f>
        <v>1</v>
      </c>
    </row>
    <row r="2185" spans="1:21">
      <c r="A2185" s="9">
        <v>11243</v>
      </c>
      <c r="B2185" s="10" t="s">
        <v>2547</v>
      </c>
      <c r="C2185" s="9" t="s">
        <v>0</v>
      </c>
      <c r="D2185" s="9">
        <v>4528</v>
      </c>
      <c r="E2185" s="9">
        <v>1</v>
      </c>
      <c r="F2185" s="9">
        <v>1.36</v>
      </c>
      <c r="G2185" s="9">
        <v>1.3574999999999999</v>
      </c>
      <c r="H2185" s="9">
        <v>1.36</v>
      </c>
      <c r="I2185" s="9">
        <v>5</v>
      </c>
      <c r="J2185" s="9">
        <v>1933.33</v>
      </c>
      <c r="K2185" s="8" t="str">
        <f>RIGHT(B2185,5)</f>
        <v>11:07</v>
      </c>
      <c r="L2185" s="7" t="str">
        <f>TEXT(K2185,"hh")</f>
        <v>11</v>
      </c>
      <c r="M2185" s="6">
        <f>IF(C2185="close",IF(I2185&gt;=0,1,IF(I2185&lt;0,2)),0)</f>
        <v>0</v>
      </c>
      <c r="N2185" s="5">
        <f>IF(N2184=0,IF(C2185="s/l",1,0),IF(C2185="s/l",N2184+1,0))</f>
        <v>0</v>
      </c>
      <c r="O2185" s="4">
        <f>IF(O2184=0,IF(C2185="t/p",1,0),IF(C2185="t/p",O2184+1,0))</f>
        <v>6</v>
      </c>
      <c r="P2185" s="3">
        <f>IF(AND(N2185&gt;=$AD$36,N2186=0),1,0)</f>
        <v>0</v>
      </c>
      <c r="Q2185" s="2">
        <f>IF(AND(O2185&gt;=$AD$35,O2186=0),1,0)</f>
        <v>0</v>
      </c>
      <c r="R2185" s="3">
        <f>IF(AND(N2185&gt;0,ISODD(D2185)),1,0)</f>
        <v>0</v>
      </c>
      <c r="S2185" s="2">
        <f>IF(AND(O2185&gt;0,ISEVEN(D2185)),1,0)</f>
        <v>1</v>
      </c>
      <c r="T2185" s="1">
        <f>IF(AND(N2184&gt;0,N2185&gt;0),IF(OR(AND(R2184=0,R2185=1),AND(R2184=1,R2185=0)),1,0),0)</f>
        <v>0</v>
      </c>
      <c r="U2185" s="1">
        <f>IF(AND(O2184&gt;0,O2185&gt;0),IF(OR(AND(S2184=0,S2185=1),AND(S2184=1,S2185=0)),1,0),0)</f>
        <v>1</v>
      </c>
    </row>
    <row r="2186" spans="1:21">
      <c r="A2186" s="9">
        <v>11248</v>
      </c>
      <c r="B2186" s="10" t="s">
        <v>2546</v>
      </c>
      <c r="C2186" s="9" t="s">
        <v>0</v>
      </c>
      <c r="D2186" s="9">
        <v>4518</v>
      </c>
      <c r="E2186" s="9">
        <v>1</v>
      </c>
      <c r="F2186" s="9">
        <v>1.3611</v>
      </c>
      <c r="G2186" s="9">
        <v>1.3586</v>
      </c>
      <c r="H2186" s="9">
        <v>1.3611</v>
      </c>
      <c r="I2186" s="9">
        <v>5</v>
      </c>
      <c r="J2186" s="9">
        <v>1938.33</v>
      </c>
      <c r="K2186" s="8" t="str">
        <f>RIGHT(B2186,5)</f>
        <v>11:36</v>
      </c>
      <c r="L2186" s="7" t="str">
        <f>TEXT(K2186,"hh")</f>
        <v>11</v>
      </c>
      <c r="M2186" s="6">
        <f>IF(C2186="close",IF(I2186&gt;=0,1,IF(I2186&lt;0,2)),0)</f>
        <v>0</v>
      </c>
      <c r="N2186" s="5">
        <f>IF(N2185=0,IF(C2186="s/l",1,0),IF(C2186="s/l",N2185+1,0))</f>
        <v>0</v>
      </c>
      <c r="O2186" s="4">
        <f>IF(O2185=0,IF(C2186="t/p",1,0),IF(C2186="t/p",O2185+1,0))</f>
        <v>7</v>
      </c>
      <c r="P2186" s="3">
        <f>IF(AND(N2186&gt;=$AD$36,N2187=0),1,0)</f>
        <v>0</v>
      </c>
      <c r="Q2186" s="2">
        <f>IF(AND(O2186&gt;=$AD$35,O2187=0),1,0)</f>
        <v>1</v>
      </c>
      <c r="R2186" s="3">
        <f>IF(AND(N2186&gt;0,ISODD(D2186)),1,0)</f>
        <v>0</v>
      </c>
      <c r="S2186" s="2">
        <f>IF(AND(O2186&gt;0,ISEVEN(D2186)),1,0)</f>
        <v>1</v>
      </c>
      <c r="T2186" s="1">
        <f>IF(AND(N2185&gt;0,N2186&gt;0),IF(OR(AND(R2185=0,R2186=1),AND(R2185=1,R2186=0)),1,0),0)</f>
        <v>0</v>
      </c>
      <c r="U2186" s="1">
        <f>IF(AND(O2185&gt;0,O2186&gt;0),IF(OR(AND(S2185=0,S2186=1),AND(S2185=1,S2186=0)),1,0),0)</f>
        <v>0</v>
      </c>
    </row>
    <row r="2187" spans="1:21">
      <c r="A2187" s="9">
        <v>11253</v>
      </c>
      <c r="B2187" s="10" t="s">
        <v>2545</v>
      </c>
      <c r="C2187" s="9" t="s">
        <v>3</v>
      </c>
      <c r="D2187" s="9">
        <v>4529</v>
      </c>
      <c r="E2187" s="9">
        <v>1</v>
      </c>
      <c r="F2187" s="9">
        <v>1.3622000000000001</v>
      </c>
      <c r="G2187" s="9">
        <v>1.3622000000000001</v>
      </c>
      <c r="H2187" s="9">
        <v>1.3596999999999999</v>
      </c>
      <c r="I2187" s="9">
        <v>-20</v>
      </c>
      <c r="J2187" s="9">
        <v>1918.33</v>
      </c>
      <c r="K2187" s="8" t="str">
        <f>RIGHT(B2187,5)</f>
        <v>12:03</v>
      </c>
      <c r="L2187" s="7" t="str">
        <f>TEXT(K2187,"hh")</f>
        <v>12</v>
      </c>
      <c r="M2187" s="6">
        <f>IF(C2187="close",IF(I2187&gt;=0,1,IF(I2187&lt;0,2)),0)</f>
        <v>0</v>
      </c>
      <c r="N2187" s="5">
        <f>IF(N2186=0,IF(C2187="s/l",1,0),IF(C2187="s/l",N2186+1,0))</f>
        <v>1</v>
      </c>
      <c r="O2187" s="4">
        <f>IF(O2186=0,IF(C2187="t/p",1,0),IF(C2187="t/p",O2186+1,0))</f>
        <v>0</v>
      </c>
      <c r="P2187" s="3">
        <f>IF(AND(N2187&gt;=$AD$36,N2188=0),1,0)</f>
        <v>0</v>
      </c>
      <c r="Q2187" s="2">
        <f>IF(AND(O2187&gt;=$AD$35,O2188=0),1,0)</f>
        <v>0</v>
      </c>
      <c r="R2187" s="3">
        <f>IF(AND(N2187&gt;0,ISODD(D2187)),1,0)</f>
        <v>1</v>
      </c>
      <c r="S2187" s="2">
        <f>IF(AND(O2187&gt;0,ISEVEN(D2187)),1,0)</f>
        <v>0</v>
      </c>
      <c r="T2187" s="1">
        <f>IF(AND(N2186&gt;0,N2187&gt;0),IF(OR(AND(R2186=0,R2187=1),AND(R2186=1,R2187=0)),1,0),0)</f>
        <v>0</v>
      </c>
      <c r="U2187" s="1">
        <f>IF(AND(O2186&gt;0,O2187&gt;0),IF(OR(AND(S2186=0,S2187=1),AND(S2186=1,S2187=0)),1,0),0)</f>
        <v>0</v>
      </c>
    </row>
    <row r="2188" spans="1:21">
      <c r="A2188" s="9">
        <v>11254</v>
      </c>
      <c r="B2188" s="10" t="s">
        <v>2544</v>
      </c>
      <c r="C2188" s="9" t="s">
        <v>0</v>
      </c>
      <c r="D2188" s="9">
        <v>4531</v>
      </c>
      <c r="E2188" s="9">
        <v>1</v>
      </c>
      <c r="F2188" s="9">
        <v>1.3607</v>
      </c>
      <c r="G2188" s="9">
        <v>1.3632</v>
      </c>
      <c r="H2188" s="9">
        <v>1.3607</v>
      </c>
      <c r="I2188" s="9">
        <v>5</v>
      </c>
      <c r="J2188" s="9">
        <v>1923.33</v>
      </c>
      <c r="K2188" s="8" t="str">
        <f>RIGHT(B2188,5)</f>
        <v>14:11</v>
      </c>
      <c r="L2188" s="7" t="str">
        <f>TEXT(K2188,"hh")</f>
        <v>14</v>
      </c>
      <c r="M2188" s="6">
        <f>IF(C2188="close",IF(I2188&gt;=0,1,IF(I2188&lt;0,2)),0)</f>
        <v>0</v>
      </c>
      <c r="N2188" s="5">
        <f>IF(N2187=0,IF(C2188="s/l",1,0),IF(C2188="s/l",N2187+1,0))</f>
        <v>0</v>
      </c>
      <c r="O2188" s="4">
        <f>IF(O2187=0,IF(C2188="t/p",1,0),IF(C2188="t/p",O2187+1,0))</f>
        <v>1</v>
      </c>
      <c r="P2188" s="3">
        <f>IF(AND(N2188&gt;=$AD$36,N2189=0),1,0)</f>
        <v>0</v>
      </c>
      <c r="Q2188" s="2">
        <f>IF(AND(O2188&gt;=$AD$35,O2189=0),1,0)</f>
        <v>0</v>
      </c>
      <c r="R2188" s="3">
        <f>IF(AND(N2188&gt;0,ISODD(D2188)),1,0)</f>
        <v>0</v>
      </c>
      <c r="S2188" s="2">
        <f>IF(AND(O2188&gt;0,ISEVEN(D2188)),1,0)</f>
        <v>0</v>
      </c>
      <c r="T2188" s="1">
        <f>IF(AND(N2187&gt;0,N2188&gt;0),IF(OR(AND(R2187=0,R2188=1),AND(R2187=1,R2188=0)),1,0),0)</f>
        <v>0</v>
      </c>
      <c r="U2188" s="1">
        <f>IF(AND(O2187&gt;0,O2188&gt;0),IF(OR(AND(S2187=0,S2188=1),AND(S2187=1,S2188=0)),1,0),0)</f>
        <v>0</v>
      </c>
    </row>
    <row r="2189" spans="1:21">
      <c r="A2189" s="9">
        <v>11259</v>
      </c>
      <c r="B2189" s="10" t="s">
        <v>2543</v>
      </c>
      <c r="C2189" s="9" t="s">
        <v>0</v>
      </c>
      <c r="D2189" s="9">
        <v>4534</v>
      </c>
      <c r="E2189" s="9">
        <v>1</v>
      </c>
      <c r="F2189" s="9">
        <v>1.361</v>
      </c>
      <c r="G2189" s="9">
        <v>1.3585</v>
      </c>
      <c r="H2189" s="9">
        <v>1.361</v>
      </c>
      <c r="I2189" s="9">
        <v>5</v>
      </c>
      <c r="J2189" s="9">
        <v>1928.33</v>
      </c>
      <c r="K2189" s="8" t="str">
        <f>RIGHT(B2189,5)</f>
        <v>14:21</v>
      </c>
      <c r="L2189" s="7" t="str">
        <f>TEXT(K2189,"hh")</f>
        <v>14</v>
      </c>
      <c r="M2189" s="6">
        <f>IF(C2189="close",IF(I2189&gt;=0,1,IF(I2189&lt;0,2)),0)</f>
        <v>0</v>
      </c>
      <c r="N2189" s="5">
        <f>IF(N2188=0,IF(C2189="s/l",1,0),IF(C2189="s/l",N2188+1,0))</f>
        <v>0</v>
      </c>
      <c r="O2189" s="4">
        <f>IF(O2188=0,IF(C2189="t/p",1,0),IF(C2189="t/p",O2188+1,0))</f>
        <v>2</v>
      </c>
      <c r="P2189" s="3">
        <f>IF(AND(N2189&gt;=$AD$36,N2190=0),1,0)</f>
        <v>0</v>
      </c>
      <c r="Q2189" s="2">
        <f>IF(AND(O2189&gt;=$AD$35,O2190=0),1,0)</f>
        <v>0</v>
      </c>
      <c r="R2189" s="3">
        <f>IF(AND(N2189&gt;0,ISODD(D2189)),1,0)</f>
        <v>0</v>
      </c>
      <c r="S2189" s="2">
        <f>IF(AND(O2189&gt;0,ISEVEN(D2189)),1,0)</f>
        <v>1</v>
      </c>
      <c r="T2189" s="1">
        <f>IF(AND(N2188&gt;0,N2189&gt;0),IF(OR(AND(R2188=0,R2189=1),AND(R2188=1,R2189=0)),1,0),0)</f>
        <v>0</v>
      </c>
      <c r="U2189" s="1">
        <f>IF(AND(O2188&gt;0,O2189&gt;0),IF(OR(AND(S2188=0,S2189=1),AND(S2188=1,S2189=0)),1,0),0)</f>
        <v>1</v>
      </c>
    </row>
    <row r="2190" spans="1:21">
      <c r="A2190" s="9">
        <v>11268</v>
      </c>
      <c r="B2190" s="10" t="s">
        <v>2542</v>
      </c>
      <c r="C2190" s="9" t="s">
        <v>0</v>
      </c>
      <c r="D2190" s="9">
        <v>4537</v>
      </c>
      <c r="E2190" s="9">
        <v>1</v>
      </c>
      <c r="F2190" s="9">
        <v>1.3616999999999999</v>
      </c>
      <c r="G2190" s="9">
        <v>1.3642000000000001</v>
      </c>
      <c r="H2190" s="9">
        <v>1.3616999999999999</v>
      </c>
      <c r="I2190" s="9">
        <v>5</v>
      </c>
      <c r="J2190" s="9">
        <v>1933.33</v>
      </c>
      <c r="K2190" s="8" t="str">
        <f>RIGHT(B2190,5)</f>
        <v>14:36</v>
      </c>
      <c r="L2190" s="7" t="str">
        <f>TEXT(K2190,"hh")</f>
        <v>14</v>
      </c>
      <c r="M2190" s="6">
        <f>IF(C2190="close",IF(I2190&gt;=0,1,IF(I2190&lt;0,2)),0)</f>
        <v>0</v>
      </c>
      <c r="N2190" s="5">
        <f>IF(N2189=0,IF(C2190="s/l",1,0),IF(C2190="s/l",N2189+1,0))</f>
        <v>0</v>
      </c>
      <c r="O2190" s="4">
        <f>IF(O2189=0,IF(C2190="t/p",1,0),IF(C2190="t/p",O2189+1,0))</f>
        <v>3</v>
      </c>
      <c r="P2190" s="3">
        <f>IF(AND(N2190&gt;=$AD$36,N2191=0),1,0)</f>
        <v>0</v>
      </c>
      <c r="Q2190" s="2">
        <f>IF(AND(O2190&gt;=$AD$35,O2191=0),1,0)</f>
        <v>0</v>
      </c>
      <c r="R2190" s="3">
        <f>IF(AND(N2190&gt;0,ISODD(D2190)),1,0)</f>
        <v>0</v>
      </c>
      <c r="S2190" s="2">
        <f>IF(AND(O2190&gt;0,ISEVEN(D2190)),1,0)</f>
        <v>0</v>
      </c>
      <c r="T2190" s="1">
        <f>IF(AND(N2189&gt;0,N2190&gt;0),IF(OR(AND(R2189=0,R2190=1),AND(R2189=1,R2190=0)),1,0),0)</f>
        <v>0</v>
      </c>
      <c r="U2190" s="1">
        <f>IF(AND(O2189&gt;0,O2190&gt;0),IF(OR(AND(S2189=0,S2190=1),AND(S2189=1,S2190=0)),1,0),0)</f>
        <v>1</v>
      </c>
    </row>
    <row r="2191" spans="1:21">
      <c r="A2191" s="9">
        <v>11273</v>
      </c>
      <c r="B2191" s="10" t="s">
        <v>2541</v>
      </c>
      <c r="C2191" s="9" t="s">
        <v>0</v>
      </c>
      <c r="D2191" s="9">
        <v>4540</v>
      </c>
      <c r="E2191" s="9">
        <v>1</v>
      </c>
      <c r="F2191" s="9">
        <v>1.3620000000000001</v>
      </c>
      <c r="G2191" s="9">
        <v>1.3594999999999999</v>
      </c>
      <c r="H2191" s="9">
        <v>1.3620000000000001</v>
      </c>
      <c r="I2191" s="9">
        <v>5</v>
      </c>
      <c r="J2191" s="9">
        <v>1938.33</v>
      </c>
      <c r="K2191" s="8" t="str">
        <f>RIGHT(B2191,5)</f>
        <v>14:42</v>
      </c>
      <c r="L2191" s="7" t="str">
        <f>TEXT(K2191,"hh")</f>
        <v>14</v>
      </c>
      <c r="M2191" s="6">
        <f>IF(C2191="close",IF(I2191&gt;=0,1,IF(I2191&lt;0,2)),0)</f>
        <v>0</v>
      </c>
      <c r="N2191" s="5">
        <f>IF(N2190=0,IF(C2191="s/l",1,0),IF(C2191="s/l",N2190+1,0))</f>
        <v>0</v>
      </c>
      <c r="O2191" s="4">
        <f>IF(O2190=0,IF(C2191="t/p",1,0),IF(C2191="t/p",O2190+1,0))</f>
        <v>4</v>
      </c>
      <c r="P2191" s="3">
        <f>IF(AND(N2191&gt;=$AD$36,N2192=0),1,0)</f>
        <v>0</v>
      </c>
      <c r="Q2191" s="2">
        <f>IF(AND(O2191&gt;=$AD$35,O2192=0),1,0)</f>
        <v>1</v>
      </c>
      <c r="R2191" s="3">
        <f>IF(AND(N2191&gt;0,ISODD(D2191)),1,0)</f>
        <v>0</v>
      </c>
      <c r="S2191" s="2">
        <f>IF(AND(O2191&gt;0,ISEVEN(D2191)),1,0)</f>
        <v>1</v>
      </c>
      <c r="T2191" s="1">
        <f>IF(AND(N2190&gt;0,N2191&gt;0),IF(OR(AND(R2190=0,R2191=1),AND(R2190=1,R2191=0)),1,0),0)</f>
        <v>0</v>
      </c>
      <c r="U2191" s="1">
        <f>IF(AND(O2190&gt;0,O2191&gt;0),IF(OR(AND(S2190=0,S2191=1),AND(S2190=1,S2191=0)),1,0),0)</f>
        <v>1</v>
      </c>
    </row>
    <row r="2192" spans="1:21">
      <c r="A2192" s="9">
        <v>11278</v>
      </c>
      <c r="B2192" s="10" t="s">
        <v>2540</v>
      </c>
      <c r="C2192" s="9" t="s">
        <v>3</v>
      </c>
      <c r="D2192" s="9">
        <v>4535</v>
      </c>
      <c r="E2192" s="9">
        <v>1</v>
      </c>
      <c r="F2192" s="9">
        <v>1.3632</v>
      </c>
      <c r="G2192" s="9">
        <v>1.3632</v>
      </c>
      <c r="H2192" s="9">
        <v>1.3607</v>
      </c>
      <c r="I2192" s="9">
        <v>-20</v>
      </c>
      <c r="J2192" s="9">
        <v>1918.33</v>
      </c>
      <c r="K2192" s="8" t="str">
        <f>RIGHT(B2192,5)</f>
        <v>14:56</v>
      </c>
      <c r="L2192" s="7" t="str">
        <f>TEXT(K2192,"hh")</f>
        <v>14</v>
      </c>
      <c r="M2192" s="6">
        <f>IF(C2192="close",IF(I2192&gt;=0,1,IF(I2192&lt;0,2)),0)</f>
        <v>0</v>
      </c>
      <c r="N2192" s="5">
        <f>IF(N2191=0,IF(C2192="s/l",1,0),IF(C2192="s/l",N2191+1,0))</f>
        <v>1</v>
      </c>
      <c r="O2192" s="4">
        <f>IF(O2191=0,IF(C2192="t/p",1,0),IF(C2192="t/p",O2191+1,0))</f>
        <v>0</v>
      </c>
      <c r="P2192" s="3">
        <f>IF(AND(N2192&gt;=$AD$36,N2193=0),1,0)</f>
        <v>0</v>
      </c>
      <c r="Q2192" s="2">
        <f>IF(AND(O2192&gt;=$AD$35,O2193=0),1,0)</f>
        <v>0</v>
      </c>
      <c r="R2192" s="3">
        <f>IF(AND(N2192&gt;0,ISODD(D2192)),1,0)</f>
        <v>1</v>
      </c>
      <c r="S2192" s="2">
        <f>IF(AND(O2192&gt;0,ISEVEN(D2192)),1,0)</f>
        <v>0</v>
      </c>
      <c r="T2192" s="1">
        <f>IF(AND(N2191&gt;0,N2192&gt;0),IF(OR(AND(R2191=0,R2192=1),AND(R2191=1,R2192=0)),1,0),0)</f>
        <v>0</v>
      </c>
      <c r="U2192" s="1">
        <f>IF(AND(O2191&gt;0,O2192&gt;0),IF(OR(AND(S2191=0,S2192=1),AND(S2191=1,S2192=0)),1,0),0)</f>
        <v>0</v>
      </c>
    </row>
    <row r="2193" spans="1:21">
      <c r="A2193" s="9">
        <v>11283</v>
      </c>
      <c r="B2193" s="10" t="s">
        <v>2539</v>
      </c>
      <c r="C2193" s="9" t="s">
        <v>3</v>
      </c>
      <c r="D2193" s="9">
        <v>4541</v>
      </c>
      <c r="E2193" s="9">
        <v>1</v>
      </c>
      <c r="F2193" s="9">
        <v>1.3642000000000001</v>
      </c>
      <c r="G2193" s="9">
        <v>1.3642000000000001</v>
      </c>
      <c r="H2193" s="9">
        <v>1.3616999999999999</v>
      </c>
      <c r="I2193" s="9">
        <v>-20</v>
      </c>
      <c r="J2193" s="9">
        <v>1898.33</v>
      </c>
      <c r="K2193" s="8" t="str">
        <f>RIGHT(B2193,5)</f>
        <v>15:52</v>
      </c>
      <c r="L2193" s="7" t="str">
        <f>TEXT(K2193,"hh")</f>
        <v>15</v>
      </c>
      <c r="M2193" s="6">
        <f>IF(C2193="close",IF(I2193&gt;=0,1,IF(I2193&lt;0,2)),0)</f>
        <v>0</v>
      </c>
      <c r="N2193" s="5">
        <f>IF(N2192=0,IF(C2193="s/l",1,0),IF(C2193="s/l",N2192+1,0))</f>
        <v>2</v>
      </c>
      <c r="O2193" s="4">
        <f>IF(O2192=0,IF(C2193="t/p",1,0),IF(C2193="t/p",O2192+1,0))</f>
        <v>0</v>
      </c>
      <c r="P2193" s="3">
        <f>IF(AND(N2193&gt;=$AD$36,N2194=0),1,0)</f>
        <v>1</v>
      </c>
      <c r="Q2193" s="2">
        <f>IF(AND(O2193&gt;=$AD$35,O2194=0),1,0)</f>
        <v>0</v>
      </c>
      <c r="R2193" s="3">
        <f>IF(AND(N2193&gt;0,ISODD(D2193)),1,0)</f>
        <v>1</v>
      </c>
      <c r="S2193" s="2">
        <f>IF(AND(O2193&gt;0,ISEVEN(D2193)),1,0)</f>
        <v>0</v>
      </c>
      <c r="T2193" s="1">
        <f>IF(AND(N2192&gt;0,N2193&gt;0),IF(OR(AND(R2192=0,R2193=1),AND(R2192=1,R2193=0)),1,0),0)</f>
        <v>0</v>
      </c>
      <c r="U2193" s="1">
        <f>IF(AND(O2192&gt;0,O2193&gt;0),IF(OR(AND(S2192=0,S2193=1),AND(S2192=1,S2193=0)),1,0),0)</f>
        <v>0</v>
      </c>
    </row>
    <row r="2194" spans="1:21">
      <c r="A2194" s="9">
        <v>11288</v>
      </c>
      <c r="B2194" s="10" t="s">
        <v>2538</v>
      </c>
      <c r="C2194" s="9" t="s">
        <v>0</v>
      </c>
      <c r="D2194" s="9">
        <v>4545</v>
      </c>
      <c r="E2194" s="9">
        <v>1</v>
      </c>
      <c r="F2194" s="9">
        <v>1.3636999999999999</v>
      </c>
      <c r="G2194" s="9">
        <v>1.3662000000000001</v>
      </c>
      <c r="H2194" s="9">
        <v>1.3636999999999999</v>
      </c>
      <c r="I2194" s="9">
        <v>5</v>
      </c>
      <c r="J2194" s="9">
        <v>1903.33</v>
      </c>
      <c r="K2194" s="8" t="str">
        <f>RIGHT(B2194,5)</f>
        <v>16:00</v>
      </c>
      <c r="L2194" s="7" t="str">
        <f>TEXT(K2194,"hh")</f>
        <v>16</v>
      </c>
      <c r="M2194" s="6">
        <f>IF(C2194="close",IF(I2194&gt;=0,1,IF(I2194&lt;0,2)),0)</f>
        <v>0</v>
      </c>
      <c r="N2194" s="5">
        <f>IF(N2193=0,IF(C2194="s/l",1,0),IF(C2194="s/l",N2193+1,0))</f>
        <v>0</v>
      </c>
      <c r="O2194" s="4">
        <f>IF(O2193=0,IF(C2194="t/p",1,0),IF(C2194="t/p",O2193+1,0))</f>
        <v>1</v>
      </c>
      <c r="P2194" s="3">
        <f>IF(AND(N2194&gt;=$AD$36,N2195=0),1,0)</f>
        <v>0</v>
      </c>
      <c r="Q2194" s="2">
        <f>IF(AND(O2194&gt;=$AD$35,O2195=0),1,0)</f>
        <v>0</v>
      </c>
      <c r="R2194" s="3">
        <f>IF(AND(N2194&gt;0,ISODD(D2194)),1,0)</f>
        <v>0</v>
      </c>
      <c r="S2194" s="2">
        <f>IF(AND(O2194&gt;0,ISEVEN(D2194)),1,0)</f>
        <v>0</v>
      </c>
      <c r="T2194" s="1">
        <f>IF(AND(N2193&gt;0,N2194&gt;0),IF(OR(AND(R2193=0,R2194=1),AND(R2193=1,R2194=0)),1,0),0)</f>
        <v>0</v>
      </c>
      <c r="U2194" s="1">
        <f>IF(AND(O2193&gt;0,O2194&gt;0),IF(OR(AND(S2193=0,S2194=1),AND(S2193=1,S2194=0)),1,0),0)</f>
        <v>0</v>
      </c>
    </row>
    <row r="2195" spans="1:21">
      <c r="A2195" s="9">
        <v>11293</v>
      </c>
      <c r="B2195" s="10" t="s">
        <v>2537</v>
      </c>
      <c r="C2195" s="9" t="s">
        <v>0</v>
      </c>
      <c r="D2195" s="9">
        <v>4548</v>
      </c>
      <c r="E2195" s="9">
        <v>1</v>
      </c>
      <c r="F2195" s="9">
        <v>1.3640000000000001</v>
      </c>
      <c r="G2195" s="9">
        <v>1.3614999999999999</v>
      </c>
      <c r="H2195" s="9">
        <v>1.3640000000000001</v>
      </c>
      <c r="I2195" s="9">
        <v>5</v>
      </c>
      <c r="J2195" s="9">
        <v>1908.33</v>
      </c>
      <c r="K2195" s="8" t="str">
        <f>RIGHT(B2195,5)</f>
        <v>16:18</v>
      </c>
      <c r="L2195" s="7" t="str">
        <f>TEXT(K2195,"hh")</f>
        <v>16</v>
      </c>
      <c r="M2195" s="6">
        <f>IF(C2195="close",IF(I2195&gt;=0,1,IF(I2195&lt;0,2)),0)</f>
        <v>0</v>
      </c>
      <c r="N2195" s="5">
        <f>IF(N2194=0,IF(C2195="s/l",1,0),IF(C2195="s/l",N2194+1,0))</f>
        <v>0</v>
      </c>
      <c r="O2195" s="4">
        <f>IF(O2194=0,IF(C2195="t/p",1,0),IF(C2195="t/p",O2194+1,0))</f>
        <v>2</v>
      </c>
      <c r="P2195" s="3">
        <f>IF(AND(N2195&gt;=$AD$36,N2196=0),1,0)</f>
        <v>0</v>
      </c>
      <c r="Q2195" s="2">
        <f>IF(AND(O2195&gt;=$AD$35,O2196=0),1,0)</f>
        <v>0</v>
      </c>
      <c r="R2195" s="3">
        <f>IF(AND(N2195&gt;0,ISODD(D2195)),1,0)</f>
        <v>0</v>
      </c>
      <c r="S2195" s="2">
        <f>IF(AND(O2195&gt;0,ISEVEN(D2195)),1,0)</f>
        <v>1</v>
      </c>
      <c r="T2195" s="1">
        <f>IF(AND(N2194&gt;0,N2195&gt;0),IF(OR(AND(R2194=0,R2195=1),AND(R2194=1,R2195=0)),1,0),0)</f>
        <v>0</v>
      </c>
      <c r="U2195" s="1">
        <f>IF(AND(O2194&gt;0,O2195&gt;0),IF(OR(AND(S2194=0,S2195=1),AND(S2194=1,S2195=0)),1,0),0)</f>
        <v>1</v>
      </c>
    </row>
    <row r="2196" spans="1:21">
      <c r="A2196" s="9">
        <v>11298</v>
      </c>
      <c r="B2196" s="10" t="s">
        <v>2536</v>
      </c>
      <c r="C2196" s="9" t="s">
        <v>3</v>
      </c>
      <c r="D2196" s="9">
        <v>4543</v>
      </c>
      <c r="E2196" s="9">
        <v>1</v>
      </c>
      <c r="F2196" s="9">
        <v>1.3652</v>
      </c>
      <c r="G2196" s="9">
        <v>1.3652</v>
      </c>
      <c r="H2196" s="9">
        <v>1.3627</v>
      </c>
      <c r="I2196" s="9">
        <v>-20</v>
      </c>
      <c r="J2196" s="9">
        <v>1888.33</v>
      </c>
      <c r="K2196" s="8" t="str">
        <f>RIGHT(B2196,5)</f>
        <v>17:01</v>
      </c>
      <c r="L2196" s="7" t="str">
        <f>TEXT(K2196,"hh")</f>
        <v>17</v>
      </c>
      <c r="M2196" s="6">
        <f>IF(C2196="close",IF(I2196&gt;=0,1,IF(I2196&lt;0,2)),0)</f>
        <v>0</v>
      </c>
      <c r="N2196" s="5">
        <f>IF(N2195=0,IF(C2196="s/l",1,0),IF(C2196="s/l",N2195+1,0))</f>
        <v>1</v>
      </c>
      <c r="O2196" s="4">
        <f>IF(O2195=0,IF(C2196="t/p",1,0),IF(C2196="t/p",O2195+1,0))</f>
        <v>0</v>
      </c>
      <c r="P2196" s="3">
        <f>IF(AND(N2196&gt;=$AD$36,N2197=0),1,0)</f>
        <v>0</v>
      </c>
      <c r="Q2196" s="2">
        <f>IF(AND(O2196&gt;=$AD$35,O2197=0),1,0)</f>
        <v>0</v>
      </c>
      <c r="R2196" s="3">
        <f>IF(AND(N2196&gt;0,ISODD(D2196)),1,0)</f>
        <v>1</v>
      </c>
      <c r="S2196" s="2">
        <f>IF(AND(O2196&gt;0,ISEVEN(D2196)),1,0)</f>
        <v>0</v>
      </c>
      <c r="T2196" s="1">
        <f>IF(AND(N2195&gt;0,N2196&gt;0),IF(OR(AND(R2195=0,R2196=1),AND(R2195=1,R2196=0)),1,0),0)</f>
        <v>0</v>
      </c>
      <c r="U2196" s="1">
        <f>IF(AND(O2195&gt;0,O2196&gt;0),IF(OR(AND(S2195=0,S2196=1),AND(S2195=1,S2196=0)),1,0),0)</f>
        <v>0</v>
      </c>
    </row>
    <row r="2197" spans="1:21">
      <c r="A2197" s="9">
        <v>11303</v>
      </c>
      <c r="B2197" s="10" t="s">
        <v>2535</v>
      </c>
      <c r="C2197" s="9" t="s">
        <v>3</v>
      </c>
      <c r="D2197" s="9">
        <v>4549</v>
      </c>
      <c r="E2197" s="9">
        <v>1</v>
      </c>
      <c r="F2197" s="9">
        <v>1.3662000000000001</v>
      </c>
      <c r="G2197" s="9">
        <v>1.3662000000000001</v>
      </c>
      <c r="H2197" s="9">
        <v>1.3636999999999999</v>
      </c>
      <c r="I2197" s="9">
        <v>-20</v>
      </c>
      <c r="J2197" s="9">
        <v>1868.33</v>
      </c>
      <c r="K2197" s="8" t="str">
        <f>RIGHT(B2197,5)</f>
        <v>17:11</v>
      </c>
      <c r="L2197" s="7" t="str">
        <f>TEXT(K2197,"hh")</f>
        <v>17</v>
      </c>
      <c r="M2197" s="6">
        <f>IF(C2197="close",IF(I2197&gt;=0,1,IF(I2197&lt;0,2)),0)</f>
        <v>0</v>
      </c>
      <c r="N2197" s="5">
        <f>IF(N2196=0,IF(C2197="s/l",1,0),IF(C2197="s/l",N2196+1,0))</f>
        <v>2</v>
      </c>
      <c r="O2197" s="4">
        <f>IF(O2196=0,IF(C2197="t/p",1,0),IF(C2197="t/p",O2196+1,0))</f>
        <v>0</v>
      </c>
      <c r="P2197" s="3">
        <f>IF(AND(N2197&gt;=$AD$36,N2198=0),1,0)</f>
        <v>1</v>
      </c>
      <c r="Q2197" s="2">
        <f>IF(AND(O2197&gt;=$AD$35,O2198=0),1,0)</f>
        <v>0</v>
      </c>
      <c r="R2197" s="3">
        <f>IF(AND(N2197&gt;0,ISODD(D2197)),1,0)</f>
        <v>1</v>
      </c>
      <c r="S2197" s="2">
        <f>IF(AND(O2197&gt;0,ISEVEN(D2197)),1,0)</f>
        <v>0</v>
      </c>
      <c r="T2197" s="1">
        <f>IF(AND(N2196&gt;0,N2197&gt;0),IF(OR(AND(R2196=0,R2197=1),AND(R2196=1,R2197=0)),1,0),0)</f>
        <v>0</v>
      </c>
      <c r="U2197" s="1">
        <f>IF(AND(O2196&gt;0,O2197&gt;0),IF(OR(AND(S2196=0,S2197=1),AND(S2196=1,S2197=0)),1,0),0)</f>
        <v>0</v>
      </c>
    </row>
    <row r="2198" spans="1:21">
      <c r="A2198" s="9">
        <v>11308</v>
      </c>
      <c r="B2198" s="10" t="s">
        <v>2534</v>
      </c>
      <c r="C2198" s="9" t="s">
        <v>0</v>
      </c>
      <c r="D2198" s="9">
        <v>4553</v>
      </c>
      <c r="E2198" s="9">
        <v>1</v>
      </c>
      <c r="F2198" s="9">
        <v>1.3656999999999999</v>
      </c>
      <c r="G2198" s="9">
        <v>1.3682000000000001</v>
      </c>
      <c r="H2198" s="9">
        <v>1.3656999999999999</v>
      </c>
      <c r="I2198" s="9">
        <v>5</v>
      </c>
      <c r="J2198" s="9">
        <v>1873.33</v>
      </c>
      <c r="K2198" s="8" t="str">
        <f>RIGHT(B2198,5)</f>
        <v>17:12</v>
      </c>
      <c r="L2198" s="7" t="str">
        <f>TEXT(K2198,"hh")</f>
        <v>17</v>
      </c>
      <c r="M2198" s="6">
        <f>IF(C2198="close",IF(I2198&gt;=0,1,IF(I2198&lt;0,2)),0)</f>
        <v>0</v>
      </c>
      <c r="N2198" s="5">
        <f>IF(N2197=0,IF(C2198="s/l",1,0),IF(C2198="s/l",N2197+1,0))</f>
        <v>0</v>
      </c>
      <c r="O2198" s="4">
        <f>IF(O2197=0,IF(C2198="t/p",1,0),IF(C2198="t/p",O2197+1,0))</f>
        <v>1</v>
      </c>
      <c r="P2198" s="3">
        <f>IF(AND(N2198&gt;=$AD$36,N2199=0),1,0)</f>
        <v>0</v>
      </c>
      <c r="Q2198" s="2">
        <f>IF(AND(O2198&gt;=$AD$35,O2199=0),1,0)</f>
        <v>0</v>
      </c>
      <c r="R2198" s="3">
        <f>IF(AND(N2198&gt;0,ISODD(D2198)),1,0)</f>
        <v>0</v>
      </c>
      <c r="S2198" s="2">
        <f>IF(AND(O2198&gt;0,ISEVEN(D2198)),1,0)</f>
        <v>0</v>
      </c>
      <c r="T2198" s="1">
        <f>IF(AND(N2197&gt;0,N2198&gt;0),IF(OR(AND(R2197=0,R2198=1),AND(R2197=1,R2198=0)),1,0),0)</f>
        <v>0</v>
      </c>
      <c r="U2198" s="1">
        <f>IF(AND(O2197&gt;0,O2198&gt;0),IF(OR(AND(S2197=0,S2198=1),AND(S2197=1,S2198=0)),1,0),0)</f>
        <v>0</v>
      </c>
    </row>
    <row r="2199" spans="1:21">
      <c r="A2199" s="9">
        <v>11309</v>
      </c>
      <c r="B2199" s="10" t="s">
        <v>2533</v>
      </c>
      <c r="C2199" s="9" t="s">
        <v>3</v>
      </c>
      <c r="D2199" s="9">
        <v>4551</v>
      </c>
      <c r="E2199" s="9">
        <v>1</v>
      </c>
      <c r="F2199" s="9">
        <v>1.3672</v>
      </c>
      <c r="G2199" s="9">
        <v>1.3672</v>
      </c>
      <c r="H2199" s="9">
        <v>1.3647</v>
      </c>
      <c r="I2199" s="9">
        <v>-20</v>
      </c>
      <c r="J2199" s="9">
        <v>1853.33</v>
      </c>
      <c r="K2199" s="8" t="str">
        <f>RIGHT(B2199,5)</f>
        <v>17:18</v>
      </c>
      <c r="L2199" s="7" t="str">
        <f>TEXT(K2199,"hh")</f>
        <v>17</v>
      </c>
      <c r="M2199" s="6">
        <f>IF(C2199="close",IF(I2199&gt;=0,1,IF(I2199&lt;0,2)),0)</f>
        <v>0</v>
      </c>
      <c r="N2199" s="5">
        <f>IF(N2198=0,IF(C2199="s/l",1,0),IF(C2199="s/l",N2198+1,0))</f>
        <v>1</v>
      </c>
      <c r="O2199" s="4">
        <f>IF(O2198=0,IF(C2199="t/p",1,0),IF(C2199="t/p",O2198+1,0))</f>
        <v>0</v>
      </c>
      <c r="P2199" s="3">
        <f>IF(AND(N2199&gt;=$AD$36,N2200=0),1,0)</f>
        <v>0</v>
      </c>
      <c r="Q2199" s="2">
        <f>IF(AND(O2199&gt;=$AD$35,O2200=0),1,0)</f>
        <v>0</v>
      </c>
      <c r="R2199" s="3">
        <f>IF(AND(N2199&gt;0,ISODD(D2199)),1,0)</f>
        <v>1</v>
      </c>
      <c r="S2199" s="2">
        <f>IF(AND(O2199&gt;0,ISEVEN(D2199)),1,0)</f>
        <v>0</v>
      </c>
      <c r="T2199" s="1">
        <f>IF(AND(N2198&gt;0,N2199&gt;0),IF(OR(AND(R2198=0,R2199=1),AND(R2198=1,R2199=0)),1,0),0)</f>
        <v>0</v>
      </c>
      <c r="U2199" s="1">
        <f>IF(AND(O2198&gt;0,O2199&gt;0),IF(OR(AND(S2198=0,S2199=1),AND(S2198=1,S2199=0)),1,0),0)</f>
        <v>0</v>
      </c>
    </row>
    <row r="2200" spans="1:21">
      <c r="A2200" s="9">
        <v>11314</v>
      </c>
      <c r="B2200" s="10" t="s">
        <v>2532</v>
      </c>
      <c r="C2200" s="9" t="s">
        <v>0</v>
      </c>
      <c r="D2200" s="9">
        <v>4555</v>
      </c>
      <c r="E2200" s="9">
        <v>1</v>
      </c>
      <c r="F2200" s="9">
        <v>1.3667</v>
      </c>
      <c r="G2200" s="9">
        <v>1.3692</v>
      </c>
      <c r="H2200" s="9">
        <v>1.3667</v>
      </c>
      <c r="I2200" s="9">
        <v>5</v>
      </c>
      <c r="J2200" s="9">
        <v>1858.33</v>
      </c>
      <c r="K2200" s="8" t="str">
        <f>RIGHT(B2200,5)</f>
        <v>17:40</v>
      </c>
      <c r="L2200" s="7" t="str">
        <f>TEXT(K2200,"hh")</f>
        <v>17</v>
      </c>
      <c r="M2200" s="6">
        <f>IF(C2200="close",IF(I2200&gt;=0,1,IF(I2200&lt;0,2)),0)</f>
        <v>0</v>
      </c>
      <c r="N2200" s="5">
        <f>IF(N2199=0,IF(C2200="s/l",1,0),IF(C2200="s/l",N2199+1,0))</f>
        <v>0</v>
      </c>
      <c r="O2200" s="4">
        <f>IF(O2199=0,IF(C2200="t/p",1,0),IF(C2200="t/p",O2199+1,0))</f>
        <v>1</v>
      </c>
      <c r="P2200" s="3">
        <f>IF(AND(N2200&gt;=$AD$36,N2201=0),1,0)</f>
        <v>0</v>
      </c>
      <c r="Q2200" s="2">
        <f>IF(AND(O2200&gt;=$AD$35,O2201=0),1,0)</f>
        <v>0</v>
      </c>
      <c r="R2200" s="3">
        <f>IF(AND(N2200&gt;0,ISODD(D2200)),1,0)</f>
        <v>0</v>
      </c>
      <c r="S2200" s="2">
        <f>IF(AND(O2200&gt;0,ISEVEN(D2200)),1,0)</f>
        <v>0</v>
      </c>
      <c r="T2200" s="1">
        <f>IF(AND(N2199&gt;0,N2200&gt;0),IF(OR(AND(R2199=0,R2200=1),AND(R2199=1,R2200=0)),1,0),0)</f>
        <v>0</v>
      </c>
      <c r="U2200" s="1">
        <f>IF(AND(O2199&gt;0,O2200&gt;0),IF(OR(AND(S2199=0,S2200=1),AND(S2199=1,S2200=0)),1,0),0)</f>
        <v>0</v>
      </c>
    </row>
    <row r="2201" spans="1:21">
      <c r="A2201" s="9">
        <v>11323</v>
      </c>
      <c r="B2201" s="10" t="s">
        <v>2531</v>
      </c>
      <c r="C2201" s="9" t="s">
        <v>0</v>
      </c>
      <c r="D2201" s="9">
        <v>4560</v>
      </c>
      <c r="E2201" s="9">
        <v>1</v>
      </c>
      <c r="F2201" s="9">
        <v>1.3660000000000001</v>
      </c>
      <c r="G2201" s="9">
        <v>1.3634999999999999</v>
      </c>
      <c r="H2201" s="9">
        <v>1.3660000000000001</v>
      </c>
      <c r="I2201" s="9">
        <v>5</v>
      </c>
      <c r="J2201" s="9">
        <v>1863.33</v>
      </c>
      <c r="K2201" s="8" t="str">
        <f>RIGHT(B2201,5)</f>
        <v>18:43</v>
      </c>
      <c r="L2201" s="7" t="str">
        <f>TEXT(K2201,"hh")</f>
        <v>18</v>
      </c>
      <c r="M2201" s="6">
        <f>IF(C2201="close",IF(I2201&gt;=0,1,IF(I2201&lt;0,2)),0)</f>
        <v>0</v>
      </c>
      <c r="N2201" s="5">
        <f>IF(N2200=0,IF(C2201="s/l",1,0),IF(C2201="s/l",N2200+1,0))</f>
        <v>0</v>
      </c>
      <c r="O2201" s="4">
        <f>IF(O2200=0,IF(C2201="t/p",1,0),IF(C2201="t/p",O2200+1,0))</f>
        <v>2</v>
      </c>
      <c r="P2201" s="3">
        <f>IF(AND(N2201&gt;=$AD$36,N2202=0),1,0)</f>
        <v>0</v>
      </c>
      <c r="Q2201" s="2">
        <f>IF(AND(O2201&gt;=$AD$35,O2202=0),1,0)</f>
        <v>0</v>
      </c>
      <c r="R2201" s="3">
        <f>IF(AND(N2201&gt;0,ISODD(D2201)),1,0)</f>
        <v>0</v>
      </c>
      <c r="S2201" s="2">
        <f>IF(AND(O2201&gt;0,ISEVEN(D2201)),1,0)</f>
        <v>1</v>
      </c>
      <c r="T2201" s="1">
        <f>IF(AND(N2200&gt;0,N2201&gt;0),IF(OR(AND(R2200=0,R2201=1),AND(R2200=1,R2201=0)),1,0),0)</f>
        <v>0</v>
      </c>
      <c r="U2201" s="1">
        <f>IF(AND(O2200&gt;0,O2201&gt;0),IF(OR(AND(S2200=0,S2201=1),AND(S2200=1,S2201=0)),1,0),0)</f>
        <v>1</v>
      </c>
    </row>
    <row r="2202" spans="1:21">
      <c r="A2202" s="9">
        <v>11328</v>
      </c>
      <c r="B2202" s="10" t="s">
        <v>2530</v>
      </c>
      <c r="C2202" s="9" t="s">
        <v>0</v>
      </c>
      <c r="D2202" s="9">
        <v>4558</v>
      </c>
      <c r="E2202" s="9">
        <v>1</v>
      </c>
      <c r="F2202" s="9">
        <v>1.367</v>
      </c>
      <c r="G2202" s="9">
        <v>1.3645</v>
      </c>
      <c r="H2202" s="9">
        <v>1.367</v>
      </c>
      <c r="I2202" s="9">
        <v>5</v>
      </c>
      <c r="J2202" s="9">
        <v>1868.33</v>
      </c>
      <c r="K2202" s="8" t="str">
        <f>RIGHT(B2202,5)</f>
        <v>19:07</v>
      </c>
      <c r="L2202" s="7" t="str">
        <f>TEXT(K2202,"hh")</f>
        <v>19</v>
      </c>
      <c r="M2202" s="6">
        <f>IF(C2202="close",IF(I2202&gt;=0,1,IF(I2202&lt;0,2)),0)</f>
        <v>0</v>
      </c>
      <c r="N2202" s="5">
        <f>IF(N2201=0,IF(C2202="s/l",1,0),IF(C2202="s/l",N2201+1,0))</f>
        <v>0</v>
      </c>
      <c r="O2202" s="4">
        <f>IF(O2201=0,IF(C2202="t/p",1,0),IF(C2202="t/p",O2201+1,0))</f>
        <v>3</v>
      </c>
      <c r="P2202" s="3">
        <f>IF(AND(N2202&gt;=$AD$36,N2203=0),1,0)</f>
        <v>0</v>
      </c>
      <c r="Q2202" s="2">
        <f>IF(AND(O2202&gt;=$AD$35,O2203=0),1,0)</f>
        <v>0</v>
      </c>
      <c r="R2202" s="3">
        <f>IF(AND(N2202&gt;0,ISODD(D2202)),1,0)</f>
        <v>0</v>
      </c>
      <c r="S2202" s="2">
        <f>IF(AND(O2202&gt;0,ISEVEN(D2202)),1,0)</f>
        <v>1</v>
      </c>
      <c r="T2202" s="1">
        <f>IF(AND(N2201&gt;0,N2202&gt;0),IF(OR(AND(R2201=0,R2202=1),AND(R2201=1,R2202=0)),1,0),0)</f>
        <v>0</v>
      </c>
      <c r="U2202" s="1">
        <f>IF(AND(O2201&gt;0,O2202&gt;0),IF(OR(AND(S2201=0,S2202=1),AND(S2201=1,S2202=0)),1,0),0)</f>
        <v>0</v>
      </c>
    </row>
    <row r="2203" spans="1:21">
      <c r="A2203" s="9">
        <v>11329</v>
      </c>
      <c r="B2203" s="10" t="s">
        <v>2529</v>
      </c>
      <c r="C2203" s="9" t="s">
        <v>0</v>
      </c>
      <c r="D2203" s="9">
        <v>4561</v>
      </c>
      <c r="E2203" s="9">
        <v>1</v>
      </c>
      <c r="F2203" s="9">
        <v>1.3656999999999999</v>
      </c>
      <c r="G2203" s="9">
        <v>1.3682000000000001</v>
      </c>
      <c r="H2203" s="9">
        <v>1.3656999999999999</v>
      </c>
      <c r="I2203" s="9">
        <v>5</v>
      </c>
      <c r="J2203" s="9">
        <v>1873.33</v>
      </c>
      <c r="K2203" s="8" t="str">
        <f>RIGHT(B2203,5)</f>
        <v>20:42</v>
      </c>
      <c r="L2203" s="7" t="str">
        <f>TEXT(K2203,"hh")</f>
        <v>20</v>
      </c>
      <c r="M2203" s="6">
        <f>IF(C2203="close",IF(I2203&gt;=0,1,IF(I2203&lt;0,2)),0)</f>
        <v>0</v>
      </c>
      <c r="N2203" s="5">
        <f>IF(N2202=0,IF(C2203="s/l",1,0),IF(C2203="s/l",N2202+1,0))</f>
        <v>0</v>
      </c>
      <c r="O2203" s="4">
        <f>IF(O2202=0,IF(C2203="t/p",1,0),IF(C2203="t/p",O2202+1,0))</f>
        <v>4</v>
      </c>
      <c r="P2203" s="3">
        <f>IF(AND(N2203&gt;=$AD$36,N2204=0),1,0)</f>
        <v>0</v>
      </c>
      <c r="Q2203" s="2">
        <f>IF(AND(O2203&gt;=$AD$35,O2204=0),1,0)</f>
        <v>0</v>
      </c>
      <c r="R2203" s="3">
        <f>IF(AND(N2203&gt;0,ISODD(D2203)),1,0)</f>
        <v>0</v>
      </c>
      <c r="S2203" s="2">
        <f>IF(AND(O2203&gt;0,ISEVEN(D2203)),1,0)</f>
        <v>0</v>
      </c>
      <c r="T2203" s="1">
        <f>IF(AND(N2202&gt;0,N2203&gt;0),IF(OR(AND(R2202=0,R2203=1),AND(R2202=1,R2203=0)),1,0),0)</f>
        <v>0</v>
      </c>
      <c r="U2203" s="1">
        <f>IF(AND(O2202&gt;0,O2203&gt;0),IF(OR(AND(S2202=0,S2203=1),AND(S2202=1,S2203=0)),1,0),0)</f>
        <v>1</v>
      </c>
    </row>
    <row r="2204" spans="1:21">
      <c r="A2204" s="9">
        <v>11338</v>
      </c>
      <c r="B2204" s="10" t="s">
        <v>2528</v>
      </c>
      <c r="C2204" s="9" t="s">
        <v>0</v>
      </c>
      <c r="D2204" s="9">
        <v>4566</v>
      </c>
      <c r="E2204" s="9">
        <v>1</v>
      </c>
      <c r="F2204" s="9">
        <v>1.365</v>
      </c>
      <c r="G2204" s="9">
        <v>1.3625</v>
      </c>
      <c r="H2204" s="9">
        <v>1.365</v>
      </c>
      <c r="I2204" s="9">
        <v>5.0999999999999996</v>
      </c>
      <c r="J2204" s="9">
        <v>1878.43</v>
      </c>
      <c r="K2204" s="8" t="str">
        <f>RIGHT(B2204,5)</f>
        <v>00:33</v>
      </c>
      <c r="L2204" s="7" t="str">
        <f>TEXT(K2204,"hh")</f>
        <v>00</v>
      </c>
      <c r="M2204" s="6">
        <f>IF(C2204="close",IF(I2204&gt;=0,1,IF(I2204&lt;0,2)),0)</f>
        <v>0</v>
      </c>
      <c r="N2204" s="5">
        <f>IF(N2203=0,IF(C2204="s/l",1,0),IF(C2204="s/l",N2203+1,0))</f>
        <v>0</v>
      </c>
      <c r="O2204" s="4">
        <f>IF(O2203=0,IF(C2204="t/p",1,0),IF(C2204="t/p",O2203+1,0))</f>
        <v>5</v>
      </c>
      <c r="P2204" s="3">
        <f>IF(AND(N2204&gt;=$AD$36,N2205=0),1,0)</f>
        <v>0</v>
      </c>
      <c r="Q2204" s="2">
        <f>IF(AND(O2204&gt;=$AD$35,O2205=0),1,0)</f>
        <v>1</v>
      </c>
      <c r="R2204" s="3">
        <f>IF(AND(N2204&gt;0,ISODD(D2204)),1,0)</f>
        <v>0</v>
      </c>
      <c r="S2204" s="2">
        <f>IF(AND(O2204&gt;0,ISEVEN(D2204)),1,0)</f>
        <v>1</v>
      </c>
      <c r="T2204" s="1">
        <f>IF(AND(N2203&gt;0,N2204&gt;0),IF(OR(AND(R2203=0,R2204=1),AND(R2203=1,R2204=0)),1,0),0)</f>
        <v>0</v>
      </c>
      <c r="U2204" s="1">
        <f>IF(AND(O2203&gt;0,O2204&gt;0),IF(OR(AND(S2203=0,S2204=1),AND(S2203=1,S2204=0)),1,0),0)</f>
        <v>1</v>
      </c>
    </row>
    <row r="2205" spans="1:21">
      <c r="A2205" s="9">
        <v>11343</v>
      </c>
      <c r="B2205" s="10" t="s">
        <v>504</v>
      </c>
      <c r="C2205" s="9" t="s">
        <v>54</v>
      </c>
      <c r="D2205" s="9">
        <v>4567</v>
      </c>
      <c r="E2205" s="9">
        <v>1</v>
      </c>
      <c r="F2205" s="9">
        <v>1.3652</v>
      </c>
      <c r="G2205" s="9">
        <v>1.3672</v>
      </c>
      <c r="H2205" s="9">
        <v>1.3647</v>
      </c>
      <c r="I2205" s="9">
        <v>0</v>
      </c>
      <c r="J2205" s="9">
        <v>1878.43</v>
      </c>
      <c r="K2205" s="8" t="str">
        <f>RIGHT(B2205,5)</f>
        <v>01:00</v>
      </c>
      <c r="L2205" s="7" t="str">
        <f>TEXT(K2205,"hh")</f>
        <v>01</v>
      </c>
      <c r="M2205" s="6">
        <f>IF(C2205="close",IF(I2205&gt;=0,1,IF(I2205&lt;0,2)),0)</f>
        <v>1</v>
      </c>
      <c r="N2205" s="5">
        <f>IF(N2204=0,IF(C2205="s/l",1,0),IF(C2205="s/l",N2204+1,0))</f>
        <v>0</v>
      </c>
      <c r="O2205" s="4">
        <f>IF(O2204=0,IF(C2205="t/p",1,0),IF(C2205="t/p",O2204+1,0))</f>
        <v>0</v>
      </c>
      <c r="P2205" s="3">
        <f>IF(AND(N2205&gt;=$AD$36,N2206=0),1,0)</f>
        <v>0</v>
      </c>
      <c r="Q2205" s="2">
        <f>IF(AND(O2205&gt;=$AD$35,O2206=0),1,0)</f>
        <v>0</v>
      </c>
      <c r="R2205" s="3">
        <f>IF(AND(N2205&gt;0,ISODD(D2205)),1,0)</f>
        <v>0</v>
      </c>
      <c r="S2205" s="2">
        <f>IF(AND(O2205&gt;0,ISEVEN(D2205)),1,0)</f>
        <v>0</v>
      </c>
      <c r="T2205" s="1">
        <f>IF(AND(N2204&gt;0,N2205&gt;0),IF(OR(AND(R2204=0,R2205=1),AND(R2204=1,R2205=0)),1,0),0)</f>
        <v>0</v>
      </c>
      <c r="U2205" s="1">
        <f>IF(AND(O2204&gt;0,O2205&gt;0),IF(OR(AND(S2204=0,S2205=1),AND(S2204=1,S2205=0)),1,0),0)</f>
        <v>0</v>
      </c>
    </row>
    <row r="2206" spans="1:21">
      <c r="A2206" s="9">
        <v>11344</v>
      </c>
      <c r="B2206" s="10" t="s">
        <v>504</v>
      </c>
      <c r="C2206" s="9" t="s">
        <v>54</v>
      </c>
      <c r="D2206" s="9">
        <v>4564</v>
      </c>
      <c r="E2206" s="9">
        <v>1</v>
      </c>
      <c r="F2206" s="9">
        <v>1.3649</v>
      </c>
      <c r="G2206" s="9">
        <v>1.3634999999999999</v>
      </c>
      <c r="H2206" s="9">
        <v>1.3660000000000001</v>
      </c>
      <c r="I2206" s="9">
        <v>-5.9</v>
      </c>
      <c r="J2206" s="9">
        <v>1872.53</v>
      </c>
      <c r="K2206" s="8" t="str">
        <f>RIGHT(B2206,5)</f>
        <v>01:00</v>
      </c>
      <c r="L2206" s="7" t="str">
        <f>TEXT(K2206,"hh")</f>
        <v>01</v>
      </c>
      <c r="M2206" s="6">
        <f>IF(C2206="close",IF(I2206&gt;=0,1,IF(I2206&lt;0,2)),0)</f>
        <v>2</v>
      </c>
      <c r="N2206" s="5">
        <f>IF(N2205=0,IF(C2206="s/l",1,0),IF(C2206="s/l",N2205+1,0))</f>
        <v>0</v>
      </c>
      <c r="O2206" s="4">
        <f>IF(O2205=0,IF(C2206="t/p",1,0),IF(C2206="t/p",O2205+1,0))</f>
        <v>0</v>
      </c>
      <c r="P2206" s="3">
        <f>IF(AND(N2206&gt;=$AD$36,N2207=0),1,0)</f>
        <v>0</v>
      </c>
      <c r="Q2206" s="2">
        <f>IF(AND(O2206&gt;=$AD$35,O2207=0),1,0)</f>
        <v>0</v>
      </c>
      <c r="R2206" s="3">
        <f>IF(AND(N2206&gt;0,ISODD(D2206)),1,0)</f>
        <v>0</v>
      </c>
      <c r="S2206" s="2">
        <f>IF(AND(O2206&gt;0,ISEVEN(D2206)),1,0)</f>
        <v>0</v>
      </c>
      <c r="T2206" s="1">
        <f>IF(AND(N2205&gt;0,N2206&gt;0),IF(OR(AND(R2205=0,R2206=1),AND(R2205=1,R2206=0)),1,0),0)</f>
        <v>0</v>
      </c>
      <c r="U2206" s="1">
        <f>IF(AND(O2205&gt;0,O2206&gt;0),IF(OR(AND(S2205=0,S2206=1),AND(S2205=1,S2206=0)),1,0),0)</f>
        <v>0</v>
      </c>
    </row>
    <row r="2207" spans="1:21">
      <c r="A2207" s="9">
        <v>11353</v>
      </c>
      <c r="B2207" s="10" t="s">
        <v>503</v>
      </c>
      <c r="C2207" s="9" t="s">
        <v>0</v>
      </c>
      <c r="D2207" s="9">
        <v>4572</v>
      </c>
      <c r="E2207" s="9">
        <v>1</v>
      </c>
      <c r="F2207" s="9">
        <v>1.365</v>
      </c>
      <c r="G2207" s="9">
        <v>1.3625</v>
      </c>
      <c r="H2207" s="9">
        <v>1.365</v>
      </c>
      <c r="I2207" s="9">
        <v>5</v>
      </c>
      <c r="J2207" s="9">
        <v>1877.53</v>
      </c>
      <c r="K2207" s="8" t="str">
        <f>RIGHT(B2207,5)</f>
        <v>05:16</v>
      </c>
      <c r="L2207" s="7" t="str">
        <f>TEXT(K2207,"hh")</f>
        <v>05</v>
      </c>
      <c r="M2207" s="6">
        <f>IF(C2207="close",IF(I2207&gt;=0,1,IF(I2207&lt;0,2)),0)</f>
        <v>0</v>
      </c>
      <c r="N2207" s="5">
        <f>IF(N2206=0,IF(C2207="s/l",1,0),IF(C2207="s/l",N2206+1,0))</f>
        <v>0</v>
      </c>
      <c r="O2207" s="4">
        <f>IF(O2206=0,IF(C2207="t/p",1,0),IF(C2207="t/p",O2206+1,0))</f>
        <v>1</v>
      </c>
      <c r="P2207" s="3">
        <f>IF(AND(N2207&gt;=$AD$36,N2208=0),1,0)</f>
        <v>0</v>
      </c>
      <c r="Q2207" s="2">
        <f>IF(AND(O2207&gt;=$AD$35,O2208=0),1,0)</f>
        <v>0</v>
      </c>
      <c r="R2207" s="3">
        <f>IF(AND(N2207&gt;0,ISODD(D2207)),1,0)</f>
        <v>0</v>
      </c>
      <c r="S2207" s="2">
        <f>IF(AND(O2207&gt;0,ISEVEN(D2207)),1,0)</f>
        <v>1</v>
      </c>
      <c r="T2207" s="1">
        <f>IF(AND(N2206&gt;0,N2207&gt;0),IF(OR(AND(R2206=0,R2207=1),AND(R2206=1,R2207=0)),1,0),0)</f>
        <v>0</v>
      </c>
      <c r="U2207" s="1">
        <f>IF(AND(O2206&gt;0,O2207&gt;0),IF(OR(AND(S2206=0,S2207=1),AND(S2206=1,S2207=0)),1,0),0)</f>
        <v>0</v>
      </c>
    </row>
    <row r="2208" spans="1:21">
      <c r="A2208" s="9">
        <v>11358</v>
      </c>
      <c r="B2208" s="10" t="s">
        <v>502</v>
      </c>
      <c r="C2208" s="9" t="s">
        <v>0</v>
      </c>
      <c r="D2208" s="9">
        <v>4573</v>
      </c>
      <c r="E2208" s="9">
        <v>1</v>
      </c>
      <c r="F2208" s="9">
        <v>1.3647</v>
      </c>
      <c r="G2208" s="9">
        <v>1.3672</v>
      </c>
      <c r="H2208" s="9">
        <v>1.3647</v>
      </c>
      <c r="I2208" s="9">
        <v>5</v>
      </c>
      <c r="J2208" s="9">
        <v>1882.53</v>
      </c>
      <c r="K2208" s="8" t="str">
        <f>RIGHT(B2208,5)</f>
        <v>07:13</v>
      </c>
      <c r="L2208" s="7" t="str">
        <f>TEXT(K2208,"hh")</f>
        <v>07</v>
      </c>
      <c r="M2208" s="6">
        <f>IF(C2208="close",IF(I2208&gt;=0,1,IF(I2208&lt;0,2)),0)</f>
        <v>0</v>
      </c>
      <c r="N2208" s="5">
        <f>IF(N2207=0,IF(C2208="s/l",1,0),IF(C2208="s/l",N2207+1,0))</f>
        <v>0</v>
      </c>
      <c r="O2208" s="4">
        <f>IF(O2207=0,IF(C2208="t/p",1,0),IF(C2208="t/p",O2207+1,0))</f>
        <v>2</v>
      </c>
      <c r="P2208" s="3">
        <f>IF(AND(N2208&gt;=$AD$36,N2209=0),1,0)</f>
        <v>0</v>
      </c>
      <c r="Q2208" s="2">
        <f>IF(AND(O2208&gt;=$AD$35,O2209=0),1,0)</f>
        <v>0</v>
      </c>
      <c r="R2208" s="3">
        <f>IF(AND(N2208&gt;0,ISODD(D2208)),1,0)</f>
        <v>0</v>
      </c>
      <c r="S2208" s="2">
        <f>IF(AND(O2208&gt;0,ISEVEN(D2208)),1,0)</f>
        <v>0</v>
      </c>
      <c r="T2208" s="1">
        <f>IF(AND(N2207&gt;0,N2208&gt;0),IF(OR(AND(R2207=0,R2208=1),AND(R2207=1,R2208=0)),1,0),0)</f>
        <v>0</v>
      </c>
      <c r="U2208" s="1">
        <f>IF(AND(O2207&gt;0,O2208&gt;0),IF(OR(AND(S2207=0,S2208=1),AND(S2207=1,S2208=0)),1,0),0)</f>
        <v>1</v>
      </c>
    </row>
    <row r="2209" spans="1:21">
      <c r="A2209" s="9">
        <v>11363</v>
      </c>
      <c r="B2209" s="10" t="s">
        <v>501</v>
      </c>
      <c r="C2209" s="9" t="s">
        <v>0</v>
      </c>
      <c r="D2209" s="9">
        <v>4576</v>
      </c>
      <c r="E2209" s="9">
        <v>1</v>
      </c>
      <c r="F2209" s="9">
        <v>1.3651</v>
      </c>
      <c r="G2209" s="9">
        <v>1.3626</v>
      </c>
      <c r="H2209" s="9">
        <v>1.3651</v>
      </c>
      <c r="I2209" s="9">
        <v>5</v>
      </c>
      <c r="J2209" s="9">
        <v>1887.53</v>
      </c>
      <c r="K2209" s="8" t="str">
        <f>RIGHT(B2209,5)</f>
        <v>07:44</v>
      </c>
      <c r="L2209" s="7" t="str">
        <f>TEXT(K2209,"hh")</f>
        <v>07</v>
      </c>
      <c r="M2209" s="6">
        <f>IF(C2209="close",IF(I2209&gt;=0,1,IF(I2209&lt;0,2)),0)</f>
        <v>0</v>
      </c>
      <c r="N2209" s="5">
        <f>IF(N2208=0,IF(C2209="s/l",1,0),IF(C2209="s/l",N2208+1,0))</f>
        <v>0</v>
      </c>
      <c r="O2209" s="4">
        <f>IF(O2208=0,IF(C2209="t/p",1,0),IF(C2209="t/p",O2208+1,0))</f>
        <v>3</v>
      </c>
      <c r="P2209" s="3">
        <f>IF(AND(N2209&gt;=$AD$36,N2210=0),1,0)</f>
        <v>0</v>
      </c>
      <c r="Q2209" s="2">
        <f>IF(AND(O2209&gt;=$AD$35,O2210=0),1,0)</f>
        <v>0</v>
      </c>
      <c r="R2209" s="3">
        <f>IF(AND(N2209&gt;0,ISODD(D2209)),1,0)</f>
        <v>0</v>
      </c>
      <c r="S2209" s="2">
        <f>IF(AND(O2209&gt;0,ISEVEN(D2209)),1,0)</f>
        <v>1</v>
      </c>
      <c r="T2209" s="1">
        <f>IF(AND(N2208&gt;0,N2209&gt;0),IF(OR(AND(R2208=0,R2209=1),AND(R2208=1,R2209=0)),1,0),0)</f>
        <v>0</v>
      </c>
      <c r="U2209" s="1">
        <f>IF(AND(O2208&gt;0,O2209&gt;0),IF(OR(AND(S2208=0,S2209=1),AND(S2208=1,S2209=0)),1,0),0)</f>
        <v>1</v>
      </c>
    </row>
    <row r="2210" spans="1:21">
      <c r="A2210" s="9">
        <v>11368</v>
      </c>
      <c r="B2210" s="10" t="s">
        <v>500</v>
      </c>
      <c r="C2210" s="9" t="s">
        <v>0</v>
      </c>
      <c r="D2210" s="9">
        <v>4577</v>
      </c>
      <c r="E2210" s="9">
        <v>1</v>
      </c>
      <c r="F2210" s="9">
        <v>1.3648</v>
      </c>
      <c r="G2210" s="9">
        <v>1.3673</v>
      </c>
      <c r="H2210" s="9">
        <v>1.3648</v>
      </c>
      <c r="I2210" s="9">
        <v>5</v>
      </c>
      <c r="J2210" s="9">
        <v>1892.53</v>
      </c>
      <c r="K2210" s="8" t="str">
        <f>RIGHT(B2210,5)</f>
        <v>07:59</v>
      </c>
      <c r="L2210" s="7" t="str">
        <f>TEXT(K2210,"hh")</f>
        <v>07</v>
      </c>
      <c r="M2210" s="6">
        <f>IF(C2210="close",IF(I2210&gt;=0,1,IF(I2210&lt;0,2)),0)</f>
        <v>0</v>
      </c>
      <c r="N2210" s="5">
        <f>IF(N2209=0,IF(C2210="s/l",1,0),IF(C2210="s/l",N2209+1,0))</f>
        <v>0</v>
      </c>
      <c r="O2210" s="4">
        <f>IF(O2209=0,IF(C2210="t/p",1,0),IF(C2210="t/p",O2209+1,0))</f>
        <v>4</v>
      </c>
      <c r="P2210" s="3">
        <f>IF(AND(N2210&gt;=$AD$36,N2211=0),1,0)</f>
        <v>0</v>
      </c>
      <c r="Q2210" s="2">
        <f>IF(AND(O2210&gt;=$AD$35,O2211=0),1,0)</f>
        <v>1</v>
      </c>
      <c r="R2210" s="3">
        <f>IF(AND(N2210&gt;0,ISODD(D2210)),1,0)</f>
        <v>0</v>
      </c>
      <c r="S2210" s="2">
        <f>IF(AND(O2210&gt;0,ISEVEN(D2210)),1,0)</f>
        <v>0</v>
      </c>
      <c r="T2210" s="1">
        <f>IF(AND(N2209&gt;0,N2210&gt;0),IF(OR(AND(R2209=0,R2210=1),AND(R2209=1,R2210=0)),1,0),0)</f>
        <v>0</v>
      </c>
      <c r="U2210" s="1">
        <f>IF(AND(O2209&gt;0,O2210&gt;0),IF(OR(AND(S2209=0,S2210=1),AND(S2209=1,S2210=0)),1,0),0)</f>
        <v>1</v>
      </c>
    </row>
    <row r="2211" spans="1:21">
      <c r="A2211" s="9">
        <v>11377</v>
      </c>
      <c r="B2211" s="10" t="s">
        <v>499</v>
      </c>
      <c r="C2211" s="9" t="s">
        <v>3</v>
      </c>
      <c r="D2211" s="9">
        <v>4580</v>
      </c>
      <c r="E2211" s="9">
        <v>1</v>
      </c>
      <c r="F2211" s="9">
        <v>1.3626</v>
      </c>
      <c r="G2211" s="9">
        <v>1.3626</v>
      </c>
      <c r="H2211" s="9">
        <v>1.3651</v>
      </c>
      <c r="I2211" s="9">
        <v>-20</v>
      </c>
      <c r="J2211" s="9">
        <v>1872.53</v>
      </c>
      <c r="K2211" s="8" t="str">
        <f>RIGHT(B2211,5)</f>
        <v>09:31</v>
      </c>
      <c r="L2211" s="7" t="str">
        <f>TEXT(K2211,"hh")</f>
        <v>09</v>
      </c>
      <c r="M2211" s="6">
        <f>IF(C2211="close",IF(I2211&gt;=0,1,IF(I2211&lt;0,2)),0)</f>
        <v>0</v>
      </c>
      <c r="N2211" s="5">
        <f>IF(N2210=0,IF(C2211="s/l",1,0),IF(C2211="s/l",N2210+1,0))</f>
        <v>1</v>
      </c>
      <c r="O2211" s="4">
        <f>IF(O2210=0,IF(C2211="t/p",1,0),IF(C2211="t/p",O2210+1,0))</f>
        <v>0</v>
      </c>
      <c r="P2211" s="3">
        <f>IF(AND(N2211&gt;=$AD$36,N2212=0),1,0)</f>
        <v>0</v>
      </c>
      <c r="Q2211" s="2">
        <f>IF(AND(O2211&gt;=$AD$35,O2212=0),1,0)</f>
        <v>0</v>
      </c>
      <c r="R2211" s="3">
        <f>IF(AND(N2211&gt;0,ISODD(D2211)),1,0)</f>
        <v>0</v>
      </c>
      <c r="S2211" s="2">
        <f>IF(AND(O2211&gt;0,ISEVEN(D2211)),1,0)</f>
        <v>0</v>
      </c>
      <c r="T2211" s="1">
        <f>IF(AND(N2210&gt;0,N2211&gt;0),IF(OR(AND(R2210=0,R2211=1),AND(R2210=1,R2211=0)),1,0),0)</f>
        <v>0</v>
      </c>
      <c r="U2211" s="1">
        <f>IF(AND(O2210&gt;0,O2211&gt;0),IF(OR(AND(S2210=0,S2211=1),AND(S2210=1,S2211=0)),1,0),0)</f>
        <v>0</v>
      </c>
    </row>
    <row r="2212" spans="1:21">
      <c r="A2212" s="9">
        <v>11378</v>
      </c>
      <c r="B2212" s="10" t="s">
        <v>498</v>
      </c>
      <c r="C2212" s="9" t="s">
        <v>0</v>
      </c>
      <c r="D2212" s="9">
        <v>4582</v>
      </c>
      <c r="E2212" s="9">
        <v>1</v>
      </c>
      <c r="F2212" s="9">
        <v>1.3641000000000001</v>
      </c>
      <c r="G2212" s="9">
        <v>1.3615999999999999</v>
      </c>
      <c r="H2212" s="9">
        <v>1.3641000000000001</v>
      </c>
      <c r="I2212" s="9">
        <v>5</v>
      </c>
      <c r="J2212" s="9">
        <v>1877.53</v>
      </c>
      <c r="K2212" s="8" t="str">
        <f>RIGHT(B2212,5)</f>
        <v>10:24</v>
      </c>
      <c r="L2212" s="7" t="str">
        <f>TEXT(K2212,"hh")</f>
        <v>10</v>
      </c>
      <c r="M2212" s="6">
        <f>IF(C2212="close",IF(I2212&gt;=0,1,IF(I2212&lt;0,2)),0)</f>
        <v>0</v>
      </c>
      <c r="N2212" s="5">
        <f>IF(N2211=0,IF(C2212="s/l",1,0),IF(C2212="s/l",N2211+1,0))</f>
        <v>0</v>
      </c>
      <c r="O2212" s="4">
        <f>IF(O2211=0,IF(C2212="t/p",1,0),IF(C2212="t/p",O2211+1,0))</f>
        <v>1</v>
      </c>
      <c r="P2212" s="3">
        <f>IF(AND(N2212&gt;=$AD$36,N2213=0),1,0)</f>
        <v>0</v>
      </c>
      <c r="Q2212" s="2">
        <f>IF(AND(O2212&gt;=$AD$35,O2213=0),1,0)</f>
        <v>0</v>
      </c>
      <c r="R2212" s="3">
        <f>IF(AND(N2212&gt;0,ISODD(D2212)),1,0)</f>
        <v>0</v>
      </c>
      <c r="S2212" s="2">
        <f>IF(AND(O2212&gt;0,ISEVEN(D2212)),1,0)</f>
        <v>1</v>
      </c>
      <c r="T2212" s="1">
        <f>IF(AND(N2211&gt;0,N2212&gt;0),IF(OR(AND(R2211=0,R2212=1),AND(R2211=1,R2212=0)),1,0),0)</f>
        <v>0</v>
      </c>
      <c r="U2212" s="1">
        <f>IF(AND(O2211&gt;0,O2212&gt;0),IF(OR(AND(S2211=0,S2212=1),AND(S2211=1,S2212=0)),1,0),0)</f>
        <v>0</v>
      </c>
    </row>
    <row r="2213" spans="1:21">
      <c r="A2213" s="9">
        <v>11383</v>
      </c>
      <c r="B2213" s="10" t="s">
        <v>497</v>
      </c>
      <c r="C2213" s="9" t="s">
        <v>0</v>
      </c>
      <c r="D2213" s="9">
        <v>4583</v>
      </c>
      <c r="E2213" s="9">
        <v>1</v>
      </c>
      <c r="F2213" s="9">
        <v>1.3637999999999999</v>
      </c>
      <c r="G2213" s="9">
        <v>1.3663000000000001</v>
      </c>
      <c r="H2213" s="9">
        <v>1.3637999999999999</v>
      </c>
      <c r="I2213" s="9">
        <v>5</v>
      </c>
      <c r="J2213" s="9">
        <v>1882.53</v>
      </c>
      <c r="K2213" s="8" t="str">
        <f>RIGHT(B2213,5)</f>
        <v>11:31</v>
      </c>
      <c r="L2213" s="7" t="str">
        <f>TEXT(K2213,"hh")</f>
        <v>11</v>
      </c>
      <c r="M2213" s="6">
        <f>IF(C2213="close",IF(I2213&gt;=0,1,IF(I2213&lt;0,2)),0)</f>
        <v>0</v>
      </c>
      <c r="N2213" s="5">
        <f>IF(N2212=0,IF(C2213="s/l",1,0),IF(C2213="s/l",N2212+1,0))</f>
        <v>0</v>
      </c>
      <c r="O2213" s="4">
        <f>IF(O2212=0,IF(C2213="t/p",1,0),IF(C2213="t/p",O2212+1,0))</f>
        <v>2</v>
      </c>
      <c r="P2213" s="3">
        <f>IF(AND(N2213&gt;=$AD$36,N2214=0),1,0)</f>
        <v>0</v>
      </c>
      <c r="Q2213" s="2">
        <f>IF(AND(O2213&gt;=$AD$35,O2214=0),1,0)</f>
        <v>0</v>
      </c>
      <c r="R2213" s="3">
        <f>IF(AND(N2213&gt;0,ISODD(D2213)),1,0)</f>
        <v>0</v>
      </c>
      <c r="S2213" s="2">
        <f>IF(AND(O2213&gt;0,ISEVEN(D2213)),1,0)</f>
        <v>0</v>
      </c>
      <c r="T2213" s="1">
        <f>IF(AND(N2212&gt;0,N2213&gt;0),IF(OR(AND(R2212=0,R2213=1),AND(R2212=1,R2213=0)),1,0),0)</f>
        <v>0</v>
      </c>
      <c r="U2213" s="1">
        <f>IF(AND(O2212&gt;0,O2213&gt;0),IF(OR(AND(S2212=0,S2213=1),AND(S2212=1,S2213=0)),1,0),0)</f>
        <v>1</v>
      </c>
    </row>
    <row r="2214" spans="1:21">
      <c r="A2214" s="9">
        <v>11388</v>
      </c>
      <c r="B2214" s="10" t="s">
        <v>496</v>
      </c>
      <c r="C2214" s="9" t="s">
        <v>0</v>
      </c>
      <c r="D2214" s="9">
        <v>4586</v>
      </c>
      <c r="E2214" s="9">
        <v>1</v>
      </c>
      <c r="F2214" s="9">
        <v>1.3641000000000001</v>
      </c>
      <c r="G2214" s="9">
        <v>1.3615999999999999</v>
      </c>
      <c r="H2214" s="9">
        <v>1.3641000000000001</v>
      </c>
      <c r="I2214" s="9">
        <v>5</v>
      </c>
      <c r="J2214" s="9">
        <v>1887.53</v>
      </c>
      <c r="K2214" s="8" t="str">
        <f>RIGHT(B2214,5)</f>
        <v>12:16</v>
      </c>
      <c r="L2214" s="7" t="str">
        <f>TEXT(K2214,"hh")</f>
        <v>12</v>
      </c>
      <c r="M2214" s="6">
        <f>IF(C2214="close",IF(I2214&gt;=0,1,IF(I2214&lt;0,2)),0)</f>
        <v>0</v>
      </c>
      <c r="N2214" s="5">
        <f>IF(N2213=0,IF(C2214="s/l",1,0),IF(C2214="s/l",N2213+1,0))</f>
        <v>0</v>
      </c>
      <c r="O2214" s="4">
        <f>IF(O2213=0,IF(C2214="t/p",1,0),IF(C2214="t/p",O2213+1,0))</f>
        <v>3</v>
      </c>
      <c r="P2214" s="3">
        <f>IF(AND(N2214&gt;=$AD$36,N2215=0),1,0)</f>
        <v>0</v>
      </c>
      <c r="Q2214" s="2">
        <f>IF(AND(O2214&gt;=$AD$35,O2215=0),1,0)</f>
        <v>0</v>
      </c>
      <c r="R2214" s="3">
        <f>IF(AND(N2214&gt;0,ISODD(D2214)),1,0)</f>
        <v>0</v>
      </c>
      <c r="S2214" s="2">
        <f>IF(AND(O2214&gt;0,ISEVEN(D2214)),1,0)</f>
        <v>1</v>
      </c>
      <c r="T2214" s="1">
        <f>IF(AND(N2213&gt;0,N2214&gt;0),IF(OR(AND(R2213=0,R2214=1),AND(R2213=1,R2214=0)),1,0),0)</f>
        <v>0</v>
      </c>
      <c r="U2214" s="1">
        <f>IF(AND(O2213&gt;0,O2214&gt;0),IF(OR(AND(S2213=0,S2214=1),AND(S2213=1,S2214=0)),1,0),0)</f>
        <v>1</v>
      </c>
    </row>
    <row r="2215" spans="1:21">
      <c r="A2215" s="9">
        <v>11393</v>
      </c>
      <c r="B2215" s="10" t="s">
        <v>495</v>
      </c>
      <c r="C2215" s="9" t="s">
        <v>0</v>
      </c>
      <c r="D2215" s="9">
        <v>4587</v>
      </c>
      <c r="E2215" s="9">
        <v>1</v>
      </c>
      <c r="F2215" s="9">
        <v>1.3637999999999999</v>
      </c>
      <c r="G2215" s="9">
        <v>1.3663000000000001</v>
      </c>
      <c r="H2215" s="9">
        <v>1.3637999999999999</v>
      </c>
      <c r="I2215" s="9">
        <v>5</v>
      </c>
      <c r="J2215" s="9">
        <v>1892.53</v>
      </c>
      <c r="K2215" s="8" t="str">
        <f>RIGHT(B2215,5)</f>
        <v>12:30</v>
      </c>
      <c r="L2215" s="7" t="str">
        <f>TEXT(K2215,"hh")</f>
        <v>12</v>
      </c>
      <c r="M2215" s="6">
        <f>IF(C2215="close",IF(I2215&gt;=0,1,IF(I2215&lt;0,2)),0)</f>
        <v>0</v>
      </c>
      <c r="N2215" s="5">
        <f>IF(N2214=0,IF(C2215="s/l",1,0),IF(C2215="s/l",N2214+1,0))</f>
        <v>0</v>
      </c>
      <c r="O2215" s="4">
        <f>IF(O2214=0,IF(C2215="t/p",1,0),IF(C2215="t/p",O2214+1,0))</f>
        <v>4</v>
      </c>
      <c r="P2215" s="3">
        <f>IF(AND(N2215&gt;=$AD$36,N2216=0),1,0)</f>
        <v>0</v>
      </c>
      <c r="Q2215" s="2">
        <f>IF(AND(O2215&gt;=$AD$35,O2216=0),1,0)</f>
        <v>0</v>
      </c>
      <c r="R2215" s="3">
        <f>IF(AND(N2215&gt;0,ISODD(D2215)),1,0)</f>
        <v>0</v>
      </c>
      <c r="S2215" s="2">
        <f>IF(AND(O2215&gt;0,ISEVEN(D2215)),1,0)</f>
        <v>0</v>
      </c>
      <c r="T2215" s="1">
        <f>IF(AND(N2214&gt;0,N2215&gt;0),IF(OR(AND(R2214=0,R2215=1),AND(R2214=1,R2215=0)),1,0),0)</f>
        <v>0</v>
      </c>
      <c r="U2215" s="1">
        <f>IF(AND(O2214&gt;0,O2215&gt;0),IF(OR(AND(S2214=0,S2215=1),AND(S2214=1,S2215=0)),1,0),0)</f>
        <v>1</v>
      </c>
    </row>
    <row r="2216" spans="1:21">
      <c r="A2216" s="9">
        <v>11398</v>
      </c>
      <c r="B2216" s="10" t="s">
        <v>494</v>
      </c>
      <c r="C2216" s="9" t="s">
        <v>0</v>
      </c>
      <c r="D2216" s="9">
        <v>4589</v>
      </c>
      <c r="E2216" s="9">
        <v>1</v>
      </c>
      <c r="F2216" s="9">
        <v>1.3648</v>
      </c>
      <c r="G2216" s="9">
        <v>1.3673</v>
      </c>
      <c r="H2216" s="9">
        <v>1.3648</v>
      </c>
      <c r="I2216" s="9">
        <v>5</v>
      </c>
      <c r="J2216" s="9">
        <v>1897.53</v>
      </c>
      <c r="K2216" s="8" t="str">
        <f>RIGHT(B2216,5)</f>
        <v>13:24</v>
      </c>
      <c r="L2216" s="7" t="str">
        <f>TEXT(K2216,"hh")</f>
        <v>13</v>
      </c>
      <c r="M2216" s="6">
        <f>IF(C2216="close",IF(I2216&gt;=0,1,IF(I2216&lt;0,2)),0)</f>
        <v>0</v>
      </c>
      <c r="N2216" s="5">
        <f>IF(N2215=0,IF(C2216="s/l",1,0),IF(C2216="s/l",N2215+1,0))</f>
        <v>0</v>
      </c>
      <c r="O2216" s="4">
        <f>IF(O2215=0,IF(C2216="t/p",1,0),IF(C2216="t/p",O2215+1,0))</f>
        <v>5</v>
      </c>
      <c r="P2216" s="3">
        <f>IF(AND(N2216&gt;=$AD$36,N2217=0),1,0)</f>
        <v>0</v>
      </c>
      <c r="Q2216" s="2">
        <f>IF(AND(O2216&gt;=$AD$35,O2217=0),1,0)</f>
        <v>0</v>
      </c>
      <c r="R2216" s="3">
        <f>IF(AND(N2216&gt;0,ISODD(D2216)),1,0)</f>
        <v>0</v>
      </c>
      <c r="S2216" s="2">
        <f>IF(AND(O2216&gt;0,ISEVEN(D2216)),1,0)</f>
        <v>0</v>
      </c>
      <c r="T2216" s="1">
        <f>IF(AND(N2215&gt;0,N2216&gt;0),IF(OR(AND(R2215=0,R2216=1),AND(R2215=1,R2216=0)),1,0),0)</f>
        <v>0</v>
      </c>
      <c r="U2216" s="1">
        <f>IF(AND(O2215&gt;0,O2216&gt;0),IF(OR(AND(S2215=0,S2216=1),AND(S2215=1,S2216=0)),1,0),0)</f>
        <v>0</v>
      </c>
    </row>
    <row r="2217" spans="1:21">
      <c r="A2217" s="9">
        <v>11403</v>
      </c>
      <c r="B2217" s="10" t="s">
        <v>493</v>
      </c>
      <c r="C2217" s="9" t="s">
        <v>0</v>
      </c>
      <c r="D2217" s="9">
        <v>4592</v>
      </c>
      <c r="E2217" s="9">
        <v>1</v>
      </c>
      <c r="F2217" s="9">
        <v>1.3651</v>
      </c>
      <c r="G2217" s="9">
        <v>1.3626</v>
      </c>
      <c r="H2217" s="9">
        <v>1.3651</v>
      </c>
      <c r="I2217" s="9">
        <v>5</v>
      </c>
      <c r="J2217" s="9">
        <v>1902.53</v>
      </c>
      <c r="K2217" s="8" t="str">
        <f>RIGHT(B2217,5)</f>
        <v>14:20</v>
      </c>
      <c r="L2217" s="7" t="str">
        <f>TEXT(K2217,"hh")</f>
        <v>14</v>
      </c>
      <c r="M2217" s="6">
        <f>IF(C2217="close",IF(I2217&gt;=0,1,IF(I2217&lt;0,2)),0)</f>
        <v>0</v>
      </c>
      <c r="N2217" s="5">
        <f>IF(N2216=0,IF(C2217="s/l",1,0),IF(C2217="s/l",N2216+1,0))</f>
        <v>0</v>
      </c>
      <c r="O2217" s="4">
        <f>IF(O2216=0,IF(C2217="t/p",1,0),IF(C2217="t/p",O2216+1,0))</f>
        <v>6</v>
      </c>
      <c r="P2217" s="3">
        <f>IF(AND(N2217&gt;=$AD$36,N2218=0),1,0)</f>
        <v>0</v>
      </c>
      <c r="Q2217" s="2">
        <f>IF(AND(O2217&gt;=$AD$35,O2218=0),1,0)</f>
        <v>1</v>
      </c>
      <c r="R2217" s="3">
        <f>IF(AND(N2217&gt;0,ISODD(D2217)),1,0)</f>
        <v>0</v>
      </c>
      <c r="S2217" s="2">
        <f>IF(AND(O2217&gt;0,ISEVEN(D2217)),1,0)</f>
        <v>1</v>
      </c>
      <c r="T2217" s="1">
        <f>IF(AND(N2216&gt;0,N2217&gt;0),IF(OR(AND(R2216=0,R2217=1),AND(R2216=1,R2217=0)),1,0),0)</f>
        <v>0</v>
      </c>
      <c r="U2217" s="1">
        <f>IF(AND(O2216&gt;0,O2217&gt;0),IF(OR(AND(S2216=0,S2217=1),AND(S2216=1,S2217=0)),1,0),0)</f>
        <v>1</v>
      </c>
    </row>
    <row r="2218" spans="1:21">
      <c r="A2218" s="9">
        <v>11412</v>
      </c>
      <c r="B2218" s="10" t="s">
        <v>492</v>
      </c>
      <c r="C2218" s="9" t="s">
        <v>3</v>
      </c>
      <c r="D2218" s="9">
        <v>4593</v>
      </c>
      <c r="E2218" s="9">
        <v>1</v>
      </c>
      <c r="F2218" s="9">
        <v>1.3673</v>
      </c>
      <c r="G2218" s="9">
        <v>1.3673</v>
      </c>
      <c r="H2218" s="9">
        <v>1.3648</v>
      </c>
      <c r="I2218" s="9">
        <v>-20</v>
      </c>
      <c r="J2218" s="9">
        <v>1882.53</v>
      </c>
      <c r="K2218" s="8" t="str">
        <f>RIGHT(B2218,5)</f>
        <v>15:16</v>
      </c>
      <c r="L2218" s="7" t="str">
        <f>TEXT(K2218,"hh")</f>
        <v>15</v>
      </c>
      <c r="M2218" s="6">
        <f>IF(C2218="close",IF(I2218&gt;=0,1,IF(I2218&lt;0,2)),0)</f>
        <v>0</v>
      </c>
      <c r="N2218" s="5">
        <f>IF(N2217=0,IF(C2218="s/l",1,0),IF(C2218="s/l",N2217+1,0))</f>
        <v>1</v>
      </c>
      <c r="O2218" s="4">
        <f>IF(O2217=0,IF(C2218="t/p",1,0),IF(C2218="t/p",O2217+1,0))</f>
        <v>0</v>
      </c>
      <c r="P2218" s="3">
        <f>IF(AND(N2218&gt;=$AD$36,N2219=0),1,0)</f>
        <v>0</v>
      </c>
      <c r="Q2218" s="2">
        <f>IF(AND(O2218&gt;=$AD$35,O2219=0),1,0)</f>
        <v>0</v>
      </c>
      <c r="R2218" s="3">
        <f>IF(AND(N2218&gt;0,ISODD(D2218)),1,0)</f>
        <v>1</v>
      </c>
      <c r="S2218" s="2">
        <f>IF(AND(O2218&gt;0,ISEVEN(D2218)),1,0)</f>
        <v>0</v>
      </c>
      <c r="T2218" s="1">
        <f>IF(AND(N2217&gt;0,N2218&gt;0),IF(OR(AND(R2217=0,R2218=1),AND(R2217=1,R2218=0)),1,0),0)</f>
        <v>0</v>
      </c>
      <c r="U2218" s="1">
        <f>IF(AND(O2217&gt;0,O2218&gt;0),IF(OR(AND(S2217=0,S2218=1),AND(S2217=1,S2218=0)),1,0),0)</f>
        <v>0</v>
      </c>
    </row>
    <row r="2219" spans="1:21">
      <c r="A2219" s="9">
        <v>11413</v>
      </c>
      <c r="B2219" s="10" t="s">
        <v>491</v>
      </c>
      <c r="C2219" s="9" t="s">
        <v>0</v>
      </c>
      <c r="D2219" s="9">
        <v>4595</v>
      </c>
      <c r="E2219" s="9">
        <v>1</v>
      </c>
      <c r="F2219" s="9">
        <v>1.3660000000000001</v>
      </c>
      <c r="G2219" s="9">
        <v>1.3685</v>
      </c>
      <c r="H2219" s="9">
        <v>1.3660000000000001</v>
      </c>
      <c r="I2219" s="9">
        <v>5</v>
      </c>
      <c r="J2219" s="9">
        <v>1887.53</v>
      </c>
      <c r="K2219" s="8" t="str">
        <f>RIGHT(B2219,5)</f>
        <v>16:00</v>
      </c>
      <c r="L2219" s="7" t="str">
        <f>TEXT(K2219,"hh")</f>
        <v>16</v>
      </c>
      <c r="M2219" s="6">
        <f>IF(C2219="close",IF(I2219&gt;=0,1,IF(I2219&lt;0,2)),0)</f>
        <v>0</v>
      </c>
      <c r="N2219" s="5">
        <f>IF(N2218=0,IF(C2219="s/l",1,0),IF(C2219="s/l",N2218+1,0))</f>
        <v>0</v>
      </c>
      <c r="O2219" s="4">
        <f>IF(O2218=0,IF(C2219="t/p",1,0),IF(C2219="t/p",O2218+1,0))</f>
        <v>1</v>
      </c>
      <c r="P2219" s="3">
        <f>IF(AND(N2219&gt;=$AD$36,N2220=0),1,0)</f>
        <v>0</v>
      </c>
      <c r="Q2219" s="2">
        <f>IF(AND(O2219&gt;=$AD$35,O2220=0),1,0)</f>
        <v>0</v>
      </c>
      <c r="R2219" s="3">
        <f>IF(AND(N2219&gt;0,ISODD(D2219)),1,0)</f>
        <v>0</v>
      </c>
      <c r="S2219" s="2">
        <f>IF(AND(O2219&gt;0,ISEVEN(D2219)),1,0)</f>
        <v>0</v>
      </c>
      <c r="T2219" s="1">
        <f>IF(AND(N2218&gt;0,N2219&gt;0),IF(OR(AND(R2218=0,R2219=1),AND(R2218=1,R2219=0)),1,0),0)</f>
        <v>0</v>
      </c>
      <c r="U2219" s="1">
        <f>IF(AND(O2218&gt;0,O2219&gt;0),IF(OR(AND(S2218=0,S2219=1),AND(S2218=1,S2219=0)),1,0),0)</f>
        <v>0</v>
      </c>
    </row>
    <row r="2220" spans="1:21">
      <c r="A2220" s="9">
        <v>11422</v>
      </c>
      <c r="B2220" s="10" t="s">
        <v>490</v>
      </c>
      <c r="C2220" s="9" t="s">
        <v>3</v>
      </c>
      <c r="D2220" s="9">
        <v>4598</v>
      </c>
      <c r="E2220" s="9">
        <v>1</v>
      </c>
      <c r="F2220" s="9">
        <v>1.3637999999999999</v>
      </c>
      <c r="G2220" s="9">
        <v>1.3637999999999999</v>
      </c>
      <c r="H2220" s="9">
        <v>1.3663000000000001</v>
      </c>
      <c r="I2220" s="9">
        <v>-20</v>
      </c>
      <c r="J2220" s="9">
        <v>1867.53</v>
      </c>
      <c r="K2220" s="8" t="str">
        <f>RIGHT(B2220,5)</f>
        <v>16:02</v>
      </c>
      <c r="L2220" s="7" t="str">
        <f>TEXT(K2220,"hh")</f>
        <v>16</v>
      </c>
      <c r="M2220" s="6">
        <f>IF(C2220="close",IF(I2220&gt;=0,1,IF(I2220&lt;0,2)),0)</f>
        <v>0</v>
      </c>
      <c r="N2220" s="5">
        <f>IF(N2219=0,IF(C2220="s/l",1,0),IF(C2220="s/l",N2219+1,0))</f>
        <v>1</v>
      </c>
      <c r="O2220" s="4">
        <f>IF(O2219=0,IF(C2220="t/p",1,0),IF(C2220="t/p",O2219+1,0))</f>
        <v>0</v>
      </c>
      <c r="P2220" s="3">
        <f>IF(AND(N2220&gt;=$AD$36,N2221=0),1,0)</f>
        <v>0</v>
      </c>
      <c r="Q2220" s="2">
        <f>IF(AND(O2220&gt;=$AD$35,O2221=0),1,0)</f>
        <v>0</v>
      </c>
      <c r="R2220" s="3">
        <f>IF(AND(N2220&gt;0,ISODD(D2220)),1,0)</f>
        <v>0</v>
      </c>
      <c r="S2220" s="2">
        <f>IF(AND(O2220&gt;0,ISEVEN(D2220)),1,0)</f>
        <v>0</v>
      </c>
      <c r="T2220" s="1">
        <f>IF(AND(N2219&gt;0,N2220&gt;0),IF(OR(AND(R2219=0,R2220=1),AND(R2219=1,R2220=0)),1,0),0)</f>
        <v>0</v>
      </c>
      <c r="U2220" s="1">
        <f>IF(AND(O2219&gt;0,O2220&gt;0),IF(OR(AND(S2219=0,S2220=1),AND(S2219=1,S2220=0)),1,0),0)</f>
        <v>0</v>
      </c>
    </row>
    <row r="2221" spans="1:21">
      <c r="A2221" s="9">
        <v>11423</v>
      </c>
      <c r="B2221" s="10" t="s">
        <v>489</v>
      </c>
      <c r="C2221" s="9" t="s">
        <v>0</v>
      </c>
      <c r="D2221" s="9">
        <v>4600</v>
      </c>
      <c r="E2221" s="9">
        <v>1</v>
      </c>
      <c r="F2221" s="9">
        <v>1.3653</v>
      </c>
      <c r="G2221" s="9">
        <v>1.3628</v>
      </c>
      <c r="H2221" s="9">
        <v>1.3653</v>
      </c>
      <c r="I2221" s="9">
        <v>5</v>
      </c>
      <c r="J2221" s="9">
        <v>1872.53</v>
      </c>
      <c r="K2221" s="8" t="str">
        <f>RIGHT(B2221,5)</f>
        <v>16:03</v>
      </c>
      <c r="L2221" s="7" t="str">
        <f>TEXT(K2221,"hh")</f>
        <v>16</v>
      </c>
      <c r="M2221" s="6">
        <f>IF(C2221="close",IF(I2221&gt;=0,1,IF(I2221&lt;0,2)),0)</f>
        <v>0</v>
      </c>
      <c r="N2221" s="5">
        <f>IF(N2220=0,IF(C2221="s/l",1,0),IF(C2221="s/l",N2220+1,0))</f>
        <v>0</v>
      </c>
      <c r="O2221" s="4">
        <f>IF(O2220=0,IF(C2221="t/p",1,0),IF(C2221="t/p",O2220+1,0))</f>
        <v>1</v>
      </c>
      <c r="P2221" s="3">
        <f>IF(AND(N2221&gt;=$AD$36,N2222=0),1,0)</f>
        <v>0</v>
      </c>
      <c r="Q2221" s="2">
        <f>IF(AND(O2221&gt;=$AD$35,O2222=0),1,0)</f>
        <v>0</v>
      </c>
      <c r="R2221" s="3">
        <f>IF(AND(N2221&gt;0,ISODD(D2221)),1,0)</f>
        <v>0</v>
      </c>
      <c r="S2221" s="2">
        <f>IF(AND(O2221&gt;0,ISEVEN(D2221)),1,0)</f>
        <v>1</v>
      </c>
      <c r="T2221" s="1">
        <f>IF(AND(N2220&gt;0,N2221&gt;0),IF(OR(AND(R2220=0,R2221=1),AND(R2220=1,R2221=0)),1,0),0)</f>
        <v>0</v>
      </c>
      <c r="U2221" s="1">
        <f>IF(AND(O2220&gt;0,O2221&gt;0),IF(OR(AND(S2220=0,S2221=1),AND(S2220=1,S2221=0)),1,0),0)</f>
        <v>0</v>
      </c>
    </row>
    <row r="2222" spans="1:21">
      <c r="A2222" s="9">
        <v>11428</v>
      </c>
      <c r="B2222" s="10" t="s">
        <v>488</v>
      </c>
      <c r="C2222" s="9" t="s">
        <v>0</v>
      </c>
      <c r="D2222" s="9">
        <v>4601</v>
      </c>
      <c r="E2222" s="9">
        <v>1</v>
      </c>
      <c r="F2222" s="9">
        <v>1.365</v>
      </c>
      <c r="G2222" s="9">
        <v>1.3674999999999999</v>
      </c>
      <c r="H2222" s="9">
        <v>1.365</v>
      </c>
      <c r="I2222" s="9">
        <v>5</v>
      </c>
      <c r="J2222" s="9">
        <v>1877.53</v>
      </c>
      <c r="K2222" s="8" t="str">
        <f>RIGHT(B2222,5)</f>
        <v>16:07</v>
      </c>
      <c r="L2222" s="7" t="str">
        <f>TEXT(K2222,"hh")</f>
        <v>16</v>
      </c>
      <c r="M2222" s="6">
        <f>IF(C2222="close",IF(I2222&gt;=0,1,IF(I2222&lt;0,2)),0)</f>
        <v>0</v>
      </c>
      <c r="N2222" s="5">
        <f>IF(N2221=0,IF(C2222="s/l",1,0),IF(C2222="s/l",N2221+1,0))</f>
        <v>0</v>
      </c>
      <c r="O2222" s="4">
        <f>IF(O2221=0,IF(C2222="t/p",1,0),IF(C2222="t/p",O2221+1,0))</f>
        <v>2</v>
      </c>
      <c r="P2222" s="3">
        <f>IF(AND(N2222&gt;=$AD$36,N2223=0),1,0)</f>
        <v>0</v>
      </c>
      <c r="Q2222" s="2">
        <f>IF(AND(O2222&gt;=$AD$35,O2223=0),1,0)</f>
        <v>0</v>
      </c>
      <c r="R2222" s="3">
        <f>IF(AND(N2222&gt;0,ISODD(D2222)),1,0)</f>
        <v>0</v>
      </c>
      <c r="S2222" s="2">
        <f>IF(AND(O2222&gt;0,ISEVEN(D2222)),1,0)</f>
        <v>0</v>
      </c>
      <c r="T2222" s="1">
        <f>IF(AND(N2221&gt;0,N2222&gt;0),IF(OR(AND(R2221=0,R2222=1),AND(R2221=1,R2222=0)),1,0),0)</f>
        <v>0</v>
      </c>
      <c r="U2222" s="1">
        <f>IF(AND(O2221&gt;0,O2222&gt;0),IF(OR(AND(S2221=0,S2222=1),AND(S2221=1,S2222=0)),1,0),0)</f>
        <v>1</v>
      </c>
    </row>
    <row r="2223" spans="1:21">
      <c r="A2223" s="9">
        <v>11437</v>
      </c>
      <c r="B2223" s="10" t="s">
        <v>487</v>
      </c>
      <c r="C2223" s="9" t="s">
        <v>0</v>
      </c>
      <c r="D2223" s="9">
        <v>4606</v>
      </c>
      <c r="E2223" s="9">
        <v>1</v>
      </c>
      <c r="F2223" s="9">
        <v>1.3644000000000001</v>
      </c>
      <c r="G2223" s="9">
        <v>1.3619000000000001</v>
      </c>
      <c r="H2223" s="9">
        <v>1.3644000000000001</v>
      </c>
      <c r="I2223" s="9">
        <v>5</v>
      </c>
      <c r="J2223" s="9">
        <v>1882.53</v>
      </c>
      <c r="K2223" s="8" t="str">
        <f>RIGHT(B2223,5)</f>
        <v>16:13</v>
      </c>
      <c r="L2223" s="7" t="str">
        <f>TEXT(K2223,"hh")</f>
        <v>16</v>
      </c>
      <c r="M2223" s="6">
        <f>IF(C2223="close",IF(I2223&gt;=0,1,IF(I2223&lt;0,2)),0)</f>
        <v>0</v>
      </c>
      <c r="N2223" s="5">
        <f>IF(N2222=0,IF(C2223="s/l",1,0),IF(C2223="s/l",N2222+1,0))</f>
        <v>0</v>
      </c>
      <c r="O2223" s="4">
        <f>IF(O2222=0,IF(C2223="t/p",1,0),IF(C2223="t/p",O2222+1,0))</f>
        <v>3</v>
      </c>
      <c r="P2223" s="3">
        <f>IF(AND(N2223&gt;=$AD$36,N2224=0),1,0)</f>
        <v>0</v>
      </c>
      <c r="Q2223" s="2">
        <f>IF(AND(O2223&gt;=$AD$35,O2224=0),1,0)</f>
        <v>0</v>
      </c>
      <c r="R2223" s="3">
        <f>IF(AND(N2223&gt;0,ISODD(D2223)),1,0)</f>
        <v>0</v>
      </c>
      <c r="S2223" s="2">
        <f>IF(AND(O2223&gt;0,ISEVEN(D2223)),1,0)</f>
        <v>1</v>
      </c>
      <c r="T2223" s="1">
        <f>IF(AND(N2222&gt;0,N2223&gt;0),IF(OR(AND(R2222=0,R2223=1),AND(R2222=1,R2223=0)),1,0),0)</f>
        <v>0</v>
      </c>
      <c r="U2223" s="1">
        <f>IF(AND(O2222&gt;0,O2223&gt;0),IF(OR(AND(S2222=0,S2223=1),AND(S2222=1,S2223=0)),1,0),0)</f>
        <v>1</v>
      </c>
    </row>
    <row r="2224" spans="1:21">
      <c r="A2224" s="9">
        <v>11438</v>
      </c>
      <c r="B2224" s="10" t="s">
        <v>486</v>
      </c>
      <c r="C2224" s="9" t="s">
        <v>3</v>
      </c>
      <c r="D2224" s="9">
        <v>4604</v>
      </c>
      <c r="E2224" s="9">
        <v>1</v>
      </c>
      <c r="F2224" s="9">
        <v>1.3629</v>
      </c>
      <c r="G2224" s="9">
        <v>1.3629</v>
      </c>
      <c r="H2224" s="9">
        <v>1.3653999999999999</v>
      </c>
      <c r="I2224" s="9">
        <v>-20</v>
      </c>
      <c r="J2224" s="9">
        <v>1862.53</v>
      </c>
      <c r="K2224" s="8" t="str">
        <f>RIGHT(B2224,5)</f>
        <v>16:20</v>
      </c>
      <c r="L2224" s="7" t="str">
        <f>TEXT(K2224,"hh")</f>
        <v>16</v>
      </c>
      <c r="M2224" s="6">
        <f>IF(C2224="close",IF(I2224&gt;=0,1,IF(I2224&lt;0,2)),0)</f>
        <v>0</v>
      </c>
      <c r="N2224" s="5">
        <f>IF(N2223=0,IF(C2224="s/l",1,0),IF(C2224="s/l",N2223+1,0))</f>
        <v>1</v>
      </c>
      <c r="O2224" s="4">
        <f>IF(O2223=0,IF(C2224="t/p",1,0),IF(C2224="t/p",O2223+1,0))</f>
        <v>0</v>
      </c>
      <c r="P2224" s="3">
        <f>IF(AND(N2224&gt;=$AD$36,N2225=0),1,0)</f>
        <v>0</v>
      </c>
      <c r="Q2224" s="2">
        <f>IF(AND(O2224&gt;=$AD$35,O2225=0),1,0)</f>
        <v>0</v>
      </c>
      <c r="R2224" s="3">
        <f>IF(AND(N2224&gt;0,ISODD(D2224)),1,0)</f>
        <v>0</v>
      </c>
      <c r="S2224" s="2">
        <f>IF(AND(O2224&gt;0,ISEVEN(D2224)),1,0)</f>
        <v>0</v>
      </c>
      <c r="T2224" s="1">
        <f>IF(AND(N2223&gt;0,N2224&gt;0),IF(OR(AND(R2223=0,R2224=1),AND(R2223=1,R2224=0)),1,0),0)</f>
        <v>0</v>
      </c>
      <c r="U2224" s="1">
        <f>IF(AND(O2223&gt;0,O2224&gt;0),IF(OR(AND(S2223=0,S2224=1),AND(S2223=1,S2224=0)),1,0),0)</f>
        <v>0</v>
      </c>
    </row>
    <row r="2225" spans="1:21">
      <c r="A2225" s="9">
        <v>11443</v>
      </c>
      <c r="B2225" s="10" t="s">
        <v>485</v>
      </c>
      <c r="C2225" s="9" t="s">
        <v>0</v>
      </c>
      <c r="D2225" s="9">
        <v>4608</v>
      </c>
      <c r="E2225" s="9">
        <v>1</v>
      </c>
      <c r="F2225" s="9">
        <v>1.3633999999999999</v>
      </c>
      <c r="G2225" s="9">
        <v>1.3609</v>
      </c>
      <c r="H2225" s="9">
        <v>1.3633999999999999</v>
      </c>
      <c r="I2225" s="9">
        <v>5</v>
      </c>
      <c r="J2225" s="9">
        <v>1867.53</v>
      </c>
      <c r="K2225" s="8" t="str">
        <f>RIGHT(B2225,5)</f>
        <v>16:22</v>
      </c>
      <c r="L2225" s="7" t="str">
        <f>TEXT(K2225,"hh")</f>
        <v>16</v>
      </c>
      <c r="M2225" s="6">
        <f>IF(C2225="close",IF(I2225&gt;=0,1,IF(I2225&lt;0,2)),0)</f>
        <v>0</v>
      </c>
      <c r="N2225" s="5">
        <f>IF(N2224=0,IF(C2225="s/l",1,0),IF(C2225="s/l",N2224+1,0))</f>
        <v>0</v>
      </c>
      <c r="O2225" s="4">
        <f>IF(O2224=0,IF(C2225="t/p",1,0),IF(C2225="t/p",O2224+1,0))</f>
        <v>1</v>
      </c>
      <c r="P2225" s="3">
        <f>IF(AND(N2225&gt;=$AD$36,N2226=0),1,0)</f>
        <v>0</v>
      </c>
      <c r="Q2225" s="2">
        <f>IF(AND(O2225&gt;=$AD$35,O2226=0),1,0)</f>
        <v>0</v>
      </c>
      <c r="R2225" s="3">
        <f>IF(AND(N2225&gt;0,ISODD(D2225)),1,0)</f>
        <v>0</v>
      </c>
      <c r="S2225" s="2">
        <f>IF(AND(O2225&gt;0,ISEVEN(D2225)),1,0)</f>
        <v>1</v>
      </c>
      <c r="T2225" s="1">
        <f>IF(AND(N2224&gt;0,N2225&gt;0),IF(OR(AND(R2224=0,R2225=1),AND(R2224=1,R2225=0)),1,0),0)</f>
        <v>0</v>
      </c>
      <c r="U2225" s="1">
        <f>IF(AND(O2224&gt;0,O2225&gt;0),IF(OR(AND(S2224=0,S2225=1),AND(S2224=1,S2225=0)),1,0),0)</f>
        <v>0</v>
      </c>
    </row>
    <row r="2226" spans="1:21">
      <c r="A2226" s="9">
        <v>11452</v>
      </c>
      <c r="B2226" s="10" t="s">
        <v>484</v>
      </c>
      <c r="C2226" s="9" t="s">
        <v>3</v>
      </c>
      <c r="D2226" s="9">
        <v>4610</v>
      </c>
      <c r="E2226" s="9">
        <v>1</v>
      </c>
      <c r="F2226" s="9">
        <v>1.3599000000000001</v>
      </c>
      <c r="G2226" s="9">
        <v>1.3599000000000001</v>
      </c>
      <c r="H2226" s="9">
        <v>1.3624000000000001</v>
      </c>
      <c r="I2226" s="9">
        <v>-20</v>
      </c>
      <c r="J2226" s="9">
        <v>1847.53</v>
      </c>
      <c r="K2226" s="8" t="str">
        <f>RIGHT(B2226,5)</f>
        <v>16:47</v>
      </c>
      <c r="L2226" s="7" t="str">
        <f>TEXT(K2226,"hh")</f>
        <v>16</v>
      </c>
      <c r="M2226" s="6">
        <f>IF(C2226="close",IF(I2226&gt;=0,1,IF(I2226&lt;0,2)),0)</f>
        <v>0</v>
      </c>
      <c r="N2226" s="5">
        <f>IF(N2225=0,IF(C2226="s/l",1,0),IF(C2226="s/l",N2225+1,0))</f>
        <v>1</v>
      </c>
      <c r="O2226" s="4">
        <f>IF(O2225=0,IF(C2226="t/p",1,0),IF(C2226="t/p",O2225+1,0))</f>
        <v>0</v>
      </c>
      <c r="P2226" s="3">
        <f>IF(AND(N2226&gt;=$AD$36,N2227=0),1,0)</f>
        <v>0</v>
      </c>
      <c r="Q2226" s="2">
        <f>IF(AND(O2226&gt;=$AD$35,O2227=0),1,0)</f>
        <v>0</v>
      </c>
      <c r="R2226" s="3">
        <f>IF(AND(N2226&gt;0,ISODD(D2226)),1,0)</f>
        <v>0</v>
      </c>
      <c r="S2226" s="2">
        <f>IF(AND(O2226&gt;0,ISEVEN(D2226)),1,0)</f>
        <v>0</v>
      </c>
      <c r="T2226" s="1">
        <f>IF(AND(N2225&gt;0,N2226&gt;0),IF(OR(AND(R2225=0,R2226=1),AND(R2225=1,R2226=0)),1,0),0)</f>
        <v>0</v>
      </c>
      <c r="U2226" s="1">
        <f>IF(AND(O2225&gt;0,O2226&gt;0),IF(OR(AND(S2225=0,S2226=1),AND(S2225=1,S2226=0)),1,0),0)</f>
        <v>0</v>
      </c>
    </row>
    <row r="2227" spans="1:21">
      <c r="A2227" s="9">
        <v>11457</v>
      </c>
      <c r="B2227" s="10" t="s">
        <v>483</v>
      </c>
      <c r="C2227" s="9" t="s">
        <v>0</v>
      </c>
      <c r="D2227" s="9">
        <v>4614</v>
      </c>
      <c r="E2227" s="9">
        <v>1</v>
      </c>
      <c r="F2227" s="9">
        <v>1.3603000000000001</v>
      </c>
      <c r="G2227" s="9">
        <v>1.3577999999999999</v>
      </c>
      <c r="H2227" s="9">
        <v>1.3603000000000001</v>
      </c>
      <c r="I2227" s="9">
        <v>5</v>
      </c>
      <c r="J2227" s="9">
        <v>1852.53</v>
      </c>
      <c r="K2227" s="8" t="str">
        <f>RIGHT(B2227,5)</f>
        <v>17:06</v>
      </c>
      <c r="L2227" s="7" t="str">
        <f>TEXT(K2227,"hh")</f>
        <v>17</v>
      </c>
      <c r="M2227" s="6">
        <f>IF(C2227="close",IF(I2227&gt;=0,1,IF(I2227&lt;0,2)),0)</f>
        <v>0</v>
      </c>
      <c r="N2227" s="5">
        <f>IF(N2226=0,IF(C2227="s/l",1,0),IF(C2227="s/l",N2226+1,0))</f>
        <v>0</v>
      </c>
      <c r="O2227" s="4">
        <f>IF(O2226=0,IF(C2227="t/p",1,0),IF(C2227="t/p",O2226+1,0))</f>
        <v>1</v>
      </c>
      <c r="P2227" s="3">
        <f>IF(AND(N2227&gt;=$AD$36,N2228=0),1,0)</f>
        <v>0</v>
      </c>
      <c r="Q2227" s="2">
        <f>IF(AND(O2227&gt;=$AD$35,O2228=0),1,0)</f>
        <v>0</v>
      </c>
      <c r="R2227" s="3">
        <f>IF(AND(N2227&gt;0,ISODD(D2227)),1,0)</f>
        <v>0</v>
      </c>
      <c r="S2227" s="2">
        <f>IF(AND(O2227&gt;0,ISEVEN(D2227)),1,0)</f>
        <v>1</v>
      </c>
      <c r="T2227" s="1">
        <f>IF(AND(N2226&gt;0,N2227&gt;0),IF(OR(AND(R2226=0,R2227=1),AND(R2226=1,R2227=0)),1,0),0)</f>
        <v>0</v>
      </c>
      <c r="U2227" s="1">
        <f>IF(AND(O2226&gt;0,O2227&gt;0),IF(OR(AND(S2226=0,S2227=1),AND(S2226=1,S2227=0)),1,0),0)</f>
        <v>0</v>
      </c>
    </row>
    <row r="2228" spans="1:21">
      <c r="A2228" s="9">
        <v>11462</v>
      </c>
      <c r="B2228" s="10" t="s">
        <v>482</v>
      </c>
      <c r="C2228" s="9" t="s">
        <v>0</v>
      </c>
      <c r="D2228" s="9">
        <v>4612</v>
      </c>
      <c r="E2228" s="9">
        <v>1</v>
      </c>
      <c r="F2228" s="9">
        <v>1.3613999999999999</v>
      </c>
      <c r="G2228" s="9">
        <v>1.3589</v>
      </c>
      <c r="H2228" s="9">
        <v>1.3613999999999999</v>
      </c>
      <c r="I2228" s="9">
        <v>5</v>
      </c>
      <c r="J2228" s="9">
        <v>1857.53</v>
      </c>
      <c r="K2228" s="8" t="str">
        <f>RIGHT(B2228,5)</f>
        <v>17:21</v>
      </c>
      <c r="L2228" s="7" t="str">
        <f>TEXT(K2228,"hh")</f>
        <v>17</v>
      </c>
      <c r="M2228" s="6">
        <f>IF(C2228="close",IF(I2228&gt;=0,1,IF(I2228&lt;0,2)),0)</f>
        <v>0</v>
      </c>
      <c r="N2228" s="5">
        <f>IF(N2227=0,IF(C2228="s/l",1,0),IF(C2228="s/l",N2227+1,0))</f>
        <v>0</v>
      </c>
      <c r="O2228" s="4">
        <f>IF(O2227=0,IF(C2228="t/p",1,0),IF(C2228="t/p",O2227+1,0))</f>
        <v>2</v>
      </c>
      <c r="P2228" s="3">
        <f>IF(AND(N2228&gt;=$AD$36,N2229=0),1,0)</f>
        <v>0</v>
      </c>
      <c r="Q2228" s="2">
        <f>IF(AND(O2228&gt;=$AD$35,O2229=0),1,0)</f>
        <v>0</v>
      </c>
      <c r="R2228" s="3">
        <f>IF(AND(N2228&gt;0,ISODD(D2228)),1,0)</f>
        <v>0</v>
      </c>
      <c r="S2228" s="2">
        <f>IF(AND(O2228&gt;0,ISEVEN(D2228)),1,0)</f>
        <v>1</v>
      </c>
      <c r="T2228" s="1">
        <f>IF(AND(N2227&gt;0,N2228&gt;0),IF(OR(AND(R2227=0,R2228=1),AND(R2227=1,R2228=0)),1,0),0)</f>
        <v>0</v>
      </c>
      <c r="U2228" s="1">
        <f>IF(AND(O2227&gt;0,O2228&gt;0),IF(OR(AND(S2227=0,S2228=1),AND(S2227=1,S2228=0)),1,0),0)</f>
        <v>0</v>
      </c>
    </row>
    <row r="2229" spans="1:21">
      <c r="A2229" s="9">
        <v>11467</v>
      </c>
      <c r="B2229" s="10" t="s">
        <v>2527</v>
      </c>
      <c r="C2229" s="9" t="s">
        <v>0</v>
      </c>
      <c r="D2229" s="9">
        <v>4617</v>
      </c>
      <c r="E2229" s="9">
        <v>1</v>
      </c>
      <c r="F2229" s="9">
        <v>1.361</v>
      </c>
      <c r="G2229" s="9">
        <v>1.3634999999999999</v>
      </c>
      <c r="H2229" s="9">
        <v>1.361</v>
      </c>
      <c r="I2229" s="9">
        <v>5</v>
      </c>
      <c r="J2229" s="9">
        <v>1862.53</v>
      </c>
      <c r="K2229" s="8" t="str">
        <f>RIGHT(B2229,5)</f>
        <v>17:31</v>
      </c>
      <c r="L2229" s="7" t="str">
        <f>TEXT(K2229,"hh")</f>
        <v>17</v>
      </c>
      <c r="M2229" s="6">
        <f>IF(C2229="close",IF(I2229&gt;=0,1,IF(I2229&lt;0,2)),0)</f>
        <v>0</v>
      </c>
      <c r="N2229" s="5">
        <f>IF(N2228=0,IF(C2229="s/l",1,0),IF(C2229="s/l",N2228+1,0))</f>
        <v>0</v>
      </c>
      <c r="O2229" s="4">
        <f>IF(O2228=0,IF(C2229="t/p",1,0),IF(C2229="t/p",O2228+1,0))</f>
        <v>3</v>
      </c>
      <c r="P2229" s="3">
        <f>IF(AND(N2229&gt;=$AD$36,N2230=0),1,0)</f>
        <v>0</v>
      </c>
      <c r="Q2229" s="2">
        <f>IF(AND(O2229&gt;=$AD$35,O2230=0),1,0)</f>
        <v>0</v>
      </c>
      <c r="R2229" s="3">
        <f>IF(AND(N2229&gt;0,ISODD(D2229)),1,0)</f>
        <v>0</v>
      </c>
      <c r="S2229" s="2">
        <f>IF(AND(O2229&gt;0,ISEVEN(D2229)),1,0)</f>
        <v>0</v>
      </c>
      <c r="T2229" s="1">
        <f>IF(AND(N2228&gt;0,N2229&gt;0),IF(OR(AND(R2228=0,R2229=1),AND(R2228=1,R2229=0)),1,0),0)</f>
        <v>0</v>
      </c>
      <c r="U2229" s="1">
        <f>IF(AND(O2228&gt;0,O2229&gt;0),IF(OR(AND(S2228=0,S2229=1),AND(S2228=1,S2229=0)),1,0),0)</f>
        <v>1</v>
      </c>
    </row>
    <row r="2230" spans="1:21">
      <c r="A2230" s="9">
        <v>11472</v>
      </c>
      <c r="B2230" s="10" t="s">
        <v>481</v>
      </c>
      <c r="C2230" s="9" t="s">
        <v>0</v>
      </c>
      <c r="D2230" s="9">
        <v>4615</v>
      </c>
      <c r="E2230" s="9">
        <v>1</v>
      </c>
      <c r="F2230" s="9">
        <v>1.36</v>
      </c>
      <c r="G2230" s="9">
        <v>1.3625</v>
      </c>
      <c r="H2230" s="9">
        <v>1.36</v>
      </c>
      <c r="I2230" s="9">
        <v>5</v>
      </c>
      <c r="J2230" s="9">
        <v>1867.53</v>
      </c>
      <c r="K2230" s="8" t="str">
        <f>RIGHT(B2230,5)</f>
        <v>17:40</v>
      </c>
      <c r="L2230" s="7" t="str">
        <f>TEXT(K2230,"hh")</f>
        <v>17</v>
      </c>
      <c r="M2230" s="6">
        <f>IF(C2230="close",IF(I2230&gt;=0,1,IF(I2230&lt;0,2)),0)</f>
        <v>0</v>
      </c>
      <c r="N2230" s="5">
        <f>IF(N2229=0,IF(C2230="s/l",1,0),IF(C2230="s/l",N2229+1,0))</f>
        <v>0</v>
      </c>
      <c r="O2230" s="4">
        <f>IF(O2229=0,IF(C2230="t/p",1,0),IF(C2230="t/p",O2229+1,0))</f>
        <v>4</v>
      </c>
      <c r="P2230" s="3">
        <f>IF(AND(N2230&gt;=$AD$36,N2231=0),1,0)</f>
        <v>0</v>
      </c>
      <c r="Q2230" s="2">
        <f>IF(AND(O2230&gt;=$AD$35,O2231=0),1,0)</f>
        <v>0</v>
      </c>
      <c r="R2230" s="3">
        <f>IF(AND(N2230&gt;0,ISODD(D2230)),1,0)</f>
        <v>0</v>
      </c>
      <c r="S2230" s="2">
        <f>IF(AND(O2230&gt;0,ISEVEN(D2230)),1,0)</f>
        <v>0</v>
      </c>
      <c r="T2230" s="1">
        <f>IF(AND(N2229&gt;0,N2230&gt;0),IF(OR(AND(R2229=0,R2230=1),AND(R2229=1,R2230=0)),1,0),0)</f>
        <v>0</v>
      </c>
      <c r="U2230" s="1">
        <f>IF(AND(O2229&gt;0,O2230&gt;0),IF(OR(AND(S2229=0,S2230=1),AND(S2229=1,S2230=0)),1,0),0)</f>
        <v>0</v>
      </c>
    </row>
    <row r="2231" spans="1:21">
      <c r="A2231" s="9">
        <v>11477</v>
      </c>
      <c r="B2231" s="10" t="s">
        <v>2526</v>
      </c>
      <c r="C2231" s="9" t="s">
        <v>0</v>
      </c>
      <c r="D2231" s="9">
        <v>4622</v>
      </c>
      <c r="E2231" s="9">
        <v>1</v>
      </c>
      <c r="F2231" s="9">
        <v>1.3603000000000001</v>
      </c>
      <c r="G2231" s="9">
        <v>1.3577999999999999</v>
      </c>
      <c r="H2231" s="9">
        <v>1.3603000000000001</v>
      </c>
      <c r="I2231" s="9">
        <v>5</v>
      </c>
      <c r="J2231" s="9">
        <v>1872.53</v>
      </c>
      <c r="K2231" s="8" t="str">
        <f>RIGHT(B2231,5)</f>
        <v>17:49</v>
      </c>
      <c r="L2231" s="7" t="str">
        <f>TEXT(K2231,"hh")</f>
        <v>17</v>
      </c>
      <c r="M2231" s="6">
        <f>IF(C2231="close",IF(I2231&gt;=0,1,IF(I2231&lt;0,2)),0)</f>
        <v>0</v>
      </c>
      <c r="N2231" s="5">
        <f>IF(N2230=0,IF(C2231="s/l",1,0),IF(C2231="s/l",N2230+1,0))</f>
        <v>0</v>
      </c>
      <c r="O2231" s="4">
        <f>IF(O2230=0,IF(C2231="t/p",1,0),IF(C2231="t/p",O2230+1,0))</f>
        <v>5</v>
      </c>
      <c r="P2231" s="3">
        <f>IF(AND(N2231&gt;=$AD$36,N2232=0),1,0)</f>
        <v>0</v>
      </c>
      <c r="Q2231" s="2">
        <f>IF(AND(O2231&gt;=$AD$35,O2232=0),1,0)</f>
        <v>0</v>
      </c>
      <c r="R2231" s="3">
        <f>IF(AND(N2231&gt;0,ISODD(D2231)),1,0)</f>
        <v>0</v>
      </c>
      <c r="S2231" s="2">
        <f>IF(AND(O2231&gt;0,ISEVEN(D2231)),1,0)</f>
        <v>1</v>
      </c>
      <c r="T2231" s="1">
        <f>IF(AND(N2230&gt;0,N2231&gt;0),IF(OR(AND(R2230=0,R2231=1),AND(R2230=1,R2231=0)),1,0),0)</f>
        <v>0</v>
      </c>
      <c r="U2231" s="1">
        <f>IF(AND(O2230&gt;0,O2231&gt;0),IF(OR(AND(S2230=0,S2231=1),AND(S2230=1,S2231=0)),1,0),0)</f>
        <v>1</v>
      </c>
    </row>
    <row r="2232" spans="1:21">
      <c r="A2232" s="9">
        <v>11482</v>
      </c>
      <c r="B2232" s="10" t="s">
        <v>2525</v>
      </c>
      <c r="C2232" s="9" t="s">
        <v>0</v>
      </c>
      <c r="D2232" s="9">
        <v>4623</v>
      </c>
      <c r="E2232" s="9">
        <v>1</v>
      </c>
      <c r="F2232" s="9">
        <v>1.36</v>
      </c>
      <c r="G2232" s="9">
        <v>1.3625</v>
      </c>
      <c r="H2232" s="9">
        <v>1.36</v>
      </c>
      <c r="I2232" s="9">
        <v>5</v>
      </c>
      <c r="J2232" s="9">
        <v>1877.53</v>
      </c>
      <c r="K2232" s="8" t="str">
        <f>RIGHT(B2232,5)</f>
        <v>19:05</v>
      </c>
      <c r="L2232" s="7" t="str">
        <f>TEXT(K2232,"hh")</f>
        <v>19</v>
      </c>
      <c r="M2232" s="6">
        <f>IF(C2232="close",IF(I2232&gt;=0,1,IF(I2232&lt;0,2)),0)</f>
        <v>0</v>
      </c>
      <c r="N2232" s="5">
        <f>IF(N2231=0,IF(C2232="s/l",1,0),IF(C2232="s/l",N2231+1,0))</f>
        <v>0</v>
      </c>
      <c r="O2232" s="4">
        <f>IF(O2231=0,IF(C2232="t/p",1,0),IF(C2232="t/p",O2231+1,0))</f>
        <v>6</v>
      </c>
      <c r="P2232" s="3">
        <f>IF(AND(N2232&gt;=$AD$36,N2233=0),1,0)</f>
        <v>0</v>
      </c>
      <c r="Q2232" s="2">
        <f>IF(AND(O2232&gt;=$AD$35,O2233=0),1,0)</f>
        <v>0</v>
      </c>
      <c r="R2232" s="3">
        <f>IF(AND(N2232&gt;0,ISODD(D2232)),1,0)</f>
        <v>0</v>
      </c>
      <c r="S2232" s="2">
        <f>IF(AND(O2232&gt;0,ISEVEN(D2232)),1,0)</f>
        <v>0</v>
      </c>
      <c r="T2232" s="1">
        <f>IF(AND(N2231&gt;0,N2232&gt;0),IF(OR(AND(R2231=0,R2232=1),AND(R2231=1,R2232=0)),1,0),0)</f>
        <v>0</v>
      </c>
      <c r="U2232" s="1">
        <f>IF(AND(O2231&gt;0,O2232&gt;0),IF(OR(AND(S2231=0,S2232=1),AND(S2231=1,S2232=0)),1,0),0)</f>
        <v>1</v>
      </c>
    </row>
    <row r="2233" spans="1:21">
      <c r="A2233" s="9">
        <v>11487</v>
      </c>
      <c r="B2233" s="10" t="s">
        <v>2524</v>
      </c>
      <c r="C2233" s="9" t="s">
        <v>0</v>
      </c>
      <c r="D2233" s="9">
        <v>4626</v>
      </c>
      <c r="E2233" s="9">
        <v>1</v>
      </c>
      <c r="F2233" s="9">
        <v>1.3603000000000001</v>
      </c>
      <c r="G2233" s="9">
        <v>1.3577999999999999</v>
      </c>
      <c r="H2233" s="9">
        <v>1.3603000000000001</v>
      </c>
      <c r="I2233" s="9">
        <v>5</v>
      </c>
      <c r="J2233" s="9">
        <v>1882.53</v>
      </c>
      <c r="K2233" s="8" t="str">
        <f>RIGHT(B2233,5)</f>
        <v>19:36</v>
      </c>
      <c r="L2233" s="7" t="str">
        <f>TEXT(K2233,"hh")</f>
        <v>19</v>
      </c>
      <c r="M2233" s="6">
        <f>IF(C2233="close",IF(I2233&gt;=0,1,IF(I2233&lt;0,2)),0)</f>
        <v>0</v>
      </c>
      <c r="N2233" s="5">
        <f>IF(N2232=0,IF(C2233="s/l",1,0),IF(C2233="s/l",N2232+1,0))</f>
        <v>0</v>
      </c>
      <c r="O2233" s="4">
        <f>IF(O2232=0,IF(C2233="t/p",1,0),IF(C2233="t/p",O2232+1,0))</f>
        <v>7</v>
      </c>
      <c r="P2233" s="3">
        <f>IF(AND(N2233&gt;=$AD$36,N2234=0),1,0)</f>
        <v>0</v>
      </c>
      <c r="Q2233" s="2">
        <f>IF(AND(O2233&gt;=$AD$35,O2234=0),1,0)</f>
        <v>0</v>
      </c>
      <c r="R2233" s="3">
        <f>IF(AND(N2233&gt;0,ISODD(D2233)),1,0)</f>
        <v>0</v>
      </c>
      <c r="S2233" s="2">
        <f>IF(AND(O2233&gt;0,ISEVEN(D2233)),1,0)</f>
        <v>1</v>
      </c>
      <c r="T2233" s="1">
        <f>IF(AND(N2232&gt;0,N2233&gt;0),IF(OR(AND(R2232=0,R2233=1),AND(R2232=1,R2233=0)),1,0),0)</f>
        <v>0</v>
      </c>
      <c r="U2233" s="1">
        <f>IF(AND(O2232&gt;0,O2233&gt;0),IF(OR(AND(S2232=0,S2233=1),AND(S2232=1,S2233=0)),1,0),0)</f>
        <v>1</v>
      </c>
    </row>
    <row r="2234" spans="1:21">
      <c r="A2234" s="9">
        <v>11492</v>
      </c>
      <c r="B2234" s="10" t="s">
        <v>479</v>
      </c>
      <c r="C2234" s="9" t="s">
        <v>0</v>
      </c>
      <c r="D2234" s="9">
        <v>4620</v>
      </c>
      <c r="E2234" s="9">
        <v>1</v>
      </c>
      <c r="F2234" s="9">
        <v>1.3613</v>
      </c>
      <c r="G2234" s="9">
        <v>1.3588</v>
      </c>
      <c r="H2234" s="9">
        <v>1.3613</v>
      </c>
      <c r="I2234" s="9">
        <v>5</v>
      </c>
      <c r="J2234" s="9">
        <v>1887.53</v>
      </c>
      <c r="K2234" s="8" t="str">
        <f>RIGHT(B2234,5)</f>
        <v>20:28</v>
      </c>
      <c r="L2234" s="7" t="str">
        <f>TEXT(K2234,"hh")</f>
        <v>20</v>
      </c>
      <c r="M2234" s="6">
        <f>IF(C2234="close",IF(I2234&gt;=0,1,IF(I2234&lt;0,2)),0)</f>
        <v>0</v>
      </c>
      <c r="N2234" s="5">
        <f>IF(N2233=0,IF(C2234="s/l",1,0),IF(C2234="s/l",N2233+1,0))</f>
        <v>0</v>
      </c>
      <c r="O2234" s="4">
        <f>IF(O2233=0,IF(C2234="t/p",1,0),IF(C2234="t/p",O2233+1,0))</f>
        <v>8</v>
      </c>
      <c r="P2234" s="3">
        <f>IF(AND(N2234&gt;=$AD$36,N2235=0),1,0)</f>
        <v>0</v>
      </c>
      <c r="Q2234" s="2">
        <f>IF(AND(O2234&gt;=$AD$35,O2235=0),1,0)</f>
        <v>0</v>
      </c>
      <c r="R2234" s="3">
        <f>IF(AND(N2234&gt;0,ISODD(D2234)),1,0)</f>
        <v>0</v>
      </c>
      <c r="S2234" s="2">
        <f>IF(AND(O2234&gt;0,ISEVEN(D2234)),1,0)</f>
        <v>1</v>
      </c>
      <c r="T2234" s="1">
        <f>IF(AND(N2233&gt;0,N2234&gt;0),IF(OR(AND(R2233=0,R2234=1),AND(R2233=1,R2234=0)),1,0),0)</f>
        <v>0</v>
      </c>
      <c r="U2234" s="1">
        <f>IF(AND(O2233&gt;0,O2234&gt;0),IF(OR(AND(S2233=0,S2234=1),AND(S2233=1,S2234=0)),1,0),0)</f>
        <v>0</v>
      </c>
    </row>
    <row r="2235" spans="1:21">
      <c r="A2235" s="9">
        <v>11497</v>
      </c>
      <c r="B2235" s="10" t="s">
        <v>2523</v>
      </c>
      <c r="C2235" s="9" t="s">
        <v>0</v>
      </c>
      <c r="D2235" s="9">
        <v>4629</v>
      </c>
      <c r="E2235" s="9">
        <v>1</v>
      </c>
      <c r="F2235" s="9">
        <v>1.361</v>
      </c>
      <c r="G2235" s="9">
        <v>1.3634999999999999</v>
      </c>
      <c r="H2235" s="9">
        <v>1.361</v>
      </c>
      <c r="I2235" s="9">
        <v>5</v>
      </c>
      <c r="J2235" s="9">
        <v>1892.53</v>
      </c>
      <c r="K2235" s="8" t="str">
        <f>RIGHT(B2235,5)</f>
        <v>22:30</v>
      </c>
      <c r="L2235" s="7" t="str">
        <f>TEXT(K2235,"hh")</f>
        <v>22</v>
      </c>
      <c r="M2235" s="6">
        <f>IF(C2235="close",IF(I2235&gt;=0,1,IF(I2235&lt;0,2)),0)</f>
        <v>0</v>
      </c>
      <c r="N2235" s="5">
        <f>IF(N2234=0,IF(C2235="s/l",1,0),IF(C2235="s/l",N2234+1,0))</f>
        <v>0</v>
      </c>
      <c r="O2235" s="4">
        <f>IF(O2234=0,IF(C2235="t/p",1,0),IF(C2235="t/p",O2234+1,0))</f>
        <v>9</v>
      </c>
      <c r="P2235" s="3">
        <f>IF(AND(N2235&gt;=$AD$36,N2236=0),1,0)</f>
        <v>0</v>
      </c>
      <c r="Q2235" s="2">
        <f>IF(AND(O2235&gt;=$AD$35,O2236=0),1,0)</f>
        <v>0</v>
      </c>
      <c r="R2235" s="3">
        <f>IF(AND(N2235&gt;0,ISODD(D2235)),1,0)</f>
        <v>0</v>
      </c>
      <c r="S2235" s="2">
        <f>IF(AND(O2235&gt;0,ISEVEN(D2235)),1,0)</f>
        <v>0</v>
      </c>
      <c r="T2235" s="1">
        <f>IF(AND(N2234&gt;0,N2235&gt;0),IF(OR(AND(R2234=0,R2235=1),AND(R2234=1,R2235=0)),1,0),0)</f>
        <v>0</v>
      </c>
      <c r="U2235" s="1">
        <f>IF(AND(O2234&gt;0,O2235&gt;0),IF(OR(AND(S2234=0,S2235=1),AND(S2234=1,S2235=0)),1,0),0)</f>
        <v>1</v>
      </c>
    </row>
    <row r="2236" spans="1:21">
      <c r="A2236" s="9">
        <v>11502</v>
      </c>
      <c r="B2236" s="10" t="s">
        <v>2522</v>
      </c>
      <c r="C2236" s="9" t="s">
        <v>0</v>
      </c>
      <c r="D2236" s="9">
        <v>4627</v>
      </c>
      <c r="E2236" s="9">
        <v>1</v>
      </c>
      <c r="F2236" s="9">
        <v>1.36</v>
      </c>
      <c r="G2236" s="9">
        <v>1.3625</v>
      </c>
      <c r="H2236" s="9">
        <v>1.36</v>
      </c>
      <c r="I2236" s="9">
        <v>4.63</v>
      </c>
      <c r="J2236" s="9">
        <v>1897.16</v>
      </c>
      <c r="K2236" s="8" t="str">
        <f>RIGHT(B2236,5)</f>
        <v>00:53</v>
      </c>
      <c r="L2236" s="7" t="str">
        <f>TEXT(K2236,"hh")</f>
        <v>00</v>
      </c>
      <c r="M2236" s="6">
        <f>IF(C2236="close",IF(I2236&gt;=0,1,IF(I2236&lt;0,2)),0)</f>
        <v>0</v>
      </c>
      <c r="N2236" s="5">
        <f>IF(N2235=0,IF(C2236="s/l",1,0),IF(C2236="s/l",N2235+1,0))</f>
        <v>0</v>
      </c>
      <c r="O2236" s="4">
        <f>IF(O2235=0,IF(C2236="t/p",1,0),IF(C2236="t/p",O2235+1,0))</f>
        <v>10</v>
      </c>
      <c r="P2236" s="3">
        <f>IF(AND(N2236&gt;=$AD$36,N2237=0),1,0)</f>
        <v>0</v>
      </c>
      <c r="Q2236" s="2">
        <f>IF(AND(O2236&gt;=$AD$35,O2237=0),1,0)</f>
        <v>1</v>
      </c>
      <c r="R2236" s="3">
        <f>IF(AND(N2236&gt;0,ISODD(D2236)),1,0)</f>
        <v>0</v>
      </c>
      <c r="S2236" s="2">
        <f>IF(AND(O2236&gt;0,ISEVEN(D2236)),1,0)</f>
        <v>0</v>
      </c>
      <c r="T2236" s="1">
        <f>IF(AND(N2235&gt;0,N2236&gt;0),IF(OR(AND(R2235=0,R2236=1),AND(R2235=1,R2236=0)),1,0),0)</f>
        <v>0</v>
      </c>
      <c r="U2236" s="1">
        <f>IF(AND(O2235&gt;0,O2236&gt;0),IF(OR(AND(S2235=0,S2236=1),AND(S2235=1,S2236=0)),1,0),0)</f>
        <v>0</v>
      </c>
    </row>
    <row r="2237" spans="1:21">
      <c r="A2237" s="9">
        <v>11507</v>
      </c>
      <c r="B2237" s="10" t="s">
        <v>2521</v>
      </c>
      <c r="C2237" s="9" t="s">
        <v>54</v>
      </c>
      <c r="D2237" s="9">
        <v>4634</v>
      </c>
      <c r="E2237" s="9">
        <v>1</v>
      </c>
      <c r="F2237" s="9">
        <v>1.3597999999999999</v>
      </c>
      <c r="G2237" s="9">
        <v>1.3580000000000001</v>
      </c>
      <c r="H2237" s="9">
        <v>1.3605</v>
      </c>
      <c r="I2237" s="9">
        <v>-2</v>
      </c>
      <c r="J2237" s="9">
        <v>1895.16</v>
      </c>
      <c r="K2237" s="8" t="str">
        <f>RIGHT(B2237,5)</f>
        <v>01:00</v>
      </c>
      <c r="L2237" s="7" t="str">
        <f>TEXT(K2237,"hh")</f>
        <v>01</v>
      </c>
      <c r="M2237" s="6">
        <f>IF(C2237="close",IF(I2237&gt;=0,1,IF(I2237&lt;0,2)),0)</f>
        <v>2</v>
      </c>
      <c r="N2237" s="5">
        <f>IF(N2236=0,IF(C2237="s/l",1,0),IF(C2237="s/l",N2236+1,0))</f>
        <v>0</v>
      </c>
      <c r="O2237" s="4">
        <f>IF(O2236=0,IF(C2237="t/p",1,0),IF(C2237="t/p",O2236+1,0))</f>
        <v>0</v>
      </c>
      <c r="P2237" s="3">
        <f>IF(AND(N2237&gt;=$AD$36,N2238=0),1,0)</f>
        <v>0</v>
      </c>
      <c r="Q2237" s="2">
        <f>IF(AND(O2237&gt;=$AD$35,O2238=0),1,0)</f>
        <v>0</v>
      </c>
      <c r="R2237" s="3">
        <f>IF(AND(N2237&gt;0,ISODD(D2237)),1,0)</f>
        <v>0</v>
      </c>
      <c r="S2237" s="2">
        <f>IF(AND(O2237&gt;0,ISEVEN(D2237)),1,0)</f>
        <v>0</v>
      </c>
      <c r="T2237" s="1">
        <f>IF(AND(N2236&gt;0,N2237&gt;0),IF(OR(AND(R2236=0,R2237=1),AND(R2236=1,R2237=0)),1,0),0)</f>
        <v>0</v>
      </c>
      <c r="U2237" s="1">
        <f>IF(AND(O2236&gt;0,O2237&gt;0),IF(OR(AND(S2236=0,S2237=1),AND(S2236=1,S2237=0)),1,0),0)</f>
        <v>0</v>
      </c>
    </row>
    <row r="2238" spans="1:21">
      <c r="A2238" s="9">
        <v>11508</v>
      </c>
      <c r="B2238" s="10" t="s">
        <v>2521</v>
      </c>
      <c r="C2238" s="9" t="s">
        <v>54</v>
      </c>
      <c r="D2238" s="9">
        <v>4632</v>
      </c>
      <c r="E2238" s="9">
        <v>1</v>
      </c>
      <c r="F2238" s="9">
        <v>1.3597999999999999</v>
      </c>
      <c r="G2238" s="9">
        <v>1.359</v>
      </c>
      <c r="H2238" s="9">
        <v>1.3614999999999999</v>
      </c>
      <c r="I2238" s="9">
        <v>-11.9</v>
      </c>
      <c r="J2238" s="9">
        <v>1883.26</v>
      </c>
      <c r="K2238" s="8" t="str">
        <f>RIGHT(B2238,5)</f>
        <v>01:00</v>
      </c>
      <c r="L2238" s="7" t="str">
        <f>TEXT(K2238,"hh")</f>
        <v>01</v>
      </c>
      <c r="M2238" s="6">
        <f>IF(C2238="close",IF(I2238&gt;=0,1,IF(I2238&lt;0,2)),0)</f>
        <v>2</v>
      </c>
      <c r="N2238" s="5">
        <f>IF(N2237=0,IF(C2238="s/l",1,0),IF(C2238="s/l",N2237+1,0))</f>
        <v>0</v>
      </c>
      <c r="O2238" s="4">
        <f>IF(O2237=0,IF(C2238="t/p",1,0),IF(C2238="t/p",O2237+1,0))</f>
        <v>0</v>
      </c>
      <c r="P2238" s="3">
        <f>IF(AND(N2238&gt;=$AD$36,N2239=0),1,0)</f>
        <v>0</v>
      </c>
      <c r="Q2238" s="2">
        <f>IF(AND(O2238&gt;=$AD$35,O2239=0),1,0)</f>
        <v>0</v>
      </c>
      <c r="R2238" s="3">
        <f>IF(AND(N2238&gt;0,ISODD(D2238)),1,0)</f>
        <v>0</v>
      </c>
      <c r="S2238" s="2">
        <f>IF(AND(O2238&gt;0,ISEVEN(D2238)),1,0)</f>
        <v>0</v>
      </c>
      <c r="T2238" s="1">
        <f>IF(AND(N2237&gt;0,N2238&gt;0),IF(OR(AND(R2237=0,R2238=1),AND(R2237=1,R2238=0)),1,0),0)</f>
        <v>0</v>
      </c>
      <c r="U2238" s="1">
        <f>IF(AND(O2237&gt;0,O2238&gt;0),IF(OR(AND(S2237=0,S2238=1),AND(S2237=1,S2238=0)),1,0),0)</f>
        <v>0</v>
      </c>
    </row>
    <row r="2239" spans="1:21">
      <c r="A2239" s="9">
        <v>11517</v>
      </c>
      <c r="B2239" s="10" t="s">
        <v>478</v>
      </c>
      <c r="C2239" s="9" t="s">
        <v>0</v>
      </c>
      <c r="D2239" s="9">
        <v>4638</v>
      </c>
      <c r="E2239" s="9">
        <v>1</v>
      </c>
      <c r="F2239" s="9">
        <v>1.36</v>
      </c>
      <c r="G2239" s="9">
        <v>1.3574999999999999</v>
      </c>
      <c r="H2239" s="9">
        <v>1.36</v>
      </c>
      <c r="I2239" s="9">
        <v>5</v>
      </c>
      <c r="J2239" s="9">
        <v>1888.26</v>
      </c>
      <c r="K2239" s="8" t="str">
        <f>RIGHT(B2239,5)</f>
        <v>03:28</v>
      </c>
      <c r="L2239" s="7" t="str">
        <f>TEXT(K2239,"hh")</f>
        <v>03</v>
      </c>
      <c r="M2239" s="6">
        <f>IF(C2239="close",IF(I2239&gt;=0,1,IF(I2239&lt;0,2)),0)</f>
        <v>0</v>
      </c>
      <c r="N2239" s="5">
        <f>IF(N2238=0,IF(C2239="s/l",1,0),IF(C2239="s/l",N2238+1,0))</f>
        <v>0</v>
      </c>
      <c r="O2239" s="4">
        <f>IF(O2238=0,IF(C2239="t/p",1,0),IF(C2239="t/p",O2238+1,0))</f>
        <v>1</v>
      </c>
      <c r="P2239" s="3">
        <f>IF(AND(N2239&gt;=$AD$36,N2240=0),1,0)</f>
        <v>0</v>
      </c>
      <c r="Q2239" s="2">
        <f>IF(AND(O2239&gt;=$AD$35,O2240=0),1,0)</f>
        <v>0</v>
      </c>
      <c r="R2239" s="3">
        <f>IF(AND(N2239&gt;0,ISODD(D2239)),1,0)</f>
        <v>0</v>
      </c>
      <c r="S2239" s="2">
        <f>IF(AND(O2239&gt;0,ISEVEN(D2239)),1,0)</f>
        <v>1</v>
      </c>
      <c r="T2239" s="1">
        <f>IF(AND(N2238&gt;0,N2239&gt;0),IF(OR(AND(R2238=0,R2239=1),AND(R2238=1,R2239=0)),1,0),0)</f>
        <v>0</v>
      </c>
      <c r="U2239" s="1">
        <f>IF(AND(O2238&gt;0,O2239&gt;0),IF(OR(AND(S2238=0,S2239=1),AND(S2238=1,S2239=0)),1,0),0)</f>
        <v>0</v>
      </c>
    </row>
    <row r="2240" spans="1:21">
      <c r="A2240" s="9">
        <v>11526</v>
      </c>
      <c r="B2240" s="10" t="s">
        <v>477</v>
      </c>
      <c r="C2240" s="9" t="s">
        <v>3</v>
      </c>
      <c r="D2240" s="9">
        <v>4640</v>
      </c>
      <c r="E2240" s="9">
        <v>1</v>
      </c>
      <c r="F2240" s="9">
        <v>1.3565</v>
      </c>
      <c r="G2240" s="9">
        <v>1.3565</v>
      </c>
      <c r="H2240" s="9">
        <v>1.359</v>
      </c>
      <c r="I2240" s="9">
        <v>-20</v>
      </c>
      <c r="J2240" s="9">
        <v>1868.26</v>
      </c>
      <c r="K2240" s="8" t="str">
        <f>RIGHT(B2240,5)</f>
        <v>05:21</v>
      </c>
      <c r="L2240" s="7" t="str">
        <f>TEXT(K2240,"hh")</f>
        <v>05</v>
      </c>
      <c r="M2240" s="6">
        <f>IF(C2240="close",IF(I2240&gt;=0,1,IF(I2240&lt;0,2)),0)</f>
        <v>0</v>
      </c>
      <c r="N2240" s="5">
        <f>IF(N2239=0,IF(C2240="s/l",1,0),IF(C2240="s/l",N2239+1,0))</f>
        <v>1</v>
      </c>
      <c r="O2240" s="4">
        <f>IF(O2239=0,IF(C2240="t/p",1,0),IF(C2240="t/p",O2239+1,0))</f>
        <v>0</v>
      </c>
      <c r="P2240" s="3">
        <f>IF(AND(N2240&gt;=$AD$36,N2241=0),1,0)</f>
        <v>0</v>
      </c>
      <c r="Q2240" s="2">
        <f>IF(AND(O2240&gt;=$AD$35,O2241=0),1,0)</f>
        <v>0</v>
      </c>
      <c r="R2240" s="3">
        <f>IF(AND(N2240&gt;0,ISODD(D2240)),1,0)</f>
        <v>0</v>
      </c>
      <c r="S2240" s="2">
        <f>IF(AND(O2240&gt;0,ISEVEN(D2240)),1,0)</f>
        <v>0</v>
      </c>
      <c r="T2240" s="1">
        <f>IF(AND(N2239&gt;0,N2240&gt;0),IF(OR(AND(R2239=0,R2240=1),AND(R2239=1,R2240=0)),1,0),0)</f>
        <v>0</v>
      </c>
      <c r="U2240" s="1">
        <f>IF(AND(O2239&gt;0,O2240&gt;0),IF(OR(AND(S2239=0,S2240=1),AND(S2239=1,S2240=0)),1,0),0)</f>
        <v>0</v>
      </c>
    </row>
    <row r="2241" spans="1:21">
      <c r="A2241" s="9">
        <v>11531</v>
      </c>
      <c r="B2241" s="10" t="s">
        <v>476</v>
      </c>
      <c r="C2241" s="9" t="s">
        <v>0</v>
      </c>
      <c r="D2241" s="9">
        <v>4644</v>
      </c>
      <c r="E2241" s="9">
        <v>1</v>
      </c>
      <c r="F2241" s="9">
        <v>1.3569</v>
      </c>
      <c r="G2241" s="9">
        <v>1.3544</v>
      </c>
      <c r="H2241" s="9">
        <v>1.3569</v>
      </c>
      <c r="I2241" s="9">
        <v>5</v>
      </c>
      <c r="J2241" s="9">
        <v>1873.26</v>
      </c>
      <c r="K2241" s="8" t="str">
        <f>RIGHT(B2241,5)</f>
        <v>06:50</v>
      </c>
      <c r="L2241" s="7" t="str">
        <f>TEXT(K2241,"hh")</f>
        <v>06</v>
      </c>
      <c r="M2241" s="6">
        <f>IF(C2241="close",IF(I2241&gt;=0,1,IF(I2241&lt;0,2)),0)</f>
        <v>0</v>
      </c>
      <c r="N2241" s="5">
        <f>IF(N2240=0,IF(C2241="s/l",1,0),IF(C2241="s/l",N2240+1,0))</f>
        <v>0</v>
      </c>
      <c r="O2241" s="4">
        <f>IF(O2240=0,IF(C2241="t/p",1,0),IF(C2241="t/p",O2240+1,0))</f>
        <v>1</v>
      </c>
      <c r="P2241" s="3">
        <f>IF(AND(N2241&gt;=$AD$36,N2242=0),1,0)</f>
        <v>0</v>
      </c>
      <c r="Q2241" s="2">
        <f>IF(AND(O2241&gt;=$AD$35,O2242=0),1,0)</f>
        <v>0</v>
      </c>
      <c r="R2241" s="3">
        <f>IF(AND(N2241&gt;0,ISODD(D2241)),1,0)</f>
        <v>0</v>
      </c>
      <c r="S2241" s="2">
        <f>IF(AND(O2241&gt;0,ISEVEN(D2241)),1,0)</f>
        <v>1</v>
      </c>
      <c r="T2241" s="1">
        <f>IF(AND(N2240&gt;0,N2241&gt;0),IF(OR(AND(R2240=0,R2241=1),AND(R2240=1,R2241=0)),1,0),0)</f>
        <v>0</v>
      </c>
      <c r="U2241" s="1">
        <f>IF(AND(O2240&gt;0,O2241&gt;0),IF(OR(AND(S2240=0,S2241=1),AND(S2240=1,S2241=0)),1,0),0)</f>
        <v>0</v>
      </c>
    </row>
    <row r="2242" spans="1:21">
      <c r="A2242" s="9">
        <v>11536</v>
      </c>
      <c r="B2242" s="10" t="s">
        <v>475</v>
      </c>
      <c r="C2242" s="9" t="s">
        <v>0</v>
      </c>
      <c r="D2242" s="9">
        <v>4642</v>
      </c>
      <c r="E2242" s="9">
        <v>1</v>
      </c>
      <c r="F2242" s="9">
        <v>1.3579000000000001</v>
      </c>
      <c r="G2242" s="9">
        <v>1.3553999999999999</v>
      </c>
      <c r="H2242" s="9">
        <v>1.3579000000000001</v>
      </c>
      <c r="I2242" s="9">
        <v>5</v>
      </c>
      <c r="J2242" s="9">
        <v>1878.26</v>
      </c>
      <c r="K2242" s="8" t="str">
        <f>RIGHT(B2242,5)</f>
        <v>07:40</v>
      </c>
      <c r="L2242" s="7" t="str">
        <f>TEXT(K2242,"hh")</f>
        <v>07</v>
      </c>
      <c r="M2242" s="6">
        <f>IF(C2242="close",IF(I2242&gt;=0,1,IF(I2242&lt;0,2)),0)</f>
        <v>0</v>
      </c>
      <c r="N2242" s="5">
        <f>IF(N2241=0,IF(C2242="s/l",1,0),IF(C2242="s/l",N2241+1,0))</f>
        <v>0</v>
      </c>
      <c r="O2242" s="4">
        <f>IF(O2241=0,IF(C2242="t/p",1,0),IF(C2242="t/p",O2241+1,0))</f>
        <v>2</v>
      </c>
      <c r="P2242" s="3">
        <f>IF(AND(N2242&gt;=$AD$36,N2243=0),1,0)</f>
        <v>0</v>
      </c>
      <c r="Q2242" s="2">
        <f>IF(AND(O2242&gt;=$AD$35,O2243=0),1,0)</f>
        <v>0</v>
      </c>
      <c r="R2242" s="3">
        <f>IF(AND(N2242&gt;0,ISODD(D2242)),1,0)</f>
        <v>0</v>
      </c>
      <c r="S2242" s="2">
        <f>IF(AND(O2242&gt;0,ISEVEN(D2242)),1,0)</f>
        <v>1</v>
      </c>
      <c r="T2242" s="1">
        <f>IF(AND(N2241&gt;0,N2242&gt;0),IF(OR(AND(R2241=0,R2242=1),AND(R2241=1,R2242=0)),1,0),0)</f>
        <v>0</v>
      </c>
      <c r="U2242" s="1">
        <f>IF(AND(O2241&gt;0,O2242&gt;0),IF(OR(AND(S2241=0,S2242=1),AND(S2241=1,S2242=0)),1,0),0)</f>
        <v>0</v>
      </c>
    </row>
    <row r="2243" spans="1:21">
      <c r="A2243" s="9">
        <v>11541</v>
      </c>
      <c r="B2243" s="10" t="s">
        <v>474</v>
      </c>
      <c r="C2243" s="9" t="s">
        <v>3</v>
      </c>
      <c r="D2243" s="9">
        <v>4645</v>
      </c>
      <c r="E2243" s="9">
        <v>1</v>
      </c>
      <c r="F2243" s="9">
        <v>1.3591</v>
      </c>
      <c r="G2243" s="9">
        <v>1.3591</v>
      </c>
      <c r="H2243" s="9">
        <v>1.3566</v>
      </c>
      <c r="I2243" s="9">
        <v>-20</v>
      </c>
      <c r="J2243" s="9">
        <v>1858.26</v>
      </c>
      <c r="K2243" s="8" t="str">
        <f>RIGHT(B2243,5)</f>
        <v>07:51</v>
      </c>
      <c r="L2243" s="7" t="str">
        <f>TEXT(K2243,"hh")</f>
        <v>07</v>
      </c>
      <c r="M2243" s="6">
        <f>IF(C2243="close",IF(I2243&gt;=0,1,IF(I2243&lt;0,2)),0)</f>
        <v>0</v>
      </c>
      <c r="N2243" s="5">
        <f>IF(N2242=0,IF(C2243="s/l",1,0),IF(C2243="s/l",N2242+1,0))</f>
        <v>1</v>
      </c>
      <c r="O2243" s="4">
        <f>IF(O2242=0,IF(C2243="t/p",1,0),IF(C2243="t/p",O2242+1,0))</f>
        <v>0</v>
      </c>
      <c r="P2243" s="3">
        <f>IF(AND(N2243&gt;=$AD$36,N2244=0),1,0)</f>
        <v>0</v>
      </c>
      <c r="Q2243" s="2">
        <f>IF(AND(O2243&gt;=$AD$35,O2244=0),1,0)</f>
        <v>0</v>
      </c>
      <c r="R2243" s="3">
        <f>IF(AND(N2243&gt;0,ISODD(D2243)),1,0)</f>
        <v>1</v>
      </c>
      <c r="S2243" s="2">
        <f>IF(AND(O2243&gt;0,ISEVEN(D2243)),1,0)</f>
        <v>0</v>
      </c>
      <c r="T2243" s="1">
        <f>IF(AND(N2242&gt;0,N2243&gt;0),IF(OR(AND(R2242=0,R2243=1),AND(R2242=1,R2243=0)),1,0),0)</f>
        <v>0</v>
      </c>
      <c r="U2243" s="1">
        <f>IF(AND(O2242&gt;0,O2243&gt;0),IF(OR(AND(S2242=0,S2243=1),AND(S2242=1,S2243=0)),1,0),0)</f>
        <v>0</v>
      </c>
    </row>
    <row r="2244" spans="1:21">
      <c r="A2244" s="9">
        <v>11546</v>
      </c>
      <c r="B2244" s="10" t="s">
        <v>473</v>
      </c>
      <c r="C2244" s="9" t="s">
        <v>0</v>
      </c>
      <c r="D2244" s="9">
        <v>4649</v>
      </c>
      <c r="E2244" s="9">
        <v>1</v>
      </c>
      <c r="F2244" s="9">
        <v>1.3587</v>
      </c>
      <c r="G2244" s="9">
        <v>1.3612</v>
      </c>
      <c r="H2244" s="9">
        <v>1.3587</v>
      </c>
      <c r="I2244" s="9">
        <v>5</v>
      </c>
      <c r="J2244" s="9">
        <v>1863.26</v>
      </c>
      <c r="K2244" s="8" t="str">
        <f>RIGHT(B2244,5)</f>
        <v>08:12</v>
      </c>
      <c r="L2244" s="7" t="str">
        <f>TEXT(K2244,"hh")</f>
        <v>08</v>
      </c>
      <c r="M2244" s="6">
        <f>IF(C2244="close",IF(I2244&gt;=0,1,IF(I2244&lt;0,2)),0)</f>
        <v>0</v>
      </c>
      <c r="N2244" s="5">
        <f>IF(N2243=0,IF(C2244="s/l",1,0),IF(C2244="s/l",N2243+1,0))</f>
        <v>0</v>
      </c>
      <c r="O2244" s="4">
        <f>IF(O2243=0,IF(C2244="t/p",1,0),IF(C2244="t/p",O2243+1,0))</f>
        <v>1</v>
      </c>
      <c r="P2244" s="3">
        <f>IF(AND(N2244&gt;=$AD$36,N2245=0),1,0)</f>
        <v>0</v>
      </c>
      <c r="Q2244" s="2">
        <f>IF(AND(O2244&gt;=$AD$35,O2245=0),1,0)</f>
        <v>0</v>
      </c>
      <c r="R2244" s="3">
        <f>IF(AND(N2244&gt;0,ISODD(D2244)),1,0)</f>
        <v>0</v>
      </c>
      <c r="S2244" s="2">
        <f>IF(AND(O2244&gt;0,ISEVEN(D2244)),1,0)</f>
        <v>0</v>
      </c>
      <c r="T2244" s="1">
        <f>IF(AND(N2243&gt;0,N2244&gt;0),IF(OR(AND(R2243=0,R2244=1),AND(R2243=1,R2244=0)),1,0),0)</f>
        <v>0</v>
      </c>
      <c r="U2244" s="1">
        <f>IF(AND(O2243&gt;0,O2244&gt;0),IF(OR(AND(S2243=0,S2244=1),AND(S2243=1,S2244=0)),1,0),0)</f>
        <v>0</v>
      </c>
    </row>
    <row r="2245" spans="1:21">
      <c r="A2245" s="9">
        <v>11551</v>
      </c>
      <c r="B2245" s="10" t="s">
        <v>2520</v>
      </c>
      <c r="C2245" s="9" t="s">
        <v>0</v>
      </c>
      <c r="D2245" s="9">
        <v>4647</v>
      </c>
      <c r="E2245" s="9">
        <v>1</v>
      </c>
      <c r="F2245" s="9">
        <v>1.3575999999999999</v>
      </c>
      <c r="G2245" s="9">
        <v>1.3601000000000001</v>
      </c>
      <c r="H2245" s="9">
        <v>1.3575999999999999</v>
      </c>
      <c r="I2245" s="9">
        <v>5</v>
      </c>
      <c r="J2245" s="9">
        <v>1868.26</v>
      </c>
      <c r="K2245" s="8" t="str">
        <f>RIGHT(B2245,5)</f>
        <v>09:10</v>
      </c>
      <c r="L2245" s="7" t="str">
        <f>TEXT(K2245,"hh")</f>
        <v>09</v>
      </c>
      <c r="M2245" s="6">
        <f>IF(C2245="close",IF(I2245&gt;=0,1,IF(I2245&lt;0,2)),0)</f>
        <v>0</v>
      </c>
      <c r="N2245" s="5">
        <f>IF(N2244=0,IF(C2245="s/l",1,0),IF(C2245="s/l",N2244+1,0))</f>
        <v>0</v>
      </c>
      <c r="O2245" s="4">
        <f>IF(O2244=0,IF(C2245="t/p",1,0),IF(C2245="t/p",O2244+1,0))</f>
        <v>2</v>
      </c>
      <c r="P2245" s="3">
        <f>IF(AND(N2245&gt;=$AD$36,N2246=0),1,0)</f>
        <v>0</v>
      </c>
      <c r="Q2245" s="2">
        <f>IF(AND(O2245&gt;=$AD$35,O2246=0),1,0)</f>
        <v>0</v>
      </c>
      <c r="R2245" s="3">
        <f>IF(AND(N2245&gt;0,ISODD(D2245)),1,0)</f>
        <v>0</v>
      </c>
      <c r="S2245" s="2">
        <f>IF(AND(O2245&gt;0,ISEVEN(D2245)),1,0)</f>
        <v>0</v>
      </c>
      <c r="T2245" s="1">
        <f>IF(AND(N2244&gt;0,N2245&gt;0),IF(OR(AND(R2244=0,R2245=1),AND(R2244=1,R2245=0)),1,0),0)</f>
        <v>0</v>
      </c>
      <c r="U2245" s="1">
        <f>IF(AND(O2244&gt;0,O2245&gt;0),IF(OR(AND(S2244=0,S2245=1),AND(S2244=1,S2245=0)),1,0),0)</f>
        <v>0</v>
      </c>
    </row>
    <row r="2246" spans="1:21">
      <c r="A2246" s="9">
        <v>11556</v>
      </c>
      <c r="B2246" s="10" t="s">
        <v>472</v>
      </c>
      <c r="C2246" s="9" t="s">
        <v>0</v>
      </c>
      <c r="D2246" s="9">
        <v>4654</v>
      </c>
      <c r="E2246" s="9">
        <v>1</v>
      </c>
      <c r="F2246" s="9">
        <v>1.3579000000000001</v>
      </c>
      <c r="G2246" s="9">
        <v>1.3553999999999999</v>
      </c>
      <c r="H2246" s="9">
        <v>1.3579000000000001</v>
      </c>
      <c r="I2246" s="9">
        <v>5</v>
      </c>
      <c r="J2246" s="9">
        <v>1873.26</v>
      </c>
      <c r="K2246" s="8" t="str">
        <f>RIGHT(B2246,5)</f>
        <v>10:06</v>
      </c>
      <c r="L2246" s="7" t="str">
        <f>TEXT(K2246,"hh")</f>
        <v>10</v>
      </c>
      <c r="M2246" s="6">
        <f>IF(C2246="close",IF(I2246&gt;=0,1,IF(I2246&lt;0,2)),0)</f>
        <v>0</v>
      </c>
      <c r="N2246" s="5">
        <f>IF(N2245=0,IF(C2246="s/l",1,0),IF(C2246="s/l",N2245+1,0))</f>
        <v>0</v>
      </c>
      <c r="O2246" s="4">
        <f>IF(O2245=0,IF(C2246="t/p",1,0),IF(C2246="t/p",O2245+1,0))</f>
        <v>3</v>
      </c>
      <c r="P2246" s="3">
        <f>IF(AND(N2246&gt;=$AD$36,N2247=0),1,0)</f>
        <v>0</v>
      </c>
      <c r="Q2246" s="2">
        <f>IF(AND(O2246&gt;=$AD$35,O2247=0),1,0)</f>
        <v>0</v>
      </c>
      <c r="R2246" s="3">
        <f>IF(AND(N2246&gt;0,ISODD(D2246)),1,0)</f>
        <v>0</v>
      </c>
      <c r="S2246" s="2">
        <f>IF(AND(O2246&gt;0,ISEVEN(D2246)),1,0)</f>
        <v>1</v>
      </c>
      <c r="T2246" s="1">
        <f>IF(AND(N2245&gt;0,N2246&gt;0),IF(OR(AND(R2245=0,R2246=1),AND(R2245=1,R2246=0)),1,0),0)</f>
        <v>0</v>
      </c>
      <c r="U2246" s="1">
        <f>IF(AND(O2245&gt;0,O2246&gt;0),IF(OR(AND(S2245=0,S2246=1),AND(S2245=1,S2246=0)),1,0),0)</f>
        <v>1</v>
      </c>
    </row>
    <row r="2247" spans="1:21">
      <c r="A2247" s="9">
        <v>11561</v>
      </c>
      <c r="B2247" s="10" t="s">
        <v>471</v>
      </c>
      <c r="C2247" s="9" t="s">
        <v>0</v>
      </c>
      <c r="D2247" s="9">
        <v>4655</v>
      </c>
      <c r="E2247" s="9">
        <v>1</v>
      </c>
      <c r="F2247" s="9">
        <v>1.3574999999999999</v>
      </c>
      <c r="G2247" s="9">
        <v>1.36</v>
      </c>
      <c r="H2247" s="9">
        <v>1.3574999999999999</v>
      </c>
      <c r="I2247" s="9">
        <v>5</v>
      </c>
      <c r="J2247" s="9">
        <v>1878.26</v>
      </c>
      <c r="K2247" s="8" t="str">
        <f>RIGHT(B2247,5)</f>
        <v>11:58</v>
      </c>
      <c r="L2247" s="7" t="str">
        <f>TEXT(K2247,"hh")</f>
        <v>11</v>
      </c>
      <c r="M2247" s="6">
        <f>IF(C2247="close",IF(I2247&gt;=0,1,IF(I2247&lt;0,2)),0)</f>
        <v>0</v>
      </c>
      <c r="N2247" s="5">
        <f>IF(N2246=0,IF(C2247="s/l",1,0),IF(C2247="s/l",N2246+1,0))</f>
        <v>0</v>
      </c>
      <c r="O2247" s="4">
        <f>IF(O2246=0,IF(C2247="t/p",1,0),IF(C2247="t/p",O2246+1,0))</f>
        <v>4</v>
      </c>
      <c r="P2247" s="3">
        <f>IF(AND(N2247&gt;=$AD$36,N2248=0),1,0)</f>
        <v>0</v>
      </c>
      <c r="Q2247" s="2">
        <f>IF(AND(O2247&gt;=$AD$35,O2248=0),1,0)</f>
        <v>0</v>
      </c>
      <c r="R2247" s="3">
        <f>IF(AND(N2247&gt;0,ISODD(D2247)),1,0)</f>
        <v>0</v>
      </c>
      <c r="S2247" s="2">
        <f>IF(AND(O2247&gt;0,ISEVEN(D2247)),1,0)</f>
        <v>0</v>
      </c>
      <c r="T2247" s="1">
        <f>IF(AND(N2246&gt;0,N2247&gt;0),IF(OR(AND(R2246=0,R2247=1),AND(R2246=1,R2247=0)),1,0),0)</f>
        <v>0</v>
      </c>
      <c r="U2247" s="1">
        <f>IF(AND(O2246&gt;0,O2247&gt;0),IF(OR(AND(S2246=0,S2247=1),AND(S2246=1,S2247=0)),1,0),0)</f>
        <v>1</v>
      </c>
    </row>
    <row r="2248" spans="1:21">
      <c r="A2248" s="9">
        <v>11566</v>
      </c>
      <c r="B2248" s="10" t="s">
        <v>2519</v>
      </c>
      <c r="C2248" s="9" t="s">
        <v>0</v>
      </c>
      <c r="D2248" s="9">
        <v>4658</v>
      </c>
      <c r="E2248" s="9">
        <v>1</v>
      </c>
      <c r="F2248" s="9">
        <v>1.3577999999999999</v>
      </c>
      <c r="G2248" s="9">
        <v>1.3552999999999999</v>
      </c>
      <c r="H2248" s="9">
        <v>1.3577999999999999</v>
      </c>
      <c r="I2248" s="9">
        <v>5</v>
      </c>
      <c r="J2248" s="9">
        <v>1883.26</v>
      </c>
      <c r="K2248" s="8" t="str">
        <f>RIGHT(B2248,5)</f>
        <v>12:07</v>
      </c>
      <c r="L2248" s="7" t="str">
        <f>TEXT(K2248,"hh")</f>
        <v>12</v>
      </c>
      <c r="M2248" s="6">
        <f>IF(C2248="close",IF(I2248&gt;=0,1,IF(I2248&lt;0,2)),0)</f>
        <v>0</v>
      </c>
      <c r="N2248" s="5">
        <f>IF(N2247=0,IF(C2248="s/l",1,0),IF(C2248="s/l",N2247+1,0))</f>
        <v>0</v>
      </c>
      <c r="O2248" s="4">
        <f>IF(O2247=0,IF(C2248="t/p",1,0),IF(C2248="t/p",O2247+1,0))</f>
        <v>5</v>
      </c>
      <c r="P2248" s="3">
        <f>IF(AND(N2248&gt;=$AD$36,N2249=0),1,0)</f>
        <v>0</v>
      </c>
      <c r="Q2248" s="2">
        <f>IF(AND(O2248&gt;=$AD$35,O2249=0),1,0)</f>
        <v>0</v>
      </c>
      <c r="R2248" s="3">
        <f>IF(AND(N2248&gt;0,ISODD(D2248)),1,0)</f>
        <v>0</v>
      </c>
      <c r="S2248" s="2">
        <f>IF(AND(O2248&gt;0,ISEVEN(D2248)),1,0)</f>
        <v>1</v>
      </c>
      <c r="T2248" s="1">
        <f>IF(AND(N2247&gt;0,N2248&gt;0),IF(OR(AND(R2247=0,R2248=1),AND(R2247=1,R2248=0)),1,0),0)</f>
        <v>0</v>
      </c>
      <c r="U2248" s="1">
        <f>IF(AND(O2247&gt;0,O2248&gt;0),IF(OR(AND(S2247=0,S2248=1),AND(S2247=1,S2248=0)),1,0),0)</f>
        <v>1</v>
      </c>
    </row>
    <row r="2249" spans="1:21">
      <c r="A2249" s="9">
        <v>11571</v>
      </c>
      <c r="B2249" s="10" t="s">
        <v>2518</v>
      </c>
      <c r="C2249" s="9" t="s">
        <v>0</v>
      </c>
      <c r="D2249" s="9">
        <v>4659</v>
      </c>
      <c r="E2249" s="9">
        <v>1</v>
      </c>
      <c r="F2249" s="9">
        <v>1.3574999999999999</v>
      </c>
      <c r="G2249" s="9">
        <v>1.36</v>
      </c>
      <c r="H2249" s="9">
        <v>1.3574999999999999</v>
      </c>
      <c r="I2249" s="9">
        <v>5</v>
      </c>
      <c r="J2249" s="9">
        <v>1888.26</v>
      </c>
      <c r="K2249" s="8" t="str">
        <f>RIGHT(B2249,5)</f>
        <v>12:25</v>
      </c>
      <c r="L2249" s="7" t="str">
        <f>TEXT(K2249,"hh")</f>
        <v>12</v>
      </c>
      <c r="M2249" s="6">
        <f>IF(C2249="close",IF(I2249&gt;=0,1,IF(I2249&lt;0,2)),0)</f>
        <v>0</v>
      </c>
      <c r="N2249" s="5">
        <f>IF(N2248=0,IF(C2249="s/l",1,0),IF(C2249="s/l",N2248+1,0))</f>
        <v>0</v>
      </c>
      <c r="O2249" s="4">
        <f>IF(O2248=0,IF(C2249="t/p",1,0),IF(C2249="t/p",O2248+1,0))</f>
        <v>6</v>
      </c>
      <c r="P2249" s="3">
        <f>IF(AND(N2249&gt;=$AD$36,N2250=0),1,0)</f>
        <v>0</v>
      </c>
      <c r="Q2249" s="2">
        <f>IF(AND(O2249&gt;=$AD$35,O2250=0),1,0)</f>
        <v>1</v>
      </c>
      <c r="R2249" s="3">
        <f>IF(AND(N2249&gt;0,ISODD(D2249)),1,0)</f>
        <v>0</v>
      </c>
      <c r="S2249" s="2">
        <f>IF(AND(O2249&gt;0,ISEVEN(D2249)),1,0)</f>
        <v>0</v>
      </c>
      <c r="T2249" s="1">
        <f>IF(AND(N2248&gt;0,N2249&gt;0),IF(OR(AND(R2248=0,R2249=1),AND(R2248=1,R2249=0)),1,0),0)</f>
        <v>0</v>
      </c>
      <c r="U2249" s="1">
        <f>IF(AND(O2248&gt;0,O2249&gt;0),IF(OR(AND(S2248=0,S2249=1),AND(S2248=1,S2249=0)),1,0),0)</f>
        <v>1</v>
      </c>
    </row>
    <row r="2250" spans="1:21">
      <c r="A2250" s="9">
        <v>11576</v>
      </c>
      <c r="B2250" s="10" t="s">
        <v>2517</v>
      </c>
      <c r="C2250" s="9" t="s">
        <v>3</v>
      </c>
      <c r="D2250" s="9">
        <v>4652</v>
      </c>
      <c r="E2250" s="9">
        <v>1</v>
      </c>
      <c r="F2250" s="9">
        <v>1.3565</v>
      </c>
      <c r="G2250" s="9">
        <v>1.3565</v>
      </c>
      <c r="H2250" s="9">
        <v>1.359</v>
      </c>
      <c r="I2250" s="9">
        <v>-20</v>
      </c>
      <c r="J2250" s="9">
        <v>1868.26</v>
      </c>
      <c r="K2250" s="8" t="str">
        <f>RIGHT(B2250,5)</f>
        <v>12:41</v>
      </c>
      <c r="L2250" s="7" t="str">
        <f>TEXT(K2250,"hh")</f>
        <v>12</v>
      </c>
      <c r="M2250" s="6">
        <f>IF(C2250="close",IF(I2250&gt;=0,1,IF(I2250&lt;0,2)),0)</f>
        <v>0</v>
      </c>
      <c r="N2250" s="5">
        <f>IF(N2249=0,IF(C2250="s/l",1,0),IF(C2250="s/l",N2249+1,0))</f>
        <v>1</v>
      </c>
      <c r="O2250" s="4">
        <f>IF(O2249=0,IF(C2250="t/p",1,0),IF(C2250="t/p",O2249+1,0))</f>
        <v>0</v>
      </c>
      <c r="P2250" s="3">
        <f>IF(AND(N2250&gt;=$AD$36,N2251=0),1,0)</f>
        <v>0</v>
      </c>
      <c r="Q2250" s="2">
        <f>IF(AND(O2250&gt;=$AD$35,O2251=0),1,0)</f>
        <v>0</v>
      </c>
      <c r="R2250" s="3">
        <f>IF(AND(N2250&gt;0,ISODD(D2250)),1,0)</f>
        <v>0</v>
      </c>
      <c r="S2250" s="2">
        <f>IF(AND(O2250&gt;0,ISEVEN(D2250)),1,0)</f>
        <v>0</v>
      </c>
      <c r="T2250" s="1">
        <f>IF(AND(N2249&gt;0,N2250&gt;0),IF(OR(AND(R2249=0,R2250=1),AND(R2249=1,R2250=0)),1,0),0)</f>
        <v>0</v>
      </c>
      <c r="U2250" s="1">
        <f>IF(AND(O2249&gt;0,O2250&gt;0),IF(OR(AND(S2249=0,S2250=1),AND(S2249=1,S2250=0)),1,0),0)</f>
        <v>0</v>
      </c>
    </row>
    <row r="2251" spans="1:21">
      <c r="A2251" s="9">
        <v>11577</v>
      </c>
      <c r="B2251" s="10" t="s">
        <v>2516</v>
      </c>
      <c r="C2251" s="9" t="s">
        <v>0</v>
      </c>
      <c r="D2251" s="9">
        <v>4662</v>
      </c>
      <c r="E2251" s="9">
        <v>1</v>
      </c>
      <c r="F2251" s="9">
        <v>1.3579000000000001</v>
      </c>
      <c r="G2251" s="9">
        <v>1.3553999999999999</v>
      </c>
      <c r="H2251" s="9">
        <v>1.3579000000000001</v>
      </c>
      <c r="I2251" s="9">
        <v>5</v>
      </c>
      <c r="J2251" s="9">
        <v>1873.26</v>
      </c>
      <c r="K2251" s="8" t="str">
        <f>RIGHT(B2251,5)</f>
        <v>14:11</v>
      </c>
      <c r="L2251" s="7" t="str">
        <f>TEXT(K2251,"hh")</f>
        <v>14</v>
      </c>
      <c r="M2251" s="6">
        <f>IF(C2251="close",IF(I2251&gt;=0,1,IF(I2251&lt;0,2)),0)</f>
        <v>0</v>
      </c>
      <c r="N2251" s="5">
        <f>IF(N2250=0,IF(C2251="s/l",1,0),IF(C2251="s/l",N2250+1,0))</f>
        <v>0</v>
      </c>
      <c r="O2251" s="4">
        <f>IF(O2250=0,IF(C2251="t/p",1,0),IF(C2251="t/p",O2250+1,0))</f>
        <v>1</v>
      </c>
      <c r="P2251" s="3">
        <f>IF(AND(N2251&gt;=$AD$36,N2252=0),1,0)</f>
        <v>0</v>
      </c>
      <c r="Q2251" s="2">
        <f>IF(AND(O2251&gt;=$AD$35,O2252=0),1,0)</f>
        <v>0</v>
      </c>
      <c r="R2251" s="3">
        <f>IF(AND(N2251&gt;0,ISODD(D2251)),1,0)</f>
        <v>0</v>
      </c>
      <c r="S2251" s="2">
        <f>IF(AND(O2251&gt;0,ISEVEN(D2251)),1,0)</f>
        <v>1</v>
      </c>
      <c r="T2251" s="1">
        <f>IF(AND(N2250&gt;0,N2251&gt;0),IF(OR(AND(R2250=0,R2251=1),AND(R2250=1,R2251=0)),1,0),0)</f>
        <v>0</v>
      </c>
      <c r="U2251" s="1">
        <f>IF(AND(O2250&gt;0,O2251&gt;0),IF(OR(AND(S2250=0,S2251=1),AND(S2250=1,S2251=0)),1,0),0)</f>
        <v>0</v>
      </c>
    </row>
    <row r="2252" spans="1:21">
      <c r="A2252" s="9">
        <v>11586</v>
      </c>
      <c r="B2252" s="10" t="s">
        <v>2515</v>
      </c>
      <c r="C2252" s="9" t="s">
        <v>0</v>
      </c>
      <c r="D2252" s="9">
        <v>4665</v>
      </c>
      <c r="E2252" s="9">
        <v>1</v>
      </c>
      <c r="F2252" s="9">
        <v>1.3586</v>
      </c>
      <c r="G2252" s="9">
        <v>1.3611</v>
      </c>
      <c r="H2252" s="9">
        <v>1.3586</v>
      </c>
      <c r="I2252" s="9">
        <v>5</v>
      </c>
      <c r="J2252" s="9">
        <v>1878.26</v>
      </c>
      <c r="K2252" s="8" t="str">
        <f>RIGHT(B2252,5)</f>
        <v>14:23</v>
      </c>
      <c r="L2252" s="7" t="str">
        <f>TEXT(K2252,"hh")</f>
        <v>14</v>
      </c>
      <c r="M2252" s="6">
        <f>IF(C2252="close",IF(I2252&gt;=0,1,IF(I2252&lt;0,2)),0)</f>
        <v>0</v>
      </c>
      <c r="N2252" s="5">
        <f>IF(N2251=0,IF(C2252="s/l",1,0),IF(C2252="s/l",N2251+1,0))</f>
        <v>0</v>
      </c>
      <c r="O2252" s="4">
        <f>IF(O2251=0,IF(C2252="t/p",1,0),IF(C2252="t/p",O2251+1,0))</f>
        <v>2</v>
      </c>
      <c r="P2252" s="3">
        <f>IF(AND(N2252&gt;=$AD$36,N2253=0),1,0)</f>
        <v>0</v>
      </c>
      <c r="Q2252" s="2">
        <f>IF(AND(O2252&gt;=$AD$35,O2253=0),1,0)</f>
        <v>0</v>
      </c>
      <c r="R2252" s="3">
        <f>IF(AND(N2252&gt;0,ISODD(D2252)),1,0)</f>
        <v>0</v>
      </c>
      <c r="S2252" s="2">
        <f>IF(AND(O2252&gt;0,ISEVEN(D2252)),1,0)</f>
        <v>0</v>
      </c>
      <c r="T2252" s="1">
        <f>IF(AND(N2251&gt;0,N2252&gt;0),IF(OR(AND(R2251=0,R2252=1),AND(R2251=1,R2252=0)),1,0),0)</f>
        <v>0</v>
      </c>
      <c r="U2252" s="1">
        <f>IF(AND(O2251&gt;0,O2252&gt;0),IF(OR(AND(S2251=0,S2252=1),AND(S2251=1,S2252=0)),1,0),0)</f>
        <v>1</v>
      </c>
    </row>
    <row r="2253" spans="1:21">
      <c r="A2253" s="9">
        <v>11591</v>
      </c>
      <c r="B2253" s="10" t="s">
        <v>2514</v>
      </c>
      <c r="C2253" s="9" t="s">
        <v>0</v>
      </c>
      <c r="D2253" s="9">
        <v>4668</v>
      </c>
      <c r="E2253" s="9">
        <v>1</v>
      </c>
      <c r="F2253" s="9">
        <v>1.3589</v>
      </c>
      <c r="G2253" s="9">
        <v>1.3564000000000001</v>
      </c>
      <c r="H2253" s="9">
        <v>1.3589</v>
      </c>
      <c r="I2253" s="9">
        <v>5</v>
      </c>
      <c r="J2253" s="9">
        <v>1883.26</v>
      </c>
      <c r="K2253" s="8" t="str">
        <f>RIGHT(B2253,5)</f>
        <v>15:06</v>
      </c>
      <c r="L2253" s="7" t="str">
        <f>TEXT(K2253,"hh")</f>
        <v>15</v>
      </c>
      <c r="M2253" s="6">
        <f>IF(C2253="close",IF(I2253&gt;=0,1,IF(I2253&lt;0,2)),0)</f>
        <v>0</v>
      </c>
      <c r="N2253" s="5">
        <f>IF(N2252=0,IF(C2253="s/l",1,0),IF(C2253="s/l",N2252+1,0))</f>
        <v>0</v>
      </c>
      <c r="O2253" s="4">
        <f>IF(O2252=0,IF(C2253="t/p",1,0),IF(C2253="t/p",O2252+1,0))</f>
        <v>3</v>
      </c>
      <c r="P2253" s="3">
        <f>IF(AND(N2253&gt;=$AD$36,N2254=0),1,0)</f>
        <v>0</v>
      </c>
      <c r="Q2253" s="2">
        <f>IF(AND(O2253&gt;=$AD$35,O2254=0),1,0)</f>
        <v>0</v>
      </c>
      <c r="R2253" s="3">
        <f>IF(AND(N2253&gt;0,ISODD(D2253)),1,0)</f>
        <v>0</v>
      </c>
      <c r="S2253" s="2">
        <f>IF(AND(O2253&gt;0,ISEVEN(D2253)),1,0)</f>
        <v>1</v>
      </c>
      <c r="T2253" s="1">
        <f>IF(AND(N2252&gt;0,N2253&gt;0),IF(OR(AND(R2252=0,R2253=1),AND(R2252=1,R2253=0)),1,0),0)</f>
        <v>0</v>
      </c>
      <c r="U2253" s="1">
        <f>IF(AND(O2252&gt;0,O2253&gt;0),IF(OR(AND(S2252=0,S2253=1),AND(S2252=1,S2253=0)),1,0),0)</f>
        <v>1</v>
      </c>
    </row>
    <row r="2254" spans="1:21">
      <c r="A2254" s="9">
        <v>11596</v>
      </c>
      <c r="B2254" s="10" t="s">
        <v>2513</v>
      </c>
      <c r="C2254" s="9" t="s">
        <v>3</v>
      </c>
      <c r="D2254" s="9">
        <v>4663</v>
      </c>
      <c r="E2254" s="9">
        <v>1</v>
      </c>
      <c r="F2254" s="9">
        <v>1.3601000000000001</v>
      </c>
      <c r="G2254" s="9">
        <v>1.3601000000000001</v>
      </c>
      <c r="H2254" s="9">
        <v>1.3575999999999999</v>
      </c>
      <c r="I2254" s="9">
        <v>-20</v>
      </c>
      <c r="J2254" s="9">
        <v>1863.26</v>
      </c>
      <c r="K2254" s="8" t="str">
        <f>RIGHT(B2254,5)</f>
        <v>15:17</v>
      </c>
      <c r="L2254" s="7" t="str">
        <f>TEXT(K2254,"hh")</f>
        <v>15</v>
      </c>
      <c r="M2254" s="6">
        <f>IF(C2254="close",IF(I2254&gt;=0,1,IF(I2254&lt;0,2)),0)</f>
        <v>0</v>
      </c>
      <c r="N2254" s="5">
        <f>IF(N2253=0,IF(C2254="s/l",1,0),IF(C2254="s/l",N2253+1,0))</f>
        <v>1</v>
      </c>
      <c r="O2254" s="4">
        <f>IF(O2253=0,IF(C2254="t/p",1,0),IF(C2254="t/p",O2253+1,0))</f>
        <v>0</v>
      </c>
      <c r="P2254" s="3">
        <f>IF(AND(N2254&gt;=$AD$36,N2255=0),1,0)</f>
        <v>0</v>
      </c>
      <c r="Q2254" s="2">
        <f>IF(AND(O2254&gt;=$AD$35,O2255=0),1,0)</f>
        <v>0</v>
      </c>
      <c r="R2254" s="3">
        <f>IF(AND(N2254&gt;0,ISODD(D2254)),1,0)</f>
        <v>1</v>
      </c>
      <c r="S2254" s="2">
        <f>IF(AND(O2254&gt;0,ISEVEN(D2254)),1,0)</f>
        <v>0</v>
      </c>
      <c r="T2254" s="1">
        <f>IF(AND(N2253&gt;0,N2254&gt;0),IF(OR(AND(R2253=0,R2254=1),AND(R2253=1,R2254=0)),1,0),0)</f>
        <v>0</v>
      </c>
      <c r="U2254" s="1">
        <f>IF(AND(O2253&gt;0,O2254&gt;0),IF(OR(AND(S2253=0,S2254=1),AND(S2253=1,S2254=0)),1,0),0)</f>
        <v>0</v>
      </c>
    </row>
    <row r="2255" spans="1:21">
      <c r="A2255" s="9">
        <v>11597</v>
      </c>
      <c r="B2255" s="10" t="s">
        <v>2512</v>
      </c>
      <c r="C2255" s="9" t="s">
        <v>0</v>
      </c>
      <c r="D2255" s="9">
        <v>4669</v>
      </c>
      <c r="E2255" s="9">
        <v>1</v>
      </c>
      <c r="F2255" s="9">
        <v>1.3585</v>
      </c>
      <c r="G2255" s="9">
        <v>1.361</v>
      </c>
      <c r="H2255" s="9">
        <v>1.3585</v>
      </c>
      <c r="I2255" s="9">
        <v>5</v>
      </c>
      <c r="J2255" s="9">
        <v>1868.26</v>
      </c>
      <c r="K2255" s="8" t="str">
        <f>RIGHT(B2255,5)</f>
        <v>16:02</v>
      </c>
      <c r="L2255" s="7" t="str">
        <f>TEXT(K2255,"hh")</f>
        <v>16</v>
      </c>
      <c r="M2255" s="6">
        <f>IF(C2255="close",IF(I2255&gt;=0,1,IF(I2255&lt;0,2)),0)</f>
        <v>0</v>
      </c>
      <c r="N2255" s="5">
        <f>IF(N2254=0,IF(C2255="s/l",1,0),IF(C2255="s/l",N2254+1,0))</f>
        <v>0</v>
      </c>
      <c r="O2255" s="4">
        <f>IF(O2254=0,IF(C2255="t/p",1,0),IF(C2255="t/p",O2254+1,0))</f>
        <v>1</v>
      </c>
      <c r="P2255" s="3">
        <f>IF(AND(N2255&gt;=$AD$36,N2256=0),1,0)</f>
        <v>0</v>
      </c>
      <c r="Q2255" s="2">
        <f>IF(AND(O2255&gt;=$AD$35,O2256=0),1,0)</f>
        <v>0</v>
      </c>
      <c r="R2255" s="3">
        <f>IF(AND(N2255&gt;0,ISODD(D2255)),1,0)</f>
        <v>0</v>
      </c>
      <c r="S2255" s="2">
        <f>IF(AND(O2255&gt;0,ISEVEN(D2255)),1,0)</f>
        <v>0</v>
      </c>
      <c r="T2255" s="1">
        <f>IF(AND(N2254&gt;0,N2255&gt;0),IF(OR(AND(R2254=0,R2255=1),AND(R2254=1,R2255=0)),1,0),0)</f>
        <v>0</v>
      </c>
      <c r="U2255" s="1">
        <f>IF(AND(O2254&gt;0,O2255&gt;0),IF(OR(AND(S2254=0,S2255=1),AND(S2254=1,S2255=0)),1,0),0)</f>
        <v>0</v>
      </c>
    </row>
    <row r="2256" spans="1:21">
      <c r="A2256" s="9">
        <v>11602</v>
      </c>
      <c r="B2256" s="10" t="s">
        <v>2511</v>
      </c>
      <c r="C2256" s="9" t="s">
        <v>0</v>
      </c>
      <c r="D2256" s="9">
        <v>4672</v>
      </c>
      <c r="E2256" s="9">
        <v>1</v>
      </c>
      <c r="F2256" s="9">
        <v>1.3588</v>
      </c>
      <c r="G2256" s="9">
        <v>1.3563000000000001</v>
      </c>
      <c r="H2256" s="9">
        <v>1.3588</v>
      </c>
      <c r="I2256" s="9">
        <v>5</v>
      </c>
      <c r="J2256" s="9">
        <v>1873.26</v>
      </c>
      <c r="K2256" s="8" t="str">
        <f>RIGHT(B2256,5)</f>
        <v>16:15</v>
      </c>
      <c r="L2256" s="7" t="str">
        <f>TEXT(K2256,"hh")</f>
        <v>16</v>
      </c>
      <c r="M2256" s="6">
        <f>IF(C2256="close",IF(I2256&gt;=0,1,IF(I2256&lt;0,2)),0)</f>
        <v>0</v>
      </c>
      <c r="N2256" s="5">
        <f>IF(N2255=0,IF(C2256="s/l",1,0),IF(C2256="s/l",N2255+1,0))</f>
        <v>0</v>
      </c>
      <c r="O2256" s="4">
        <f>IF(O2255=0,IF(C2256="t/p",1,0),IF(C2256="t/p",O2255+1,0))</f>
        <v>2</v>
      </c>
      <c r="P2256" s="3">
        <f>IF(AND(N2256&gt;=$AD$36,N2257=0),1,0)</f>
        <v>0</v>
      </c>
      <c r="Q2256" s="2">
        <f>IF(AND(O2256&gt;=$AD$35,O2257=0),1,0)</f>
        <v>0</v>
      </c>
      <c r="R2256" s="3">
        <f>IF(AND(N2256&gt;0,ISODD(D2256)),1,0)</f>
        <v>0</v>
      </c>
      <c r="S2256" s="2">
        <f>IF(AND(O2256&gt;0,ISEVEN(D2256)),1,0)</f>
        <v>1</v>
      </c>
      <c r="T2256" s="1">
        <f>IF(AND(N2255&gt;0,N2256&gt;0),IF(OR(AND(R2255=0,R2256=1),AND(R2255=1,R2256=0)),1,0),0)</f>
        <v>0</v>
      </c>
      <c r="U2256" s="1">
        <f>IF(AND(O2255&gt;0,O2256&gt;0),IF(OR(AND(S2255=0,S2256=1),AND(S2255=1,S2256=0)),1,0),0)</f>
        <v>1</v>
      </c>
    </row>
    <row r="2257" spans="1:21">
      <c r="A2257" s="9">
        <v>11611</v>
      </c>
      <c r="B2257" s="10" t="s">
        <v>2510</v>
      </c>
      <c r="C2257" s="9" t="s">
        <v>3</v>
      </c>
      <c r="D2257" s="9">
        <v>4673</v>
      </c>
      <c r="E2257" s="9">
        <v>1</v>
      </c>
      <c r="F2257" s="9">
        <v>1.361</v>
      </c>
      <c r="G2257" s="9">
        <v>1.361</v>
      </c>
      <c r="H2257" s="9">
        <v>1.3585</v>
      </c>
      <c r="I2257" s="9">
        <v>-20</v>
      </c>
      <c r="J2257" s="9">
        <v>1853.26</v>
      </c>
      <c r="K2257" s="8" t="str">
        <f>RIGHT(B2257,5)</f>
        <v>16:26</v>
      </c>
      <c r="L2257" s="7" t="str">
        <f>TEXT(K2257,"hh")</f>
        <v>16</v>
      </c>
      <c r="M2257" s="6">
        <f>IF(C2257="close",IF(I2257&gt;=0,1,IF(I2257&lt;0,2)),0)</f>
        <v>0</v>
      </c>
      <c r="N2257" s="5">
        <f>IF(N2256=0,IF(C2257="s/l",1,0),IF(C2257="s/l",N2256+1,0))</f>
        <v>1</v>
      </c>
      <c r="O2257" s="4">
        <f>IF(O2256=0,IF(C2257="t/p",1,0),IF(C2257="t/p",O2256+1,0))</f>
        <v>0</v>
      </c>
      <c r="P2257" s="3">
        <f>IF(AND(N2257&gt;=$AD$36,N2258=0),1,0)</f>
        <v>0</v>
      </c>
      <c r="Q2257" s="2">
        <f>IF(AND(O2257&gt;=$AD$35,O2258=0),1,0)</f>
        <v>0</v>
      </c>
      <c r="R2257" s="3">
        <f>IF(AND(N2257&gt;0,ISODD(D2257)),1,0)</f>
        <v>1</v>
      </c>
      <c r="S2257" s="2">
        <f>IF(AND(O2257&gt;0,ISEVEN(D2257)),1,0)</f>
        <v>0</v>
      </c>
      <c r="T2257" s="1">
        <f>IF(AND(N2256&gt;0,N2257&gt;0),IF(OR(AND(R2256=0,R2257=1),AND(R2256=1,R2257=0)),1,0),0)</f>
        <v>0</v>
      </c>
      <c r="U2257" s="1">
        <f>IF(AND(O2256&gt;0,O2257&gt;0),IF(OR(AND(S2256=0,S2257=1),AND(S2256=1,S2257=0)),1,0),0)</f>
        <v>0</v>
      </c>
    </row>
    <row r="2258" spans="1:21">
      <c r="A2258" s="9">
        <v>11616</v>
      </c>
      <c r="B2258" s="10" t="s">
        <v>2509</v>
      </c>
      <c r="C2258" s="9" t="s">
        <v>0</v>
      </c>
      <c r="D2258" s="9">
        <v>4677</v>
      </c>
      <c r="E2258" s="9">
        <v>1</v>
      </c>
      <c r="F2258" s="9">
        <v>1.3605</v>
      </c>
      <c r="G2258" s="9">
        <v>1.363</v>
      </c>
      <c r="H2258" s="9">
        <v>1.3605</v>
      </c>
      <c r="I2258" s="9">
        <v>5</v>
      </c>
      <c r="J2258" s="9">
        <v>1858.26</v>
      </c>
      <c r="K2258" s="8" t="str">
        <f>RIGHT(B2258,5)</f>
        <v>16:28</v>
      </c>
      <c r="L2258" s="7" t="str">
        <f>TEXT(K2258,"hh")</f>
        <v>16</v>
      </c>
      <c r="M2258" s="6">
        <f>IF(C2258="close",IF(I2258&gt;=0,1,IF(I2258&lt;0,2)),0)</f>
        <v>0</v>
      </c>
      <c r="N2258" s="5">
        <f>IF(N2257=0,IF(C2258="s/l",1,0),IF(C2258="s/l",N2257+1,0))</f>
        <v>0</v>
      </c>
      <c r="O2258" s="4">
        <f>IF(O2257=0,IF(C2258="t/p",1,0),IF(C2258="t/p",O2257+1,0))</f>
        <v>1</v>
      </c>
      <c r="P2258" s="3">
        <f>IF(AND(N2258&gt;=$AD$36,N2259=0),1,0)</f>
        <v>0</v>
      </c>
      <c r="Q2258" s="2">
        <f>IF(AND(O2258&gt;=$AD$35,O2259=0),1,0)</f>
        <v>0</v>
      </c>
      <c r="R2258" s="3">
        <f>IF(AND(N2258&gt;0,ISODD(D2258)),1,0)</f>
        <v>0</v>
      </c>
      <c r="S2258" s="2">
        <f>IF(AND(O2258&gt;0,ISEVEN(D2258)),1,0)</f>
        <v>0</v>
      </c>
      <c r="T2258" s="1">
        <f>IF(AND(N2257&gt;0,N2258&gt;0),IF(OR(AND(R2257=0,R2258=1),AND(R2257=1,R2258=0)),1,0),0)</f>
        <v>0</v>
      </c>
      <c r="U2258" s="1">
        <f>IF(AND(O2257&gt;0,O2258&gt;0),IF(OR(AND(S2257=0,S2258=1),AND(S2257=1,S2258=0)),1,0),0)</f>
        <v>0</v>
      </c>
    </row>
    <row r="2259" spans="1:21">
      <c r="A2259" s="9">
        <v>11621</v>
      </c>
      <c r="B2259" s="10" t="s">
        <v>2508</v>
      </c>
      <c r="C2259" s="9" t="s">
        <v>0</v>
      </c>
      <c r="D2259" s="9">
        <v>4680</v>
      </c>
      <c r="E2259" s="9">
        <v>1</v>
      </c>
      <c r="F2259" s="9">
        <v>1.3608</v>
      </c>
      <c r="G2259" s="9">
        <v>1.3583000000000001</v>
      </c>
      <c r="H2259" s="9">
        <v>1.3608</v>
      </c>
      <c r="I2259" s="9">
        <v>5</v>
      </c>
      <c r="J2259" s="9">
        <v>1863.26</v>
      </c>
      <c r="K2259" s="8" t="str">
        <f>RIGHT(B2259,5)</f>
        <v>17:27</v>
      </c>
      <c r="L2259" s="7" t="str">
        <f>TEXT(K2259,"hh")</f>
        <v>17</v>
      </c>
      <c r="M2259" s="6">
        <f>IF(C2259="close",IF(I2259&gt;=0,1,IF(I2259&lt;0,2)),0)</f>
        <v>0</v>
      </c>
      <c r="N2259" s="5">
        <f>IF(N2258=0,IF(C2259="s/l",1,0),IF(C2259="s/l",N2258+1,0))</f>
        <v>0</v>
      </c>
      <c r="O2259" s="4">
        <f>IF(O2258=0,IF(C2259="t/p",1,0),IF(C2259="t/p",O2258+1,0))</f>
        <v>2</v>
      </c>
      <c r="P2259" s="3">
        <f>IF(AND(N2259&gt;=$AD$36,N2260=0),1,0)</f>
        <v>0</v>
      </c>
      <c r="Q2259" s="2">
        <f>IF(AND(O2259&gt;=$AD$35,O2260=0),1,0)</f>
        <v>0</v>
      </c>
      <c r="R2259" s="3">
        <f>IF(AND(N2259&gt;0,ISODD(D2259)),1,0)</f>
        <v>0</v>
      </c>
      <c r="S2259" s="2">
        <f>IF(AND(O2259&gt;0,ISEVEN(D2259)),1,0)</f>
        <v>1</v>
      </c>
      <c r="T2259" s="1">
        <f>IF(AND(N2258&gt;0,N2259&gt;0),IF(OR(AND(R2258=0,R2259=1),AND(R2258=1,R2259=0)),1,0),0)</f>
        <v>0</v>
      </c>
      <c r="U2259" s="1">
        <f>IF(AND(O2258&gt;0,O2259&gt;0),IF(OR(AND(S2258=0,S2259=1),AND(S2258=1,S2259=0)),1,0),0)</f>
        <v>1</v>
      </c>
    </row>
    <row r="2260" spans="1:21">
      <c r="A2260" s="9">
        <v>11622</v>
      </c>
      <c r="B2260" s="10" t="s">
        <v>2507</v>
      </c>
      <c r="C2260" s="9" t="s">
        <v>0</v>
      </c>
      <c r="D2260" s="9">
        <v>4675</v>
      </c>
      <c r="E2260" s="9">
        <v>1</v>
      </c>
      <c r="F2260" s="9">
        <v>1.3594999999999999</v>
      </c>
      <c r="G2260" s="9">
        <v>1.3620000000000001</v>
      </c>
      <c r="H2260" s="9">
        <v>1.3594999999999999</v>
      </c>
      <c r="I2260" s="9">
        <v>5</v>
      </c>
      <c r="J2260" s="9">
        <v>1868.26</v>
      </c>
      <c r="K2260" s="8" t="str">
        <f>RIGHT(B2260,5)</f>
        <v>21:46</v>
      </c>
      <c r="L2260" s="7" t="str">
        <f>TEXT(K2260,"hh")</f>
        <v>21</v>
      </c>
      <c r="M2260" s="6">
        <f>IF(C2260="close",IF(I2260&gt;=0,1,IF(I2260&lt;0,2)),0)</f>
        <v>0</v>
      </c>
      <c r="N2260" s="5">
        <f>IF(N2259=0,IF(C2260="s/l",1,0),IF(C2260="s/l",N2259+1,0))</f>
        <v>0</v>
      </c>
      <c r="O2260" s="4">
        <f>IF(O2259=0,IF(C2260="t/p",1,0),IF(C2260="t/p",O2259+1,0))</f>
        <v>3</v>
      </c>
      <c r="P2260" s="3">
        <f>IF(AND(N2260&gt;=$AD$36,N2261=0),1,0)</f>
        <v>0</v>
      </c>
      <c r="Q2260" s="2">
        <f>IF(AND(O2260&gt;=$AD$35,O2261=0),1,0)</f>
        <v>0</v>
      </c>
      <c r="R2260" s="3">
        <f>IF(AND(N2260&gt;0,ISODD(D2260)),1,0)</f>
        <v>0</v>
      </c>
      <c r="S2260" s="2">
        <f>IF(AND(O2260&gt;0,ISEVEN(D2260)),1,0)</f>
        <v>0</v>
      </c>
      <c r="T2260" s="1">
        <f>IF(AND(N2259&gt;0,N2260&gt;0),IF(OR(AND(R2259=0,R2260=1),AND(R2259=1,R2260=0)),1,0),0)</f>
        <v>0</v>
      </c>
      <c r="U2260" s="1">
        <f>IF(AND(O2259&gt;0,O2260&gt;0),IF(OR(AND(S2259=0,S2260=1),AND(S2259=1,S2260=0)),1,0),0)</f>
        <v>1</v>
      </c>
    </row>
    <row r="2261" spans="1:21">
      <c r="A2261" s="9">
        <v>11631</v>
      </c>
      <c r="B2261" s="10" t="s">
        <v>2506</v>
      </c>
      <c r="C2261" s="9" t="s">
        <v>0</v>
      </c>
      <c r="D2261" s="9">
        <v>4684</v>
      </c>
      <c r="E2261" s="9">
        <v>1</v>
      </c>
      <c r="F2261" s="9">
        <v>1.3588</v>
      </c>
      <c r="G2261" s="9">
        <v>1.3563000000000001</v>
      </c>
      <c r="H2261" s="9">
        <v>1.3588</v>
      </c>
      <c r="I2261" s="9">
        <v>5</v>
      </c>
      <c r="J2261" s="9">
        <v>1873.26</v>
      </c>
      <c r="K2261" s="8" t="str">
        <f>RIGHT(B2261,5)</f>
        <v>00:11</v>
      </c>
      <c r="L2261" s="7" t="str">
        <f>TEXT(K2261,"hh")</f>
        <v>00</v>
      </c>
      <c r="M2261" s="6">
        <f>IF(C2261="close",IF(I2261&gt;=0,1,IF(I2261&lt;0,2)),0)</f>
        <v>0</v>
      </c>
      <c r="N2261" s="5">
        <f>IF(N2260=0,IF(C2261="s/l",1,0),IF(C2261="s/l",N2260+1,0))</f>
        <v>0</v>
      </c>
      <c r="O2261" s="4">
        <f>IF(O2260=0,IF(C2261="t/p",1,0),IF(C2261="t/p",O2260+1,0))</f>
        <v>4</v>
      </c>
      <c r="P2261" s="3">
        <f>IF(AND(N2261&gt;=$AD$36,N2262=0),1,0)</f>
        <v>0</v>
      </c>
      <c r="Q2261" s="2">
        <f>IF(AND(O2261&gt;=$AD$35,O2262=0),1,0)</f>
        <v>1</v>
      </c>
      <c r="R2261" s="3">
        <f>IF(AND(N2261&gt;0,ISODD(D2261)),1,0)</f>
        <v>0</v>
      </c>
      <c r="S2261" s="2">
        <f>IF(AND(O2261&gt;0,ISEVEN(D2261)),1,0)</f>
        <v>1</v>
      </c>
      <c r="T2261" s="1">
        <f>IF(AND(N2260&gt;0,N2261&gt;0),IF(OR(AND(R2260=0,R2261=1),AND(R2260=1,R2261=0)),1,0),0)</f>
        <v>0</v>
      </c>
      <c r="U2261" s="1">
        <f>IF(AND(O2260&gt;0,O2261&gt;0),IF(OR(AND(S2260=0,S2261=1),AND(S2260=1,S2261=0)),1,0),0)</f>
        <v>1</v>
      </c>
    </row>
    <row r="2262" spans="1:21">
      <c r="A2262" s="9">
        <v>11632</v>
      </c>
      <c r="B2262" s="10" t="s">
        <v>2505</v>
      </c>
      <c r="C2262" s="9" t="s">
        <v>54</v>
      </c>
      <c r="D2262" s="9">
        <v>4682</v>
      </c>
      <c r="E2262" s="9">
        <v>1</v>
      </c>
      <c r="F2262" s="9">
        <v>1.3587</v>
      </c>
      <c r="G2262" s="9">
        <v>1.3573</v>
      </c>
      <c r="H2262" s="9">
        <v>1.3597999999999999</v>
      </c>
      <c r="I2262" s="9">
        <v>-5.7</v>
      </c>
      <c r="J2262" s="9">
        <v>1867.56</v>
      </c>
      <c r="K2262" s="8" t="str">
        <f>RIGHT(B2262,5)</f>
        <v>01:01</v>
      </c>
      <c r="L2262" s="7" t="str">
        <f>TEXT(K2262,"hh")</f>
        <v>01</v>
      </c>
      <c r="M2262" s="6">
        <f>IF(C2262="close",IF(I2262&gt;=0,1,IF(I2262&lt;0,2)),0)</f>
        <v>2</v>
      </c>
      <c r="N2262" s="5">
        <f>IF(N2261=0,IF(C2262="s/l",1,0),IF(C2262="s/l",N2261+1,0))</f>
        <v>0</v>
      </c>
      <c r="O2262" s="4">
        <f>IF(O2261=0,IF(C2262="t/p",1,0),IF(C2262="t/p",O2261+1,0))</f>
        <v>0</v>
      </c>
      <c r="P2262" s="3">
        <f>IF(AND(N2262&gt;=$AD$36,N2263=0),1,0)</f>
        <v>0</v>
      </c>
      <c r="Q2262" s="2">
        <f>IF(AND(O2262&gt;=$AD$35,O2263=0),1,0)</f>
        <v>0</v>
      </c>
      <c r="R2262" s="3">
        <f>IF(AND(N2262&gt;0,ISODD(D2262)),1,0)</f>
        <v>0</v>
      </c>
      <c r="S2262" s="2">
        <f>IF(AND(O2262&gt;0,ISEVEN(D2262)),1,0)</f>
        <v>0</v>
      </c>
      <c r="T2262" s="1">
        <f>IF(AND(N2261&gt;0,N2262&gt;0),IF(OR(AND(R2261=0,R2262=1),AND(R2261=1,R2262=0)),1,0),0)</f>
        <v>0</v>
      </c>
      <c r="U2262" s="1">
        <f>IF(AND(O2261&gt;0,O2262&gt;0),IF(OR(AND(S2261=0,S2262=1),AND(S2261=1,S2262=0)),1,0),0)</f>
        <v>0</v>
      </c>
    </row>
    <row r="2263" spans="1:21">
      <c r="A2263" s="9">
        <v>11641</v>
      </c>
      <c r="B2263" s="10" t="s">
        <v>469</v>
      </c>
      <c r="C2263" s="9" t="s">
        <v>0</v>
      </c>
      <c r="D2263" s="9">
        <v>4687</v>
      </c>
      <c r="E2263" s="9">
        <v>1</v>
      </c>
      <c r="F2263" s="9">
        <v>1.3599000000000001</v>
      </c>
      <c r="G2263" s="9">
        <v>1.3624000000000001</v>
      </c>
      <c r="H2263" s="9">
        <v>1.3599000000000001</v>
      </c>
      <c r="I2263" s="9">
        <v>5</v>
      </c>
      <c r="J2263" s="9">
        <v>1872.56</v>
      </c>
      <c r="K2263" s="8" t="str">
        <f>RIGHT(B2263,5)</f>
        <v>07:43</v>
      </c>
      <c r="L2263" s="7" t="str">
        <f>TEXT(K2263,"hh")</f>
        <v>07</v>
      </c>
      <c r="M2263" s="6">
        <f>IF(C2263="close",IF(I2263&gt;=0,1,IF(I2263&lt;0,2)),0)</f>
        <v>0</v>
      </c>
      <c r="N2263" s="5">
        <f>IF(N2262=0,IF(C2263="s/l",1,0),IF(C2263="s/l",N2262+1,0))</f>
        <v>0</v>
      </c>
      <c r="O2263" s="4">
        <f>IF(O2262=0,IF(C2263="t/p",1,0),IF(C2263="t/p",O2262+1,0))</f>
        <v>1</v>
      </c>
      <c r="P2263" s="3">
        <f>IF(AND(N2263&gt;=$AD$36,N2264=0),1,0)</f>
        <v>0</v>
      </c>
      <c r="Q2263" s="2">
        <f>IF(AND(O2263&gt;=$AD$35,O2264=0),1,0)</f>
        <v>0</v>
      </c>
      <c r="R2263" s="3">
        <f>IF(AND(N2263&gt;0,ISODD(D2263)),1,0)</f>
        <v>0</v>
      </c>
      <c r="S2263" s="2">
        <f>IF(AND(O2263&gt;0,ISEVEN(D2263)),1,0)</f>
        <v>0</v>
      </c>
      <c r="T2263" s="1">
        <f>IF(AND(N2262&gt;0,N2263&gt;0),IF(OR(AND(R2262=0,R2263=1),AND(R2262=1,R2263=0)),1,0),0)</f>
        <v>0</v>
      </c>
      <c r="U2263" s="1">
        <f>IF(AND(O2262&gt;0,O2263&gt;0),IF(OR(AND(S2262=0,S2263=1),AND(S2262=1,S2263=0)),1,0),0)</f>
        <v>0</v>
      </c>
    </row>
    <row r="2264" spans="1:21">
      <c r="A2264" s="9">
        <v>11646</v>
      </c>
      <c r="B2264" s="10" t="s">
        <v>468</v>
      </c>
      <c r="C2264" s="9" t="s">
        <v>0</v>
      </c>
      <c r="D2264" s="9">
        <v>4690</v>
      </c>
      <c r="E2264" s="9">
        <v>1</v>
      </c>
      <c r="F2264" s="9">
        <v>1.3602000000000001</v>
      </c>
      <c r="G2264" s="9">
        <v>1.3576999999999999</v>
      </c>
      <c r="H2264" s="9">
        <v>1.3602000000000001</v>
      </c>
      <c r="I2264" s="9">
        <v>5</v>
      </c>
      <c r="J2264" s="9">
        <v>1877.56</v>
      </c>
      <c r="K2264" s="8" t="str">
        <f>RIGHT(B2264,5)</f>
        <v>07:53</v>
      </c>
      <c r="L2264" s="7" t="str">
        <f>TEXT(K2264,"hh")</f>
        <v>07</v>
      </c>
      <c r="M2264" s="6">
        <f>IF(C2264="close",IF(I2264&gt;=0,1,IF(I2264&lt;0,2)),0)</f>
        <v>0</v>
      </c>
      <c r="N2264" s="5">
        <f>IF(N2263=0,IF(C2264="s/l",1,0),IF(C2264="s/l",N2263+1,0))</f>
        <v>0</v>
      </c>
      <c r="O2264" s="4">
        <f>IF(O2263=0,IF(C2264="t/p",1,0),IF(C2264="t/p",O2263+1,0))</f>
        <v>2</v>
      </c>
      <c r="P2264" s="3">
        <f>IF(AND(N2264&gt;=$AD$36,N2265=0),1,0)</f>
        <v>0</v>
      </c>
      <c r="Q2264" s="2">
        <f>IF(AND(O2264&gt;=$AD$35,O2265=0),1,0)</f>
        <v>0</v>
      </c>
      <c r="R2264" s="3">
        <f>IF(AND(N2264&gt;0,ISODD(D2264)),1,0)</f>
        <v>0</v>
      </c>
      <c r="S2264" s="2">
        <f>IF(AND(O2264&gt;0,ISEVEN(D2264)),1,0)</f>
        <v>1</v>
      </c>
      <c r="T2264" s="1">
        <f>IF(AND(N2263&gt;0,N2264&gt;0),IF(OR(AND(R2263=0,R2264=1),AND(R2263=1,R2264=0)),1,0),0)</f>
        <v>0</v>
      </c>
      <c r="U2264" s="1">
        <f>IF(AND(O2263&gt;0,O2264&gt;0),IF(OR(AND(S2263=0,S2264=1),AND(S2263=1,S2264=0)),1,0),0)</f>
        <v>1</v>
      </c>
    </row>
    <row r="2265" spans="1:21">
      <c r="A2265" s="9">
        <v>11655</v>
      </c>
      <c r="B2265" s="10" t="s">
        <v>467</v>
      </c>
      <c r="C2265" s="9" t="s">
        <v>0</v>
      </c>
      <c r="D2265" s="9">
        <v>4693</v>
      </c>
      <c r="E2265" s="9">
        <v>1</v>
      </c>
      <c r="F2265" s="9">
        <v>1.3609</v>
      </c>
      <c r="G2265" s="9">
        <v>1.3633999999999999</v>
      </c>
      <c r="H2265" s="9">
        <v>1.3609</v>
      </c>
      <c r="I2265" s="9">
        <v>5</v>
      </c>
      <c r="J2265" s="9">
        <v>1882.56</v>
      </c>
      <c r="K2265" s="8" t="str">
        <f>RIGHT(B2265,5)</f>
        <v>08:56</v>
      </c>
      <c r="L2265" s="7" t="str">
        <f>TEXT(K2265,"hh")</f>
        <v>08</v>
      </c>
      <c r="M2265" s="6">
        <f>IF(C2265="close",IF(I2265&gt;=0,1,IF(I2265&lt;0,2)),0)</f>
        <v>0</v>
      </c>
      <c r="N2265" s="5">
        <f>IF(N2264=0,IF(C2265="s/l",1,0),IF(C2265="s/l",N2264+1,0))</f>
        <v>0</v>
      </c>
      <c r="O2265" s="4">
        <f>IF(O2264=0,IF(C2265="t/p",1,0),IF(C2265="t/p",O2264+1,0))</f>
        <v>3</v>
      </c>
      <c r="P2265" s="3">
        <f>IF(AND(N2265&gt;=$AD$36,N2266=0),1,0)</f>
        <v>0</v>
      </c>
      <c r="Q2265" s="2">
        <f>IF(AND(O2265&gt;=$AD$35,O2266=0),1,0)</f>
        <v>0</v>
      </c>
      <c r="R2265" s="3">
        <f>IF(AND(N2265&gt;0,ISODD(D2265)),1,0)</f>
        <v>0</v>
      </c>
      <c r="S2265" s="2">
        <f>IF(AND(O2265&gt;0,ISEVEN(D2265)),1,0)</f>
        <v>0</v>
      </c>
      <c r="T2265" s="1">
        <f>IF(AND(N2264&gt;0,N2265&gt;0),IF(OR(AND(R2264=0,R2265=1),AND(R2264=1,R2265=0)),1,0),0)</f>
        <v>0</v>
      </c>
      <c r="U2265" s="1">
        <f>IF(AND(O2264&gt;0,O2265&gt;0),IF(OR(AND(S2264=0,S2265=1),AND(S2264=1,S2265=0)),1,0),0)</f>
        <v>1</v>
      </c>
    </row>
    <row r="2266" spans="1:21">
      <c r="A2266" s="9">
        <v>11660</v>
      </c>
      <c r="B2266" s="10" t="s">
        <v>466</v>
      </c>
      <c r="C2266" s="9" t="s">
        <v>0</v>
      </c>
      <c r="D2266" s="9">
        <v>4696</v>
      </c>
      <c r="E2266" s="9">
        <v>1</v>
      </c>
      <c r="F2266" s="9">
        <v>1.3612</v>
      </c>
      <c r="G2266" s="9">
        <v>1.3587</v>
      </c>
      <c r="H2266" s="9">
        <v>1.3612</v>
      </c>
      <c r="I2266" s="9">
        <v>5</v>
      </c>
      <c r="J2266" s="9">
        <v>1887.56</v>
      </c>
      <c r="K2266" s="8" t="str">
        <f>RIGHT(B2266,5)</f>
        <v>09:44</v>
      </c>
      <c r="L2266" s="7" t="str">
        <f>TEXT(K2266,"hh")</f>
        <v>09</v>
      </c>
      <c r="M2266" s="6">
        <f>IF(C2266="close",IF(I2266&gt;=0,1,IF(I2266&lt;0,2)),0)</f>
        <v>0</v>
      </c>
      <c r="N2266" s="5">
        <f>IF(N2265=0,IF(C2266="s/l",1,0),IF(C2266="s/l",N2265+1,0))</f>
        <v>0</v>
      </c>
      <c r="O2266" s="4">
        <f>IF(O2265=0,IF(C2266="t/p",1,0),IF(C2266="t/p",O2265+1,0))</f>
        <v>4</v>
      </c>
      <c r="P2266" s="3">
        <f>IF(AND(N2266&gt;=$AD$36,N2267=0),1,0)</f>
        <v>0</v>
      </c>
      <c r="Q2266" s="2">
        <f>IF(AND(O2266&gt;=$AD$35,O2267=0),1,0)</f>
        <v>0</v>
      </c>
      <c r="R2266" s="3">
        <f>IF(AND(N2266&gt;0,ISODD(D2266)),1,0)</f>
        <v>0</v>
      </c>
      <c r="S2266" s="2">
        <f>IF(AND(O2266&gt;0,ISEVEN(D2266)),1,0)</f>
        <v>1</v>
      </c>
      <c r="T2266" s="1">
        <f>IF(AND(N2265&gt;0,N2266&gt;0),IF(OR(AND(R2265=0,R2266=1),AND(R2265=1,R2266=0)),1,0),0)</f>
        <v>0</v>
      </c>
      <c r="U2266" s="1">
        <f>IF(AND(O2265&gt;0,O2266&gt;0),IF(OR(AND(S2265=0,S2266=1),AND(S2265=1,S2266=0)),1,0),0)</f>
        <v>1</v>
      </c>
    </row>
    <row r="2267" spans="1:21">
      <c r="A2267" s="9">
        <v>11665</v>
      </c>
      <c r="B2267" s="10" t="s">
        <v>2504</v>
      </c>
      <c r="C2267" s="9" t="s">
        <v>0</v>
      </c>
      <c r="D2267" s="9">
        <v>4697</v>
      </c>
      <c r="E2267" s="9">
        <v>1</v>
      </c>
      <c r="F2267" s="9">
        <v>1.3609</v>
      </c>
      <c r="G2267" s="9">
        <v>1.3633999999999999</v>
      </c>
      <c r="H2267" s="9">
        <v>1.3609</v>
      </c>
      <c r="I2267" s="9">
        <v>5</v>
      </c>
      <c r="J2267" s="9">
        <v>1892.56</v>
      </c>
      <c r="K2267" s="8" t="str">
        <f>RIGHT(B2267,5)</f>
        <v>11:32</v>
      </c>
      <c r="L2267" s="7" t="str">
        <f>TEXT(K2267,"hh")</f>
        <v>11</v>
      </c>
      <c r="M2267" s="6">
        <f>IF(C2267="close",IF(I2267&gt;=0,1,IF(I2267&lt;0,2)),0)</f>
        <v>0</v>
      </c>
      <c r="N2267" s="5">
        <f>IF(N2266=0,IF(C2267="s/l",1,0),IF(C2267="s/l",N2266+1,0))</f>
        <v>0</v>
      </c>
      <c r="O2267" s="4">
        <f>IF(O2266=0,IF(C2267="t/p",1,0),IF(C2267="t/p",O2266+1,0))</f>
        <v>5</v>
      </c>
      <c r="P2267" s="3">
        <f>IF(AND(N2267&gt;=$AD$36,N2268=0),1,0)</f>
        <v>0</v>
      </c>
      <c r="Q2267" s="2">
        <f>IF(AND(O2267&gt;=$AD$35,O2268=0),1,0)</f>
        <v>1</v>
      </c>
      <c r="R2267" s="3">
        <f>IF(AND(N2267&gt;0,ISODD(D2267)),1,0)</f>
        <v>0</v>
      </c>
      <c r="S2267" s="2">
        <f>IF(AND(O2267&gt;0,ISEVEN(D2267)),1,0)</f>
        <v>0</v>
      </c>
      <c r="T2267" s="1">
        <f>IF(AND(N2266&gt;0,N2267&gt;0),IF(OR(AND(R2266=0,R2267=1),AND(R2266=1,R2267=0)),1,0),0)</f>
        <v>0</v>
      </c>
      <c r="U2267" s="1">
        <f>IF(AND(O2266&gt;0,O2267&gt;0),IF(OR(AND(S2266=0,S2267=1),AND(S2266=1,S2267=0)),1,0),0)</f>
        <v>1</v>
      </c>
    </row>
    <row r="2268" spans="1:21">
      <c r="A2268" s="9">
        <v>11666</v>
      </c>
      <c r="B2268" s="10" t="s">
        <v>465</v>
      </c>
      <c r="C2268" s="9" t="s">
        <v>3</v>
      </c>
      <c r="D2268" s="9">
        <v>4691</v>
      </c>
      <c r="E2268" s="9">
        <v>1</v>
      </c>
      <c r="F2268" s="9">
        <v>1.3624000000000001</v>
      </c>
      <c r="G2268" s="9">
        <v>1.3624000000000001</v>
      </c>
      <c r="H2268" s="9">
        <v>1.3599000000000001</v>
      </c>
      <c r="I2268" s="9">
        <v>-20</v>
      </c>
      <c r="J2268" s="9">
        <v>1872.56</v>
      </c>
      <c r="K2268" s="8" t="str">
        <f>RIGHT(B2268,5)</f>
        <v>14:29</v>
      </c>
      <c r="L2268" s="7" t="str">
        <f>TEXT(K2268,"hh")</f>
        <v>14</v>
      </c>
      <c r="M2268" s="6">
        <f>IF(C2268="close",IF(I2268&gt;=0,1,IF(I2268&lt;0,2)),0)</f>
        <v>0</v>
      </c>
      <c r="N2268" s="5">
        <f>IF(N2267=0,IF(C2268="s/l",1,0),IF(C2268="s/l",N2267+1,0))</f>
        <v>1</v>
      </c>
      <c r="O2268" s="4">
        <f>IF(O2267=0,IF(C2268="t/p",1,0),IF(C2268="t/p",O2267+1,0))</f>
        <v>0</v>
      </c>
      <c r="P2268" s="3">
        <f>IF(AND(N2268&gt;=$AD$36,N2269=0),1,0)</f>
        <v>0</v>
      </c>
      <c r="Q2268" s="2">
        <f>IF(AND(O2268&gt;=$AD$35,O2269=0),1,0)</f>
        <v>0</v>
      </c>
      <c r="R2268" s="3">
        <f>IF(AND(N2268&gt;0,ISODD(D2268)),1,0)</f>
        <v>1</v>
      </c>
      <c r="S2268" s="2">
        <f>IF(AND(O2268&gt;0,ISEVEN(D2268)),1,0)</f>
        <v>0</v>
      </c>
      <c r="T2268" s="1">
        <f>IF(AND(N2267&gt;0,N2268&gt;0),IF(OR(AND(R2267=0,R2268=1),AND(R2267=1,R2268=0)),1,0),0)</f>
        <v>0</v>
      </c>
      <c r="U2268" s="1">
        <f>IF(AND(O2267&gt;0,O2268&gt;0),IF(OR(AND(S2267=0,S2268=1),AND(S2267=1,S2268=0)),1,0),0)</f>
        <v>0</v>
      </c>
    </row>
    <row r="2269" spans="1:21">
      <c r="A2269" s="9">
        <v>11675</v>
      </c>
      <c r="B2269" s="10" t="s">
        <v>2503</v>
      </c>
      <c r="C2269" s="9" t="s">
        <v>3</v>
      </c>
      <c r="D2269" s="9">
        <v>4700</v>
      </c>
      <c r="E2269" s="9">
        <v>1</v>
      </c>
      <c r="F2269" s="9">
        <v>1.3587</v>
      </c>
      <c r="G2269" s="9">
        <v>1.3587</v>
      </c>
      <c r="H2269" s="9">
        <v>1.3612</v>
      </c>
      <c r="I2269" s="9">
        <v>-20</v>
      </c>
      <c r="J2269" s="9">
        <v>1852.56</v>
      </c>
      <c r="K2269" s="8" t="str">
        <f>RIGHT(B2269,5)</f>
        <v>15:03</v>
      </c>
      <c r="L2269" s="7" t="str">
        <f>TEXT(K2269,"hh")</f>
        <v>15</v>
      </c>
      <c r="M2269" s="6">
        <f>IF(C2269="close",IF(I2269&gt;=0,1,IF(I2269&lt;0,2)),0)</f>
        <v>0</v>
      </c>
      <c r="N2269" s="5">
        <f>IF(N2268=0,IF(C2269="s/l",1,0),IF(C2269="s/l",N2268+1,0))</f>
        <v>2</v>
      </c>
      <c r="O2269" s="4">
        <f>IF(O2268=0,IF(C2269="t/p",1,0),IF(C2269="t/p",O2268+1,0))</f>
        <v>0</v>
      </c>
      <c r="P2269" s="3">
        <f>IF(AND(N2269&gt;=$AD$36,N2270=0),1,0)</f>
        <v>0</v>
      </c>
      <c r="Q2269" s="2">
        <f>IF(AND(O2269&gt;=$AD$35,O2270=0),1,0)</f>
        <v>0</v>
      </c>
      <c r="R2269" s="3">
        <f>IF(AND(N2269&gt;0,ISODD(D2269)),1,0)</f>
        <v>0</v>
      </c>
      <c r="S2269" s="2">
        <f>IF(AND(O2269&gt;0,ISEVEN(D2269)),1,0)</f>
        <v>0</v>
      </c>
      <c r="T2269" s="1">
        <f>IF(AND(N2268&gt;0,N2269&gt;0),IF(OR(AND(R2268=0,R2269=1),AND(R2268=1,R2269=0)),1,0),0)</f>
        <v>1</v>
      </c>
      <c r="U2269" s="1">
        <f>IF(AND(O2268&gt;0,O2269&gt;0),IF(OR(AND(S2268=0,S2269=1),AND(S2268=1,S2269=0)),1,0),0)</f>
        <v>0</v>
      </c>
    </row>
    <row r="2270" spans="1:21">
      <c r="A2270" s="9">
        <v>11680</v>
      </c>
      <c r="B2270" s="10" t="s">
        <v>2502</v>
      </c>
      <c r="C2270" s="9" t="s">
        <v>3</v>
      </c>
      <c r="D2270" s="9">
        <v>4702</v>
      </c>
      <c r="E2270" s="9">
        <v>1</v>
      </c>
      <c r="F2270" s="9">
        <v>1.3576999999999999</v>
      </c>
      <c r="G2270" s="9">
        <v>1.3576999999999999</v>
      </c>
      <c r="H2270" s="9">
        <v>1.3602000000000001</v>
      </c>
      <c r="I2270" s="9">
        <v>-20</v>
      </c>
      <c r="J2270" s="9">
        <v>1832.56</v>
      </c>
      <c r="K2270" s="8" t="str">
        <f>RIGHT(B2270,5)</f>
        <v>15:45</v>
      </c>
      <c r="L2270" s="7" t="str">
        <f>TEXT(K2270,"hh")</f>
        <v>15</v>
      </c>
      <c r="M2270" s="6">
        <f>IF(C2270="close",IF(I2270&gt;=0,1,IF(I2270&lt;0,2)),0)</f>
        <v>0</v>
      </c>
      <c r="N2270" s="5">
        <f>IF(N2269=0,IF(C2270="s/l",1,0),IF(C2270="s/l",N2269+1,0))</f>
        <v>3</v>
      </c>
      <c r="O2270" s="4">
        <f>IF(O2269=0,IF(C2270="t/p",1,0),IF(C2270="t/p",O2269+1,0))</f>
        <v>0</v>
      </c>
      <c r="P2270" s="3">
        <f>IF(AND(N2270&gt;=$AD$36,N2271=0),1,0)</f>
        <v>0</v>
      </c>
      <c r="Q2270" s="2">
        <f>IF(AND(O2270&gt;=$AD$35,O2271=0),1,0)</f>
        <v>0</v>
      </c>
      <c r="R2270" s="3">
        <f>IF(AND(N2270&gt;0,ISODD(D2270)),1,0)</f>
        <v>0</v>
      </c>
      <c r="S2270" s="2">
        <f>IF(AND(O2270&gt;0,ISEVEN(D2270)),1,0)</f>
        <v>0</v>
      </c>
      <c r="T2270" s="1">
        <f>IF(AND(N2269&gt;0,N2270&gt;0),IF(OR(AND(R2269=0,R2270=1),AND(R2269=1,R2270=0)),1,0),0)</f>
        <v>0</v>
      </c>
      <c r="U2270" s="1">
        <f>IF(AND(O2269&gt;0,O2270&gt;0),IF(OR(AND(S2269=0,S2270=1),AND(S2269=1,S2270=0)),1,0),0)</f>
        <v>0</v>
      </c>
    </row>
    <row r="2271" spans="1:21">
      <c r="A2271" s="9">
        <v>11685</v>
      </c>
      <c r="B2271" s="10" t="s">
        <v>2501</v>
      </c>
      <c r="C2271" s="9" t="s">
        <v>3</v>
      </c>
      <c r="D2271" s="9">
        <v>4704</v>
      </c>
      <c r="E2271" s="9">
        <v>1</v>
      </c>
      <c r="F2271" s="9">
        <v>1.3567</v>
      </c>
      <c r="G2271" s="9">
        <v>1.3567</v>
      </c>
      <c r="H2271" s="9">
        <v>1.3592</v>
      </c>
      <c r="I2271" s="9">
        <v>-20</v>
      </c>
      <c r="J2271" s="9">
        <v>1812.56</v>
      </c>
      <c r="K2271" s="8" t="str">
        <f>RIGHT(B2271,5)</f>
        <v>16:00</v>
      </c>
      <c r="L2271" s="7" t="str">
        <f>TEXT(K2271,"hh")</f>
        <v>16</v>
      </c>
      <c r="M2271" s="6">
        <f>IF(C2271="close",IF(I2271&gt;=0,1,IF(I2271&lt;0,2)),0)</f>
        <v>0</v>
      </c>
      <c r="N2271" s="5">
        <f>IF(N2270=0,IF(C2271="s/l",1,0),IF(C2271="s/l",N2270+1,0))</f>
        <v>4</v>
      </c>
      <c r="O2271" s="4">
        <f>IF(O2270=0,IF(C2271="t/p",1,0),IF(C2271="t/p",O2270+1,0))</f>
        <v>0</v>
      </c>
      <c r="P2271" s="3">
        <f>IF(AND(N2271&gt;=$AD$36,N2272=0),1,0)</f>
        <v>0</v>
      </c>
      <c r="Q2271" s="2">
        <f>IF(AND(O2271&gt;=$AD$35,O2272=0),1,0)</f>
        <v>0</v>
      </c>
      <c r="R2271" s="3">
        <f>IF(AND(N2271&gt;0,ISODD(D2271)),1,0)</f>
        <v>0</v>
      </c>
      <c r="S2271" s="2">
        <f>IF(AND(O2271&gt;0,ISEVEN(D2271)),1,0)</f>
        <v>0</v>
      </c>
      <c r="T2271" s="1">
        <f>IF(AND(N2270&gt;0,N2271&gt;0),IF(OR(AND(R2270=0,R2271=1),AND(R2270=1,R2271=0)),1,0),0)</f>
        <v>0</v>
      </c>
      <c r="U2271" s="1">
        <f>IF(AND(O2270&gt;0,O2271&gt;0),IF(OR(AND(S2270=0,S2271=1),AND(S2270=1,S2271=0)),1,0),0)</f>
        <v>0</v>
      </c>
    </row>
    <row r="2272" spans="1:21">
      <c r="A2272" s="9">
        <v>11690</v>
      </c>
      <c r="B2272" s="10" t="s">
        <v>2500</v>
      </c>
      <c r="C2272" s="9" t="s">
        <v>3</v>
      </c>
      <c r="D2272" s="9">
        <v>4706</v>
      </c>
      <c r="E2272" s="9">
        <v>1</v>
      </c>
      <c r="F2272" s="9">
        <v>1.3556999999999999</v>
      </c>
      <c r="G2272" s="9">
        <v>1.3556999999999999</v>
      </c>
      <c r="H2272" s="9">
        <v>1.3582000000000001</v>
      </c>
      <c r="I2272" s="9">
        <v>-20</v>
      </c>
      <c r="J2272" s="9">
        <v>1792.56</v>
      </c>
      <c r="K2272" s="8" t="str">
        <f>RIGHT(B2272,5)</f>
        <v>16:01</v>
      </c>
      <c r="L2272" s="7" t="str">
        <f>TEXT(K2272,"hh")</f>
        <v>16</v>
      </c>
      <c r="M2272" s="6">
        <f>IF(C2272="close",IF(I2272&gt;=0,1,IF(I2272&lt;0,2)),0)</f>
        <v>0</v>
      </c>
      <c r="N2272" s="5">
        <f>IF(N2271=0,IF(C2272="s/l",1,0),IF(C2272="s/l",N2271+1,0))</f>
        <v>5</v>
      </c>
      <c r="O2272" s="4">
        <f>IF(O2271=0,IF(C2272="t/p",1,0),IF(C2272="t/p",O2271+1,0))</f>
        <v>0</v>
      </c>
      <c r="P2272" s="3">
        <f>IF(AND(N2272&gt;=$AD$36,N2273=0),1,0)</f>
        <v>1</v>
      </c>
      <c r="Q2272" s="2">
        <f>IF(AND(O2272&gt;=$AD$35,O2273=0),1,0)</f>
        <v>0</v>
      </c>
      <c r="R2272" s="3">
        <f>IF(AND(N2272&gt;0,ISODD(D2272)),1,0)</f>
        <v>0</v>
      </c>
      <c r="S2272" s="2">
        <f>IF(AND(O2272&gt;0,ISEVEN(D2272)),1,0)</f>
        <v>0</v>
      </c>
      <c r="T2272" s="1">
        <f>IF(AND(N2271&gt;0,N2272&gt;0),IF(OR(AND(R2271=0,R2272=1),AND(R2271=1,R2272=0)),1,0),0)</f>
        <v>0</v>
      </c>
      <c r="U2272" s="1">
        <f>IF(AND(O2271&gt;0,O2272&gt;0),IF(OR(AND(S2271=0,S2272=1),AND(S2271=1,S2272=0)),1,0),0)</f>
        <v>0</v>
      </c>
    </row>
    <row r="2273" spans="1:21">
      <c r="A2273" s="9">
        <v>11695</v>
      </c>
      <c r="B2273" s="10" t="s">
        <v>2499</v>
      </c>
      <c r="C2273" s="9" t="s">
        <v>0</v>
      </c>
      <c r="D2273" s="9">
        <v>4710</v>
      </c>
      <c r="E2273" s="9">
        <v>1</v>
      </c>
      <c r="F2273" s="9">
        <v>1.3562000000000001</v>
      </c>
      <c r="G2273" s="9">
        <v>1.3536999999999999</v>
      </c>
      <c r="H2273" s="9">
        <v>1.3562000000000001</v>
      </c>
      <c r="I2273" s="9">
        <v>5</v>
      </c>
      <c r="J2273" s="9">
        <v>1797.56</v>
      </c>
      <c r="K2273" s="8" t="str">
        <f>RIGHT(B2273,5)</f>
        <v>16:50</v>
      </c>
      <c r="L2273" s="7" t="str">
        <f>TEXT(K2273,"hh")</f>
        <v>16</v>
      </c>
      <c r="M2273" s="6">
        <f>IF(C2273="close",IF(I2273&gt;=0,1,IF(I2273&lt;0,2)),0)</f>
        <v>0</v>
      </c>
      <c r="N2273" s="5">
        <f>IF(N2272=0,IF(C2273="s/l",1,0),IF(C2273="s/l",N2272+1,0))</f>
        <v>0</v>
      </c>
      <c r="O2273" s="4">
        <f>IF(O2272=0,IF(C2273="t/p",1,0),IF(C2273="t/p",O2272+1,0))</f>
        <v>1</v>
      </c>
      <c r="P2273" s="3">
        <f>IF(AND(N2273&gt;=$AD$36,N2274=0),1,0)</f>
        <v>0</v>
      </c>
      <c r="Q2273" s="2">
        <f>IF(AND(O2273&gt;=$AD$35,O2274=0),1,0)</f>
        <v>0</v>
      </c>
      <c r="R2273" s="3">
        <f>IF(AND(N2273&gt;0,ISODD(D2273)),1,0)</f>
        <v>0</v>
      </c>
      <c r="S2273" s="2">
        <f>IF(AND(O2273&gt;0,ISEVEN(D2273)),1,0)</f>
        <v>1</v>
      </c>
      <c r="T2273" s="1">
        <f>IF(AND(N2272&gt;0,N2273&gt;0),IF(OR(AND(R2272=0,R2273=1),AND(R2272=1,R2273=0)),1,0),0)</f>
        <v>0</v>
      </c>
      <c r="U2273" s="1">
        <f>IF(AND(O2272&gt;0,O2273&gt;0),IF(OR(AND(S2272=0,S2273=1),AND(S2272=1,S2273=0)),1,0),0)</f>
        <v>0</v>
      </c>
    </row>
    <row r="2274" spans="1:21">
      <c r="A2274" s="9">
        <v>11700</v>
      </c>
      <c r="B2274" s="10" t="s">
        <v>2498</v>
      </c>
      <c r="C2274" s="9" t="s">
        <v>0</v>
      </c>
      <c r="D2274" s="9">
        <v>4708</v>
      </c>
      <c r="E2274" s="9">
        <v>1</v>
      </c>
      <c r="F2274" s="9">
        <v>1.3572</v>
      </c>
      <c r="G2274" s="9">
        <v>1.3547</v>
      </c>
      <c r="H2274" s="9">
        <v>1.3572</v>
      </c>
      <c r="I2274" s="9">
        <v>5</v>
      </c>
      <c r="J2274" s="9">
        <v>1802.56</v>
      </c>
      <c r="K2274" s="8" t="str">
        <f>RIGHT(B2274,5)</f>
        <v>18:18</v>
      </c>
      <c r="L2274" s="7" t="str">
        <f>TEXT(K2274,"hh")</f>
        <v>18</v>
      </c>
      <c r="M2274" s="6">
        <f>IF(C2274="close",IF(I2274&gt;=0,1,IF(I2274&lt;0,2)),0)</f>
        <v>0</v>
      </c>
      <c r="N2274" s="5">
        <f>IF(N2273=0,IF(C2274="s/l",1,0),IF(C2274="s/l",N2273+1,0))</f>
        <v>0</v>
      </c>
      <c r="O2274" s="4">
        <f>IF(O2273=0,IF(C2274="t/p",1,0),IF(C2274="t/p",O2273+1,0))</f>
        <v>2</v>
      </c>
      <c r="P2274" s="3">
        <f>IF(AND(N2274&gt;=$AD$36,N2275=0),1,0)</f>
        <v>0</v>
      </c>
      <c r="Q2274" s="2">
        <f>IF(AND(O2274&gt;=$AD$35,O2275=0),1,0)</f>
        <v>0</v>
      </c>
      <c r="R2274" s="3">
        <f>IF(AND(N2274&gt;0,ISODD(D2274)),1,0)</f>
        <v>0</v>
      </c>
      <c r="S2274" s="2">
        <f>IF(AND(O2274&gt;0,ISEVEN(D2274)),1,0)</f>
        <v>1</v>
      </c>
      <c r="T2274" s="1">
        <f>IF(AND(N2273&gt;0,N2274&gt;0),IF(OR(AND(R2273=0,R2274=1),AND(R2273=1,R2274=0)),1,0),0)</f>
        <v>0</v>
      </c>
      <c r="U2274" s="1">
        <f>IF(AND(O2273&gt;0,O2274&gt;0),IF(OR(AND(S2273=0,S2274=1),AND(S2273=1,S2274=0)),1,0),0)</f>
        <v>0</v>
      </c>
    </row>
    <row r="2275" spans="1:21">
      <c r="A2275" s="9">
        <v>11705</v>
      </c>
      <c r="B2275" s="10" t="s">
        <v>2497</v>
      </c>
      <c r="C2275" s="9" t="s">
        <v>0</v>
      </c>
      <c r="D2275" s="9">
        <v>4713</v>
      </c>
      <c r="E2275" s="9">
        <v>1</v>
      </c>
      <c r="F2275" s="9">
        <v>1.3568</v>
      </c>
      <c r="G2275" s="9">
        <v>1.3593</v>
      </c>
      <c r="H2275" s="9">
        <v>1.3568</v>
      </c>
      <c r="I2275" s="9">
        <v>5</v>
      </c>
      <c r="J2275" s="9">
        <v>1807.56</v>
      </c>
      <c r="K2275" s="8" t="str">
        <f>RIGHT(B2275,5)</f>
        <v>19:02</v>
      </c>
      <c r="L2275" s="7" t="str">
        <f>TEXT(K2275,"hh")</f>
        <v>19</v>
      </c>
      <c r="M2275" s="6">
        <f>IF(C2275="close",IF(I2275&gt;=0,1,IF(I2275&lt;0,2)),0)</f>
        <v>0</v>
      </c>
      <c r="N2275" s="5">
        <f>IF(N2274=0,IF(C2275="s/l",1,0),IF(C2275="s/l",N2274+1,0))</f>
        <v>0</v>
      </c>
      <c r="O2275" s="4">
        <f>IF(O2274=0,IF(C2275="t/p",1,0),IF(C2275="t/p",O2274+1,0))</f>
        <v>3</v>
      </c>
      <c r="P2275" s="3">
        <f>IF(AND(N2275&gt;=$AD$36,N2276=0),1,0)</f>
        <v>0</v>
      </c>
      <c r="Q2275" s="2">
        <f>IF(AND(O2275&gt;=$AD$35,O2276=0),1,0)</f>
        <v>0</v>
      </c>
      <c r="R2275" s="3">
        <f>IF(AND(N2275&gt;0,ISODD(D2275)),1,0)</f>
        <v>0</v>
      </c>
      <c r="S2275" s="2">
        <f>IF(AND(O2275&gt;0,ISEVEN(D2275)),1,0)</f>
        <v>0</v>
      </c>
      <c r="T2275" s="1">
        <f>IF(AND(N2274&gt;0,N2275&gt;0),IF(OR(AND(R2274=0,R2275=1),AND(R2274=1,R2275=0)),1,0),0)</f>
        <v>0</v>
      </c>
      <c r="U2275" s="1">
        <f>IF(AND(O2274&gt;0,O2275&gt;0),IF(OR(AND(S2274=0,S2275=1),AND(S2274=1,S2275=0)),1,0),0)</f>
        <v>1</v>
      </c>
    </row>
    <row r="2276" spans="1:21">
      <c r="A2276" s="9">
        <v>11710</v>
      </c>
      <c r="B2276" s="10" t="s">
        <v>2496</v>
      </c>
      <c r="C2276" s="9" t="s">
        <v>0</v>
      </c>
      <c r="D2276" s="9">
        <v>4711</v>
      </c>
      <c r="E2276" s="9">
        <v>1</v>
      </c>
      <c r="F2276" s="9">
        <v>1.3556999999999999</v>
      </c>
      <c r="G2276" s="9">
        <v>1.3582000000000001</v>
      </c>
      <c r="H2276" s="9">
        <v>1.3556999999999999</v>
      </c>
      <c r="I2276" s="9">
        <v>5</v>
      </c>
      <c r="J2276" s="9">
        <v>1812.56</v>
      </c>
      <c r="K2276" s="8" t="str">
        <f>RIGHT(B2276,5)</f>
        <v>20:17</v>
      </c>
      <c r="L2276" s="7" t="str">
        <f>TEXT(K2276,"hh")</f>
        <v>20</v>
      </c>
      <c r="M2276" s="6">
        <f>IF(C2276="close",IF(I2276&gt;=0,1,IF(I2276&lt;0,2)),0)</f>
        <v>0</v>
      </c>
      <c r="N2276" s="5">
        <f>IF(N2275=0,IF(C2276="s/l",1,0),IF(C2276="s/l",N2275+1,0))</f>
        <v>0</v>
      </c>
      <c r="O2276" s="4">
        <f>IF(O2275=0,IF(C2276="t/p",1,0),IF(C2276="t/p",O2275+1,0))</f>
        <v>4</v>
      </c>
      <c r="P2276" s="3">
        <f>IF(AND(N2276&gt;=$AD$36,N2277=0),1,0)</f>
        <v>0</v>
      </c>
      <c r="Q2276" s="2">
        <f>IF(AND(O2276&gt;=$AD$35,O2277=0),1,0)</f>
        <v>1</v>
      </c>
      <c r="R2276" s="3">
        <f>IF(AND(N2276&gt;0,ISODD(D2276)),1,0)</f>
        <v>0</v>
      </c>
      <c r="S2276" s="2">
        <f>IF(AND(O2276&gt;0,ISEVEN(D2276)),1,0)</f>
        <v>0</v>
      </c>
      <c r="T2276" s="1">
        <f>IF(AND(N2275&gt;0,N2276&gt;0),IF(OR(AND(R2275=0,R2276=1),AND(R2275=1,R2276=0)),1,0),0)</f>
        <v>0</v>
      </c>
      <c r="U2276" s="1">
        <f>IF(AND(O2275&gt;0,O2276&gt;0),IF(OR(AND(S2275=0,S2276=1),AND(S2275=1,S2276=0)),1,0),0)</f>
        <v>0</v>
      </c>
    </row>
    <row r="2277" spans="1:21">
      <c r="A2277" s="9">
        <v>11715</v>
      </c>
      <c r="B2277" s="10" t="s">
        <v>2495</v>
      </c>
      <c r="C2277" s="9" t="s">
        <v>3</v>
      </c>
      <c r="D2277" s="9">
        <v>4716</v>
      </c>
      <c r="E2277" s="9">
        <v>1</v>
      </c>
      <c r="F2277" s="9">
        <v>1.3546</v>
      </c>
      <c r="G2277" s="9">
        <v>1.3546</v>
      </c>
      <c r="H2277" s="9">
        <v>1.3571</v>
      </c>
      <c r="I2277" s="9">
        <v>-20</v>
      </c>
      <c r="J2277" s="9">
        <v>1792.56</v>
      </c>
      <c r="K2277" s="8" t="str">
        <f>RIGHT(B2277,5)</f>
        <v>20:32</v>
      </c>
      <c r="L2277" s="7" t="str">
        <f>TEXT(K2277,"hh")</f>
        <v>20</v>
      </c>
      <c r="M2277" s="6">
        <f>IF(C2277="close",IF(I2277&gt;=0,1,IF(I2277&lt;0,2)),0)</f>
        <v>0</v>
      </c>
      <c r="N2277" s="5">
        <f>IF(N2276=0,IF(C2277="s/l",1,0),IF(C2277="s/l",N2276+1,0))</f>
        <v>1</v>
      </c>
      <c r="O2277" s="4">
        <f>IF(O2276=0,IF(C2277="t/p",1,0),IF(C2277="t/p",O2276+1,0))</f>
        <v>0</v>
      </c>
      <c r="P2277" s="3">
        <f>IF(AND(N2277&gt;=$AD$36,N2278=0),1,0)</f>
        <v>0</v>
      </c>
      <c r="Q2277" s="2">
        <f>IF(AND(O2277&gt;=$AD$35,O2278=0),1,0)</f>
        <v>0</v>
      </c>
      <c r="R2277" s="3">
        <f>IF(AND(N2277&gt;0,ISODD(D2277)),1,0)</f>
        <v>0</v>
      </c>
      <c r="S2277" s="2">
        <f>IF(AND(O2277&gt;0,ISEVEN(D2277)),1,0)</f>
        <v>0</v>
      </c>
      <c r="T2277" s="1">
        <f>IF(AND(N2276&gt;0,N2277&gt;0),IF(OR(AND(R2276=0,R2277=1),AND(R2276=1,R2277=0)),1,0),0)</f>
        <v>0</v>
      </c>
      <c r="U2277" s="1">
        <f>IF(AND(O2276&gt;0,O2277&gt;0),IF(OR(AND(S2276=0,S2277=1),AND(S2276=1,S2277=0)),1,0),0)</f>
        <v>0</v>
      </c>
    </row>
    <row r="2278" spans="1:21">
      <c r="A2278" s="9">
        <v>11716</v>
      </c>
      <c r="B2278" s="10" t="s">
        <v>2494</v>
      </c>
      <c r="C2278" s="9" t="s">
        <v>54</v>
      </c>
      <c r="D2278" s="9">
        <v>4718</v>
      </c>
      <c r="E2278" s="9">
        <v>1</v>
      </c>
      <c r="F2278" s="9">
        <v>1.3553999999999999</v>
      </c>
      <c r="G2278" s="9">
        <v>1.3535999999999999</v>
      </c>
      <c r="H2278" s="9">
        <v>1.3561000000000001</v>
      </c>
      <c r="I2278" s="9">
        <v>-1.9</v>
      </c>
      <c r="J2278" s="9">
        <v>1790.66</v>
      </c>
      <c r="K2278" s="8" t="str">
        <f>RIGHT(B2278,5)</f>
        <v>01:03</v>
      </c>
      <c r="L2278" s="7" t="str">
        <f>TEXT(K2278,"hh")</f>
        <v>01</v>
      </c>
      <c r="M2278" s="6">
        <f>IF(C2278="close",IF(I2278&gt;=0,1,IF(I2278&lt;0,2)),0)</f>
        <v>2</v>
      </c>
      <c r="N2278" s="5">
        <f>IF(N2277=0,IF(C2278="s/l",1,0),IF(C2278="s/l",N2277+1,0))</f>
        <v>0</v>
      </c>
      <c r="O2278" s="4">
        <f>IF(O2277=0,IF(C2278="t/p",1,0),IF(C2278="t/p",O2277+1,0))</f>
        <v>0</v>
      </c>
      <c r="P2278" s="3">
        <f>IF(AND(N2278&gt;=$AD$36,N2279=0),1,0)</f>
        <v>0</v>
      </c>
      <c r="Q2278" s="2">
        <f>IF(AND(O2278&gt;=$AD$35,O2279=0),1,0)</f>
        <v>0</v>
      </c>
      <c r="R2278" s="3">
        <f>IF(AND(N2278&gt;0,ISODD(D2278)),1,0)</f>
        <v>0</v>
      </c>
      <c r="S2278" s="2">
        <f>IF(AND(O2278&gt;0,ISEVEN(D2278)),1,0)</f>
        <v>0</v>
      </c>
      <c r="T2278" s="1">
        <f>IF(AND(N2277&gt;0,N2278&gt;0),IF(OR(AND(R2277=0,R2278=1),AND(R2277=1,R2278=0)),1,0),0)</f>
        <v>0</v>
      </c>
      <c r="U2278" s="1">
        <f>IF(AND(O2277&gt;0,O2278&gt;0),IF(OR(AND(S2277=0,S2278=1),AND(S2277=1,S2278=0)),1,0),0)</f>
        <v>0</v>
      </c>
    </row>
    <row r="2279" spans="1:21">
      <c r="A2279" s="9">
        <v>11725</v>
      </c>
      <c r="B2279" s="10" t="s">
        <v>464</v>
      </c>
      <c r="C2279" s="9" t="s">
        <v>0</v>
      </c>
      <c r="D2279" s="9">
        <v>4722</v>
      </c>
      <c r="E2279" s="9">
        <v>1</v>
      </c>
      <c r="F2279" s="9">
        <v>1.3551</v>
      </c>
      <c r="G2279" s="9">
        <v>1.3526</v>
      </c>
      <c r="H2279" s="9">
        <v>1.3551</v>
      </c>
      <c r="I2279" s="9">
        <v>5</v>
      </c>
      <c r="J2279" s="9">
        <v>1795.66</v>
      </c>
      <c r="K2279" s="8" t="str">
        <f>RIGHT(B2279,5)</f>
        <v>05:10</v>
      </c>
      <c r="L2279" s="7" t="str">
        <f>TEXT(K2279,"hh")</f>
        <v>05</v>
      </c>
      <c r="M2279" s="6">
        <f>IF(C2279="close",IF(I2279&gt;=0,1,IF(I2279&lt;0,2)),0)</f>
        <v>0</v>
      </c>
      <c r="N2279" s="5">
        <f>IF(N2278=0,IF(C2279="s/l",1,0),IF(C2279="s/l",N2278+1,0))</f>
        <v>0</v>
      </c>
      <c r="O2279" s="4">
        <f>IF(O2278=0,IF(C2279="t/p",1,0),IF(C2279="t/p",O2278+1,0))</f>
        <v>1</v>
      </c>
      <c r="P2279" s="3">
        <f>IF(AND(N2279&gt;=$AD$36,N2280=0),1,0)</f>
        <v>0</v>
      </c>
      <c r="Q2279" s="2">
        <f>IF(AND(O2279&gt;=$AD$35,O2280=0),1,0)</f>
        <v>0</v>
      </c>
      <c r="R2279" s="3">
        <f>IF(AND(N2279&gt;0,ISODD(D2279)),1,0)</f>
        <v>0</v>
      </c>
      <c r="S2279" s="2">
        <f>IF(AND(O2279&gt;0,ISEVEN(D2279)),1,0)</f>
        <v>1</v>
      </c>
      <c r="T2279" s="1">
        <f>IF(AND(N2278&gt;0,N2279&gt;0),IF(OR(AND(R2278=0,R2279=1),AND(R2278=1,R2279=0)),1,0),0)</f>
        <v>0</v>
      </c>
      <c r="U2279" s="1">
        <f>IF(AND(O2278&gt;0,O2279&gt;0),IF(OR(AND(S2278=0,S2279=1),AND(S2278=1,S2279=0)),1,0),0)</f>
        <v>0</v>
      </c>
    </row>
    <row r="2280" spans="1:21">
      <c r="A2280" s="9">
        <v>11734</v>
      </c>
      <c r="B2280" s="10" t="s">
        <v>463</v>
      </c>
      <c r="C2280" s="9" t="s">
        <v>3</v>
      </c>
      <c r="D2280" s="9">
        <v>4723</v>
      </c>
      <c r="E2280" s="9">
        <v>1</v>
      </c>
      <c r="F2280" s="9">
        <v>1.3573</v>
      </c>
      <c r="G2280" s="9">
        <v>1.3573</v>
      </c>
      <c r="H2280" s="9">
        <v>1.3548</v>
      </c>
      <c r="I2280" s="9">
        <v>-20</v>
      </c>
      <c r="J2280" s="9">
        <v>1775.66</v>
      </c>
      <c r="K2280" s="8" t="str">
        <f>RIGHT(B2280,5)</f>
        <v>08:59</v>
      </c>
      <c r="L2280" s="7" t="str">
        <f>TEXT(K2280,"hh")</f>
        <v>08</v>
      </c>
      <c r="M2280" s="6">
        <f>IF(C2280="close",IF(I2280&gt;=0,1,IF(I2280&lt;0,2)),0)</f>
        <v>0</v>
      </c>
      <c r="N2280" s="5">
        <f>IF(N2279=0,IF(C2280="s/l",1,0),IF(C2280="s/l",N2279+1,0))</f>
        <v>1</v>
      </c>
      <c r="O2280" s="4">
        <f>IF(O2279=0,IF(C2280="t/p",1,0),IF(C2280="t/p",O2279+1,0))</f>
        <v>0</v>
      </c>
      <c r="P2280" s="3">
        <f>IF(AND(N2280&gt;=$AD$36,N2281=0),1,0)</f>
        <v>0</v>
      </c>
      <c r="Q2280" s="2">
        <f>IF(AND(O2280&gt;=$AD$35,O2281=0),1,0)</f>
        <v>0</v>
      </c>
      <c r="R2280" s="3">
        <f>IF(AND(N2280&gt;0,ISODD(D2280)),1,0)</f>
        <v>1</v>
      </c>
      <c r="S2280" s="2">
        <f>IF(AND(O2280&gt;0,ISEVEN(D2280)),1,0)</f>
        <v>0</v>
      </c>
      <c r="T2280" s="1">
        <f>IF(AND(N2279&gt;0,N2280&gt;0),IF(OR(AND(R2279=0,R2280=1),AND(R2279=1,R2280=0)),1,0),0)</f>
        <v>0</v>
      </c>
      <c r="U2280" s="1">
        <f>IF(AND(O2279&gt;0,O2280&gt;0),IF(OR(AND(S2279=0,S2280=1),AND(S2279=1,S2280=0)),1,0),0)</f>
        <v>0</v>
      </c>
    </row>
    <row r="2281" spans="1:21">
      <c r="A2281" s="9">
        <v>11739</v>
      </c>
      <c r="B2281" s="10" t="s">
        <v>462</v>
      </c>
      <c r="C2281" s="9" t="s">
        <v>0</v>
      </c>
      <c r="D2281" s="9">
        <v>4727</v>
      </c>
      <c r="E2281" s="9">
        <v>1</v>
      </c>
      <c r="F2281" s="9">
        <v>1.3568</v>
      </c>
      <c r="G2281" s="9">
        <v>1.3593</v>
      </c>
      <c r="H2281" s="9">
        <v>1.3568</v>
      </c>
      <c r="I2281" s="9">
        <v>5</v>
      </c>
      <c r="J2281" s="9">
        <v>1780.66</v>
      </c>
      <c r="K2281" s="8" t="str">
        <f>RIGHT(B2281,5)</f>
        <v>09:19</v>
      </c>
      <c r="L2281" s="7" t="str">
        <f>TEXT(K2281,"hh")</f>
        <v>09</v>
      </c>
      <c r="M2281" s="6">
        <f>IF(C2281="close",IF(I2281&gt;=0,1,IF(I2281&lt;0,2)),0)</f>
        <v>0</v>
      </c>
      <c r="N2281" s="5">
        <f>IF(N2280=0,IF(C2281="s/l",1,0),IF(C2281="s/l",N2280+1,0))</f>
        <v>0</v>
      </c>
      <c r="O2281" s="4">
        <f>IF(O2280=0,IF(C2281="t/p",1,0),IF(C2281="t/p",O2280+1,0))</f>
        <v>1</v>
      </c>
      <c r="P2281" s="3">
        <f>IF(AND(N2281&gt;=$AD$36,N2282=0),1,0)</f>
        <v>0</v>
      </c>
      <c r="Q2281" s="2">
        <f>IF(AND(O2281&gt;=$AD$35,O2282=0),1,0)</f>
        <v>0</v>
      </c>
      <c r="R2281" s="3">
        <f>IF(AND(N2281&gt;0,ISODD(D2281)),1,0)</f>
        <v>0</v>
      </c>
      <c r="S2281" s="2">
        <f>IF(AND(O2281&gt;0,ISEVEN(D2281)),1,0)</f>
        <v>0</v>
      </c>
      <c r="T2281" s="1">
        <f>IF(AND(N2280&gt;0,N2281&gt;0),IF(OR(AND(R2280=0,R2281=1),AND(R2280=1,R2281=0)),1,0),0)</f>
        <v>0</v>
      </c>
      <c r="U2281" s="1">
        <f>IF(AND(O2280&gt;0,O2281&gt;0),IF(OR(AND(S2280=0,S2281=1),AND(S2280=1,S2281=0)),1,0),0)</f>
        <v>0</v>
      </c>
    </row>
    <row r="2282" spans="1:21">
      <c r="A2282" s="9">
        <v>11744</v>
      </c>
      <c r="B2282" s="10" t="s">
        <v>461</v>
      </c>
      <c r="C2282" s="9" t="s">
        <v>0</v>
      </c>
      <c r="D2282" s="9">
        <v>4725</v>
      </c>
      <c r="E2282" s="9">
        <v>1</v>
      </c>
      <c r="F2282" s="9">
        <v>1.3557999999999999</v>
      </c>
      <c r="G2282" s="9">
        <v>1.3583000000000001</v>
      </c>
      <c r="H2282" s="9">
        <v>1.3557999999999999</v>
      </c>
      <c r="I2282" s="9">
        <v>5</v>
      </c>
      <c r="J2282" s="9">
        <v>1785.66</v>
      </c>
      <c r="K2282" s="8" t="str">
        <f>RIGHT(B2282,5)</f>
        <v>09:35</v>
      </c>
      <c r="L2282" s="7" t="str">
        <f>TEXT(K2282,"hh")</f>
        <v>09</v>
      </c>
      <c r="M2282" s="6">
        <f>IF(C2282="close",IF(I2282&gt;=0,1,IF(I2282&lt;0,2)),0)</f>
        <v>0</v>
      </c>
      <c r="N2282" s="5">
        <f>IF(N2281=0,IF(C2282="s/l",1,0),IF(C2282="s/l",N2281+1,0))</f>
        <v>0</v>
      </c>
      <c r="O2282" s="4">
        <f>IF(O2281=0,IF(C2282="t/p",1,0),IF(C2282="t/p",O2281+1,0))</f>
        <v>2</v>
      </c>
      <c r="P2282" s="3">
        <f>IF(AND(N2282&gt;=$AD$36,N2283=0),1,0)</f>
        <v>0</v>
      </c>
      <c r="Q2282" s="2">
        <f>IF(AND(O2282&gt;=$AD$35,O2283=0),1,0)</f>
        <v>0</v>
      </c>
      <c r="R2282" s="3">
        <f>IF(AND(N2282&gt;0,ISODD(D2282)),1,0)</f>
        <v>0</v>
      </c>
      <c r="S2282" s="2">
        <f>IF(AND(O2282&gt;0,ISEVEN(D2282)),1,0)</f>
        <v>0</v>
      </c>
      <c r="T2282" s="1">
        <f>IF(AND(N2281&gt;0,N2282&gt;0),IF(OR(AND(R2281=0,R2282=1),AND(R2281=1,R2282=0)),1,0),0)</f>
        <v>0</v>
      </c>
      <c r="U2282" s="1">
        <f>IF(AND(O2281&gt;0,O2282&gt;0),IF(OR(AND(S2281=0,S2282=1),AND(S2281=1,S2282=0)),1,0),0)</f>
        <v>0</v>
      </c>
    </row>
    <row r="2283" spans="1:21">
      <c r="A2283" s="9">
        <v>11749</v>
      </c>
      <c r="B2283" s="10" t="s">
        <v>460</v>
      </c>
      <c r="C2283" s="9" t="s">
        <v>3</v>
      </c>
      <c r="D2283" s="9">
        <v>4730</v>
      </c>
      <c r="E2283" s="9">
        <v>1</v>
      </c>
      <c r="F2283" s="9">
        <v>1.3546</v>
      </c>
      <c r="G2283" s="9">
        <v>1.3546</v>
      </c>
      <c r="H2283" s="9">
        <v>1.3571</v>
      </c>
      <c r="I2283" s="9">
        <v>-20</v>
      </c>
      <c r="J2283" s="9">
        <v>1765.66</v>
      </c>
      <c r="K2283" s="8" t="str">
        <f>RIGHT(B2283,5)</f>
        <v>09:41</v>
      </c>
      <c r="L2283" s="7" t="str">
        <f>TEXT(K2283,"hh")</f>
        <v>09</v>
      </c>
      <c r="M2283" s="6">
        <f>IF(C2283="close",IF(I2283&gt;=0,1,IF(I2283&lt;0,2)),0)</f>
        <v>0</v>
      </c>
      <c r="N2283" s="5">
        <f>IF(N2282=0,IF(C2283="s/l",1,0),IF(C2283="s/l",N2282+1,0))</f>
        <v>1</v>
      </c>
      <c r="O2283" s="4">
        <f>IF(O2282=0,IF(C2283="t/p",1,0),IF(C2283="t/p",O2282+1,0))</f>
        <v>0</v>
      </c>
      <c r="P2283" s="3">
        <f>IF(AND(N2283&gt;=$AD$36,N2284=0),1,0)</f>
        <v>0</v>
      </c>
      <c r="Q2283" s="2">
        <f>IF(AND(O2283&gt;=$AD$35,O2284=0),1,0)</f>
        <v>0</v>
      </c>
      <c r="R2283" s="3">
        <f>IF(AND(N2283&gt;0,ISODD(D2283)),1,0)</f>
        <v>0</v>
      </c>
      <c r="S2283" s="2">
        <f>IF(AND(O2283&gt;0,ISEVEN(D2283)),1,0)</f>
        <v>0</v>
      </c>
      <c r="T2283" s="1">
        <f>IF(AND(N2282&gt;0,N2283&gt;0),IF(OR(AND(R2282=0,R2283=1),AND(R2282=1,R2283=0)),1,0),0)</f>
        <v>0</v>
      </c>
      <c r="U2283" s="1">
        <f>IF(AND(O2282&gt;0,O2283&gt;0),IF(OR(AND(S2282=0,S2283=1),AND(S2282=1,S2283=0)),1,0),0)</f>
        <v>0</v>
      </c>
    </row>
    <row r="2284" spans="1:21">
      <c r="A2284" s="9">
        <v>11750</v>
      </c>
      <c r="B2284" s="10" t="s">
        <v>2493</v>
      </c>
      <c r="C2284" s="9" t="s">
        <v>0</v>
      </c>
      <c r="D2284" s="9">
        <v>4732</v>
      </c>
      <c r="E2284" s="9">
        <v>1</v>
      </c>
      <c r="F2284" s="9">
        <v>1.3561000000000001</v>
      </c>
      <c r="G2284" s="9">
        <v>1.3535999999999999</v>
      </c>
      <c r="H2284" s="9">
        <v>1.3561000000000001</v>
      </c>
      <c r="I2284" s="9">
        <v>5</v>
      </c>
      <c r="J2284" s="9">
        <v>1770.66</v>
      </c>
      <c r="K2284" s="8" t="str">
        <f>RIGHT(B2284,5)</f>
        <v>10:35</v>
      </c>
      <c r="L2284" s="7" t="str">
        <f>TEXT(K2284,"hh")</f>
        <v>10</v>
      </c>
      <c r="M2284" s="6">
        <f>IF(C2284="close",IF(I2284&gt;=0,1,IF(I2284&lt;0,2)),0)</f>
        <v>0</v>
      </c>
      <c r="N2284" s="5">
        <f>IF(N2283=0,IF(C2284="s/l",1,0),IF(C2284="s/l",N2283+1,0))</f>
        <v>0</v>
      </c>
      <c r="O2284" s="4">
        <f>IF(O2283=0,IF(C2284="t/p",1,0),IF(C2284="t/p",O2283+1,0))</f>
        <v>1</v>
      </c>
      <c r="P2284" s="3">
        <f>IF(AND(N2284&gt;=$AD$36,N2285=0),1,0)</f>
        <v>0</v>
      </c>
      <c r="Q2284" s="2">
        <f>IF(AND(O2284&gt;=$AD$35,O2285=0),1,0)</f>
        <v>0</v>
      </c>
      <c r="R2284" s="3">
        <f>IF(AND(N2284&gt;0,ISODD(D2284)),1,0)</f>
        <v>0</v>
      </c>
      <c r="S2284" s="2">
        <f>IF(AND(O2284&gt;0,ISEVEN(D2284)),1,0)</f>
        <v>1</v>
      </c>
      <c r="T2284" s="1">
        <f>IF(AND(N2283&gt;0,N2284&gt;0),IF(OR(AND(R2283=0,R2284=1),AND(R2283=1,R2284=0)),1,0),0)</f>
        <v>0</v>
      </c>
      <c r="U2284" s="1">
        <f>IF(AND(O2283&gt;0,O2284&gt;0),IF(OR(AND(S2283=0,S2284=1),AND(S2283=1,S2284=0)),1,0),0)</f>
        <v>0</v>
      </c>
    </row>
    <row r="2285" spans="1:21">
      <c r="A2285" s="9">
        <v>11759</v>
      </c>
      <c r="B2285" s="10" t="s">
        <v>2492</v>
      </c>
      <c r="C2285" s="9" t="s">
        <v>0</v>
      </c>
      <c r="D2285" s="9">
        <v>4735</v>
      </c>
      <c r="E2285" s="9">
        <v>1</v>
      </c>
      <c r="F2285" s="9">
        <v>1.3568</v>
      </c>
      <c r="G2285" s="9">
        <v>1.3593</v>
      </c>
      <c r="H2285" s="9">
        <v>1.3568</v>
      </c>
      <c r="I2285" s="9">
        <v>5</v>
      </c>
      <c r="J2285" s="9">
        <v>1775.66</v>
      </c>
      <c r="K2285" s="8" t="str">
        <f>RIGHT(B2285,5)</f>
        <v>10:50</v>
      </c>
      <c r="L2285" s="7" t="str">
        <f>TEXT(K2285,"hh")</f>
        <v>10</v>
      </c>
      <c r="M2285" s="6">
        <f>IF(C2285="close",IF(I2285&gt;=0,1,IF(I2285&lt;0,2)),0)</f>
        <v>0</v>
      </c>
      <c r="N2285" s="5">
        <f>IF(N2284=0,IF(C2285="s/l",1,0),IF(C2285="s/l",N2284+1,0))</f>
        <v>0</v>
      </c>
      <c r="O2285" s="4">
        <f>IF(O2284=0,IF(C2285="t/p",1,0),IF(C2285="t/p",O2284+1,0))</f>
        <v>2</v>
      </c>
      <c r="P2285" s="3">
        <f>IF(AND(N2285&gt;=$AD$36,N2286=0),1,0)</f>
        <v>0</v>
      </c>
      <c r="Q2285" s="2">
        <f>IF(AND(O2285&gt;=$AD$35,O2286=0),1,0)</f>
        <v>0</v>
      </c>
      <c r="R2285" s="3">
        <f>IF(AND(N2285&gt;0,ISODD(D2285)),1,0)</f>
        <v>0</v>
      </c>
      <c r="S2285" s="2">
        <f>IF(AND(O2285&gt;0,ISEVEN(D2285)),1,0)</f>
        <v>0</v>
      </c>
      <c r="T2285" s="1">
        <f>IF(AND(N2284&gt;0,N2285&gt;0),IF(OR(AND(R2284=0,R2285=1),AND(R2284=1,R2285=0)),1,0),0)</f>
        <v>0</v>
      </c>
      <c r="U2285" s="1">
        <f>IF(AND(O2284&gt;0,O2285&gt;0),IF(OR(AND(S2284=0,S2285=1),AND(S2284=1,S2285=0)),1,0),0)</f>
        <v>1</v>
      </c>
    </row>
    <row r="2286" spans="1:21">
      <c r="A2286" s="9">
        <v>11764</v>
      </c>
      <c r="B2286" s="10" t="s">
        <v>2491</v>
      </c>
      <c r="C2286" s="9" t="s">
        <v>0</v>
      </c>
      <c r="D2286" s="9">
        <v>4733</v>
      </c>
      <c r="E2286" s="9">
        <v>1</v>
      </c>
      <c r="F2286" s="9">
        <v>1.3557999999999999</v>
      </c>
      <c r="G2286" s="9">
        <v>1.3583000000000001</v>
      </c>
      <c r="H2286" s="9">
        <v>1.3557999999999999</v>
      </c>
      <c r="I2286" s="9">
        <v>5</v>
      </c>
      <c r="J2286" s="9">
        <v>1780.66</v>
      </c>
      <c r="K2286" s="8" t="str">
        <f>RIGHT(B2286,5)</f>
        <v>12:12</v>
      </c>
      <c r="L2286" s="7" t="str">
        <f>TEXT(K2286,"hh")</f>
        <v>12</v>
      </c>
      <c r="M2286" s="6">
        <f>IF(C2286="close",IF(I2286&gt;=0,1,IF(I2286&lt;0,2)),0)</f>
        <v>0</v>
      </c>
      <c r="N2286" s="5">
        <f>IF(N2285=0,IF(C2286="s/l",1,0),IF(C2286="s/l",N2285+1,0))</f>
        <v>0</v>
      </c>
      <c r="O2286" s="4">
        <f>IF(O2285=0,IF(C2286="t/p",1,0),IF(C2286="t/p",O2285+1,0))</f>
        <v>3</v>
      </c>
      <c r="P2286" s="3">
        <f>IF(AND(N2286&gt;=$AD$36,N2287=0),1,0)</f>
        <v>0</v>
      </c>
      <c r="Q2286" s="2">
        <f>IF(AND(O2286&gt;=$AD$35,O2287=0),1,0)</f>
        <v>0</v>
      </c>
      <c r="R2286" s="3">
        <f>IF(AND(N2286&gt;0,ISODD(D2286)),1,0)</f>
        <v>0</v>
      </c>
      <c r="S2286" s="2">
        <f>IF(AND(O2286&gt;0,ISEVEN(D2286)),1,0)</f>
        <v>0</v>
      </c>
      <c r="T2286" s="1">
        <f>IF(AND(N2285&gt;0,N2286&gt;0),IF(OR(AND(R2285=0,R2286=1),AND(R2285=1,R2286=0)),1,0),0)</f>
        <v>0</v>
      </c>
      <c r="U2286" s="1">
        <f>IF(AND(O2285&gt;0,O2286&gt;0),IF(OR(AND(S2285=0,S2286=1),AND(S2285=1,S2286=0)),1,0),0)</f>
        <v>0</v>
      </c>
    </row>
    <row r="2287" spans="1:21">
      <c r="A2287" s="9">
        <v>11769</v>
      </c>
      <c r="B2287" s="10" t="s">
        <v>455</v>
      </c>
      <c r="C2287" s="9" t="s">
        <v>0</v>
      </c>
      <c r="D2287" s="9">
        <v>4740</v>
      </c>
      <c r="E2287" s="9">
        <v>1</v>
      </c>
      <c r="F2287" s="9">
        <v>1.3561000000000001</v>
      </c>
      <c r="G2287" s="9">
        <v>1.3535999999999999</v>
      </c>
      <c r="H2287" s="9">
        <v>1.3561000000000001</v>
      </c>
      <c r="I2287" s="9">
        <v>5</v>
      </c>
      <c r="J2287" s="9">
        <v>1785.66</v>
      </c>
      <c r="K2287" s="8" t="str">
        <f>RIGHT(B2287,5)</f>
        <v>14:30</v>
      </c>
      <c r="L2287" s="7" t="str">
        <f>TEXT(K2287,"hh")</f>
        <v>14</v>
      </c>
      <c r="M2287" s="6">
        <f>IF(C2287="close",IF(I2287&gt;=0,1,IF(I2287&lt;0,2)),0)</f>
        <v>0</v>
      </c>
      <c r="N2287" s="5">
        <f>IF(N2286=0,IF(C2287="s/l",1,0),IF(C2287="s/l",N2286+1,0))</f>
        <v>0</v>
      </c>
      <c r="O2287" s="4">
        <f>IF(O2286=0,IF(C2287="t/p",1,0),IF(C2287="t/p",O2286+1,0))</f>
        <v>4</v>
      </c>
      <c r="P2287" s="3">
        <f>IF(AND(N2287&gt;=$AD$36,N2288=0),1,0)</f>
        <v>0</v>
      </c>
      <c r="Q2287" s="2">
        <f>IF(AND(O2287&gt;=$AD$35,O2288=0),1,0)</f>
        <v>0</v>
      </c>
      <c r="R2287" s="3">
        <f>IF(AND(N2287&gt;0,ISODD(D2287)),1,0)</f>
        <v>0</v>
      </c>
      <c r="S2287" s="2">
        <f>IF(AND(O2287&gt;0,ISEVEN(D2287)),1,0)</f>
        <v>1</v>
      </c>
      <c r="T2287" s="1">
        <f>IF(AND(N2286&gt;0,N2287&gt;0),IF(OR(AND(R2286=0,R2287=1),AND(R2286=1,R2287=0)),1,0),0)</f>
        <v>0</v>
      </c>
      <c r="U2287" s="1">
        <f>IF(AND(O2286&gt;0,O2287&gt;0),IF(OR(AND(S2286=0,S2287=1),AND(S2286=1,S2287=0)),1,0),0)</f>
        <v>1</v>
      </c>
    </row>
    <row r="2288" spans="1:21">
      <c r="A2288" s="9">
        <v>11774</v>
      </c>
      <c r="B2288" s="10" t="s">
        <v>455</v>
      </c>
      <c r="C2288" s="9" t="s">
        <v>0</v>
      </c>
      <c r="D2288" s="9">
        <v>4738</v>
      </c>
      <c r="E2288" s="9">
        <v>1</v>
      </c>
      <c r="F2288" s="9">
        <v>1.3571</v>
      </c>
      <c r="G2288" s="9">
        <v>1.3546</v>
      </c>
      <c r="H2288" s="9">
        <v>1.3571</v>
      </c>
      <c r="I2288" s="9">
        <v>5</v>
      </c>
      <c r="J2288" s="9">
        <v>1790.66</v>
      </c>
      <c r="K2288" s="8" t="str">
        <f>RIGHT(B2288,5)</f>
        <v>14:30</v>
      </c>
      <c r="L2288" s="7" t="str">
        <f>TEXT(K2288,"hh")</f>
        <v>14</v>
      </c>
      <c r="M2288" s="6">
        <f>IF(C2288="close",IF(I2288&gt;=0,1,IF(I2288&lt;0,2)),0)</f>
        <v>0</v>
      </c>
      <c r="N2288" s="5">
        <f>IF(N2287=0,IF(C2288="s/l",1,0),IF(C2288="s/l",N2287+1,0))</f>
        <v>0</v>
      </c>
      <c r="O2288" s="4">
        <f>IF(O2287=0,IF(C2288="t/p",1,0),IF(C2288="t/p",O2287+1,0))</f>
        <v>5</v>
      </c>
      <c r="P2288" s="3">
        <f>IF(AND(N2288&gt;=$AD$36,N2289=0),1,0)</f>
        <v>0</v>
      </c>
      <c r="Q2288" s="2">
        <f>IF(AND(O2288&gt;=$AD$35,O2289=0),1,0)</f>
        <v>1</v>
      </c>
      <c r="R2288" s="3">
        <f>IF(AND(N2288&gt;0,ISODD(D2288)),1,0)</f>
        <v>0</v>
      </c>
      <c r="S2288" s="2">
        <f>IF(AND(O2288&gt;0,ISEVEN(D2288)),1,0)</f>
        <v>1</v>
      </c>
      <c r="T2288" s="1">
        <f>IF(AND(N2287&gt;0,N2288&gt;0),IF(OR(AND(R2287=0,R2288=1),AND(R2287=1,R2288=0)),1,0),0)</f>
        <v>0</v>
      </c>
      <c r="U2288" s="1">
        <f>IF(AND(O2287&gt;0,O2288&gt;0),IF(OR(AND(S2287=0,S2288=1),AND(S2287=1,S2288=0)),1,0),0)</f>
        <v>0</v>
      </c>
    </row>
    <row r="2289" spans="1:21">
      <c r="A2289" s="9">
        <v>11779</v>
      </c>
      <c r="B2289" s="10" t="s">
        <v>455</v>
      </c>
      <c r="C2289" s="9" t="s">
        <v>3</v>
      </c>
      <c r="D2289" s="9">
        <v>4741</v>
      </c>
      <c r="E2289" s="9">
        <v>1</v>
      </c>
      <c r="F2289" s="9">
        <v>1.3581000000000001</v>
      </c>
      <c r="G2289" s="9">
        <v>1.3581000000000001</v>
      </c>
      <c r="H2289" s="9">
        <v>1.3555999999999999</v>
      </c>
      <c r="I2289" s="9">
        <v>-20</v>
      </c>
      <c r="J2289" s="9">
        <v>1770.66</v>
      </c>
      <c r="K2289" s="8" t="str">
        <f>RIGHT(B2289,5)</f>
        <v>14:30</v>
      </c>
      <c r="L2289" s="7" t="str">
        <f>TEXT(K2289,"hh")</f>
        <v>14</v>
      </c>
      <c r="M2289" s="6">
        <f>IF(C2289="close",IF(I2289&gt;=0,1,IF(I2289&lt;0,2)),0)</f>
        <v>0</v>
      </c>
      <c r="N2289" s="5">
        <f>IF(N2288=0,IF(C2289="s/l",1,0),IF(C2289="s/l",N2288+1,0))</f>
        <v>1</v>
      </c>
      <c r="O2289" s="4">
        <f>IF(O2288=0,IF(C2289="t/p",1,0),IF(C2289="t/p",O2288+1,0))</f>
        <v>0</v>
      </c>
      <c r="P2289" s="3">
        <f>IF(AND(N2289&gt;=$AD$36,N2290=0),1,0)</f>
        <v>0</v>
      </c>
      <c r="Q2289" s="2">
        <f>IF(AND(O2289&gt;=$AD$35,O2290=0),1,0)</f>
        <v>0</v>
      </c>
      <c r="R2289" s="3">
        <f>IF(AND(N2289&gt;0,ISODD(D2289)),1,0)</f>
        <v>1</v>
      </c>
      <c r="S2289" s="2">
        <f>IF(AND(O2289&gt;0,ISEVEN(D2289)),1,0)</f>
        <v>0</v>
      </c>
      <c r="T2289" s="1">
        <f>IF(AND(N2288&gt;0,N2289&gt;0),IF(OR(AND(R2288=0,R2289=1),AND(R2288=1,R2289=0)),1,0),0)</f>
        <v>0</v>
      </c>
      <c r="U2289" s="1">
        <f>IF(AND(O2288&gt;0,O2289&gt;0),IF(OR(AND(S2288=0,S2289=1),AND(S2288=1,S2289=0)),1,0),0)</f>
        <v>0</v>
      </c>
    </row>
    <row r="2290" spans="1:21">
      <c r="A2290" s="9">
        <v>11780</v>
      </c>
      <c r="B2290" s="10" t="s">
        <v>454</v>
      </c>
      <c r="C2290" s="9" t="s">
        <v>3</v>
      </c>
      <c r="D2290" s="9">
        <v>4743</v>
      </c>
      <c r="E2290" s="9">
        <v>1</v>
      </c>
      <c r="F2290" s="9">
        <v>1.3592</v>
      </c>
      <c r="G2290" s="9">
        <v>1.3592</v>
      </c>
      <c r="H2290" s="9">
        <v>1.3567</v>
      </c>
      <c r="I2290" s="9">
        <v>-20</v>
      </c>
      <c r="J2290" s="9">
        <v>1750.66</v>
      </c>
      <c r="K2290" s="8" t="str">
        <f>RIGHT(B2290,5)</f>
        <v>14:31</v>
      </c>
      <c r="L2290" s="7" t="str">
        <f>TEXT(K2290,"hh")</f>
        <v>14</v>
      </c>
      <c r="M2290" s="6">
        <f>IF(C2290="close",IF(I2290&gt;=0,1,IF(I2290&lt;0,2)),0)</f>
        <v>0</v>
      </c>
      <c r="N2290" s="5">
        <f>IF(N2289=0,IF(C2290="s/l",1,0),IF(C2290="s/l",N2289+1,0))</f>
        <v>2</v>
      </c>
      <c r="O2290" s="4">
        <f>IF(O2289=0,IF(C2290="t/p",1,0),IF(C2290="t/p",O2289+1,0))</f>
        <v>0</v>
      </c>
      <c r="P2290" s="3">
        <f>IF(AND(N2290&gt;=$AD$36,N2291=0),1,0)</f>
        <v>1</v>
      </c>
      <c r="Q2290" s="2">
        <f>IF(AND(O2290&gt;=$AD$35,O2291=0),1,0)</f>
        <v>0</v>
      </c>
      <c r="R2290" s="3">
        <f>IF(AND(N2290&gt;0,ISODD(D2290)),1,0)</f>
        <v>1</v>
      </c>
      <c r="S2290" s="2">
        <f>IF(AND(O2290&gt;0,ISEVEN(D2290)),1,0)</f>
        <v>0</v>
      </c>
      <c r="T2290" s="1">
        <f>IF(AND(N2289&gt;0,N2290&gt;0),IF(OR(AND(R2289=0,R2290=1),AND(R2289=1,R2290=0)),1,0),0)</f>
        <v>0</v>
      </c>
      <c r="U2290" s="1">
        <f>IF(AND(O2289&gt;0,O2290&gt;0),IF(OR(AND(S2289=0,S2290=1),AND(S2289=1,S2290=0)),1,0),0)</f>
        <v>0</v>
      </c>
    </row>
    <row r="2291" spans="1:21">
      <c r="A2291" s="9">
        <v>11789</v>
      </c>
      <c r="B2291" s="10" t="s">
        <v>2490</v>
      </c>
      <c r="C2291" s="9" t="s">
        <v>0</v>
      </c>
      <c r="D2291" s="9">
        <v>4745</v>
      </c>
      <c r="E2291" s="9">
        <v>1</v>
      </c>
      <c r="F2291" s="9">
        <v>1.3577999999999999</v>
      </c>
      <c r="G2291" s="9">
        <v>1.3603000000000001</v>
      </c>
      <c r="H2291" s="9">
        <v>1.3577999999999999</v>
      </c>
      <c r="I2291" s="9">
        <v>5</v>
      </c>
      <c r="J2291" s="9">
        <v>1755.66</v>
      </c>
      <c r="K2291" s="8" t="str">
        <f>RIGHT(B2291,5)</f>
        <v>14:32</v>
      </c>
      <c r="L2291" s="7" t="str">
        <f>TEXT(K2291,"hh")</f>
        <v>14</v>
      </c>
      <c r="M2291" s="6">
        <f>IF(C2291="close",IF(I2291&gt;=0,1,IF(I2291&lt;0,2)),0)</f>
        <v>0</v>
      </c>
      <c r="N2291" s="5">
        <f>IF(N2290=0,IF(C2291="s/l",1,0),IF(C2291="s/l",N2290+1,0))</f>
        <v>0</v>
      </c>
      <c r="O2291" s="4">
        <f>IF(O2290=0,IF(C2291="t/p",1,0),IF(C2291="t/p",O2290+1,0))</f>
        <v>1</v>
      </c>
      <c r="P2291" s="3">
        <f>IF(AND(N2291&gt;=$AD$36,N2292=0),1,0)</f>
        <v>0</v>
      </c>
      <c r="Q2291" s="2">
        <f>IF(AND(O2291&gt;=$AD$35,O2292=0),1,0)</f>
        <v>0</v>
      </c>
      <c r="R2291" s="3">
        <f>IF(AND(N2291&gt;0,ISODD(D2291)),1,0)</f>
        <v>0</v>
      </c>
      <c r="S2291" s="2">
        <f>IF(AND(O2291&gt;0,ISEVEN(D2291)),1,0)</f>
        <v>0</v>
      </c>
      <c r="T2291" s="1">
        <f>IF(AND(N2290&gt;0,N2291&gt;0),IF(OR(AND(R2290=0,R2291=1),AND(R2290=1,R2291=0)),1,0),0)</f>
        <v>0</v>
      </c>
      <c r="U2291" s="1">
        <f>IF(AND(O2290&gt;0,O2291&gt;0),IF(OR(AND(S2290=0,S2291=1),AND(S2290=1,S2291=0)),1,0),0)</f>
        <v>0</v>
      </c>
    </row>
    <row r="2292" spans="1:21">
      <c r="A2292" s="9">
        <v>11794</v>
      </c>
      <c r="B2292" s="10" t="s">
        <v>452</v>
      </c>
      <c r="C2292" s="9" t="s">
        <v>3</v>
      </c>
      <c r="D2292" s="9">
        <v>4748</v>
      </c>
      <c r="E2292" s="9">
        <v>1</v>
      </c>
      <c r="F2292" s="9">
        <v>1.3562000000000001</v>
      </c>
      <c r="G2292" s="9">
        <v>1.3562000000000001</v>
      </c>
      <c r="H2292" s="9">
        <v>1.3587</v>
      </c>
      <c r="I2292" s="9">
        <v>-20</v>
      </c>
      <c r="J2292" s="9">
        <v>1735.66</v>
      </c>
      <c r="K2292" s="8" t="str">
        <f>RIGHT(B2292,5)</f>
        <v>14:35</v>
      </c>
      <c r="L2292" s="7" t="str">
        <f>TEXT(K2292,"hh")</f>
        <v>14</v>
      </c>
      <c r="M2292" s="6">
        <f>IF(C2292="close",IF(I2292&gt;=0,1,IF(I2292&lt;0,2)),0)</f>
        <v>0</v>
      </c>
      <c r="N2292" s="5">
        <f>IF(N2291=0,IF(C2292="s/l",1,0),IF(C2292="s/l",N2291+1,0))</f>
        <v>1</v>
      </c>
      <c r="O2292" s="4">
        <f>IF(O2291=0,IF(C2292="t/p",1,0),IF(C2292="t/p",O2291+1,0))</f>
        <v>0</v>
      </c>
      <c r="P2292" s="3">
        <f>IF(AND(N2292&gt;=$AD$36,N2293=0),1,0)</f>
        <v>0</v>
      </c>
      <c r="Q2292" s="2">
        <f>IF(AND(O2292&gt;=$AD$35,O2293=0),1,0)</f>
        <v>0</v>
      </c>
      <c r="R2292" s="3">
        <f>IF(AND(N2292&gt;0,ISODD(D2292)),1,0)</f>
        <v>0</v>
      </c>
      <c r="S2292" s="2">
        <f>IF(AND(O2292&gt;0,ISEVEN(D2292)),1,0)</f>
        <v>0</v>
      </c>
      <c r="T2292" s="1">
        <f>IF(AND(N2291&gt;0,N2292&gt;0),IF(OR(AND(R2291=0,R2292=1),AND(R2291=1,R2292=0)),1,0),0)</f>
        <v>0</v>
      </c>
      <c r="U2292" s="1">
        <f>IF(AND(O2291&gt;0,O2292&gt;0),IF(OR(AND(S2291=0,S2292=1),AND(S2291=1,S2292=0)),1,0),0)</f>
        <v>0</v>
      </c>
    </row>
    <row r="2293" spans="1:21">
      <c r="A2293" s="9">
        <v>11799</v>
      </c>
      <c r="B2293" s="10" t="s">
        <v>452</v>
      </c>
      <c r="C2293" s="9" t="s">
        <v>3</v>
      </c>
      <c r="D2293" s="9">
        <v>4750</v>
      </c>
      <c r="E2293" s="9">
        <v>1</v>
      </c>
      <c r="F2293" s="9">
        <v>1.3552</v>
      </c>
      <c r="G2293" s="9">
        <v>1.3552</v>
      </c>
      <c r="H2293" s="9">
        <v>1.3576999999999999</v>
      </c>
      <c r="I2293" s="9">
        <v>-20</v>
      </c>
      <c r="J2293" s="9">
        <v>1715.66</v>
      </c>
      <c r="K2293" s="8" t="str">
        <f>RIGHT(B2293,5)</f>
        <v>14:35</v>
      </c>
      <c r="L2293" s="7" t="str">
        <f>TEXT(K2293,"hh")</f>
        <v>14</v>
      </c>
      <c r="M2293" s="6">
        <f>IF(C2293="close",IF(I2293&gt;=0,1,IF(I2293&lt;0,2)),0)</f>
        <v>0</v>
      </c>
      <c r="N2293" s="5">
        <f>IF(N2292=0,IF(C2293="s/l",1,0),IF(C2293="s/l",N2292+1,0))</f>
        <v>2</v>
      </c>
      <c r="O2293" s="4">
        <f>IF(O2292=0,IF(C2293="t/p",1,0),IF(C2293="t/p",O2292+1,0))</f>
        <v>0</v>
      </c>
      <c r="P2293" s="3">
        <f>IF(AND(N2293&gt;=$AD$36,N2294=0),1,0)</f>
        <v>1</v>
      </c>
      <c r="Q2293" s="2">
        <f>IF(AND(O2293&gt;=$AD$35,O2294=0),1,0)</f>
        <v>0</v>
      </c>
      <c r="R2293" s="3">
        <f>IF(AND(N2293&gt;0,ISODD(D2293)),1,0)</f>
        <v>0</v>
      </c>
      <c r="S2293" s="2">
        <f>IF(AND(O2293&gt;0,ISEVEN(D2293)),1,0)</f>
        <v>0</v>
      </c>
      <c r="T2293" s="1">
        <f>IF(AND(N2292&gt;0,N2293&gt;0),IF(OR(AND(R2292=0,R2293=1),AND(R2292=1,R2293=0)),1,0),0)</f>
        <v>0</v>
      </c>
      <c r="U2293" s="1">
        <f>IF(AND(O2292&gt;0,O2293&gt;0),IF(OR(AND(S2292=0,S2293=1),AND(S2292=1,S2293=0)),1,0),0)</f>
        <v>0</v>
      </c>
    </row>
    <row r="2294" spans="1:21">
      <c r="A2294" s="9">
        <v>11800</v>
      </c>
      <c r="B2294" s="10" t="s">
        <v>451</v>
      </c>
      <c r="C2294" s="9" t="s">
        <v>0</v>
      </c>
      <c r="D2294" s="9">
        <v>4752</v>
      </c>
      <c r="E2294" s="9">
        <v>1</v>
      </c>
      <c r="F2294" s="9">
        <v>1.3567</v>
      </c>
      <c r="G2294" s="9">
        <v>1.3542000000000001</v>
      </c>
      <c r="H2294" s="9">
        <v>1.3567</v>
      </c>
      <c r="I2294" s="9">
        <v>5</v>
      </c>
      <c r="J2294" s="9">
        <v>1720.66</v>
      </c>
      <c r="K2294" s="8" t="str">
        <f>RIGHT(B2294,5)</f>
        <v>14:37</v>
      </c>
      <c r="L2294" s="7" t="str">
        <f>TEXT(K2294,"hh")</f>
        <v>14</v>
      </c>
      <c r="M2294" s="6">
        <f>IF(C2294="close",IF(I2294&gt;=0,1,IF(I2294&lt;0,2)),0)</f>
        <v>0</v>
      </c>
      <c r="N2294" s="5">
        <f>IF(N2293=0,IF(C2294="s/l",1,0),IF(C2294="s/l",N2293+1,0))</f>
        <v>0</v>
      </c>
      <c r="O2294" s="4">
        <f>IF(O2293=0,IF(C2294="t/p",1,0),IF(C2294="t/p",O2293+1,0))</f>
        <v>1</v>
      </c>
      <c r="P2294" s="3">
        <f>IF(AND(N2294&gt;=$AD$36,N2295=0),1,0)</f>
        <v>0</v>
      </c>
      <c r="Q2294" s="2">
        <f>IF(AND(O2294&gt;=$AD$35,O2295=0),1,0)</f>
        <v>0</v>
      </c>
      <c r="R2294" s="3">
        <f>IF(AND(N2294&gt;0,ISODD(D2294)),1,0)</f>
        <v>0</v>
      </c>
      <c r="S2294" s="2">
        <f>IF(AND(O2294&gt;0,ISEVEN(D2294)),1,0)</f>
        <v>1</v>
      </c>
      <c r="T2294" s="1">
        <f>IF(AND(N2293&gt;0,N2294&gt;0),IF(OR(AND(R2293=0,R2294=1),AND(R2293=1,R2294=0)),1,0),0)</f>
        <v>0</v>
      </c>
      <c r="U2294" s="1">
        <f>IF(AND(O2293&gt;0,O2294&gt;0),IF(OR(AND(S2293=0,S2294=1),AND(S2293=1,S2294=0)),1,0),0)</f>
        <v>0</v>
      </c>
    </row>
    <row r="2295" spans="1:21">
      <c r="A2295" s="9">
        <v>11809</v>
      </c>
      <c r="B2295" s="10" t="s">
        <v>2489</v>
      </c>
      <c r="C2295" s="9" t="s">
        <v>3</v>
      </c>
      <c r="D2295" s="9">
        <v>4753</v>
      </c>
      <c r="E2295" s="9">
        <v>1</v>
      </c>
      <c r="F2295" s="9">
        <v>1.3589</v>
      </c>
      <c r="G2295" s="9">
        <v>1.3589</v>
      </c>
      <c r="H2295" s="9">
        <v>1.3564000000000001</v>
      </c>
      <c r="I2295" s="9">
        <v>-20</v>
      </c>
      <c r="J2295" s="9">
        <v>1700.66</v>
      </c>
      <c r="K2295" s="8" t="str">
        <f>RIGHT(B2295,5)</f>
        <v>14:46</v>
      </c>
      <c r="L2295" s="7" t="str">
        <f>TEXT(K2295,"hh")</f>
        <v>14</v>
      </c>
      <c r="M2295" s="6">
        <f>IF(C2295="close",IF(I2295&gt;=0,1,IF(I2295&lt;0,2)),0)</f>
        <v>0</v>
      </c>
      <c r="N2295" s="5">
        <f>IF(N2294=0,IF(C2295="s/l",1,0),IF(C2295="s/l",N2294+1,0))</f>
        <v>1</v>
      </c>
      <c r="O2295" s="4">
        <f>IF(O2294=0,IF(C2295="t/p",1,0),IF(C2295="t/p",O2294+1,0))</f>
        <v>0</v>
      </c>
      <c r="P2295" s="3">
        <f>IF(AND(N2295&gt;=$AD$36,N2296=0),1,0)</f>
        <v>0</v>
      </c>
      <c r="Q2295" s="2">
        <f>IF(AND(O2295&gt;=$AD$35,O2296=0),1,0)</f>
        <v>0</v>
      </c>
      <c r="R2295" s="3">
        <f>IF(AND(N2295&gt;0,ISODD(D2295)),1,0)</f>
        <v>1</v>
      </c>
      <c r="S2295" s="2">
        <f>IF(AND(O2295&gt;0,ISEVEN(D2295)),1,0)</f>
        <v>0</v>
      </c>
      <c r="T2295" s="1">
        <f>IF(AND(N2294&gt;0,N2295&gt;0),IF(OR(AND(R2294=0,R2295=1),AND(R2294=1,R2295=0)),1,0),0)</f>
        <v>0</v>
      </c>
      <c r="U2295" s="1">
        <f>IF(AND(O2294&gt;0,O2295&gt;0),IF(OR(AND(S2294=0,S2295=1),AND(S2294=1,S2295=0)),1,0),0)</f>
        <v>0</v>
      </c>
    </row>
    <row r="2296" spans="1:21">
      <c r="A2296" s="9">
        <v>11814</v>
      </c>
      <c r="B2296" s="10" t="s">
        <v>2488</v>
      </c>
      <c r="C2296" s="9" t="s">
        <v>3</v>
      </c>
      <c r="D2296" s="9">
        <v>4755</v>
      </c>
      <c r="E2296" s="9">
        <v>1</v>
      </c>
      <c r="F2296" s="9">
        <v>1.3599000000000001</v>
      </c>
      <c r="G2296" s="9">
        <v>1.3599000000000001</v>
      </c>
      <c r="H2296" s="9">
        <v>1.3573999999999999</v>
      </c>
      <c r="I2296" s="9">
        <v>-20</v>
      </c>
      <c r="J2296" s="9">
        <v>1680.66</v>
      </c>
      <c r="K2296" s="8" t="str">
        <f>RIGHT(B2296,5)</f>
        <v>14:59</v>
      </c>
      <c r="L2296" s="7" t="str">
        <f>TEXT(K2296,"hh")</f>
        <v>14</v>
      </c>
      <c r="M2296" s="6">
        <f>IF(C2296="close",IF(I2296&gt;=0,1,IF(I2296&lt;0,2)),0)</f>
        <v>0</v>
      </c>
      <c r="N2296" s="5">
        <f>IF(N2295=0,IF(C2296="s/l",1,0),IF(C2296="s/l",N2295+1,0))</f>
        <v>2</v>
      </c>
      <c r="O2296" s="4">
        <f>IF(O2295=0,IF(C2296="t/p",1,0),IF(C2296="t/p",O2295+1,0))</f>
        <v>0</v>
      </c>
      <c r="P2296" s="3">
        <f>IF(AND(N2296&gt;=$AD$36,N2297=0),1,0)</f>
        <v>1</v>
      </c>
      <c r="Q2296" s="2">
        <f>IF(AND(O2296&gt;=$AD$35,O2297=0),1,0)</f>
        <v>0</v>
      </c>
      <c r="R2296" s="3">
        <f>IF(AND(N2296&gt;0,ISODD(D2296)),1,0)</f>
        <v>1</v>
      </c>
      <c r="S2296" s="2">
        <f>IF(AND(O2296&gt;0,ISEVEN(D2296)),1,0)</f>
        <v>0</v>
      </c>
      <c r="T2296" s="1">
        <f>IF(AND(N2295&gt;0,N2296&gt;0),IF(OR(AND(R2295=0,R2296=1),AND(R2295=1,R2296=0)),1,0),0)</f>
        <v>0</v>
      </c>
      <c r="U2296" s="1">
        <f>IF(AND(O2295&gt;0,O2296&gt;0),IF(OR(AND(S2295=0,S2296=1),AND(S2295=1,S2296=0)),1,0),0)</f>
        <v>0</v>
      </c>
    </row>
    <row r="2297" spans="1:21">
      <c r="A2297" s="9">
        <v>11819</v>
      </c>
      <c r="B2297" s="10" t="s">
        <v>2487</v>
      </c>
      <c r="C2297" s="9" t="s">
        <v>0</v>
      </c>
      <c r="D2297" s="9">
        <v>4759</v>
      </c>
      <c r="E2297" s="9">
        <v>1</v>
      </c>
      <c r="F2297" s="9">
        <v>1.3593999999999999</v>
      </c>
      <c r="G2297" s="9">
        <v>1.3619000000000001</v>
      </c>
      <c r="H2297" s="9">
        <v>1.3593999999999999</v>
      </c>
      <c r="I2297" s="9">
        <v>5</v>
      </c>
      <c r="J2297" s="9">
        <v>1685.66</v>
      </c>
      <c r="K2297" s="8" t="str">
        <f>RIGHT(B2297,5)</f>
        <v>15:00</v>
      </c>
      <c r="L2297" s="7" t="str">
        <f>TEXT(K2297,"hh")</f>
        <v>15</v>
      </c>
      <c r="M2297" s="6">
        <f>IF(C2297="close",IF(I2297&gt;=0,1,IF(I2297&lt;0,2)),0)</f>
        <v>0</v>
      </c>
      <c r="N2297" s="5">
        <f>IF(N2296=0,IF(C2297="s/l",1,0),IF(C2297="s/l",N2296+1,0))</f>
        <v>0</v>
      </c>
      <c r="O2297" s="4">
        <f>IF(O2296=0,IF(C2297="t/p",1,0),IF(C2297="t/p",O2296+1,0))</f>
        <v>1</v>
      </c>
      <c r="P2297" s="3">
        <f>IF(AND(N2297&gt;=$AD$36,N2298=0),1,0)</f>
        <v>0</v>
      </c>
      <c r="Q2297" s="2">
        <f>IF(AND(O2297&gt;=$AD$35,O2298=0),1,0)</f>
        <v>0</v>
      </c>
      <c r="R2297" s="3">
        <f>IF(AND(N2297&gt;0,ISODD(D2297)),1,0)</f>
        <v>0</v>
      </c>
      <c r="S2297" s="2">
        <f>IF(AND(O2297&gt;0,ISEVEN(D2297)),1,0)</f>
        <v>0</v>
      </c>
      <c r="T2297" s="1">
        <f>IF(AND(N2296&gt;0,N2297&gt;0),IF(OR(AND(R2296=0,R2297=1),AND(R2296=1,R2297=0)),1,0),0)</f>
        <v>0</v>
      </c>
      <c r="U2297" s="1">
        <f>IF(AND(O2296&gt;0,O2297&gt;0),IF(OR(AND(S2296=0,S2297=1),AND(S2296=1,S2297=0)),1,0),0)</f>
        <v>0</v>
      </c>
    </row>
    <row r="2298" spans="1:21">
      <c r="A2298" s="9">
        <v>11824</v>
      </c>
      <c r="B2298" s="10" t="s">
        <v>2486</v>
      </c>
      <c r="C2298" s="9" t="s">
        <v>0</v>
      </c>
      <c r="D2298" s="9">
        <v>4762</v>
      </c>
      <c r="E2298" s="9">
        <v>1</v>
      </c>
      <c r="F2298" s="9">
        <v>1.3596999999999999</v>
      </c>
      <c r="G2298" s="9">
        <v>1.3572</v>
      </c>
      <c r="H2298" s="9">
        <v>1.3596999999999999</v>
      </c>
      <c r="I2298" s="9">
        <v>5</v>
      </c>
      <c r="J2298" s="9">
        <v>1690.66</v>
      </c>
      <c r="K2298" s="8" t="str">
        <f>RIGHT(B2298,5)</f>
        <v>15:34</v>
      </c>
      <c r="L2298" s="7" t="str">
        <f>TEXT(K2298,"hh")</f>
        <v>15</v>
      </c>
      <c r="M2298" s="6">
        <f>IF(C2298="close",IF(I2298&gt;=0,1,IF(I2298&lt;0,2)),0)</f>
        <v>0</v>
      </c>
      <c r="N2298" s="5">
        <f>IF(N2297=0,IF(C2298="s/l",1,0),IF(C2298="s/l",N2297+1,0))</f>
        <v>0</v>
      </c>
      <c r="O2298" s="4">
        <f>IF(O2297=0,IF(C2298="t/p",1,0),IF(C2298="t/p",O2297+1,0))</f>
        <v>2</v>
      </c>
      <c r="P2298" s="3">
        <f>IF(AND(N2298&gt;=$AD$36,N2299=0),1,0)</f>
        <v>0</v>
      </c>
      <c r="Q2298" s="2">
        <f>IF(AND(O2298&gt;=$AD$35,O2299=0),1,0)</f>
        <v>0</v>
      </c>
      <c r="R2298" s="3">
        <f>IF(AND(N2298&gt;0,ISODD(D2298)),1,0)</f>
        <v>0</v>
      </c>
      <c r="S2298" s="2">
        <f>IF(AND(O2298&gt;0,ISEVEN(D2298)),1,0)</f>
        <v>1</v>
      </c>
      <c r="T2298" s="1">
        <f>IF(AND(N2297&gt;0,N2298&gt;0),IF(OR(AND(R2297=0,R2298=1),AND(R2297=1,R2298=0)),1,0),0)</f>
        <v>0</v>
      </c>
      <c r="U2298" s="1">
        <f>IF(AND(O2297&gt;0,O2298&gt;0),IF(OR(AND(S2297=0,S2298=1),AND(S2297=1,S2298=0)),1,0),0)</f>
        <v>1</v>
      </c>
    </row>
    <row r="2299" spans="1:21">
      <c r="A2299" s="9">
        <v>11829</v>
      </c>
      <c r="B2299" s="10" t="s">
        <v>2485</v>
      </c>
      <c r="C2299" s="9" t="s">
        <v>3</v>
      </c>
      <c r="D2299" s="9">
        <v>4757</v>
      </c>
      <c r="E2299" s="9">
        <v>1</v>
      </c>
      <c r="F2299" s="9">
        <v>1.3609</v>
      </c>
      <c r="G2299" s="9">
        <v>1.3609</v>
      </c>
      <c r="H2299" s="9">
        <v>1.3584000000000001</v>
      </c>
      <c r="I2299" s="9">
        <v>-20</v>
      </c>
      <c r="J2299" s="9">
        <v>1670.66</v>
      </c>
      <c r="K2299" s="8" t="str">
        <f>RIGHT(B2299,5)</f>
        <v>15:37</v>
      </c>
      <c r="L2299" s="7" t="str">
        <f>TEXT(K2299,"hh")</f>
        <v>15</v>
      </c>
      <c r="M2299" s="6">
        <f>IF(C2299="close",IF(I2299&gt;=0,1,IF(I2299&lt;0,2)),0)</f>
        <v>0</v>
      </c>
      <c r="N2299" s="5">
        <f>IF(N2298=0,IF(C2299="s/l",1,0),IF(C2299="s/l",N2298+1,0))</f>
        <v>1</v>
      </c>
      <c r="O2299" s="4">
        <f>IF(O2298=0,IF(C2299="t/p",1,0),IF(C2299="t/p",O2298+1,0))</f>
        <v>0</v>
      </c>
      <c r="P2299" s="3">
        <f>IF(AND(N2299&gt;=$AD$36,N2300=0),1,0)</f>
        <v>0</v>
      </c>
      <c r="Q2299" s="2">
        <f>IF(AND(O2299&gt;=$AD$35,O2300=0),1,0)</f>
        <v>0</v>
      </c>
      <c r="R2299" s="3">
        <f>IF(AND(N2299&gt;0,ISODD(D2299)),1,0)</f>
        <v>1</v>
      </c>
      <c r="S2299" s="2">
        <f>IF(AND(O2299&gt;0,ISEVEN(D2299)),1,0)</f>
        <v>0</v>
      </c>
      <c r="T2299" s="1">
        <f>IF(AND(N2298&gt;0,N2299&gt;0),IF(OR(AND(R2298=0,R2299=1),AND(R2298=1,R2299=0)),1,0),0)</f>
        <v>0</v>
      </c>
      <c r="U2299" s="1">
        <f>IF(AND(O2298&gt;0,O2299&gt;0),IF(OR(AND(S2298=0,S2299=1),AND(S2298=1,S2299=0)),1,0),0)</f>
        <v>0</v>
      </c>
    </row>
    <row r="2300" spans="1:21">
      <c r="A2300" s="9">
        <v>11834</v>
      </c>
      <c r="B2300" s="10" t="s">
        <v>445</v>
      </c>
      <c r="C2300" s="9" t="s">
        <v>0</v>
      </c>
      <c r="D2300" s="9">
        <v>4765</v>
      </c>
      <c r="E2300" s="9">
        <v>1</v>
      </c>
      <c r="F2300" s="9">
        <v>1.3604000000000001</v>
      </c>
      <c r="G2300" s="9">
        <v>1.3629</v>
      </c>
      <c r="H2300" s="9">
        <v>1.3604000000000001</v>
      </c>
      <c r="I2300" s="9">
        <v>5</v>
      </c>
      <c r="J2300" s="9">
        <v>1675.66</v>
      </c>
      <c r="K2300" s="8" t="str">
        <f>RIGHT(B2300,5)</f>
        <v>15:45</v>
      </c>
      <c r="L2300" s="7" t="str">
        <f>TEXT(K2300,"hh")</f>
        <v>15</v>
      </c>
      <c r="M2300" s="6">
        <f>IF(C2300="close",IF(I2300&gt;=0,1,IF(I2300&lt;0,2)),0)</f>
        <v>0</v>
      </c>
      <c r="N2300" s="5">
        <f>IF(N2299=0,IF(C2300="s/l",1,0),IF(C2300="s/l",N2299+1,0))</f>
        <v>0</v>
      </c>
      <c r="O2300" s="4">
        <f>IF(O2299=0,IF(C2300="t/p",1,0),IF(C2300="t/p",O2299+1,0))</f>
        <v>1</v>
      </c>
      <c r="P2300" s="3">
        <f>IF(AND(N2300&gt;=$AD$36,N2301=0),1,0)</f>
        <v>0</v>
      </c>
      <c r="Q2300" s="2">
        <f>IF(AND(O2300&gt;=$AD$35,O2301=0),1,0)</f>
        <v>0</v>
      </c>
      <c r="R2300" s="3">
        <f>IF(AND(N2300&gt;0,ISODD(D2300)),1,0)</f>
        <v>0</v>
      </c>
      <c r="S2300" s="2">
        <f>IF(AND(O2300&gt;0,ISEVEN(D2300)),1,0)</f>
        <v>0</v>
      </c>
      <c r="T2300" s="1">
        <f>IF(AND(N2299&gt;0,N2300&gt;0),IF(OR(AND(R2299=0,R2300=1),AND(R2299=1,R2300=0)),1,0),0)</f>
        <v>0</v>
      </c>
      <c r="U2300" s="1">
        <f>IF(AND(O2299&gt;0,O2300&gt;0),IF(OR(AND(S2299=0,S2300=1),AND(S2299=1,S2300=0)),1,0),0)</f>
        <v>0</v>
      </c>
    </row>
    <row r="2301" spans="1:21">
      <c r="A2301" s="9">
        <v>11839</v>
      </c>
      <c r="B2301" s="10" t="s">
        <v>444</v>
      </c>
      <c r="C2301" s="9" t="s">
        <v>0</v>
      </c>
      <c r="D2301" s="9">
        <v>4763</v>
      </c>
      <c r="E2301" s="9">
        <v>1</v>
      </c>
      <c r="F2301" s="9">
        <v>1.3593999999999999</v>
      </c>
      <c r="G2301" s="9">
        <v>1.3619000000000001</v>
      </c>
      <c r="H2301" s="9">
        <v>1.3593999999999999</v>
      </c>
      <c r="I2301" s="9">
        <v>5</v>
      </c>
      <c r="J2301" s="9">
        <v>1680.66</v>
      </c>
      <c r="K2301" s="8" t="str">
        <f>RIGHT(B2301,5)</f>
        <v>15:59</v>
      </c>
      <c r="L2301" s="7" t="str">
        <f>TEXT(K2301,"hh")</f>
        <v>15</v>
      </c>
      <c r="M2301" s="6">
        <f>IF(C2301="close",IF(I2301&gt;=0,1,IF(I2301&lt;0,2)),0)</f>
        <v>0</v>
      </c>
      <c r="N2301" s="5">
        <f>IF(N2300=0,IF(C2301="s/l",1,0),IF(C2301="s/l",N2300+1,0))</f>
        <v>0</v>
      </c>
      <c r="O2301" s="4">
        <f>IF(O2300=0,IF(C2301="t/p",1,0),IF(C2301="t/p",O2300+1,0))</f>
        <v>2</v>
      </c>
      <c r="P2301" s="3">
        <f>IF(AND(N2301&gt;=$AD$36,N2302=0),1,0)</f>
        <v>0</v>
      </c>
      <c r="Q2301" s="2">
        <f>IF(AND(O2301&gt;=$AD$35,O2302=0),1,0)</f>
        <v>0</v>
      </c>
      <c r="R2301" s="3">
        <f>IF(AND(N2301&gt;0,ISODD(D2301)),1,0)</f>
        <v>0</v>
      </c>
      <c r="S2301" s="2">
        <f>IF(AND(O2301&gt;0,ISEVEN(D2301)),1,0)</f>
        <v>0</v>
      </c>
      <c r="T2301" s="1">
        <f>IF(AND(N2300&gt;0,N2301&gt;0),IF(OR(AND(R2300=0,R2301=1),AND(R2300=1,R2301=0)),1,0),0)</f>
        <v>0</v>
      </c>
      <c r="U2301" s="1">
        <f>IF(AND(O2300&gt;0,O2301&gt;0),IF(OR(AND(S2300=0,S2301=1),AND(S2300=1,S2301=0)),1,0),0)</f>
        <v>0</v>
      </c>
    </row>
    <row r="2302" spans="1:21">
      <c r="A2302" s="9">
        <v>11844</v>
      </c>
      <c r="B2302" s="10" t="s">
        <v>443</v>
      </c>
      <c r="C2302" s="9" t="s">
        <v>3</v>
      </c>
      <c r="D2302" s="9">
        <v>4768</v>
      </c>
      <c r="E2302" s="9">
        <v>1</v>
      </c>
      <c r="F2302" s="9">
        <v>1.3582000000000001</v>
      </c>
      <c r="G2302" s="9">
        <v>1.3582000000000001</v>
      </c>
      <c r="H2302" s="9">
        <v>1.3607</v>
      </c>
      <c r="I2302" s="9">
        <v>-20</v>
      </c>
      <c r="J2302" s="9">
        <v>1660.66</v>
      </c>
      <c r="K2302" s="8" t="str">
        <f>RIGHT(B2302,5)</f>
        <v>17:28</v>
      </c>
      <c r="L2302" s="7" t="str">
        <f>TEXT(K2302,"hh")</f>
        <v>17</v>
      </c>
      <c r="M2302" s="6">
        <f>IF(C2302="close",IF(I2302&gt;=0,1,IF(I2302&lt;0,2)),0)</f>
        <v>0</v>
      </c>
      <c r="N2302" s="5">
        <f>IF(N2301=0,IF(C2302="s/l",1,0),IF(C2302="s/l",N2301+1,0))</f>
        <v>1</v>
      </c>
      <c r="O2302" s="4">
        <f>IF(O2301=0,IF(C2302="t/p",1,0),IF(C2302="t/p",O2301+1,0))</f>
        <v>0</v>
      </c>
      <c r="P2302" s="3">
        <f>IF(AND(N2302&gt;=$AD$36,N2303=0),1,0)</f>
        <v>0</v>
      </c>
      <c r="Q2302" s="2">
        <f>IF(AND(O2302&gt;=$AD$35,O2303=0),1,0)</f>
        <v>0</v>
      </c>
      <c r="R2302" s="3">
        <f>IF(AND(N2302&gt;0,ISODD(D2302)),1,0)</f>
        <v>0</v>
      </c>
      <c r="S2302" s="2">
        <f>IF(AND(O2302&gt;0,ISEVEN(D2302)),1,0)</f>
        <v>0</v>
      </c>
      <c r="T2302" s="1">
        <f>IF(AND(N2301&gt;0,N2302&gt;0),IF(OR(AND(R2301=0,R2302=1),AND(R2301=1,R2302=0)),1,0),0)</f>
        <v>0</v>
      </c>
      <c r="U2302" s="1">
        <f>IF(AND(O2301&gt;0,O2302&gt;0),IF(OR(AND(S2301=0,S2302=1),AND(S2301=1,S2302=0)),1,0),0)</f>
        <v>0</v>
      </c>
    </row>
    <row r="2303" spans="1:21">
      <c r="A2303" s="9">
        <v>11845</v>
      </c>
      <c r="B2303" s="10" t="s">
        <v>2484</v>
      </c>
      <c r="C2303" s="9" t="s">
        <v>0</v>
      </c>
      <c r="D2303" s="9">
        <v>4770</v>
      </c>
      <c r="E2303" s="9">
        <v>1</v>
      </c>
      <c r="F2303" s="9">
        <v>1.3596999999999999</v>
      </c>
      <c r="G2303" s="9">
        <v>1.3572</v>
      </c>
      <c r="H2303" s="9">
        <v>1.3596999999999999</v>
      </c>
      <c r="I2303" s="9">
        <v>5</v>
      </c>
      <c r="J2303" s="9">
        <v>1665.66</v>
      </c>
      <c r="K2303" s="8" t="str">
        <f>RIGHT(B2303,5)</f>
        <v>18:47</v>
      </c>
      <c r="L2303" s="7" t="str">
        <f>TEXT(K2303,"hh")</f>
        <v>18</v>
      </c>
      <c r="M2303" s="6">
        <f>IF(C2303="close",IF(I2303&gt;=0,1,IF(I2303&lt;0,2)),0)</f>
        <v>0</v>
      </c>
      <c r="N2303" s="5">
        <f>IF(N2302=0,IF(C2303="s/l",1,0),IF(C2303="s/l",N2302+1,0))</f>
        <v>0</v>
      </c>
      <c r="O2303" s="4">
        <f>IF(O2302=0,IF(C2303="t/p",1,0),IF(C2303="t/p",O2302+1,0))</f>
        <v>1</v>
      </c>
      <c r="P2303" s="3">
        <f>IF(AND(N2303&gt;=$AD$36,N2304=0),1,0)</f>
        <v>0</v>
      </c>
      <c r="Q2303" s="2">
        <f>IF(AND(O2303&gt;=$AD$35,O2304=0),1,0)</f>
        <v>0</v>
      </c>
      <c r="R2303" s="3">
        <f>IF(AND(N2303&gt;0,ISODD(D2303)),1,0)</f>
        <v>0</v>
      </c>
      <c r="S2303" s="2">
        <f>IF(AND(O2303&gt;0,ISEVEN(D2303)),1,0)</f>
        <v>1</v>
      </c>
      <c r="T2303" s="1">
        <f>IF(AND(N2302&gt;0,N2303&gt;0),IF(OR(AND(R2302=0,R2303=1),AND(R2302=1,R2303=0)),1,0),0)</f>
        <v>0</v>
      </c>
      <c r="U2303" s="1">
        <f>IF(AND(O2302&gt;0,O2303&gt;0),IF(OR(AND(S2302=0,S2303=1),AND(S2302=1,S2303=0)),1,0),0)</f>
        <v>0</v>
      </c>
    </row>
    <row r="2304" spans="1:21">
      <c r="A2304" s="9">
        <v>11850</v>
      </c>
      <c r="B2304" s="10" t="s">
        <v>2483</v>
      </c>
      <c r="C2304" s="9" t="s">
        <v>0</v>
      </c>
      <c r="D2304" s="9">
        <v>4771</v>
      </c>
      <c r="E2304" s="9">
        <v>1</v>
      </c>
      <c r="F2304" s="9">
        <v>1.3593999999999999</v>
      </c>
      <c r="G2304" s="9">
        <v>1.3619000000000001</v>
      </c>
      <c r="H2304" s="9">
        <v>1.3593999999999999</v>
      </c>
      <c r="I2304" s="9">
        <v>5</v>
      </c>
      <c r="J2304" s="9">
        <v>1670.66</v>
      </c>
      <c r="K2304" s="8" t="str">
        <f>RIGHT(B2304,5)</f>
        <v>21:31</v>
      </c>
      <c r="L2304" s="7" t="str">
        <f>TEXT(K2304,"hh")</f>
        <v>21</v>
      </c>
      <c r="M2304" s="6">
        <f>IF(C2304="close",IF(I2304&gt;=0,1,IF(I2304&lt;0,2)),0)</f>
        <v>0</v>
      </c>
      <c r="N2304" s="5">
        <f>IF(N2303=0,IF(C2304="s/l",1,0),IF(C2304="s/l",N2303+1,0))</f>
        <v>0</v>
      </c>
      <c r="O2304" s="4">
        <f>IF(O2303=0,IF(C2304="t/p",1,0),IF(C2304="t/p",O2303+1,0))</f>
        <v>2</v>
      </c>
      <c r="P2304" s="3">
        <f>IF(AND(N2304&gt;=$AD$36,N2305=0),1,0)</f>
        <v>0</v>
      </c>
      <c r="Q2304" s="2">
        <f>IF(AND(O2304&gt;=$AD$35,O2305=0),1,0)</f>
        <v>0</v>
      </c>
      <c r="R2304" s="3">
        <f>IF(AND(N2304&gt;0,ISODD(D2304)),1,0)</f>
        <v>0</v>
      </c>
      <c r="S2304" s="2">
        <f>IF(AND(O2304&gt;0,ISEVEN(D2304)),1,0)</f>
        <v>0</v>
      </c>
      <c r="T2304" s="1">
        <f>IF(AND(N2303&gt;0,N2304&gt;0),IF(OR(AND(R2303=0,R2304=1),AND(R2303=1,R2304=0)),1,0),0)</f>
        <v>0</v>
      </c>
      <c r="U2304" s="1">
        <f>IF(AND(O2303&gt;0,O2304&gt;0),IF(OR(AND(S2303=0,S2304=1),AND(S2303=1,S2304=0)),1,0),0)</f>
        <v>1</v>
      </c>
    </row>
    <row r="2305" spans="1:21">
      <c r="A2305" s="9">
        <v>11859</v>
      </c>
      <c r="B2305" s="10" t="s">
        <v>440</v>
      </c>
      <c r="C2305" s="9" t="s">
        <v>0</v>
      </c>
      <c r="D2305" s="9">
        <v>4775</v>
      </c>
      <c r="E2305" s="9">
        <v>1</v>
      </c>
      <c r="F2305" s="9">
        <v>1.3599000000000001</v>
      </c>
      <c r="G2305" s="9">
        <v>1.3624000000000001</v>
      </c>
      <c r="H2305" s="9">
        <v>1.3599000000000001</v>
      </c>
      <c r="I2305" s="9">
        <v>5</v>
      </c>
      <c r="J2305" s="9">
        <v>1675.66</v>
      </c>
      <c r="K2305" s="8" t="str">
        <f>RIGHT(B2305,5)</f>
        <v>06:33</v>
      </c>
      <c r="L2305" s="7" t="str">
        <f>TEXT(K2305,"hh")</f>
        <v>06</v>
      </c>
      <c r="M2305" s="6">
        <f>IF(C2305="close",IF(I2305&gt;=0,1,IF(I2305&lt;0,2)),0)</f>
        <v>0</v>
      </c>
      <c r="N2305" s="5">
        <f>IF(N2304=0,IF(C2305="s/l",1,0),IF(C2305="s/l",N2304+1,0))</f>
        <v>0</v>
      </c>
      <c r="O2305" s="4">
        <f>IF(O2304=0,IF(C2305="t/p",1,0),IF(C2305="t/p",O2304+1,0))</f>
        <v>3</v>
      </c>
      <c r="P2305" s="3">
        <f>IF(AND(N2305&gt;=$AD$36,N2306=0),1,0)</f>
        <v>0</v>
      </c>
      <c r="Q2305" s="2">
        <f>IF(AND(O2305&gt;=$AD$35,O2306=0),1,0)</f>
        <v>0</v>
      </c>
      <c r="R2305" s="3">
        <f>IF(AND(N2305&gt;0,ISODD(D2305)),1,0)</f>
        <v>0</v>
      </c>
      <c r="S2305" s="2">
        <f>IF(AND(O2305&gt;0,ISEVEN(D2305)),1,0)</f>
        <v>0</v>
      </c>
      <c r="T2305" s="1">
        <f>IF(AND(N2304&gt;0,N2305&gt;0),IF(OR(AND(R2304=0,R2305=1),AND(R2304=1,R2305=0)),1,0),0)</f>
        <v>0</v>
      </c>
      <c r="U2305" s="1">
        <f>IF(AND(O2304&gt;0,O2305&gt;0),IF(OR(AND(S2304=0,S2305=1),AND(S2304=1,S2305=0)),1,0),0)</f>
        <v>0</v>
      </c>
    </row>
    <row r="2306" spans="1:21">
      <c r="A2306" s="9">
        <v>11864</v>
      </c>
      <c r="B2306" s="10" t="s">
        <v>439</v>
      </c>
      <c r="C2306" s="9" t="s">
        <v>0</v>
      </c>
      <c r="D2306" s="9">
        <v>4777</v>
      </c>
      <c r="E2306" s="9">
        <v>1</v>
      </c>
      <c r="F2306" s="9">
        <v>1.3609</v>
      </c>
      <c r="G2306" s="9">
        <v>1.3633999999999999</v>
      </c>
      <c r="H2306" s="9">
        <v>1.3609</v>
      </c>
      <c r="I2306" s="9">
        <v>5</v>
      </c>
      <c r="J2306" s="9">
        <v>1680.66</v>
      </c>
      <c r="K2306" s="8" t="str">
        <f>RIGHT(B2306,5)</f>
        <v>12:51</v>
      </c>
      <c r="L2306" s="7" t="str">
        <f>TEXT(K2306,"hh")</f>
        <v>12</v>
      </c>
      <c r="M2306" s="6">
        <f>IF(C2306="close",IF(I2306&gt;=0,1,IF(I2306&lt;0,2)),0)</f>
        <v>0</v>
      </c>
      <c r="N2306" s="5">
        <f>IF(N2305=0,IF(C2306="s/l",1,0),IF(C2306="s/l",N2305+1,0))</f>
        <v>0</v>
      </c>
      <c r="O2306" s="4">
        <f>IF(O2305=0,IF(C2306="t/p",1,0),IF(C2306="t/p",O2305+1,0))</f>
        <v>4</v>
      </c>
      <c r="P2306" s="3">
        <f>IF(AND(N2306&gt;=$AD$36,N2307=0),1,0)</f>
        <v>0</v>
      </c>
      <c r="Q2306" s="2">
        <f>IF(AND(O2306&gt;=$AD$35,O2307=0),1,0)</f>
        <v>0</v>
      </c>
      <c r="R2306" s="3">
        <f>IF(AND(N2306&gt;0,ISODD(D2306)),1,0)</f>
        <v>0</v>
      </c>
      <c r="S2306" s="2">
        <f>IF(AND(O2306&gt;0,ISEVEN(D2306)),1,0)</f>
        <v>0</v>
      </c>
      <c r="T2306" s="1">
        <f>IF(AND(N2305&gt;0,N2306&gt;0),IF(OR(AND(R2305=0,R2306=1),AND(R2305=1,R2306=0)),1,0),0)</f>
        <v>0</v>
      </c>
      <c r="U2306" s="1">
        <f>IF(AND(O2305&gt;0,O2306&gt;0),IF(OR(AND(S2305=0,S2306=1),AND(S2305=1,S2306=0)),1,0),0)</f>
        <v>0</v>
      </c>
    </row>
    <row r="2307" spans="1:21">
      <c r="A2307" s="9">
        <v>11869</v>
      </c>
      <c r="B2307" s="10" t="s">
        <v>438</v>
      </c>
      <c r="C2307" s="9" t="s">
        <v>0</v>
      </c>
      <c r="D2307" s="9">
        <v>4779</v>
      </c>
      <c r="E2307" s="9">
        <v>1</v>
      </c>
      <c r="F2307" s="9">
        <v>1.3619000000000001</v>
      </c>
      <c r="G2307" s="9">
        <v>1.3644000000000001</v>
      </c>
      <c r="H2307" s="9">
        <v>1.3619000000000001</v>
      </c>
      <c r="I2307" s="9">
        <v>5</v>
      </c>
      <c r="J2307" s="9">
        <v>1685.66</v>
      </c>
      <c r="K2307" s="8" t="str">
        <f>RIGHT(B2307,5)</f>
        <v>15:05</v>
      </c>
      <c r="L2307" s="7" t="str">
        <f>TEXT(K2307,"hh")</f>
        <v>15</v>
      </c>
      <c r="M2307" s="6">
        <f>IF(C2307="close",IF(I2307&gt;=0,1,IF(I2307&lt;0,2)),0)</f>
        <v>0</v>
      </c>
      <c r="N2307" s="5">
        <f>IF(N2306=0,IF(C2307="s/l",1,0),IF(C2307="s/l",N2306+1,0))</f>
        <v>0</v>
      </c>
      <c r="O2307" s="4">
        <f>IF(O2306=0,IF(C2307="t/p",1,0),IF(C2307="t/p",O2306+1,0))</f>
        <v>5</v>
      </c>
      <c r="P2307" s="3">
        <f>IF(AND(N2307&gt;=$AD$36,N2308=0),1,0)</f>
        <v>0</v>
      </c>
      <c r="Q2307" s="2">
        <f>IF(AND(O2307&gt;=$AD$35,O2308=0),1,0)</f>
        <v>0</v>
      </c>
      <c r="R2307" s="3">
        <f>IF(AND(N2307&gt;0,ISODD(D2307)),1,0)</f>
        <v>0</v>
      </c>
      <c r="S2307" s="2">
        <f>IF(AND(O2307&gt;0,ISEVEN(D2307)),1,0)</f>
        <v>0</v>
      </c>
      <c r="T2307" s="1">
        <f>IF(AND(N2306&gt;0,N2307&gt;0),IF(OR(AND(R2306=0,R2307=1),AND(R2306=1,R2307=0)),1,0),0)</f>
        <v>0</v>
      </c>
      <c r="U2307" s="1">
        <f>IF(AND(O2306&gt;0,O2307&gt;0),IF(OR(AND(S2306=0,S2307=1),AND(S2306=1,S2307=0)),1,0),0)</f>
        <v>0</v>
      </c>
    </row>
    <row r="2308" spans="1:21">
      <c r="A2308" s="9">
        <v>11878</v>
      </c>
      <c r="B2308" s="10" t="s">
        <v>437</v>
      </c>
      <c r="C2308" s="9" t="s">
        <v>0</v>
      </c>
      <c r="D2308" s="9">
        <v>4784</v>
      </c>
      <c r="E2308" s="9">
        <v>1</v>
      </c>
      <c r="F2308" s="9">
        <v>1.3612</v>
      </c>
      <c r="G2308" s="9">
        <v>1.3587</v>
      </c>
      <c r="H2308" s="9">
        <v>1.3612</v>
      </c>
      <c r="I2308" s="9">
        <v>5</v>
      </c>
      <c r="J2308" s="9">
        <v>1690.66</v>
      </c>
      <c r="K2308" s="8" t="str">
        <f>RIGHT(B2308,5)</f>
        <v>20:38</v>
      </c>
      <c r="L2308" s="7" t="str">
        <f>TEXT(K2308,"hh")</f>
        <v>20</v>
      </c>
      <c r="M2308" s="6">
        <f>IF(C2308="close",IF(I2308&gt;=0,1,IF(I2308&lt;0,2)),0)</f>
        <v>0</v>
      </c>
      <c r="N2308" s="5">
        <f>IF(N2307=0,IF(C2308="s/l",1,0),IF(C2308="s/l",N2307+1,0))</f>
        <v>0</v>
      </c>
      <c r="O2308" s="4">
        <f>IF(O2307=0,IF(C2308="t/p",1,0),IF(C2308="t/p",O2307+1,0))</f>
        <v>6</v>
      </c>
      <c r="P2308" s="3">
        <f>IF(AND(N2308&gt;=$AD$36,N2309=0),1,0)</f>
        <v>0</v>
      </c>
      <c r="Q2308" s="2">
        <f>IF(AND(O2308&gt;=$AD$35,O2309=0),1,0)</f>
        <v>1</v>
      </c>
      <c r="R2308" s="3">
        <f>IF(AND(N2308&gt;0,ISODD(D2308)),1,0)</f>
        <v>0</v>
      </c>
      <c r="S2308" s="2">
        <f>IF(AND(O2308&gt;0,ISEVEN(D2308)),1,0)</f>
        <v>1</v>
      </c>
      <c r="T2308" s="1">
        <f>IF(AND(N2307&gt;0,N2308&gt;0),IF(OR(AND(R2307=0,R2308=1),AND(R2307=1,R2308=0)),1,0),0)</f>
        <v>0</v>
      </c>
      <c r="U2308" s="1">
        <f>IF(AND(O2307&gt;0,O2308&gt;0),IF(OR(AND(S2307=0,S2308=1),AND(S2307=1,S2308=0)),1,0),0)</f>
        <v>1</v>
      </c>
    </row>
    <row r="2309" spans="1:21">
      <c r="A2309" s="9">
        <v>11879</v>
      </c>
      <c r="B2309" s="10" t="s">
        <v>436</v>
      </c>
      <c r="C2309" s="9" t="s">
        <v>3</v>
      </c>
      <c r="D2309" s="9">
        <v>4782</v>
      </c>
      <c r="E2309" s="9">
        <v>1</v>
      </c>
      <c r="F2309" s="9">
        <v>1.3596999999999999</v>
      </c>
      <c r="G2309" s="9">
        <v>1.3596999999999999</v>
      </c>
      <c r="H2309" s="9">
        <v>1.3622000000000001</v>
      </c>
      <c r="I2309" s="9">
        <v>-20</v>
      </c>
      <c r="J2309" s="9">
        <v>1670.66</v>
      </c>
      <c r="K2309" s="8" t="str">
        <f>RIGHT(B2309,5)</f>
        <v>21:12</v>
      </c>
      <c r="L2309" s="7" t="str">
        <f>TEXT(K2309,"hh")</f>
        <v>21</v>
      </c>
      <c r="M2309" s="6">
        <f>IF(C2309="close",IF(I2309&gt;=0,1,IF(I2309&lt;0,2)),0)</f>
        <v>0</v>
      </c>
      <c r="N2309" s="5">
        <f>IF(N2308=0,IF(C2309="s/l",1,0),IF(C2309="s/l",N2308+1,0))</f>
        <v>1</v>
      </c>
      <c r="O2309" s="4">
        <f>IF(O2308=0,IF(C2309="t/p",1,0),IF(C2309="t/p",O2308+1,0))</f>
        <v>0</v>
      </c>
      <c r="P2309" s="3">
        <f>IF(AND(N2309&gt;=$AD$36,N2310=0),1,0)</f>
        <v>0</v>
      </c>
      <c r="Q2309" s="2">
        <f>IF(AND(O2309&gt;=$AD$35,O2310=0),1,0)</f>
        <v>0</v>
      </c>
      <c r="R2309" s="3">
        <f>IF(AND(N2309&gt;0,ISODD(D2309)),1,0)</f>
        <v>0</v>
      </c>
      <c r="S2309" s="2">
        <f>IF(AND(O2309&gt;0,ISEVEN(D2309)),1,0)</f>
        <v>0</v>
      </c>
      <c r="T2309" s="1">
        <f>IF(AND(N2308&gt;0,N2309&gt;0),IF(OR(AND(R2308=0,R2309=1),AND(R2308=1,R2309=0)),1,0),0)</f>
        <v>0</v>
      </c>
      <c r="U2309" s="1">
        <f>IF(AND(O2308&gt;0,O2309&gt;0),IF(OR(AND(S2308=0,S2309=1),AND(S2308=1,S2309=0)),1,0),0)</f>
        <v>0</v>
      </c>
    </row>
    <row r="2310" spans="1:21">
      <c r="A2310" s="9">
        <v>11892</v>
      </c>
      <c r="B2310" s="10" t="s">
        <v>435</v>
      </c>
      <c r="C2310" s="9" t="s">
        <v>0</v>
      </c>
      <c r="D2310" s="9">
        <v>4789</v>
      </c>
      <c r="E2310" s="9">
        <v>1</v>
      </c>
      <c r="F2310" s="9">
        <v>1.3613999999999999</v>
      </c>
      <c r="G2310" s="9">
        <v>1.3638999999999999</v>
      </c>
      <c r="H2310" s="9">
        <v>1.3613999999999999</v>
      </c>
      <c r="I2310" s="9">
        <v>5</v>
      </c>
      <c r="J2310" s="9">
        <v>1675.66</v>
      </c>
      <c r="K2310" s="8" t="str">
        <f>RIGHT(B2310,5)</f>
        <v>08:34</v>
      </c>
      <c r="L2310" s="7" t="str">
        <f>TEXT(K2310,"hh")</f>
        <v>08</v>
      </c>
      <c r="M2310" s="6">
        <f>IF(C2310="close",IF(I2310&gt;=0,1,IF(I2310&lt;0,2)),0)</f>
        <v>0</v>
      </c>
      <c r="N2310" s="5">
        <f>IF(N2309=0,IF(C2310="s/l",1,0),IF(C2310="s/l",N2309+1,0))</f>
        <v>0</v>
      </c>
      <c r="O2310" s="4">
        <f>IF(O2309=0,IF(C2310="t/p",1,0),IF(C2310="t/p",O2309+1,0))</f>
        <v>1</v>
      </c>
      <c r="P2310" s="3">
        <f>IF(AND(N2310&gt;=$AD$36,N2311=0),1,0)</f>
        <v>0</v>
      </c>
      <c r="Q2310" s="2">
        <f>IF(AND(O2310&gt;=$AD$35,O2311=0),1,0)</f>
        <v>0</v>
      </c>
      <c r="R2310" s="3">
        <f>IF(AND(N2310&gt;0,ISODD(D2310)),1,0)</f>
        <v>0</v>
      </c>
      <c r="S2310" s="2">
        <f>IF(AND(O2310&gt;0,ISEVEN(D2310)),1,0)</f>
        <v>0</v>
      </c>
      <c r="T2310" s="1">
        <f>IF(AND(N2309&gt;0,N2310&gt;0),IF(OR(AND(R2309=0,R2310=1),AND(R2309=1,R2310=0)),1,0),0)</f>
        <v>0</v>
      </c>
      <c r="U2310" s="1">
        <f>IF(AND(O2309&gt;0,O2310&gt;0),IF(OR(AND(S2309=0,S2310=1),AND(S2309=1,S2310=0)),1,0),0)</f>
        <v>0</v>
      </c>
    </row>
    <row r="2311" spans="1:21">
      <c r="A2311" s="9">
        <v>11897</v>
      </c>
      <c r="B2311" s="10" t="s">
        <v>434</v>
      </c>
      <c r="C2311" s="9" t="s">
        <v>0</v>
      </c>
      <c r="D2311" s="9">
        <v>4787</v>
      </c>
      <c r="E2311" s="9">
        <v>1</v>
      </c>
      <c r="F2311" s="9">
        <v>1.3604000000000001</v>
      </c>
      <c r="G2311" s="9">
        <v>1.3629</v>
      </c>
      <c r="H2311" s="9">
        <v>1.3604000000000001</v>
      </c>
      <c r="I2311" s="9">
        <v>5</v>
      </c>
      <c r="J2311" s="9">
        <v>1680.66</v>
      </c>
      <c r="K2311" s="8" t="str">
        <f>RIGHT(B2311,5)</f>
        <v>09:26</v>
      </c>
      <c r="L2311" s="7" t="str">
        <f>TEXT(K2311,"hh")</f>
        <v>09</v>
      </c>
      <c r="M2311" s="6">
        <f>IF(C2311="close",IF(I2311&gt;=0,1,IF(I2311&lt;0,2)),0)</f>
        <v>0</v>
      </c>
      <c r="N2311" s="5">
        <f>IF(N2310=0,IF(C2311="s/l",1,0),IF(C2311="s/l",N2310+1,0))</f>
        <v>0</v>
      </c>
      <c r="O2311" s="4">
        <f>IF(O2310=0,IF(C2311="t/p",1,0),IF(C2311="t/p",O2310+1,0))</f>
        <v>2</v>
      </c>
      <c r="P2311" s="3">
        <f>IF(AND(N2311&gt;=$AD$36,N2312=0),1,0)</f>
        <v>0</v>
      </c>
      <c r="Q2311" s="2">
        <f>IF(AND(O2311&gt;=$AD$35,O2312=0),1,0)</f>
        <v>0</v>
      </c>
      <c r="R2311" s="3">
        <f>IF(AND(N2311&gt;0,ISODD(D2311)),1,0)</f>
        <v>0</v>
      </c>
      <c r="S2311" s="2">
        <f>IF(AND(O2311&gt;0,ISEVEN(D2311)),1,0)</f>
        <v>0</v>
      </c>
      <c r="T2311" s="1">
        <f>IF(AND(N2310&gt;0,N2311&gt;0),IF(OR(AND(R2310=0,R2311=1),AND(R2310=1,R2311=0)),1,0),0)</f>
        <v>0</v>
      </c>
      <c r="U2311" s="1">
        <f>IF(AND(O2310&gt;0,O2311&gt;0),IF(OR(AND(S2310=0,S2311=1),AND(S2310=1,S2311=0)),1,0),0)</f>
        <v>0</v>
      </c>
    </row>
    <row r="2312" spans="1:21">
      <c r="A2312" s="9">
        <v>11902</v>
      </c>
      <c r="B2312" s="10" t="s">
        <v>433</v>
      </c>
      <c r="C2312" s="9" t="s">
        <v>3</v>
      </c>
      <c r="D2312" s="9">
        <v>4792</v>
      </c>
      <c r="E2312" s="9">
        <v>1</v>
      </c>
      <c r="F2312" s="9">
        <v>1.3592</v>
      </c>
      <c r="G2312" s="9">
        <v>1.3592</v>
      </c>
      <c r="H2312" s="9">
        <v>1.3616999999999999</v>
      </c>
      <c r="I2312" s="9">
        <v>-20</v>
      </c>
      <c r="J2312" s="9">
        <v>1660.66</v>
      </c>
      <c r="K2312" s="8" t="str">
        <f>RIGHT(B2312,5)</f>
        <v>10:11</v>
      </c>
      <c r="L2312" s="7" t="str">
        <f>TEXT(K2312,"hh")</f>
        <v>10</v>
      </c>
      <c r="M2312" s="6">
        <f>IF(C2312="close",IF(I2312&gt;=0,1,IF(I2312&lt;0,2)),0)</f>
        <v>0</v>
      </c>
      <c r="N2312" s="5">
        <f>IF(N2311=0,IF(C2312="s/l",1,0),IF(C2312="s/l",N2311+1,0))</f>
        <v>1</v>
      </c>
      <c r="O2312" s="4">
        <f>IF(O2311=0,IF(C2312="t/p",1,0),IF(C2312="t/p",O2311+1,0))</f>
        <v>0</v>
      </c>
      <c r="P2312" s="3">
        <f>IF(AND(N2312&gt;=$AD$36,N2313=0),1,0)</f>
        <v>0</v>
      </c>
      <c r="Q2312" s="2">
        <f>IF(AND(O2312&gt;=$AD$35,O2313=0),1,0)</f>
        <v>0</v>
      </c>
      <c r="R2312" s="3">
        <f>IF(AND(N2312&gt;0,ISODD(D2312)),1,0)</f>
        <v>0</v>
      </c>
      <c r="S2312" s="2">
        <f>IF(AND(O2312&gt;0,ISEVEN(D2312)),1,0)</f>
        <v>0</v>
      </c>
      <c r="T2312" s="1">
        <f>IF(AND(N2311&gt;0,N2312&gt;0),IF(OR(AND(R2311=0,R2312=1),AND(R2311=1,R2312=0)),1,0),0)</f>
        <v>0</v>
      </c>
      <c r="U2312" s="1">
        <f>IF(AND(O2311&gt;0,O2312&gt;0),IF(OR(AND(S2311=0,S2312=1),AND(S2311=1,S2312=0)),1,0),0)</f>
        <v>0</v>
      </c>
    </row>
    <row r="2313" spans="1:21">
      <c r="A2313" s="9">
        <v>11907</v>
      </c>
      <c r="B2313" s="10" t="s">
        <v>2482</v>
      </c>
      <c r="C2313" s="9" t="s">
        <v>3</v>
      </c>
      <c r="D2313" s="9">
        <v>4794</v>
      </c>
      <c r="E2313" s="9">
        <v>1</v>
      </c>
      <c r="F2313" s="9">
        <v>1.3581000000000001</v>
      </c>
      <c r="G2313" s="9">
        <v>1.3581000000000001</v>
      </c>
      <c r="H2313" s="9">
        <v>1.3606</v>
      </c>
      <c r="I2313" s="9">
        <v>-20</v>
      </c>
      <c r="J2313" s="9">
        <v>1640.66</v>
      </c>
      <c r="K2313" s="8" t="str">
        <f>RIGHT(B2313,5)</f>
        <v>10:17</v>
      </c>
      <c r="L2313" s="7" t="str">
        <f>TEXT(K2313,"hh")</f>
        <v>10</v>
      </c>
      <c r="M2313" s="6">
        <f>IF(C2313="close",IF(I2313&gt;=0,1,IF(I2313&lt;0,2)),0)</f>
        <v>0</v>
      </c>
      <c r="N2313" s="5">
        <f>IF(N2312=0,IF(C2313="s/l",1,0),IF(C2313="s/l",N2312+1,0))</f>
        <v>2</v>
      </c>
      <c r="O2313" s="4">
        <f>IF(O2312=0,IF(C2313="t/p",1,0),IF(C2313="t/p",O2312+1,0))</f>
        <v>0</v>
      </c>
      <c r="P2313" s="3">
        <f>IF(AND(N2313&gt;=$AD$36,N2314=0),1,0)</f>
        <v>0</v>
      </c>
      <c r="Q2313" s="2">
        <f>IF(AND(O2313&gt;=$AD$35,O2314=0),1,0)</f>
        <v>0</v>
      </c>
      <c r="R2313" s="3">
        <f>IF(AND(N2313&gt;0,ISODD(D2313)),1,0)</f>
        <v>0</v>
      </c>
      <c r="S2313" s="2">
        <f>IF(AND(O2313&gt;0,ISEVEN(D2313)),1,0)</f>
        <v>0</v>
      </c>
      <c r="T2313" s="1">
        <f>IF(AND(N2312&gt;0,N2313&gt;0),IF(OR(AND(R2312=0,R2313=1),AND(R2312=1,R2313=0)),1,0),0)</f>
        <v>0</v>
      </c>
      <c r="U2313" s="1">
        <f>IF(AND(O2312&gt;0,O2313&gt;0),IF(OR(AND(S2312=0,S2313=1),AND(S2312=1,S2313=0)),1,0),0)</f>
        <v>0</v>
      </c>
    </row>
    <row r="2314" spans="1:21">
      <c r="A2314" s="9">
        <v>11912</v>
      </c>
      <c r="B2314" s="10" t="s">
        <v>2481</v>
      </c>
      <c r="C2314" s="9" t="s">
        <v>3</v>
      </c>
      <c r="D2314" s="9">
        <v>4796</v>
      </c>
      <c r="E2314" s="9">
        <v>1</v>
      </c>
      <c r="F2314" s="9">
        <v>1.3571</v>
      </c>
      <c r="G2314" s="9">
        <v>1.3571</v>
      </c>
      <c r="H2314" s="9">
        <v>1.3595999999999999</v>
      </c>
      <c r="I2314" s="9">
        <v>-20</v>
      </c>
      <c r="J2314" s="9">
        <v>1620.66</v>
      </c>
      <c r="K2314" s="8" t="str">
        <f>RIGHT(B2314,5)</f>
        <v>10:50</v>
      </c>
      <c r="L2314" s="7" t="str">
        <f>TEXT(K2314,"hh")</f>
        <v>10</v>
      </c>
      <c r="M2314" s="6">
        <f>IF(C2314="close",IF(I2314&gt;=0,1,IF(I2314&lt;0,2)),0)</f>
        <v>0</v>
      </c>
      <c r="N2314" s="5">
        <f>IF(N2313=0,IF(C2314="s/l",1,0),IF(C2314="s/l",N2313+1,0))</f>
        <v>3</v>
      </c>
      <c r="O2314" s="4">
        <f>IF(O2313=0,IF(C2314="t/p",1,0),IF(C2314="t/p",O2313+1,0))</f>
        <v>0</v>
      </c>
      <c r="P2314" s="3">
        <f>IF(AND(N2314&gt;=$AD$36,N2315=0),1,0)</f>
        <v>0</v>
      </c>
      <c r="Q2314" s="2">
        <f>IF(AND(O2314&gt;=$AD$35,O2315=0),1,0)</f>
        <v>0</v>
      </c>
      <c r="R2314" s="3">
        <f>IF(AND(N2314&gt;0,ISODD(D2314)),1,0)</f>
        <v>0</v>
      </c>
      <c r="S2314" s="2">
        <f>IF(AND(O2314&gt;0,ISEVEN(D2314)),1,0)</f>
        <v>0</v>
      </c>
      <c r="T2314" s="1">
        <f>IF(AND(N2313&gt;0,N2314&gt;0),IF(OR(AND(R2313=0,R2314=1),AND(R2313=1,R2314=0)),1,0),0)</f>
        <v>0</v>
      </c>
      <c r="U2314" s="1">
        <f>IF(AND(O2313&gt;0,O2314&gt;0),IF(OR(AND(S2313=0,S2314=1),AND(S2313=1,S2314=0)),1,0),0)</f>
        <v>0</v>
      </c>
    </row>
    <row r="2315" spans="1:21">
      <c r="A2315" s="9">
        <v>11917</v>
      </c>
      <c r="B2315" s="10" t="s">
        <v>2480</v>
      </c>
      <c r="C2315" s="9" t="s">
        <v>3</v>
      </c>
      <c r="D2315" s="9">
        <v>4798</v>
      </c>
      <c r="E2315" s="9">
        <v>1</v>
      </c>
      <c r="F2315" s="9">
        <v>1.3560000000000001</v>
      </c>
      <c r="G2315" s="9">
        <v>1.3560000000000001</v>
      </c>
      <c r="H2315" s="9">
        <v>1.3585</v>
      </c>
      <c r="I2315" s="9">
        <v>-20</v>
      </c>
      <c r="J2315" s="9">
        <v>1600.66</v>
      </c>
      <c r="K2315" s="8" t="str">
        <f>RIGHT(B2315,5)</f>
        <v>12:08</v>
      </c>
      <c r="L2315" s="7" t="str">
        <f>TEXT(K2315,"hh")</f>
        <v>12</v>
      </c>
      <c r="M2315" s="6">
        <f>IF(C2315="close",IF(I2315&gt;=0,1,IF(I2315&lt;0,2)),0)</f>
        <v>0</v>
      </c>
      <c r="N2315" s="5">
        <f>IF(N2314=0,IF(C2315="s/l",1,0),IF(C2315="s/l",N2314+1,0))</f>
        <v>4</v>
      </c>
      <c r="O2315" s="4">
        <f>IF(O2314=0,IF(C2315="t/p",1,0),IF(C2315="t/p",O2314+1,0))</f>
        <v>0</v>
      </c>
      <c r="P2315" s="3">
        <f>IF(AND(N2315&gt;=$AD$36,N2316=0),1,0)</f>
        <v>0</v>
      </c>
      <c r="Q2315" s="2">
        <f>IF(AND(O2315&gt;=$AD$35,O2316=0),1,0)</f>
        <v>0</v>
      </c>
      <c r="R2315" s="3">
        <f>IF(AND(N2315&gt;0,ISODD(D2315)),1,0)</f>
        <v>0</v>
      </c>
      <c r="S2315" s="2">
        <f>IF(AND(O2315&gt;0,ISEVEN(D2315)),1,0)</f>
        <v>0</v>
      </c>
      <c r="T2315" s="1">
        <f>IF(AND(N2314&gt;0,N2315&gt;0),IF(OR(AND(R2314=0,R2315=1),AND(R2314=1,R2315=0)),1,0),0)</f>
        <v>0</v>
      </c>
      <c r="U2315" s="1">
        <f>IF(AND(O2314&gt;0,O2315&gt;0),IF(OR(AND(S2314=0,S2315=1),AND(S2314=1,S2315=0)),1,0),0)</f>
        <v>0</v>
      </c>
    </row>
    <row r="2316" spans="1:21">
      <c r="A2316" s="9">
        <v>11922</v>
      </c>
      <c r="B2316" s="10" t="s">
        <v>2479</v>
      </c>
      <c r="C2316" s="9" t="s">
        <v>3</v>
      </c>
      <c r="D2316" s="9">
        <v>4800</v>
      </c>
      <c r="E2316" s="9">
        <v>1</v>
      </c>
      <c r="F2316" s="9">
        <v>1.355</v>
      </c>
      <c r="G2316" s="9">
        <v>1.355</v>
      </c>
      <c r="H2316" s="9">
        <v>1.3574999999999999</v>
      </c>
      <c r="I2316" s="9">
        <v>-20</v>
      </c>
      <c r="J2316" s="9">
        <v>1580.66</v>
      </c>
      <c r="K2316" s="8" t="str">
        <f>RIGHT(B2316,5)</f>
        <v>12:50</v>
      </c>
      <c r="L2316" s="7" t="str">
        <f>TEXT(K2316,"hh")</f>
        <v>12</v>
      </c>
      <c r="M2316" s="6">
        <f>IF(C2316="close",IF(I2316&gt;=0,1,IF(I2316&lt;0,2)),0)</f>
        <v>0</v>
      </c>
      <c r="N2316" s="5">
        <f>IF(N2315=0,IF(C2316="s/l",1,0),IF(C2316="s/l",N2315+1,0))</f>
        <v>5</v>
      </c>
      <c r="O2316" s="4">
        <f>IF(O2315=0,IF(C2316="t/p",1,0),IF(C2316="t/p",O2315+1,0))</f>
        <v>0</v>
      </c>
      <c r="P2316" s="3">
        <f>IF(AND(N2316&gt;=$AD$36,N2317=0),1,0)</f>
        <v>1</v>
      </c>
      <c r="Q2316" s="2">
        <f>IF(AND(O2316&gt;=$AD$35,O2317=0),1,0)</f>
        <v>0</v>
      </c>
      <c r="R2316" s="3">
        <f>IF(AND(N2316&gt;0,ISODD(D2316)),1,0)</f>
        <v>0</v>
      </c>
      <c r="S2316" s="2">
        <f>IF(AND(O2316&gt;0,ISEVEN(D2316)),1,0)</f>
        <v>0</v>
      </c>
      <c r="T2316" s="1">
        <f>IF(AND(N2315&gt;0,N2316&gt;0),IF(OR(AND(R2315=0,R2316=1),AND(R2315=1,R2316=0)),1,0),0)</f>
        <v>0</v>
      </c>
      <c r="U2316" s="1">
        <f>IF(AND(O2315&gt;0,O2316&gt;0),IF(OR(AND(S2315=0,S2316=1),AND(S2315=1,S2316=0)),1,0),0)</f>
        <v>0</v>
      </c>
    </row>
    <row r="2317" spans="1:21">
      <c r="A2317" s="9">
        <v>11927</v>
      </c>
      <c r="B2317" s="10" t="s">
        <v>2478</v>
      </c>
      <c r="C2317" s="9" t="s">
        <v>0</v>
      </c>
      <c r="D2317" s="9">
        <v>4804</v>
      </c>
      <c r="E2317" s="9">
        <v>1</v>
      </c>
      <c r="F2317" s="9">
        <v>1.3554999999999999</v>
      </c>
      <c r="G2317" s="9">
        <v>1.353</v>
      </c>
      <c r="H2317" s="9">
        <v>1.3554999999999999</v>
      </c>
      <c r="I2317" s="9">
        <v>5</v>
      </c>
      <c r="J2317" s="9">
        <v>1585.66</v>
      </c>
      <c r="K2317" s="8" t="str">
        <f>RIGHT(B2317,5)</f>
        <v>15:02</v>
      </c>
      <c r="L2317" s="7" t="str">
        <f>TEXT(K2317,"hh")</f>
        <v>15</v>
      </c>
      <c r="M2317" s="6">
        <f>IF(C2317="close",IF(I2317&gt;=0,1,IF(I2317&lt;0,2)),0)</f>
        <v>0</v>
      </c>
      <c r="N2317" s="5">
        <f>IF(N2316=0,IF(C2317="s/l",1,0),IF(C2317="s/l",N2316+1,0))</f>
        <v>0</v>
      </c>
      <c r="O2317" s="4">
        <f>IF(O2316=0,IF(C2317="t/p",1,0),IF(C2317="t/p",O2316+1,0))</f>
        <v>1</v>
      </c>
      <c r="P2317" s="3">
        <f>IF(AND(N2317&gt;=$AD$36,N2318=0),1,0)</f>
        <v>0</v>
      </c>
      <c r="Q2317" s="2">
        <f>IF(AND(O2317&gt;=$AD$35,O2318=0),1,0)</f>
        <v>0</v>
      </c>
      <c r="R2317" s="3">
        <f>IF(AND(N2317&gt;0,ISODD(D2317)),1,0)</f>
        <v>0</v>
      </c>
      <c r="S2317" s="2">
        <f>IF(AND(O2317&gt;0,ISEVEN(D2317)),1,0)</f>
        <v>1</v>
      </c>
      <c r="T2317" s="1">
        <f>IF(AND(N2316&gt;0,N2317&gt;0),IF(OR(AND(R2316=0,R2317=1),AND(R2316=1,R2317=0)),1,0),0)</f>
        <v>0</v>
      </c>
      <c r="U2317" s="1">
        <f>IF(AND(O2316&gt;0,O2317&gt;0),IF(OR(AND(S2316=0,S2317=1),AND(S2316=1,S2317=0)),1,0),0)</f>
        <v>0</v>
      </c>
    </row>
    <row r="2318" spans="1:21">
      <c r="A2318" s="9">
        <v>11932</v>
      </c>
      <c r="B2318" s="10" t="s">
        <v>2477</v>
      </c>
      <c r="C2318" s="9" t="s">
        <v>0</v>
      </c>
      <c r="D2318" s="9">
        <v>4805</v>
      </c>
      <c r="E2318" s="9">
        <v>1</v>
      </c>
      <c r="F2318" s="9">
        <v>1.3552</v>
      </c>
      <c r="G2318" s="9">
        <v>1.3576999999999999</v>
      </c>
      <c r="H2318" s="9">
        <v>1.3552</v>
      </c>
      <c r="I2318" s="9">
        <v>5</v>
      </c>
      <c r="J2318" s="9">
        <v>1590.66</v>
      </c>
      <c r="K2318" s="8" t="str">
        <f>RIGHT(B2318,5)</f>
        <v>15:56</v>
      </c>
      <c r="L2318" s="7" t="str">
        <f>TEXT(K2318,"hh")</f>
        <v>15</v>
      </c>
      <c r="M2318" s="6">
        <f>IF(C2318="close",IF(I2318&gt;=0,1,IF(I2318&lt;0,2)),0)</f>
        <v>0</v>
      </c>
      <c r="N2318" s="5">
        <f>IF(N2317=0,IF(C2318="s/l",1,0),IF(C2318="s/l",N2317+1,0))</f>
        <v>0</v>
      </c>
      <c r="O2318" s="4">
        <f>IF(O2317=0,IF(C2318="t/p",1,0),IF(C2318="t/p",O2317+1,0))</f>
        <v>2</v>
      </c>
      <c r="P2318" s="3">
        <f>IF(AND(N2318&gt;=$AD$36,N2319=0),1,0)</f>
        <v>0</v>
      </c>
      <c r="Q2318" s="2">
        <f>IF(AND(O2318&gt;=$AD$35,O2319=0),1,0)</f>
        <v>0</v>
      </c>
      <c r="R2318" s="3">
        <f>IF(AND(N2318&gt;0,ISODD(D2318)),1,0)</f>
        <v>0</v>
      </c>
      <c r="S2318" s="2">
        <f>IF(AND(O2318&gt;0,ISEVEN(D2318)),1,0)</f>
        <v>0</v>
      </c>
      <c r="T2318" s="1">
        <f>IF(AND(N2317&gt;0,N2318&gt;0),IF(OR(AND(R2317=0,R2318=1),AND(R2317=1,R2318=0)),1,0),0)</f>
        <v>0</v>
      </c>
      <c r="U2318" s="1">
        <f>IF(AND(O2317&gt;0,O2318&gt;0),IF(OR(AND(S2317=0,S2318=1),AND(S2317=1,S2318=0)),1,0),0)</f>
        <v>1</v>
      </c>
    </row>
    <row r="2319" spans="1:21">
      <c r="A2319" s="9">
        <v>11937</v>
      </c>
      <c r="B2319" s="10" t="s">
        <v>2476</v>
      </c>
      <c r="C2319" s="9" t="s">
        <v>3</v>
      </c>
      <c r="D2319" s="9">
        <v>4802</v>
      </c>
      <c r="E2319" s="9">
        <v>1</v>
      </c>
      <c r="F2319" s="9">
        <v>1.3540000000000001</v>
      </c>
      <c r="G2319" s="9">
        <v>1.3540000000000001</v>
      </c>
      <c r="H2319" s="9">
        <v>1.3565</v>
      </c>
      <c r="I2319" s="9">
        <v>-20</v>
      </c>
      <c r="J2319" s="9">
        <v>1570.66</v>
      </c>
      <c r="K2319" s="8" t="str">
        <f>RIGHT(B2319,5)</f>
        <v>16:13</v>
      </c>
      <c r="L2319" s="7" t="str">
        <f>TEXT(K2319,"hh")</f>
        <v>16</v>
      </c>
      <c r="M2319" s="6">
        <f>IF(C2319="close",IF(I2319&gt;=0,1,IF(I2319&lt;0,2)),0)</f>
        <v>0</v>
      </c>
      <c r="N2319" s="5">
        <f>IF(N2318=0,IF(C2319="s/l",1,0),IF(C2319="s/l",N2318+1,0))</f>
        <v>1</v>
      </c>
      <c r="O2319" s="4">
        <f>IF(O2318=0,IF(C2319="t/p",1,0),IF(C2319="t/p",O2318+1,0))</f>
        <v>0</v>
      </c>
      <c r="P2319" s="3">
        <f>IF(AND(N2319&gt;=$AD$36,N2320=0),1,0)</f>
        <v>0</v>
      </c>
      <c r="Q2319" s="2">
        <f>IF(AND(O2319&gt;=$AD$35,O2320=0),1,0)</f>
        <v>0</v>
      </c>
      <c r="R2319" s="3">
        <f>IF(AND(N2319&gt;0,ISODD(D2319)),1,0)</f>
        <v>0</v>
      </c>
      <c r="S2319" s="2">
        <f>IF(AND(O2319&gt;0,ISEVEN(D2319)),1,0)</f>
        <v>0</v>
      </c>
      <c r="T2319" s="1">
        <f>IF(AND(N2318&gt;0,N2319&gt;0),IF(OR(AND(R2318=0,R2319=1),AND(R2318=1,R2319=0)),1,0),0)</f>
        <v>0</v>
      </c>
      <c r="U2319" s="1">
        <f>IF(AND(O2318&gt;0,O2319&gt;0),IF(OR(AND(S2318=0,S2319=1),AND(S2318=1,S2319=0)),1,0),0)</f>
        <v>0</v>
      </c>
    </row>
    <row r="2320" spans="1:21">
      <c r="A2320" s="9">
        <v>11942</v>
      </c>
      <c r="B2320" s="10" t="s">
        <v>426</v>
      </c>
      <c r="C2320" s="9" t="s">
        <v>3</v>
      </c>
      <c r="D2320" s="9">
        <v>4808</v>
      </c>
      <c r="E2320" s="9">
        <v>1</v>
      </c>
      <c r="F2320" s="9">
        <v>1.353</v>
      </c>
      <c r="G2320" s="9">
        <v>1.353</v>
      </c>
      <c r="H2320" s="9">
        <v>1.3554999999999999</v>
      </c>
      <c r="I2320" s="9">
        <v>-20</v>
      </c>
      <c r="J2320" s="9">
        <v>1550.66</v>
      </c>
      <c r="K2320" s="8" t="str">
        <f>RIGHT(B2320,5)</f>
        <v>16:17</v>
      </c>
      <c r="L2320" s="7" t="str">
        <f>TEXT(K2320,"hh")</f>
        <v>16</v>
      </c>
      <c r="M2320" s="6">
        <f>IF(C2320="close",IF(I2320&gt;=0,1,IF(I2320&lt;0,2)),0)</f>
        <v>0</v>
      </c>
      <c r="N2320" s="5">
        <f>IF(N2319=0,IF(C2320="s/l",1,0),IF(C2320="s/l",N2319+1,0))</f>
        <v>2</v>
      </c>
      <c r="O2320" s="4">
        <f>IF(O2319=0,IF(C2320="t/p",1,0),IF(C2320="t/p",O2319+1,0))</f>
        <v>0</v>
      </c>
      <c r="P2320" s="3">
        <f>IF(AND(N2320&gt;=$AD$36,N2321=0),1,0)</f>
        <v>0</v>
      </c>
      <c r="Q2320" s="2">
        <f>IF(AND(O2320&gt;=$AD$35,O2321=0),1,0)</f>
        <v>0</v>
      </c>
      <c r="R2320" s="3">
        <f>IF(AND(N2320&gt;0,ISODD(D2320)),1,0)</f>
        <v>0</v>
      </c>
      <c r="S2320" s="2">
        <f>IF(AND(O2320&gt;0,ISEVEN(D2320)),1,0)</f>
        <v>0</v>
      </c>
      <c r="T2320" s="1">
        <f>IF(AND(N2319&gt;0,N2320&gt;0),IF(OR(AND(R2319=0,R2320=1),AND(R2319=1,R2320=0)),1,0),0)</f>
        <v>0</v>
      </c>
      <c r="U2320" s="1">
        <f>IF(AND(O2319&gt;0,O2320&gt;0),IF(OR(AND(S2319=0,S2320=1),AND(S2319=1,S2320=0)),1,0),0)</f>
        <v>0</v>
      </c>
    </row>
    <row r="2321" spans="1:21">
      <c r="A2321" s="9">
        <v>11947</v>
      </c>
      <c r="B2321" s="10" t="s">
        <v>2475</v>
      </c>
      <c r="C2321" s="9" t="s">
        <v>3</v>
      </c>
      <c r="D2321" s="9">
        <v>4810</v>
      </c>
      <c r="E2321" s="9">
        <v>1</v>
      </c>
      <c r="F2321" s="9">
        <v>1.3519000000000001</v>
      </c>
      <c r="G2321" s="9">
        <v>1.3519000000000001</v>
      </c>
      <c r="H2321" s="9">
        <v>1.3544</v>
      </c>
      <c r="I2321" s="9">
        <v>-20</v>
      </c>
      <c r="J2321" s="9">
        <v>1530.66</v>
      </c>
      <c r="K2321" s="8" t="str">
        <f>RIGHT(B2321,5)</f>
        <v>16:18</v>
      </c>
      <c r="L2321" s="7" t="str">
        <f>TEXT(K2321,"hh")</f>
        <v>16</v>
      </c>
      <c r="M2321" s="6">
        <f>IF(C2321="close",IF(I2321&gt;=0,1,IF(I2321&lt;0,2)),0)</f>
        <v>0</v>
      </c>
      <c r="N2321" s="5">
        <f>IF(N2320=0,IF(C2321="s/l",1,0),IF(C2321="s/l",N2320+1,0))</f>
        <v>3</v>
      </c>
      <c r="O2321" s="4">
        <f>IF(O2320=0,IF(C2321="t/p",1,0),IF(C2321="t/p",O2320+1,0))</f>
        <v>0</v>
      </c>
      <c r="P2321" s="3">
        <f>IF(AND(N2321&gt;=$AD$36,N2322=0),1,0)</f>
        <v>1</v>
      </c>
      <c r="Q2321" s="2">
        <f>IF(AND(O2321&gt;=$AD$35,O2322=0),1,0)</f>
        <v>0</v>
      </c>
      <c r="R2321" s="3">
        <f>IF(AND(N2321&gt;0,ISODD(D2321)),1,0)</f>
        <v>0</v>
      </c>
      <c r="S2321" s="2">
        <f>IF(AND(O2321&gt;0,ISEVEN(D2321)),1,0)</f>
        <v>0</v>
      </c>
      <c r="T2321" s="1">
        <f>IF(AND(N2320&gt;0,N2321&gt;0),IF(OR(AND(R2320=0,R2321=1),AND(R2320=1,R2321=0)),1,0),0)</f>
        <v>0</v>
      </c>
      <c r="U2321" s="1">
        <f>IF(AND(O2320&gt;0,O2321&gt;0),IF(OR(AND(S2320=0,S2321=1),AND(S2320=1,S2321=0)),1,0),0)</f>
        <v>0</v>
      </c>
    </row>
    <row r="2322" spans="1:21">
      <c r="A2322" s="9">
        <v>11952</v>
      </c>
      <c r="B2322" s="10" t="s">
        <v>2474</v>
      </c>
      <c r="C2322" s="9" t="s">
        <v>0</v>
      </c>
      <c r="D2322" s="9">
        <v>4814</v>
      </c>
      <c r="E2322" s="9">
        <v>1</v>
      </c>
      <c r="F2322" s="9">
        <v>1.3524</v>
      </c>
      <c r="G2322" s="9">
        <v>1.3499000000000001</v>
      </c>
      <c r="H2322" s="9">
        <v>1.3524</v>
      </c>
      <c r="I2322" s="9">
        <v>5</v>
      </c>
      <c r="J2322" s="9">
        <v>1535.66</v>
      </c>
      <c r="K2322" s="8" t="str">
        <f>RIGHT(B2322,5)</f>
        <v>16:24</v>
      </c>
      <c r="L2322" s="7" t="str">
        <f>TEXT(K2322,"hh")</f>
        <v>16</v>
      </c>
      <c r="M2322" s="6">
        <f>IF(C2322="close",IF(I2322&gt;=0,1,IF(I2322&lt;0,2)),0)</f>
        <v>0</v>
      </c>
      <c r="N2322" s="5">
        <f>IF(N2321=0,IF(C2322="s/l",1,0),IF(C2322="s/l",N2321+1,0))</f>
        <v>0</v>
      </c>
      <c r="O2322" s="4">
        <f>IF(O2321=0,IF(C2322="t/p",1,0),IF(C2322="t/p",O2321+1,0))</f>
        <v>1</v>
      </c>
      <c r="P2322" s="3">
        <f>IF(AND(N2322&gt;=$AD$36,N2323=0),1,0)</f>
        <v>0</v>
      </c>
      <c r="Q2322" s="2">
        <f>IF(AND(O2322&gt;=$AD$35,O2323=0),1,0)</f>
        <v>0</v>
      </c>
      <c r="R2322" s="3">
        <f>IF(AND(N2322&gt;0,ISODD(D2322)),1,0)</f>
        <v>0</v>
      </c>
      <c r="S2322" s="2">
        <f>IF(AND(O2322&gt;0,ISEVEN(D2322)),1,0)</f>
        <v>1</v>
      </c>
      <c r="T2322" s="1">
        <f>IF(AND(N2321&gt;0,N2322&gt;0),IF(OR(AND(R2321=0,R2322=1),AND(R2321=1,R2322=0)),1,0),0)</f>
        <v>0</v>
      </c>
      <c r="U2322" s="1">
        <f>IF(AND(O2321&gt;0,O2322&gt;0),IF(OR(AND(S2321=0,S2322=1),AND(S2321=1,S2322=0)),1,0),0)</f>
        <v>0</v>
      </c>
    </row>
    <row r="2323" spans="1:21">
      <c r="A2323" s="9">
        <v>11957</v>
      </c>
      <c r="B2323" s="10" t="s">
        <v>2473</v>
      </c>
      <c r="C2323" s="9" t="s">
        <v>0</v>
      </c>
      <c r="D2323" s="9">
        <v>4815</v>
      </c>
      <c r="E2323" s="9">
        <v>1</v>
      </c>
      <c r="F2323" s="9">
        <v>1.3520000000000001</v>
      </c>
      <c r="G2323" s="9">
        <v>1.3545</v>
      </c>
      <c r="H2323" s="9">
        <v>1.3520000000000001</v>
      </c>
      <c r="I2323" s="9">
        <v>5</v>
      </c>
      <c r="J2323" s="9">
        <v>1540.66</v>
      </c>
      <c r="K2323" s="8" t="str">
        <f>RIGHT(B2323,5)</f>
        <v>16:27</v>
      </c>
      <c r="L2323" s="7" t="str">
        <f>TEXT(K2323,"hh")</f>
        <v>16</v>
      </c>
      <c r="M2323" s="6">
        <f>IF(C2323="close",IF(I2323&gt;=0,1,IF(I2323&lt;0,2)),0)</f>
        <v>0</v>
      </c>
      <c r="N2323" s="5">
        <f>IF(N2322=0,IF(C2323="s/l",1,0),IF(C2323="s/l",N2322+1,0))</f>
        <v>0</v>
      </c>
      <c r="O2323" s="4">
        <f>IF(O2322=0,IF(C2323="t/p",1,0),IF(C2323="t/p",O2322+1,0))</f>
        <v>2</v>
      </c>
      <c r="P2323" s="3">
        <f>IF(AND(N2323&gt;=$AD$36,N2324=0),1,0)</f>
        <v>0</v>
      </c>
      <c r="Q2323" s="2">
        <f>IF(AND(O2323&gt;=$AD$35,O2324=0),1,0)</f>
        <v>0</v>
      </c>
      <c r="R2323" s="3">
        <f>IF(AND(N2323&gt;0,ISODD(D2323)),1,0)</f>
        <v>0</v>
      </c>
      <c r="S2323" s="2">
        <f>IF(AND(O2323&gt;0,ISEVEN(D2323)),1,0)</f>
        <v>0</v>
      </c>
      <c r="T2323" s="1">
        <f>IF(AND(N2322&gt;0,N2323&gt;0),IF(OR(AND(R2322=0,R2323=1),AND(R2322=1,R2323=0)),1,0),0)</f>
        <v>0</v>
      </c>
      <c r="U2323" s="1">
        <f>IF(AND(O2322&gt;0,O2323&gt;0),IF(OR(AND(S2322=0,S2323=1),AND(S2322=1,S2323=0)),1,0),0)</f>
        <v>1</v>
      </c>
    </row>
    <row r="2324" spans="1:21">
      <c r="A2324" s="9">
        <v>11958</v>
      </c>
      <c r="B2324" s="10" t="s">
        <v>2472</v>
      </c>
      <c r="C2324" s="9" t="s">
        <v>0</v>
      </c>
      <c r="D2324" s="9">
        <v>4812</v>
      </c>
      <c r="E2324" s="9">
        <v>1</v>
      </c>
      <c r="F2324" s="9">
        <v>1.3533999999999999</v>
      </c>
      <c r="G2324" s="9">
        <v>1.3509</v>
      </c>
      <c r="H2324" s="9">
        <v>1.3533999999999999</v>
      </c>
      <c r="I2324" s="9">
        <v>5</v>
      </c>
      <c r="J2324" s="9">
        <v>1545.66</v>
      </c>
      <c r="K2324" s="8" t="str">
        <f>RIGHT(B2324,5)</f>
        <v>17:26</v>
      </c>
      <c r="L2324" s="7" t="str">
        <f>TEXT(K2324,"hh")</f>
        <v>17</v>
      </c>
      <c r="M2324" s="6">
        <f>IF(C2324="close",IF(I2324&gt;=0,1,IF(I2324&lt;0,2)),0)</f>
        <v>0</v>
      </c>
      <c r="N2324" s="5">
        <f>IF(N2323=0,IF(C2324="s/l",1,0),IF(C2324="s/l",N2323+1,0))</f>
        <v>0</v>
      </c>
      <c r="O2324" s="4">
        <f>IF(O2323=0,IF(C2324="t/p",1,0),IF(C2324="t/p",O2323+1,0))</f>
        <v>3</v>
      </c>
      <c r="P2324" s="3">
        <f>IF(AND(N2324&gt;=$AD$36,N2325=0),1,0)</f>
        <v>0</v>
      </c>
      <c r="Q2324" s="2">
        <f>IF(AND(O2324&gt;=$AD$35,O2325=0),1,0)</f>
        <v>0</v>
      </c>
      <c r="R2324" s="3">
        <f>IF(AND(N2324&gt;0,ISODD(D2324)),1,0)</f>
        <v>0</v>
      </c>
      <c r="S2324" s="2">
        <f>IF(AND(O2324&gt;0,ISEVEN(D2324)),1,0)</f>
        <v>1</v>
      </c>
      <c r="T2324" s="1">
        <f>IF(AND(N2323&gt;0,N2324&gt;0),IF(OR(AND(R2323=0,R2324=1),AND(R2323=1,R2324=0)),1,0),0)</f>
        <v>0</v>
      </c>
      <c r="U2324" s="1">
        <f>IF(AND(O2323&gt;0,O2324&gt;0),IF(OR(AND(S2323=0,S2324=1),AND(S2323=1,S2324=0)),1,0),0)</f>
        <v>1</v>
      </c>
    </row>
    <row r="2325" spans="1:21">
      <c r="A2325" s="9">
        <v>11963</v>
      </c>
      <c r="B2325" s="10" t="s">
        <v>2471</v>
      </c>
      <c r="C2325" s="9" t="s">
        <v>0</v>
      </c>
      <c r="D2325" s="9">
        <v>4817</v>
      </c>
      <c r="E2325" s="9">
        <v>1</v>
      </c>
      <c r="F2325" s="9">
        <v>1.353</v>
      </c>
      <c r="G2325" s="9">
        <v>1.3554999999999999</v>
      </c>
      <c r="H2325" s="9">
        <v>1.353</v>
      </c>
      <c r="I2325" s="9">
        <v>5</v>
      </c>
      <c r="J2325" s="9">
        <v>1550.66</v>
      </c>
      <c r="K2325" s="8" t="str">
        <f>RIGHT(B2325,5)</f>
        <v>17:48</v>
      </c>
      <c r="L2325" s="7" t="str">
        <f>TEXT(K2325,"hh")</f>
        <v>17</v>
      </c>
      <c r="M2325" s="6">
        <f>IF(C2325="close",IF(I2325&gt;=0,1,IF(I2325&lt;0,2)),0)</f>
        <v>0</v>
      </c>
      <c r="N2325" s="5">
        <f>IF(N2324=0,IF(C2325="s/l",1,0),IF(C2325="s/l",N2324+1,0))</f>
        <v>0</v>
      </c>
      <c r="O2325" s="4">
        <f>IF(O2324=0,IF(C2325="t/p",1,0),IF(C2325="t/p",O2324+1,0))</f>
        <v>4</v>
      </c>
      <c r="P2325" s="3">
        <f>IF(AND(N2325&gt;=$AD$36,N2326=0),1,0)</f>
        <v>0</v>
      </c>
      <c r="Q2325" s="2">
        <f>IF(AND(O2325&gt;=$AD$35,O2326=0),1,0)</f>
        <v>1</v>
      </c>
      <c r="R2325" s="3">
        <f>IF(AND(N2325&gt;0,ISODD(D2325)),1,0)</f>
        <v>0</v>
      </c>
      <c r="S2325" s="2">
        <f>IF(AND(O2325&gt;0,ISEVEN(D2325)),1,0)</f>
        <v>0</v>
      </c>
      <c r="T2325" s="1">
        <f>IF(AND(N2324&gt;0,N2325&gt;0),IF(OR(AND(R2324=0,R2325=1),AND(R2324=1,R2325=0)),1,0),0)</f>
        <v>0</v>
      </c>
      <c r="U2325" s="1">
        <f>IF(AND(O2324&gt;0,O2325&gt;0),IF(OR(AND(S2324=0,S2325=1),AND(S2324=1,S2325=0)),1,0),0)</f>
        <v>1</v>
      </c>
    </row>
    <row r="2326" spans="1:21">
      <c r="A2326" s="9">
        <v>11968</v>
      </c>
      <c r="B2326" s="10" t="s">
        <v>425</v>
      </c>
      <c r="C2326" s="9" t="s">
        <v>54</v>
      </c>
      <c r="D2326" s="9">
        <v>4819</v>
      </c>
      <c r="E2326" s="9">
        <v>1</v>
      </c>
      <c r="F2326" s="9">
        <v>1.3541000000000001</v>
      </c>
      <c r="G2326" s="9">
        <v>1.3565</v>
      </c>
      <c r="H2326" s="9">
        <v>1.3540000000000001</v>
      </c>
      <c r="I2326" s="9">
        <v>3.63</v>
      </c>
      <c r="J2326" s="9">
        <v>1554.29</v>
      </c>
      <c r="K2326" s="8" t="str">
        <f>RIGHT(B2326,5)</f>
        <v>01:00</v>
      </c>
      <c r="L2326" s="7" t="str">
        <f>TEXT(K2326,"hh")</f>
        <v>01</v>
      </c>
      <c r="M2326" s="6">
        <f>IF(C2326="close",IF(I2326&gt;=0,1,IF(I2326&lt;0,2)),0)</f>
        <v>1</v>
      </c>
      <c r="N2326" s="5">
        <f>IF(N2325=0,IF(C2326="s/l",1,0),IF(C2326="s/l",N2325+1,0))</f>
        <v>0</v>
      </c>
      <c r="O2326" s="4">
        <f>IF(O2325=0,IF(C2326="t/p",1,0),IF(C2326="t/p",O2325+1,0))</f>
        <v>0</v>
      </c>
      <c r="P2326" s="3">
        <f>IF(AND(N2326&gt;=$AD$36,N2327=0),1,0)</f>
        <v>0</v>
      </c>
      <c r="Q2326" s="2">
        <f>IF(AND(O2326&gt;=$AD$35,O2327=0),1,0)</f>
        <v>0</v>
      </c>
      <c r="R2326" s="3">
        <f>IF(AND(N2326&gt;0,ISODD(D2326)),1,0)</f>
        <v>0</v>
      </c>
      <c r="S2326" s="2">
        <f>IF(AND(O2326&gt;0,ISEVEN(D2326)),1,0)</f>
        <v>0</v>
      </c>
      <c r="T2326" s="1">
        <f>IF(AND(N2325&gt;0,N2326&gt;0),IF(OR(AND(R2325=0,R2326=1),AND(R2325=1,R2326=0)),1,0),0)</f>
        <v>0</v>
      </c>
      <c r="U2326" s="1">
        <f>IF(AND(O2325&gt;0,O2326&gt;0),IF(OR(AND(S2325=0,S2326=1),AND(S2325=1,S2326=0)),1,0),0)</f>
        <v>0</v>
      </c>
    </row>
    <row r="2327" spans="1:21">
      <c r="A2327" s="9">
        <v>11977</v>
      </c>
      <c r="B2327" s="10" t="s">
        <v>424</v>
      </c>
      <c r="C2327" s="9" t="s">
        <v>0</v>
      </c>
      <c r="D2327" s="9">
        <v>4823</v>
      </c>
      <c r="E2327" s="9">
        <v>1</v>
      </c>
      <c r="F2327" s="9">
        <v>1.3543000000000001</v>
      </c>
      <c r="G2327" s="9">
        <v>1.3568</v>
      </c>
      <c r="H2327" s="9">
        <v>1.3543000000000001</v>
      </c>
      <c r="I2327" s="9">
        <v>5</v>
      </c>
      <c r="J2327" s="9">
        <v>1559.29</v>
      </c>
      <c r="K2327" s="8" t="str">
        <f>RIGHT(B2327,5)</f>
        <v>03:17</v>
      </c>
      <c r="L2327" s="7" t="str">
        <f>TEXT(K2327,"hh")</f>
        <v>03</v>
      </c>
      <c r="M2327" s="6">
        <f>IF(C2327="close",IF(I2327&gt;=0,1,IF(I2327&lt;0,2)),0)</f>
        <v>0</v>
      </c>
      <c r="N2327" s="5">
        <f>IF(N2326=0,IF(C2327="s/l",1,0),IF(C2327="s/l",N2326+1,0))</f>
        <v>0</v>
      </c>
      <c r="O2327" s="4">
        <f>IF(O2326=0,IF(C2327="t/p",1,0),IF(C2327="t/p",O2326+1,0))</f>
        <v>1</v>
      </c>
      <c r="P2327" s="3">
        <f>IF(AND(N2327&gt;=$AD$36,N2328=0),1,0)</f>
        <v>0</v>
      </c>
      <c r="Q2327" s="2">
        <f>IF(AND(O2327&gt;=$AD$35,O2328=0),1,0)</f>
        <v>0</v>
      </c>
      <c r="R2327" s="3">
        <f>IF(AND(N2327&gt;0,ISODD(D2327)),1,0)</f>
        <v>0</v>
      </c>
      <c r="S2327" s="2">
        <f>IF(AND(O2327&gt;0,ISEVEN(D2327)),1,0)</f>
        <v>0</v>
      </c>
      <c r="T2327" s="1">
        <f>IF(AND(N2326&gt;0,N2327&gt;0),IF(OR(AND(R2326=0,R2327=1),AND(R2326=1,R2327=0)),1,0),0)</f>
        <v>0</v>
      </c>
      <c r="U2327" s="1">
        <f>IF(AND(O2326&gt;0,O2327&gt;0),IF(OR(AND(S2326=0,S2327=1),AND(S2326=1,S2327=0)),1,0),0)</f>
        <v>0</v>
      </c>
    </row>
    <row r="2328" spans="1:21">
      <c r="A2328" s="9">
        <v>11982</v>
      </c>
      <c r="B2328" s="10" t="s">
        <v>423</v>
      </c>
      <c r="C2328" s="9" t="s">
        <v>0</v>
      </c>
      <c r="D2328" s="9">
        <v>4826</v>
      </c>
      <c r="E2328" s="9">
        <v>1</v>
      </c>
      <c r="F2328" s="9">
        <v>1.3546</v>
      </c>
      <c r="G2328" s="9">
        <v>1.3521000000000001</v>
      </c>
      <c r="H2328" s="9">
        <v>1.3546</v>
      </c>
      <c r="I2328" s="9">
        <v>5</v>
      </c>
      <c r="J2328" s="9">
        <v>1564.29</v>
      </c>
      <c r="K2328" s="8" t="str">
        <f>RIGHT(B2328,5)</f>
        <v>04:29</v>
      </c>
      <c r="L2328" s="7" t="str">
        <f>TEXT(K2328,"hh")</f>
        <v>04</v>
      </c>
      <c r="M2328" s="6">
        <f>IF(C2328="close",IF(I2328&gt;=0,1,IF(I2328&lt;0,2)),0)</f>
        <v>0</v>
      </c>
      <c r="N2328" s="5">
        <f>IF(N2327=0,IF(C2328="s/l",1,0),IF(C2328="s/l",N2327+1,0))</f>
        <v>0</v>
      </c>
      <c r="O2328" s="4">
        <f>IF(O2327=0,IF(C2328="t/p",1,0),IF(C2328="t/p",O2327+1,0))</f>
        <v>2</v>
      </c>
      <c r="P2328" s="3">
        <f>IF(AND(N2328&gt;=$AD$36,N2329=0),1,0)</f>
        <v>0</v>
      </c>
      <c r="Q2328" s="2">
        <f>IF(AND(O2328&gt;=$AD$35,O2329=0),1,0)</f>
        <v>0</v>
      </c>
      <c r="R2328" s="3">
        <f>IF(AND(N2328&gt;0,ISODD(D2328)),1,0)</f>
        <v>0</v>
      </c>
      <c r="S2328" s="2">
        <f>IF(AND(O2328&gt;0,ISEVEN(D2328)),1,0)</f>
        <v>1</v>
      </c>
      <c r="T2328" s="1">
        <f>IF(AND(N2327&gt;0,N2328&gt;0),IF(OR(AND(R2327=0,R2328=1),AND(R2327=1,R2328=0)),1,0),0)</f>
        <v>0</v>
      </c>
      <c r="U2328" s="1">
        <f>IF(AND(O2327&gt;0,O2328&gt;0),IF(OR(AND(S2327=0,S2328=1),AND(S2327=1,S2328=0)),1,0),0)</f>
        <v>1</v>
      </c>
    </row>
    <row r="2329" spans="1:21">
      <c r="A2329" s="9">
        <v>11987</v>
      </c>
      <c r="B2329" s="10" t="s">
        <v>422</v>
      </c>
      <c r="C2329" s="9" t="s">
        <v>0</v>
      </c>
      <c r="D2329" s="9">
        <v>4827</v>
      </c>
      <c r="E2329" s="9">
        <v>1</v>
      </c>
      <c r="F2329" s="9">
        <v>1.3543000000000001</v>
      </c>
      <c r="G2329" s="9">
        <v>1.3568</v>
      </c>
      <c r="H2329" s="9">
        <v>1.3543000000000001</v>
      </c>
      <c r="I2329" s="9">
        <v>5</v>
      </c>
      <c r="J2329" s="9">
        <v>1569.29</v>
      </c>
      <c r="K2329" s="8" t="str">
        <f>RIGHT(B2329,5)</f>
        <v>06:21</v>
      </c>
      <c r="L2329" s="7" t="str">
        <f>TEXT(K2329,"hh")</f>
        <v>06</v>
      </c>
      <c r="M2329" s="6">
        <f>IF(C2329="close",IF(I2329&gt;=0,1,IF(I2329&lt;0,2)),0)</f>
        <v>0</v>
      </c>
      <c r="N2329" s="5">
        <f>IF(N2328=0,IF(C2329="s/l",1,0),IF(C2329="s/l",N2328+1,0))</f>
        <v>0</v>
      </c>
      <c r="O2329" s="4">
        <f>IF(O2328=0,IF(C2329="t/p",1,0),IF(C2329="t/p",O2328+1,0))</f>
        <v>3</v>
      </c>
      <c r="P2329" s="3">
        <f>IF(AND(N2329&gt;=$AD$36,N2330=0),1,0)</f>
        <v>0</v>
      </c>
      <c r="Q2329" s="2">
        <f>IF(AND(O2329&gt;=$AD$35,O2330=0),1,0)</f>
        <v>0</v>
      </c>
      <c r="R2329" s="3">
        <f>IF(AND(N2329&gt;0,ISODD(D2329)),1,0)</f>
        <v>0</v>
      </c>
      <c r="S2329" s="2">
        <f>IF(AND(O2329&gt;0,ISEVEN(D2329)),1,0)</f>
        <v>0</v>
      </c>
      <c r="T2329" s="1">
        <f>IF(AND(N2328&gt;0,N2329&gt;0),IF(OR(AND(R2328=0,R2329=1),AND(R2328=1,R2329=0)),1,0),0)</f>
        <v>0</v>
      </c>
      <c r="U2329" s="1">
        <f>IF(AND(O2328&gt;0,O2329&gt;0),IF(OR(AND(S2328=0,S2329=1),AND(S2328=1,S2329=0)),1,0),0)</f>
        <v>1</v>
      </c>
    </row>
    <row r="2330" spans="1:21">
      <c r="A2330" s="9">
        <v>11992</v>
      </c>
      <c r="B2330" s="10" t="s">
        <v>421</v>
      </c>
      <c r="C2330" s="9" t="s">
        <v>0</v>
      </c>
      <c r="D2330" s="9">
        <v>4830</v>
      </c>
      <c r="E2330" s="9">
        <v>1</v>
      </c>
      <c r="F2330" s="9">
        <v>1.3546</v>
      </c>
      <c r="G2330" s="9">
        <v>1.3521000000000001</v>
      </c>
      <c r="H2330" s="9">
        <v>1.3546</v>
      </c>
      <c r="I2330" s="9">
        <v>5</v>
      </c>
      <c r="J2330" s="9">
        <v>1574.29</v>
      </c>
      <c r="K2330" s="8" t="str">
        <f>RIGHT(B2330,5)</f>
        <v>07:59</v>
      </c>
      <c r="L2330" s="7" t="str">
        <f>TEXT(K2330,"hh")</f>
        <v>07</v>
      </c>
      <c r="M2330" s="6">
        <f>IF(C2330="close",IF(I2330&gt;=0,1,IF(I2330&lt;0,2)),0)</f>
        <v>0</v>
      </c>
      <c r="N2330" s="5">
        <f>IF(N2329=0,IF(C2330="s/l",1,0),IF(C2330="s/l",N2329+1,0))</f>
        <v>0</v>
      </c>
      <c r="O2330" s="4">
        <f>IF(O2329=0,IF(C2330="t/p",1,0),IF(C2330="t/p",O2329+1,0))</f>
        <v>4</v>
      </c>
      <c r="P2330" s="3">
        <f>IF(AND(N2330&gt;=$AD$36,N2331=0),1,0)</f>
        <v>0</v>
      </c>
      <c r="Q2330" s="2">
        <f>IF(AND(O2330&gt;=$AD$35,O2331=0),1,0)</f>
        <v>0</v>
      </c>
      <c r="R2330" s="3">
        <f>IF(AND(N2330&gt;0,ISODD(D2330)),1,0)</f>
        <v>0</v>
      </c>
      <c r="S2330" s="2">
        <f>IF(AND(O2330&gt;0,ISEVEN(D2330)),1,0)</f>
        <v>1</v>
      </c>
      <c r="T2330" s="1">
        <f>IF(AND(N2329&gt;0,N2330&gt;0),IF(OR(AND(R2329=0,R2330=1),AND(R2329=1,R2330=0)),1,0),0)</f>
        <v>0</v>
      </c>
      <c r="U2330" s="1">
        <f>IF(AND(O2329&gt;0,O2330&gt;0),IF(OR(AND(S2329=0,S2330=1),AND(S2329=1,S2330=0)),1,0),0)</f>
        <v>1</v>
      </c>
    </row>
    <row r="2331" spans="1:21">
      <c r="A2331" s="9">
        <v>11997</v>
      </c>
      <c r="B2331" s="10" t="s">
        <v>420</v>
      </c>
      <c r="C2331" s="9" t="s">
        <v>0</v>
      </c>
      <c r="D2331" s="9">
        <v>4831</v>
      </c>
      <c r="E2331" s="9">
        <v>1</v>
      </c>
      <c r="F2331" s="9">
        <v>1.3543000000000001</v>
      </c>
      <c r="G2331" s="9">
        <v>1.3568</v>
      </c>
      <c r="H2331" s="9">
        <v>1.3543000000000001</v>
      </c>
      <c r="I2331" s="9">
        <v>5</v>
      </c>
      <c r="J2331" s="9">
        <v>1579.29</v>
      </c>
      <c r="K2331" s="8" t="str">
        <f>RIGHT(B2331,5)</f>
        <v>08:47</v>
      </c>
      <c r="L2331" s="7" t="str">
        <f>TEXT(K2331,"hh")</f>
        <v>08</v>
      </c>
      <c r="M2331" s="6">
        <f>IF(C2331="close",IF(I2331&gt;=0,1,IF(I2331&lt;0,2)),0)</f>
        <v>0</v>
      </c>
      <c r="N2331" s="5">
        <f>IF(N2330=0,IF(C2331="s/l",1,0),IF(C2331="s/l",N2330+1,0))</f>
        <v>0</v>
      </c>
      <c r="O2331" s="4">
        <f>IF(O2330=0,IF(C2331="t/p",1,0),IF(C2331="t/p",O2330+1,0))</f>
        <v>5</v>
      </c>
      <c r="P2331" s="3">
        <f>IF(AND(N2331&gt;=$AD$36,N2332=0),1,0)</f>
        <v>0</v>
      </c>
      <c r="Q2331" s="2">
        <f>IF(AND(O2331&gt;=$AD$35,O2332=0),1,0)</f>
        <v>0</v>
      </c>
      <c r="R2331" s="3">
        <f>IF(AND(N2331&gt;0,ISODD(D2331)),1,0)</f>
        <v>0</v>
      </c>
      <c r="S2331" s="2">
        <f>IF(AND(O2331&gt;0,ISEVEN(D2331)),1,0)</f>
        <v>0</v>
      </c>
      <c r="T2331" s="1">
        <f>IF(AND(N2330&gt;0,N2331&gt;0),IF(OR(AND(R2330=0,R2331=1),AND(R2330=1,R2331=0)),1,0),0)</f>
        <v>0</v>
      </c>
      <c r="U2331" s="1">
        <f>IF(AND(O2330&gt;0,O2331&gt;0),IF(OR(AND(S2330=0,S2331=1),AND(S2330=1,S2331=0)),1,0),0)</f>
        <v>1</v>
      </c>
    </row>
    <row r="2332" spans="1:21">
      <c r="A2332" s="9">
        <v>12002</v>
      </c>
      <c r="B2332" s="10" t="s">
        <v>419</v>
      </c>
      <c r="C2332" s="9" t="s">
        <v>0</v>
      </c>
      <c r="D2332" s="9">
        <v>4834</v>
      </c>
      <c r="E2332" s="9">
        <v>1</v>
      </c>
      <c r="F2332" s="9">
        <v>1.3546</v>
      </c>
      <c r="G2332" s="9">
        <v>1.3521000000000001</v>
      </c>
      <c r="H2332" s="9">
        <v>1.3546</v>
      </c>
      <c r="I2332" s="9">
        <v>5</v>
      </c>
      <c r="J2332" s="9">
        <v>1584.29</v>
      </c>
      <c r="K2332" s="8" t="str">
        <f>RIGHT(B2332,5)</f>
        <v>15:04</v>
      </c>
      <c r="L2332" s="7" t="str">
        <f>TEXT(K2332,"hh")</f>
        <v>15</v>
      </c>
      <c r="M2332" s="6">
        <f>IF(C2332="close",IF(I2332&gt;=0,1,IF(I2332&lt;0,2)),0)</f>
        <v>0</v>
      </c>
      <c r="N2332" s="5">
        <f>IF(N2331=0,IF(C2332="s/l",1,0),IF(C2332="s/l",N2331+1,0))</f>
        <v>0</v>
      </c>
      <c r="O2332" s="4">
        <f>IF(O2331=0,IF(C2332="t/p",1,0),IF(C2332="t/p",O2331+1,0))</f>
        <v>6</v>
      </c>
      <c r="P2332" s="3">
        <f>IF(AND(N2332&gt;=$AD$36,N2333=0),1,0)</f>
        <v>0</v>
      </c>
      <c r="Q2332" s="2">
        <f>IF(AND(O2332&gt;=$AD$35,O2333=0),1,0)</f>
        <v>0</v>
      </c>
      <c r="R2332" s="3">
        <f>IF(AND(N2332&gt;0,ISODD(D2332)),1,0)</f>
        <v>0</v>
      </c>
      <c r="S2332" s="2">
        <f>IF(AND(O2332&gt;0,ISEVEN(D2332)),1,0)</f>
        <v>1</v>
      </c>
      <c r="T2332" s="1">
        <f>IF(AND(N2331&gt;0,N2332&gt;0),IF(OR(AND(R2331=0,R2332=1),AND(R2331=1,R2332=0)),1,0),0)</f>
        <v>0</v>
      </c>
      <c r="U2332" s="1">
        <f>IF(AND(O2331&gt;0,O2332&gt;0),IF(OR(AND(S2331=0,S2332=1),AND(S2331=1,S2332=0)),1,0),0)</f>
        <v>1</v>
      </c>
    </row>
    <row r="2333" spans="1:21">
      <c r="A2333" s="9">
        <v>12011</v>
      </c>
      <c r="B2333" s="10" t="s">
        <v>418</v>
      </c>
      <c r="C2333" s="9" t="s">
        <v>0</v>
      </c>
      <c r="D2333" s="9">
        <v>4837</v>
      </c>
      <c r="E2333" s="9">
        <v>1</v>
      </c>
      <c r="F2333" s="9">
        <v>1.3552999999999999</v>
      </c>
      <c r="G2333" s="9">
        <v>1.3577999999999999</v>
      </c>
      <c r="H2333" s="9">
        <v>1.3552999999999999</v>
      </c>
      <c r="I2333" s="9">
        <v>5</v>
      </c>
      <c r="J2333" s="9">
        <v>1589.29</v>
      </c>
      <c r="K2333" s="8" t="str">
        <f>RIGHT(B2333,5)</f>
        <v>16:33</v>
      </c>
      <c r="L2333" s="7" t="str">
        <f>TEXT(K2333,"hh")</f>
        <v>16</v>
      </c>
      <c r="M2333" s="6">
        <f>IF(C2333="close",IF(I2333&gt;=0,1,IF(I2333&lt;0,2)),0)</f>
        <v>0</v>
      </c>
      <c r="N2333" s="5">
        <f>IF(N2332=0,IF(C2333="s/l",1,0),IF(C2333="s/l",N2332+1,0))</f>
        <v>0</v>
      </c>
      <c r="O2333" s="4">
        <f>IF(O2332=0,IF(C2333="t/p",1,0),IF(C2333="t/p",O2332+1,0))</f>
        <v>7</v>
      </c>
      <c r="P2333" s="3">
        <f>IF(AND(N2333&gt;=$AD$36,N2334=0),1,0)</f>
        <v>0</v>
      </c>
      <c r="Q2333" s="2">
        <f>IF(AND(O2333&gt;=$AD$35,O2334=0),1,0)</f>
        <v>0</v>
      </c>
      <c r="R2333" s="3">
        <f>IF(AND(N2333&gt;0,ISODD(D2333)),1,0)</f>
        <v>0</v>
      </c>
      <c r="S2333" s="2">
        <f>IF(AND(O2333&gt;0,ISEVEN(D2333)),1,0)</f>
        <v>0</v>
      </c>
      <c r="T2333" s="1">
        <f>IF(AND(N2332&gt;0,N2333&gt;0),IF(OR(AND(R2332=0,R2333=1),AND(R2332=1,R2333=0)),1,0),0)</f>
        <v>0</v>
      </c>
      <c r="U2333" s="1">
        <f>IF(AND(O2332&gt;0,O2333&gt;0),IF(OR(AND(S2332=0,S2333=1),AND(S2332=1,S2333=0)),1,0),0)</f>
        <v>1</v>
      </c>
    </row>
    <row r="2334" spans="1:21">
      <c r="A2334" s="9">
        <v>12016</v>
      </c>
      <c r="B2334" s="10" t="s">
        <v>417</v>
      </c>
      <c r="C2334" s="9" t="s">
        <v>0</v>
      </c>
      <c r="D2334" s="9">
        <v>4840</v>
      </c>
      <c r="E2334" s="9">
        <v>1</v>
      </c>
      <c r="F2334" s="9">
        <v>1.3556999999999999</v>
      </c>
      <c r="G2334" s="9">
        <v>1.3532</v>
      </c>
      <c r="H2334" s="9">
        <v>1.3556999999999999</v>
      </c>
      <c r="I2334" s="9">
        <v>5</v>
      </c>
      <c r="J2334" s="9">
        <v>1594.29</v>
      </c>
      <c r="K2334" s="8" t="str">
        <f>RIGHT(B2334,5)</f>
        <v>20:13</v>
      </c>
      <c r="L2334" s="7" t="str">
        <f>TEXT(K2334,"hh")</f>
        <v>20</v>
      </c>
      <c r="M2334" s="6">
        <f>IF(C2334="close",IF(I2334&gt;=0,1,IF(I2334&lt;0,2)),0)</f>
        <v>0</v>
      </c>
      <c r="N2334" s="5">
        <f>IF(N2333=0,IF(C2334="s/l",1,0),IF(C2334="s/l",N2333+1,0))</f>
        <v>0</v>
      </c>
      <c r="O2334" s="4">
        <f>IF(O2333=0,IF(C2334="t/p",1,0),IF(C2334="t/p",O2333+1,0))</f>
        <v>8</v>
      </c>
      <c r="P2334" s="3">
        <f>IF(AND(N2334&gt;=$AD$36,N2335=0),1,0)</f>
        <v>0</v>
      </c>
      <c r="Q2334" s="2">
        <f>IF(AND(O2334&gt;=$AD$35,O2335=0),1,0)</f>
        <v>0</v>
      </c>
      <c r="R2334" s="3">
        <f>IF(AND(N2334&gt;0,ISODD(D2334)),1,0)</f>
        <v>0</v>
      </c>
      <c r="S2334" s="2">
        <f>IF(AND(O2334&gt;0,ISEVEN(D2334)),1,0)</f>
        <v>1</v>
      </c>
      <c r="T2334" s="1">
        <f>IF(AND(N2333&gt;0,N2334&gt;0),IF(OR(AND(R2333=0,R2334=1),AND(R2333=1,R2334=0)),1,0),0)</f>
        <v>0</v>
      </c>
      <c r="U2334" s="1">
        <f>IF(AND(O2333&gt;0,O2334&gt;0),IF(OR(AND(S2333=0,S2334=1),AND(S2333=1,S2334=0)),1,0),0)</f>
        <v>1</v>
      </c>
    </row>
    <row r="2335" spans="1:21">
      <c r="A2335" s="9">
        <v>12017</v>
      </c>
      <c r="B2335" s="10" t="s">
        <v>416</v>
      </c>
      <c r="C2335" s="9" t="s">
        <v>0</v>
      </c>
      <c r="D2335" s="9">
        <v>4835</v>
      </c>
      <c r="E2335" s="9">
        <v>1</v>
      </c>
      <c r="F2335" s="9">
        <v>1.3543000000000001</v>
      </c>
      <c r="G2335" s="9">
        <v>1.3568</v>
      </c>
      <c r="H2335" s="9">
        <v>1.3543000000000001</v>
      </c>
      <c r="I2335" s="9">
        <v>5</v>
      </c>
      <c r="J2335" s="9">
        <v>1599.29</v>
      </c>
      <c r="K2335" s="8" t="str">
        <f>RIGHT(B2335,5)</f>
        <v>20:18</v>
      </c>
      <c r="L2335" s="7" t="str">
        <f>TEXT(K2335,"hh")</f>
        <v>20</v>
      </c>
      <c r="M2335" s="6">
        <f>IF(C2335="close",IF(I2335&gt;=0,1,IF(I2335&lt;0,2)),0)</f>
        <v>0</v>
      </c>
      <c r="N2335" s="5">
        <f>IF(N2334=0,IF(C2335="s/l",1,0),IF(C2335="s/l",N2334+1,0))</f>
        <v>0</v>
      </c>
      <c r="O2335" s="4">
        <f>IF(O2334=0,IF(C2335="t/p",1,0),IF(C2335="t/p",O2334+1,0))</f>
        <v>9</v>
      </c>
      <c r="P2335" s="3">
        <f>IF(AND(N2335&gt;=$AD$36,N2336=0),1,0)</f>
        <v>0</v>
      </c>
      <c r="Q2335" s="2">
        <f>IF(AND(O2335&gt;=$AD$35,O2336=0),1,0)</f>
        <v>0</v>
      </c>
      <c r="R2335" s="3">
        <f>IF(AND(N2335&gt;0,ISODD(D2335)),1,0)</f>
        <v>0</v>
      </c>
      <c r="S2335" s="2">
        <f>IF(AND(O2335&gt;0,ISEVEN(D2335)),1,0)</f>
        <v>0</v>
      </c>
      <c r="T2335" s="1">
        <f>IF(AND(N2334&gt;0,N2335&gt;0),IF(OR(AND(R2334=0,R2335=1),AND(R2334=1,R2335=0)),1,0),0)</f>
        <v>0</v>
      </c>
      <c r="U2335" s="1">
        <f>IF(AND(O2334&gt;0,O2335&gt;0),IF(OR(AND(S2334=0,S2335=1),AND(S2334=1,S2335=0)),1,0),0)</f>
        <v>1</v>
      </c>
    </row>
    <row r="2336" spans="1:21">
      <c r="A2336" s="9">
        <v>12026</v>
      </c>
      <c r="B2336" s="10" t="s">
        <v>2470</v>
      </c>
      <c r="C2336" s="9" t="s">
        <v>0</v>
      </c>
      <c r="D2336" s="9">
        <v>4844</v>
      </c>
      <c r="E2336" s="9">
        <v>1</v>
      </c>
      <c r="F2336" s="9">
        <v>1.3536999999999999</v>
      </c>
      <c r="G2336" s="9">
        <v>1.3512</v>
      </c>
      <c r="H2336" s="9">
        <v>1.3536999999999999</v>
      </c>
      <c r="I2336" s="9">
        <v>5</v>
      </c>
      <c r="J2336" s="9">
        <v>1604.29</v>
      </c>
      <c r="K2336" s="8" t="str">
        <f>RIGHT(B2336,5)</f>
        <v>20:21</v>
      </c>
      <c r="L2336" s="7" t="str">
        <f>TEXT(K2336,"hh")</f>
        <v>20</v>
      </c>
      <c r="M2336" s="6">
        <f>IF(C2336="close",IF(I2336&gt;=0,1,IF(I2336&lt;0,2)),0)</f>
        <v>0</v>
      </c>
      <c r="N2336" s="5">
        <f>IF(N2335=0,IF(C2336="s/l",1,0),IF(C2336="s/l",N2335+1,0))</f>
        <v>0</v>
      </c>
      <c r="O2336" s="4">
        <f>IF(O2335=0,IF(C2336="t/p",1,0),IF(C2336="t/p",O2335+1,0))</f>
        <v>10</v>
      </c>
      <c r="P2336" s="3">
        <f>IF(AND(N2336&gt;=$AD$36,N2337=0),1,0)</f>
        <v>0</v>
      </c>
      <c r="Q2336" s="2">
        <f>IF(AND(O2336&gt;=$AD$35,O2337=0),1,0)</f>
        <v>1</v>
      </c>
      <c r="R2336" s="3">
        <f>IF(AND(N2336&gt;0,ISODD(D2336)),1,0)</f>
        <v>0</v>
      </c>
      <c r="S2336" s="2">
        <f>IF(AND(O2336&gt;0,ISEVEN(D2336)),1,0)</f>
        <v>1</v>
      </c>
      <c r="T2336" s="1">
        <f>IF(AND(N2335&gt;0,N2336&gt;0),IF(OR(AND(R2335=0,R2336=1),AND(R2335=1,R2336=0)),1,0),0)</f>
        <v>0</v>
      </c>
      <c r="U2336" s="1">
        <f>IF(AND(O2335&gt;0,O2336&gt;0),IF(OR(AND(S2335=0,S2336=1),AND(S2335=1,S2336=0)),1,0),0)</f>
        <v>1</v>
      </c>
    </row>
    <row r="2337" spans="1:21">
      <c r="A2337" s="9">
        <v>12027</v>
      </c>
      <c r="B2337" s="10" t="s">
        <v>2469</v>
      </c>
      <c r="C2337" s="9" t="s">
        <v>3</v>
      </c>
      <c r="D2337" s="9">
        <v>4842</v>
      </c>
      <c r="E2337" s="9">
        <v>1</v>
      </c>
      <c r="F2337" s="9">
        <v>1.3522000000000001</v>
      </c>
      <c r="G2337" s="9">
        <v>1.3522000000000001</v>
      </c>
      <c r="H2337" s="9">
        <v>1.3547</v>
      </c>
      <c r="I2337" s="9">
        <v>-20</v>
      </c>
      <c r="J2337" s="9">
        <v>1584.29</v>
      </c>
      <c r="K2337" s="8" t="str">
        <f>RIGHT(B2337,5)</f>
        <v>20:32</v>
      </c>
      <c r="L2337" s="7" t="str">
        <f>TEXT(K2337,"hh")</f>
        <v>20</v>
      </c>
      <c r="M2337" s="6">
        <f>IF(C2337="close",IF(I2337&gt;=0,1,IF(I2337&lt;0,2)),0)</f>
        <v>0</v>
      </c>
      <c r="N2337" s="5">
        <f>IF(N2336=0,IF(C2337="s/l",1,0),IF(C2337="s/l",N2336+1,0))</f>
        <v>1</v>
      </c>
      <c r="O2337" s="4">
        <f>IF(O2336=0,IF(C2337="t/p",1,0),IF(C2337="t/p",O2336+1,0))</f>
        <v>0</v>
      </c>
      <c r="P2337" s="3">
        <f>IF(AND(N2337&gt;=$AD$36,N2338=0),1,0)</f>
        <v>0</v>
      </c>
      <c r="Q2337" s="2">
        <f>IF(AND(O2337&gt;=$AD$35,O2338=0),1,0)</f>
        <v>0</v>
      </c>
      <c r="R2337" s="3">
        <f>IF(AND(N2337&gt;0,ISODD(D2337)),1,0)</f>
        <v>0</v>
      </c>
      <c r="S2337" s="2">
        <f>IF(AND(O2337&gt;0,ISEVEN(D2337)),1,0)</f>
        <v>0</v>
      </c>
      <c r="T2337" s="1">
        <f>IF(AND(N2336&gt;0,N2337&gt;0),IF(OR(AND(R2336=0,R2337=1),AND(R2336=1,R2337=0)),1,0),0)</f>
        <v>0</v>
      </c>
      <c r="U2337" s="1">
        <f>IF(AND(O2336&gt;0,O2337&gt;0),IF(OR(AND(S2336=0,S2337=1),AND(S2336=1,S2337=0)),1,0),0)</f>
        <v>0</v>
      </c>
    </row>
    <row r="2338" spans="1:21">
      <c r="A2338" s="9">
        <v>12032</v>
      </c>
      <c r="B2338" s="10" t="s">
        <v>2468</v>
      </c>
      <c r="C2338" s="9" t="s">
        <v>0</v>
      </c>
      <c r="D2338" s="9">
        <v>4846</v>
      </c>
      <c r="E2338" s="9">
        <v>1</v>
      </c>
      <c r="F2338" s="9">
        <v>1.3527</v>
      </c>
      <c r="G2338" s="9">
        <v>1.3502000000000001</v>
      </c>
      <c r="H2338" s="9">
        <v>1.3527</v>
      </c>
      <c r="I2338" s="9">
        <v>5</v>
      </c>
      <c r="J2338" s="9">
        <v>1589.29</v>
      </c>
      <c r="K2338" s="8" t="str">
        <f>RIGHT(B2338,5)</f>
        <v>22:00</v>
      </c>
      <c r="L2338" s="7" t="str">
        <f>TEXT(K2338,"hh")</f>
        <v>22</v>
      </c>
      <c r="M2338" s="6">
        <f>IF(C2338="close",IF(I2338&gt;=0,1,IF(I2338&lt;0,2)),0)</f>
        <v>0</v>
      </c>
      <c r="N2338" s="5">
        <f>IF(N2337=0,IF(C2338="s/l",1,0),IF(C2338="s/l",N2337+1,0))</f>
        <v>0</v>
      </c>
      <c r="O2338" s="4">
        <f>IF(O2337=0,IF(C2338="t/p",1,0),IF(C2338="t/p",O2337+1,0))</f>
        <v>1</v>
      </c>
      <c r="P2338" s="3">
        <f>IF(AND(N2338&gt;=$AD$36,N2339=0),1,0)</f>
        <v>0</v>
      </c>
      <c r="Q2338" s="2">
        <f>IF(AND(O2338&gt;=$AD$35,O2339=0),1,0)</f>
        <v>0</v>
      </c>
      <c r="R2338" s="3">
        <f>IF(AND(N2338&gt;0,ISODD(D2338)),1,0)</f>
        <v>0</v>
      </c>
      <c r="S2338" s="2">
        <f>IF(AND(O2338&gt;0,ISEVEN(D2338)),1,0)</f>
        <v>1</v>
      </c>
      <c r="T2338" s="1">
        <f>IF(AND(N2337&gt;0,N2338&gt;0),IF(OR(AND(R2337=0,R2338=1),AND(R2337=1,R2338=0)),1,0),0)</f>
        <v>0</v>
      </c>
      <c r="U2338" s="1">
        <f>IF(AND(O2337&gt;0,O2338&gt;0),IF(OR(AND(S2337=0,S2338=1),AND(S2337=1,S2338=0)),1,0),0)</f>
        <v>0</v>
      </c>
    </row>
    <row r="2339" spans="1:21">
      <c r="A2339" s="9">
        <v>12037</v>
      </c>
      <c r="B2339" s="10" t="s">
        <v>2467</v>
      </c>
      <c r="C2339" s="9" t="s">
        <v>0</v>
      </c>
      <c r="D2339" s="9">
        <v>4847</v>
      </c>
      <c r="E2339" s="9">
        <v>1</v>
      </c>
      <c r="F2339" s="9">
        <v>1.3524</v>
      </c>
      <c r="G2339" s="9">
        <v>1.3549</v>
      </c>
      <c r="H2339" s="9">
        <v>1.3524</v>
      </c>
      <c r="I2339" s="9">
        <v>3.89</v>
      </c>
      <c r="J2339" s="9">
        <v>1593.18</v>
      </c>
      <c r="K2339" s="8" t="str">
        <f>RIGHT(B2339,5)</f>
        <v>00:30</v>
      </c>
      <c r="L2339" s="7" t="str">
        <f>TEXT(K2339,"hh")</f>
        <v>00</v>
      </c>
      <c r="M2339" s="6">
        <f>IF(C2339="close",IF(I2339&gt;=0,1,IF(I2339&lt;0,2)),0)</f>
        <v>0</v>
      </c>
      <c r="N2339" s="5">
        <f>IF(N2338=0,IF(C2339="s/l",1,0),IF(C2339="s/l",N2338+1,0))</f>
        <v>0</v>
      </c>
      <c r="O2339" s="4">
        <f>IF(O2338=0,IF(C2339="t/p",1,0),IF(C2339="t/p",O2338+1,0))</f>
        <v>2</v>
      </c>
      <c r="P2339" s="3">
        <f>IF(AND(N2339&gt;=$AD$36,N2340=0),1,0)</f>
        <v>0</v>
      </c>
      <c r="Q2339" s="2">
        <f>IF(AND(O2339&gt;=$AD$35,O2340=0),1,0)</f>
        <v>0</v>
      </c>
      <c r="R2339" s="3">
        <f>IF(AND(N2339&gt;0,ISODD(D2339)),1,0)</f>
        <v>0</v>
      </c>
      <c r="S2339" s="2">
        <f>IF(AND(O2339&gt;0,ISEVEN(D2339)),1,0)</f>
        <v>0</v>
      </c>
      <c r="T2339" s="1">
        <f>IF(AND(N2338&gt;0,N2339&gt;0),IF(OR(AND(R2338=0,R2339=1),AND(R2338=1,R2339=0)),1,0),0)</f>
        <v>0</v>
      </c>
      <c r="U2339" s="1">
        <f>IF(AND(O2338&gt;0,O2339&gt;0),IF(OR(AND(S2338=0,S2339=1),AND(S2338=1,S2339=0)),1,0),0)</f>
        <v>1</v>
      </c>
    </row>
    <row r="2340" spans="1:21">
      <c r="A2340" s="9">
        <v>12042</v>
      </c>
      <c r="B2340" s="10" t="s">
        <v>2466</v>
      </c>
      <c r="C2340" s="9" t="s">
        <v>54</v>
      </c>
      <c r="D2340" s="9">
        <v>4850</v>
      </c>
      <c r="E2340" s="9">
        <v>1</v>
      </c>
      <c r="F2340" s="9">
        <v>1.3525</v>
      </c>
      <c r="G2340" s="9">
        <v>1.3504</v>
      </c>
      <c r="H2340" s="9">
        <v>1.3529</v>
      </c>
      <c r="I2340" s="9">
        <v>1</v>
      </c>
      <c r="J2340" s="9">
        <v>1594.18</v>
      </c>
      <c r="K2340" s="8" t="str">
        <f>RIGHT(B2340,5)</f>
        <v>01:00</v>
      </c>
      <c r="L2340" s="7" t="str">
        <f>TEXT(K2340,"hh")</f>
        <v>01</v>
      </c>
      <c r="M2340" s="6">
        <f>IF(C2340="close",IF(I2340&gt;=0,1,IF(I2340&lt;0,2)),0)</f>
        <v>1</v>
      </c>
      <c r="N2340" s="5">
        <f>IF(N2339=0,IF(C2340="s/l",1,0),IF(C2340="s/l",N2339+1,0))</f>
        <v>0</v>
      </c>
      <c r="O2340" s="4">
        <f>IF(O2339=0,IF(C2340="t/p",1,0),IF(C2340="t/p",O2339+1,0))</f>
        <v>0</v>
      </c>
      <c r="P2340" s="3">
        <f>IF(AND(N2340&gt;=$AD$36,N2341=0),1,0)</f>
        <v>0</v>
      </c>
      <c r="Q2340" s="2">
        <f>IF(AND(O2340&gt;=$AD$35,O2341=0),1,0)</f>
        <v>0</v>
      </c>
      <c r="R2340" s="3">
        <f>IF(AND(N2340&gt;0,ISODD(D2340)),1,0)</f>
        <v>0</v>
      </c>
      <c r="S2340" s="2">
        <f>IF(AND(O2340&gt;0,ISEVEN(D2340)),1,0)</f>
        <v>0</v>
      </c>
      <c r="T2340" s="1">
        <f>IF(AND(N2339&gt;0,N2340&gt;0),IF(OR(AND(R2339=0,R2340=1),AND(R2339=1,R2340=0)),1,0),0)</f>
        <v>0</v>
      </c>
      <c r="U2340" s="1">
        <f>IF(AND(O2339&gt;0,O2340&gt;0),IF(OR(AND(S2339=0,S2340=1),AND(S2339=1,S2340=0)),1,0),0)</f>
        <v>0</v>
      </c>
    </row>
    <row r="2341" spans="1:21">
      <c r="A2341" s="9">
        <v>12055</v>
      </c>
      <c r="B2341" s="10" t="s">
        <v>415</v>
      </c>
      <c r="C2341" s="9" t="s">
        <v>3</v>
      </c>
      <c r="D2341" s="9">
        <v>4853</v>
      </c>
      <c r="E2341" s="9">
        <v>1</v>
      </c>
      <c r="F2341" s="9">
        <v>1.3564000000000001</v>
      </c>
      <c r="G2341" s="9">
        <v>1.3564000000000001</v>
      </c>
      <c r="H2341" s="9">
        <v>1.3539000000000001</v>
      </c>
      <c r="I2341" s="9">
        <v>-20</v>
      </c>
      <c r="J2341" s="9">
        <v>1574.18</v>
      </c>
      <c r="K2341" s="8" t="str">
        <f>RIGHT(B2341,5)</f>
        <v>08:11</v>
      </c>
      <c r="L2341" s="7" t="str">
        <f>TEXT(K2341,"hh")</f>
        <v>08</v>
      </c>
      <c r="M2341" s="6">
        <f>IF(C2341="close",IF(I2341&gt;=0,1,IF(I2341&lt;0,2)),0)</f>
        <v>0</v>
      </c>
      <c r="N2341" s="5">
        <f>IF(N2340=0,IF(C2341="s/l",1,0),IF(C2341="s/l",N2340+1,0))</f>
        <v>1</v>
      </c>
      <c r="O2341" s="4">
        <f>IF(O2340=0,IF(C2341="t/p",1,0),IF(C2341="t/p",O2340+1,0))</f>
        <v>0</v>
      </c>
      <c r="P2341" s="3">
        <f>IF(AND(N2341&gt;=$AD$36,N2342=0),1,0)</f>
        <v>0</v>
      </c>
      <c r="Q2341" s="2">
        <f>IF(AND(O2341&gt;=$AD$35,O2342=0),1,0)</f>
        <v>0</v>
      </c>
      <c r="R2341" s="3">
        <f>IF(AND(N2341&gt;0,ISODD(D2341)),1,0)</f>
        <v>1</v>
      </c>
      <c r="S2341" s="2">
        <f>IF(AND(O2341&gt;0,ISEVEN(D2341)),1,0)</f>
        <v>0</v>
      </c>
      <c r="T2341" s="1">
        <f>IF(AND(N2340&gt;0,N2341&gt;0),IF(OR(AND(R2340=0,R2341=1),AND(R2340=1,R2341=0)),1,0),0)</f>
        <v>0</v>
      </c>
      <c r="U2341" s="1">
        <f>IF(AND(O2340&gt;0,O2341&gt;0),IF(OR(AND(S2340=0,S2341=1),AND(S2340=1,S2341=0)),1,0),0)</f>
        <v>0</v>
      </c>
    </row>
    <row r="2342" spans="1:21">
      <c r="A2342" s="9">
        <v>12056</v>
      </c>
      <c r="B2342" s="10" t="s">
        <v>414</v>
      </c>
      <c r="C2342" s="9" t="s">
        <v>0</v>
      </c>
      <c r="D2342" s="9">
        <v>4855</v>
      </c>
      <c r="E2342" s="9">
        <v>1</v>
      </c>
      <c r="F2342" s="9">
        <v>1.3549</v>
      </c>
      <c r="G2342" s="9">
        <v>1.3573999999999999</v>
      </c>
      <c r="H2342" s="9">
        <v>1.3549</v>
      </c>
      <c r="I2342" s="9">
        <v>5</v>
      </c>
      <c r="J2342" s="9">
        <v>1579.18</v>
      </c>
      <c r="K2342" s="8" t="str">
        <f>RIGHT(B2342,5)</f>
        <v>10:08</v>
      </c>
      <c r="L2342" s="7" t="str">
        <f>TEXT(K2342,"hh")</f>
        <v>10</v>
      </c>
      <c r="M2342" s="6">
        <f>IF(C2342="close",IF(I2342&gt;=0,1,IF(I2342&lt;0,2)),0)</f>
        <v>0</v>
      </c>
      <c r="N2342" s="5">
        <f>IF(N2341=0,IF(C2342="s/l",1,0),IF(C2342="s/l",N2341+1,0))</f>
        <v>0</v>
      </c>
      <c r="O2342" s="4">
        <f>IF(O2341=0,IF(C2342="t/p",1,0),IF(C2342="t/p",O2341+1,0))</f>
        <v>1</v>
      </c>
      <c r="P2342" s="3">
        <f>IF(AND(N2342&gt;=$AD$36,N2343=0),1,0)</f>
        <v>0</v>
      </c>
      <c r="Q2342" s="2">
        <f>IF(AND(O2342&gt;=$AD$35,O2343=0),1,0)</f>
        <v>0</v>
      </c>
      <c r="R2342" s="3">
        <f>IF(AND(N2342&gt;0,ISODD(D2342)),1,0)</f>
        <v>0</v>
      </c>
      <c r="S2342" s="2">
        <f>IF(AND(O2342&gt;0,ISEVEN(D2342)),1,0)</f>
        <v>0</v>
      </c>
      <c r="T2342" s="1">
        <f>IF(AND(N2341&gt;0,N2342&gt;0),IF(OR(AND(R2341=0,R2342=1),AND(R2341=1,R2342=0)),1,0),0)</f>
        <v>0</v>
      </c>
      <c r="U2342" s="1">
        <f>IF(AND(O2341&gt;0,O2342&gt;0),IF(OR(AND(S2341=0,S2342=1),AND(S2341=1,S2342=0)),1,0),0)</f>
        <v>0</v>
      </c>
    </row>
    <row r="2343" spans="1:21">
      <c r="A2343" s="9">
        <v>12065</v>
      </c>
      <c r="B2343" s="10" t="s">
        <v>413</v>
      </c>
      <c r="C2343" s="9" t="s">
        <v>3</v>
      </c>
      <c r="D2343" s="9">
        <v>4858</v>
      </c>
      <c r="E2343" s="9">
        <v>1</v>
      </c>
      <c r="F2343" s="9">
        <v>1.3527</v>
      </c>
      <c r="G2343" s="9">
        <v>1.3527</v>
      </c>
      <c r="H2343" s="9">
        <v>1.3552</v>
      </c>
      <c r="I2343" s="9">
        <v>-20</v>
      </c>
      <c r="J2343" s="9">
        <v>1559.18</v>
      </c>
      <c r="K2343" s="8" t="str">
        <f>RIGHT(B2343,5)</f>
        <v>11:15</v>
      </c>
      <c r="L2343" s="7" t="str">
        <f>TEXT(K2343,"hh")</f>
        <v>11</v>
      </c>
      <c r="M2343" s="6">
        <f>IF(C2343="close",IF(I2343&gt;=0,1,IF(I2343&lt;0,2)),0)</f>
        <v>0</v>
      </c>
      <c r="N2343" s="5">
        <f>IF(N2342=0,IF(C2343="s/l",1,0),IF(C2343="s/l",N2342+1,0))</f>
        <v>1</v>
      </c>
      <c r="O2343" s="4">
        <f>IF(O2342=0,IF(C2343="t/p",1,0),IF(C2343="t/p",O2342+1,0))</f>
        <v>0</v>
      </c>
      <c r="P2343" s="3">
        <f>IF(AND(N2343&gt;=$AD$36,N2344=0),1,0)</f>
        <v>0</v>
      </c>
      <c r="Q2343" s="2">
        <f>IF(AND(O2343&gt;=$AD$35,O2344=0),1,0)</f>
        <v>0</v>
      </c>
      <c r="R2343" s="3">
        <f>IF(AND(N2343&gt;0,ISODD(D2343)),1,0)</f>
        <v>0</v>
      </c>
      <c r="S2343" s="2">
        <f>IF(AND(O2343&gt;0,ISEVEN(D2343)),1,0)</f>
        <v>0</v>
      </c>
      <c r="T2343" s="1">
        <f>IF(AND(N2342&gt;0,N2343&gt;0),IF(OR(AND(R2342=0,R2343=1),AND(R2342=1,R2343=0)),1,0),0)</f>
        <v>0</v>
      </c>
      <c r="U2343" s="1">
        <f>IF(AND(O2342&gt;0,O2343&gt;0),IF(OR(AND(S2342=0,S2343=1),AND(S2342=1,S2343=0)),1,0),0)</f>
        <v>0</v>
      </c>
    </row>
    <row r="2344" spans="1:21">
      <c r="A2344" s="9">
        <v>12070</v>
      </c>
      <c r="B2344" s="10" t="s">
        <v>412</v>
      </c>
      <c r="C2344" s="9" t="s">
        <v>0</v>
      </c>
      <c r="D2344" s="9">
        <v>4862</v>
      </c>
      <c r="E2344" s="9">
        <v>1</v>
      </c>
      <c r="F2344" s="9">
        <v>1.3532</v>
      </c>
      <c r="G2344" s="9">
        <v>1.3507</v>
      </c>
      <c r="H2344" s="9">
        <v>1.3532</v>
      </c>
      <c r="I2344" s="9">
        <v>5</v>
      </c>
      <c r="J2344" s="9">
        <v>1564.18</v>
      </c>
      <c r="K2344" s="8" t="str">
        <f>RIGHT(B2344,5)</f>
        <v>11:33</v>
      </c>
      <c r="L2344" s="7" t="str">
        <f>TEXT(K2344,"hh")</f>
        <v>11</v>
      </c>
      <c r="M2344" s="6">
        <f>IF(C2344="close",IF(I2344&gt;=0,1,IF(I2344&lt;0,2)),0)</f>
        <v>0</v>
      </c>
      <c r="N2344" s="5">
        <f>IF(N2343=0,IF(C2344="s/l",1,0),IF(C2344="s/l",N2343+1,0))</f>
        <v>0</v>
      </c>
      <c r="O2344" s="4">
        <f>IF(O2343=0,IF(C2344="t/p",1,0),IF(C2344="t/p",O2343+1,0))</f>
        <v>1</v>
      </c>
      <c r="P2344" s="3">
        <f>IF(AND(N2344&gt;=$AD$36,N2345=0),1,0)</f>
        <v>0</v>
      </c>
      <c r="Q2344" s="2">
        <f>IF(AND(O2344&gt;=$AD$35,O2345=0),1,0)</f>
        <v>0</v>
      </c>
      <c r="R2344" s="3">
        <f>IF(AND(N2344&gt;0,ISODD(D2344)),1,0)</f>
        <v>0</v>
      </c>
      <c r="S2344" s="2">
        <f>IF(AND(O2344&gt;0,ISEVEN(D2344)),1,0)</f>
        <v>1</v>
      </c>
      <c r="T2344" s="1">
        <f>IF(AND(N2343&gt;0,N2344&gt;0),IF(OR(AND(R2343=0,R2344=1),AND(R2343=1,R2344=0)),1,0),0)</f>
        <v>0</v>
      </c>
      <c r="U2344" s="1">
        <f>IF(AND(O2343&gt;0,O2344&gt;0),IF(OR(AND(S2343=0,S2344=1),AND(S2343=1,S2344=0)),1,0),0)</f>
        <v>0</v>
      </c>
    </row>
    <row r="2345" spans="1:21">
      <c r="A2345" s="9">
        <v>12075</v>
      </c>
      <c r="B2345" s="10" t="s">
        <v>411</v>
      </c>
      <c r="C2345" s="9" t="s">
        <v>0</v>
      </c>
      <c r="D2345" s="9">
        <v>4863</v>
      </c>
      <c r="E2345" s="9">
        <v>1</v>
      </c>
      <c r="F2345" s="9">
        <v>1.3529</v>
      </c>
      <c r="G2345" s="9">
        <v>1.3553999999999999</v>
      </c>
      <c r="H2345" s="9">
        <v>1.3529</v>
      </c>
      <c r="I2345" s="9">
        <v>5</v>
      </c>
      <c r="J2345" s="9">
        <v>1569.18</v>
      </c>
      <c r="K2345" s="8" t="str">
        <f>RIGHT(B2345,5)</f>
        <v>12:12</v>
      </c>
      <c r="L2345" s="7" t="str">
        <f>TEXT(K2345,"hh")</f>
        <v>12</v>
      </c>
      <c r="M2345" s="6">
        <f>IF(C2345="close",IF(I2345&gt;=0,1,IF(I2345&lt;0,2)),0)</f>
        <v>0</v>
      </c>
      <c r="N2345" s="5">
        <f>IF(N2344=0,IF(C2345="s/l",1,0),IF(C2345="s/l",N2344+1,0))</f>
        <v>0</v>
      </c>
      <c r="O2345" s="4">
        <f>IF(O2344=0,IF(C2345="t/p",1,0),IF(C2345="t/p",O2344+1,0))</f>
        <v>2</v>
      </c>
      <c r="P2345" s="3">
        <f>IF(AND(N2345&gt;=$AD$36,N2346=0),1,0)</f>
        <v>0</v>
      </c>
      <c r="Q2345" s="2">
        <f>IF(AND(O2345&gt;=$AD$35,O2346=0),1,0)</f>
        <v>0</v>
      </c>
      <c r="R2345" s="3">
        <f>IF(AND(N2345&gt;0,ISODD(D2345)),1,0)</f>
        <v>0</v>
      </c>
      <c r="S2345" s="2">
        <f>IF(AND(O2345&gt;0,ISEVEN(D2345)),1,0)</f>
        <v>0</v>
      </c>
      <c r="T2345" s="1">
        <f>IF(AND(N2344&gt;0,N2345&gt;0),IF(OR(AND(R2344=0,R2345=1),AND(R2344=1,R2345=0)),1,0),0)</f>
        <v>0</v>
      </c>
      <c r="U2345" s="1">
        <f>IF(AND(O2344&gt;0,O2345&gt;0),IF(OR(AND(S2344=0,S2345=1),AND(S2344=1,S2345=0)),1,0),0)</f>
        <v>1</v>
      </c>
    </row>
    <row r="2346" spans="1:21">
      <c r="A2346" s="9">
        <v>12080</v>
      </c>
      <c r="B2346" s="10" t="s">
        <v>2465</v>
      </c>
      <c r="C2346" s="9" t="s">
        <v>0</v>
      </c>
      <c r="D2346" s="9">
        <v>4866</v>
      </c>
      <c r="E2346" s="9">
        <v>1</v>
      </c>
      <c r="F2346" s="9">
        <v>1.3532</v>
      </c>
      <c r="G2346" s="9">
        <v>1.3507</v>
      </c>
      <c r="H2346" s="9">
        <v>1.3532</v>
      </c>
      <c r="I2346" s="9">
        <v>5</v>
      </c>
      <c r="J2346" s="9">
        <v>1574.18</v>
      </c>
      <c r="K2346" s="8" t="str">
        <f>RIGHT(B2346,5)</f>
        <v>12:38</v>
      </c>
      <c r="L2346" s="7" t="str">
        <f>TEXT(K2346,"hh")</f>
        <v>12</v>
      </c>
      <c r="M2346" s="6">
        <f>IF(C2346="close",IF(I2346&gt;=0,1,IF(I2346&lt;0,2)),0)</f>
        <v>0</v>
      </c>
      <c r="N2346" s="5">
        <f>IF(N2345=0,IF(C2346="s/l",1,0),IF(C2346="s/l",N2345+1,0))</f>
        <v>0</v>
      </c>
      <c r="O2346" s="4">
        <f>IF(O2345=0,IF(C2346="t/p",1,0),IF(C2346="t/p",O2345+1,0))</f>
        <v>3</v>
      </c>
      <c r="P2346" s="3">
        <f>IF(AND(N2346&gt;=$AD$36,N2347=0),1,0)</f>
        <v>0</v>
      </c>
      <c r="Q2346" s="2">
        <f>IF(AND(O2346&gt;=$AD$35,O2347=0),1,0)</f>
        <v>0</v>
      </c>
      <c r="R2346" s="3">
        <f>IF(AND(N2346&gt;0,ISODD(D2346)),1,0)</f>
        <v>0</v>
      </c>
      <c r="S2346" s="2">
        <f>IF(AND(O2346&gt;0,ISEVEN(D2346)),1,0)</f>
        <v>1</v>
      </c>
      <c r="T2346" s="1">
        <f>IF(AND(N2345&gt;0,N2346&gt;0),IF(OR(AND(R2345=0,R2346=1),AND(R2345=1,R2346=0)),1,0),0)</f>
        <v>0</v>
      </c>
      <c r="U2346" s="1">
        <f>IF(AND(O2345&gt;0,O2346&gt;0),IF(OR(AND(S2345=0,S2346=1),AND(S2345=1,S2346=0)),1,0),0)</f>
        <v>1</v>
      </c>
    </row>
    <row r="2347" spans="1:21">
      <c r="A2347" s="9">
        <v>12085</v>
      </c>
      <c r="B2347" s="10" t="s">
        <v>2464</v>
      </c>
      <c r="C2347" s="9" t="s">
        <v>0</v>
      </c>
      <c r="D2347" s="9">
        <v>4867</v>
      </c>
      <c r="E2347" s="9">
        <v>1</v>
      </c>
      <c r="F2347" s="9">
        <v>1.3529</v>
      </c>
      <c r="G2347" s="9">
        <v>1.3553999999999999</v>
      </c>
      <c r="H2347" s="9">
        <v>1.3529</v>
      </c>
      <c r="I2347" s="9">
        <v>5</v>
      </c>
      <c r="J2347" s="9">
        <v>1579.18</v>
      </c>
      <c r="K2347" s="8" t="str">
        <f>RIGHT(B2347,5)</f>
        <v>13:35</v>
      </c>
      <c r="L2347" s="7" t="str">
        <f>TEXT(K2347,"hh")</f>
        <v>13</v>
      </c>
      <c r="M2347" s="6">
        <f>IF(C2347="close",IF(I2347&gt;=0,1,IF(I2347&lt;0,2)),0)</f>
        <v>0</v>
      </c>
      <c r="N2347" s="5">
        <f>IF(N2346=0,IF(C2347="s/l",1,0),IF(C2347="s/l",N2346+1,0))</f>
        <v>0</v>
      </c>
      <c r="O2347" s="4">
        <f>IF(O2346=0,IF(C2347="t/p",1,0),IF(C2347="t/p",O2346+1,0))</f>
        <v>4</v>
      </c>
      <c r="P2347" s="3">
        <f>IF(AND(N2347&gt;=$AD$36,N2348=0),1,0)</f>
        <v>0</v>
      </c>
      <c r="Q2347" s="2">
        <f>IF(AND(O2347&gt;=$AD$35,O2348=0),1,0)</f>
        <v>0</v>
      </c>
      <c r="R2347" s="3">
        <f>IF(AND(N2347&gt;0,ISODD(D2347)),1,0)</f>
        <v>0</v>
      </c>
      <c r="S2347" s="2">
        <f>IF(AND(O2347&gt;0,ISEVEN(D2347)),1,0)</f>
        <v>0</v>
      </c>
      <c r="T2347" s="1">
        <f>IF(AND(N2346&gt;0,N2347&gt;0),IF(OR(AND(R2346=0,R2347=1),AND(R2346=1,R2347=0)),1,0),0)</f>
        <v>0</v>
      </c>
      <c r="U2347" s="1">
        <f>IF(AND(O2346&gt;0,O2347&gt;0),IF(OR(AND(S2346=0,S2347=1),AND(S2346=1,S2347=0)),1,0),0)</f>
        <v>1</v>
      </c>
    </row>
    <row r="2348" spans="1:21">
      <c r="A2348" s="9">
        <v>12090</v>
      </c>
      <c r="B2348" s="10" t="s">
        <v>2463</v>
      </c>
      <c r="C2348" s="9" t="s">
        <v>0</v>
      </c>
      <c r="D2348" s="9">
        <v>4870</v>
      </c>
      <c r="E2348" s="9">
        <v>1</v>
      </c>
      <c r="F2348" s="9">
        <v>1.3532</v>
      </c>
      <c r="G2348" s="9">
        <v>1.3507</v>
      </c>
      <c r="H2348" s="9">
        <v>1.3532</v>
      </c>
      <c r="I2348" s="9">
        <v>5</v>
      </c>
      <c r="J2348" s="9">
        <v>1584.18</v>
      </c>
      <c r="K2348" s="8" t="str">
        <f>RIGHT(B2348,5)</f>
        <v>14:28</v>
      </c>
      <c r="L2348" s="7" t="str">
        <f>TEXT(K2348,"hh")</f>
        <v>14</v>
      </c>
      <c r="M2348" s="6">
        <f>IF(C2348="close",IF(I2348&gt;=0,1,IF(I2348&lt;0,2)),0)</f>
        <v>0</v>
      </c>
      <c r="N2348" s="5">
        <f>IF(N2347=0,IF(C2348="s/l",1,0),IF(C2348="s/l",N2347+1,0))</f>
        <v>0</v>
      </c>
      <c r="O2348" s="4">
        <f>IF(O2347=0,IF(C2348="t/p",1,0),IF(C2348="t/p",O2347+1,0))</f>
        <v>5</v>
      </c>
      <c r="P2348" s="3">
        <f>IF(AND(N2348&gt;=$AD$36,N2349=0),1,0)</f>
        <v>0</v>
      </c>
      <c r="Q2348" s="2">
        <f>IF(AND(O2348&gt;=$AD$35,O2349=0),1,0)</f>
        <v>0</v>
      </c>
      <c r="R2348" s="3">
        <f>IF(AND(N2348&gt;0,ISODD(D2348)),1,0)</f>
        <v>0</v>
      </c>
      <c r="S2348" s="2">
        <f>IF(AND(O2348&gt;0,ISEVEN(D2348)),1,0)</f>
        <v>1</v>
      </c>
      <c r="T2348" s="1">
        <f>IF(AND(N2347&gt;0,N2348&gt;0),IF(OR(AND(R2347=0,R2348=1),AND(R2347=1,R2348=0)),1,0),0)</f>
        <v>0</v>
      </c>
      <c r="U2348" s="1">
        <f>IF(AND(O2347&gt;0,O2348&gt;0),IF(OR(AND(S2347=0,S2348=1),AND(S2347=1,S2348=0)),1,0),0)</f>
        <v>1</v>
      </c>
    </row>
    <row r="2349" spans="1:21">
      <c r="A2349" s="9">
        <v>12095</v>
      </c>
      <c r="B2349" s="10" t="s">
        <v>410</v>
      </c>
      <c r="C2349" s="9" t="s">
        <v>0</v>
      </c>
      <c r="D2349" s="9">
        <v>4860</v>
      </c>
      <c r="E2349" s="9">
        <v>1</v>
      </c>
      <c r="F2349" s="9">
        <v>1.3542000000000001</v>
      </c>
      <c r="G2349" s="9">
        <v>1.3516999999999999</v>
      </c>
      <c r="H2349" s="9">
        <v>1.3542000000000001</v>
      </c>
      <c r="I2349" s="9">
        <v>5</v>
      </c>
      <c r="J2349" s="9">
        <v>1589.18</v>
      </c>
      <c r="K2349" s="8" t="str">
        <f>RIGHT(B2349,5)</f>
        <v>14:30</v>
      </c>
      <c r="L2349" s="7" t="str">
        <f>TEXT(K2349,"hh")</f>
        <v>14</v>
      </c>
      <c r="M2349" s="6">
        <f>IF(C2349="close",IF(I2349&gt;=0,1,IF(I2349&lt;0,2)),0)</f>
        <v>0</v>
      </c>
      <c r="N2349" s="5">
        <f>IF(N2348=0,IF(C2349="s/l",1,0),IF(C2349="s/l",N2348+1,0))</f>
        <v>0</v>
      </c>
      <c r="O2349" s="4">
        <f>IF(O2348=0,IF(C2349="t/p",1,0),IF(C2349="t/p",O2348+1,0))</f>
        <v>6</v>
      </c>
      <c r="P2349" s="3">
        <f>IF(AND(N2349&gt;=$AD$36,N2350=0),1,0)</f>
        <v>0</v>
      </c>
      <c r="Q2349" s="2">
        <f>IF(AND(O2349&gt;=$AD$35,O2350=0),1,0)</f>
        <v>0</v>
      </c>
      <c r="R2349" s="3">
        <f>IF(AND(N2349&gt;0,ISODD(D2349)),1,0)</f>
        <v>0</v>
      </c>
      <c r="S2349" s="2">
        <f>IF(AND(O2349&gt;0,ISEVEN(D2349)),1,0)</f>
        <v>1</v>
      </c>
      <c r="T2349" s="1">
        <f>IF(AND(N2348&gt;0,N2349&gt;0),IF(OR(AND(R2348=0,R2349=1),AND(R2348=1,R2349=0)),1,0),0)</f>
        <v>0</v>
      </c>
      <c r="U2349" s="1">
        <f>IF(AND(O2348&gt;0,O2349&gt;0),IF(OR(AND(S2348=0,S2349=1),AND(S2348=1,S2349=0)),1,0),0)</f>
        <v>0</v>
      </c>
    </row>
    <row r="2350" spans="1:21">
      <c r="A2350" s="9">
        <v>12100</v>
      </c>
      <c r="B2350" s="10" t="s">
        <v>410</v>
      </c>
      <c r="C2350" s="9" t="s">
        <v>0</v>
      </c>
      <c r="D2350" s="9">
        <v>4873</v>
      </c>
      <c r="E2350" s="9">
        <v>1</v>
      </c>
      <c r="F2350" s="9">
        <v>1.3539000000000001</v>
      </c>
      <c r="G2350" s="9">
        <v>1.3564000000000001</v>
      </c>
      <c r="H2350" s="9">
        <v>1.3539000000000001</v>
      </c>
      <c r="I2350" s="9">
        <v>5</v>
      </c>
      <c r="J2350" s="9">
        <v>1594.18</v>
      </c>
      <c r="K2350" s="8" t="str">
        <f>RIGHT(B2350,5)</f>
        <v>14:30</v>
      </c>
      <c r="L2350" s="7" t="str">
        <f>TEXT(K2350,"hh")</f>
        <v>14</v>
      </c>
      <c r="M2350" s="6">
        <f>IF(C2350="close",IF(I2350&gt;=0,1,IF(I2350&lt;0,2)),0)</f>
        <v>0</v>
      </c>
      <c r="N2350" s="5">
        <f>IF(N2349=0,IF(C2350="s/l",1,0),IF(C2350="s/l",N2349+1,0))</f>
        <v>0</v>
      </c>
      <c r="O2350" s="4">
        <f>IF(O2349=0,IF(C2350="t/p",1,0),IF(C2350="t/p",O2349+1,0))</f>
        <v>7</v>
      </c>
      <c r="P2350" s="3">
        <f>IF(AND(N2350&gt;=$AD$36,N2351=0),1,0)</f>
        <v>0</v>
      </c>
      <c r="Q2350" s="2">
        <f>IF(AND(O2350&gt;=$AD$35,O2351=0),1,0)</f>
        <v>0</v>
      </c>
      <c r="R2350" s="3">
        <f>IF(AND(N2350&gt;0,ISODD(D2350)),1,0)</f>
        <v>0</v>
      </c>
      <c r="S2350" s="2">
        <f>IF(AND(O2350&gt;0,ISEVEN(D2350)),1,0)</f>
        <v>0</v>
      </c>
      <c r="T2350" s="1">
        <f>IF(AND(N2349&gt;0,N2350&gt;0),IF(OR(AND(R2349=0,R2350=1),AND(R2349=1,R2350=0)),1,0),0)</f>
        <v>0</v>
      </c>
      <c r="U2350" s="1">
        <f>IF(AND(O2349&gt;0,O2350&gt;0),IF(OR(AND(S2349=0,S2350=1),AND(S2349=1,S2350=0)),1,0),0)</f>
        <v>1</v>
      </c>
    </row>
    <row r="2351" spans="1:21">
      <c r="A2351" s="9">
        <v>12105</v>
      </c>
      <c r="B2351" s="10" t="s">
        <v>2462</v>
      </c>
      <c r="C2351" s="9" t="s">
        <v>0</v>
      </c>
      <c r="D2351" s="9">
        <v>4876</v>
      </c>
      <c r="E2351" s="9">
        <v>1</v>
      </c>
      <c r="F2351" s="9">
        <v>1.3542000000000001</v>
      </c>
      <c r="G2351" s="9">
        <v>1.3516999999999999</v>
      </c>
      <c r="H2351" s="9">
        <v>1.3542000000000001</v>
      </c>
      <c r="I2351" s="9">
        <v>5</v>
      </c>
      <c r="J2351" s="9">
        <v>1599.18</v>
      </c>
      <c r="K2351" s="8" t="str">
        <f>RIGHT(B2351,5)</f>
        <v>14:34</v>
      </c>
      <c r="L2351" s="7" t="str">
        <f>TEXT(K2351,"hh")</f>
        <v>14</v>
      </c>
      <c r="M2351" s="6">
        <f>IF(C2351="close",IF(I2351&gt;=0,1,IF(I2351&lt;0,2)),0)</f>
        <v>0</v>
      </c>
      <c r="N2351" s="5">
        <f>IF(N2350=0,IF(C2351="s/l",1,0),IF(C2351="s/l",N2350+1,0))</f>
        <v>0</v>
      </c>
      <c r="O2351" s="4">
        <f>IF(O2350=0,IF(C2351="t/p",1,0),IF(C2351="t/p",O2350+1,0))</f>
        <v>8</v>
      </c>
      <c r="P2351" s="3">
        <f>IF(AND(N2351&gt;=$AD$36,N2352=0),1,0)</f>
        <v>0</v>
      </c>
      <c r="Q2351" s="2">
        <f>IF(AND(O2351&gt;=$AD$35,O2352=0),1,0)</f>
        <v>0</v>
      </c>
      <c r="R2351" s="3">
        <f>IF(AND(N2351&gt;0,ISODD(D2351)),1,0)</f>
        <v>0</v>
      </c>
      <c r="S2351" s="2">
        <f>IF(AND(O2351&gt;0,ISEVEN(D2351)),1,0)</f>
        <v>1</v>
      </c>
      <c r="T2351" s="1">
        <f>IF(AND(N2350&gt;0,N2351&gt;0),IF(OR(AND(R2350=0,R2351=1),AND(R2350=1,R2351=0)),1,0),0)</f>
        <v>0</v>
      </c>
      <c r="U2351" s="1">
        <f>IF(AND(O2350&gt;0,O2351&gt;0),IF(OR(AND(S2350=0,S2351=1),AND(S2350=1,S2351=0)),1,0),0)</f>
        <v>1</v>
      </c>
    </row>
    <row r="2352" spans="1:21">
      <c r="A2352" s="9">
        <v>12110</v>
      </c>
      <c r="B2352" s="10" t="s">
        <v>2461</v>
      </c>
      <c r="C2352" s="9" t="s">
        <v>0</v>
      </c>
      <c r="D2352" s="9">
        <v>4877</v>
      </c>
      <c r="E2352" s="9">
        <v>1</v>
      </c>
      <c r="F2352" s="9">
        <v>1.3539000000000001</v>
      </c>
      <c r="G2352" s="9">
        <v>1.3564000000000001</v>
      </c>
      <c r="H2352" s="9">
        <v>1.3539000000000001</v>
      </c>
      <c r="I2352" s="9">
        <v>5</v>
      </c>
      <c r="J2352" s="9">
        <v>1604.18</v>
      </c>
      <c r="K2352" s="8" t="str">
        <f>RIGHT(B2352,5)</f>
        <v>14:36</v>
      </c>
      <c r="L2352" s="7" t="str">
        <f>TEXT(K2352,"hh")</f>
        <v>14</v>
      </c>
      <c r="M2352" s="6">
        <f>IF(C2352="close",IF(I2352&gt;=0,1,IF(I2352&lt;0,2)),0)</f>
        <v>0</v>
      </c>
      <c r="N2352" s="5">
        <f>IF(N2351=0,IF(C2352="s/l",1,0),IF(C2352="s/l",N2351+1,0))</f>
        <v>0</v>
      </c>
      <c r="O2352" s="4">
        <f>IF(O2351=0,IF(C2352="t/p",1,0),IF(C2352="t/p",O2351+1,0))</f>
        <v>9</v>
      </c>
      <c r="P2352" s="3">
        <f>IF(AND(N2352&gt;=$AD$36,N2353=0),1,0)</f>
        <v>0</v>
      </c>
      <c r="Q2352" s="2">
        <f>IF(AND(O2352&gt;=$AD$35,O2353=0),1,0)</f>
        <v>0</v>
      </c>
      <c r="R2352" s="3">
        <f>IF(AND(N2352&gt;0,ISODD(D2352)),1,0)</f>
        <v>0</v>
      </c>
      <c r="S2352" s="2">
        <f>IF(AND(O2352&gt;0,ISEVEN(D2352)),1,0)</f>
        <v>0</v>
      </c>
      <c r="T2352" s="1">
        <f>IF(AND(N2351&gt;0,N2352&gt;0),IF(OR(AND(R2351=0,R2352=1),AND(R2351=1,R2352=0)),1,0),0)</f>
        <v>0</v>
      </c>
      <c r="U2352" s="1">
        <f>IF(AND(O2351&gt;0,O2352&gt;0),IF(OR(AND(S2351=0,S2352=1),AND(S2351=1,S2352=0)),1,0),0)</f>
        <v>1</v>
      </c>
    </row>
    <row r="2353" spans="1:21">
      <c r="A2353" s="9">
        <v>12115</v>
      </c>
      <c r="B2353" s="10" t="s">
        <v>2460</v>
      </c>
      <c r="C2353" s="9" t="s">
        <v>0</v>
      </c>
      <c r="D2353" s="9">
        <v>4871</v>
      </c>
      <c r="E2353" s="9">
        <v>1</v>
      </c>
      <c r="F2353" s="9">
        <v>1.3529</v>
      </c>
      <c r="G2353" s="9">
        <v>1.3553999999999999</v>
      </c>
      <c r="H2353" s="9">
        <v>1.3529</v>
      </c>
      <c r="I2353" s="9">
        <v>5</v>
      </c>
      <c r="J2353" s="9">
        <v>1609.18</v>
      </c>
      <c r="K2353" s="8" t="str">
        <f>RIGHT(B2353,5)</f>
        <v>14:50</v>
      </c>
      <c r="L2353" s="7" t="str">
        <f>TEXT(K2353,"hh")</f>
        <v>14</v>
      </c>
      <c r="M2353" s="6">
        <f>IF(C2353="close",IF(I2353&gt;=0,1,IF(I2353&lt;0,2)),0)</f>
        <v>0</v>
      </c>
      <c r="N2353" s="5">
        <f>IF(N2352=0,IF(C2353="s/l",1,0),IF(C2353="s/l",N2352+1,0))</f>
        <v>0</v>
      </c>
      <c r="O2353" s="4">
        <f>IF(O2352=0,IF(C2353="t/p",1,0),IF(C2353="t/p",O2352+1,0))</f>
        <v>10</v>
      </c>
      <c r="P2353" s="3">
        <f>IF(AND(N2353&gt;=$AD$36,N2354=0),1,0)</f>
        <v>0</v>
      </c>
      <c r="Q2353" s="2">
        <f>IF(AND(O2353&gt;=$AD$35,O2354=0),1,0)</f>
        <v>1</v>
      </c>
      <c r="R2353" s="3">
        <f>IF(AND(N2353&gt;0,ISODD(D2353)),1,0)</f>
        <v>0</v>
      </c>
      <c r="S2353" s="2">
        <f>IF(AND(O2353&gt;0,ISEVEN(D2353)),1,0)</f>
        <v>0</v>
      </c>
      <c r="T2353" s="1">
        <f>IF(AND(N2352&gt;0,N2353&gt;0),IF(OR(AND(R2352=0,R2353=1),AND(R2352=1,R2353=0)),1,0),0)</f>
        <v>0</v>
      </c>
      <c r="U2353" s="1">
        <f>IF(AND(O2352&gt;0,O2353&gt;0),IF(OR(AND(S2352=0,S2353=1),AND(S2352=1,S2353=0)),1,0),0)</f>
        <v>0</v>
      </c>
    </row>
    <row r="2354" spans="1:21">
      <c r="A2354" s="9">
        <v>12120</v>
      </c>
      <c r="B2354" s="10" t="s">
        <v>2460</v>
      </c>
      <c r="C2354" s="9" t="s">
        <v>3</v>
      </c>
      <c r="D2354" s="9">
        <v>4880</v>
      </c>
      <c r="E2354" s="9">
        <v>1</v>
      </c>
      <c r="F2354" s="9">
        <v>1.3516999999999999</v>
      </c>
      <c r="G2354" s="9">
        <v>1.3516999999999999</v>
      </c>
      <c r="H2354" s="9">
        <v>1.3542000000000001</v>
      </c>
      <c r="I2354" s="9">
        <v>-20</v>
      </c>
      <c r="J2354" s="9">
        <v>1589.18</v>
      </c>
      <c r="K2354" s="8" t="str">
        <f>RIGHT(B2354,5)</f>
        <v>14:50</v>
      </c>
      <c r="L2354" s="7" t="str">
        <f>TEXT(K2354,"hh")</f>
        <v>14</v>
      </c>
      <c r="M2354" s="6">
        <f>IF(C2354="close",IF(I2354&gt;=0,1,IF(I2354&lt;0,2)),0)</f>
        <v>0</v>
      </c>
      <c r="N2354" s="5">
        <f>IF(N2353=0,IF(C2354="s/l",1,0),IF(C2354="s/l",N2353+1,0))</f>
        <v>1</v>
      </c>
      <c r="O2354" s="4">
        <f>IF(O2353=0,IF(C2354="t/p",1,0),IF(C2354="t/p",O2353+1,0))</f>
        <v>0</v>
      </c>
      <c r="P2354" s="3">
        <f>IF(AND(N2354&gt;=$AD$36,N2355=0),1,0)</f>
        <v>0</v>
      </c>
      <c r="Q2354" s="2">
        <f>IF(AND(O2354&gt;=$AD$35,O2355=0),1,0)</f>
        <v>0</v>
      </c>
      <c r="R2354" s="3">
        <f>IF(AND(N2354&gt;0,ISODD(D2354)),1,0)</f>
        <v>0</v>
      </c>
      <c r="S2354" s="2">
        <f>IF(AND(O2354&gt;0,ISEVEN(D2354)),1,0)</f>
        <v>0</v>
      </c>
      <c r="T2354" s="1">
        <f>IF(AND(N2353&gt;0,N2354&gt;0),IF(OR(AND(R2353=0,R2354=1),AND(R2353=1,R2354=0)),1,0),0)</f>
        <v>0</v>
      </c>
      <c r="U2354" s="1">
        <f>IF(AND(O2353&gt;0,O2354&gt;0),IF(OR(AND(S2353=0,S2354=1),AND(S2353=1,S2354=0)),1,0),0)</f>
        <v>0</v>
      </c>
    </row>
    <row r="2355" spans="1:21">
      <c r="A2355" s="9">
        <v>12125</v>
      </c>
      <c r="B2355" s="10" t="s">
        <v>2459</v>
      </c>
      <c r="C2355" s="9" t="s">
        <v>3</v>
      </c>
      <c r="D2355" s="9">
        <v>4882</v>
      </c>
      <c r="E2355" s="9">
        <v>1</v>
      </c>
      <c r="F2355" s="9">
        <v>1.3506</v>
      </c>
      <c r="G2355" s="9">
        <v>1.3506</v>
      </c>
      <c r="H2355" s="9">
        <v>1.3531</v>
      </c>
      <c r="I2355" s="9">
        <v>-20</v>
      </c>
      <c r="J2355" s="9">
        <v>1569.18</v>
      </c>
      <c r="K2355" s="8" t="str">
        <f>RIGHT(B2355,5)</f>
        <v>14:52</v>
      </c>
      <c r="L2355" s="7" t="str">
        <f>TEXT(K2355,"hh")</f>
        <v>14</v>
      </c>
      <c r="M2355" s="6">
        <f>IF(C2355="close",IF(I2355&gt;=0,1,IF(I2355&lt;0,2)),0)</f>
        <v>0</v>
      </c>
      <c r="N2355" s="5">
        <f>IF(N2354=0,IF(C2355="s/l",1,0),IF(C2355="s/l",N2354+1,0))</f>
        <v>2</v>
      </c>
      <c r="O2355" s="4">
        <f>IF(O2354=0,IF(C2355="t/p",1,0),IF(C2355="t/p",O2354+1,0))</f>
        <v>0</v>
      </c>
      <c r="P2355" s="3">
        <f>IF(AND(N2355&gt;=$AD$36,N2356=0),1,0)</f>
        <v>0</v>
      </c>
      <c r="Q2355" s="2">
        <f>IF(AND(O2355&gt;=$AD$35,O2356=0),1,0)</f>
        <v>0</v>
      </c>
      <c r="R2355" s="3">
        <f>IF(AND(N2355&gt;0,ISODD(D2355)),1,0)</f>
        <v>0</v>
      </c>
      <c r="S2355" s="2">
        <f>IF(AND(O2355&gt;0,ISEVEN(D2355)),1,0)</f>
        <v>0</v>
      </c>
      <c r="T2355" s="1">
        <f>IF(AND(N2354&gt;0,N2355&gt;0),IF(OR(AND(R2354=0,R2355=1),AND(R2354=1,R2355=0)),1,0),0)</f>
        <v>0</v>
      </c>
      <c r="U2355" s="1">
        <f>IF(AND(O2354&gt;0,O2355&gt;0),IF(OR(AND(S2354=0,S2355=1),AND(S2354=1,S2355=0)),1,0),0)</f>
        <v>0</v>
      </c>
    </row>
    <row r="2356" spans="1:21">
      <c r="A2356" s="9">
        <v>12130</v>
      </c>
      <c r="B2356" s="10" t="s">
        <v>409</v>
      </c>
      <c r="C2356" s="9" t="s">
        <v>3</v>
      </c>
      <c r="D2356" s="9">
        <v>4884</v>
      </c>
      <c r="E2356" s="9">
        <v>1</v>
      </c>
      <c r="F2356" s="9">
        <v>1.3494999999999999</v>
      </c>
      <c r="G2356" s="9">
        <v>1.3494999999999999</v>
      </c>
      <c r="H2356" s="9">
        <v>1.3520000000000001</v>
      </c>
      <c r="I2356" s="9">
        <v>-20</v>
      </c>
      <c r="J2356" s="9">
        <v>1549.18</v>
      </c>
      <c r="K2356" s="8" t="str">
        <f>RIGHT(B2356,5)</f>
        <v>15:21</v>
      </c>
      <c r="L2356" s="7" t="str">
        <f>TEXT(K2356,"hh")</f>
        <v>15</v>
      </c>
      <c r="M2356" s="6">
        <f>IF(C2356="close",IF(I2356&gt;=0,1,IF(I2356&lt;0,2)),0)</f>
        <v>0</v>
      </c>
      <c r="N2356" s="5">
        <f>IF(N2355=0,IF(C2356="s/l",1,0),IF(C2356="s/l",N2355+1,0))</f>
        <v>3</v>
      </c>
      <c r="O2356" s="4">
        <f>IF(O2355=0,IF(C2356="t/p",1,0),IF(C2356="t/p",O2355+1,0))</f>
        <v>0</v>
      </c>
      <c r="P2356" s="3">
        <f>IF(AND(N2356&gt;=$AD$36,N2357=0),1,0)</f>
        <v>1</v>
      </c>
      <c r="Q2356" s="2">
        <f>IF(AND(O2356&gt;=$AD$35,O2357=0),1,0)</f>
        <v>0</v>
      </c>
      <c r="R2356" s="3">
        <f>IF(AND(N2356&gt;0,ISODD(D2356)),1,0)</f>
        <v>0</v>
      </c>
      <c r="S2356" s="2">
        <f>IF(AND(O2356&gt;0,ISEVEN(D2356)),1,0)</f>
        <v>0</v>
      </c>
      <c r="T2356" s="1">
        <f>IF(AND(N2355&gt;0,N2356&gt;0),IF(OR(AND(R2355=0,R2356=1),AND(R2355=1,R2356=0)),1,0),0)</f>
        <v>0</v>
      </c>
      <c r="U2356" s="1">
        <f>IF(AND(O2355&gt;0,O2356&gt;0),IF(OR(AND(S2355=0,S2356=1),AND(S2355=1,S2356=0)),1,0),0)</f>
        <v>0</v>
      </c>
    </row>
    <row r="2357" spans="1:21">
      <c r="A2357" s="9">
        <v>12131</v>
      </c>
      <c r="B2357" s="10" t="s">
        <v>2458</v>
      </c>
      <c r="C2357" s="9" t="s">
        <v>0</v>
      </c>
      <c r="D2357" s="9">
        <v>4886</v>
      </c>
      <c r="E2357" s="9">
        <v>1</v>
      </c>
      <c r="F2357" s="9">
        <v>1.351</v>
      </c>
      <c r="G2357" s="9">
        <v>1.3485</v>
      </c>
      <c r="H2357" s="9">
        <v>1.351</v>
      </c>
      <c r="I2357" s="9">
        <v>5</v>
      </c>
      <c r="J2357" s="9">
        <v>1554.18</v>
      </c>
      <c r="K2357" s="8" t="str">
        <f>RIGHT(B2357,5)</f>
        <v>15:32</v>
      </c>
      <c r="L2357" s="7" t="str">
        <f>TEXT(K2357,"hh")</f>
        <v>15</v>
      </c>
      <c r="M2357" s="6">
        <f>IF(C2357="close",IF(I2357&gt;=0,1,IF(I2357&lt;0,2)),0)</f>
        <v>0</v>
      </c>
      <c r="N2357" s="5">
        <f>IF(N2356=0,IF(C2357="s/l",1,0),IF(C2357="s/l",N2356+1,0))</f>
        <v>0</v>
      </c>
      <c r="O2357" s="4">
        <f>IF(O2356=0,IF(C2357="t/p",1,0),IF(C2357="t/p",O2356+1,0))</f>
        <v>1</v>
      </c>
      <c r="P2357" s="3">
        <f>IF(AND(N2357&gt;=$AD$36,N2358=0),1,0)</f>
        <v>0</v>
      </c>
      <c r="Q2357" s="2">
        <f>IF(AND(O2357&gt;=$AD$35,O2358=0),1,0)</f>
        <v>0</v>
      </c>
      <c r="R2357" s="3">
        <f>IF(AND(N2357&gt;0,ISODD(D2357)),1,0)</f>
        <v>0</v>
      </c>
      <c r="S2357" s="2">
        <f>IF(AND(O2357&gt;0,ISEVEN(D2357)),1,0)</f>
        <v>1</v>
      </c>
      <c r="T2357" s="1">
        <f>IF(AND(N2356&gt;0,N2357&gt;0),IF(OR(AND(R2356=0,R2357=1),AND(R2356=1,R2357=0)),1,0),0)</f>
        <v>0</v>
      </c>
      <c r="U2357" s="1">
        <f>IF(AND(O2356&gt;0,O2357&gt;0),IF(OR(AND(S2356=0,S2357=1),AND(S2356=1,S2357=0)),1,0),0)</f>
        <v>0</v>
      </c>
    </row>
    <row r="2358" spans="1:21">
      <c r="A2358" s="9">
        <v>12136</v>
      </c>
      <c r="B2358" s="10" t="s">
        <v>2457</v>
      </c>
      <c r="C2358" s="9" t="s">
        <v>0</v>
      </c>
      <c r="D2358" s="9">
        <v>4887</v>
      </c>
      <c r="E2358" s="9">
        <v>1</v>
      </c>
      <c r="F2358" s="9">
        <v>1.3507</v>
      </c>
      <c r="G2358" s="9">
        <v>1.3532</v>
      </c>
      <c r="H2358" s="9">
        <v>1.3507</v>
      </c>
      <c r="I2358" s="9">
        <v>5</v>
      </c>
      <c r="J2358" s="9">
        <v>1559.18</v>
      </c>
      <c r="K2358" s="8" t="str">
        <f>RIGHT(B2358,5)</f>
        <v>15:39</v>
      </c>
      <c r="L2358" s="7" t="str">
        <f>TEXT(K2358,"hh")</f>
        <v>15</v>
      </c>
      <c r="M2358" s="6">
        <f>IF(C2358="close",IF(I2358&gt;=0,1,IF(I2358&lt;0,2)),0)</f>
        <v>0</v>
      </c>
      <c r="N2358" s="5">
        <f>IF(N2357=0,IF(C2358="s/l",1,0),IF(C2358="s/l",N2357+1,0))</f>
        <v>0</v>
      </c>
      <c r="O2358" s="4">
        <f>IF(O2357=0,IF(C2358="t/p",1,0),IF(C2358="t/p",O2357+1,0))</f>
        <v>2</v>
      </c>
      <c r="P2358" s="3">
        <f>IF(AND(N2358&gt;=$AD$36,N2359=0),1,0)</f>
        <v>0</v>
      </c>
      <c r="Q2358" s="2">
        <f>IF(AND(O2358&gt;=$AD$35,O2359=0),1,0)</f>
        <v>0</v>
      </c>
      <c r="R2358" s="3">
        <f>IF(AND(N2358&gt;0,ISODD(D2358)),1,0)</f>
        <v>0</v>
      </c>
      <c r="S2358" s="2">
        <f>IF(AND(O2358&gt;0,ISEVEN(D2358)),1,0)</f>
        <v>0</v>
      </c>
      <c r="T2358" s="1">
        <f>IF(AND(N2357&gt;0,N2358&gt;0),IF(OR(AND(R2357=0,R2358=1),AND(R2357=1,R2358=0)),1,0),0)</f>
        <v>0</v>
      </c>
      <c r="U2358" s="1">
        <f>IF(AND(O2357&gt;0,O2358&gt;0),IF(OR(AND(S2357=0,S2358=1),AND(S2357=1,S2358=0)),1,0),0)</f>
        <v>1</v>
      </c>
    </row>
    <row r="2359" spans="1:21">
      <c r="A2359" s="9">
        <v>12141</v>
      </c>
      <c r="B2359" s="10" t="s">
        <v>2456</v>
      </c>
      <c r="C2359" s="9" t="s">
        <v>0</v>
      </c>
      <c r="D2359" s="9">
        <v>4890</v>
      </c>
      <c r="E2359" s="9">
        <v>1</v>
      </c>
      <c r="F2359" s="9">
        <v>1.351</v>
      </c>
      <c r="G2359" s="9">
        <v>1.3485</v>
      </c>
      <c r="H2359" s="9">
        <v>1.351</v>
      </c>
      <c r="I2359" s="9">
        <v>5</v>
      </c>
      <c r="J2359" s="9">
        <v>1564.18</v>
      </c>
      <c r="K2359" s="8" t="str">
        <f>RIGHT(B2359,5)</f>
        <v>15:53</v>
      </c>
      <c r="L2359" s="7" t="str">
        <f>TEXT(K2359,"hh")</f>
        <v>15</v>
      </c>
      <c r="M2359" s="6">
        <f>IF(C2359="close",IF(I2359&gt;=0,1,IF(I2359&lt;0,2)),0)</f>
        <v>0</v>
      </c>
      <c r="N2359" s="5">
        <f>IF(N2358=0,IF(C2359="s/l",1,0),IF(C2359="s/l",N2358+1,0))</f>
        <v>0</v>
      </c>
      <c r="O2359" s="4">
        <f>IF(O2358=0,IF(C2359="t/p",1,0),IF(C2359="t/p",O2358+1,0))</f>
        <v>3</v>
      </c>
      <c r="P2359" s="3">
        <f>IF(AND(N2359&gt;=$AD$36,N2360=0),1,0)</f>
        <v>0</v>
      </c>
      <c r="Q2359" s="2">
        <f>IF(AND(O2359&gt;=$AD$35,O2360=0),1,0)</f>
        <v>0</v>
      </c>
      <c r="R2359" s="3">
        <f>IF(AND(N2359&gt;0,ISODD(D2359)),1,0)</f>
        <v>0</v>
      </c>
      <c r="S2359" s="2">
        <f>IF(AND(O2359&gt;0,ISEVEN(D2359)),1,0)</f>
        <v>1</v>
      </c>
      <c r="T2359" s="1">
        <f>IF(AND(N2358&gt;0,N2359&gt;0),IF(OR(AND(R2358=0,R2359=1),AND(R2358=1,R2359=0)),1,0),0)</f>
        <v>0</v>
      </c>
      <c r="U2359" s="1">
        <f>IF(AND(O2358&gt;0,O2359&gt;0),IF(OR(AND(S2358=0,S2359=1),AND(S2358=1,S2359=0)),1,0),0)</f>
        <v>1</v>
      </c>
    </row>
    <row r="2360" spans="1:21">
      <c r="A2360" s="9">
        <v>12146</v>
      </c>
      <c r="B2360" s="10" t="s">
        <v>2455</v>
      </c>
      <c r="C2360" s="9" t="s">
        <v>0</v>
      </c>
      <c r="D2360" s="9">
        <v>4891</v>
      </c>
      <c r="E2360" s="9">
        <v>1</v>
      </c>
      <c r="F2360" s="9">
        <v>1.3507</v>
      </c>
      <c r="G2360" s="9">
        <v>1.3532</v>
      </c>
      <c r="H2360" s="9">
        <v>1.3507</v>
      </c>
      <c r="I2360" s="9">
        <v>5</v>
      </c>
      <c r="J2360" s="9">
        <v>1569.18</v>
      </c>
      <c r="K2360" s="8" t="str">
        <f>RIGHT(B2360,5)</f>
        <v>17:23</v>
      </c>
      <c r="L2360" s="7" t="str">
        <f>TEXT(K2360,"hh")</f>
        <v>17</v>
      </c>
      <c r="M2360" s="6">
        <f>IF(C2360="close",IF(I2360&gt;=0,1,IF(I2360&lt;0,2)),0)</f>
        <v>0</v>
      </c>
      <c r="N2360" s="5">
        <f>IF(N2359=0,IF(C2360="s/l",1,0),IF(C2360="s/l",N2359+1,0))</f>
        <v>0</v>
      </c>
      <c r="O2360" s="4">
        <f>IF(O2359=0,IF(C2360="t/p",1,0),IF(C2360="t/p",O2359+1,0))</f>
        <v>4</v>
      </c>
      <c r="P2360" s="3">
        <f>IF(AND(N2360&gt;=$AD$36,N2361=0),1,0)</f>
        <v>0</v>
      </c>
      <c r="Q2360" s="2">
        <f>IF(AND(O2360&gt;=$AD$35,O2361=0),1,0)</f>
        <v>0</v>
      </c>
      <c r="R2360" s="3">
        <f>IF(AND(N2360&gt;0,ISODD(D2360)),1,0)</f>
        <v>0</v>
      </c>
      <c r="S2360" s="2">
        <f>IF(AND(O2360&gt;0,ISEVEN(D2360)),1,0)</f>
        <v>0</v>
      </c>
      <c r="T2360" s="1">
        <f>IF(AND(N2359&gt;0,N2360&gt;0),IF(OR(AND(R2359=0,R2360=1),AND(R2359=1,R2360=0)),1,0),0)</f>
        <v>0</v>
      </c>
      <c r="U2360" s="1">
        <f>IF(AND(O2359&gt;0,O2360&gt;0),IF(OR(AND(S2359=0,S2360=1),AND(S2359=1,S2360=0)),1,0),0)</f>
        <v>1</v>
      </c>
    </row>
    <row r="2361" spans="1:21">
      <c r="A2361" s="9">
        <v>12151</v>
      </c>
      <c r="B2361" s="10" t="s">
        <v>2454</v>
      </c>
      <c r="C2361" s="9" t="s">
        <v>0</v>
      </c>
      <c r="D2361" s="9">
        <v>4894</v>
      </c>
      <c r="E2361" s="9">
        <v>1</v>
      </c>
      <c r="F2361" s="9">
        <v>1.351</v>
      </c>
      <c r="G2361" s="9">
        <v>1.3485</v>
      </c>
      <c r="H2361" s="9">
        <v>1.351</v>
      </c>
      <c r="I2361" s="9">
        <v>5</v>
      </c>
      <c r="J2361" s="9">
        <v>1574.18</v>
      </c>
      <c r="K2361" s="8" t="str">
        <f>RIGHT(B2361,5)</f>
        <v>17:57</v>
      </c>
      <c r="L2361" s="7" t="str">
        <f>TEXT(K2361,"hh")</f>
        <v>17</v>
      </c>
      <c r="M2361" s="6">
        <f>IF(C2361="close",IF(I2361&gt;=0,1,IF(I2361&lt;0,2)),0)</f>
        <v>0</v>
      </c>
      <c r="N2361" s="5">
        <f>IF(N2360=0,IF(C2361="s/l",1,0),IF(C2361="s/l",N2360+1,0))</f>
        <v>0</v>
      </c>
      <c r="O2361" s="4">
        <f>IF(O2360=0,IF(C2361="t/p",1,0),IF(C2361="t/p",O2360+1,0))</f>
        <v>5</v>
      </c>
      <c r="P2361" s="3">
        <f>IF(AND(N2361&gt;=$AD$36,N2362=0),1,0)</f>
        <v>0</v>
      </c>
      <c r="Q2361" s="2">
        <f>IF(AND(O2361&gt;=$AD$35,O2362=0),1,0)</f>
        <v>0</v>
      </c>
      <c r="R2361" s="3">
        <f>IF(AND(N2361&gt;0,ISODD(D2361)),1,0)</f>
        <v>0</v>
      </c>
      <c r="S2361" s="2">
        <f>IF(AND(O2361&gt;0,ISEVEN(D2361)),1,0)</f>
        <v>1</v>
      </c>
      <c r="T2361" s="1">
        <f>IF(AND(N2360&gt;0,N2361&gt;0),IF(OR(AND(R2360=0,R2361=1),AND(R2360=1,R2361=0)),1,0),0)</f>
        <v>0</v>
      </c>
      <c r="U2361" s="1">
        <f>IF(AND(O2360&gt;0,O2361&gt;0),IF(OR(AND(S2360=0,S2361=1),AND(S2360=1,S2361=0)),1,0),0)</f>
        <v>1</v>
      </c>
    </row>
    <row r="2362" spans="1:21">
      <c r="A2362" s="9">
        <v>12156</v>
      </c>
      <c r="B2362" s="10" t="s">
        <v>2453</v>
      </c>
      <c r="C2362" s="9" t="s">
        <v>0</v>
      </c>
      <c r="D2362" s="9">
        <v>4895</v>
      </c>
      <c r="E2362" s="9">
        <v>1</v>
      </c>
      <c r="F2362" s="9">
        <v>1.3507</v>
      </c>
      <c r="G2362" s="9">
        <v>1.3532</v>
      </c>
      <c r="H2362" s="9">
        <v>1.3507</v>
      </c>
      <c r="I2362" s="9">
        <v>5</v>
      </c>
      <c r="J2362" s="9">
        <v>1579.18</v>
      </c>
      <c r="K2362" s="8" t="str">
        <f>RIGHT(B2362,5)</f>
        <v>18:34</v>
      </c>
      <c r="L2362" s="7" t="str">
        <f>TEXT(K2362,"hh")</f>
        <v>18</v>
      </c>
      <c r="M2362" s="6">
        <f>IF(C2362="close",IF(I2362&gt;=0,1,IF(I2362&lt;0,2)),0)</f>
        <v>0</v>
      </c>
      <c r="N2362" s="5">
        <f>IF(N2361=0,IF(C2362="s/l",1,0),IF(C2362="s/l",N2361+1,0))</f>
        <v>0</v>
      </c>
      <c r="O2362" s="4">
        <f>IF(O2361=0,IF(C2362="t/p",1,0),IF(C2362="t/p",O2361+1,0))</f>
        <v>6</v>
      </c>
      <c r="P2362" s="3">
        <f>IF(AND(N2362&gt;=$AD$36,N2363=0),1,0)</f>
        <v>0</v>
      </c>
      <c r="Q2362" s="2">
        <f>IF(AND(O2362&gt;=$AD$35,O2363=0),1,0)</f>
        <v>1</v>
      </c>
      <c r="R2362" s="3">
        <f>IF(AND(N2362&gt;0,ISODD(D2362)),1,0)</f>
        <v>0</v>
      </c>
      <c r="S2362" s="2">
        <f>IF(AND(O2362&gt;0,ISEVEN(D2362)),1,0)</f>
        <v>0</v>
      </c>
      <c r="T2362" s="1">
        <f>IF(AND(N2361&gt;0,N2362&gt;0),IF(OR(AND(R2361=0,R2362=1),AND(R2361=1,R2362=0)),1,0),0)</f>
        <v>0</v>
      </c>
      <c r="U2362" s="1">
        <f>IF(AND(O2361&gt;0,O2362&gt;0),IF(OR(AND(S2361=0,S2362=1),AND(S2361=1,S2362=0)),1,0),0)</f>
        <v>1</v>
      </c>
    </row>
    <row r="2363" spans="1:21">
      <c r="A2363" s="9">
        <v>12165</v>
      </c>
      <c r="B2363" s="10" t="s">
        <v>2452</v>
      </c>
      <c r="C2363" s="9" t="s">
        <v>3</v>
      </c>
      <c r="D2363" s="9">
        <v>4898</v>
      </c>
      <c r="E2363" s="9">
        <v>1</v>
      </c>
      <c r="F2363" s="9">
        <v>1.3485</v>
      </c>
      <c r="G2363" s="9">
        <v>1.3485</v>
      </c>
      <c r="H2363" s="9">
        <v>1.351</v>
      </c>
      <c r="I2363" s="9">
        <v>-20</v>
      </c>
      <c r="J2363" s="9">
        <v>1559.18</v>
      </c>
      <c r="K2363" s="8" t="str">
        <f>RIGHT(B2363,5)</f>
        <v>18:55</v>
      </c>
      <c r="L2363" s="7" t="str">
        <f>TEXT(K2363,"hh")</f>
        <v>18</v>
      </c>
      <c r="M2363" s="6">
        <f>IF(C2363="close",IF(I2363&gt;=0,1,IF(I2363&lt;0,2)),0)</f>
        <v>0</v>
      </c>
      <c r="N2363" s="5">
        <f>IF(N2362=0,IF(C2363="s/l",1,0),IF(C2363="s/l",N2362+1,0))</f>
        <v>1</v>
      </c>
      <c r="O2363" s="4">
        <f>IF(O2362=0,IF(C2363="t/p",1,0),IF(C2363="t/p",O2362+1,0))</f>
        <v>0</v>
      </c>
      <c r="P2363" s="3">
        <f>IF(AND(N2363&gt;=$AD$36,N2364=0),1,0)</f>
        <v>0</v>
      </c>
      <c r="Q2363" s="2">
        <f>IF(AND(O2363&gt;=$AD$35,O2364=0),1,0)</f>
        <v>0</v>
      </c>
      <c r="R2363" s="3">
        <f>IF(AND(N2363&gt;0,ISODD(D2363)),1,0)</f>
        <v>0</v>
      </c>
      <c r="S2363" s="2">
        <f>IF(AND(O2363&gt;0,ISEVEN(D2363)),1,0)</f>
        <v>0</v>
      </c>
      <c r="T2363" s="1">
        <f>IF(AND(N2362&gt;0,N2363&gt;0),IF(OR(AND(R2362=0,R2363=1),AND(R2362=1,R2363=0)),1,0),0)</f>
        <v>0</v>
      </c>
      <c r="U2363" s="1">
        <f>IF(AND(O2362&gt;0,O2363&gt;0),IF(OR(AND(S2362=0,S2363=1),AND(S2362=1,S2363=0)),1,0),0)</f>
        <v>0</v>
      </c>
    </row>
    <row r="2364" spans="1:21">
      <c r="A2364" s="9">
        <v>12170</v>
      </c>
      <c r="B2364" s="10" t="s">
        <v>406</v>
      </c>
      <c r="C2364" s="9" t="s">
        <v>3</v>
      </c>
      <c r="D2364" s="9">
        <v>4900</v>
      </c>
      <c r="E2364" s="9">
        <v>1</v>
      </c>
      <c r="F2364" s="9">
        <v>1.3474999999999999</v>
      </c>
      <c r="G2364" s="9">
        <v>1.3474999999999999</v>
      </c>
      <c r="H2364" s="9">
        <v>1.35</v>
      </c>
      <c r="I2364" s="9">
        <v>-20</v>
      </c>
      <c r="J2364" s="9">
        <v>1539.18</v>
      </c>
      <c r="K2364" s="8" t="str">
        <f>RIGHT(B2364,5)</f>
        <v>19:04</v>
      </c>
      <c r="L2364" s="7" t="str">
        <f>TEXT(K2364,"hh")</f>
        <v>19</v>
      </c>
      <c r="M2364" s="6">
        <f>IF(C2364="close",IF(I2364&gt;=0,1,IF(I2364&lt;0,2)),0)</f>
        <v>0</v>
      </c>
      <c r="N2364" s="5">
        <f>IF(N2363=0,IF(C2364="s/l",1,0),IF(C2364="s/l",N2363+1,0))</f>
        <v>2</v>
      </c>
      <c r="O2364" s="4">
        <f>IF(O2363=0,IF(C2364="t/p",1,0),IF(C2364="t/p",O2363+1,0))</f>
        <v>0</v>
      </c>
      <c r="P2364" s="3">
        <f>IF(AND(N2364&gt;=$AD$36,N2365=0),1,0)</f>
        <v>0</v>
      </c>
      <c r="Q2364" s="2">
        <f>IF(AND(O2364&gt;=$AD$35,O2365=0),1,0)</f>
        <v>0</v>
      </c>
      <c r="R2364" s="3">
        <f>IF(AND(N2364&gt;0,ISODD(D2364)),1,0)</f>
        <v>0</v>
      </c>
      <c r="S2364" s="2">
        <f>IF(AND(O2364&gt;0,ISEVEN(D2364)),1,0)</f>
        <v>0</v>
      </c>
      <c r="T2364" s="1">
        <f>IF(AND(N2363&gt;0,N2364&gt;0),IF(OR(AND(R2363=0,R2364=1),AND(R2363=1,R2364=0)),1,0),0)</f>
        <v>0</v>
      </c>
      <c r="U2364" s="1">
        <f>IF(AND(O2363&gt;0,O2364&gt;0),IF(OR(AND(S2363=0,S2364=1),AND(S2363=1,S2364=0)),1,0),0)</f>
        <v>0</v>
      </c>
    </row>
    <row r="2365" spans="1:21">
      <c r="A2365" s="9">
        <v>12175</v>
      </c>
      <c r="B2365" s="10" t="s">
        <v>2451</v>
      </c>
      <c r="C2365" s="9" t="s">
        <v>3</v>
      </c>
      <c r="D2365" s="9">
        <v>4902</v>
      </c>
      <c r="E2365" s="9">
        <v>1</v>
      </c>
      <c r="F2365" s="9">
        <v>1.3465</v>
      </c>
      <c r="G2365" s="9">
        <v>1.3465</v>
      </c>
      <c r="H2365" s="9">
        <v>1.349</v>
      </c>
      <c r="I2365" s="9">
        <v>-20</v>
      </c>
      <c r="J2365" s="9">
        <v>1519.18</v>
      </c>
      <c r="K2365" s="8" t="str">
        <f>RIGHT(B2365,5)</f>
        <v>19:05</v>
      </c>
      <c r="L2365" s="7" t="str">
        <f>TEXT(K2365,"hh")</f>
        <v>19</v>
      </c>
      <c r="M2365" s="6">
        <f>IF(C2365="close",IF(I2365&gt;=0,1,IF(I2365&lt;0,2)),0)</f>
        <v>0</v>
      </c>
      <c r="N2365" s="5">
        <f>IF(N2364=0,IF(C2365="s/l",1,0),IF(C2365="s/l",N2364+1,0))</f>
        <v>3</v>
      </c>
      <c r="O2365" s="4">
        <f>IF(O2364=0,IF(C2365="t/p",1,0),IF(C2365="t/p",O2364+1,0))</f>
        <v>0</v>
      </c>
      <c r="P2365" s="3">
        <f>IF(AND(N2365&gt;=$AD$36,N2366=0),1,0)</f>
        <v>1</v>
      </c>
      <c r="Q2365" s="2">
        <f>IF(AND(O2365&gt;=$AD$35,O2366=0),1,0)</f>
        <v>0</v>
      </c>
      <c r="R2365" s="3">
        <f>IF(AND(N2365&gt;0,ISODD(D2365)),1,0)</f>
        <v>0</v>
      </c>
      <c r="S2365" s="2">
        <f>IF(AND(O2365&gt;0,ISEVEN(D2365)),1,0)</f>
        <v>0</v>
      </c>
      <c r="T2365" s="1">
        <f>IF(AND(N2364&gt;0,N2365&gt;0),IF(OR(AND(R2364=0,R2365=1),AND(R2364=1,R2365=0)),1,0),0)</f>
        <v>0</v>
      </c>
      <c r="U2365" s="1">
        <f>IF(AND(O2364&gt;0,O2365&gt;0),IF(OR(AND(S2364=0,S2365=1),AND(S2364=1,S2365=0)),1,0),0)</f>
        <v>0</v>
      </c>
    </row>
    <row r="2366" spans="1:21">
      <c r="A2366" s="9">
        <v>12176</v>
      </c>
      <c r="B2366" s="10" t="s">
        <v>2450</v>
      </c>
      <c r="C2366" s="9" t="s">
        <v>0</v>
      </c>
      <c r="D2366" s="9">
        <v>4904</v>
      </c>
      <c r="E2366" s="9">
        <v>1</v>
      </c>
      <c r="F2366" s="9">
        <v>1.3479000000000001</v>
      </c>
      <c r="G2366" s="9">
        <v>1.3453999999999999</v>
      </c>
      <c r="H2366" s="9">
        <v>1.3479000000000001</v>
      </c>
      <c r="I2366" s="9">
        <v>5</v>
      </c>
      <c r="J2366" s="9">
        <v>1524.18</v>
      </c>
      <c r="K2366" s="8" t="str">
        <f>RIGHT(B2366,5)</f>
        <v>20:03</v>
      </c>
      <c r="L2366" s="7" t="str">
        <f>TEXT(K2366,"hh")</f>
        <v>20</v>
      </c>
      <c r="M2366" s="6">
        <f>IF(C2366="close",IF(I2366&gt;=0,1,IF(I2366&lt;0,2)),0)</f>
        <v>0</v>
      </c>
      <c r="N2366" s="5">
        <f>IF(N2365=0,IF(C2366="s/l",1,0),IF(C2366="s/l",N2365+1,0))</f>
        <v>0</v>
      </c>
      <c r="O2366" s="4">
        <f>IF(O2365=0,IF(C2366="t/p",1,0),IF(C2366="t/p",O2365+1,0))</f>
        <v>1</v>
      </c>
      <c r="P2366" s="3">
        <f>IF(AND(N2366&gt;=$AD$36,N2367=0),1,0)</f>
        <v>0</v>
      </c>
      <c r="Q2366" s="2">
        <f>IF(AND(O2366&gt;=$AD$35,O2367=0),1,0)</f>
        <v>0</v>
      </c>
      <c r="R2366" s="3">
        <f>IF(AND(N2366&gt;0,ISODD(D2366)),1,0)</f>
        <v>0</v>
      </c>
      <c r="S2366" s="2">
        <f>IF(AND(O2366&gt;0,ISEVEN(D2366)),1,0)</f>
        <v>1</v>
      </c>
      <c r="T2366" s="1">
        <f>IF(AND(N2365&gt;0,N2366&gt;0),IF(OR(AND(R2365=0,R2366=1),AND(R2365=1,R2366=0)),1,0),0)</f>
        <v>0</v>
      </c>
      <c r="U2366" s="1">
        <f>IF(AND(O2365&gt;0,O2366&gt;0),IF(OR(AND(S2365=0,S2366=1),AND(S2365=1,S2366=0)),1,0),0)</f>
        <v>0</v>
      </c>
    </row>
    <row r="2367" spans="1:21">
      <c r="A2367" s="9">
        <v>12181</v>
      </c>
      <c r="B2367" s="10" t="s">
        <v>2449</v>
      </c>
      <c r="C2367" s="9" t="s">
        <v>0</v>
      </c>
      <c r="D2367" s="9">
        <v>4905</v>
      </c>
      <c r="E2367" s="9">
        <v>1</v>
      </c>
      <c r="F2367" s="9">
        <v>1.3475999999999999</v>
      </c>
      <c r="G2367" s="9">
        <v>1.3501000000000001</v>
      </c>
      <c r="H2367" s="9">
        <v>1.3475999999999999</v>
      </c>
      <c r="I2367" s="9">
        <v>5</v>
      </c>
      <c r="J2367" s="9">
        <v>1529.18</v>
      </c>
      <c r="K2367" s="8" t="str">
        <f>RIGHT(B2367,5)</f>
        <v>23:46</v>
      </c>
      <c r="L2367" s="7" t="str">
        <f>TEXT(K2367,"hh")</f>
        <v>23</v>
      </c>
      <c r="M2367" s="6">
        <f>IF(C2367="close",IF(I2367&gt;=0,1,IF(I2367&lt;0,2)),0)</f>
        <v>0</v>
      </c>
      <c r="N2367" s="5">
        <f>IF(N2366=0,IF(C2367="s/l",1,0),IF(C2367="s/l",N2366+1,0))</f>
        <v>0</v>
      </c>
      <c r="O2367" s="4">
        <f>IF(O2366=0,IF(C2367="t/p",1,0),IF(C2367="t/p",O2366+1,0))</f>
        <v>2</v>
      </c>
      <c r="P2367" s="3">
        <f>IF(AND(N2367&gt;=$AD$36,N2368=0),1,0)</f>
        <v>0</v>
      </c>
      <c r="Q2367" s="2">
        <f>IF(AND(O2367&gt;=$AD$35,O2368=0),1,0)</f>
        <v>0</v>
      </c>
      <c r="R2367" s="3">
        <f>IF(AND(N2367&gt;0,ISODD(D2367)),1,0)</f>
        <v>0</v>
      </c>
      <c r="S2367" s="2">
        <f>IF(AND(O2367&gt;0,ISEVEN(D2367)),1,0)</f>
        <v>0</v>
      </c>
      <c r="T2367" s="1">
        <f>IF(AND(N2366&gt;0,N2367&gt;0),IF(OR(AND(R2366=0,R2367=1),AND(R2366=1,R2367=0)),1,0),0)</f>
        <v>0</v>
      </c>
      <c r="U2367" s="1">
        <f>IF(AND(O2366&gt;0,O2367&gt;0),IF(OR(AND(S2366=0,S2367=1),AND(S2366=1,S2367=0)),1,0),0)</f>
        <v>1</v>
      </c>
    </row>
    <row r="2368" spans="1:21">
      <c r="A2368" s="9">
        <v>12186</v>
      </c>
      <c r="B2368" s="10" t="s">
        <v>2448</v>
      </c>
      <c r="C2368" s="9" t="s">
        <v>0</v>
      </c>
      <c r="D2368" s="9">
        <v>4908</v>
      </c>
      <c r="E2368" s="9">
        <v>1</v>
      </c>
      <c r="F2368" s="9">
        <v>1.3479000000000001</v>
      </c>
      <c r="G2368" s="9">
        <v>1.3453999999999999</v>
      </c>
      <c r="H2368" s="9">
        <v>1.3479000000000001</v>
      </c>
      <c r="I2368" s="9">
        <v>5.0999999999999996</v>
      </c>
      <c r="J2368" s="9">
        <v>1534.28</v>
      </c>
      <c r="K2368" s="8" t="str">
        <f>RIGHT(B2368,5)</f>
        <v>00:31</v>
      </c>
      <c r="L2368" s="7" t="str">
        <f>TEXT(K2368,"hh")</f>
        <v>00</v>
      </c>
      <c r="M2368" s="6">
        <f>IF(C2368="close",IF(I2368&gt;=0,1,IF(I2368&lt;0,2)),0)</f>
        <v>0</v>
      </c>
      <c r="N2368" s="5">
        <f>IF(N2367=0,IF(C2368="s/l",1,0),IF(C2368="s/l",N2367+1,0))</f>
        <v>0</v>
      </c>
      <c r="O2368" s="4">
        <f>IF(O2367=0,IF(C2368="t/p",1,0),IF(C2368="t/p",O2367+1,0))</f>
        <v>3</v>
      </c>
      <c r="P2368" s="3">
        <f>IF(AND(N2368&gt;=$AD$36,N2369=0),1,0)</f>
        <v>0</v>
      </c>
      <c r="Q2368" s="2">
        <f>IF(AND(O2368&gt;=$AD$35,O2369=0),1,0)</f>
        <v>0</v>
      </c>
      <c r="R2368" s="3">
        <f>IF(AND(N2368&gt;0,ISODD(D2368)),1,0)</f>
        <v>0</v>
      </c>
      <c r="S2368" s="2">
        <f>IF(AND(O2368&gt;0,ISEVEN(D2368)),1,0)</f>
        <v>1</v>
      </c>
      <c r="T2368" s="1">
        <f>IF(AND(N2367&gt;0,N2368&gt;0),IF(OR(AND(R2367=0,R2368=1),AND(R2367=1,R2368=0)),1,0),0)</f>
        <v>0</v>
      </c>
      <c r="U2368" s="1">
        <f>IF(AND(O2367&gt;0,O2368&gt;0),IF(OR(AND(S2367=0,S2368=1),AND(S2367=1,S2368=0)),1,0),0)</f>
        <v>1</v>
      </c>
    </row>
    <row r="2369" spans="1:21">
      <c r="A2369" s="9">
        <v>12188</v>
      </c>
      <c r="B2369" s="10" t="s">
        <v>2447</v>
      </c>
      <c r="C2369" s="9" t="s">
        <v>54</v>
      </c>
      <c r="D2369" s="9">
        <v>4909</v>
      </c>
      <c r="E2369" s="9">
        <v>1</v>
      </c>
      <c r="F2369" s="9">
        <v>1.3484</v>
      </c>
      <c r="G2369" s="9">
        <v>1.3501000000000001</v>
      </c>
      <c r="H2369" s="9">
        <v>1.3475999999999999</v>
      </c>
      <c r="I2369" s="9">
        <v>-3</v>
      </c>
      <c r="J2369" s="9">
        <v>1531.28</v>
      </c>
      <c r="K2369" s="8" t="str">
        <f>RIGHT(B2369,5)</f>
        <v>01:00</v>
      </c>
      <c r="L2369" s="7" t="str">
        <f>TEXT(K2369,"hh")</f>
        <v>01</v>
      </c>
      <c r="M2369" s="6">
        <f>IF(C2369="close",IF(I2369&gt;=0,1,IF(I2369&lt;0,2)),0)</f>
        <v>2</v>
      </c>
      <c r="N2369" s="5">
        <f>IF(N2368=0,IF(C2369="s/l",1,0),IF(C2369="s/l",N2368+1,0))</f>
        <v>0</v>
      </c>
      <c r="O2369" s="4">
        <f>IF(O2368=0,IF(C2369="t/p",1,0),IF(C2369="t/p",O2368+1,0))</f>
        <v>0</v>
      </c>
      <c r="P2369" s="3">
        <f>IF(AND(N2369&gt;=$AD$36,N2370=0),1,0)</f>
        <v>0</v>
      </c>
      <c r="Q2369" s="2">
        <f>IF(AND(O2369&gt;=$AD$35,O2370=0),1,0)</f>
        <v>0</v>
      </c>
      <c r="R2369" s="3">
        <f>IF(AND(N2369&gt;0,ISODD(D2369)),1,0)</f>
        <v>0</v>
      </c>
      <c r="S2369" s="2">
        <f>IF(AND(O2369&gt;0,ISEVEN(D2369)),1,0)</f>
        <v>0</v>
      </c>
      <c r="T2369" s="1">
        <f>IF(AND(N2368&gt;0,N2369&gt;0),IF(OR(AND(R2368=0,R2369=1),AND(R2368=1,R2369=0)),1,0),0)</f>
        <v>0</v>
      </c>
      <c r="U2369" s="1">
        <f>IF(AND(O2368&gt;0,O2369&gt;0),IF(OR(AND(S2368=0,S2369=1),AND(S2368=1,S2369=0)),1,0),0)</f>
        <v>0</v>
      </c>
    </row>
    <row r="2370" spans="1:21">
      <c r="A2370" s="9">
        <v>12196</v>
      </c>
      <c r="B2370" s="10" t="s">
        <v>402</v>
      </c>
      <c r="C2370" s="9" t="s">
        <v>0</v>
      </c>
      <c r="D2370" s="9">
        <v>4912</v>
      </c>
      <c r="E2370" s="9">
        <v>1</v>
      </c>
      <c r="F2370" s="9">
        <v>1.3473999999999999</v>
      </c>
      <c r="G2370" s="9">
        <v>1.3449</v>
      </c>
      <c r="H2370" s="9">
        <v>1.3473999999999999</v>
      </c>
      <c r="I2370" s="9">
        <v>5</v>
      </c>
      <c r="J2370" s="9">
        <v>1536.28</v>
      </c>
      <c r="K2370" s="8" t="str">
        <f>RIGHT(B2370,5)</f>
        <v>03:48</v>
      </c>
      <c r="L2370" s="7" t="str">
        <f>TEXT(K2370,"hh")</f>
        <v>03</v>
      </c>
      <c r="M2370" s="6">
        <f>IF(C2370="close",IF(I2370&gt;=0,1,IF(I2370&lt;0,2)),0)</f>
        <v>0</v>
      </c>
      <c r="N2370" s="5">
        <f>IF(N2369=0,IF(C2370="s/l",1,0),IF(C2370="s/l",N2369+1,0))</f>
        <v>0</v>
      </c>
      <c r="O2370" s="4">
        <f>IF(O2369=0,IF(C2370="t/p",1,0),IF(C2370="t/p",O2369+1,0))</f>
        <v>1</v>
      </c>
      <c r="P2370" s="3">
        <f>IF(AND(N2370&gt;=$AD$36,N2371=0),1,0)</f>
        <v>0</v>
      </c>
      <c r="Q2370" s="2">
        <f>IF(AND(O2370&gt;=$AD$35,O2371=0),1,0)</f>
        <v>0</v>
      </c>
      <c r="R2370" s="3">
        <f>IF(AND(N2370&gt;0,ISODD(D2370)),1,0)</f>
        <v>0</v>
      </c>
      <c r="S2370" s="2">
        <f>IF(AND(O2370&gt;0,ISEVEN(D2370)),1,0)</f>
        <v>1</v>
      </c>
      <c r="T2370" s="1">
        <f>IF(AND(N2369&gt;0,N2370&gt;0),IF(OR(AND(R2369=0,R2370=1),AND(R2369=1,R2370=0)),1,0),0)</f>
        <v>0</v>
      </c>
      <c r="U2370" s="1">
        <f>IF(AND(O2369&gt;0,O2370&gt;0),IF(OR(AND(S2369=0,S2370=1),AND(S2369=1,S2370=0)),1,0),0)</f>
        <v>0</v>
      </c>
    </row>
    <row r="2371" spans="1:21">
      <c r="A2371" s="9">
        <v>12205</v>
      </c>
      <c r="B2371" s="10" t="s">
        <v>401</v>
      </c>
      <c r="C2371" s="9" t="s">
        <v>0</v>
      </c>
      <c r="D2371" s="9">
        <v>4915</v>
      </c>
      <c r="E2371" s="9">
        <v>1</v>
      </c>
      <c r="F2371" s="9">
        <v>1.3481000000000001</v>
      </c>
      <c r="G2371" s="9">
        <v>1.3506</v>
      </c>
      <c r="H2371" s="9">
        <v>1.3481000000000001</v>
      </c>
      <c r="I2371" s="9">
        <v>5</v>
      </c>
      <c r="J2371" s="9">
        <v>1541.28</v>
      </c>
      <c r="K2371" s="8" t="str">
        <f>RIGHT(B2371,5)</f>
        <v>08:45</v>
      </c>
      <c r="L2371" s="7" t="str">
        <f>TEXT(K2371,"hh")</f>
        <v>08</v>
      </c>
      <c r="M2371" s="6">
        <f>IF(C2371="close",IF(I2371&gt;=0,1,IF(I2371&lt;0,2)),0)</f>
        <v>0</v>
      </c>
      <c r="N2371" s="5">
        <f>IF(N2370=0,IF(C2371="s/l",1,0),IF(C2371="s/l",N2370+1,0))</f>
        <v>0</v>
      </c>
      <c r="O2371" s="4">
        <f>IF(O2370=0,IF(C2371="t/p",1,0),IF(C2371="t/p",O2370+1,0))</f>
        <v>2</v>
      </c>
      <c r="P2371" s="3">
        <f>IF(AND(N2371&gt;=$AD$36,N2372=0),1,0)</f>
        <v>0</v>
      </c>
      <c r="Q2371" s="2">
        <f>IF(AND(O2371&gt;=$AD$35,O2372=0),1,0)</f>
        <v>0</v>
      </c>
      <c r="R2371" s="3">
        <f>IF(AND(N2371&gt;0,ISODD(D2371)),1,0)</f>
        <v>0</v>
      </c>
      <c r="S2371" s="2">
        <f>IF(AND(O2371&gt;0,ISEVEN(D2371)),1,0)</f>
        <v>0</v>
      </c>
      <c r="T2371" s="1">
        <f>IF(AND(N2370&gt;0,N2371&gt;0),IF(OR(AND(R2370=0,R2371=1),AND(R2370=1,R2371=0)),1,0),0)</f>
        <v>0</v>
      </c>
      <c r="U2371" s="1">
        <f>IF(AND(O2370&gt;0,O2371&gt;0),IF(OR(AND(S2370=0,S2371=1),AND(S2370=1,S2371=0)),1,0),0)</f>
        <v>1</v>
      </c>
    </row>
    <row r="2372" spans="1:21">
      <c r="A2372" s="9">
        <v>12210</v>
      </c>
      <c r="B2372" s="10" t="s">
        <v>400</v>
      </c>
      <c r="C2372" s="9" t="s">
        <v>0</v>
      </c>
      <c r="D2372" s="9">
        <v>4913</v>
      </c>
      <c r="E2372" s="9">
        <v>1</v>
      </c>
      <c r="F2372" s="9">
        <v>1.3471</v>
      </c>
      <c r="G2372" s="9">
        <v>1.3495999999999999</v>
      </c>
      <c r="H2372" s="9">
        <v>1.3471</v>
      </c>
      <c r="I2372" s="9">
        <v>5</v>
      </c>
      <c r="J2372" s="9">
        <v>1546.28</v>
      </c>
      <c r="K2372" s="8" t="str">
        <f>RIGHT(B2372,5)</f>
        <v>09:29</v>
      </c>
      <c r="L2372" s="7" t="str">
        <f>TEXT(K2372,"hh")</f>
        <v>09</v>
      </c>
      <c r="M2372" s="6">
        <f>IF(C2372="close",IF(I2372&gt;=0,1,IF(I2372&lt;0,2)),0)</f>
        <v>0</v>
      </c>
      <c r="N2372" s="5">
        <f>IF(N2371=0,IF(C2372="s/l",1,0),IF(C2372="s/l",N2371+1,0))</f>
        <v>0</v>
      </c>
      <c r="O2372" s="4">
        <f>IF(O2371=0,IF(C2372="t/p",1,0),IF(C2372="t/p",O2371+1,0))</f>
        <v>3</v>
      </c>
      <c r="P2372" s="3">
        <f>IF(AND(N2372&gt;=$AD$36,N2373=0),1,0)</f>
        <v>0</v>
      </c>
      <c r="Q2372" s="2">
        <f>IF(AND(O2372&gt;=$AD$35,O2373=0),1,0)</f>
        <v>0</v>
      </c>
      <c r="R2372" s="3">
        <f>IF(AND(N2372&gt;0,ISODD(D2372)),1,0)</f>
        <v>0</v>
      </c>
      <c r="S2372" s="2">
        <f>IF(AND(O2372&gt;0,ISEVEN(D2372)),1,0)</f>
        <v>0</v>
      </c>
      <c r="T2372" s="1">
        <f>IF(AND(N2371&gt;0,N2372&gt;0),IF(OR(AND(R2371=0,R2372=1),AND(R2371=1,R2372=0)),1,0),0)</f>
        <v>0</v>
      </c>
      <c r="U2372" s="1">
        <f>IF(AND(O2371&gt;0,O2372&gt;0),IF(OR(AND(S2371=0,S2372=1),AND(S2371=1,S2372=0)),1,0),0)</f>
        <v>0</v>
      </c>
    </row>
    <row r="2373" spans="1:21">
      <c r="A2373" s="9">
        <v>12215</v>
      </c>
      <c r="B2373" s="10" t="s">
        <v>2446</v>
      </c>
      <c r="C2373" s="9" t="s">
        <v>0</v>
      </c>
      <c r="D2373" s="9">
        <v>4920</v>
      </c>
      <c r="E2373" s="9">
        <v>1</v>
      </c>
      <c r="F2373" s="9">
        <v>1.3473999999999999</v>
      </c>
      <c r="G2373" s="9">
        <v>1.3449</v>
      </c>
      <c r="H2373" s="9">
        <v>1.3473999999999999</v>
      </c>
      <c r="I2373" s="9">
        <v>5</v>
      </c>
      <c r="J2373" s="9">
        <v>1551.28</v>
      </c>
      <c r="K2373" s="8" t="str">
        <f>RIGHT(B2373,5)</f>
        <v>09:40</v>
      </c>
      <c r="L2373" s="7" t="str">
        <f>TEXT(K2373,"hh")</f>
        <v>09</v>
      </c>
      <c r="M2373" s="6">
        <f>IF(C2373="close",IF(I2373&gt;=0,1,IF(I2373&lt;0,2)),0)</f>
        <v>0</v>
      </c>
      <c r="N2373" s="5">
        <f>IF(N2372=0,IF(C2373="s/l",1,0),IF(C2373="s/l",N2372+1,0))</f>
        <v>0</v>
      </c>
      <c r="O2373" s="4">
        <f>IF(O2372=0,IF(C2373="t/p",1,0),IF(C2373="t/p",O2372+1,0))</f>
        <v>4</v>
      </c>
      <c r="P2373" s="3">
        <f>IF(AND(N2373&gt;=$AD$36,N2374=0),1,0)</f>
        <v>0</v>
      </c>
      <c r="Q2373" s="2">
        <f>IF(AND(O2373&gt;=$AD$35,O2374=0),1,0)</f>
        <v>0</v>
      </c>
      <c r="R2373" s="3">
        <f>IF(AND(N2373&gt;0,ISODD(D2373)),1,0)</f>
        <v>0</v>
      </c>
      <c r="S2373" s="2">
        <f>IF(AND(O2373&gt;0,ISEVEN(D2373)),1,0)</f>
        <v>1</v>
      </c>
      <c r="T2373" s="1">
        <f>IF(AND(N2372&gt;0,N2373&gt;0),IF(OR(AND(R2372=0,R2373=1),AND(R2372=1,R2373=0)),1,0),0)</f>
        <v>0</v>
      </c>
      <c r="U2373" s="1">
        <f>IF(AND(O2372&gt;0,O2373&gt;0),IF(OR(AND(S2372=0,S2373=1),AND(S2372=1,S2373=0)),1,0),0)</f>
        <v>1</v>
      </c>
    </row>
    <row r="2374" spans="1:21">
      <c r="A2374" s="9">
        <v>12220</v>
      </c>
      <c r="B2374" s="10" t="s">
        <v>399</v>
      </c>
      <c r="C2374" s="9" t="s">
        <v>0</v>
      </c>
      <c r="D2374" s="9">
        <v>4918</v>
      </c>
      <c r="E2374" s="9">
        <v>1</v>
      </c>
      <c r="F2374" s="9">
        <v>1.3484</v>
      </c>
      <c r="G2374" s="9">
        <v>1.3459000000000001</v>
      </c>
      <c r="H2374" s="9">
        <v>1.3484</v>
      </c>
      <c r="I2374" s="9">
        <v>5</v>
      </c>
      <c r="J2374" s="9">
        <v>1556.28</v>
      </c>
      <c r="K2374" s="8" t="str">
        <f>RIGHT(B2374,5)</f>
        <v>09:56</v>
      </c>
      <c r="L2374" s="7" t="str">
        <f>TEXT(K2374,"hh")</f>
        <v>09</v>
      </c>
      <c r="M2374" s="6">
        <f>IF(C2374="close",IF(I2374&gt;=0,1,IF(I2374&lt;0,2)),0)</f>
        <v>0</v>
      </c>
      <c r="N2374" s="5">
        <f>IF(N2373=0,IF(C2374="s/l",1,0),IF(C2374="s/l",N2373+1,0))</f>
        <v>0</v>
      </c>
      <c r="O2374" s="4">
        <f>IF(O2373=0,IF(C2374="t/p",1,0),IF(C2374="t/p",O2373+1,0))</f>
        <v>5</v>
      </c>
      <c r="P2374" s="3">
        <f>IF(AND(N2374&gt;=$AD$36,N2375=0),1,0)</f>
        <v>0</v>
      </c>
      <c r="Q2374" s="2">
        <f>IF(AND(O2374&gt;=$AD$35,O2375=0),1,0)</f>
        <v>1</v>
      </c>
      <c r="R2374" s="3">
        <f>IF(AND(N2374&gt;0,ISODD(D2374)),1,0)</f>
        <v>0</v>
      </c>
      <c r="S2374" s="2">
        <f>IF(AND(O2374&gt;0,ISEVEN(D2374)),1,0)</f>
        <v>1</v>
      </c>
      <c r="T2374" s="1">
        <f>IF(AND(N2373&gt;0,N2374&gt;0),IF(OR(AND(R2373=0,R2374=1),AND(R2373=1,R2374=0)),1,0),0)</f>
        <v>0</v>
      </c>
      <c r="U2374" s="1">
        <f>IF(AND(O2373&gt;0,O2374&gt;0),IF(OR(AND(S2373=0,S2374=1),AND(S2373=1,S2374=0)),1,0),0)</f>
        <v>0</v>
      </c>
    </row>
    <row r="2375" spans="1:21">
      <c r="A2375" s="9">
        <v>12225</v>
      </c>
      <c r="B2375" s="10" t="s">
        <v>398</v>
      </c>
      <c r="C2375" s="9" t="s">
        <v>3</v>
      </c>
      <c r="D2375" s="9">
        <v>4921</v>
      </c>
      <c r="E2375" s="9">
        <v>1</v>
      </c>
      <c r="F2375" s="9">
        <v>1.3495999999999999</v>
      </c>
      <c r="G2375" s="9">
        <v>1.3495999999999999</v>
      </c>
      <c r="H2375" s="9">
        <v>1.3471</v>
      </c>
      <c r="I2375" s="9">
        <v>-20</v>
      </c>
      <c r="J2375" s="9">
        <v>1536.28</v>
      </c>
      <c r="K2375" s="8" t="str">
        <f>RIGHT(B2375,5)</f>
        <v>14:30</v>
      </c>
      <c r="L2375" s="7" t="str">
        <f>TEXT(K2375,"hh")</f>
        <v>14</v>
      </c>
      <c r="M2375" s="6">
        <f>IF(C2375="close",IF(I2375&gt;=0,1,IF(I2375&lt;0,2)),0)</f>
        <v>0</v>
      </c>
      <c r="N2375" s="5">
        <f>IF(N2374=0,IF(C2375="s/l",1,0),IF(C2375="s/l",N2374+1,0))</f>
        <v>1</v>
      </c>
      <c r="O2375" s="4">
        <f>IF(O2374=0,IF(C2375="t/p",1,0),IF(C2375="t/p",O2374+1,0))</f>
        <v>0</v>
      </c>
      <c r="P2375" s="3">
        <f>IF(AND(N2375&gt;=$AD$36,N2376=0),1,0)</f>
        <v>0</v>
      </c>
      <c r="Q2375" s="2">
        <f>IF(AND(O2375&gt;=$AD$35,O2376=0),1,0)</f>
        <v>0</v>
      </c>
      <c r="R2375" s="3">
        <f>IF(AND(N2375&gt;0,ISODD(D2375)),1,0)</f>
        <v>1</v>
      </c>
      <c r="S2375" s="2">
        <f>IF(AND(O2375&gt;0,ISEVEN(D2375)),1,0)</f>
        <v>0</v>
      </c>
      <c r="T2375" s="1">
        <f>IF(AND(N2374&gt;0,N2375&gt;0),IF(OR(AND(R2374=0,R2375=1),AND(R2374=1,R2375=0)),1,0),0)</f>
        <v>0</v>
      </c>
      <c r="U2375" s="1">
        <f>IF(AND(O2374&gt;0,O2375&gt;0),IF(OR(AND(S2374=0,S2375=1),AND(S2374=1,S2375=0)),1,0),0)</f>
        <v>0</v>
      </c>
    </row>
    <row r="2376" spans="1:21">
      <c r="A2376" s="9">
        <v>12230</v>
      </c>
      <c r="B2376" s="10" t="s">
        <v>398</v>
      </c>
      <c r="C2376" s="9" t="s">
        <v>3</v>
      </c>
      <c r="D2376" s="9">
        <v>4923</v>
      </c>
      <c r="E2376" s="9">
        <v>1</v>
      </c>
      <c r="F2376" s="9">
        <v>1.3507</v>
      </c>
      <c r="G2376" s="9">
        <v>1.3507</v>
      </c>
      <c r="H2376" s="9">
        <v>1.3482000000000001</v>
      </c>
      <c r="I2376" s="9">
        <v>-20</v>
      </c>
      <c r="J2376" s="9">
        <v>1516.28</v>
      </c>
      <c r="K2376" s="8" t="str">
        <f>RIGHT(B2376,5)</f>
        <v>14:30</v>
      </c>
      <c r="L2376" s="7" t="str">
        <f>TEXT(K2376,"hh")</f>
        <v>14</v>
      </c>
      <c r="M2376" s="6">
        <f>IF(C2376="close",IF(I2376&gt;=0,1,IF(I2376&lt;0,2)),0)</f>
        <v>0</v>
      </c>
      <c r="N2376" s="5">
        <f>IF(N2375=0,IF(C2376="s/l",1,0),IF(C2376="s/l",N2375+1,0))</f>
        <v>2</v>
      </c>
      <c r="O2376" s="4">
        <f>IF(O2375=0,IF(C2376="t/p",1,0),IF(C2376="t/p",O2375+1,0))</f>
        <v>0</v>
      </c>
      <c r="P2376" s="3">
        <f>IF(AND(N2376&gt;=$AD$36,N2377=0),1,0)</f>
        <v>1</v>
      </c>
      <c r="Q2376" s="2">
        <f>IF(AND(O2376&gt;=$AD$35,O2377=0),1,0)</f>
        <v>0</v>
      </c>
      <c r="R2376" s="3">
        <f>IF(AND(N2376&gt;0,ISODD(D2376)),1,0)</f>
        <v>1</v>
      </c>
      <c r="S2376" s="2">
        <f>IF(AND(O2376&gt;0,ISEVEN(D2376)),1,0)</f>
        <v>0</v>
      </c>
      <c r="T2376" s="1">
        <f>IF(AND(N2375&gt;0,N2376&gt;0),IF(OR(AND(R2375=0,R2376=1),AND(R2375=1,R2376=0)),1,0),0)</f>
        <v>0</v>
      </c>
      <c r="U2376" s="1">
        <f>IF(AND(O2375&gt;0,O2376&gt;0),IF(OR(AND(S2375=0,S2376=1),AND(S2375=1,S2376=0)),1,0),0)</f>
        <v>0</v>
      </c>
    </row>
    <row r="2377" spans="1:21">
      <c r="A2377" s="9">
        <v>12231</v>
      </c>
      <c r="B2377" s="10" t="s">
        <v>2445</v>
      </c>
      <c r="C2377" s="9" t="s">
        <v>0</v>
      </c>
      <c r="D2377" s="9">
        <v>4925</v>
      </c>
      <c r="E2377" s="9">
        <v>1</v>
      </c>
      <c r="F2377" s="9">
        <v>1.3492999999999999</v>
      </c>
      <c r="G2377" s="9">
        <v>1.3517999999999999</v>
      </c>
      <c r="H2377" s="9">
        <v>1.3492999999999999</v>
      </c>
      <c r="I2377" s="9">
        <v>5</v>
      </c>
      <c r="J2377" s="9">
        <v>1521.28</v>
      </c>
      <c r="K2377" s="8" t="str">
        <f>RIGHT(B2377,5)</f>
        <v>14:31</v>
      </c>
      <c r="L2377" s="7" t="str">
        <f>TEXT(K2377,"hh")</f>
        <v>14</v>
      </c>
      <c r="M2377" s="6">
        <f>IF(C2377="close",IF(I2377&gt;=0,1,IF(I2377&lt;0,2)),0)</f>
        <v>0</v>
      </c>
      <c r="N2377" s="5">
        <f>IF(N2376=0,IF(C2377="s/l",1,0),IF(C2377="s/l",N2376+1,0))</f>
        <v>0</v>
      </c>
      <c r="O2377" s="4">
        <f>IF(O2376=0,IF(C2377="t/p",1,0),IF(C2377="t/p",O2376+1,0))</f>
        <v>1</v>
      </c>
      <c r="P2377" s="3">
        <f>IF(AND(N2377&gt;=$AD$36,N2378=0),1,0)</f>
        <v>0</v>
      </c>
      <c r="Q2377" s="2">
        <f>IF(AND(O2377&gt;=$AD$35,O2378=0),1,0)</f>
        <v>0</v>
      </c>
      <c r="R2377" s="3">
        <f>IF(AND(N2377&gt;0,ISODD(D2377)),1,0)</f>
        <v>0</v>
      </c>
      <c r="S2377" s="2">
        <f>IF(AND(O2377&gt;0,ISEVEN(D2377)),1,0)</f>
        <v>0</v>
      </c>
      <c r="T2377" s="1">
        <f>IF(AND(N2376&gt;0,N2377&gt;0),IF(OR(AND(R2376=0,R2377=1),AND(R2376=1,R2377=0)),1,0),0)</f>
        <v>0</v>
      </c>
      <c r="U2377" s="1">
        <f>IF(AND(O2376&gt;0,O2377&gt;0),IF(OR(AND(S2376=0,S2377=1),AND(S2376=1,S2377=0)),1,0),0)</f>
        <v>0</v>
      </c>
    </row>
    <row r="2378" spans="1:21">
      <c r="A2378" s="9">
        <v>12236</v>
      </c>
      <c r="B2378" s="10" t="s">
        <v>2444</v>
      </c>
      <c r="C2378" s="9" t="s">
        <v>0</v>
      </c>
      <c r="D2378" s="9">
        <v>4928</v>
      </c>
      <c r="E2378" s="9">
        <v>1</v>
      </c>
      <c r="F2378" s="9">
        <v>1.3496999999999999</v>
      </c>
      <c r="G2378" s="9">
        <v>1.3472</v>
      </c>
      <c r="H2378" s="9">
        <v>1.3496999999999999</v>
      </c>
      <c r="I2378" s="9">
        <v>5</v>
      </c>
      <c r="J2378" s="9">
        <v>1526.28</v>
      </c>
      <c r="K2378" s="8" t="str">
        <f>RIGHT(B2378,5)</f>
        <v>14:36</v>
      </c>
      <c r="L2378" s="7" t="str">
        <f>TEXT(K2378,"hh")</f>
        <v>14</v>
      </c>
      <c r="M2378" s="6">
        <f>IF(C2378="close",IF(I2378&gt;=0,1,IF(I2378&lt;0,2)),0)</f>
        <v>0</v>
      </c>
      <c r="N2378" s="5">
        <f>IF(N2377=0,IF(C2378="s/l",1,0),IF(C2378="s/l",N2377+1,0))</f>
        <v>0</v>
      </c>
      <c r="O2378" s="4">
        <f>IF(O2377=0,IF(C2378="t/p",1,0),IF(C2378="t/p",O2377+1,0))</f>
        <v>2</v>
      </c>
      <c r="P2378" s="3">
        <f>IF(AND(N2378&gt;=$AD$36,N2379=0),1,0)</f>
        <v>0</v>
      </c>
      <c r="Q2378" s="2">
        <f>IF(AND(O2378&gt;=$AD$35,O2379=0),1,0)</f>
        <v>0</v>
      </c>
      <c r="R2378" s="3">
        <f>IF(AND(N2378&gt;0,ISODD(D2378)),1,0)</f>
        <v>0</v>
      </c>
      <c r="S2378" s="2">
        <f>IF(AND(O2378&gt;0,ISEVEN(D2378)),1,0)</f>
        <v>1</v>
      </c>
      <c r="T2378" s="1">
        <f>IF(AND(N2377&gt;0,N2378&gt;0),IF(OR(AND(R2377=0,R2378=1),AND(R2377=1,R2378=0)),1,0),0)</f>
        <v>0</v>
      </c>
      <c r="U2378" s="1">
        <f>IF(AND(O2377&gt;0,O2378&gt;0),IF(OR(AND(S2377=0,S2378=1),AND(S2377=1,S2378=0)),1,0),0)</f>
        <v>1</v>
      </c>
    </row>
    <row r="2379" spans="1:21">
      <c r="A2379" s="9">
        <v>12241</v>
      </c>
      <c r="B2379" s="10" t="s">
        <v>2443</v>
      </c>
      <c r="C2379" s="9" t="s">
        <v>0</v>
      </c>
      <c r="D2379" s="9">
        <v>4930</v>
      </c>
      <c r="E2379" s="9">
        <v>1</v>
      </c>
      <c r="F2379" s="9">
        <v>1.3487</v>
      </c>
      <c r="G2379" s="9">
        <v>1.3462000000000001</v>
      </c>
      <c r="H2379" s="9">
        <v>1.3487</v>
      </c>
      <c r="I2379" s="9">
        <v>5</v>
      </c>
      <c r="J2379" s="9">
        <v>1531.28</v>
      </c>
      <c r="K2379" s="8" t="str">
        <f>RIGHT(B2379,5)</f>
        <v>14:50</v>
      </c>
      <c r="L2379" s="7" t="str">
        <f>TEXT(K2379,"hh")</f>
        <v>14</v>
      </c>
      <c r="M2379" s="6">
        <f>IF(C2379="close",IF(I2379&gt;=0,1,IF(I2379&lt;0,2)),0)</f>
        <v>0</v>
      </c>
      <c r="N2379" s="5">
        <f>IF(N2378=0,IF(C2379="s/l",1,0),IF(C2379="s/l",N2378+1,0))</f>
        <v>0</v>
      </c>
      <c r="O2379" s="4">
        <f>IF(O2378=0,IF(C2379="t/p",1,0),IF(C2379="t/p",O2378+1,0))</f>
        <v>3</v>
      </c>
      <c r="P2379" s="3">
        <f>IF(AND(N2379&gt;=$AD$36,N2380=0),1,0)</f>
        <v>0</v>
      </c>
      <c r="Q2379" s="2">
        <f>IF(AND(O2379&gt;=$AD$35,O2380=0),1,0)</f>
        <v>0</v>
      </c>
      <c r="R2379" s="3">
        <f>IF(AND(N2379&gt;0,ISODD(D2379)),1,0)</f>
        <v>0</v>
      </c>
      <c r="S2379" s="2">
        <f>IF(AND(O2379&gt;0,ISEVEN(D2379)),1,0)</f>
        <v>1</v>
      </c>
      <c r="T2379" s="1">
        <f>IF(AND(N2378&gt;0,N2379&gt;0),IF(OR(AND(R2378=0,R2379=1),AND(R2378=1,R2379=0)),1,0),0)</f>
        <v>0</v>
      </c>
      <c r="U2379" s="1">
        <f>IF(AND(O2378&gt;0,O2379&gt;0),IF(OR(AND(S2378=0,S2379=1),AND(S2378=1,S2379=0)),1,0),0)</f>
        <v>0</v>
      </c>
    </row>
    <row r="2380" spans="1:21">
      <c r="A2380" s="9">
        <v>12250</v>
      </c>
      <c r="B2380" s="10" t="s">
        <v>2442</v>
      </c>
      <c r="C2380" s="9" t="s">
        <v>3</v>
      </c>
      <c r="D2380" s="9">
        <v>4931</v>
      </c>
      <c r="E2380" s="9">
        <v>1</v>
      </c>
      <c r="F2380" s="9">
        <v>1.3509</v>
      </c>
      <c r="G2380" s="9">
        <v>1.3509</v>
      </c>
      <c r="H2380" s="9">
        <v>1.3484</v>
      </c>
      <c r="I2380" s="9">
        <v>-20</v>
      </c>
      <c r="J2380" s="9">
        <v>1511.28</v>
      </c>
      <c r="K2380" s="8" t="str">
        <f>RIGHT(B2380,5)</f>
        <v>15:28</v>
      </c>
      <c r="L2380" s="7" t="str">
        <f>TEXT(K2380,"hh")</f>
        <v>15</v>
      </c>
      <c r="M2380" s="6">
        <f>IF(C2380="close",IF(I2380&gt;=0,1,IF(I2380&lt;0,2)),0)</f>
        <v>0</v>
      </c>
      <c r="N2380" s="5">
        <f>IF(N2379=0,IF(C2380="s/l",1,0),IF(C2380="s/l",N2379+1,0))</f>
        <v>1</v>
      </c>
      <c r="O2380" s="4">
        <f>IF(O2379=0,IF(C2380="t/p",1,0),IF(C2380="t/p",O2379+1,0))</f>
        <v>0</v>
      </c>
      <c r="P2380" s="3">
        <f>IF(AND(N2380&gt;=$AD$36,N2381=0),1,0)</f>
        <v>0</v>
      </c>
      <c r="Q2380" s="2">
        <f>IF(AND(O2380&gt;=$AD$35,O2381=0),1,0)</f>
        <v>0</v>
      </c>
      <c r="R2380" s="3">
        <f>IF(AND(N2380&gt;0,ISODD(D2380)),1,0)</f>
        <v>1</v>
      </c>
      <c r="S2380" s="2">
        <f>IF(AND(O2380&gt;0,ISEVEN(D2380)),1,0)</f>
        <v>0</v>
      </c>
      <c r="T2380" s="1">
        <f>IF(AND(N2379&gt;0,N2380&gt;0),IF(OR(AND(R2379=0,R2380=1),AND(R2379=1,R2380=0)),1,0),0)</f>
        <v>0</v>
      </c>
      <c r="U2380" s="1">
        <f>IF(AND(O2379&gt;0,O2380&gt;0),IF(OR(AND(S2379=0,S2380=1),AND(S2379=1,S2380=0)),1,0),0)</f>
        <v>0</v>
      </c>
    </row>
    <row r="2381" spans="1:21">
      <c r="A2381" s="9">
        <v>12255</v>
      </c>
      <c r="B2381" s="10" t="s">
        <v>2441</v>
      </c>
      <c r="C2381" s="9" t="s">
        <v>3</v>
      </c>
      <c r="D2381" s="9">
        <v>4933</v>
      </c>
      <c r="E2381" s="9">
        <v>1</v>
      </c>
      <c r="F2381" s="9">
        <v>1.3519000000000001</v>
      </c>
      <c r="G2381" s="9">
        <v>1.3519000000000001</v>
      </c>
      <c r="H2381" s="9">
        <v>1.3493999999999999</v>
      </c>
      <c r="I2381" s="9">
        <v>-20</v>
      </c>
      <c r="J2381" s="9">
        <v>1491.28</v>
      </c>
      <c r="K2381" s="8" t="str">
        <f>RIGHT(B2381,5)</f>
        <v>16:27</v>
      </c>
      <c r="L2381" s="7" t="str">
        <f>TEXT(K2381,"hh")</f>
        <v>16</v>
      </c>
      <c r="M2381" s="6">
        <f>IF(C2381="close",IF(I2381&gt;=0,1,IF(I2381&lt;0,2)),0)</f>
        <v>0</v>
      </c>
      <c r="N2381" s="5">
        <f>IF(N2380=0,IF(C2381="s/l",1,0),IF(C2381="s/l",N2380+1,0))</f>
        <v>2</v>
      </c>
      <c r="O2381" s="4">
        <f>IF(O2380=0,IF(C2381="t/p",1,0),IF(C2381="t/p",O2380+1,0))</f>
        <v>0</v>
      </c>
      <c r="P2381" s="3">
        <f>IF(AND(N2381&gt;=$AD$36,N2382=0),1,0)</f>
        <v>0</v>
      </c>
      <c r="Q2381" s="2">
        <f>IF(AND(O2381&gt;=$AD$35,O2382=0),1,0)</f>
        <v>0</v>
      </c>
      <c r="R2381" s="3">
        <f>IF(AND(N2381&gt;0,ISODD(D2381)),1,0)</f>
        <v>1</v>
      </c>
      <c r="S2381" s="2">
        <f>IF(AND(O2381&gt;0,ISEVEN(D2381)),1,0)</f>
        <v>0</v>
      </c>
      <c r="T2381" s="1">
        <f>IF(AND(N2380&gt;0,N2381&gt;0),IF(OR(AND(R2380=0,R2381=1),AND(R2380=1,R2381=0)),1,0),0)</f>
        <v>0</v>
      </c>
      <c r="U2381" s="1">
        <f>IF(AND(O2380&gt;0,O2381&gt;0),IF(OR(AND(S2380=0,S2381=1),AND(S2380=1,S2381=0)),1,0),0)</f>
        <v>0</v>
      </c>
    </row>
    <row r="2382" spans="1:21">
      <c r="A2382" s="9">
        <v>12260</v>
      </c>
      <c r="B2382" s="10" t="s">
        <v>2440</v>
      </c>
      <c r="C2382" s="9" t="s">
        <v>3</v>
      </c>
      <c r="D2382" s="9">
        <v>4935</v>
      </c>
      <c r="E2382" s="9">
        <v>1</v>
      </c>
      <c r="F2382" s="9">
        <v>1.3529</v>
      </c>
      <c r="G2382" s="9">
        <v>1.3529</v>
      </c>
      <c r="H2382" s="9">
        <v>1.3504</v>
      </c>
      <c r="I2382" s="9">
        <v>-20</v>
      </c>
      <c r="J2382" s="9">
        <v>1471.28</v>
      </c>
      <c r="K2382" s="8" t="str">
        <f>RIGHT(B2382,5)</f>
        <v>16:47</v>
      </c>
      <c r="L2382" s="7" t="str">
        <f>TEXT(K2382,"hh")</f>
        <v>16</v>
      </c>
      <c r="M2382" s="6">
        <f>IF(C2382="close",IF(I2382&gt;=0,1,IF(I2382&lt;0,2)),0)</f>
        <v>0</v>
      </c>
      <c r="N2382" s="5">
        <f>IF(N2381=0,IF(C2382="s/l",1,0),IF(C2382="s/l",N2381+1,0))</f>
        <v>3</v>
      </c>
      <c r="O2382" s="4">
        <f>IF(O2381=0,IF(C2382="t/p",1,0),IF(C2382="t/p",O2381+1,0))</f>
        <v>0</v>
      </c>
      <c r="P2382" s="3">
        <f>IF(AND(N2382&gt;=$AD$36,N2383=0),1,0)</f>
        <v>1</v>
      </c>
      <c r="Q2382" s="2">
        <f>IF(AND(O2382&gt;=$AD$35,O2383=0),1,0)</f>
        <v>0</v>
      </c>
      <c r="R2382" s="3">
        <f>IF(AND(N2382&gt;0,ISODD(D2382)),1,0)</f>
        <v>1</v>
      </c>
      <c r="S2382" s="2">
        <f>IF(AND(O2382&gt;0,ISEVEN(D2382)),1,0)</f>
        <v>0</v>
      </c>
      <c r="T2382" s="1">
        <f>IF(AND(N2381&gt;0,N2382&gt;0),IF(OR(AND(R2381=0,R2382=1),AND(R2381=1,R2382=0)),1,0),0)</f>
        <v>0</v>
      </c>
      <c r="U2382" s="1">
        <f>IF(AND(O2381&gt;0,O2382&gt;0),IF(OR(AND(S2381=0,S2382=1),AND(S2381=1,S2382=0)),1,0),0)</f>
        <v>0</v>
      </c>
    </row>
    <row r="2383" spans="1:21">
      <c r="A2383" s="9">
        <v>12261</v>
      </c>
      <c r="B2383" s="10" t="s">
        <v>2439</v>
      </c>
      <c r="C2383" s="9" t="s">
        <v>0</v>
      </c>
      <c r="D2383" s="9">
        <v>4937</v>
      </c>
      <c r="E2383" s="9">
        <v>1</v>
      </c>
      <c r="F2383" s="9">
        <v>1.3513999999999999</v>
      </c>
      <c r="G2383" s="9">
        <v>1.3539000000000001</v>
      </c>
      <c r="H2383" s="9">
        <v>1.3513999999999999</v>
      </c>
      <c r="I2383" s="9">
        <v>5</v>
      </c>
      <c r="J2383" s="9">
        <v>1476.28</v>
      </c>
      <c r="K2383" s="8" t="str">
        <f>RIGHT(B2383,5)</f>
        <v>18:47</v>
      </c>
      <c r="L2383" s="7" t="str">
        <f>TEXT(K2383,"hh")</f>
        <v>18</v>
      </c>
      <c r="M2383" s="6">
        <f>IF(C2383="close",IF(I2383&gt;=0,1,IF(I2383&lt;0,2)),0)</f>
        <v>0</v>
      </c>
      <c r="N2383" s="5">
        <f>IF(N2382=0,IF(C2383="s/l",1,0),IF(C2383="s/l",N2382+1,0))</f>
        <v>0</v>
      </c>
      <c r="O2383" s="4">
        <f>IF(O2382=0,IF(C2383="t/p",1,0),IF(C2383="t/p",O2382+1,0))</f>
        <v>1</v>
      </c>
      <c r="P2383" s="3">
        <f>IF(AND(N2383&gt;=$AD$36,N2384=0),1,0)</f>
        <v>0</v>
      </c>
      <c r="Q2383" s="2">
        <f>IF(AND(O2383&gt;=$AD$35,O2384=0),1,0)</f>
        <v>0</v>
      </c>
      <c r="R2383" s="3">
        <f>IF(AND(N2383&gt;0,ISODD(D2383)),1,0)</f>
        <v>0</v>
      </c>
      <c r="S2383" s="2">
        <f>IF(AND(O2383&gt;0,ISEVEN(D2383)),1,0)</f>
        <v>0</v>
      </c>
      <c r="T2383" s="1">
        <f>IF(AND(N2382&gt;0,N2383&gt;0),IF(OR(AND(R2382=0,R2383=1),AND(R2382=1,R2383=0)),1,0),0)</f>
        <v>0</v>
      </c>
      <c r="U2383" s="1">
        <f>IF(AND(O2382&gt;0,O2383&gt;0),IF(OR(AND(S2382=0,S2383=1),AND(S2382=1,S2383=0)),1,0),0)</f>
        <v>0</v>
      </c>
    </row>
    <row r="2384" spans="1:21">
      <c r="A2384" s="9">
        <v>12266</v>
      </c>
      <c r="B2384" s="10" t="s">
        <v>2438</v>
      </c>
      <c r="C2384" s="9" t="s">
        <v>0</v>
      </c>
      <c r="D2384" s="9">
        <v>4940</v>
      </c>
      <c r="E2384" s="9">
        <v>1</v>
      </c>
      <c r="F2384" s="9">
        <v>1.3516999999999999</v>
      </c>
      <c r="G2384" s="9">
        <v>1.3492</v>
      </c>
      <c r="H2384" s="9">
        <v>1.3516999999999999</v>
      </c>
      <c r="I2384" s="9">
        <v>5</v>
      </c>
      <c r="J2384" s="9">
        <v>1481.28</v>
      </c>
      <c r="K2384" s="8" t="str">
        <f>RIGHT(B2384,5)</f>
        <v>19:22</v>
      </c>
      <c r="L2384" s="7" t="str">
        <f>TEXT(K2384,"hh")</f>
        <v>19</v>
      </c>
      <c r="M2384" s="6">
        <f>IF(C2384="close",IF(I2384&gt;=0,1,IF(I2384&lt;0,2)),0)</f>
        <v>0</v>
      </c>
      <c r="N2384" s="5">
        <f>IF(N2383=0,IF(C2384="s/l",1,0),IF(C2384="s/l",N2383+1,0))</f>
        <v>0</v>
      </c>
      <c r="O2384" s="4">
        <f>IF(O2383=0,IF(C2384="t/p",1,0),IF(C2384="t/p",O2383+1,0))</f>
        <v>2</v>
      </c>
      <c r="P2384" s="3">
        <f>IF(AND(N2384&gt;=$AD$36,N2385=0),1,0)</f>
        <v>0</v>
      </c>
      <c r="Q2384" s="2">
        <f>IF(AND(O2384&gt;=$AD$35,O2385=0),1,0)</f>
        <v>0</v>
      </c>
      <c r="R2384" s="3">
        <f>IF(AND(N2384&gt;0,ISODD(D2384)),1,0)</f>
        <v>0</v>
      </c>
      <c r="S2384" s="2">
        <f>IF(AND(O2384&gt;0,ISEVEN(D2384)),1,0)</f>
        <v>1</v>
      </c>
      <c r="T2384" s="1">
        <f>IF(AND(N2383&gt;0,N2384&gt;0),IF(OR(AND(R2383=0,R2384=1),AND(R2383=1,R2384=0)),1,0),0)</f>
        <v>0</v>
      </c>
      <c r="U2384" s="1">
        <f>IF(AND(O2383&gt;0,O2384&gt;0),IF(OR(AND(S2383=0,S2384=1),AND(S2383=1,S2384=0)),1,0),0)</f>
        <v>1</v>
      </c>
    </row>
    <row r="2385" spans="1:21">
      <c r="A2385" s="9">
        <v>12275</v>
      </c>
      <c r="B2385" s="10" t="s">
        <v>2437</v>
      </c>
      <c r="C2385" s="9" t="s">
        <v>0</v>
      </c>
      <c r="D2385" s="9">
        <v>4943</v>
      </c>
      <c r="E2385" s="9">
        <v>1</v>
      </c>
      <c r="F2385" s="9">
        <v>1.3524</v>
      </c>
      <c r="G2385" s="9">
        <v>1.3549</v>
      </c>
      <c r="H2385" s="9">
        <v>1.3524</v>
      </c>
      <c r="I2385" s="9">
        <v>5</v>
      </c>
      <c r="J2385" s="9">
        <v>1486.28</v>
      </c>
      <c r="K2385" s="8" t="str">
        <f>RIGHT(B2385,5)</f>
        <v>22:59</v>
      </c>
      <c r="L2385" s="7" t="str">
        <f>TEXT(K2385,"hh")</f>
        <v>22</v>
      </c>
      <c r="M2385" s="6">
        <f>IF(C2385="close",IF(I2385&gt;=0,1,IF(I2385&lt;0,2)),0)</f>
        <v>0</v>
      </c>
      <c r="N2385" s="5">
        <f>IF(N2384=0,IF(C2385="s/l",1,0),IF(C2385="s/l",N2384+1,0))</f>
        <v>0</v>
      </c>
      <c r="O2385" s="4">
        <f>IF(O2384=0,IF(C2385="t/p",1,0),IF(C2385="t/p",O2384+1,0))</f>
        <v>3</v>
      </c>
      <c r="P2385" s="3">
        <f>IF(AND(N2385&gt;=$AD$36,N2386=0),1,0)</f>
        <v>0</v>
      </c>
      <c r="Q2385" s="2">
        <f>IF(AND(O2385&gt;=$AD$35,O2386=0),1,0)</f>
        <v>0</v>
      </c>
      <c r="R2385" s="3">
        <f>IF(AND(N2385&gt;0,ISODD(D2385)),1,0)</f>
        <v>0</v>
      </c>
      <c r="S2385" s="2">
        <f>IF(AND(O2385&gt;0,ISEVEN(D2385)),1,0)</f>
        <v>0</v>
      </c>
      <c r="T2385" s="1">
        <f>IF(AND(N2384&gt;0,N2385&gt;0),IF(OR(AND(R2384=0,R2385=1),AND(R2384=1,R2385=0)),1,0),0)</f>
        <v>0</v>
      </c>
      <c r="U2385" s="1">
        <f>IF(AND(O2384&gt;0,O2385&gt;0),IF(OR(AND(S2384=0,S2385=1),AND(S2384=1,S2385=0)),1,0),0)</f>
        <v>1</v>
      </c>
    </row>
    <row r="2386" spans="1:21">
      <c r="A2386" s="9">
        <v>12276</v>
      </c>
      <c r="B2386" s="10" t="s">
        <v>2436</v>
      </c>
      <c r="C2386" s="9" t="s">
        <v>54</v>
      </c>
      <c r="D2386" s="9">
        <v>4941</v>
      </c>
      <c r="E2386" s="9">
        <v>1</v>
      </c>
      <c r="F2386" s="9">
        <v>1.3533999999999999</v>
      </c>
      <c r="G2386" s="9">
        <v>1.3539000000000001</v>
      </c>
      <c r="H2386" s="9">
        <v>1.3513999999999999</v>
      </c>
      <c r="I2386" s="9">
        <v>-15.37</v>
      </c>
      <c r="J2386" s="9">
        <v>1470.91</v>
      </c>
      <c r="K2386" s="8" t="str">
        <f>RIGHT(B2386,5)</f>
        <v>00:00</v>
      </c>
      <c r="L2386" s="7" t="str">
        <f>TEXT(K2386,"hh")</f>
        <v>00</v>
      </c>
      <c r="M2386" s="6">
        <f>IF(C2386="close",IF(I2386&gt;=0,1,IF(I2386&lt;0,2)),0)</f>
        <v>2</v>
      </c>
      <c r="N2386" s="5">
        <f>IF(N2385=0,IF(C2386="s/l",1,0),IF(C2386="s/l",N2385+1,0))</f>
        <v>0</v>
      </c>
      <c r="O2386" s="4">
        <f>IF(O2385=0,IF(C2386="t/p",1,0),IF(C2386="t/p",O2385+1,0))</f>
        <v>0</v>
      </c>
      <c r="P2386" s="3">
        <f>IF(AND(N2386&gt;=$AD$36,N2387=0),1,0)</f>
        <v>0</v>
      </c>
      <c r="Q2386" s="2">
        <f>IF(AND(O2386&gt;=$AD$35,O2387=0),1,0)</f>
        <v>0</v>
      </c>
      <c r="R2386" s="3">
        <f>IF(AND(N2386&gt;0,ISODD(D2386)),1,0)</f>
        <v>0</v>
      </c>
      <c r="S2386" s="2">
        <f>IF(AND(O2386&gt;0,ISEVEN(D2386)),1,0)</f>
        <v>0</v>
      </c>
      <c r="T2386" s="1">
        <f>IF(AND(N2385&gt;0,N2386&gt;0),IF(OR(AND(R2385=0,R2386=1),AND(R2385=1,R2386=0)),1,0),0)</f>
        <v>0</v>
      </c>
      <c r="U2386" s="1">
        <f>IF(AND(O2385&gt;0,O2386&gt;0),IF(OR(AND(S2385=0,S2386=1),AND(S2385=1,S2386=0)),1,0),0)</f>
        <v>0</v>
      </c>
    </row>
    <row r="2387" spans="1:21">
      <c r="A2387" s="9">
        <v>12285</v>
      </c>
      <c r="B2387" s="10" t="s">
        <v>388</v>
      </c>
      <c r="C2387" s="9" t="s">
        <v>0</v>
      </c>
      <c r="D2387" s="9">
        <v>4948</v>
      </c>
      <c r="E2387" s="9">
        <v>1</v>
      </c>
      <c r="F2387" s="9">
        <v>1.3539000000000001</v>
      </c>
      <c r="G2387" s="9">
        <v>1.3513999999999999</v>
      </c>
      <c r="H2387" s="9">
        <v>1.3539000000000001</v>
      </c>
      <c r="I2387" s="9">
        <v>5</v>
      </c>
      <c r="J2387" s="9">
        <v>1475.91</v>
      </c>
      <c r="K2387" s="8" t="str">
        <f>RIGHT(B2387,5)</f>
        <v>03:47</v>
      </c>
      <c r="L2387" s="7" t="str">
        <f>TEXT(K2387,"hh")</f>
        <v>03</v>
      </c>
      <c r="M2387" s="6">
        <f>IF(C2387="close",IF(I2387&gt;=0,1,IF(I2387&lt;0,2)),0)</f>
        <v>0</v>
      </c>
      <c r="N2387" s="5">
        <f>IF(N2386=0,IF(C2387="s/l",1,0),IF(C2387="s/l",N2386+1,0))</f>
        <v>0</v>
      </c>
      <c r="O2387" s="4">
        <f>IF(O2386=0,IF(C2387="t/p",1,0),IF(C2387="t/p",O2386+1,0))</f>
        <v>1</v>
      </c>
      <c r="P2387" s="3">
        <f>IF(AND(N2387&gt;=$AD$36,N2388=0),1,0)</f>
        <v>0</v>
      </c>
      <c r="Q2387" s="2">
        <f>IF(AND(O2387&gt;=$AD$35,O2388=0),1,0)</f>
        <v>0</v>
      </c>
      <c r="R2387" s="3">
        <f>IF(AND(N2387&gt;0,ISODD(D2387)),1,0)</f>
        <v>0</v>
      </c>
      <c r="S2387" s="2">
        <f>IF(AND(O2387&gt;0,ISEVEN(D2387)),1,0)</f>
        <v>1</v>
      </c>
      <c r="T2387" s="1">
        <f>IF(AND(N2386&gt;0,N2387&gt;0),IF(OR(AND(R2386=0,R2387=1),AND(R2386=1,R2387=0)),1,0),0)</f>
        <v>0</v>
      </c>
      <c r="U2387" s="1">
        <f>IF(AND(O2386&gt;0,O2387&gt;0),IF(OR(AND(S2386=0,S2387=1),AND(S2386=1,S2387=0)),1,0),0)</f>
        <v>0</v>
      </c>
    </row>
    <row r="2388" spans="1:21">
      <c r="A2388" s="9">
        <v>12290</v>
      </c>
      <c r="B2388" s="10" t="s">
        <v>387</v>
      </c>
      <c r="C2388" s="9" t="s">
        <v>0</v>
      </c>
      <c r="D2388" s="9">
        <v>4949</v>
      </c>
      <c r="E2388" s="9">
        <v>1</v>
      </c>
      <c r="F2388" s="9">
        <v>1.3535999999999999</v>
      </c>
      <c r="G2388" s="9">
        <v>1.3561000000000001</v>
      </c>
      <c r="H2388" s="9">
        <v>1.3535999999999999</v>
      </c>
      <c r="I2388" s="9">
        <v>5</v>
      </c>
      <c r="J2388" s="9">
        <v>1480.91</v>
      </c>
      <c r="K2388" s="8" t="str">
        <f>RIGHT(B2388,5)</f>
        <v>08:39</v>
      </c>
      <c r="L2388" s="7" t="str">
        <f>TEXT(K2388,"hh")</f>
        <v>08</v>
      </c>
      <c r="M2388" s="6">
        <f>IF(C2388="close",IF(I2388&gt;=0,1,IF(I2388&lt;0,2)),0)</f>
        <v>0</v>
      </c>
      <c r="N2388" s="5">
        <f>IF(N2387=0,IF(C2388="s/l",1,0),IF(C2388="s/l",N2387+1,0))</f>
        <v>0</v>
      </c>
      <c r="O2388" s="4">
        <f>IF(O2387=0,IF(C2388="t/p",1,0),IF(C2388="t/p",O2387+1,0))</f>
        <v>2</v>
      </c>
      <c r="P2388" s="3">
        <f>IF(AND(N2388&gt;=$AD$36,N2389=0),1,0)</f>
        <v>0</v>
      </c>
      <c r="Q2388" s="2">
        <f>IF(AND(O2388&gt;=$AD$35,O2389=0),1,0)</f>
        <v>0</v>
      </c>
      <c r="R2388" s="3">
        <f>IF(AND(N2388&gt;0,ISODD(D2388)),1,0)</f>
        <v>0</v>
      </c>
      <c r="S2388" s="2">
        <f>IF(AND(O2388&gt;0,ISEVEN(D2388)),1,0)</f>
        <v>0</v>
      </c>
      <c r="T2388" s="1">
        <f>IF(AND(N2387&gt;0,N2388&gt;0),IF(OR(AND(R2387=0,R2388=1),AND(R2387=1,R2388=0)),1,0),0)</f>
        <v>0</v>
      </c>
      <c r="U2388" s="1">
        <f>IF(AND(O2387&gt;0,O2388&gt;0),IF(OR(AND(S2387=0,S2388=1),AND(S2387=1,S2388=0)),1,0),0)</f>
        <v>1</v>
      </c>
    </row>
    <row r="2389" spans="1:21">
      <c r="A2389" s="9">
        <v>12295</v>
      </c>
      <c r="B2389" s="10" t="s">
        <v>386</v>
      </c>
      <c r="C2389" s="9" t="s">
        <v>0</v>
      </c>
      <c r="D2389" s="9">
        <v>4952</v>
      </c>
      <c r="E2389" s="9">
        <v>1</v>
      </c>
      <c r="F2389" s="9">
        <v>1.3540000000000001</v>
      </c>
      <c r="G2389" s="9">
        <v>1.3514999999999999</v>
      </c>
      <c r="H2389" s="9">
        <v>1.3540000000000001</v>
      </c>
      <c r="I2389" s="9">
        <v>5</v>
      </c>
      <c r="J2389" s="9">
        <v>1485.91</v>
      </c>
      <c r="K2389" s="8" t="str">
        <f>RIGHT(B2389,5)</f>
        <v>09:59</v>
      </c>
      <c r="L2389" s="7" t="str">
        <f>TEXT(K2389,"hh")</f>
        <v>09</v>
      </c>
      <c r="M2389" s="6">
        <f>IF(C2389="close",IF(I2389&gt;=0,1,IF(I2389&lt;0,2)),0)</f>
        <v>0</v>
      </c>
      <c r="N2389" s="5">
        <f>IF(N2388=0,IF(C2389="s/l",1,0),IF(C2389="s/l",N2388+1,0))</f>
        <v>0</v>
      </c>
      <c r="O2389" s="4">
        <f>IF(O2388=0,IF(C2389="t/p",1,0),IF(C2389="t/p",O2388+1,0))</f>
        <v>3</v>
      </c>
      <c r="P2389" s="3">
        <f>IF(AND(N2389&gt;=$AD$36,N2390=0),1,0)</f>
        <v>0</v>
      </c>
      <c r="Q2389" s="2">
        <f>IF(AND(O2389&gt;=$AD$35,O2390=0),1,0)</f>
        <v>0</v>
      </c>
      <c r="R2389" s="3">
        <f>IF(AND(N2389&gt;0,ISODD(D2389)),1,0)</f>
        <v>0</v>
      </c>
      <c r="S2389" s="2">
        <f>IF(AND(O2389&gt;0,ISEVEN(D2389)),1,0)</f>
        <v>1</v>
      </c>
      <c r="T2389" s="1">
        <f>IF(AND(N2388&gt;0,N2389&gt;0),IF(OR(AND(R2388=0,R2389=1),AND(R2388=1,R2389=0)),1,0),0)</f>
        <v>0</v>
      </c>
      <c r="U2389" s="1">
        <f>IF(AND(O2388&gt;0,O2389&gt;0),IF(OR(AND(S2388=0,S2389=1),AND(S2388=1,S2389=0)),1,0),0)</f>
        <v>1</v>
      </c>
    </row>
    <row r="2390" spans="1:21">
      <c r="A2390" s="9">
        <v>12304</v>
      </c>
      <c r="B2390" s="10" t="s">
        <v>385</v>
      </c>
      <c r="C2390" s="9" t="s">
        <v>3</v>
      </c>
      <c r="D2390" s="9">
        <v>4953</v>
      </c>
      <c r="E2390" s="9">
        <v>1</v>
      </c>
      <c r="F2390" s="9">
        <v>1.3560000000000001</v>
      </c>
      <c r="G2390" s="9">
        <v>1.3560000000000001</v>
      </c>
      <c r="H2390" s="9">
        <v>1.3534999999999999</v>
      </c>
      <c r="I2390" s="9">
        <v>-20</v>
      </c>
      <c r="J2390" s="9">
        <v>1465.91</v>
      </c>
      <c r="K2390" s="8" t="str">
        <f>RIGHT(B2390,5)</f>
        <v>13:14</v>
      </c>
      <c r="L2390" s="7" t="str">
        <f>TEXT(K2390,"hh")</f>
        <v>13</v>
      </c>
      <c r="M2390" s="6">
        <f>IF(C2390="close",IF(I2390&gt;=0,1,IF(I2390&lt;0,2)),0)</f>
        <v>0</v>
      </c>
      <c r="N2390" s="5">
        <f>IF(N2389=0,IF(C2390="s/l",1,0),IF(C2390="s/l",N2389+1,0))</f>
        <v>1</v>
      </c>
      <c r="O2390" s="4">
        <f>IF(O2389=0,IF(C2390="t/p",1,0),IF(C2390="t/p",O2389+1,0))</f>
        <v>0</v>
      </c>
      <c r="P2390" s="3">
        <f>IF(AND(N2390&gt;=$AD$36,N2391=0),1,0)</f>
        <v>0</v>
      </c>
      <c r="Q2390" s="2">
        <f>IF(AND(O2390&gt;=$AD$35,O2391=0),1,0)</f>
        <v>0</v>
      </c>
      <c r="R2390" s="3">
        <f>IF(AND(N2390&gt;0,ISODD(D2390)),1,0)</f>
        <v>1</v>
      </c>
      <c r="S2390" s="2">
        <f>IF(AND(O2390&gt;0,ISEVEN(D2390)),1,0)</f>
        <v>0</v>
      </c>
      <c r="T2390" s="1">
        <f>IF(AND(N2389&gt;0,N2390&gt;0),IF(OR(AND(R2389=0,R2390=1),AND(R2389=1,R2390=0)),1,0),0)</f>
        <v>0</v>
      </c>
      <c r="U2390" s="1">
        <f>IF(AND(O2389&gt;0,O2390&gt;0),IF(OR(AND(S2389=0,S2390=1),AND(S2389=1,S2390=0)),1,0),0)</f>
        <v>0</v>
      </c>
    </row>
    <row r="2391" spans="1:21">
      <c r="A2391" s="9">
        <v>12305</v>
      </c>
      <c r="B2391" s="10" t="s">
        <v>384</v>
      </c>
      <c r="C2391" s="9" t="s">
        <v>0</v>
      </c>
      <c r="D2391" s="9">
        <v>4955</v>
      </c>
      <c r="E2391" s="9">
        <v>1</v>
      </c>
      <c r="F2391" s="9">
        <v>1.3547</v>
      </c>
      <c r="G2391" s="9">
        <v>1.3572</v>
      </c>
      <c r="H2391" s="9">
        <v>1.3547</v>
      </c>
      <c r="I2391" s="9">
        <v>5</v>
      </c>
      <c r="J2391" s="9">
        <v>1470.91</v>
      </c>
      <c r="K2391" s="8" t="str">
        <f>RIGHT(B2391,5)</f>
        <v>14:25</v>
      </c>
      <c r="L2391" s="7" t="str">
        <f>TEXT(K2391,"hh")</f>
        <v>14</v>
      </c>
      <c r="M2391" s="6">
        <f>IF(C2391="close",IF(I2391&gt;=0,1,IF(I2391&lt;0,2)),0)</f>
        <v>0</v>
      </c>
      <c r="N2391" s="5">
        <f>IF(N2390=0,IF(C2391="s/l",1,0),IF(C2391="s/l",N2390+1,0))</f>
        <v>0</v>
      </c>
      <c r="O2391" s="4">
        <f>IF(O2390=0,IF(C2391="t/p",1,0),IF(C2391="t/p",O2390+1,0))</f>
        <v>1</v>
      </c>
      <c r="P2391" s="3">
        <f>IF(AND(N2391&gt;=$AD$36,N2392=0),1,0)</f>
        <v>0</v>
      </c>
      <c r="Q2391" s="2">
        <f>IF(AND(O2391&gt;=$AD$35,O2392=0),1,0)</f>
        <v>0</v>
      </c>
      <c r="R2391" s="3">
        <f>IF(AND(N2391&gt;0,ISODD(D2391)),1,0)</f>
        <v>0</v>
      </c>
      <c r="S2391" s="2">
        <f>IF(AND(O2391&gt;0,ISEVEN(D2391)),1,0)</f>
        <v>0</v>
      </c>
      <c r="T2391" s="1">
        <f>IF(AND(N2390&gt;0,N2391&gt;0),IF(OR(AND(R2390=0,R2391=1),AND(R2390=1,R2391=0)),1,0),0)</f>
        <v>0</v>
      </c>
      <c r="U2391" s="1">
        <f>IF(AND(O2390&gt;0,O2391&gt;0),IF(OR(AND(S2390=0,S2391=1),AND(S2390=1,S2391=0)),1,0),0)</f>
        <v>0</v>
      </c>
    </row>
    <row r="2392" spans="1:21">
      <c r="A2392" s="9">
        <v>12310</v>
      </c>
      <c r="B2392" s="10" t="s">
        <v>383</v>
      </c>
      <c r="C2392" s="9" t="s">
        <v>0</v>
      </c>
      <c r="D2392" s="9">
        <v>4958</v>
      </c>
      <c r="E2392" s="9">
        <v>1</v>
      </c>
      <c r="F2392" s="9">
        <v>1.355</v>
      </c>
      <c r="G2392" s="9">
        <v>1.3525</v>
      </c>
      <c r="H2392" s="9">
        <v>1.355</v>
      </c>
      <c r="I2392" s="9">
        <v>5</v>
      </c>
      <c r="J2392" s="9">
        <v>1475.91</v>
      </c>
      <c r="K2392" s="8" t="str">
        <f>RIGHT(B2392,5)</f>
        <v>15:54</v>
      </c>
      <c r="L2392" s="7" t="str">
        <f>TEXT(K2392,"hh")</f>
        <v>15</v>
      </c>
      <c r="M2392" s="6">
        <f>IF(C2392="close",IF(I2392&gt;=0,1,IF(I2392&lt;0,2)),0)</f>
        <v>0</v>
      </c>
      <c r="N2392" s="5">
        <f>IF(N2391=0,IF(C2392="s/l",1,0),IF(C2392="s/l",N2391+1,0))</f>
        <v>0</v>
      </c>
      <c r="O2392" s="4">
        <f>IF(O2391=0,IF(C2392="t/p",1,0),IF(C2392="t/p",O2391+1,0))</f>
        <v>2</v>
      </c>
      <c r="P2392" s="3">
        <f>IF(AND(N2392&gt;=$AD$36,N2393=0),1,0)</f>
        <v>0</v>
      </c>
      <c r="Q2392" s="2">
        <f>IF(AND(O2392&gt;=$AD$35,O2393=0),1,0)</f>
        <v>0</v>
      </c>
      <c r="R2392" s="3">
        <f>IF(AND(N2392&gt;0,ISODD(D2392)),1,0)</f>
        <v>0</v>
      </c>
      <c r="S2392" s="2">
        <f>IF(AND(O2392&gt;0,ISEVEN(D2392)),1,0)</f>
        <v>1</v>
      </c>
      <c r="T2392" s="1">
        <f>IF(AND(N2391&gt;0,N2392&gt;0),IF(OR(AND(R2391=0,R2392=1),AND(R2391=1,R2392=0)),1,0),0)</f>
        <v>0</v>
      </c>
      <c r="U2392" s="1">
        <f>IF(AND(O2391&gt;0,O2392&gt;0),IF(OR(AND(S2391=0,S2392=1),AND(S2391=1,S2392=0)),1,0),0)</f>
        <v>1</v>
      </c>
    </row>
    <row r="2393" spans="1:21">
      <c r="A2393" s="9">
        <v>12319</v>
      </c>
      <c r="B2393" s="10" t="s">
        <v>382</v>
      </c>
      <c r="C2393" s="9" t="s">
        <v>0</v>
      </c>
      <c r="D2393" s="9">
        <v>4961</v>
      </c>
      <c r="E2393" s="9">
        <v>1</v>
      </c>
      <c r="F2393" s="9">
        <v>1.3548</v>
      </c>
      <c r="G2393" s="9">
        <v>1.3573</v>
      </c>
      <c r="H2393" s="9">
        <v>1.3548</v>
      </c>
      <c r="I2393" s="9">
        <v>5</v>
      </c>
      <c r="J2393" s="9">
        <v>1480.91</v>
      </c>
      <c r="K2393" s="8" t="str">
        <f>RIGHT(B2393,5)</f>
        <v>09:09</v>
      </c>
      <c r="L2393" s="7" t="str">
        <f>TEXT(K2393,"hh")</f>
        <v>09</v>
      </c>
      <c r="M2393" s="6">
        <f>IF(C2393="close",IF(I2393&gt;=0,1,IF(I2393&lt;0,2)),0)</f>
        <v>0</v>
      </c>
      <c r="N2393" s="5">
        <f>IF(N2392=0,IF(C2393="s/l",1,0),IF(C2393="s/l",N2392+1,0))</f>
        <v>0</v>
      </c>
      <c r="O2393" s="4">
        <f>IF(O2392=0,IF(C2393="t/p",1,0),IF(C2393="t/p",O2392+1,0))</f>
        <v>3</v>
      </c>
      <c r="P2393" s="3">
        <f>IF(AND(N2393&gt;=$AD$36,N2394=0),1,0)</f>
        <v>0</v>
      </c>
      <c r="Q2393" s="2">
        <f>IF(AND(O2393&gt;=$AD$35,O2394=0),1,0)</f>
        <v>0</v>
      </c>
      <c r="R2393" s="3">
        <f>IF(AND(N2393&gt;0,ISODD(D2393)),1,0)</f>
        <v>0</v>
      </c>
      <c r="S2393" s="2">
        <f>IF(AND(O2393&gt;0,ISEVEN(D2393)),1,0)</f>
        <v>0</v>
      </c>
      <c r="T2393" s="1">
        <f>IF(AND(N2392&gt;0,N2393&gt;0),IF(OR(AND(R2392=0,R2393=1),AND(R2392=1,R2393=0)),1,0),0)</f>
        <v>0</v>
      </c>
      <c r="U2393" s="1">
        <f>IF(AND(O2392&gt;0,O2393&gt;0),IF(OR(AND(S2392=0,S2393=1),AND(S2392=1,S2393=0)),1,0),0)</f>
        <v>1</v>
      </c>
    </row>
    <row r="2394" spans="1:21">
      <c r="A2394" s="9">
        <v>12328</v>
      </c>
      <c r="B2394" s="10" t="s">
        <v>381</v>
      </c>
      <c r="C2394" s="9" t="s">
        <v>0</v>
      </c>
      <c r="D2394" s="9">
        <v>4966</v>
      </c>
      <c r="E2394" s="9">
        <v>1</v>
      </c>
      <c r="F2394" s="9">
        <v>1.3541000000000001</v>
      </c>
      <c r="G2394" s="9">
        <v>1.3515999999999999</v>
      </c>
      <c r="H2394" s="9">
        <v>1.3541000000000001</v>
      </c>
      <c r="I2394" s="9">
        <v>5</v>
      </c>
      <c r="J2394" s="9">
        <v>1485.91</v>
      </c>
      <c r="K2394" s="8" t="str">
        <f>RIGHT(B2394,5)</f>
        <v>09:35</v>
      </c>
      <c r="L2394" s="7" t="str">
        <f>TEXT(K2394,"hh")</f>
        <v>09</v>
      </c>
      <c r="M2394" s="6">
        <f>IF(C2394="close",IF(I2394&gt;=0,1,IF(I2394&lt;0,2)),0)</f>
        <v>0</v>
      </c>
      <c r="N2394" s="5">
        <f>IF(N2393=0,IF(C2394="s/l",1,0),IF(C2394="s/l",N2393+1,0))</f>
        <v>0</v>
      </c>
      <c r="O2394" s="4">
        <f>IF(O2393=0,IF(C2394="t/p",1,0),IF(C2394="t/p",O2393+1,0))</f>
        <v>4</v>
      </c>
      <c r="P2394" s="3">
        <f>IF(AND(N2394&gt;=$AD$36,N2395=0),1,0)</f>
        <v>0</v>
      </c>
      <c r="Q2394" s="2">
        <f>IF(AND(O2394&gt;=$AD$35,O2395=0),1,0)</f>
        <v>0</v>
      </c>
      <c r="R2394" s="3">
        <f>IF(AND(N2394&gt;0,ISODD(D2394)),1,0)</f>
        <v>0</v>
      </c>
      <c r="S2394" s="2">
        <f>IF(AND(O2394&gt;0,ISEVEN(D2394)),1,0)</f>
        <v>1</v>
      </c>
      <c r="T2394" s="1">
        <f>IF(AND(N2393&gt;0,N2394&gt;0),IF(OR(AND(R2393=0,R2394=1),AND(R2393=1,R2394=0)),1,0),0)</f>
        <v>0</v>
      </c>
      <c r="U2394" s="1">
        <f>IF(AND(O2393&gt;0,O2394&gt;0),IF(OR(AND(S2393=0,S2394=1),AND(S2393=1,S2394=0)),1,0),0)</f>
        <v>1</v>
      </c>
    </row>
    <row r="2395" spans="1:21">
      <c r="A2395" s="9">
        <v>12333</v>
      </c>
      <c r="B2395" s="10" t="s">
        <v>380</v>
      </c>
      <c r="C2395" s="9" t="s">
        <v>0</v>
      </c>
      <c r="D2395" s="9">
        <v>4967</v>
      </c>
      <c r="E2395" s="9">
        <v>1</v>
      </c>
      <c r="F2395" s="9">
        <v>1.3537999999999999</v>
      </c>
      <c r="G2395" s="9">
        <v>1.3563000000000001</v>
      </c>
      <c r="H2395" s="9">
        <v>1.3537999999999999</v>
      </c>
      <c r="I2395" s="9">
        <v>5</v>
      </c>
      <c r="J2395" s="9">
        <v>1490.91</v>
      </c>
      <c r="K2395" s="8" t="str">
        <f>RIGHT(B2395,5)</f>
        <v>10:32</v>
      </c>
      <c r="L2395" s="7" t="str">
        <f>TEXT(K2395,"hh")</f>
        <v>10</v>
      </c>
      <c r="M2395" s="6">
        <f>IF(C2395="close",IF(I2395&gt;=0,1,IF(I2395&lt;0,2)),0)</f>
        <v>0</v>
      </c>
      <c r="N2395" s="5">
        <f>IF(N2394=0,IF(C2395="s/l",1,0),IF(C2395="s/l",N2394+1,0))</f>
        <v>0</v>
      </c>
      <c r="O2395" s="4">
        <f>IF(O2394=0,IF(C2395="t/p",1,0),IF(C2395="t/p",O2394+1,0))</f>
        <v>5</v>
      </c>
      <c r="P2395" s="3">
        <f>IF(AND(N2395&gt;=$AD$36,N2396=0),1,0)</f>
        <v>0</v>
      </c>
      <c r="Q2395" s="2">
        <f>IF(AND(O2395&gt;=$AD$35,O2396=0),1,0)</f>
        <v>1</v>
      </c>
      <c r="R2395" s="3">
        <f>IF(AND(N2395&gt;0,ISODD(D2395)),1,0)</f>
        <v>0</v>
      </c>
      <c r="S2395" s="2">
        <f>IF(AND(O2395&gt;0,ISEVEN(D2395)),1,0)</f>
        <v>0</v>
      </c>
      <c r="T2395" s="1">
        <f>IF(AND(N2394&gt;0,N2395&gt;0),IF(OR(AND(R2394=0,R2395=1),AND(R2394=1,R2395=0)),1,0),0)</f>
        <v>0</v>
      </c>
      <c r="U2395" s="1">
        <f>IF(AND(O2394&gt;0,O2395&gt;0),IF(OR(AND(S2394=0,S2395=1),AND(S2394=1,S2395=0)),1,0),0)</f>
        <v>1</v>
      </c>
    </row>
    <row r="2396" spans="1:21">
      <c r="A2396" s="9">
        <v>12338</v>
      </c>
      <c r="B2396" s="10" t="s">
        <v>379</v>
      </c>
      <c r="C2396" s="9" t="s">
        <v>3</v>
      </c>
      <c r="D2396" s="9">
        <v>4964</v>
      </c>
      <c r="E2396" s="9">
        <v>1</v>
      </c>
      <c r="F2396" s="9">
        <v>1.3526</v>
      </c>
      <c r="G2396" s="9">
        <v>1.3526</v>
      </c>
      <c r="H2396" s="9">
        <v>1.3551</v>
      </c>
      <c r="I2396" s="9">
        <v>-20</v>
      </c>
      <c r="J2396" s="9">
        <v>1470.91</v>
      </c>
      <c r="K2396" s="8" t="str">
        <f>RIGHT(B2396,5)</f>
        <v>12:26</v>
      </c>
      <c r="L2396" s="7" t="str">
        <f>TEXT(K2396,"hh")</f>
        <v>12</v>
      </c>
      <c r="M2396" s="6">
        <f>IF(C2396="close",IF(I2396&gt;=0,1,IF(I2396&lt;0,2)),0)</f>
        <v>0</v>
      </c>
      <c r="N2396" s="5">
        <f>IF(N2395=0,IF(C2396="s/l",1,0),IF(C2396="s/l",N2395+1,0))</f>
        <v>1</v>
      </c>
      <c r="O2396" s="4">
        <f>IF(O2395=0,IF(C2396="t/p",1,0),IF(C2396="t/p",O2395+1,0))</f>
        <v>0</v>
      </c>
      <c r="P2396" s="3">
        <f>IF(AND(N2396&gt;=$AD$36,N2397=0),1,0)</f>
        <v>0</v>
      </c>
      <c r="Q2396" s="2">
        <f>IF(AND(O2396&gt;=$AD$35,O2397=0),1,0)</f>
        <v>0</v>
      </c>
      <c r="R2396" s="3">
        <f>IF(AND(N2396&gt;0,ISODD(D2396)),1,0)</f>
        <v>0</v>
      </c>
      <c r="S2396" s="2">
        <f>IF(AND(O2396&gt;0,ISEVEN(D2396)),1,0)</f>
        <v>0</v>
      </c>
      <c r="T2396" s="1">
        <f>IF(AND(N2395&gt;0,N2396&gt;0),IF(OR(AND(R2395=0,R2396=1),AND(R2395=1,R2396=0)),1,0),0)</f>
        <v>0</v>
      </c>
      <c r="U2396" s="1">
        <f>IF(AND(O2395&gt;0,O2396&gt;0),IF(OR(AND(S2395=0,S2396=1),AND(S2395=1,S2396=0)),1,0),0)</f>
        <v>0</v>
      </c>
    </row>
    <row r="2397" spans="1:21">
      <c r="A2397" s="9">
        <v>12339</v>
      </c>
      <c r="B2397" s="10" t="s">
        <v>2435</v>
      </c>
      <c r="C2397" s="9" t="s">
        <v>0</v>
      </c>
      <c r="D2397" s="9">
        <v>4970</v>
      </c>
      <c r="E2397" s="9">
        <v>1</v>
      </c>
      <c r="F2397" s="9">
        <v>1.3541000000000001</v>
      </c>
      <c r="G2397" s="9">
        <v>1.3515999999999999</v>
      </c>
      <c r="H2397" s="9">
        <v>1.3541000000000001</v>
      </c>
      <c r="I2397" s="9">
        <v>5</v>
      </c>
      <c r="J2397" s="9">
        <v>1475.91</v>
      </c>
      <c r="K2397" s="8" t="str">
        <f>RIGHT(B2397,5)</f>
        <v>14:09</v>
      </c>
      <c r="L2397" s="7" t="str">
        <f>TEXT(K2397,"hh")</f>
        <v>14</v>
      </c>
      <c r="M2397" s="6">
        <f>IF(C2397="close",IF(I2397&gt;=0,1,IF(I2397&lt;0,2)),0)</f>
        <v>0</v>
      </c>
      <c r="N2397" s="5">
        <f>IF(N2396=0,IF(C2397="s/l",1,0),IF(C2397="s/l",N2396+1,0))</f>
        <v>0</v>
      </c>
      <c r="O2397" s="4">
        <f>IF(O2396=0,IF(C2397="t/p",1,0),IF(C2397="t/p",O2396+1,0))</f>
        <v>1</v>
      </c>
      <c r="P2397" s="3">
        <f>IF(AND(N2397&gt;=$AD$36,N2398=0),1,0)</f>
        <v>0</v>
      </c>
      <c r="Q2397" s="2">
        <f>IF(AND(O2397&gt;=$AD$35,O2398=0),1,0)</f>
        <v>0</v>
      </c>
      <c r="R2397" s="3">
        <f>IF(AND(N2397&gt;0,ISODD(D2397)),1,0)</f>
        <v>0</v>
      </c>
      <c r="S2397" s="2">
        <f>IF(AND(O2397&gt;0,ISEVEN(D2397)),1,0)</f>
        <v>1</v>
      </c>
      <c r="T2397" s="1">
        <f>IF(AND(N2396&gt;0,N2397&gt;0),IF(OR(AND(R2396=0,R2397=1),AND(R2396=1,R2397=0)),1,0),0)</f>
        <v>0</v>
      </c>
      <c r="U2397" s="1">
        <f>IF(AND(O2396&gt;0,O2397&gt;0),IF(OR(AND(S2396=0,S2397=1),AND(S2396=1,S2397=0)),1,0),0)</f>
        <v>0</v>
      </c>
    </row>
    <row r="2398" spans="1:21">
      <c r="A2398" s="9">
        <v>12348</v>
      </c>
      <c r="B2398" s="10" t="s">
        <v>2434</v>
      </c>
      <c r="C2398" s="9" t="s">
        <v>3</v>
      </c>
      <c r="D2398" s="9">
        <v>4971</v>
      </c>
      <c r="E2398" s="9">
        <v>1</v>
      </c>
      <c r="F2398" s="9">
        <v>1.3563000000000001</v>
      </c>
      <c r="G2398" s="9">
        <v>1.3563000000000001</v>
      </c>
      <c r="H2398" s="9">
        <v>1.3537999999999999</v>
      </c>
      <c r="I2398" s="9">
        <v>-20</v>
      </c>
      <c r="J2398" s="9">
        <v>1455.91</v>
      </c>
      <c r="K2398" s="8" t="str">
        <f>RIGHT(B2398,5)</f>
        <v>14:33</v>
      </c>
      <c r="L2398" s="7" t="str">
        <f>TEXT(K2398,"hh")</f>
        <v>14</v>
      </c>
      <c r="M2398" s="6">
        <f>IF(C2398="close",IF(I2398&gt;=0,1,IF(I2398&lt;0,2)),0)</f>
        <v>0</v>
      </c>
      <c r="N2398" s="5">
        <f>IF(N2397=0,IF(C2398="s/l",1,0),IF(C2398="s/l",N2397+1,0))</f>
        <v>1</v>
      </c>
      <c r="O2398" s="4">
        <f>IF(O2397=0,IF(C2398="t/p",1,0),IF(C2398="t/p",O2397+1,0))</f>
        <v>0</v>
      </c>
      <c r="P2398" s="3">
        <f>IF(AND(N2398&gt;=$AD$36,N2399=0),1,0)</f>
        <v>0</v>
      </c>
      <c r="Q2398" s="2">
        <f>IF(AND(O2398&gt;=$AD$35,O2399=0),1,0)</f>
        <v>0</v>
      </c>
      <c r="R2398" s="3">
        <f>IF(AND(N2398&gt;0,ISODD(D2398)),1,0)</f>
        <v>1</v>
      </c>
      <c r="S2398" s="2">
        <f>IF(AND(O2398&gt;0,ISEVEN(D2398)),1,0)</f>
        <v>0</v>
      </c>
      <c r="T2398" s="1">
        <f>IF(AND(N2397&gt;0,N2398&gt;0),IF(OR(AND(R2397=0,R2398=1),AND(R2397=1,R2398=0)),1,0),0)</f>
        <v>0</v>
      </c>
      <c r="U2398" s="1">
        <f>IF(AND(O2397&gt;0,O2398&gt;0),IF(OR(AND(S2397=0,S2398=1),AND(S2397=1,S2398=0)),1,0),0)</f>
        <v>0</v>
      </c>
    </row>
    <row r="2399" spans="1:21">
      <c r="A2399" s="9">
        <v>12353</v>
      </c>
      <c r="B2399" s="10" t="s">
        <v>2433</v>
      </c>
      <c r="C2399" s="9" t="s">
        <v>0</v>
      </c>
      <c r="D2399" s="9">
        <v>4975</v>
      </c>
      <c r="E2399" s="9">
        <v>1</v>
      </c>
      <c r="F2399" s="9">
        <v>1.3559000000000001</v>
      </c>
      <c r="G2399" s="9">
        <v>1.3584000000000001</v>
      </c>
      <c r="H2399" s="9">
        <v>1.3559000000000001</v>
      </c>
      <c r="I2399" s="9">
        <v>5</v>
      </c>
      <c r="J2399" s="9">
        <v>1460.91</v>
      </c>
      <c r="K2399" s="8" t="str">
        <f>RIGHT(B2399,5)</f>
        <v>14:35</v>
      </c>
      <c r="L2399" s="7" t="str">
        <f>TEXT(K2399,"hh")</f>
        <v>14</v>
      </c>
      <c r="M2399" s="6">
        <f>IF(C2399="close",IF(I2399&gt;=0,1,IF(I2399&lt;0,2)),0)</f>
        <v>0</v>
      </c>
      <c r="N2399" s="5">
        <f>IF(N2398=0,IF(C2399="s/l",1,0),IF(C2399="s/l",N2398+1,0))</f>
        <v>0</v>
      </c>
      <c r="O2399" s="4">
        <f>IF(O2398=0,IF(C2399="t/p",1,0),IF(C2399="t/p",O2398+1,0))</f>
        <v>1</v>
      </c>
      <c r="P2399" s="3">
        <f>IF(AND(N2399&gt;=$AD$36,N2400=0),1,0)</f>
        <v>0</v>
      </c>
      <c r="Q2399" s="2">
        <f>IF(AND(O2399&gt;=$AD$35,O2400=0),1,0)</f>
        <v>0</v>
      </c>
      <c r="R2399" s="3">
        <f>IF(AND(N2399&gt;0,ISODD(D2399)),1,0)</f>
        <v>0</v>
      </c>
      <c r="S2399" s="2">
        <f>IF(AND(O2399&gt;0,ISEVEN(D2399)),1,0)</f>
        <v>0</v>
      </c>
      <c r="T2399" s="1">
        <f>IF(AND(N2398&gt;0,N2399&gt;0),IF(OR(AND(R2398=0,R2399=1),AND(R2398=1,R2399=0)),1,0),0)</f>
        <v>0</v>
      </c>
      <c r="U2399" s="1">
        <f>IF(AND(O2398&gt;0,O2399&gt;0),IF(OR(AND(S2398=0,S2399=1),AND(S2398=1,S2399=0)),1,0),0)</f>
        <v>0</v>
      </c>
    </row>
    <row r="2400" spans="1:21">
      <c r="A2400" s="9">
        <v>12358</v>
      </c>
      <c r="B2400" s="10" t="s">
        <v>2432</v>
      </c>
      <c r="C2400" s="9" t="s">
        <v>0</v>
      </c>
      <c r="D2400" s="9">
        <v>4973</v>
      </c>
      <c r="E2400" s="9">
        <v>1</v>
      </c>
      <c r="F2400" s="9">
        <v>1.3549</v>
      </c>
      <c r="G2400" s="9">
        <v>1.3573999999999999</v>
      </c>
      <c r="H2400" s="9">
        <v>1.3549</v>
      </c>
      <c r="I2400" s="9">
        <v>5</v>
      </c>
      <c r="J2400" s="9">
        <v>1465.91</v>
      </c>
      <c r="K2400" s="8" t="str">
        <f>RIGHT(B2400,5)</f>
        <v>15:04</v>
      </c>
      <c r="L2400" s="7" t="str">
        <f>TEXT(K2400,"hh")</f>
        <v>15</v>
      </c>
      <c r="M2400" s="6">
        <f>IF(C2400="close",IF(I2400&gt;=0,1,IF(I2400&lt;0,2)),0)</f>
        <v>0</v>
      </c>
      <c r="N2400" s="5">
        <f>IF(N2399=0,IF(C2400="s/l",1,0),IF(C2400="s/l",N2399+1,0))</f>
        <v>0</v>
      </c>
      <c r="O2400" s="4">
        <f>IF(O2399=0,IF(C2400="t/p",1,0),IF(C2400="t/p",O2399+1,0))</f>
        <v>2</v>
      </c>
      <c r="P2400" s="3">
        <f>IF(AND(N2400&gt;=$AD$36,N2401=0),1,0)</f>
        <v>0</v>
      </c>
      <c r="Q2400" s="2">
        <f>IF(AND(O2400&gt;=$AD$35,O2401=0),1,0)</f>
        <v>0</v>
      </c>
      <c r="R2400" s="3">
        <f>IF(AND(N2400&gt;0,ISODD(D2400)),1,0)</f>
        <v>0</v>
      </c>
      <c r="S2400" s="2">
        <f>IF(AND(O2400&gt;0,ISEVEN(D2400)),1,0)</f>
        <v>0</v>
      </c>
      <c r="T2400" s="1">
        <f>IF(AND(N2399&gt;0,N2400&gt;0),IF(OR(AND(R2399=0,R2400=1),AND(R2399=1,R2400=0)),1,0),0)</f>
        <v>0</v>
      </c>
      <c r="U2400" s="1">
        <f>IF(AND(O2399&gt;0,O2400&gt;0),IF(OR(AND(S2399=0,S2400=1),AND(S2399=1,S2400=0)),1,0),0)</f>
        <v>0</v>
      </c>
    </row>
    <row r="2401" spans="1:21">
      <c r="A2401" s="9">
        <v>12363</v>
      </c>
      <c r="B2401" s="10" t="s">
        <v>2431</v>
      </c>
      <c r="C2401" s="9" t="s">
        <v>0</v>
      </c>
      <c r="D2401" s="9">
        <v>4980</v>
      </c>
      <c r="E2401" s="9">
        <v>1</v>
      </c>
      <c r="F2401" s="9">
        <v>1.3552</v>
      </c>
      <c r="G2401" s="9">
        <v>1.3527</v>
      </c>
      <c r="H2401" s="9">
        <v>1.3552</v>
      </c>
      <c r="I2401" s="9">
        <v>5</v>
      </c>
      <c r="J2401" s="9">
        <v>1470.91</v>
      </c>
      <c r="K2401" s="8" t="str">
        <f>RIGHT(B2401,5)</f>
        <v>16:22</v>
      </c>
      <c r="L2401" s="7" t="str">
        <f>TEXT(K2401,"hh")</f>
        <v>16</v>
      </c>
      <c r="M2401" s="6">
        <f>IF(C2401="close",IF(I2401&gt;=0,1,IF(I2401&lt;0,2)),0)</f>
        <v>0</v>
      </c>
      <c r="N2401" s="5">
        <f>IF(N2400=0,IF(C2401="s/l",1,0),IF(C2401="s/l",N2400+1,0))</f>
        <v>0</v>
      </c>
      <c r="O2401" s="4">
        <f>IF(O2400=0,IF(C2401="t/p",1,0),IF(C2401="t/p",O2400+1,0))</f>
        <v>3</v>
      </c>
      <c r="P2401" s="3">
        <f>IF(AND(N2401&gt;=$AD$36,N2402=0),1,0)</f>
        <v>0</v>
      </c>
      <c r="Q2401" s="2">
        <f>IF(AND(O2401&gt;=$AD$35,O2402=0),1,0)</f>
        <v>0</v>
      </c>
      <c r="R2401" s="3">
        <f>IF(AND(N2401&gt;0,ISODD(D2401)),1,0)</f>
        <v>0</v>
      </c>
      <c r="S2401" s="2">
        <f>IF(AND(O2401&gt;0,ISEVEN(D2401)),1,0)</f>
        <v>1</v>
      </c>
      <c r="T2401" s="1">
        <f>IF(AND(N2400&gt;0,N2401&gt;0),IF(OR(AND(R2400=0,R2401=1),AND(R2400=1,R2401=0)),1,0),0)</f>
        <v>0</v>
      </c>
      <c r="U2401" s="1">
        <f>IF(AND(O2400&gt;0,O2401&gt;0),IF(OR(AND(S2400=0,S2401=1),AND(S2400=1,S2401=0)),1,0),0)</f>
        <v>1</v>
      </c>
    </row>
    <row r="2402" spans="1:21">
      <c r="A2402" s="9">
        <v>12368</v>
      </c>
      <c r="B2402" s="10" t="s">
        <v>2430</v>
      </c>
      <c r="C2402" s="9" t="s">
        <v>0</v>
      </c>
      <c r="D2402" s="9">
        <v>4978</v>
      </c>
      <c r="E2402" s="9">
        <v>1</v>
      </c>
      <c r="F2402" s="9">
        <v>1.3562000000000001</v>
      </c>
      <c r="G2402" s="9">
        <v>1.3536999999999999</v>
      </c>
      <c r="H2402" s="9">
        <v>1.3562000000000001</v>
      </c>
      <c r="I2402" s="9">
        <v>5</v>
      </c>
      <c r="J2402" s="9">
        <v>1475.91</v>
      </c>
      <c r="K2402" s="8" t="str">
        <f>RIGHT(B2402,5)</f>
        <v>16:32</v>
      </c>
      <c r="L2402" s="7" t="str">
        <f>TEXT(K2402,"hh")</f>
        <v>16</v>
      </c>
      <c r="M2402" s="6">
        <f>IF(C2402="close",IF(I2402&gt;=0,1,IF(I2402&lt;0,2)),0)</f>
        <v>0</v>
      </c>
      <c r="N2402" s="5">
        <f>IF(N2401=0,IF(C2402="s/l",1,0),IF(C2402="s/l",N2401+1,0))</f>
        <v>0</v>
      </c>
      <c r="O2402" s="4">
        <f>IF(O2401=0,IF(C2402="t/p",1,0),IF(C2402="t/p",O2401+1,0))</f>
        <v>4</v>
      </c>
      <c r="P2402" s="3">
        <f>IF(AND(N2402&gt;=$AD$36,N2403=0),1,0)</f>
        <v>0</v>
      </c>
      <c r="Q2402" s="2">
        <f>IF(AND(O2402&gt;=$AD$35,O2403=0),1,0)</f>
        <v>1</v>
      </c>
      <c r="R2402" s="3">
        <f>IF(AND(N2402&gt;0,ISODD(D2402)),1,0)</f>
        <v>0</v>
      </c>
      <c r="S2402" s="2">
        <f>IF(AND(O2402&gt;0,ISEVEN(D2402)),1,0)</f>
        <v>1</v>
      </c>
      <c r="T2402" s="1">
        <f>IF(AND(N2401&gt;0,N2402&gt;0),IF(OR(AND(R2401=0,R2402=1),AND(R2401=1,R2402=0)),1,0),0)</f>
        <v>0</v>
      </c>
      <c r="U2402" s="1">
        <f>IF(AND(O2401&gt;0,O2402&gt;0),IF(OR(AND(S2401=0,S2402=1),AND(S2401=1,S2402=0)),1,0),0)</f>
        <v>0</v>
      </c>
    </row>
    <row r="2403" spans="1:21">
      <c r="A2403" s="9">
        <v>12373</v>
      </c>
      <c r="B2403" s="10" t="s">
        <v>2430</v>
      </c>
      <c r="C2403" s="9" t="s">
        <v>3</v>
      </c>
      <c r="D2403" s="9">
        <v>4981</v>
      </c>
      <c r="E2403" s="9">
        <v>1</v>
      </c>
      <c r="F2403" s="9">
        <v>1.3573999999999999</v>
      </c>
      <c r="G2403" s="9">
        <v>1.3573999999999999</v>
      </c>
      <c r="H2403" s="9">
        <v>1.3549</v>
      </c>
      <c r="I2403" s="9">
        <v>-20</v>
      </c>
      <c r="J2403" s="9">
        <v>1455.91</v>
      </c>
      <c r="K2403" s="8" t="str">
        <f>RIGHT(B2403,5)</f>
        <v>16:32</v>
      </c>
      <c r="L2403" s="7" t="str">
        <f>TEXT(K2403,"hh")</f>
        <v>16</v>
      </c>
      <c r="M2403" s="6">
        <f>IF(C2403="close",IF(I2403&gt;=0,1,IF(I2403&lt;0,2)),0)</f>
        <v>0</v>
      </c>
      <c r="N2403" s="5">
        <f>IF(N2402=0,IF(C2403="s/l",1,0),IF(C2403="s/l",N2402+1,0))</f>
        <v>1</v>
      </c>
      <c r="O2403" s="4">
        <f>IF(O2402=0,IF(C2403="t/p",1,0),IF(C2403="t/p",O2402+1,0))</f>
        <v>0</v>
      </c>
      <c r="P2403" s="3">
        <f>IF(AND(N2403&gt;=$AD$36,N2404=0),1,0)</f>
        <v>0</v>
      </c>
      <c r="Q2403" s="2">
        <f>IF(AND(O2403&gt;=$AD$35,O2404=0),1,0)</f>
        <v>0</v>
      </c>
      <c r="R2403" s="3">
        <f>IF(AND(N2403&gt;0,ISODD(D2403)),1,0)</f>
        <v>1</v>
      </c>
      <c r="S2403" s="2">
        <f>IF(AND(O2403&gt;0,ISEVEN(D2403)),1,0)</f>
        <v>0</v>
      </c>
      <c r="T2403" s="1">
        <f>IF(AND(N2402&gt;0,N2403&gt;0),IF(OR(AND(R2402=0,R2403=1),AND(R2402=1,R2403=0)),1,0),0)</f>
        <v>0</v>
      </c>
      <c r="U2403" s="1">
        <f>IF(AND(O2402&gt;0,O2403&gt;0),IF(OR(AND(S2402=0,S2403=1),AND(S2402=1,S2403=0)),1,0),0)</f>
        <v>0</v>
      </c>
    </row>
    <row r="2404" spans="1:21">
      <c r="A2404" s="9">
        <v>12378</v>
      </c>
      <c r="B2404" s="10" t="s">
        <v>2430</v>
      </c>
      <c r="C2404" s="9" t="s">
        <v>3</v>
      </c>
      <c r="D2404" s="9">
        <v>4983</v>
      </c>
      <c r="E2404" s="9">
        <v>1</v>
      </c>
      <c r="F2404" s="9">
        <v>1.3584000000000001</v>
      </c>
      <c r="G2404" s="9">
        <v>1.3584000000000001</v>
      </c>
      <c r="H2404" s="9">
        <v>1.3559000000000001</v>
      </c>
      <c r="I2404" s="9">
        <v>-20</v>
      </c>
      <c r="J2404" s="9">
        <v>1435.91</v>
      </c>
      <c r="K2404" s="8" t="str">
        <f>RIGHT(B2404,5)</f>
        <v>16:32</v>
      </c>
      <c r="L2404" s="7" t="str">
        <f>TEXT(K2404,"hh")</f>
        <v>16</v>
      </c>
      <c r="M2404" s="6">
        <f>IF(C2404="close",IF(I2404&gt;=0,1,IF(I2404&lt;0,2)),0)</f>
        <v>0</v>
      </c>
      <c r="N2404" s="5">
        <f>IF(N2403=0,IF(C2404="s/l",1,0),IF(C2404="s/l",N2403+1,0))</f>
        <v>2</v>
      </c>
      <c r="O2404" s="4">
        <f>IF(O2403=0,IF(C2404="t/p",1,0),IF(C2404="t/p",O2403+1,0))</f>
        <v>0</v>
      </c>
      <c r="P2404" s="3">
        <f>IF(AND(N2404&gt;=$AD$36,N2405=0),1,0)</f>
        <v>0</v>
      </c>
      <c r="Q2404" s="2">
        <f>IF(AND(O2404&gt;=$AD$35,O2405=0),1,0)</f>
        <v>0</v>
      </c>
      <c r="R2404" s="3">
        <f>IF(AND(N2404&gt;0,ISODD(D2404)),1,0)</f>
        <v>1</v>
      </c>
      <c r="S2404" s="2">
        <f>IF(AND(O2404&gt;0,ISEVEN(D2404)),1,0)</f>
        <v>0</v>
      </c>
      <c r="T2404" s="1">
        <f>IF(AND(N2403&gt;0,N2404&gt;0),IF(OR(AND(R2403=0,R2404=1),AND(R2403=1,R2404=0)),1,0),0)</f>
        <v>0</v>
      </c>
      <c r="U2404" s="1">
        <f>IF(AND(O2403&gt;0,O2404&gt;0),IF(OR(AND(S2403=0,S2404=1),AND(S2403=1,S2404=0)),1,0),0)</f>
        <v>0</v>
      </c>
    </row>
    <row r="2405" spans="1:21">
      <c r="A2405" s="9">
        <v>12383</v>
      </c>
      <c r="B2405" s="10" t="s">
        <v>2429</v>
      </c>
      <c r="C2405" s="9" t="s">
        <v>3</v>
      </c>
      <c r="D2405" s="9">
        <v>4985</v>
      </c>
      <c r="E2405" s="9">
        <v>1</v>
      </c>
      <c r="F2405" s="9">
        <v>1.3593999999999999</v>
      </c>
      <c r="G2405" s="9">
        <v>1.3593999999999999</v>
      </c>
      <c r="H2405" s="9">
        <v>1.3569</v>
      </c>
      <c r="I2405" s="9">
        <v>-20</v>
      </c>
      <c r="J2405" s="9">
        <v>1415.91</v>
      </c>
      <c r="K2405" s="8" t="str">
        <f>RIGHT(B2405,5)</f>
        <v>16:48</v>
      </c>
      <c r="L2405" s="7" t="str">
        <f>TEXT(K2405,"hh")</f>
        <v>16</v>
      </c>
      <c r="M2405" s="6">
        <f>IF(C2405="close",IF(I2405&gt;=0,1,IF(I2405&lt;0,2)),0)</f>
        <v>0</v>
      </c>
      <c r="N2405" s="5">
        <f>IF(N2404=0,IF(C2405="s/l",1,0),IF(C2405="s/l",N2404+1,0))</f>
        <v>3</v>
      </c>
      <c r="O2405" s="4">
        <f>IF(O2404=0,IF(C2405="t/p",1,0),IF(C2405="t/p",O2404+1,0))</f>
        <v>0</v>
      </c>
      <c r="P2405" s="3">
        <f>IF(AND(N2405&gt;=$AD$36,N2406=0),1,0)</f>
        <v>0</v>
      </c>
      <c r="Q2405" s="2">
        <f>IF(AND(O2405&gt;=$AD$35,O2406=0),1,0)</f>
        <v>0</v>
      </c>
      <c r="R2405" s="3">
        <f>IF(AND(N2405&gt;0,ISODD(D2405)),1,0)</f>
        <v>1</v>
      </c>
      <c r="S2405" s="2">
        <f>IF(AND(O2405&gt;0,ISEVEN(D2405)),1,0)</f>
        <v>0</v>
      </c>
      <c r="T2405" s="1">
        <f>IF(AND(N2404&gt;0,N2405&gt;0),IF(OR(AND(R2404=0,R2405=1),AND(R2404=1,R2405=0)),1,0),0)</f>
        <v>0</v>
      </c>
      <c r="U2405" s="1">
        <f>IF(AND(O2404&gt;0,O2405&gt;0),IF(OR(AND(S2404=0,S2405=1),AND(S2404=1,S2405=0)),1,0),0)</f>
        <v>0</v>
      </c>
    </row>
    <row r="2406" spans="1:21">
      <c r="A2406" s="9">
        <v>12388</v>
      </c>
      <c r="B2406" s="10" t="s">
        <v>2428</v>
      </c>
      <c r="C2406" s="9" t="s">
        <v>3</v>
      </c>
      <c r="D2406" s="9">
        <v>4987</v>
      </c>
      <c r="E2406" s="9">
        <v>1</v>
      </c>
      <c r="F2406" s="9">
        <v>1.3606</v>
      </c>
      <c r="G2406" s="9">
        <v>1.3606</v>
      </c>
      <c r="H2406" s="9">
        <v>1.3581000000000001</v>
      </c>
      <c r="I2406" s="9">
        <v>-20</v>
      </c>
      <c r="J2406" s="9">
        <v>1395.91</v>
      </c>
      <c r="K2406" s="8" t="str">
        <f>RIGHT(B2406,5)</f>
        <v>17:02</v>
      </c>
      <c r="L2406" s="7" t="str">
        <f>TEXT(K2406,"hh")</f>
        <v>17</v>
      </c>
      <c r="M2406" s="6">
        <f>IF(C2406="close",IF(I2406&gt;=0,1,IF(I2406&lt;0,2)),0)</f>
        <v>0</v>
      </c>
      <c r="N2406" s="5">
        <f>IF(N2405=0,IF(C2406="s/l",1,0),IF(C2406="s/l",N2405+1,0))</f>
        <v>4</v>
      </c>
      <c r="O2406" s="4">
        <f>IF(O2405=0,IF(C2406="t/p",1,0),IF(C2406="t/p",O2405+1,0))</f>
        <v>0</v>
      </c>
      <c r="P2406" s="3">
        <f>IF(AND(N2406&gt;=$AD$36,N2407=0),1,0)</f>
        <v>1</v>
      </c>
      <c r="Q2406" s="2">
        <f>IF(AND(O2406&gt;=$AD$35,O2407=0),1,0)</f>
        <v>0</v>
      </c>
      <c r="R2406" s="3">
        <f>IF(AND(N2406&gt;0,ISODD(D2406)),1,0)</f>
        <v>1</v>
      </c>
      <c r="S2406" s="2">
        <f>IF(AND(O2406&gt;0,ISEVEN(D2406)),1,0)</f>
        <v>0</v>
      </c>
      <c r="T2406" s="1">
        <f>IF(AND(N2405&gt;0,N2406&gt;0),IF(OR(AND(R2405=0,R2406=1),AND(R2405=1,R2406=0)),1,0),0)</f>
        <v>0</v>
      </c>
      <c r="U2406" s="1">
        <f>IF(AND(O2405&gt;0,O2406&gt;0),IF(OR(AND(S2405=0,S2406=1),AND(S2405=1,S2406=0)),1,0),0)</f>
        <v>0</v>
      </c>
    </row>
    <row r="2407" spans="1:21">
      <c r="A2407" s="9">
        <v>12393</v>
      </c>
      <c r="B2407" s="10" t="s">
        <v>2427</v>
      </c>
      <c r="C2407" s="9" t="s">
        <v>0</v>
      </c>
      <c r="D2407" s="9">
        <v>4991</v>
      </c>
      <c r="E2407" s="9">
        <v>1</v>
      </c>
      <c r="F2407" s="9">
        <v>1.3601000000000001</v>
      </c>
      <c r="G2407" s="9">
        <v>1.3626</v>
      </c>
      <c r="H2407" s="9">
        <v>1.3601000000000001</v>
      </c>
      <c r="I2407" s="9">
        <v>5</v>
      </c>
      <c r="J2407" s="9">
        <v>1400.91</v>
      </c>
      <c r="K2407" s="8" t="str">
        <f>RIGHT(B2407,5)</f>
        <v>17:07</v>
      </c>
      <c r="L2407" s="7" t="str">
        <f>TEXT(K2407,"hh")</f>
        <v>17</v>
      </c>
      <c r="M2407" s="6">
        <f>IF(C2407="close",IF(I2407&gt;=0,1,IF(I2407&lt;0,2)),0)</f>
        <v>0</v>
      </c>
      <c r="N2407" s="5">
        <f>IF(N2406=0,IF(C2407="s/l",1,0),IF(C2407="s/l",N2406+1,0))</f>
        <v>0</v>
      </c>
      <c r="O2407" s="4">
        <f>IF(O2406=0,IF(C2407="t/p",1,0),IF(C2407="t/p",O2406+1,0))</f>
        <v>1</v>
      </c>
      <c r="P2407" s="3">
        <f>IF(AND(N2407&gt;=$AD$36,N2408=0),1,0)</f>
        <v>0</v>
      </c>
      <c r="Q2407" s="2">
        <f>IF(AND(O2407&gt;=$AD$35,O2408=0),1,0)</f>
        <v>0</v>
      </c>
      <c r="R2407" s="3">
        <f>IF(AND(N2407&gt;0,ISODD(D2407)),1,0)</f>
        <v>0</v>
      </c>
      <c r="S2407" s="2">
        <f>IF(AND(O2407&gt;0,ISEVEN(D2407)),1,0)</f>
        <v>0</v>
      </c>
      <c r="T2407" s="1">
        <f>IF(AND(N2406&gt;0,N2407&gt;0),IF(OR(AND(R2406=0,R2407=1),AND(R2406=1,R2407=0)),1,0),0)</f>
        <v>0</v>
      </c>
      <c r="U2407" s="1">
        <f>IF(AND(O2406&gt;0,O2407&gt;0),IF(OR(AND(S2406=0,S2407=1),AND(S2406=1,S2407=0)),1,0),0)</f>
        <v>0</v>
      </c>
    </row>
    <row r="2408" spans="1:21">
      <c r="A2408" s="9">
        <v>12398</v>
      </c>
      <c r="B2408" s="10" t="s">
        <v>2426</v>
      </c>
      <c r="C2408" s="9" t="s">
        <v>0</v>
      </c>
      <c r="D2408" s="9">
        <v>4994</v>
      </c>
      <c r="E2408" s="9">
        <v>1</v>
      </c>
      <c r="F2408" s="9">
        <v>1.3604000000000001</v>
      </c>
      <c r="G2408" s="9">
        <v>1.3579000000000001</v>
      </c>
      <c r="H2408" s="9">
        <v>1.3604000000000001</v>
      </c>
      <c r="I2408" s="9">
        <v>5</v>
      </c>
      <c r="J2408" s="9">
        <v>1405.91</v>
      </c>
      <c r="K2408" s="8" t="str">
        <f>RIGHT(B2408,5)</f>
        <v>17:41</v>
      </c>
      <c r="L2408" s="7" t="str">
        <f>TEXT(K2408,"hh")</f>
        <v>17</v>
      </c>
      <c r="M2408" s="6">
        <f>IF(C2408="close",IF(I2408&gt;=0,1,IF(I2408&lt;0,2)),0)</f>
        <v>0</v>
      </c>
      <c r="N2408" s="5">
        <f>IF(N2407=0,IF(C2408="s/l",1,0),IF(C2408="s/l",N2407+1,0))</f>
        <v>0</v>
      </c>
      <c r="O2408" s="4">
        <f>IF(O2407=0,IF(C2408="t/p",1,0),IF(C2408="t/p",O2407+1,0))</f>
        <v>2</v>
      </c>
      <c r="P2408" s="3">
        <f>IF(AND(N2408&gt;=$AD$36,N2409=0),1,0)</f>
        <v>0</v>
      </c>
      <c r="Q2408" s="2">
        <f>IF(AND(O2408&gt;=$AD$35,O2409=0),1,0)</f>
        <v>0</v>
      </c>
      <c r="R2408" s="3">
        <f>IF(AND(N2408&gt;0,ISODD(D2408)),1,0)</f>
        <v>0</v>
      </c>
      <c r="S2408" s="2">
        <f>IF(AND(O2408&gt;0,ISEVEN(D2408)),1,0)</f>
        <v>1</v>
      </c>
      <c r="T2408" s="1">
        <f>IF(AND(N2407&gt;0,N2408&gt;0),IF(OR(AND(R2407=0,R2408=1),AND(R2407=1,R2408=0)),1,0),0)</f>
        <v>0</v>
      </c>
      <c r="U2408" s="1">
        <f>IF(AND(O2407&gt;0,O2408&gt;0),IF(OR(AND(S2407=0,S2408=1),AND(S2407=1,S2408=0)),1,0),0)</f>
        <v>1</v>
      </c>
    </row>
    <row r="2409" spans="1:21">
      <c r="A2409" s="9">
        <v>12403</v>
      </c>
      <c r="B2409" s="10" t="s">
        <v>2425</v>
      </c>
      <c r="C2409" s="9" t="s">
        <v>0</v>
      </c>
      <c r="D2409" s="9">
        <v>4995</v>
      </c>
      <c r="E2409" s="9">
        <v>1</v>
      </c>
      <c r="F2409" s="9">
        <v>1.3601000000000001</v>
      </c>
      <c r="G2409" s="9">
        <v>1.3626</v>
      </c>
      <c r="H2409" s="9">
        <v>1.3601000000000001</v>
      </c>
      <c r="I2409" s="9">
        <v>5</v>
      </c>
      <c r="J2409" s="9">
        <v>1410.91</v>
      </c>
      <c r="K2409" s="8" t="str">
        <f>RIGHT(B2409,5)</f>
        <v>18:09</v>
      </c>
      <c r="L2409" s="7" t="str">
        <f>TEXT(K2409,"hh")</f>
        <v>18</v>
      </c>
      <c r="M2409" s="6">
        <f>IF(C2409="close",IF(I2409&gt;=0,1,IF(I2409&lt;0,2)),0)</f>
        <v>0</v>
      </c>
      <c r="N2409" s="5">
        <f>IF(N2408=0,IF(C2409="s/l",1,0),IF(C2409="s/l",N2408+1,0))</f>
        <v>0</v>
      </c>
      <c r="O2409" s="4">
        <f>IF(O2408=0,IF(C2409="t/p",1,0),IF(C2409="t/p",O2408+1,0))</f>
        <v>3</v>
      </c>
      <c r="P2409" s="3">
        <f>IF(AND(N2409&gt;=$AD$36,N2410=0),1,0)</f>
        <v>0</v>
      </c>
      <c r="Q2409" s="2">
        <f>IF(AND(O2409&gt;=$AD$35,O2410=0),1,0)</f>
        <v>0</v>
      </c>
      <c r="R2409" s="3">
        <f>IF(AND(N2409&gt;0,ISODD(D2409)),1,0)</f>
        <v>0</v>
      </c>
      <c r="S2409" s="2">
        <f>IF(AND(O2409&gt;0,ISEVEN(D2409)),1,0)</f>
        <v>0</v>
      </c>
      <c r="T2409" s="1">
        <f>IF(AND(N2408&gt;0,N2409&gt;0),IF(OR(AND(R2408=0,R2409=1),AND(R2408=1,R2409=0)),1,0),0)</f>
        <v>0</v>
      </c>
      <c r="U2409" s="1">
        <f>IF(AND(O2408&gt;0,O2409&gt;0),IF(OR(AND(S2408=0,S2409=1),AND(S2408=1,S2409=0)),1,0),0)</f>
        <v>1</v>
      </c>
    </row>
    <row r="2410" spans="1:21">
      <c r="A2410" s="9">
        <v>12408</v>
      </c>
      <c r="B2410" s="10" t="s">
        <v>2424</v>
      </c>
      <c r="C2410" s="9" t="s">
        <v>0</v>
      </c>
      <c r="D2410" s="9">
        <v>4989</v>
      </c>
      <c r="E2410" s="9">
        <v>1</v>
      </c>
      <c r="F2410" s="9">
        <v>1.3591</v>
      </c>
      <c r="G2410" s="9">
        <v>1.3615999999999999</v>
      </c>
      <c r="H2410" s="9">
        <v>1.3591</v>
      </c>
      <c r="I2410" s="9">
        <v>5</v>
      </c>
      <c r="J2410" s="9">
        <v>1415.91</v>
      </c>
      <c r="K2410" s="8" t="str">
        <f>RIGHT(B2410,5)</f>
        <v>21:00</v>
      </c>
      <c r="L2410" s="7" t="str">
        <f>TEXT(K2410,"hh")</f>
        <v>21</v>
      </c>
      <c r="M2410" s="6">
        <f>IF(C2410="close",IF(I2410&gt;=0,1,IF(I2410&lt;0,2)),0)</f>
        <v>0</v>
      </c>
      <c r="N2410" s="5">
        <f>IF(N2409=0,IF(C2410="s/l",1,0),IF(C2410="s/l",N2409+1,0))</f>
        <v>0</v>
      </c>
      <c r="O2410" s="4">
        <f>IF(O2409=0,IF(C2410="t/p",1,0),IF(C2410="t/p",O2409+1,0))</f>
        <v>4</v>
      </c>
      <c r="P2410" s="3">
        <f>IF(AND(N2410&gt;=$AD$36,N2411=0),1,0)</f>
        <v>0</v>
      </c>
      <c r="Q2410" s="2">
        <f>IF(AND(O2410&gt;=$AD$35,O2411=0),1,0)</f>
        <v>0</v>
      </c>
      <c r="R2410" s="3">
        <f>IF(AND(N2410&gt;0,ISODD(D2410)),1,0)</f>
        <v>0</v>
      </c>
      <c r="S2410" s="2">
        <f>IF(AND(O2410&gt;0,ISEVEN(D2410)),1,0)</f>
        <v>0</v>
      </c>
      <c r="T2410" s="1">
        <f>IF(AND(N2409&gt;0,N2410&gt;0),IF(OR(AND(R2409=0,R2410=1),AND(R2409=1,R2410=0)),1,0),0)</f>
        <v>0</v>
      </c>
      <c r="U2410" s="1">
        <f>IF(AND(O2409&gt;0,O2410&gt;0),IF(OR(AND(S2409=0,S2410=1),AND(S2409=1,S2410=0)),1,0),0)</f>
        <v>0</v>
      </c>
    </row>
    <row r="2411" spans="1:21">
      <c r="A2411" s="9">
        <v>12413</v>
      </c>
      <c r="B2411" s="10" t="s">
        <v>2423</v>
      </c>
      <c r="C2411" s="9" t="s">
        <v>0</v>
      </c>
      <c r="D2411" s="9">
        <v>5000</v>
      </c>
      <c r="E2411" s="9">
        <v>1</v>
      </c>
      <c r="F2411" s="9">
        <v>1.3593999999999999</v>
      </c>
      <c r="G2411" s="9">
        <v>1.3569</v>
      </c>
      <c r="H2411" s="9">
        <v>1.3593999999999999</v>
      </c>
      <c r="I2411" s="9">
        <v>5</v>
      </c>
      <c r="J2411" s="9">
        <v>1420.91</v>
      </c>
      <c r="K2411" s="8" t="str">
        <f>RIGHT(B2411,5)</f>
        <v>22:22</v>
      </c>
      <c r="L2411" s="7" t="str">
        <f>TEXT(K2411,"hh")</f>
        <v>22</v>
      </c>
      <c r="M2411" s="6">
        <f>IF(C2411="close",IF(I2411&gt;=0,1,IF(I2411&lt;0,2)),0)</f>
        <v>0</v>
      </c>
      <c r="N2411" s="5">
        <f>IF(N2410=0,IF(C2411="s/l",1,0),IF(C2411="s/l",N2410+1,0))</f>
        <v>0</v>
      </c>
      <c r="O2411" s="4">
        <f>IF(O2410=0,IF(C2411="t/p",1,0),IF(C2411="t/p",O2410+1,0))</f>
        <v>5</v>
      </c>
      <c r="P2411" s="3">
        <f>IF(AND(N2411&gt;=$AD$36,N2412=0),1,0)</f>
        <v>0</v>
      </c>
      <c r="Q2411" s="2">
        <f>IF(AND(O2411&gt;=$AD$35,O2412=0),1,0)</f>
        <v>1</v>
      </c>
      <c r="R2411" s="3">
        <f>IF(AND(N2411&gt;0,ISODD(D2411)),1,0)</f>
        <v>0</v>
      </c>
      <c r="S2411" s="2">
        <f>IF(AND(O2411&gt;0,ISEVEN(D2411)),1,0)</f>
        <v>1</v>
      </c>
      <c r="T2411" s="1">
        <f>IF(AND(N2410&gt;0,N2411&gt;0),IF(OR(AND(R2410=0,R2411=1),AND(R2410=1,R2411=0)),1,0),0)</f>
        <v>0</v>
      </c>
      <c r="U2411" s="1">
        <f>IF(AND(O2410&gt;0,O2411&gt;0),IF(OR(AND(S2410=0,S2411=1),AND(S2410=1,S2411=0)),1,0),0)</f>
        <v>1</v>
      </c>
    </row>
    <row r="2412" spans="1:21">
      <c r="A2412" s="9">
        <v>12414</v>
      </c>
      <c r="B2412" s="10" t="s">
        <v>2422</v>
      </c>
      <c r="C2412" s="9" t="s">
        <v>54</v>
      </c>
      <c r="D2412" s="9">
        <v>4998</v>
      </c>
      <c r="E2412" s="9">
        <v>1</v>
      </c>
      <c r="F2412" s="9">
        <v>1.3591</v>
      </c>
      <c r="G2412" s="9">
        <v>1.3579000000000001</v>
      </c>
      <c r="H2412" s="9">
        <v>1.3604000000000001</v>
      </c>
      <c r="I2412" s="9">
        <v>-7.9</v>
      </c>
      <c r="J2412" s="9">
        <v>1413.01</v>
      </c>
      <c r="K2412" s="8" t="str">
        <f>RIGHT(B2412,5)</f>
        <v>01:02</v>
      </c>
      <c r="L2412" s="7" t="str">
        <f>TEXT(K2412,"hh")</f>
        <v>01</v>
      </c>
      <c r="M2412" s="6">
        <f>IF(C2412="close",IF(I2412&gt;=0,1,IF(I2412&lt;0,2)),0)</f>
        <v>2</v>
      </c>
      <c r="N2412" s="5">
        <f>IF(N2411=0,IF(C2412="s/l",1,0),IF(C2412="s/l",N2411+1,0))</f>
        <v>0</v>
      </c>
      <c r="O2412" s="4">
        <f>IF(O2411=0,IF(C2412="t/p",1,0),IF(C2412="t/p",O2411+1,0))</f>
        <v>0</v>
      </c>
      <c r="P2412" s="3">
        <f>IF(AND(N2412&gt;=$AD$36,N2413=0),1,0)</f>
        <v>0</v>
      </c>
      <c r="Q2412" s="2">
        <f>IF(AND(O2412&gt;=$AD$35,O2413=0),1,0)</f>
        <v>0</v>
      </c>
      <c r="R2412" s="3">
        <f>IF(AND(N2412&gt;0,ISODD(D2412)),1,0)</f>
        <v>0</v>
      </c>
      <c r="S2412" s="2">
        <f>IF(AND(O2412&gt;0,ISEVEN(D2412)),1,0)</f>
        <v>0</v>
      </c>
      <c r="T2412" s="1">
        <f>IF(AND(N2411&gt;0,N2412&gt;0),IF(OR(AND(R2411=0,R2412=1),AND(R2411=1,R2412=0)),1,0),0)</f>
        <v>0</v>
      </c>
      <c r="U2412" s="1">
        <f>IF(AND(O2411&gt;0,O2412&gt;0),IF(OR(AND(S2411=0,S2412=1),AND(S2411=1,S2412=0)),1,0),0)</f>
        <v>0</v>
      </c>
    </row>
    <row r="2413" spans="1:21">
      <c r="A2413" s="9">
        <v>12423</v>
      </c>
      <c r="B2413" s="10" t="s">
        <v>378</v>
      </c>
      <c r="C2413" s="9" t="s">
        <v>0</v>
      </c>
      <c r="D2413" s="9">
        <v>5003</v>
      </c>
      <c r="E2413" s="9">
        <v>1</v>
      </c>
      <c r="F2413" s="9">
        <v>1.3593999999999999</v>
      </c>
      <c r="G2413" s="9">
        <v>1.3619000000000001</v>
      </c>
      <c r="H2413" s="9">
        <v>1.3593999999999999</v>
      </c>
      <c r="I2413" s="9">
        <v>5</v>
      </c>
      <c r="J2413" s="9">
        <v>1418.01</v>
      </c>
      <c r="K2413" s="8" t="str">
        <f>RIGHT(B2413,5)</f>
        <v>11:29</v>
      </c>
      <c r="L2413" s="7" t="str">
        <f>TEXT(K2413,"hh")</f>
        <v>11</v>
      </c>
      <c r="M2413" s="6">
        <f>IF(C2413="close",IF(I2413&gt;=0,1,IF(I2413&lt;0,2)),0)</f>
        <v>0</v>
      </c>
      <c r="N2413" s="5">
        <f>IF(N2412=0,IF(C2413="s/l",1,0),IF(C2413="s/l",N2412+1,0))</f>
        <v>0</v>
      </c>
      <c r="O2413" s="4">
        <f>IF(O2412=0,IF(C2413="t/p",1,0),IF(C2413="t/p",O2412+1,0))</f>
        <v>1</v>
      </c>
      <c r="P2413" s="3">
        <f>IF(AND(N2413&gt;=$AD$36,N2414=0),1,0)</f>
        <v>0</v>
      </c>
      <c r="Q2413" s="2">
        <f>IF(AND(O2413&gt;=$AD$35,O2414=0),1,0)</f>
        <v>0</v>
      </c>
      <c r="R2413" s="3">
        <f>IF(AND(N2413&gt;0,ISODD(D2413)),1,0)</f>
        <v>0</v>
      </c>
      <c r="S2413" s="2">
        <f>IF(AND(O2413&gt;0,ISEVEN(D2413)),1,0)</f>
        <v>0</v>
      </c>
      <c r="T2413" s="1">
        <f>IF(AND(N2412&gt;0,N2413&gt;0),IF(OR(AND(R2412=0,R2413=1),AND(R2412=1,R2413=0)),1,0),0)</f>
        <v>0</v>
      </c>
      <c r="U2413" s="1">
        <f>IF(AND(O2412&gt;0,O2413&gt;0),IF(OR(AND(S2412=0,S2413=1),AND(S2412=1,S2413=0)),1,0),0)</f>
        <v>0</v>
      </c>
    </row>
    <row r="2414" spans="1:21">
      <c r="A2414" s="9">
        <v>12428</v>
      </c>
      <c r="B2414" s="10" t="s">
        <v>377</v>
      </c>
      <c r="C2414" s="9" t="s">
        <v>0</v>
      </c>
      <c r="D2414" s="9">
        <v>5006</v>
      </c>
      <c r="E2414" s="9">
        <v>1</v>
      </c>
      <c r="F2414" s="9">
        <v>1.3597999999999999</v>
      </c>
      <c r="G2414" s="9">
        <v>1.3573</v>
      </c>
      <c r="H2414" s="9">
        <v>1.3597999999999999</v>
      </c>
      <c r="I2414" s="9">
        <v>5</v>
      </c>
      <c r="J2414" s="9">
        <v>1423.01</v>
      </c>
      <c r="K2414" s="8" t="str">
        <f>RIGHT(B2414,5)</f>
        <v>11:57</v>
      </c>
      <c r="L2414" s="7" t="str">
        <f>TEXT(K2414,"hh")</f>
        <v>11</v>
      </c>
      <c r="M2414" s="6">
        <f>IF(C2414="close",IF(I2414&gt;=0,1,IF(I2414&lt;0,2)),0)</f>
        <v>0</v>
      </c>
      <c r="N2414" s="5">
        <f>IF(N2413=0,IF(C2414="s/l",1,0),IF(C2414="s/l",N2413+1,0))</f>
        <v>0</v>
      </c>
      <c r="O2414" s="4">
        <f>IF(O2413=0,IF(C2414="t/p",1,0),IF(C2414="t/p",O2413+1,0))</f>
        <v>2</v>
      </c>
      <c r="P2414" s="3">
        <f>IF(AND(N2414&gt;=$AD$36,N2415=0),1,0)</f>
        <v>0</v>
      </c>
      <c r="Q2414" s="2">
        <f>IF(AND(O2414&gt;=$AD$35,O2415=0),1,0)</f>
        <v>0</v>
      </c>
      <c r="R2414" s="3">
        <f>IF(AND(N2414&gt;0,ISODD(D2414)),1,0)</f>
        <v>0</v>
      </c>
      <c r="S2414" s="2">
        <f>IF(AND(O2414&gt;0,ISEVEN(D2414)),1,0)</f>
        <v>1</v>
      </c>
      <c r="T2414" s="1">
        <f>IF(AND(N2413&gt;0,N2414&gt;0),IF(OR(AND(R2413=0,R2414=1),AND(R2413=1,R2414=0)),1,0),0)</f>
        <v>0</v>
      </c>
      <c r="U2414" s="1">
        <f>IF(AND(O2413&gt;0,O2414&gt;0),IF(OR(AND(S2413=0,S2414=1),AND(S2413=1,S2414=0)),1,0),0)</f>
        <v>1</v>
      </c>
    </row>
    <row r="2415" spans="1:21">
      <c r="A2415" s="9">
        <v>12433</v>
      </c>
      <c r="B2415" s="10" t="s">
        <v>376</v>
      </c>
      <c r="C2415" s="9" t="s">
        <v>0</v>
      </c>
      <c r="D2415" s="9">
        <v>5007</v>
      </c>
      <c r="E2415" s="9">
        <v>1</v>
      </c>
      <c r="F2415" s="9">
        <v>1.3594999999999999</v>
      </c>
      <c r="G2415" s="9">
        <v>1.3620000000000001</v>
      </c>
      <c r="H2415" s="9">
        <v>1.3594999999999999</v>
      </c>
      <c r="I2415" s="9">
        <v>5</v>
      </c>
      <c r="J2415" s="9">
        <v>1428.01</v>
      </c>
      <c r="K2415" s="8" t="str">
        <f>RIGHT(B2415,5)</f>
        <v>13:13</v>
      </c>
      <c r="L2415" s="7" t="str">
        <f>TEXT(K2415,"hh")</f>
        <v>13</v>
      </c>
      <c r="M2415" s="6">
        <f>IF(C2415="close",IF(I2415&gt;=0,1,IF(I2415&lt;0,2)),0)</f>
        <v>0</v>
      </c>
      <c r="N2415" s="5">
        <f>IF(N2414=0,IF(C2415="s/l",1,0),IF(C2415="s/l",N2414+1,0))</f>
        <v>0</v>
      </c>
      <c r="O2415" s="4">
        <f>IF(O2414=0,IF(C2415="t/p",1,0),IF(C2415="t/p",O2414+1,0))</f>
        <v>3</v>
      </c>
      <c r="P2415" s="3">
        <f>IF(AND(N2415&gt;=$AD$36,N2416=0),1,0)</f>
        <v>0</v>
      </c>
      <c r="Q2415" s="2">
        <f>IF(AND(O2415&gt;=$AD$35,O2416=0),1,0)</f>
        <v>0</v>
      </c>
      <c r="R2415" s="3">
        <f>IF(AND(N2415&gt;0,ISODD(D2415)),1,0)</f>
        <v>0</v>
      </c>
      <c r="S2415" s="2">
        <f>IF(AND(O2415&gt;0,ISEVEN(D2415)),1,0)</f>
        <v>0</v>
      </c>
      <c r="T2415" s="1">
        <f>IF(AND(N2414&gt;0,N2415&gt;0),IF(OR(AND(R2414=0,R2415=1),AND(R2414=1,R2415=0)),1,0),0)</f>
        <v>0</v>
      </c>
      <c r="U2415" s="1">
        <f>IF(AND(O2414&gt;0,O2415&gt;0),IF(OR(AND(S2414=0,S2415=1),AND(S2414=1,S2415=0)),1,0),0)</f>
        <v>1</v>
      </c>
    </row>
    <row r="2416" spans="1:21">
      <c r="A2416" s="9">
        <v>12442</v>
      </c>
      <c r="B2416" s="10" t="s">
        <v>375</v>
      </c>
      <c r="C2416" s="9" t="s">
        <v>3</v>
      </c>
      <c r="D2416" s="9">
        <v>5010</v>
      </c>
      <c r="E2416" s="9">
        <v>1</v>
      </c>
      <c r="F2416" s="9">
        <v>1.3573</v>
      </c>
      <c r="G2416" s="9">
        <v>1.3573</v>
      </c>
      <c r="H2416" s="9">
        <v>1.3597999999999999</v>
      </c>
      <c r="I2416" s="9">
        <v>-20</v>
      </c>
      <c r="J2416" s="9">
        <v>1408.01</v>
      </c>
      <c r="K2416" s="8" t="str">
        <f>RIGHT(B2416,5)</f>
        <v>14:02</v>
      </c>
      <c r="L2416" s="7" t="str">
        <f>TEXT(K2416,"hh")</f>
        <v>14</v>
      </c>
      <c r="M2416" s="6">
        <f>IF(C2416="close",IF(I2416&gt;=0,1,IF(I2416&lt;0,2)),0)</f>
        <v>0</v>
      </c>
      <c r="N2416" s="5">
        <f>IF(N2415=0,IF(C2416="s/l",1,0),IF(C2416="s/l",N2415+1,0))</f>
        <v>1</v>
      </c>
      <c r="O2416" s="4">
        <f>IF(O2415=0,IF(C2416="t/p",1,0),IF(C2416="t/p",O2415+1,0))</f>
        <v>0</v>
      </c>
      <c r="P2416" s="3">
        <f>IF(AND(N2416&gt;=$AD$36,N2417=0),1,0)</f>
        <v>0</v>
      </c>
      <c r="Q2416" s="2">
        <f>IF(AND(O2416&gt;=$AD$35,O2417=0),1,0)</f>
        <v>0</v>
      </c>
      <c r="R2416" s="3">
        <f>IF(AND(N2416&gt;0,ISODD(D2416)),1,0)</f>
        <v>0</v>
      </c>
      <c r="S2416" s="2">
        <f>IF(AND(O2416&gt;0,ISEVEN(D2416)),1,0)</f>
        <v>0</v>
      </c>
      <c r="T2416" s="1">
        <f>IF(AND(N2415&gt;0,N2416&gt;0),IF(OR(AND(R2415=0,R2416=1),AND(R2415=1,R2416=0)),1,0),0)</f>
        <v>0</v>
      </c>
      <c r="U2416" s="1">
        <f>IF(AND(O2415&gt;0,O2416&gt;0),IF(OR(AND(S2415=0,S2416=1),AND(S2415=1,S2416=0)),1,0),0)</f>
        <v>0</v>
      </c>
    </row>
    <row r="2417" spans="1:21">
      <c r="A2417" s="9">
        <v>12447</v>
      </c>
      <c r="B2417" s="10" t="s">
        <v>374</v>
      </c>
      <c r="C2417" s="9" t="s">
        <v>0</v>
      </c>
      <c r="D2417" s="9">
        <v>5014</v>
      </c>
      <c r="E2417" s="9">
        <v>1</v>
      </c>
      <c r="F2417" s="9">
        <v>1.3576999999999999</v>
      </c>
      <c r="G2417" s="9">
        <v>1.3552</v>
      </c>
      <c r="H2417" s="9">
        <v>1.3576999999999999</v>
      </c>
      <c r="I2417" s="9">
        <v>5</v>
      </c>
      <c r="J2417" s="9">
        <v>1413.01</v>
      </c>
      <c r="K2417" s="8" t="str">
        <f>RIGHT(B2417,5)</f>
        <v>14:08</v>
      </c>
      <c r="L2417" s="7" t="str">
        <f>TEXT(K2417,"hh")</f>
        <v>14</v>
      </c>
      <c r="M2417" s="6">
        <f>IF(C2417="close",IF(I2417&gt;=0,1,IF(I2417&lt;0,2)),0)</f>
        <v>0</v>
      </c>
      <c r="N2417" s="5">
        <f>IF(N2416=0,IF(C2417="s/l",1,0),IF(C2417="s/l",N2416+1,0))</f>
        <v>0</v>
      </c>
      <c r="O2417" s="4">
        <f>IF(O2416=0,IF(C2417="t/p",1,0),IF(C2417="t/p",O2416+1,0))</f>
        <v>1</v>
      </c>
      <c r="P2417" s="3">
        <f>IF(AND(N2417&gt;=$AD$36,N2418=0),1,0)</f>
        <v>0</v>
      </c>
      <c r="Q2417" s="2">
        <f>IF(AND(O2417&gt;=$AD$35,O2418=0),1,0)</f>
        <v>0</v>
      </c>
      <c r="R2417" s="3">
        <f>IF(AND(N2417&gt;0,ISODD(D2417)),1,0)</f>
        <v>0</v>
      </c>
      <c r="S2417" s="2">
        <f>IF(AND(O2417&gt;0,ISEVEN(D2417)),1,0)</f>
        <v>1</v>
      </c>
      <c r="T2417" s="1">
        <f>IF(AND(N2416&gt;0,N2417&gt;0),IF(OR(AND(R2416=0,R2417=1),AND(R2416=1,R2417=0)),1,0),0)</f>
        <v>0</v>
      </c>
      <c r="U2417" s="1">
        <f>IF(AND(O2416&gt;0,O2417&gt;0),IF(OR(AND(S2416=0,S2417=1),AND(S2416=1,S2417=0)),1,0),0)</f>
        <v>0</v>
      </c>
    </row>
    <row r="2418" spans="1:21">
      <c r="A2418" s="9">
        <v>12452</v>
      </c>
      <c r="B2418" s="10" t="s">
        <v>373</v>
      </c>
      <c r="C2418" s="9" t="s">
        <v>0</v>
      </c>
      <c r="D2418" s="9">
        <v>5015</v>
      </c>
      <c r="E2418" s="9">
        <v>1</v>
      </c>
      <c r="F2418" s="9">
        <v>1.3573999999999999</v>
      </c>
      <c r="G2418" s="9">
        <v>1.3599000000000001</v>
      </c>
      <c r="H2418" s="9">
        <v>1.3573999999999999</v>
      </c>
      <c r="I2418" s="9">
        <v>5</v>
      </c>
      <c r="J2418" s="9">
        <v>1418.01</v>
      </c>
      <c r="K2418" s="8" t="str">
        <f>RIGHT(B2418,5)</f>
        <v>14:30</v>
      </c>
      <c r="L2418" s="7" t="str">
        <f>TEXT(K2418,"hh")</f>
        <v>14</v>
      </c>
      <c r="M2418" s="6">
        <f>IF(C2418="close",IF(I2418&gt;=0,1,IF(I2418&lt;0,2)),0)</f>
        <v>0</v>
      </c>
      <c r="N2418" s="5">
        <f>IF(N2417=0,IF(C2418="s/l",1,0),IF(C2418="s/l",N2417+1,0))</f>
        <v>0</v>
      </c>
      <c r="O2418" s="4">
        <f>IF(O2417=0,IF(C2418="t/p",1,0),IF(C2418="t/p",O2417+1,0))</f>
        <v>2</v>
      </c>
      <c r="P2418" s="3">
        <f>IF(AND(N2418&gt;=$AD$36,N2419=0),1,0)</f>
        <v>0</v>
      </c>
      <c r="Q2418" s="2">
        <f>IF(AND(O2418&gt;=$AD$35,O2419=0),1,0)</f>
        <v>0</v>
      </c>
      <c r="R2418" s="3">
        <f>IF(AND(N2418&gt;0,ISODD(D2418)),1,0)</f>
        <v>0</v>
      </c>
      <c r="S2418" s="2">
        <f>IF(AND(O2418&gt;0,ISEVEN(D2418)),1,0)</f>
        <v>0</v>
      </c>
      <c r="T2418" s="1">
        <f>IF(AND(N2417&gt;0,N2418&gt;0),IF(OR(AND(R2417=0,R2418=1),AND(R2417=1,R2418=0)),1,0),0)</f>
        <v>0</v>
      </c>
      <c r="U2418" s="1">
        <f>IF(AND(O2417&gt;0,O2418&gt;0),IF(OR(AND(S2417=0,S2418=1),AND(S2417=1,S2418=0)),1,0),0)</f>
        <v>1</v>
      </c>
    </row>
    <row r="2419" spans="1:21">
      <c r="A2419" s="9">
        <v>12457</v>
      </c>
      <c r="B2419" s="10" t="s">
        <v>373</v>
      </c>
      <c r="C2419" s="9" t="s">
        <v>0</v>
      </c>
      <c r="D2419" s="9">
        <v>5018</v>
      </c>
      <c r="E2419" s="9">
        <v>1</v>
      </c>
      <c r="F2419" s="9">
        <v>1.3576999999999999</v>
      </c>
      <c r="G2419" s="9">
        <v>1.3552</v>
      </c>
      <c r="H2419" s="9">
        <v>1.3576999999999999</v>
      </c>
      <c r="I2419" s="9">
        <v>5</v>
      </c>
      <c r="J2419" s="9">
        <v>1423.01</v>
      </c>
      <c r="K2419" s="8" t="str">
        <f>RIGHT(B2419,5)</f>
        <v>14:30</v>
      </c>
      <c r="L2419" s="7" t="str">
        <f>TEXT(K2419,"hh")</f>
        <v>14</v>
      </c>
      <c r="M2419" s="6">
        <f>IF(C2419="close",IF(I2419&gt;=0,1,IF(I2419&lt;0,2)),0)</f>
        <v>0</v>
      </c>
      <c r="N2419" s="5">
        <f>IF(N2418=0,IF(C2419="s/l",1,0),IF(C2419="s/l",N2418+1,0))</f>
        <v>0</v>
      </c>
      <c r="O2419" s="4">
        <f>IF(O2418=0,IF(C2419="t/p",1,0),IF(C2419="t/p",O2418+1,0))</f>
        <v>3</v>
      </c>
      <c r="P2419" s="3">
        <f>IF(AND(N2419&gt;=$AD$36,N2420=0),1,0)</f>
        <v>0</v>
      </c>
      <c r="Q2419" s="2">
        <f>IF(AND(O2419&gt;=$AD$35,O2420=0),1,0)</f>
        <v>0</v>
      </c>
      <c r="R2419" s="3">
        <f>IF(AND(N2419&gt;0,ISODD(D2419)),1,0)</f>
        <v>0</v>
      </c>
      <c r="S2419" s="2">
        <f>IF(AND(O2419&gt;0,ISEVEN(D2419)),1,0)</f>
        <v>1</v>
      </c>
      <c r="T2419" s="1">
        <f>IF(AND(N2418&gt;0,N2419&gt;0),IF(OR(AND(R2418=0,R2419=1),AND(R2418=1,R2419=0)),1,0),0)</f>
        <v>0</v>
      </c>
      <c r="U2419" s="1">
        <f>IF(AND(O2418&gt;0,O2419&gt;0),IF(OR(AND(S2418=0,S2419=1),AND(S2418=1,S2419=0)),1,0),0)</f>
        <v>1</v>
      </c>
    </row>
    <row r="2420" spans="1:21">
      <c r="A2420" s="9">
        <v>12462</v>
      </c>
      <c r="B2420" s="10" t="s">
        <v>2421</v>
      </c>
      <c r="C2420" s="9" t="s">
        <v>0</v>
      </c>
      <c r="D2420" s="9">
        <v>5019</v>
      </c>
      <c r="E2420" s="9">
        <v>1</v>
      </c>
      <c r="F2420" s="9">
        <v>1.3573999999999999</v>
      </c>
      <c r="G2420" s="9">
        <v>1.3599000000000001</v>
      </c>
      <c r="H2420" s="9">
        <v>1.3573999999999999</v>
      </c>
      <c r="I2420" s="9">
        <v>5</v>
      </c>
      <c r="J2420" s="9">
        <v>1428.01</v>
      </c>
      <c r="K2420" s="8" t="str">
        <f>RIGHT(B2420,5)</f>
        <v>14:39</v>
      </c>
      <c r="L2420" s="7" t="str">
        <f>TEXT(K2420,"hh")</f>
        <v>14</v>
      </c>
      <c r="M2420" s="6">
        <f>IF(C2420="close",IF(I2420&gt;=0,1,IF(I2420&lt;0,2)),0)</f>
        <v>0</v>
      </c>
      <c r="N2420" s="5">
        <f>IF(N2419=0,IF(C2420="s/l",1,0),IF(C2420="s/l",N2419+1,0))</f>
        <v>0</v>
      </c>
      <c r="O2420" s="4">
        <f>IF(O2419=0,IF(C2420="t/p",1,0),IF(C2420="t/p",O2419+1,0))</f>
        <v>4</v>
      </c>
      <c r="P2420" s="3">
        <f>IF(AND(N2420&gt;=$AD$36,N2421=0),1,0)</f>
        <v>0</v>
      </c>
      <c r="Q2420" s="2">
        <f>IF(AND(O2420&gt;=$AD$35,O2421=0),1,0)</f>
        <v>0</v>
      </c>
      <c r="R2420" s="3">
        <f>IF(AND(N2420&gt;0,ISODD(D2420)),1,0)</f>
        <v>0</v>
      </c>
      <c r="S2420" s="2">
        <f>IF(AND(O2420&gt;0,ISEVEN(D2420)),1,0)</f>
        <v>0</v>
      </c>
      <c r="T2420" s="1">
        <f>IF(AND(N2419&gt;0,N2420&gt;0),IF(OR(AND(R2419=0,R2420=1),AND(R2419=1,R2420=0)),1,0),0)</f>
        <v>0</v>
      </c>
      <c r="U2420" s="1">
        <f>IF(AND(O2419&gt;0,O2420&gt;0),IF(OR(AND(S2419=0,S2420=1),AND(S2419=1,S2420=0)),1,0),0)</f>
        <v>1</v>
      </c>
    </row>
    <row r="2421" spans="1:21">
      <c r="A2421" s="9">
        <v>12467</v>
      </c>
      <c r="B2421" s="10" t="s">
        <v>2420</v>
      </c>
      <c r="C2421" s="9" t="s">
        <v>0</v>
      </c>
      <c r="D2421" s="9">
        <v>5022</v>
      </c>
      <c r="E2421" s="9">
        <v>1</v>
      </c>
      <c r="F2421" s="9">
        <v>1.3576999999999999</v>
      </c>
      <c r="G2421" s="9">
        <v>1.3552</v>
      </c>
      <c r="H2421" s="9">
        <v>1.3576999999999999</v>
      </c>
      <c r="I2421" s="9">
        <v>5</v>
      </c>
      <c r="J2421" s="9">
        <v>1433.01</v>
      </c>
      <c r="K2421" s="8" t="str">
        <f>RIGHT(B2421,5)</f>
        <v>14:59</v>
      </c>
      <c r="L2421" s="7" t="str">
        <f>TEXT(K2421,"hh")</f>
        <v>14</v>
      </c>
      <c r="M2421" s="6">
        <f>IF(C2421="close",IF(I2421&gt;=0,1,IF(I2421&lt;0,2)),0)</f>
        <v>0</v>
      </c>
      <c r="N2421" s="5">
        <f>IF(N2420=0,IF(C2421="s/l",1,0),IF(C2421="s/l",N2420+1,0))</f>
        <v>0</v>
      </c>
      <c r="O2421" s="4">
        <f>IF(O2420=0,IF(C2421="t/p",1,0),IF(C2421="t/p",O2420+1,0))</f>
        <v>5</v>
      </c>
      <c r="P2421" s="3">
        <f>IF(AND(N2421&gt;=$AD$36,N2422=0),1,0)</f>
        <v>0</v>
      </c>
      <c r="Q2421" s="2">
        <f>IF(AND(O2421&gt;=$AD$35,O2422=0),1,0)</f>
        <v>0</v>
      </c>
      <c r="R2421" s="3">
        <f>IF(AND(N2421&gt;0,ISODD(D2421)),1,0)</f>
        <v>0</v>
      </c>
      <c r="S2421" s="2">
        <f>IF(AND(O2421&gt;0,ISEVEN(D2421)),1,0)</f>
        <v>1</v>
      </c>
      <c r="T2421" s="1">
        <f>IF(AND(N2420&gt;0,N2421&gt;0),IF(OR(AND(R2420=0,R2421=1),AND(R2420=1,R2421=0)),1,0),0)</f>
        <v>0</v>
      </c>
      <c r="U2421" s="1">
        <f>IF(AND(O2420&gt;0,O2421&gt;0),IF(OR(AND(S2420=0,S2421=1),AND(S2420=1,S2421=0)),1,0),0)</f>
        <v>1</v>
      </c>
    </row>
    <row r="2422" spans="1:21">
      <c r="A2422" s="9">
        <v>12472</v>
      </c>
      <c r="B2422" s="10" t="s">
        <v>372</v>
      </c>
      <c r="C2422" s="9" t="s">
        <v>0</v>
      </c>
      <c r="D2422" s="9">
        <v>5012</v>
      </c>
      <c r="E2422" s="9">
        <v>1</v>
      </c>
      <c r="F2422" s="9">
        <v>1.3588</v>
      </c>
      <c r="G2422" s="9">
        <v>1.3563000000000001</v>
      </c>
      <c r="H2422" s="9">
        <v>1.3588</v>
      </c>
      <c r="I2422" s="9">
        <v>5</v>
      </c>
      <c r="J2422" s="9">
        <v>1438.01</v>
      </c>
      <c r="K2422" s="8" t="str">
        <f>RIGHT(B2422,5)</f>
        <v>15:00</v>
      </c>
      <c r="L2422" s="7" t="str">
        <f>TEXT(K2422,"hh")</f>
        <v>15</v>
      </c>
      <c r="M2422" s="6">
        <f>IF(C2422="close",IF(I2422&gt;=0,1,IF(I2422&lt;0,2)),0)</f>
        <v>0</v>
      </c>
      <c r="N2422" s="5">
        <f>IF(N2421=0,IF(C2422="s/l",1,0),IF(C2422="s/l",N2421+1,0))</f>
        <v>0</v>
      </c>
      <c r="O2422" s="4">
        <f>IF(O2421=0,IF(C2422="t/p",1,0),IF(C2422="t/p",O2421+1,0))</f>
        <v>6</v>
      </c>
      <c r="P2422" s="3">
        <f>IF(AND(N2422&gt;=$AD$36,N2423=0),1,0)</f>
        <v>0</v>
      </c>
      <c r="Q2422" s="2">
        <f>IF(AND(O2422&gt;=$AD$35,O2423=0),1,0)</f>
        <v>0</v>
      </c>
      <c r="R2422" s="3">
        <f>IF(AND(N2422&gt;0,ISODD(D2422)),1,0)</f>
        <v>0</v>
      </c>
      <c r="S2422" s="2">
        <f>IF(AND(O2422&gt;0,ISEVEN(D2422)),1,0)</f>
        <v>1</v>
      </c>
      <c r="T2422" s="1">
        <f>IF(AND(N2421&gt;0,N2422&gt;0),IF(OR(AND(R2421=0,R2422=1),AND(R2421=1,R2422=0)),1,0),0)</f>
        <v>0</v>
      </c>
      <c r="U2422" s="1">
        <f>IF(AND(O2421&gt;0,O2422&gt;0),IF(OR(AND(S2421=0,S2422=1),AND(S2421=1,S2422=0)),1,0),0)</f>
        <v>0</v>
      </c>
    </row>
    <row r="2423" spans="1:21">
      <c r="A2423" s="9">
        <v>12473</v>
      </c>
      <c r="B2423" s="10" t="s">
        <v>2419</v>
      </c>
      <c r="C2423" s="9" t="s">
        <v>0</v>
      </c>
      <c r="D2423" s="9">
        <v>5023</v>
      </c>
      <c r="E2423" s="9">
        <v>1</v>
      </c>
      <c r="F2423" s="9">
        <v>1.3573999999999999</v>
      </c>
      <c r="G2423" s="9">
        <v>1.3599000000000001</v>
      </c>
      <c r="H2423" s="9">
        <v>1.3573999999999999</v>
      </c>
      <c r="I2423" s="9">
        <v>5</v>
      </c>
      <c r="J2423" s="9">
        <v>1443.01</v>
      </c>
      <c r="K2423" s="8" t="str">
        <f>RIGHT(B2423,5)</f>
        <v>15:23</v>
      </c>
      <c r="L2423" s="7" t="str">
        <f>TEXT(K2423,"hh")</f>
        <v>15</v>
      </c>
      <c r="M2423" s="6">
        <f>IF(C2423="close",IF(I2423&gt;=0,1,IF(I2423&lt;0,2)),0)</f>
        <v>0</v>
      </c>
      <c r="N2423" s="5">
        <f>IF(N2422=0,IF(C2423="s/l",1,0),IF(C2423="s/l",N2422+1,0))</f>
        <v>0</v>
      </c>
      <c r="O2423" s="4">
        <f>IF(O2422=0,IF(C2423="t/p",1,0),IF(C2423="t/p",O2422+1,0))</f>
        <v>7</v>
      </c>
      <c r="P2423" s="3">
        <f>IF(AND(N2423&gt;=$AD$36,N2424=0),1,0)</f>
        <v>0</v>
      </c>
      <c r="Q2423" s="2">
        <f>IF(AND(O2423&gt;=$AD$35,O2424=0),1,0)</f>
        <v>0</v>
      </c>
      <c r="R2423" s="3">
        <f>IF(AND(N2423&gt;0,ISODD(D2423)),1,0)</f>
        <v>0</v>
      </c>
      <c r="S2423" s="2">
        <f>IF(AND(O2423&gt;0,ISEVEN(D2423)),1,0)</f>
        <v>0</v>
      </c>
      <c r="T2423" s="1">
        <f>IF(AND(N2422&gt;0,N2423&gt;0),IF(OR(AND(R2422=0,R2423=1),AND(R2422=1,R2423=0)),1,0),0)</f>
        <v>0</v>
      </c>
      <c r="U2423" s="1">
        <f>IF(AND(O2422&gt;0,O2423&gt;0),IF(OR(AND(S2422=0,S2423=1),AND(S2422=1,S2423=0)),1,0),0)</f>
        <v>1</v>
      </c>
    </row>
    <row r="2424" spans="1:21">
      <c r="A2424" s="9">
        <v>12478</v>
      </c>
      <c r="B2424" s="10" t="s">
        <v>2418</v>
      </c>
      <c r="C2424" s="9" t="s">
        <v>0</v>
      </c>
      <c r="D2424" s="9">
        <v>5026</v>
      </c>
      <c r="E2424" s="9">
        <v>1</v>
      </c>
      <c r="F2424" s="9">
        <v>1.3576999999999999</v>
      </c>
      <c r="G2424" s="9">
        <v>1.3552</v>
      </c>
      <c r="H2424" s="9">
        <v>1.3576999999999999</v>
      </c>
      <c r="I2424" s="9">
        <v>5</v>
      </c>
      <c r="J2424" s="9">
        <v>1448.01</v>
      </c>
      <c r="K2424" s="8" t="str">
        <f>RIGHT(B2424,5)</f>
        <v>15:46</v>
      </c>
      <c r="L2424" s="7" t="str">
        <f>TEXT(K2424,"hh")</f>
        <v>15</v>
      </c>
      <c r="M2424" s="6">
        <f>IF(C2424="close",IF(I2424&gt;=0,1,IF(I2424&lt;0,2)),0)</f>
        <v>0</v>
      </c>
      <c r="N2424" s="5">
        <f>IF(N2423=0,IF(C2424="s/l",1,0),IF(C2424="s/l",N2423+1,0))</f>
        <v>0</v>
      </c>
      <c r="O2424" s="4">
        <f>IF(O2423=0,IF(C2424="t/p",1,0),IF(C2424="t/p",O2423+1,0))</f>
        <v>8</v>
      </c>
      <c r="P2424" s="3">
        <f>IF(AND(N2424&gt;=$AD$36,N2425=0),1,0)</f>
        <v>0</v>
      </c>
      <c r="Q2424" s="2">
        <f>IF(AND(O2424&gt;=$AD$35,O2425=0),1,0)</f>
        <v>0</v>
      </c>
      <c r="R2424" s="3">
        <f>IF(AND(N2424&gt;0,ISODD(D2424)),1,0)</f>
        <v>0</v>
      </c>
      <c r="S2424" s="2">
        <f>IF(AND(O2424&gt;0,ISEVEN(D2424)),1,0)</f>
        <v>1</v>
      </c>
      <c r="T2424" s="1">
        <f>IF(AND(N2423&gt;0,N2424&gt;0),IF(OR(AND(R2423=0,R2424=1),AND(R2423=1,R2424=0)),1,0),0)</f>
        <v>0</v>
      </c>
      <c r="U2424" s="1">
        <f>IF(AND(O2423&gt;0,O2424&gt;0),IF(OR(AND(S2423=0,S2424=1),AND(S2423=1,S2424=0)),1,0),0)</f>
        <v>1</v>
      </c>
    </row>
    <row r="2425" spans="1:21">
      <c r="A2425" s="9">
        <v>12483</v>
      </c>
      <c r="B2425" s="10" t="s">
        <v>2417</v>
      </c>
      <c r="C2425" s="9" t="s">
        <v>0</v>
      </c>
      <c r="D2425" s="9">
        <v>5027</v>
      </c>
      <c r="E2425" s="9">
        <v>1</v>
      </c>
      <c r="F2425" s="9">
        <v>1.3573</v>
      </c>
      <c r="G2425" s="9">
        <v>1.3597999999999999</v>
      </c>
      <c r="H2425" s="9">
        <v>1.3573</v>
      </c>
      <c r="I2425" s="9">
        <v>5</v>
      </c>
      <c r="J2425" s="9">
        <v>1453.01</v>
      </c>
      <c r="K2425" s="8" t="str">
        <f>RIGHT(B2425,5)</f>
        <v>16:06</v>
      </c>
      <c r="L2425" s="7" t="str">
        <f>TEXT(K2425,"hh")</f>
        <v>16</v>
      </c>
      <c r="M2425" s="6">
        <f>IF(C2425="close",IF(I2425&gt;=0,1,IF(I2425&lt;0,2)),0)</f>
        <v>0</v>
      </c>
      <c r="N2425" s="5">
        <f>IF(N2424=0,IF(C2425="s/l",1,0),IF(C2425="s/l",N2424+1,0))</f>
        <v>0</v>
      </c>
      <c r="O2425" s="4">
        <f>IF(O2424=0,IF(C2425="t/p",1,0),IF(C2425="t/p",O2424+1,0))</f>
        <v>9</v>
      </c>
      <c r="P2425" s="3">
        <f>IF(AND(N2425&gt;=$AD$36,N2426=0),1,0)</f>
        <v>0</v>
      </c>
      <c r="Q2425" s="2">
        <f>IF(AND(O2425&gt;=$AD$35,O2426=0),1,0)</f>
        <v>1</v>
      </c>
      <c r="R2425" s="3">
        <f>IF(AND(N2425&gt;0,ISODD(D2425)),1,0)</f>
        <v>0</v>
      </c>
      <c r="S2425" s="2">
        <f>IF(AND(O2425&gt;0,ISEVEN(D2425)),1,0)</f>
        <v>0</v>
      </c>
      <c r="T2425" s="1">
        <f>IF(AND(N2424&gt;0,N2425&gt;0),IF(OR(AND(R2424=0,R2425=1),AND(R2424=1,R2425=0)),1,0),0)</f>
        <v>0</v>
      </c>
      <c r="U2425" s="1">
        <f>IF(AND(O2424&gt;0,O2425&gt;0),IF(OR(AND(S2424=0,S2425=1),AND(S2424=1,S2425=0)),1,0),0)</f>
        <v>1</v>
      </c>
    </row>
    <row r="2426" spans="1:21">
      <c r="A2426" s="9">
        <v>12492</v>
      </c>
      <c r="B2426" s="10" t="s">
        <v>2416</v>
      </c>
      <c r="C2426" s="9" t="s">
        <v>3</v>
      </c>
      <c r="D2426" s="9">
        <v>5030</v>
      </c>
      <c r="E2426" s="9">
        <v>1</v>
      </c>
      <c r="F2426" s="9">
        <v>1.3551</v>
      </c>
      <c r="G2426" s="9">
        <v>1.3551</v>
      </c>
      <c r="H2426" s="9">
        <v>1.3575999999999999</v>
      </c>
      <c r="I2426" s="9">
        <v>-20</v>
      </c>
      <c r="J2426" s="9">
        <v>1433.01</v>
      </c>
      <c r="K2426" s="8" t="str">
        <f>RIGHT(B2426,5)</f>
        <v>17:09</v>
      </c>
      <c r="L2426" s="7" t="str">
        <f>TEXT(K2426,"hh")</f>
        <v>17</v>
      </c>
      <c r="M2426" s="6">
        <f>IF(C2426="close",IF(I2426&gt;=0,1,IF(I2426&lt;0,2)),0)</f>
        <v>0</v>
      </c>
      <c r="N2426" s="5">
        <f>IF(N2425=0,IF(C2426="s/l",1,0),IF(C2426="s/l",N2425+1,0))</f>
        <v>1</v>
      </c>
      <c r="O2426" s="4">
        <f>IF(O2425=0,IF(C2426="t/p",1,0),IF(C2426="t/p",O2425+1,0))</f>
        <v>0</v>
      </c>
      <c r="P2426" s="3">
        <f>IF(AND(N2426&gt;=$AD$36,N2427=0),1,0)</f>
        <v>0</v>
      </c>
      <c r="Q2426" s="2">
        <f>IF(AND(O2426&gt;=$AD$35,O2427=0),1,0)</f>
        <v>0</v>
      </c>
      <c r="R2426" s="3">
        <f>IF(AND(N2426&gt;0,ISODD(D2426)),1,0)</f>
        <v>0</v>
      </c>
      <c r="S2426" s="2">
        <f>IF(AND(O2426&gt;0,ISEVEN(D2426)),1,0)</f>
        <v>0</v>
      </c>
      <c r="T2426" s="1">
        <f>IF(AND(N2425&gt;0,N2426&gt;0),IF(OR(AND(R2425=0,R2426=1),AND(R2425=1,R2426=0)),1,0),0)</f>
        <v>0</v>
      </c>
      <c r="U2426" s="1">
        <f>IF(AND(O2425&gt;0,O2426&gt;0),IF(OR(AND(S2425=0,S2426=1),AND(S2425=1,S2426=0)),1,0),0)</f>
        <v>0</v>
      </c>
    </row>
    <row r="2427" spans="1:21">
      <c r="A2427" s="9">
        <v>12497</v>
      </c>
      <c r="B2427" s="10" t="s">
        <v>371</v>
      </c>
      <c r="C2427" s="9" t="s">
        <v>3</v>
      </c>
      <c r="D2427" s="9">
        <v>5032</v>
      </c>
      <c r="E2427" s="9">
        <v>1</v>
      </c>
      <c r="F2427" s="9">
        <v>1.3541000000000001</v>
      </c>
      <c r="G2427" s="9">
        <v>1.3541000000000001</v>
      </c>
      <c r="H2427" s="9">
        <v>1.3566</v>
      </c>
      <c r="I2427" s="9">
        <v>-20</v>
      </c>
      <c r="J2427" s="9">
        <v>1413.01</v>
      </c>
      <c r="K2427" s="8" t="str">
        <f>RIGHT(B2427,5)</f>
        <v>17:12</v>
      </c>
      <c r="L2427" s="7" t="str">
        <f>TEXT(K2427,"hh")</f>
        <v>17</v>
      </c>
      <c r="M2427" s="6">
        <f>IF(C2427="close",IF(I2427&gt;=0,1,IF(I2427&lt;0,2)),0)</f>
        <v>0</v>
      </c>
      <c r="N2427" s="5">
        <f>IF(N2426=0,IF(C2427="s/l",1,0),IF(C2427="s/l",N2426+1,0))</f>
        <v>2</v>
      </c>
      <c r="O2427" s="4">
        <f>IF(O2426=0,IF(C2427="t/p",1,0),IF(C2427="t/p",O2426+1,0))</f>
        <v>0</v>
      </c>
      <c r="P2427" s="3">
        <f>IF(AND(N2427&gt;=$AD$36,N2428=0),1,0)</f>
        <v>0</v>
      </c>
      <c r="Q2427" s="2">
        <f>IF(AND(O2427&gt;=$AD$35,O2428=0),1,0)</f>
        <v>0</v>
      </c>
      <c r="R2427" s="3">
        <f>IF(AND(N2427&gt;0,ISODD(D2427)),1,0)</f>
        <v>0</v>
      </c>
      <c r="S2427" s="2">
        <f>IF(AND(O2427&gt;0,ISEVEN(D2427)),1,0)</f>
        <v>0</v>
      </c>
      <c r="T2427" s="1">
        <f>IF(AND(N2426&gt;0,N2427&gt;0),IF(OR(AND(R2426=0,R2427=1),AND(R2426=1,R2427=0)),1,0),0)</f>
        <v>0</v>
      </c>
      <c r="U2427" s="1">
        <f>IF(AND(O2426&gt;0,O2427&gt;0),IF(OR(AND(S2426=0,S2427=1),AND(S2426=1,S2427=0)),1,0),0)</f>
        <v>0</v>
      </c>
    </row>
    <row r="2428" spans="1:21">
      <c r="A2428" s="9">
        <v>12502</v>
      </c>
      <c r="B2428" s="10" t="s">
        <v>2415</v>
      </c>
      <c r="C2428" s="9" t="s">
        <v>3</v>
      </c>
      <c r="D2428" s="9">
        <v>5034</v>
      </c>
      <c r="E2428" s="9">
        <v>1</v>
      </c>
      <c r="F2428" s="9">
        <v>1.353</v>
      </c>
      <c r="G2428" s="9">
        <v>1.353</v>
      </c>
      <c r="H2428" s="9">
        <v>1.3554999999999999</v>
      </c>
      <c r="I2428" s="9">
        <v>-20</v>
      </c>
      <c r="J2428" s="9">
        <v>1393.01</v>
      </c>
      <c r="K2428" s="8" t="str">
        <f>RIGHT(B2428,5)</f>
        <v>17:17</v>
      </c>
      <c r="L2428" s="7" t="str">
        <f>TEXT(K2428,"hh")</f>
        <v>17</v>
      </c>
      <c r="M2428" s="6">
        <f>IF(C2428="close",IF(I2428&gt;=0,1,IF(I2428&lt;0,2)),0)</f>
        <v>0</v>
      </c>
      <c r="N2428" s="5">
        <f>IF(N2427=0,IF(C2428="s/l",1,0),IF(C2428="s/l",N2427+1,0))</f>
        <v>3</v>
      </c>
      <c r="O2428" s="4">
        <f>IF(O2427=0,IF(C2428="t/p",1,0),IF(C2428="t/p",O2427+1,0))</f>
        <v>0</v>
      </c>
      <c r="P2428" s="3">
        <f>IF(AND(N2428&gt;=$AD$36,N2429=0),1,0)</f>
        <v>1</v>
      </c>
      <c r="Q2428" s="2">
        <f>IF(AND(O2428&gt;=$AD$35,O2429=0),1,0)</f>
        <v>0</v>
      </c>
      <c r="R2428" s="3">
        <f>IF(AND(N2428&gt;0,ISODD(D2428)),1,0)</f>
        <v>0</v>
      </c>
      <c r="S2428" s="2">
        <f>IF(AND(O2428&gt;0,ISEVEN(D2428)),1,0)</f>
        <v>0</v>
      </c>
      <c r="T2428" s="1">
        <f>IF(AND(N2427&gt;0,N2428&gt;0),IF(OR(AND(R2427=0,R2428=1),AND(R2427=1,R2428=0)),1,0),0)</f>
        <v>0</v>
      </c>
      <c r="U2428" s="1">
        <f>IF(AND(O2427&gt;0,O2428&gt;0),IF(OR(AND(S2427=0,S2428=1),AND(S2427=1,S2428=0)),1,0),0)</f>
        <v>0</v>
      </c>
    </row>
    <row r="2429" spans="1:21">
      <c r="A2429" s="9">
        <v>12507</v>
      </c>
      <c r="B2429" s="10" t="s">
        <v>2414</v>
      </c>
      <c r="C2429" s="9" t="s">
        <v>0</v>
      </c>
      <c r="D2429" s="9">
        <v>5038</v>
      </c>
      <c r="E2429" s="9">
        <v>1</v>
      </c>
      <c r="F2429" s="9">
        <v>1.3533999999999999</v>
      </c>
      <c r="G2429" s="9">
        <v>1.3509</v>
      </c>
      <c r="H2429" s="9">
        <v>1.3533999999999999</v>
      </c>
      <c r="I2429" s="9">
        <v>5</v>
      </c>
      <c r="J2429" s="9">
        <v>1398.01</v>
      </c>
      <c r="K2429" s="8" t="str">
        <f>RIGHT(B2429,5)</f>
        <v>17:38</v>
      </c>
      <c r="L2429" s="7" t="str">
        <f>TEXT(K2429,"hh")</f>
        <v>17</v>
      </c>
      <c r="M2429" s="6">
        <f>IF(C2429="close",IF(I2429&gt;=0,1,IF(I2429&lt;0,2)),0)</f>
        <v>0</v>
      </c>
      <c r="N2429" s="5">
        <f>IF(N2428=0,IF(C2429="s/l",1,0),IF(C2429="s/l",N2428+1,0))</f>
        <v>0</v>
      </c>
      <c r="O2429" s="4">
        <f>IF(O2428=0,IF(C2429="t/p",1,0),IF(C2429="t/p",O2428+1,0))</f>
        <v>1</v>
      </c>
      <c r="P2429" s="3">
        <f>IF(AND(N2429&gt;=$AD$36,N2430=0),1,0)</f>
        <v>0</v>
      </c>
      <c r="Q2429" s="2">
        <f>IF(AND(O2429&gt;=$AD$35,O2430=0),1,0)</f>
        <v>0</v>
      </c>
      <c r="R2429" s="3">
        <f>IF(AND(N2429&gt;0,ISODD(D2429)),1,0)</f>
        <v>0</v>
      </c>
      <c r="S2429" s="2">
        <f>IF(AND(O2429&gt;0,ISEVEN(D2429)),1,0)</f>
        <v>1</v>
      </c>
      <c r="T2429" s="1">
        <f>IF(AND(N2428&gt;0,N2429&gt;0),IF(OR(AND(R2428=0,R2429=1),AND(R2428=1,R2429=0)),1,0),0)</f>
        <v>0</v>
      </c>
      <c r="U2429" s="1">
        <f>IF(AND(O2428&gt;0,O2429&gt;0),IF(OR(AND(S2428=0,S2429=1),AND(S2428=1,S2429=0)),1,0),0)</f>
        <v>0</v>
      </c>
    </row>
    <row r="2430" spans="1:21">
      <c r="A2430" s="9">
        <v>12512</v>
      </c>
      <c r="B2430" s="10" t="s">
        <v>2413</v>
      </c>
      <c r="C2430" s="9" t="s">
        <v>0</v>
      </c>
      <c r="D2430" s="9">
        <v>5039</v>
      </c>
      <c r="E2430" s="9">
        <v>1</v>
      </c>
      <c r="F2430" s="9">
        <v>1.353</v>
      </c>
      <c r="G2430" s="9">
        <v>1.3554999999999999</v>
      </c>
      <c r="H2430" s="9">
        <v>1.353</v>
      </c>
      <c r="I2430" s="9">
        <v>5</v>
      </c>
      <c r="J2430" s="9">
        <v>1403.01</v>
      </c>
      <c r="K2430" s="8" t="str">
        <f>RIGHT(B2430,5)</f>
        <v>17:46</v>
      </c>
      <c r="L2430" s="7" t="str">
        <f>TEXT(K2430,"hh")</f>
        <v>17</v>
      </c>
      <c r="M2430" s="6">
        <f>IF(C2430="close",IF(I2430&gt;=0,1,IF(I2430&lt;0,2)),0)</f>
        <v>0</v>
      </c>
      <c r="N2430" s="5">
        <f>IF(N2429=0,IF(C2430="s/l",1,0),IF(C2430="s/l",N2429+1,0))</f>
        <v>0</v>
      </c>
      <c r="O2430" s="4">
        <f>IF(O2429=0,IF(C2430="t/p",1,0),IF(C2430="t/p",O2429+1,0))</f>
        <v>2</v>
      </c>
      <c r="P2430" s="3">
        <f>IF(AND(N2430&gt;=$AD$36,N2431=0),1,0)</f>
        <v>0</v>
      </c>
      <c r="Q2430" s="2">
        <f>IF(AND(O2430&gt;=$AD$35,O2431=0),1,0)</f>
        <v>0</v>
      </c>
      <c r="R2430" s="3">
        <f>IF(AND(N2430&gt;0,ISODD(D2430)),1,0)</f>
        <v>0</v>
      </c>
      <c r="S2430" s="2">
        <f>IF(AND(O2430&gt;0,ISEVEN(D2430)),1,0)</f>
        <v>0</v>
      </c>
      <c r="T2430" s="1">
        <f>IF(AND(N2429&gt;0,N2430&gt;0),IF(OR(AND(R2429=0,R2430=1),AND(R2429=1,R2430=0)),1,0),0)</f>
        <v>0</v>
      </c>
      <c r="U2430" s="1">
        <f>IF(AND(O2429&gt;0,O2430&gt;0),IF(OR(AND(S2429=0,S2430=1),AND(S2429=1,S2430=0)),1,0),0)</f>
        <v>1</v>
      </c>
    </row>
    <row r="2431" spans="1:21">
      <c r="A2431" s="9">
        <v>12517</v>
      </c>
      <c r="B2431" s="10" t="s">
        <v>368</v>
      </c>
      <c r="C2431" s="9" t="s">
        <v>3</v>
      </c>
      <c r="D2431" s="9">
        <v>5036</v>
      </c>
      <c r="E2431" s="9">
        <v>1</v>
      </c>
      <c r="F2431" s="9">
        <v>1.3520000000000001</v>
      </c>
      <c r="G2431" s="9">
        <v>1.3520000000000001</v>
      </c>
      <c r="H2431" s="9">
        <v>1.3545</v>
      </c>
      <c r="I2431" s="9">
        <v>-20</v>
      </c>
      <c r="J2431" s="9">
        <v>1383.01</v>
      </c>
      <c r="K2431" s="8" t="str">
        <f>RIGHT(B2431,5)</f>
        <v>17:48</v>
      </c>
      <c r="L2431" s="7" t="str">
        <f>TEXT(K2431,"hh")</f>
        <v>17</v>
      </c>
      <c r="M2431" s="6">
        <f>IF(C2431="close",IF(I2431&gt;=0,1,IF(I2431&lt;0,2)),0)</f>
        <v>0</v>
      </c>
      <c r="N2431" s="5">
        <f>IF(N2430=0,IF(C2431="s/l",1,0),IF(C2431="s/l",N2430+1,0))</f>
        <v>1</v>
      </c>
      <c r="O2431" s="4">
        <f>IF(O2430=0,IF(C2431="t/p",1,0),IF(C2431="t/p",O2430+1,0))</f>
        <v>0</v>
      </c>
      <c r="P2431" s="3">
        <f>IF(AND(N2431&gt;=$AD$36,N2432=0),1,0)</f>
        <v>0</v>
      </c>
      <c r="Q2431" s="2">
        <f>IF(AND(O2431&gt;=$AD$35,O2432=0),1,0)</f>
        <v>0</v>
      </c>
      <c r="R2431" s="3">
        <f>IF(AND(N2431&gt;0,ISODD(D2431)),1,0)</f>
        <v>0</v>
      </c>
      <c r="S2431" s="2">
        <f>IF(AND(O2431&gt;0,ISEVEN(D2431)),1,0)</f>
        <v>0</v>
      </c>
      <c r="T2431" s="1">
        <f>IF(AND(N2430&gt;0,N2431&gt;0),IF(OR(AND(R2430=0,R2431=1),AND(R2430=1,R2431=0)),1,0),0)</f>
        <v>0</v>
      </c>
      <c r="U2431" s="1">
        <f>IF(AND(O2430&gt;0,O2431&gt;0),IF(OR(AND(S2430=0,S2431=1),AND(S2430=1,S2431=0)),1,0),0)</f>
        <v>0</v>
      </c>
    </row>
    <row r="2432" spans="1:21">
      <c r="A2432" s="9">
        <v>12522</v>
      </c>
      <c r="B2432" s="10" t="s">
        <v>367</v>
      </c>
      <c r="C2432" s="9" t="s">
        <v>3</v>
      </c>
      <c r="D2432" s="9">
        <v>5042</v>
      </c>
      <c r="E2432" s="9">
        <v>1</v>
      </c>
      <c r="F2432" s="9">
        <v>1.3508</v>
      </c>
      <c r="G2432" s="9">
        <v>1.3508</v>
      </c>
      <c r="H2432" s="9">
        <v>1.3532999999999999</v>
      </c>
      <c r="I2432" s="9">
        <v>-20</v>
      </c>
      <c r="J2432" s="9">
        <v>1363.01</v>
      </c>
      <c r="K2432" s="8" t="str">
        <f>RIGHT(B2432,5)</f>
        <v>18:11</v>
      </c>
      <c r="L2432" s="7" t="str">
        <f>TEXT(K2432,"hh")</f>
        <v>18</v>
      </c>
      <c r="M2432" s="6">
        <f>IF(C2432="close",IF(I2432&gt;=0,1,IF(I2432&lt;0,2)),0)</f>
        <v>0</v>
      </c>
      <c r="N2432" s="5">
        <f>IF(N2431=0,IF(C2432="s/l",1,0),IF(C2432="s/l",N2431+1,0))</f>
        <v>2</v>
      </c>
      <c r="O2432" s="4">
        <f>IF(O2431=0,IF(C2432="t/p",1,0),IF(C2432="t/p",O2431+1,0))</f>
        <v>0</v>
      </c>
      <c r="P2432" s="3">
        <f>IF(AND(N2432&gt;=$AD$36,N2433=0),1,0)</f>
        <v>1</v>
      </c>
      <c r="Q2432" s="2">
        <f>IF(AND(O2432&gt;=$AD$35,O2433=0),1,0)</f>
        <v>0</v>
      </c>
      <c r="R2432" s="3">
        <f>IF(AND(N2432&gt;0,ISODD(D2432)),1,0)</f>
        <v>0</v>
      </c>
      <c r="S2432" s="2">
        <f>IF(AND(O2432&gt;0,ISEVEN(D2432)),1,0)</f>
        <v>0</v>
      </c>
      <c r="T2432" s="1">
        <f>IF(AND(N2431&gt;0,N2432&gt;0),IF(OR(AND(R2431=0,R2432=1),AND(R2431=1,R2432=0)),1,0),0)</f>
        <v>0</v>
      </c>
      <c r="U2432" s="1">
        <f>IF(AND(O2431&gt;0,O2432&gt;0),IF(OR(AND(S2431=0,S2432=1),AND(S2431=1,S2432=0)),1,0),0)</f>
        <v>0</v>
      </c>
    </row>
    <row r="2433" spans="1:21">
      <c r="A2433" s="9">
        <v>12527</v>
      </c>
      <c r="B2433" s="10" t="s">
        <v>2412</v>
      </c>
      <c r="C2433" s="9" t="s">
        <v>0</v>
      </c>
      <c r="D2433" s="9">
        <v>5046</v>
      </c>
      <c r="E2433" s="9">
        <v>1</v>
      </c>
      <c r="F2433" s="9">
        <v>1.3512999999999999</v>
      </c>
      <c r="G2433" s="9">
        <v>1.3488</v>
      </c>
      <c r="H2433" s="9">
        <v>1.3512999999999999</v>
      </c>
      <c r="I2433" s="9">
        <v>5</v>
      </c>
      <c r="J2433" s="9">
        <v>1368.01</v>
      </c>
      <c r="K2433" s="8" t="str">
        <f>RIGHT(B2433,5)</f>
        <v>18:17</v>
      </c>
      <c r="L2433" s="7" t="str">
        <f>TEXT(K2433,"hh")</f>
        <v>18</v>
      </c>
      <c r="M2433" s="6">
        <f>IF(C2433="close",IF(I2433&gt;=0,1,IF(I2433&lt;0,2)),0)</f>
        <v>0</v>
      </c>
      <c r="N2433" s="5">
        <f>IF(N2432=0,IF(C2433="s/l",1,0),IF(C2433="s/l",N2432+1,0))</f>
        <v>0</v>
      </c>
      <c r="O2433" s="4">
        <f>IF(O2432=0,IF(C2433="t/p",1,0),IF(C2433="t/p",O2432+1,0))</f>
        <v>1</v>
      </c>
      <c r="P2433" s="3">
        <f>IF(AND(N2433&gt;=$AD$36,N2434=0),1,0)</f>
        <v>0</v>
      </c>
      <c r="Q2433" s="2">
        <f>IF(AND(O2433&gt;=$AD$35,O2434=0),1,0)</f>
        <v>0</v>
      </c>
      <c r="R2433" s="3">
        <f>IF(AND(N2433&gt;0,ISODD(D2433)),1,0)</f>
        <v>0</v>
      </c>
      <c r="S2433" s="2">
        <f>IF(AND(O2433&gt;0,ISEVEN(D2433)),1,0)</f>
        <v>1</v>
      </c>
      <c r="T2433" s="1">
        <f>IF(AND(N2432&gt;0,N2433&gt;0),IF(OR(AND(R2432=0,R2433=1),AND(R2432=1,R2433=0)),1,0),0)</f>
        <v>0</v>
      </c>
      <c r="U2433" s="1">
        <f>IF(AND(O2432&gt;0,O2433&gt;0),IF(OR(AND(S2432=0,S2433=1),AND(S2432=1,S2433=0)),1,0),0)</f>
        <v>0</v>
      </c>
    </row>
    <row r="2434" spans="1:21">
      <c r="A2434" s="9">
        <v>12532</v>
      </c>
      <c r="B2434" s="10" t="s">
        <v>2411</v>
      </c>
      <c r="C2434" s="9" t="s">
        <v>0</v>
      </c>
      <c r="D2434" s="9">
        <v>5047</v>
      </c>
      <c r="E2434" s="9">
        <v>1</v>
      </c>
      <c r="F2434" s="9">
        <v>1.351</v>
      </c>
      <c r="G2434" s="9">
        <v>1.3534999999999999</v>
      </c>
      <c r="H2434" s="9">
        <v>1.351</v>
      </c>
      <c r="I2434" s="9">
        <v>5</v>
      </c>
      <c r="J2434" s="9">
        <v>1373.01</v>
      </c>
      <c r="K2434" s="8" t="str">
        <f>RIGHT(B2434,5)</f>
        <v>19:23</v>
      </c>
      <c r="L2434" s="7" t="str">
        <f>TEXT(K2434,"hh")</f>
        <v>19</v>
      </c>
      <c r="M2434" s="6">
        <f>IF(C2434="close",IF(I2434&gt;=0,1,IF(I2434&lt;0,2)),0)</f>
        <v>0</v>
      </c>
      <c r="N2434" s="5">
        <f>IF(N2433=0,IF(C2434="s/l",1,0),IF(C2434="s/l",N2433+1,0))</f>
        <v>0</v>
      </c>
      <c r="O2434" s="4">
        <f>IF(O2433=0,IF(C2434="t/p",1,0),IF(C2434="t/p",O2433+1,0))</f>
        <v>2</v>
      </c>
      <c r="P2434" s="3">
        <f>IF(AND(N2434&gt;=$AD$36,N2435=0),1,0)</f>
        <v>0</v>
      </c>
      <c r="Q2434" s="2">
        <f>IF(AND(O2434&gt;=$AD$35,O2435=0),1,0)</f>
        <v>0</v>
      </c>
      <c r="R2434" s="3">
        <f>IF(AND(N2434&gt;0,ISODD(D2434)),1,0)</f>
        <v>0</v>
      </c>
      <c r="S2434" s="2">
        <f>IF(AND(O2434&gt;0,ISEVEN(D2434)),1,0)</f>
        <v>0</v>
      </c>
      <c r="T2434" s="1">
        <f>IF(AND(N2433&gt;0,N2434&gt;0),IF(OR(AND(R2433=0,R2434=1),AND(R2433=1,R2434=0)),1,0),0)</f>
        <v>0</v>
      </c>
      <c r="U2434" s="1">
        <f>IF(AND(O2433&gt;0,O2434&gt;0),IF(OR(AND(S2433=0,S2434=1),AND(S2433=1,S2434=0)),1,0),0)</f>
        <v>1</v>
      </c>
    </row>
    <row r="2435" spans="1:21">
      <c r="A2435" s="9">
        <v>12533</v>
      </c>
      <c r="B2435" s="10" t="s">
        <v>2410</v>
      </c>
      <c r="C2435" s="9" t="s">
        <v>0</v>
      </c>
      <c r="D2435" s="9">
        <v>5044</v>
      </c>
      <c r="E2435" s="9">
        <v>1</v>
      </c>
      <c r="F2435" s="9">
        <v>1.3523000000000001</v>
      </c>
      <c r="G2435" s="9">
        <v>1.3498000000000001</v>
      </c>
      <c r="H2435" s="9">
        <v>1.3523000000000001</v>
      </c>
      <c r="I2435" s="9">
        <v>5</v>
      </c>
      <c r="J2435" s="9">
        <v>1378.01</v>
      </c>
      <c r="K2435" s="8" t="str">
        <f>RIGHT(B2435,5)</f>
        <v>21:12</v>
      </c>
      <c r="L2435" s="7" t="str">
        <f>TEXT(K2435,"hh")</f>
        <v>21</v>
      </c>
      <c r="M2435" s="6">
        <f>IF(C2435="close",IF(I2435&gt;=0,1,IF(I2435&lt;0,2)),0)</f>
        <v>0</v>
      </c>
      <c r="N2435" s="5">
        <f>IF(N2434=0,IF(C2435="s/l",1,0),IF(C2435="s/l",N2434+1,0))</f>
        <v>0</v>
      </c>
      <c r="O2435" s="4">
        <f>IF(O2434=0,IF(C2435="t/p",1,0),IF(C2435="t/p",O2434+1,0))</f>
        <v>3</v>
      </c>
      <c r="P2435" s="3">
        <f>IF(AND(N2435&gt;=$AD$36,N2436=0),1,0)</f>
        <v>0</v>
      </c>
      <c r="Q2435" s="2">
        <f>IF(AND(O2435&gt;=$AD$35,O2436=0),1,0)</f>
        <v>0</v>
      </c>
      <c r="R2435" s="3">
        <f>IF(AND(N2435&gt;0,ISODD(D2435)),1,0)</f>
        <v>0</v>
      </c>
      <c r="S2435" s="2">
        <f>IF(AND(O2435&gt;0,ISEVEN(D2435)),1,0)</f>
        <v>1</v>
      </c>
      <c r="T2435" s="1">
        <f>IF(AND(N2434&gt;0,N2435&gt;0),IF(OR(AND(R2434=0,R2435=1),AND(R2434=1,R2435=0)),1,0),0)</f>
        <v>0</v>
      </c>
      <c r="U2435" s="1">
        <f>IF(AND(O2434&gt;0,O2435&gt;0),IF(OR(AND(S2434=0,S2435=1),AND(S2434=1,S2435=0)),1,0),0)</f>
        <v>1</v>
      </c>
    </row>
    <row r="2436" spans="1:21">
      <c r="A2436" s="9">
        <v>12538</v>
      </c>
      <c r="B2436" s="10" t="s">
        <v>2409</v>
      </c>
      <c r="C2436" s="9" t="s">
        <v>0</v>
      </c>
      <c r="D2436" s="9">
        <v>5049</v>
      </c>
      <c r="E2436" s="9">
        <v>1</v>
      </c>
      <c r="F2436" s="9">
        <v>1.3520000000000001</v>
      </c>
      <c r="G2436" s="9">
        <v>1.3545</v>
      </c>
      <c r="H2436" s="9">
        <v>1.3520000000000001</v>
      </c>
      <c r="I2436" s="9">
        <v>5</v>
      </c>
      <c r="J2436" s="9">
        <v>1383.01</v>
      </c>
      <c r="K2436" s="8" t="str">
        <f>RIGHT(B2436,5)</f>
        <v>21:31</v>
      </c>
      <c r="L2436" s="7" t="str">
        <f>TEXT(K2436,"hh")</f>
        <v>21</v>
      </c>
      <c r="M2436" s="6">
        <f>IF(C2436="close",IF(I2436&gt;=0,1,IF(I2436&lt;0,2)),0)</f>
        <v>0</v>
      </c>
      <c r="N2436" s="5">
        <f>IF(N2435=0,IF(C2436="s/l",1,0),IF(C2436="s/l",N2435+1,0))</f>
        <v>0</v>
      </c>
      <c r="O2436" s="4">
        <f>IF(O2435=0,IF(C2436="t/p",1,0),IF(C2436="t/p",O2435+1,0))</f>
        <v>4</v>
      </c>
      <c r="P2436" s="3">
        <f>IF(AND(N2436&gt;=$AD$36,N2437=0),1,0)</f>
        <v>0</v>
      </c>
      <c r="Q2436" s="2">
        <f>IF(AND(O2436&gt;=$AD$35,O2437=0),1,0)</f>
        <v>0</v>
      </c>
      <c r="R2436" s="3">
        <f>IF(AND(N2436&gt;0,ISODD(D2436)),1,0)</f>
        <v>0</v>
      </c>
      <c r="S2436" s="2">
        <f>IF(AND(O2436&gt;0,ISEVEN(D2436)),1,0)</f>
        <v>0</v>
      </c>
      <c r="T2436" s="1">
        <f>IF(AND(N2435&gt;0,N2436&gt;0),IF(OR(AND(R2435=0,R2436=1),AND(R2435=1,R2436=0)),1,0),0)</f>
        <v>0</v>
      </c>
      <c r="U2436" s="1">
        <f>IF(AND(O2435&gt;0,O2436&gt;0),IF(OR(AND(S2435=0,S2436=1),AND(S2435=1,S2436=0)),1,0),0)</f>
        <v>1</v>
      </c>
    </row>
    <row r="2437" spans="1:21">
      <c r="A2437" s="9">
        <v>12543</v>
      </c>
      <c r="B2437" s="10" t="s">
        <v>2408</v>
      </c>
      <c r="C2437" s="9" t="s">
        <v>0</v>
      </c>
      <c r="D2437" s="9">
        <v>5052</v>
      </c>
      <c r="E2437" s="9">
        <v>1</v>
      </c>
      <c r="F2437" s="9">
        <v>1.3523000000000001</v>
      </c>
      <c r="G2437" s="9">
        <v>1.3498000000000001</v>
      </c>
      <c r="H2437" s="9">
        <v>1.3523000000000001</v>
      </c>
      <c r="I2437" s="9">
        <v>5</v>
      </c>
      <c r="J2437" s="9">
        <v>1388.01</v>
      </c>
      <c r="K2437" s="8" t="str">
        <f>RIGHT(B2437,5)</f>
        <v>23:20</v>
      </c>
      <c r="L2437" s="7" t="str">
        <f>TEXT(K2437,"hh")</f>
        <v>23</v>
      </c>
      <c r="M2437" s="6">
        <f>IF(C2437="close",IF(I2437&gt;=0,1,IF(I2437&lt;0,2)),0)</f>
        <v>0</v>
      </c>
      <c r="N2437" s="5">
        <f>IF(N2436=0,IF(C2437="s/l",1,0),IF(C2437="s/l",N2436+1,0))</f>
        <v>0</v>
      </c>
      <c r="O2437" s="4">
        <f>IF(O2436=0,IF(C2437="t/p",1,0),IF(C2437="t/p",O2436+1,0))</f>
        <v>5</v>
      </c>
      <c r="P2437" s="3">
        <f>IF(AND(N2437&gt;=$AD$36,N2438=0),1,0)</f>
        <v>0</v>
      </c>
      <c r="Q2437" s="2">
        <f>IF(AND(O2437&gt;=$AD$35,O2438=0),1,0)</f>
        <v>0</v>
      </c>
      <c r="R2437" s="3">
        <f>IF(AND(N2437&gt;0,ISODD(D2437)),1,0)</f>
        <v>0</v>
      </c>
      <c r="S2437" s="2">
        <f>IF(AND(O2437&gt;0,ISEVEN(D2437)),1,0)</f>
        <v>1</v>
      </c>
      <c r="T2437" s="1">
        <f>IF(AND(N2436&gt;0,N2437&gt;0),IF(OR(AND(R2436=0,R2437=1),AND(R2436=1,R2437=0)),1,0),0)</f>
        <v>0</v>
      </c>
      <c r="U2437" s="1">
        <f>IF(AND(O2436&gt;0,O2437&gt;0),IF(OR(AND(S2436=0,S2437=1),AND(S2436=1,S2437=0)),1,0),0)</f>
        <v>1</v>
      </c>
    </row>
    <row r="2438" spans="1:21">
      <c r="A2438" s="9">
        <v>12552</v>
      </c>
      <c r="B2438" s="10" t="s">
        <v>362</v>
      </c>
      <c r="C2438" s="9" t="s">
        <v>0</v>
      </c>
      <c r="D2438" s="9">
        <v>5055</v>
      </c>
      <c r="E2438" s="9">
        <v>1</v>
      </c>
      <c r="F2438" s="9">
        <v>1.3526</v>
      </c>
      <c r="G2438" s="9">
        <v>1.3551</v>
      </c>
      <c r="H2438" s="9">
        <v>1.3526</v>
      </c>
      <c r="I2438" s="9">
        <v>5</v>
      </c>
      <c r="J2438" s="9">
        <v>1393.01</v>
      </c>
      <c r="K2438" s="8" t="str">
        <f>RIGHT(B2438,5)</f>
        <v>07:34</v>
      </c>
      <c r="L2438" s="7" t="str">
        <f>TEXT(K2438,"hh")</f>
        <v>07</v>
      </c>
      <c r="M2438" s="6">
        <f>IF(C2438="close",IF(I2438&gt;=0,1,IF(I2438&lt;0,2)),0)</f>
        <v>0</v>
      </c>
      <c r="N2438" s="5">
        <f>IF(N2437=0,IF(C2438="s/l",1,0),IF(C2438="s/l",N2437+1,0))</f>
        <v>0</v>
      </c>
      <c r="O2438" s="4">
        <f>IF(O2437=0,IF(C2438="t/p",1,0),IF(C2438="t/p",O2437+1,0))</f>
        <v>6</v>
      </c>
      <c r="P2438" s="3">
        <f>IF(AND(N2438&gt;=$AD$36,N2439=0),1,0)</f>
        <v>0</v>
      </c>
      <c r="Q2438" s="2">
        <f>IF(AND(O2438&gt;=$AD$35,O2439=0),1,0)</f>
        <v>0</v>
      </c>
      <c r="R2438" s="3">
        <f>IF(AND(N2438&gt;0,ISODD(D2438)),1,0)</f>
        <v>0</v>
      </c>
      <c r="S2438" s="2">
        <f>IF(AND(O2438&gt;0,ISEVEN(D2438)),1,0)</f>
        <v>0</v>
      </c>
      <c r="T2438" s="1">
        <f>IF(AND(N2437&gt;0,N2438&gt;0),IF(OR(AND(R2437=0,R2438=1),AND(R2437=1,R2438=0)),1,0),0)</f>
        <v>0</v>
      </c>
      <c r="U2438" s="1">
        <f>IF(AND(O2437&gt;0,O2438&gt;0),IF(OR(AND(S2437=0,S2438=1),AND(S2437=1,S2438=0)),1,0),0)</f>
        <v>1</v>
      </c>
    </row>
    <row r="2439" spans="1:21">
      <c r="A2439" s="9">
        <v>12557</v>
      </c>
      <c r="B2439" s="10" t="s">
        <v>361</v>
      </c>
      <c r="C2439" s="9" t="s">
        <v>0</v>
      </c>
      <c r="D2439" s="9">
        <v>5058</v>
      </c>
      <c r="E2439" s="9">
        <v>1</v>
      </c>
      <c r="F2439" s="9">
        <v>1.3529</v>
      </c>
      <c r="G2439" s="9">
        <v>1.3504</v>
      </c>
      <c r="H2439" s="9">
        <v>1.3529</v>
      </c>
      <c r="I2439" s="9">
        <v>5</v>
      </c>
      <c r="J2439" s="9">
        <v>1398.01</v>
      </c>
      <c r="K2439" s="8" t="str">
        <f>RIGHT(B2439,5)</f>
        <v>08:39</v>
      </c>
      <c r="L2439" s="7" t="str">
        <f>TEXT(K2439,"hh")</f>
        <v>08</v>
      </c>
      <c r="M2439" s="6">
        <f>IF(C2439="close",IF(I2439&gt;=0,1,IF(I2439&lt;0,2)),0)</f>
        <v>0</v>
      </c>
      <c r="N2439" s="5">
        <f>IF(N2438=0,IF(C2439="s/l",1,0),IF(C2439="s/l",N2438+1,0))</f>
        <v>0</v>
      </c>
      <c r="O2439" s="4">
        <f>IF(O2438=0,IF(C2439="t/p",1,0),IF(C2439="t/p",O2438+1,0))</f>
        <v>7</v>
      </c>
      <c r="P2439" s="3">
        <f>IF(AND(N2439&gt;=$AD$36,N2440=0),1,0)</f>
        <v>0</v>
      </c>
      <c r="Q2439" s="2">
        <f>IF(AND(O2439&gt;=$AD$35,O2440=0),1,0)</f>
        <v>0</v>
      </c>
      <c r="R2439" s="3">
        <f>IF(AND(N2439&gt;0,ISODD(D2439)),1,0)</f>
        <v>0</v>
      </c>
      <c r="S2439" s="2">
        <f>IF(AND(O2439&gt;0,ISEVEN(D2439)),1,0)</f>
        <v>1</v>
      </c>
      <c r="T2439" s="1">
        <f>IF(AND(N2438&gt;0,N2439&gt;0),IF(OR(AND(R2438=0,R2439=1),AND(R2438=1,R2439=0)),1,0),0)</f>
        <v>0</v>
      </c>
      <c r="U2439" s="1">
        <f>IF(AND(O2438&gt;0,O2439&gt;0),IF(OR(AND(S2438=0,S2439=1),AND(S2438=1,S2439=0)),1,0),0)</f>
        <v>1</v>
      </c>
    </row>
    <row r="2440" spans="1:21">
      <c r="A2440" s="9">
        <v>12566</v>
      </c>
      <c r="B2440" s="10" t="s">
        <v>360</v>
      </c>
      <c r="C2440" s="9" t="s">
        <v>0</v>
      </c>
      <c r="D2440" s="9">
        <v>5061</v>
      </c>
      <c r="E2440" s="9">
        <v>1</v>
      </c>
      <c r="F2440" s="9">
        <v>1.3535999999999999</v>
      </c>
      <c r="G2440" s="9">
        <v>1.3561000000000001</v>
      </c>
      <c r="H2440" s="9">
        <v>1.3535999999999999</v>
      </c>
      <c r="I2440" s="9">
        <v>5</v>
      </c>
      <c r="J2440" s="9">
        <v>1403.01</v>
      </c>
      <c r="K2440" s="8" t="str">
        <f>RIGHT(B2440,5)</f>
        <v>10:03</v>
      </c>
      <c r="L2440" s="7" t="str">
        <f>TEXT(K2440,"hh")</f>
        <v>10</v>
      </c>
      <c r="M2440" s="6">
        <f>IF(C2440="close",IF(I2440&gt;=0,1,IF(I2440&lt;0,2)),0)</f>
        <v>0</v>
      </c>
      <c r="N2440" s="5">
        <f>IF(N2439=0,IF(C2440="s/l",1,0),IF(C2440="s/l",N2439+1,0))</f>
        <v>0</v>
      </c>
      <c r="O2440" s="4">
        <f>IF(O2439=0,IF(C2440="t/p",1,0),IF(C2440="t/p",O2439+1,0))</f>
        <v>8</v>
      </c>
      <c r="P2440" s="3">
        <f>IF(AND(N2440&gt;=$AD$36,N2441=0),1,0)</f>
        <v>0</v>
      </c>
      <c r="Q2440" s="2">
        <f>IF(AND(O2440&gt;=$AD$35,O2441=0),1,0)</f>
        <v>0</v>
      </c>
      <c r="R2440" s="3">
        <f>IF(AND(N2440&gt;0,ISODD(D2440)),1,0)</f>
        <v>0</v>
      </c>
      <c r="S2440" s="2">
        <f>IF(AND(O2440&gt;0,ISEVEN(D2440)),1,0)</f>
        <v>0</v>
      </c>
      <c r="T2440" s="1">
        <f>IF(AND(N2439&gt;0,N2440&gt;0),IF(OR(AND(R2439=0,R2440=1),AND(R2439=1,R2440=0)),1,0),0)</f>
        <v>0</v>
      </c>
      <c r="U2440" s="1">
        <f>IF(AND(O2439&gt;0,O2440&gt;0),IF(OR(AND(S2439=0,S2440=1),AND(S2439=1,S2440=0)),1,0),0)</f>
        <v>1</v>
      </c>
    </row>
    <row r="2441" spans="1:21">
      <c r="A2441" s="9">
        <v>12571</v>
      </c>
      <c r="B2441" s="10" t="s">
        <v>359</v>
      </c>
      <c r="C2441" s="9" t="s">
        <v>0</v>
      </c>
      <c r="D2441" s="9">
        <v>5064</v>
      </c>
      <c r="E2441" s="9">
        <v>1</v>
      </c>
      <c r="F2441" s="9">
        <v>1.3539000000000001</v>
      </c>
      <c r="G2441" s="9">
        <v>1.3513999999999999</v>
      </c>
      <c r="H2441" s="9">
        <v>1.3539000000000001</v>
      </c>
      <c r="I2441" s="9">
        <v>5</v>
      </c>
      <c r="J2441" s="9">
        <v>1408.01</v>
      </c>
      <c r="K2441" s="8" t="str">
        <f>RIGHT(B2441,5)</f>
        <v>10:25</v>
      </c>
      <c r="L2441" s="7" t="str">
        <f>TEXT(K2441,"hh")</f>
        <v>10</v>
      </c>
      <c r="M2441" s="6">
        <f>IF(C2441="close",IF(I2441&gt;=0,1,IF(I2441&lt;0,2)),0)</f>
        <v>0</v>
      </c>
      <c r="N2441" s="5">
        <f>IF(N2440=0,IF(C2441="s/l",1,0),IF(C2441="s/l",N2440+1,0))</f>
        <v>0</v>
      </c>
      <c r="O2441" s="4">
        <f>IF(O2440=0,IF(C2441="t/p",1,0),IF(C2441="t/p",O2440+1,0))</f>
        <v>9</v>
      </c>
      <c r="P2441" s="3">
        <f>IF(AND(N2441&gt;=$AD$36,N2442=0),1,0)</f>
        <v>0</v>
      </c>
      <c r="Q2441" s="2">
        <f>IF(AND(O2441&gt;=$AD$35,O2442=0),1,0)</f>
        <v>0</v>
      </c>
      <c r="R2441" s="3">
        <f>IF(AND(N2441&gt;0,ISODD(D2441)),1,0)</f>
        <v>0</v>
      </c>
      <c r="S2441" s="2">
        <f>IF(AND(O2441&gt;0,ISEVEN(D2441)),1,0)</f>
        <v>1</v>
      </c>
      <c r="T2441" s="1">
        <f>IF(AND(N2440&gt;0,N2441&gt;0),IF(OR(AND(R2440=0,R2441=1),AND(R2440=1,R2441=0)),1,0),0)</f>
        <v>0</v>
      </c>
      <c r="U2441" s="1">
        <f>IF(AND(O2440&gt;0,O2441&gt;0),IF(OR(AND(S2440=0,S2441=1),AND(S2440=1,S2441=0)),1,0),0)</f>
        <v>1</v>
      </c>
    </row>
    <row r="2442" spans="1:21">
      <c r="A2442" s="9">
        <v>12572</v>
      </c>
      <c r="B2442" s="10" t="s">
        <v>358</v>
      </c>
      <c r="C2442" s="9" t="s">
        <v>0</v>
      </c>
      <c r="D2442" s="9">
        <v>5059</v>
      </c>
      <c r="E2442" s="9">
        <v>1</v>
      </c>
      <c r="F2442" s="9">
        <v>1.3526</v>
      </c>
      <c r="G2442" s="9">
        <v>1.3551</v>
      </c>
      <c r="H2442" s="9">
        <v>1.3526</v>
      </c>
      <c r="I2442" s="9">
        <v>5</v>
      </c>
      <c r="J2442" s="9">
        <v>1413.01</v>
      </c>
      <c r="K2442" s="8" t="str">
        <f>RIGHT(B2442,5)</f>
        <v>12:17</v>
      </c>
      <c r="L2442" s="7" t="str">
        <f>TEXT(K2442,"hh")</f>
        <v>12</v>
      </c>
      <c r="M2442" s="6">
        <f>IF(C2442="close",IF(I2442&gt;=0,1,IF(I2442&lt;0,2)),0)</f>
        <v>0</v>
      </c>
      <c r="N2442" s="5">
        <f>IF(N2441=0,IF(C2442="s/l",1,0),IF(C2442="s/l",N2441+1,0))</f>
        <v>0</v>
      </c>
      <c r="O2442" s="4">
        <f>IF(O2441=0,IF(C2442="t/p",1,0),IF(C2442="t/p",O2441+1,0))</f>
        <v>10</v>
      </c>
      <c r="P2442" s="3">
        <f>IF(AND(N2442&gt;=$AD$36,N2443=0),1,0)</f>
        <v>0</v>
      </c>
      <c r="Q2442" s="2">
        <f>IF(AND(O2442&gt;=$AD$35,O2443=0),1,0)</f>
        <v>1</v>
      </c>
      <c r="R2442" s="3">
        <f>IF(AND(N2442&gt;0,ISODD(D2442)),1,0)</f>
        <v>0</v>
      </c>
      <c r="S2442" s="2">
        <f>IF(AND(O2442&gt;0,ISEVEN(D2442)),1,0)</f>
        <v>0</v>
      </c>
      <c r="T2442" s="1">
        <f>IF(AND(N2441&gt;0,N2442&gt;0),IF(OR(AND(R2441=0,R2442=1),AND(R2441=1,R2442=0)),1,0),0)</f>
        <v>0</v>
      </c>
      <c r="U2442" s="1">
        <f>IF(AND(O2441&gt;0,O2442&gt;0),IF(OR(AND(S2441=0,S2442=1),AND(S2441=1,S2442=0)),1,0),0)</f>
        <v>1</v>
      </c>
    </row>
    <row r="2443" spans="1:21">
      <c r="A2443" s="9">
        <v>12581</v>
      </c>
      <c r="B2443" s="10" t="s">
        <v>2407</v>
      </c>
      <c r="C2443" s="9" t="s">
        <v>3</v>
      </c>
      <c r="D2443" s="9">
        <v>5066</v>
      </c>
      <c r="E2443" s="9">
        <v>1</v>
      </c>
      <c r="F2443" s="9">
        <v>1.3504</v>
      </c>
      <c r="G2443" s="9">
        <v>1.3504</v>
      </c>
      <c r="H2443" s="9">
        <v>1.3529</v>
      </c>
      <c r="I2443" s="9">
        <v>-20</v>
      </c>
      <c r="J2443" s="9">
        <v>1393.01</v>
      </c>
      <c r="K2443" s="8" t="str">
        <f>RIGHT(B2443,5)</f>
        <v>13:16</v>
      </c>
      <c r="L2443" s="7" t="str">
        <f>TEXT(K2443,"hh")</f>
        <v>13</v>
      </c>
      <c r="M2443" s="6">
        <f>IF(C2443="close",IF(I2443&gt;=0,1,IF(I2443&lt;0,2)),0)</f>
        <v>0</v>
      </c>
      <c r="N2443" s="5">
        <f>IF(N2442=0,IF(C2443="s/l",1,0),IF(C2443="s/l",N2442+1,0))</f>
        <v>1</v>
      </c>
      <c r="O2443" s="4">
        <f>IF(O2442=0,IF(C2443="t/p",1,0),IF(C2443="t/p",O2442+1,0))</f>
        <v>0</v>
      </c>
      <c r="P2443" s="3">
        <f>IF(AND(N2443&gt;=$AD$36,N2444=0),1,0)</f>
        <v>0</v>
      </c>
      <c r="Q2443" s="2">
        <f>IF(AND(O2443&gt;=$AD$35,O2444=0),1,0)</f>
        <v>0</v>
      </c>
      <c r="R2443" s="3">
        <f>IF(AND(N2443&gt;0,ISODD(D2443)),1,0)</f>
        <v>0</v>
      </c>
      <c r="S2443" s="2">
        <f>IF(AND(O2443&gt;0,ISEVEN(D2443)),1,0)</f>
        <v>0</v>
      </c>
      <c r="T2443" s="1">
        <f>IF(AND(N2442&gt;0,N2443&gt;0),IF(OR(AND(R2442=0,R2443=1),AND(R2442=1,R2443=0)),1,0),0)</f>
        <v>0</v>
      </c>
      <c r="U2443" s="1">
        <f>IF(AND(O2442&gt;0,O2443&gt;0),IF(OR(AND(S2442=0,S2443=1),AND(S2442=1,S2443=0)),1,0),0)</f>
        <v>0</v>
      </c>
    </row>
    <row r="2444" spans="1:21">
      <c r="A2444" s="9">
        <v>12582</v>
      </c>
      <c r="B2444" s="10" t="s">
        <v>2406</v>
      </c>
      <c r="C2444" s="9" t="s">
        <v>0</v>
      </c>
      <c r="D2444" s="9">
        <v>5068</v>
      </c>
      <c r="E2444" s="9">
        <v>1</v>
      </c>
      <c r="F2444" s="9">
        <v>1.3519000000000001</v>
      </c>
      <c r="G2444" s="9">
        <v>1.3493999999999999</v>
      </c>
      <c r="H2444" s="9">
        <v>1.3519000000000001</v>
      </c>
      <c r="I2444" s="9">
        <v>5</v>
      </c>
      <c r="J2444" s="9">
        <v>1398.01</v>
      </c>
      <c r="K2444" s="8" t="str">
        <f>RIGHT(B2444,5)</f>
        <v>13:53</v>
      </c>
      <c r="L2444" s="7" t="str">
        <f>TEXT(K2444,"hh")</f>
        <v>13</v>
      </c>
      <c r="M2444" s="6">
        <f>IF(C2444="close",IF(I2444&gt;=0,1,IF(I2444&lt;0,2)),0)</f>
        <v>0</v>
      </c>
      <c r="N2444" s="5">
        <f>IF(N2443=0,IF(C2444="s/l",1,0),IF(C2444="s/l",N2443+1,0))</f>
        <v>0</v>
      </c>
      <c r="O2444" s="4">
        <f>IF(O2443=0,IF(C2444="t/p",1,0),IF(C2444="t/p",O2443+1,0))</f>
        <v>1</v>
      </c>
      <c r="P2444" s="3">
        <f>IF(AND(N2444&gt;=$AD$36,N2445=0),1,0)</f>
        <v>0</v>
      </c>
      <c r="Q2444" s="2">
        <f>IF(AND(O2444&gt;=$AD$35,O2445=0),1,0)</f>
        <v>0</v>
      </c>
      <c r="R2444" s="3">
        <f>IF(AND(N2444&gt;0,ISODD(D2444)),1,0)</f>
        <v>0</v>
      </c>
      <c r="S2444" s="2">
        <f>IF(AND(O2444&gt;0,ISEVEN(D2444)),1,0)</f>
        <v>1</v>
      </c>
      <c r="T2444" s="1">
        <f>IF(AND(N2443&gt;0,N2444&gt;0),IF(OR(AND(R2443=0,R2444=1),AND(R2443=1,R2444=0)),1,0),0)</f>
        <v>0</v>
      </c>
      <c r="U2444" s="1">
        <f>IF(AND(O2443&gt;0,O2444&gt;0),IF(OR(AND(S2443=0,S2444=1),AND(S2443=1,S2444=0)),1,0),0)</f>
        <v>0</v>
      </c>
    </row>
    <row r="2445" spans="1:21">
      <c r="A2445" s="9">
        <v>12587</v>
      </c>
      <c r="B2445" s="10" t="s">
        <v>2405</v>
      </c>
      <c r="C2445" s="9" t="s">
        <v>0</v>
      </c>
      <c r="D2445" s="9">
        <v>5069</v>
      </c>
      <c r="E2445" s="9">
        <v>1</v>
      </c>
      <c r="F2445" s="9">
        <v>1.3515999999999999</v>
      </c>
      <c r="G2445" s="9">
        <v>1.3541000000000001</v>
      </c>
      <c r="H2445" s="9">
        <v>1.3515999999999999</v>
      </c>
      <c r="I2445" s="9">
        <v>5</v>
      </c>
      <c r="J2445" s="9">
        <v>1403.01</v>
      </c>
      <c r="K2445" s="8" t="str">
        <f>RIGHT(B2445,5)</f>
        <v>14:15</v>
      </c>
      <c r="L2445" s="7" t="str">
        <f>TEXT(K2445,"hh")</f>
        <v>14</v>
      </c>
      <c r="M2445" s="6">
        <f>IF(C2445="close",IF(I2445&gt;=0,1,IF(I2445&lt;0,2)),0)</f>
        <v>0</v>
      </c>
      <c r="N2445" s="5">
        <f>IF(N2444=0,IF(C2445="s/l",1,0),IF(C2445="s/l",N2444+1,0))</f>
        <v>0</v>
      </c>
      <c r="O2445" s="4">
        <f>IF(O2444=0,IF(C2445="t/p",1,0),IF(C2445="t/p",O2444+1,0))</f>
        <v>2</v>
      </c>
      <c r="P2445" s="3">
        <f>IF(AND(N2445&gt;=$AD$36,N2446=0),1,0)</f>
        <v>0</v>
      </c>
      <c r="Q2445" s="2">
        <f>IF(AND(O2445&gt;=$AD$35,O2446=0),1,0)</f>
        <v>0</v>
      </c>
      <c r="R2445" s="3">
        <f>IF(AND(N2445&gt;0,ISODD(D2445)),1,0)</f>
        <v>0</v>
      </c>
      <c r="S2445" s="2">
        <f>IF(AND(O2445&gt;0,ISEVEN(D2445)),1,0)</f>
        <v>0</v>
      </c>
      <c r="T2445" s="1">
        <f>IF(AND(N2444&gt;0,N2445&gt;0),IF(OR(AND(R2444=0,R2445=1),AND(R2444=1,R2445=0)),1,0),0)</f>
        <v>0</v>
      </c>
      <c r="U2445" s="1">
        <f>IF(AND(O2444&gt;0,O2445&gt;0),IF(OR(AND(S2444=0,S2445=1),AND(S2444=1,S2445=0)),1,0),0)</f>
        <v>1</v>
      </c>
    </row>
    <row r="2446" spans="1:21">
      <c r="A2446" s="9">
        <v>12596</v>
      </c>
      <c r="B2446" s="10" t="s">
        <v>2404</v>
      </c>
      <c r="C2446" s="9" t="s">
        <v>3</v>
      </c>
      <c r="D2446" s="9">
        <v>5072</v>
      </c>
      <c r="E2446" s="9">
        <v>1</v>
      </c>
      <c r="F2446" s="9">
        <v>1.3493999999999999</v>
      </c>
      <c r="G2446" s="9">
        <v>1.3493999999999999</v>
      </c>
      <c r="H2446" s="9">
        <v>1.3519000000000001</v>
      </c>
      <c r="I2446" s="9">
        <v>-20</v>
      </c>
      <c r="J2446" s="9">
        <v>1383.01</v>
      </c>
      <c r="K2446" s="8" t="str">
        <f>RIGHT(B2446,5)</f>
        <v>14:33</v>
      </c>
      <c r="L2446" s="7" t="str">
        <f>TEXT(K2446,"hh")</f>
        <v>14</v>
      </c>
      <c r="M2446" s="6">
        <f>IF(C2446="close",IF(I2446&gt;=0,1,IF(I2446&lt;0,2)),0)</f>
        <v>0</v>
      </c>
      <c r="N2446" s="5">
        <f>IF(N2445=0,IF(C2446="s/l",1,0),IF(C2446="s/l",N2445+1,0))</f>
        <v>1</v>
      </c>
      <c r="O2446" s="4">
        <f>IF(O2445=0,IF(C2446="t/p",1,0),IF(C2446="t/p",O2445+1,0))</f>
        <v>0</v>
      </c>
      <c r="P2446" s="3">
        <f>IF(AND(N2446&gt;=$AD$36,N2447=0),1,0)</f>
        <v>0</v>
      </c>
      <c r="Q2446" s="2">
        <f>IF(AND(O2446&gt;=$AD$35,O2447=0),1,0)</f>
        <v>0</v>
      </c>
      <c r="R2446" s="3">
        <f>IF(AND(N2446&gt;0,ISODD(D2446)),1,0)</f>
        <v>0</v>
      </c>
      <c r="S2446" s="2">
        <f>IF(AND(O2446&gt;0,ISEVEN(D2446)),1,0)</f>
        <v>0</v>
      </c>
      <c r="T2446" s="1">
        <f>IF(AND(N2445&gt;0,N2446&gt;0),IF(OR(AND(R2445=0,R2446=1),AND(R2445=1,R2446=0)),1,0),0)</f>
        <v>0</v>
      </c>
      <c r="U2446" s="1">
        <f>IF(AND(O2445&gt;0,O2446&gt;0),IF(OR(AND(S2445=0,S2446=1),AND(S2445=1,S2446=0)),1,0),0)</f>
        <v>0</v>
      </c>
    </row>
    <row r="2447" spans="1:21">
      <c r="A2447" s="9">
        <v>12601</v>
      </c>
      <c r="B2447" s="10" t="s">
        <v>2403</v>
      </c>
      <c r="C2447" s="9" t="s">
        <v>3</v>
      </c>
      <c r="D2447" s="9">
        <v>5074</v>
      </c>
      <c r="E2447" s="9">
        <v>1</v>
      </c>
      <c r="F2447" s="9">
        <v>1.3484</v>
      </c>
      <c r="G2447" s="9">
        <v>1.3484</v>
      </c>
      <c r="H2447" s="9">
        <v>1.3509</v>
      </c>
      <c r="I2447" s="9">
        <v>-20</v>
      </c>
      <c r="J2447" s="9">
        <v>1363.01</v>
      </c>
      <c r="K2447" s="8" t="str">
        <f>RIGHT(B2447,5)</f>
        <v>14:47</v>
      </c>
      <c r="L2447" s="7" t="str">
        <f>TEXT(K2447,"hh")</f>
        <v>14</v>
      </c>
      <c r="M2447" s="6">
        <f>IF(C2447="close",IF(I2447&gt;=0,1,IF(I2447&lt;0,2)),0)</f>
        <v>0</v>
      </c>
      <c r="N2447" s="5">
        <f>IF(N2446=0,IF(C2447="s/l",1,0),IF(C2447="s/l",N2446+1,0))</f>
        <v>2</v>
      </c>
      <c r="O2447" s="4">
        <f>IF(O2446=0,IF(C2447="t/p",1,0),IF(C2447="t/p",O2446+1,0))</f>
        <v>0</v>
      </c>
      <c r="P2447" s="3">
        <f>IF(AND(N2447&gt;=$AD$36,N2448=0),1,0)</f>
        <v>1</v>
      </c>
      <c r="Q2447" s="2">
        <f>IF(AND(O2447&gt;=$AD$35,O2448=0),1,0)</f>
        <v>0</v>
      </c>
      <c r="R2447" s="3">
        <f>IF(AND(N2447&gt;0,ISODD(D2447)),1,0)</f>
        <v>0</v>
      </c>
      <c r="S2447" s="2">
        <f>IF(AND(O2447&gt;0,ISEVEN(D2447)),1,0)</f>
        <v>0</v>
      </c>
      <c r="T2447" s="1">
        <f>IF(AND(N2446&gt;0,N2447&gt;0),IF(OR(AND(R2446=0,R2447=1),AND(R2446=1,R2447=0)),1,0),0)</f>
        <v>0</v>
      </c>
      <c r="U2447" s="1">
        <f>IF(AND(O2446&gt;0,O2447&gt;0),IF(OR(AND(S2446=0,S2447=1),AND(S2446=1,S2447=0)),1,0),0)</f>
        <v>0</v>
      </c>
    </row>
    <row r="2448" spans="1:21">
      <c r="A2448" s="9">
        <v>12606</v>
      </c>
      <c r="B2448" s="10" t="s">
        <v>2402</v>
      </c>
      <c r="C2448" s="9" t="s">
        <v>0</v>
      </c>
      <c r="D2448" s="9">
        <v>5078</v>
      </c>
      <c r="E2448" s="9">
        <v>1</v>
      </c>
      <c r="F2448" s="9">
        <v>1.3488</v>
      </c>
      <c r="G2448" s="9">
        <v>1.3463000000000001</v>
      </c>
      <c r="H2448" s="9">
        <v>1.3488</v>
      </c>
      <c r="I2448" s="9">
        <v>5</v>
      </c>
      <c r="J2448" s="9">
        <v>1368.01</v>
      </c>
      <c r="K2448" s="8" t="str">
        <f>RIGHT(B2448,5)</f>
        <v>14:56</v>
      </c>
      <c r="L2448" s="7" t="str">
        <f>TEXT(K2448,"hh")</f>
        <v>14</v>
      </c>
      <c r="M2448" s="6">
        <f>IF(C2448="close",IF(I2448&gt;=0,1,IF(I2448&lt;0,2)),0)</f>
        <v>0</v>
      </c>
      <c r="N2448" s="5">
        <f>IF(N2447=0,IF(C2448="s/l",1,0),IF(C2448="s/l",N2447+1,0))</f>
        <v>0</v>
      </c>
      <c r="O2448" s="4">
        <f>IF(O2447=0,IF(C2448="t/p",1,0),IF(C2448="t/p",O2447+1,0))</f>
        <v>1</v>
      </c>
      <c r="P2448" s="3">
        <f>IF(AND(N2448&gt;=$AD$36,N2449=0),1,0)</f>
        <v>0</v>
      </c>
      <c r="Q2448" s="2">
        <f>IF(AND(O2448&gt;=$AD$35,O2449=0),1,0)</f>
        <v>0</v>
      </c>
      <c r="R2448" s="3">
        <f>IF(AND(N2448&gt;0,ISODD(D2448)),1,0)</f>
        <v>0</v>
      </c>
      <c r="S2448" s="2">
        <f>IF(AND(O2448&gt;0,ISEVEN(D2448)),1,0)</f>
        <v>1</v>
      </c>
      <c r="T2448" s="1">
        <f>IF(AND(N2447&gt;0,N2448&gt;0),IF(OR(AND(R2447=0,R2448=1),AND(R2447=1,R2448=0)),1,0),0)</f>
        <v>0</v>
      </c>
      <c r="U2448" s="1">
        <f>IF(AND(O2447&gt;0,O2448&gt;0),IF(OR(AND(S2447=0,S2448=1),AND(S2447=1,S2448=0)),1,0),0)</f>
        <v>0</v>
      </c>
    </row>
    <row r="2449" spans="1:21">
      <c r="A2449" s="9">
        <v>12611</v>
      </c>
      <c r="B2449" s="10" t="s">
        <v>2401</v>
      </c>
      <c r="C2449" s="9" t="s">
        <v>0</v>
      </c>
      <c r="D2449" s="9">
        <v>5079</v>
      </c>
      <c r="E2449" s="9">
        <v>1</v>
      </c>
      <c r="F2449" s="9">
        <v>1.3485</v>
      </c>
      <c r="G2449" s="9">
        <v>1.351</v>
      </c>
      <c r="H2449" s="9">
        <v>1.3485</v>
      </c>
      <c r="I2449" s="9">
        <v>5</v>
      </c>
      <c r="J2449" s="9">
        <v>1373.01</v>
      </c>
      <c r="K2449" s="8" t="str">
        <f>RIGHT(B2449,5)</f>
        <v>15:09</v>
      </c>
      <c r="L2449" s="7" t="str">
        <f>TEXT(K2449,"hh")</f>
        <v>15</v>
      </c>
      <c r="M2449" s="6">
        <f>IF(C2449="close",IF(I2449&gt;=0,1,IF(I2449&lt;0,2)),0)</f>
        <v>0</v>
      </c>
      <c r="N2449" s="5">
        <f>IF(N2448=0,IF(C2449="s/l",1,0),IF(C2449="s/l",N2448+1,0))</f>
        <v>0</v>
      </c>
      <c r="O2449" s="4">
        <f>IF(O2448=0,IF(C2449="t/p",1,0),IF(C2449="t/p",O2448+1,0))</f>
        <v>2</v>
      </c>
      <c r="P2449" s="3">
        <f>IF(AND(N2449&gt;=$AD$36,N2450=0),1,0)</f>
        <v>0</v>
      </c>
      <c r="Q2449" s="2">
        <f>IF(AND(O2449&gt;=$AD$35,O2450=0),1,0)</f>
        <v>0</v>
      </c>
      <c r="R2449" s="3">
        <f>IF(AND(N2449&gt;0,ISODD(D2449)),1,0)</f>
        <v>0</v>
      </c>
      <c r="S2449" s="2">
        <f>IF(AND(O2449&gt;0,ISEVEN(D2449)),1,0)</f>
        <v>0</v>
      </c>
      <c r="T2449" s="1">
        <f>IF(AND(N2448&gt;0,N2449&gt;0),IF(OR(AND(R2448=0,R2449=1),AND(R2448=1,R2449=0)),1,0),0)</f>
        <v>0</v>
      </c>
      <c r="U2449" s="1">
        <f>IF(AND(O2448&gt;0,O2449&gt;0),IF(OR(AND(S2448=0,S2449=1),AND(S2448=1,S2449=0)),1,0),0)</f>
        <v>1</v>
      </c>
    </row>
    <row r="2450" spans="1:21">
      <c r="A2450" s="9">
        <v>12616</v>
      </c>
      <c r="B2450" s="10" t="s">
        <v>2400</v>
      </c>
      <c r="C2450" s="9" t="s">
        <v>0</v>
      </c>
      <c r="D2450" s="9">
        <v>5082</v>
      </c>
      <c r="E2450" s="9">
        <v>1</v>
      </c>
      <c r="F2450" s="9">
        <v>1.3488</v>
      </c>
      <c r="G2450" s="9">
        <v>1.3463000000000001</v>
      </c>
      <c r="H2450" s="9">
        <v>1.3488</v>
      </c>
      <c r="I2450" s="9">
        <v>5</v>
      </c>
      <c r="J2450" s="9">
        <v>1378.01</v>
      </c>
      <c r="K2450" s="8" t="str">
        <f>RIGHT(B2450,5)</f>
        <v>15:43</v>
      </c>
      <c r="L2450" s="7" t="str">
        <f>TEXT(K2450,"hh")</f>
        <v>15</v>
      </c>
      <c r="M2450" s="6">
        <f>IF(C2450="close",IF(I2450&gt;=0,1,IF(I2450&lt;0,2)),0)</f>
        <v>0</v>
      </c>
      <c r="N2450" s="5">
        <f>IF(N2449=0,IF(C2450="s/l",1,0),IF(C2450="s/l",N2449+1,0))</f>
        <v>0</v>
      </c>
      <c r="O2450" s="4">
        <f>IF(O2449=0,IF(C2450="t/p",1,0),IF(C2450="t/p",O2449+1,0))</f>
        <v>3</v>
      </c>
      <c r="P2450" s="3">
        <f>IF(AND(N2450&gt;=$AD$36,N2451=0),1,0)</f>
        <v>0</v>
      </c>
      <c r="Q2450" s="2">
        <f>IF(AND(O2450&gt;=$AD$35,O2451=0),1,0)</f>
        <v>0</v>
      </c>
      <c r="R2450" s="3">
        <f>IF(AND(N2450&gt;0,ISODD(D2450)),1,0)</f>
        <v>0</v>
      </c>
      <c r="S2450" s="2">
        <f>IF(AND(O2450&gt;0,ISEVEN(D2450)),1,0)</f>
        <v>1</v>
      </c>
      <c r="T2450" s="1">
        <f>IF(AND(N2449&gt;0,N2450&gt;0),IF(OR(AND(R2449=0,R2450=1),AND(R2449=1,R2450=0)),1,0),0)</f>
        <v>0</v>
      </c>
      <c r="U2450" s="1">
        <f>IF(AND(O2449&gt;0,O2450&gt;0),IF(OR(AND(S2449=0,S2450=1),AND(S2449=1,S2450=0)),1,0),0)</f>
        <v>1</v>
      </c>
    </row>
    <row r="2451" spans="1:21">
      <c r="A2451" s="9">
        <v>12621</v>
      </c>
      <c r="B2451" s="10" t="s">
        <v>2399</v>
      </c>
      <c r="C2451" s="9" t="s">
        <v>0</v>
      </c>
      <c r="D2451" s="9">
        <v>5083</v>
      </c>
      <c r="E2451" s="9">
        <v>1</v>
      </c>
      <c r="F2451" s="9">
        <v>1.3485</v>
      </c>
      <c r="G2451" s="9">
        <v>1.351</v>
      </c>
      <c r="H2451" s="9">
        <v>1.3485</v>
      </c>
      <c r="I2451" s="9">
        <v>5</v>
      </c>
      <c r="J2451" s="9">
        <v>1383.01</v>
      </c>
      <c r="K2451" s="8" t="str">
        <f>RIGHT(B2451,5)</f>
        <v>16:01</v>
      </c>
      <c r="L2451" s="7" t="str">
        <f>TEXT(K2451,"hh")</f>
        <v>16</v>
      </c>
      <c r="M2451" s="6">
        <f>IF(C2451="close",IF(I2451&gt;=0,1,IF(I2451&lt;0,2)),0)</f>
        <v>0</v>
      </c>
      <c r="N2451" s="5">
        <f>IF(N2450=0,IF(C2451="s/l",1,0),IF(C2451="s/l",N2450+1,0))</f>
        <v>0</v>
      </c>
      <c r="O2451" s="4">
        <f>IF(O2450=0,IF(C2451="t/p",1,0),IF(C2451="t/p",O2450+1,0))</f>
        <v>4</v>
      </c>
      <c r="P2451" s="3">
        <f>IF(AND(N2451&gt;=$AD$36,N2452=0),1,0)</f>
        <v>0</v>
      </c>
      <c r="Q2451" s="2">
        <f>IF(AND(O2451&gt;=$AD$35,O2452=0),1,0)</f>
        <v>0</v>
      </c>
      <c r="R2451" s="3">
        <f>IF(AND(N2451&gt;0,ISODD(D2451)),1,0)</f>
        <v>0</v>
      </c>
      <c r="S2451" s="2">
        <f>IF(AND(O2451&gt;0,ISEVEN(D2451)),1,0)</f>
        <v>0</v>
      </c>
      <c r="T2451" s="1">
        <f>IF(AND(N2450&gt;0,N2451&gt;0),IF(OR(AND(R2450=0,R2451=1),AND(R2450=1,R2451=0)),1,0),0)</f>
        <v>0</v>
      </c>
      <c r="U2451" s="1">
        <f>IF(AND(O2450&gt;0,O2451&gt;0),IF(OR(AND(S2450=0,S2451=1),AND(S2450=1,S2451=0)),1,0),0)</f>
        <v>1</v>
      </c>
    </row>
    <row r="2452" spans="1:21">
      <c r="A2452" s="9">
        <v>12626</v>
      </c>
      <c r="B2452" s="10" t="s">
        <v>2398</v>
      </c>
      <c r="C2452" s="9" t="s">
        <v>0</v>
      </c>
      <c r="D2452" s="9">
        <v>5086</v>
      </c>
      <c r="E2452" s="9">
        <v>1</v>
      </c>
      <c r="F2452" s="9">
        <v>1.3488</v>
      </c>
      <c r="G2452" s="9">
        <v>1.3463000000000001</v>
      </c>
      <c r="H2452" s="9">
        <v>1.3488</v>
      </c>
      <c r="I2452" s="9">
        <v>5</v>
      </c>
      <c r="J2452" s="9">
        <v>1388.01</v>
      </c>
      <c r="K2452" s="8" t="str">
        <f>RIGHT(B2452,5)</f>
        <v>16:13</v>
      </c>
      <c r="L2452" s="7" t="str">
        <f>TEXT(K2452,"hh")</f>
        <v>16</v>
      </c>
      <c r="M2452" s="6">
        <f>IF(C2452="close",IF(I2452&gt;=0,1,IF(I2452&lt;0,2)),0)</f>
        <v>0</v>
      </c>
      <c r="N2452" s="5">
        <f>IF(N2451=0,IF(C2452="s/l",1,0),IF(C2452="s/l",N2451+1,0))</f>
        <v>0</v>
      </c>
      <c r="O2452" s="4">
        <f>IF(O2451=0,IF(C2452="t/p",1,0),IF(C2452="t/p",O2451+1,0))</f>
        <v>5</v>
      </c>
      <c r="P2452" s="3">
        <f>IF(AND(N2452&gt;=$AD$36,N2453=0),1,0)</f>
        <v>0</v>
      </c>
      <c r="Q2452" s="2">
        <f>IF(AND(O2452&gt;=$AD$35,O2453=0),1,0)</f>
        <v>0</v>
      </c>
      <c r="R2452" s="3">
        <f>IF(AND(N2452&gt;0,ISODD(D2452)),1,0)</f>
        <v>0</v>
      </c>
      <c r="S2452" s="2">
        <f>IF(AND(O2452&gt;0,ISEVEN(D2452)),1,0)</f>
        <v>1</v>
      </c>
      <c r="T2452" s="1">
        <f>IF(AND(N2451&gt;0,N2452&gt;0),IF(OR(AND(R2451=0,R2452=1),AND(R2451=1,R2452=0)),1,0),0)</f>
        <v>0</v>
      </c>
      <c r="U2452" s="1">
        <f>IF(AND(O2451&gt;0,O2452&gt;0),IF(OR(AND(S2451=0,S2452=1),AND(S2451=1,S2452=0)),1,0),0)</f>
        <v>1</v>
      </c>
    </row>
    <row r="2453" spans="1:21">
      <c r="A2453" s="9">
        <v>12631</v>
      </c>
      <c r="B2453" s="10" t="s">
        <v>2397</v>
      </c>
      <c r="C2453" s="9" t="s">
        <v>0</v>
      </c>
      <c r="D2453" s="9">
        <v>5076</v>
      </c>
      <c r="E2453" s="9">
        <v>1</v>
      </c>
      <c r="F2453" s="9">
        <v>1.3498000000000001</v>
      </c>
      <c r="G2453" s="9">
        <v>1.3472999999999999</v>
      </c>
      <c r="H2453" s="9">
        <v>1.3498000000000001</v>
      </c>
      <c r="I2453" s="9">
        <v>5</v>
      </c>
      <c r="J2453" s="9">
        <v>1393.01</v>
      </c>
      <c r="K2453" s="8" t="str">
        <f>RIGHT(B2453,5)</f>
        <v>18:11</v>
      </c>
      <c r="L2453" s="7" t="str">
        <f>TEXT(K2453,"hh")</f>
        <v>18</v>
      </c>
      <c r="M2453" s="6">
        <f>IF(C2453="close",IF(I2453&gt;=0,1,IF(I2453&lt;0,2)),0)</f>
        <v>0</v>
      </c>
      <c r="N2453" s="5">
        <f>IF(N2452=0,IF(C2453="s/l",1,0),IF(C2453="s/l",N2452+1,0))</f>
        <v>0</v>
      </c>
      <c r="O2453" s="4">
        <f>IF(O2452=0,IF(C2453="t/p",1,0),IF(C2453="t/p",O2452+1,0))</f>
        <v>6</v>
      </c>
      <c r="P2453" s="3">
        <f>IF(AND(N2453&gt;=$AD$36,N2454=0),1,0)</f>
        <v>0</v>
      </c>
      <c r="Q2453" s="2">
        <f>IF(AND(O2453&gt;=$AD$35,O2454=0),1,0)</f>
        <v>1</v>
      </c>
      <c r="R2453" s="3">
        <f>IF(AND(N2453&gt;0,ISODD(D2453)),1,0)</f>
        <v>0</v>
      </c>
      <c r="S2453" s="2">
        <f>IF(AND(O2453&gt;0,ISEVEN(D2453)),1,0)</f>
        <v>1</v>
      </c>
      <c r="T2453" s="1">
        <f>IF(AND(N2452&gt;0,N2453&gt;0),IF(OR(AND(R2452=0,R2453=1),AND(R2452=1,R2453=0)),1,0),0)</f>
        <v>0</v>
      </c>
      <c r="U2453" s="1">
        <f>IF(AND(O2452&gt;0,O2453&gt;0),IF(OR(AND(S2452=0,S2453=1),AND(S2452=1,S2453=0)),1,0),0)</f>
        <v>0</v>
      </c>
    </row>
    <row r="2454" spans="1:21">
      <c r="A2454" s="9">
        <v>12632</v>
      </c>
      <c r="B2454" s="10" t="s">
        <v>2396</v>
      </c>
      <c r="C2454" s="9" t="s">
        <v>54</v>
      </c>
      <c r="D2454" s="9">
        <v>5087</v>
      </c>
      <c r="E2454" s="9">
        <v>1</v>
      </c>
      <c r="F2454" s="9">
        <v>1.3495999999999999</v>
      </c>
      <c r="G2454" s="9">
        <v>1.351</v>
      </c>
      <c r="H2454" s="9">
        <v>1.3485</v>
      </c>
      <c r="I2454" s="9">
        <v>-6.37</v>
      </c>
      <c r="J2454" s="9">
        <v>1386.64</v>
      </c>
      <c r="K2454" s="8" t="str">
        <f>RIGHT(B2454,5)</f>
        <v>01:02</v>
      </c>
      <c r="L2454" s="7" t="str">
        <f>TEXT(K2454,"hh")</f>
        <v>01</v>
      </c>
      <c r="M2454" s="6">
        <f>IF(C2454="close",IF(I2454&gt;=0,1,IF(I2454&lt;0,2)),0)</f>
        <v>2</v>
      </c>
      <c r="N2454" s="5">
        <f>IF(N2453=0,IF(C2454="s/l",1,0),IF(C2454="s/l",N2453+1,0))</f>
        <v>0</v>
      </c>
      <c r="O2454" s="4">
        <f>IF(O2453=0,IF(C2454="t/p",1,0),IF(C2454="t/p",O2453+1,0))</f>
        <v>0</v>
      </c>
      <c r="P2454" s="3">
        <f>IF(AND(N2454&gt;=$AD$36,N2455=0),1,0)</f>
        <v>0</v>
      </c>
      <c r="Q2454" s="2">
        <f>IF(AND(O2454&gt;=$AD$35,O2455=0),1,0)</f>
        <v>0</v>
      </c>
      <c r="R2454" s="3">
        <f>IF(AND(N2454&gt;0,ISODD(D2454)),1,0)</f>
        <v>0</v>
      </c>
      <c r="S2454" s="2">
        <f>IF(AND(O2454&gt;0,ISEVEN(D2454)),1,0)</f>
        <v>0</v>
      </c>
      <c r="T2454" s="1">
        <f>IF(AND(N2453&gt;0,N2454&gt;0),IF(OR(AND(R2453=0,R2454=1),AND(R2453=1,R2454=0)),1,0),0)</f>
        <v>0</v>
      </c>
      <c r="U2454" s="1">
        <f>IF(AND(O2453&gt;0,O2454&gt;0),IF(OR(AND(S2453=0,S2454=1),AND(S2453=1,S2454=0)),1,0),0)</f>
        <v>0</v>
      </c>
    </row>
    <row r="2455" spans="1:21">
      <c r="A2455" s="9">
        <v>12641</v>
      </c>
      <c r="B2455" s="10" t="s">
        <v>357</v>
      </c>
      <c r="C2455" s="9" t="s">
        <v>0</v>
      </c>
      <c r="D2455" s="9">
        <v>5092</v>
      </c>
      <c r="E2455" s="9">
        <v>1</v>
      </c>
      <c r="F2455" s="9">
        <v>1.3492</v>
      </c>
      <c r="G2455" s="9">
        <v>1.3467</v>
      </c>
      <c r="H2455" s="9">
        <v>1.3492</v>
      </c>
      <c r="I2455" s="9">
        <v>5</v>
      </c>
      <c r="J2455" s="9">
        <v>1391.64</v>
      </c>
      <c r="K2455" s="8" t="str">
        <f>RIGHT(B2455,5)</f>
        <v>08:15</v>
      </c>
      <c r="L2455" s="7" t="str">
        <f>TEXT(K2455,"hh")</f>
        <v>08</v>
      </c>
      <c r="M2455" s="6">
        <f>IF(C2455="close",IF(I2455&gt;=0,1,IF(I2455&lt;0,2)),0)</f>
        <v>0</v>
      </c>
      <c r="N2455" s="5">
        <f>IF(N2454=0,IF(C2455="s/l",1,0),IF(C2455="s/l",N2454+1,0))</f>
        <v>0</v>
      </c>
      <c r="O2455" s="4">
        <f>IF(O2454=0,IF(C2455="t/p",1,0),IF(C2455="t/p",O2454+1,0))</f>
        <v>1</v>
      </c>
      <c r="P2455" s="3">
        <f>IF(AND(N2455&gt;=$AD$36,N2456=0),1,0)</f>
        <v>0</v>
      </c>
      <c r="Q2455" s="2">
        <f>IF(AND(O2455&gt;=$AD$35,O2456=0),1,0)</f>
        <v>0</v>
      </c>
      <c r="R2455" s="3">
        <f>IF(AND(N2455&gt;0,ISODD(D2455)),1,0)</f>
        <v>0</v>
      </c>
      <c r="S2455" s="2">
        <f>IF(AND(O2455&gt;0,ISEVEN(D2455)),1,0)</f>
        <v>1</v>
      </c>
      <c r="T2455" s="1">
        <f>IF(AND(N2454&gt;0,N2455&gt;0),IF(OR(AND(R2454=0,R2455=1),AND(R2454=1,R2455=0)),1,0),0)</f>
        <v>0</v>
      </c>
      <c r="U2455" s="1">
        <f>IF(AND(O2454&gt;0,O2455&gt;0),IF(OR(AND(S2454=0,S2455=1),AND(S2454=1,S2455=0)),1,0),0)</f>
        <v>0</v>
      </c>
    </row>
    <row r="2456" spans="1:21">
      <c r="A2456" s="9">
        <v>12646</v>
      </c>
      <c r="B2456" s="10" t="s">
        <v>356</v>
      </c>
      <c r="C2456" s="9" t="s">
        <v>0</v>
      </c>
      <c r="D2456" s="9">
        <v>5093</v>
      </c>
      <c r="E2456" s="9">
        <v>1</v>
      </c>
      <c r="F2456" s="9">
        <v>1.3489</v>
      </c>
      <c r="G2456" s="9">
        <v>1.3513999999999999</v>
      </c>
      <c r="H2456" s="9">
        <v>1.3489</v>
      </c>
      <c r="I2456" s="9">
        <v>5</v>
      </c>
      <c r="J2456" s="9">
        <v>1396.64</v>
      </c>
      <c r="K2456" s="8" t="str">
        <f>RIGHT(B2456,5)</f>
        <v>08:40</v>
      </c>
      <c r="L2456" s="7" t="str">
        <f>TEXT(K2456,"hh")</f>
        <v>08</v>
      </c>
      <c r="M2456" s="6">
        <f>IF(C2456="close",IF(I2456&gt;=0,1,IF(I2456&lt;0,2)),0)</f>
        <v>0</v>
      </c>
      <c r="N2456" s="5">
        <f>IF(N2455=0,IF(C2456="s/l",1,0),IF(C2456="s/l",N2455+1,0))</f>
        <v>0</v>
      </c>
      <c r="O2456" s="4">
        <f>IF(O2455=0,IF(C2456="t/p",1,0),IF(C2456="t/p",O2455+1,0))</f>
        <v>2</v>
      </c>
      <c r="P2456" s="3">
        <f>IF(AND(N2456&gt;=$AD$36,N2457=0),1,0)</f>
        <v>0</v>
      </c>
      <c r="Q2456" s="2">
        <f>IF(AND(O2456&gt;=$AD$35,O2457=0),1,0)</f>
        <v>0</v>
      </c>
      <c r="R2456" s="3">
        <f>IF(AND(N2456&gt;0,ISODD(D2456)),1,0)</f>
        <v>0</v>
      </c>
      <c r="S2456" s="2">
        <f>IF(AND(O2456&gt;0,ISEVEN(D2456)),1,0)</f>
        <v>0</v>
      </c>
      <c r="T2456" s="1">
        <f>IF(AND(N2455&gt;0,N2456&gt;0),IF(OR(AND(R2455=0,R2456=1),AND(R2455=1,R2456=0)),1,0),0)</f>
        <v>0</v>
      </c>
      <c r="U2456" s="1">
        <f>IF(AND(O2455&gt;0,O2456&gt;0),IF(OR(AND(S2455=0,S2456=1),AND(S2455=1,S2456=0)),1,0),0)</f>
        <v>1</v>
      </c>
    </row>
    <row r="2457" spans="1:21">
      <c r="A2457" s="9">
        <v>12651</v>
      </c>
      <c r="B2457" s="10" t="s">
        <v>355</v>
      </c>
      <c r="C2457" s="9" t="s">
        <v>0</v>
      </c>
      <c r="D2457" s="9">
        <v>5096</v>
      </c>
      <c r="E2457" s="9">
        <v>1</v>
      </c>
      <c r="F2457" s="9">
        <v>1.3492</v>
      </c>
      <c r="G2457" s="9">
        <v>1.3467</v>
      </c>
      <c r="H2457" s="9">
        <v>1.3492</v>
      </c>
      <c r="I2457" s="9">
        <v>5</v>
      </c>
      <c r="J2457" s="9">
        <v>1401.64</v>
      </c>
      <c r="K2457" s="8" t="str">
        <f>RIGHT(B2457,5)</f>
        <v>09:32</v>
      </c>
      <c r="L2457" s="7" t="str">
        <f>TEXT(K2457,"hh")</f>
        <v>09</v>
      </c>
      <c r="M2457" s="6">
        <f>IF(C2457="close",IF(I2457&gt;=0,1,IF(I2457&lt;0,2)),0)</f>
        <v>0</v>
      </c>
      <c r="N2457" s="5">
        <f>IF(N2456=0,IF(C2457="s/l",1,0),IF(C2457="s/l",N2456+1,0))</f>
        <v>0</v>
      </c>
      <c r="O2457" s="4">
        <f>IF(O2456=0,IF(C2457="t/p",1,0),IF(C2457="t/p",O2456+1,0))</f>
        <v>3</v>
      </c>
      <c r="P2457" s="3">
        <f>IF(AND(N2457&gt;=$AD$36,N2458=0),1,0)</f>
        <v>0</v>
      </c>
      <c r="Q2457" s="2">
        <f>IF(AND(O2457&gt;=$AD$35,O2458=0),1,0)</f>
        <v>0</v>
      </c>
      <c r="R2457" s="3">
        <f>IF(AND(N2457&gt;0,ISODD(D2457)),1,0)</f>
        <v>0</v>
      </c>
      <c r="S2457" s="2">
        <f>IF(AND(O2457&gt;0,ISEVEN(D2457)),1,0)</f>
        <v>1</v>
      </c>
      <c r="T2457" s="1">
        <f>IF(AND(N2456&gt;0,N2457&gt;0),IF(OR(AND(R2456=0,R2457=1),AND(R2456=1,R2457=0)),1,0),0)</f>
        <v>0</v>
      </c>
      <c r="U2457" s="1">
        <f>IF(AND(O2456&gt;0,O2457&gt;0),IF(OR(AND(S2456=0,S2457=1),AND(S2456=1,S2457=0)),1,0),0)</f>
        <v>1</v>
      </c>
    </row>
    <row r="2458" spans="1:21">
      <c r="A2458" s="9">
        <v>12660</v>
      </c>
      <c r="B2458" s="10" t="s">
        <v>354</v>
      </c>
      <c r="C2458" s="9" t="s">
        <v>3</v>
      </c>
      <c r="D2458" s="9">
        <v>5097</v>
      </c>
      <c r="E2458" s="9">
        <v>1</v>
      </c>
      <c r="F2458" s="9">
        <v>1.3513999999999999</v>
      </c>
      <c r="G2458" s="9">
        <v>1.3513999999999999</v>
      </c>
      <c r="H2458" s="9">
        <v>1.3489</v>
      </c>
      <c r="I2458" s="9">
        <v>-20</v>
      </c>
      <c r="J2458" s="9">
        <v>1381.64</v>
      </c>
      <c r="K2458" s="8" t="str">
        <f>RIGHT(B2458,5)</f>
        <v>10:20</v>
      </c>
      <c r="L2458" s="7" t="str">
        <f>TEXT(K2458,"hh")</f>
        <v>10</v>
      </c>
      <c r="M2458" s="6">
        <f>IF(C2458="close",IF(I2458&gt;=0,1,IF(I2458&lt;0,2)),0)</f>
        <v>0</v>
      </c>
      <c r="N2458" s="5">
        <f>IF(N2457=0,IF(C2458="s/l",1,0),IF(C2458="s/l",N2457+1,0))</f>
        <v>1</v>
      </c>
      <c r="O2458" s="4">
        <f>IF(O2457=0,IF(C2458="t/p",1,0),IF(C2458="t/p",O2457+1,0))</f>
        <v>0</v>
      </c>
      <c r="P2458" s="3">
        <f>IF(AND(N2458&gt;=$AD$36,N2459=0),1,0)</f>
        <v>0</v>
      </c>
      <c r="Q2458" s="2">
        <f>IF(AND(O2458&gt;=$AD$35,O2459=0),1,0)</f>
        <v>0</v>
      </c>
      <c r="R2458" s="3">
        <f>IF(AND(N2458&gt;0,ISODD(D2458)),1,0)</f>
        <v>1</v>
      </c>
      <c r="S2458" s="2">
        <f>IF(AND(O2458&gt;0,ISEVEN(D2458)),1,0)</f>
        <v>0</v>
      </c>
      <c r="T2458" s="1">
        <f>IF(AND(N2457&gt;0,N2458&gt;0),IF(OR(AND(R2457=0,R2458=1),AND(R2457=1,R2458=0)),1,0),0)</f>
        <v>0</v>
      </c>
      <c r="U2458" s="1">
        <f>IF(AND(O2457&gt;0,O2458&gt;0),IF(OR(AND(S2457=0,S2458=1),AND(S2457=1,S2458=0)),1,0),0)</f>
        <v>0</v>
      </c>
    </row>
    <row r="2459" spans="1:21">
      <c r="A2459" s="9">
        <v>12661</v>
      </c>
      <c r="B2459" s="10" t="s">
        <v>353</v>
      </c>
      <c r="C2459" s="9" t="s">
        <v>0</v>
      </c>
      <c r="D2459" s="9">
        <v>5099</v>
      </c>
      <c r="E2459" s="9">
        <v>1</v>
      </c>
      <c r="F2459" s="9">
        <v>1.3499000000000001</v>
      </c>
      <c r="G2459" s="9">
        <v>1.3524</v>
      </c>
      <c r="H2459" s="9">
        <v>1.3499000000000001</v>
      </c>
      <c r="I2459" s="9">
        <v>5</v>
      </c>
      <c r="J2459" s="9">
        <v>1386.64</v>
      </c>
      <c r="K2459" s="8" t="str">
        <f>RIGHT(B2459,5)</f>
        <v>10:35</v>
      </c>
      <c r="L2459" s="7" t="str">
        <f>TEXT(K2459,"hh")</f>
        <v>10</v>
      </c>
      <c r="M2459" s="6">
        <f>IF(C2459="close",IF(I2459&gt;=0,1,IF(I2459&lt;0,2)),0)</f>
        <v>0</v>
      </c>
      <c r="N2459" s="5">
        <f>IF(N2458=0,IF(C2459="s/l",1,0),IF(C2459="s/l",N2458+1,0))</f>
        <v>0</v>
      </c>
      <c r="O2459" s="4">
        <f>IF(O2458=0,IF(C2459="t/p",1,0),IF(C2459="t/p",O2458+1,0))</f>
        <v>1</v>
      </c>
      <c r="P2459" s="3">
        <f>IF(AND(N2459&gt;=$AD$36,N2460=0),1,0)</f>
        <v>0</v>
      </c>
      <c r="Q2459" s="2">
        <f>IF(AND(O2459&gt;=$AD$35,O2460=0),1,0)</f>
        <v>0</v>
      </c>
      <c r="R2459" s="3">
        <f>IF(AND(N2459&gt;0,ISODD(D2459)),1,0)</f>
        <v>0</v>
      </c>
      <c r="S2459" s="2">
        <f>IF(AND(O2459&gt;0,ISEVEN(D2459)),1,0)</f>
        <v>0</v>
      </c>
      <c r="T2459" s="1">
        <f>IF(AND(N2458&gt;0,N2459&gt;0),IF(OR(AND(R2458=0,R2459=1),AND(R2458=1,R2459=0)),1,0),0)</f>
        <v>0</v>
      </c>
      <c r="U2459" s="1">
        <f>IF(AND(O2458&gt;0,O2459&gt;0),IF(OR(AND(S2458=0,S2459=1),AND(S2458=1,S2459=0)),1,0),0)</f>
        <v>0</v>
      </c>
    </row>
    <row r="2460" spans="1:21">
      <c r="A2460" s="9">
        <v>12666</v>
      </c>
      <c r="B2460" s="10" t="s">
        <v>352</v>
      </c>
      <c r="C2460" s="9" t="s">
        <v>0</v>
      </c>
      <c r="D2460" s="9">
        <v>5102</v>
      </c>
      <c r="E2460" s="9">
        <v>1</v>
      </c>
      <c r="F2460" s="9">
        <v>1.3503000000000001</v>
      </c>
      <c r="G2460" s="9">
        <v>1.3478000000000001</v>
      </c>
      <c r="H2460" s="9">
        <v>1.3503000000000001</v>
      </c>
      <c r="I2460" s="9">
        <v>5</v>
      </c>
      <c r="J2460" s="9">
        <v>1391.64</v>
      </c>
      <c r="K2460" s="8" t="str">
        <f>RIGHT(B2460,5)</f>
        <v>10:46</v>
      </c>
      <c r="L2460" s="7" t="str">
        <f>TEXT(K2460,"hh")</f>
        <v>10</v>
      </c>
      <c r="M2460" s="6">
        <f>IF(C2460="close",IF(I2460&gt;=0,1,IF(I2460&lt;0,2)),0)</f>
        <v>0</v>
      </c>
      <c r="N2460" s="5">
        <f>IF(N2459=0,IF(C2460="s/l",1,0),IF(C2460="s/l",N2459+1,0))</f>
        <v>0</v>
      </c>
      <c r="O2460" s="4">
        <f>IF(O2459=0,IF(C2460="t/p",1,0),IF(C2460="t/p",O2459+1,0))</f>
        <v>2</v>
      </c>
      <c r="P2460" s="3">
        <f>IF(AND(N2460&gt;=$AD$36,N2461=0),1,0)</f>
        <v>0</v>
      </c>
      <c r="Q2460" s="2">
        <f>IF(AND(O2460&gt;=$AD$35,O2461=0),1,0)</f>
        <v>0</v>
      </c>
      <c r="R2460" s="3">
        <f>IF(AND(N2460&gt;0,ISODD(D2460)),1,0)</f>
        <v>0</v>
      </c>
      <c r="S2460" s="2">
        <f>IF(AND(O2460&gt;0,ISEVEN(D2460)),1,0)</f>
        <v>1</v>
      </c>
      <c r="T2460" s="1">
        <f>IF(AND(N2459&gt;0,N2460&gt;0),IF(OR(AND(R2459=0,R2460=1),AND(R2459=1,R2460=0)),1,0),0)</f>
        <v>0</v>
      </c>
      <c r="U2460" s="1">
        <f>IF(AND(O2459&gt;0,O2460&gt;0),IF(OR(AND(S2459=0,S2460=1),AND(S2459=1,S2460=0)),1,0),0)</f>
        <v>1</v>
      </c>
    </row>
    <row r="2461" spans="1:21">
      <c r="A2461" s="9">
        <v>12671</v>
      </c>
      <c r="B2461" s="10" t="s">
        <v>351</v>
      </c>
      <c r="C2461" s="9" t="s">
        <v>0</v>
      </c>
      <c r="D2461" s="9">
        <v>5103</v>
      </c>
      <c r="E2461" s="9">
        <v>1</v>
      </c>
      <c r="F2461" s="9">
        <v>1.35</v>
      </c>
      <c r="G2461" s="9">
        <v>1.3525</v>
      </c>
      <c r="H2461" s="9">
        <v>1.35</v>
      </c>
      <c r="I2461" s="9">
        <v>5</v>
      </c>
      <c r="J2461" s="9">
        <v>1396.64</v>
      </c>
      <c r="K2461" s="8" t="str">
        <f>RIGHT(B2461,5)</f>
        <v>10:53</v>
      </c>
      <c r="L2461" s="7" t="str">
        <f>TEXT(K2461,"hh")</f>
        <v>10</v>
      </c>
      <c r="M2461" s="6">
        <f>IF(C2461="close",IF(I2461&gt;=0,1,IF(I2461&lt;0,2)),0)</f>
        <v>0</v>
      </c>
      <c r="N2461" s="5">
        <f>IF(N2460=0,IF(C2461="s/l",1,0),IF(C2461="s/l",N2460+1,0))</f>
        <v>0</v>
      </c>
      <c r="O2461" s="4">
        <f>IF(O2460=0,IF(C2461="t/p",1,0),IF(C2461="t/p",O2460+1,0))</f>
        <v>3</v>
      </c>
      <c r="P2461" s="3">
        <f>IF(AND(N2461&gt;=$AD$36,N2462=0),1,0)</f>
        <v>0</v>
      </c>
      <c r="Q2461" s="2">
        <f>IF(AND(O2461&gt;=$AD$35,O2462=0),1,0)</f>
        <v>0</v>
      </c>
      <c r="R2461" s="3">
        <f>IF(AND(N2461&gt;0,ISODD(D2461)),1,0)</f>
        <v>0</v>
      </c>
      <c r="S2461" s="2">
        <f>IF(AND(O2461&gt;0,ISEVEN(D2461)),1,0)</f>
        <v>0</v>
      </c>
      <c r="T2461" s="1">
        <f>IF(AND(N2460&gt;0,N2461&gt;0),IF(OR(AND(R2460=0,R2461=1),AND(R2460=1,R2461=0)),1,0),0)</f>
        <v>0</v>
      </c>
      <c r="U2461" s="1">
        <f>IF(AND(O2460&gt;0,O2461&gt;0),IF(OR(AND(S2460=0,S2461=1),AND(S2460=1,S2461=0)),1,0),0)</f>
        <v>1</v>
      </c>
    </row>
    <row r="2462" spans="1:21">
      <c r="A2462" s="9">
        <v>12680</v>
      </c>
      <c r="B2462" s="10" t="s">
        <v>350</v>
      </c>
      <c r="C2462" s="9" t="s">
        <v>3</v>
      </c>
      <c r="D2462" s="9">
        <v>5106</v>
      </c>
      <c r="E2462" s="9">
        <v>1</v>
      </c>
      <c r="F2462" s="9">
        <v>1.3478000000000001</v>
      </c>
      <c r="G2462" s="9">
        <v>1.3478000000000001</v>
      </c>
      <c r="H2462" s="9">
        <v>1.3503000000000001</v>
      </c>
      <c r="I2462" s="9">
        <v>-20</v>
      </c>
      <c r="J2462" s="9">
        <v>1376.64</v>
      </c>
      <c r="K2462" s="8" t="str">
        <f>RIGHT(B2462,5)</f>
        <v>12:31</v>
      </c>
      <c r="L2462" s="7" t="str">
        <f>TEXT(K2462,"hh")</f>
        <v>12</v>
      </c>
      <c r="M2462" s="6">
        <f>IF(C2462="close",IF(I2462&gt;=0,1,IF(I2462&lt;0,2)),0)</f>
        <v>0</v>
      </c>
      <c r="N2462" s="5">
        <f>IF(N2461=0,IF(C2462="s/l",1,0),IF(C2462="s/l",N2461+1,0))</f>
        <v>1</v>
      </c>
      <c r="O2462" s="4">
        <f>IF(O2461=0,IF(C2462="t/p",1,0),IF(C2462="t/p",O2461+1,0))</f>
        <v>0</v>
      </c>
      <c r="P2462" s="3">
        <f>IF(AND(N2462&gt;=$AD$36,N2463=0),1,0)</f>
        <v>0</v>
      </c>
      <c r="Q2462" s="2">
        <f>IF(AND(O2462&gt;=$AD$35,O2463=0),1,0)</f>
        <v>0</v>
      </c>
      <c r="R2462" s="3">
        <f>IF(AND(N2462&gt;0,ISODD(D2462)),1,0)</f>
        <v>0</v>
      </c>
      <c r="S2462" s="2">
        <f>IF(AND(O2462&gt;0,ISEVEN(D2462)),1,0)</f>
        <v>0</v>
      </c>
      <c r="T2462" s="1">
        <f>IF(AND(N2461&gt;0,N2462&gt;0),IF(OR(AND(R2461=0,R2462=1),AND(R2461=1,R2462=0)),1,0),0)</f>
        <v>0</v>
      </c>
      <c r="U2462" s="1">
        <f>IF(AND(O2461&gt;0,O2462&gt;0),IF(OR(AND(S2461=0,S2462=1),AND(S2461=1,S2462=0)),1,0),0)</f>
        <v>0</v>
      </c>
    </row>
    <row r="2463" spans="1:21">
      <c r="A2463" s="9">
        <v>12685</v>
      </c>
      <c r="B2463" s="10" t="s">
        <v>349</v>
      </c>
      <c r="C2463" s="9" t="s">
        <v>3</v>
      </c>
      <c r="D2463" s="9">
        <v>5108</v>
      </c>
      <c r="E2463" s="9">
        <v>1</v>
      </c>
      <c r="F2463" s="9">
        <v>1.3468</v>
      </c>
      <c r="G2463" s="9">
        <v>1.3468</v>
      </c>
      <c r="H2463" s="9">
        <v>1.3492999999999999</v>
      </c>
      <c r="I2463" s="9">
        <v>-20</v>
      </c>
      <c r="J2463" s="9">
        <v>1356.64</v>
      </c>
      <c r="K2463" s="8" t="str">
        <f>RIGHT(B2463,5)</f>
        <v>12:47</v>
      </c>
      <c r="L2463" s="7" t="str">
        <f>TEXT(K2463,"hh")</f>
        <v>12</v>
      </c>
      <c r="M2463" s="6">
        <f>IF(C2463="close",IF(I2463&gt;=0,1,IF(I2463&lt;0,2)),0)</f>
        <v>0</v>
      </c>
      <c r="N2463" s="5">
        <f>IF(N2462=0,IF(C2463="s/l",1,0),IF(C2463="s/l",N2462+1,0))</f>
        <v>2</v>
      </c>
      <c r="O2463" s="4">
        <f>IF(O2462=0,IF(C2463="t/p",1,0),IF(C2463="t/p",O2462+1,0))</f>
        <v>0</v>
      </c>
      <c r="P2463" s="3">
        <f>IF(AND(N2463&gt;=$AD$36,N2464=0),1,0)</f>
        <v>1</v>
      </c>
      <c r="Q2463" s="2">
        <f>IF(AND(O2463&gt;=$AD$35,O2464=0),1,0)</f>
        <v>0</v>
      </c>
      <c r="R2463" s="3">
        <f>IF(AND(N2463&gt;0,ISODD(D2463)),1,0)</f>
        <v>0</v>
      </c>
      <c r="S2463" s="2">
        <f>IF(AND(O2463&gt;0,ISEVEN(D2463)),1,0)</f>
        <v>0</v>
      </c>
      <c r="T2463" s="1">
        <f>IF(AND(N2462&gt;0,N2463&gt;0),IF(OR(AND(R2462=0,R2463=1),AND(R2462=1,R2463=0)),1,0),0)</f>
        <v>0</v>
      </c>
      <c r="U2463" s="1">
        <f>IF(AND(O2462&gt;0,O2463&gt;0),IF(OR(AND(S2462=0,S2463=1),AND(S2462=1,S2463=0)),1,0),0)</f>
        <v>0</v>
      </c>
    </row>
    <row r="2464" spans="1:21">
      <c r="A2464" s="9">
        <v>12690</v>
      </c>
      <c r="B2464" s="10" t="s">
        <v>348</v>
      </c>
      <c r="C2464" s="9" t="s">
        <v>0</v>
      </c>
      <c r="D2464" s="9">
        <v>5112</v>
      </c>
      <c r="E2464" s="9">
        <v>1</v>
      </c>
      <c r="F2464" s="9">
        <v>1.3472999999999999</v>
      </c>
      <c r="G2464" s="9">
        <v>1.3448</v>
      </c>
      <c r="H2464" s="9">
        <v>1.3472999999999999</v>
      </c>
      <c r="I2464" s="9">
        <v>5</v>
      </c>
      <c r="J2464" s="9">
        <v>1361.64</v>
      </c>
      <c r="K2464" s="8" t="str">
        <f>RIGHT(B2464,5)</f>
        <v>12:49</v>
      </c>
      <c r="L2464" s="7" t="str">
        <f>TEXT(K2464,"hh")</f>
        <v>12</v>
      </c>
      <c r="M2464" s="6">
        <f>IF(C2464="close",IF(I2464&gt;=0,1,IF(I2464&lt;0,2)),0)</f>
        <v>0</v>
      </c>
      <c r="N2464" s="5">
        <f>IF(N2463=0,IF(C2464="s/l",1,0),IF(C2464="s/l",N2463+1,0))</f>
        <v>0</v>
      </c>
      <c r="O2464" s="4">
        <f>IF(O2463=0,IF(C2464="t/p",1,0),IF(C2464="t/p",O2463+1,0))</f>
        <v>1</v>
      </c>
      <c r="P2464" s="3">
        <f>IF(AND(N2464&gt;=$AD$36,N2465=0),1,0)</f>
        <v>0</v>
      </c>
      <c r="Q2464" s="2">
        <f>IF(AND(O2464&gt;=$AD$35,O2465=0),1,0)</f>
        <v>0</v>
      </c>
      <c r="R2464" s="3">
        <f>IF(AND(N2464&gt;0,ISODD(D2464)),1,0)</f>
        <v>0</v>
      </c>
      <c r="S2464" s="2">
        <f>IF(AND(O2464&gt;0,ISEVEN(D2464)),1,0)</f>
        <v>1</v>
      </c>
      <c r="T2464" s="1">
        <f>IF(AND(N2463&gt;0,N2464&gt;0),IF(OR(AND(R2463=0,R2464=1),AND(R2463=1,R2464=0)),1,0),0)</f>
        <v>0</v>
      </c>
      <c r="U2464" s="1">
        <f>IF(AND(O2463&gt;0,O2464&gt;0),IF(OR(AND(S2463=0,S2464=1),AND(S2463=1,S2464=0)),1,0),0)</f>
        <v>0</v>
      </c>
    </row>
    <row r="2465" spans="1:21">
      <c r="A2465" s="9">
        <v>12695</v>
      </c>
      <c r="B2465" s="10" t="s">
        <v>347</v>
      </c>
      <c r="C2465" s="9" t="s">
        <v>0</v>
      </c>
      <c r="D2465" s="9">
        <v>5113</v>
      </c>
      <c r="E2465" s="9">
        <v>1</v>
      </c>
      <c r="F2465" s="9">
        <v>1.347</v>
      </c>
      <c r="G2465" s="9">
        <v>1.3494999999999999</v>
      </c>
      <c r="H2465" s="9">
        <v>1.347</v>
      </c>
      <c r="I2465" s="9">
        <v>5</v>
      </c>
      <c r="J2465" s="9">
        <v>1366.64</v>
      </c>
      <c r="K2465" s="8" t="str">
        <f>RIGHT(B2465,5)</f>
        <v>12:56</v>
      </c>
      <c r="L2465" s="7" t="str">
        <f>TEXT(K2465,"hh")</f>
        <v>12</v>
      </c>
      <c r="M2465" s="6">
        <f>IF(C2465="close",IF(I2465&gt;=0,1,IF(I2465&lt;0,2)),0)</f>
        <v>0</v>
      </c>
      <c r="N2465" s="5">
        <f>IF(N2464=0,IF(C2465="s/l",1,0),IF(C2465="s/l",N2464+1,0))</f>
        <v>0</v>
      </c>
      <c r="O2465" s="4">
        <f>IF(O2464=0,IF(C2465="t/p",1,0),IF(C2465="t/p",O2464+1,0))</f>
        <v>2</v>
      </c>
      <c r="P2465" s="3">
        <f>IF(AND(N2465&gt;=$AD$36,N2466=0),1,0)</f>
        <v>0</v>
      </c>
      <c r="Q2465" s="2">
        <f>IF(AND(O2465&gt;=$AD$35,O2466=0),1,0)</f>
        <v>0</v>
      </c>
      <c r="R2465" s="3">
        <f>IF(AND(N2465&gt;0,ISODD(D2465)),1,0)</f>
        <v>0</v>
      </c>
      <c r="S2465" s="2">
        <f>IF(AND(O2465&gt;0,ISEVEN(D2465)),1,0)</f>
        <v>0</v>
      </c>
      <c r="T2465" s="1">
        <f>IF(AND(N2464&gt;0,N2465&gt;0),IF(OR(AND(R2464=0,R2465=1),AND(R2464=1,R2465=0)),1,0),0)</f>
        <v>0</v>
      </c>
      <c r="U2465" s="1">
        <f>IF(AND(O2464&gt;0,O2465&gt;0),IF(OR(AND(S2464=0,S2465=1),AND(S2464=1,S2465=0)),1,0),0)</f>
        <v>1</v>
      </c>
    </row>
    <row r="2466" spans="1:21">
      <c r="A2466" s="9">
        <v>12696</v>
      </c>
      <c r="B2466" s="10" t="s">
        <v>346</v>
      </c>
      <c r="C2466" s="9" t="s">
        <v>0</v>
      </c>
      <c r="D2466" s="9">
        <v>5110</v>
      </c>
      <c r="E2466" s="9">
        <v>1</v>
      </c>
      <c r="F2466" s="9">
        <v>1.3483000000000001</v>
      </c>
      <c r="G2466" s="9">
        <v>1.3458000000000001</v>
      </c>
      <c r="H2466" s="9">
        <v>1.3483000000000001</v>
      </c>
      <c r="I2466" s="9">
        <v>5</v>
      </c>
      <c r="J2466" s="9">
        <v>1371.64</v>
      </c>
      <c r="K2466" s="8" t="str">
        <f>RIGHT(B2466,5)</f>
        <v>13:24</v>
      </c>
      <c r="L2466" s="7" t="str">
        <f>TEXT(K2466,"hh")</f>
        <v>13</v>
      </c>
      <c r="M2466" s="6">
        <f>IF(C2466="close",IF(I2466&gt;=0,1,IF(I2466&lt;0,2)),0)</f>
        <v>0</v>
      </c>
      <c r="N2466" s="5">
        <f>IF(N2465=0,IF(C2466="s/l",1,0),IF(C2466="s/l",N2465+1,0))</f>
        <v>0</v>
      </c>
      <c r="O2466" s="4">
        <f>IF(O2465=0,IF(C2466="t/p",1,0),IF(C2466="t/p",O2465+1,0))</f>
        <v>3</v>
      </c>
      <c r="P2466" s="3">
        <f>IF(AND(N2466&gt;=$AD$36,N2467=0),1,0)</f>
        <v>0</v>
      </c>
      <c r="Q2466" s="2">
        <f>IF(AND(O2466&gt;=$AD$35,O2467=0),1,0)</f>
        <v>0</v>
      </c>
      <c r="R2466" s="3">
        <f>IF(AND(N2466&gt;0,ISODD(D2466)),1,0)</f>
        <v>0</v>
      </c>
      <c r="S2466" s="2">
        <f>IF(AND(O2466&gt;0,ISEVEN(D2466)),1,0)</f>
        <v>1</v>
      </c>
      <c r="T2466" s="1">
        <f>IF(AND(N2465&gt;0,N2466&gt;0),IF(OR(AND(R2465=0,R2466=1),AND(R2465=1,R2466=0)),1,0),0)</f>
        <v>0</v>
      </c>
      <c r="U2466" s="1">
        <f>IF(AND(O2465&gt;0,O2466&gt;0),IF(OR(AND(S2465=0,S2466=1),AND(S2465=1,S2466=0)),1,0),0)</f>
        <v>1</v>
      </c>
    </row>
    <row r="2467" spans="1:21">
      <c r="A2467" s="9">
        <v>12701</v>
      </c>
      <c r="B2467" s="10" t="s">
        <v>2395</v>
      </c>
      <c r="C2467" s="9" t="s">
        <v>0</v>
      </c>
      <c r="D2467" s="9">
        <v>5115</v>
      </c>
      <c r="E2467" s="9">
        <v>1</v>
      </c>
      <c r="F2467" s="9">
        <v>1.3480000000000001</v>
      </c>
      <c r="G2467" s="9">
        <v>1.3505</v>
      </c>
      <c r="H2467" s="9">
        <v>1.3480000000000001</v>
      </c>
      <c r="I2467" s="9">
        <v>5</v>
      </c>
      <c r="J2467" s="9">
        <v>1376.64</v>
      </c>
      <c r="K2467" s="8" t="str">
        <f>RIGHT(B2467,5)</f>
        <v>13:39</v>
      </c>
      <c r="L2467" s="7" t="str">
        <f>TEXT(K2467,"hh")</f>
        <v>13</v>
      </c>
      <c r="M2467" s="6">
        <f>IF(C2467="close",IF(I2467&gt;=0,1,IF(I2467&lt;0,2)),0)</f>
        <v>0</v>
      </c>
      <c r="N2467" s="5">
        <f>IF(N2466=0,IF(C2467="s/l",1,0),IF(C2467="s/l",N2466+1,0))</f>
        <v>0</v>
      </c>
      <c r="O2467" s="4">
        <f>IF(O2466=0,IF(C2467="t/p",1,0),IF(C2467="t/p",O2466+1,0))</f>
        <v>4</v>
      </c>
      <c r="P2467" s="3">
        <f>IF(AND(N2467&gt;=$AD$36,N2468=0),1,0)</f>
        <v>0</v>
      </c>
      <c r="Q2467" s="2">
        <f>IF(AND(O2467&gt;=$AD$35,O2468=0),1,0)</f>
        <v>0</v>
      </c>
      <c r="R2467" s="3">
        <f>IF(AND(N2467&gt;0,ISODD(D2467)),1,0)</f>
        <v>0</v>
      </c>
      <c r="S2467" s="2">
        <f>IF(AND(O2467&gt;0,ISEVEN(D2467)),1,0)</f>
        <v>0</v>
      </c>
      <c r="T2467" s="1">
        <f>IF(AND(N2466&gt;0,N2467&gt;0),IF(OR(AND(R2466=0,R2467=1),AND(R2466=1,R2467=0)),1,0),0)</f>
        <v>0</v>
      </c>
      <c r="U2467" s="1">
        <f>IF(AND(O2466&gt;0,O2467&gt;0),IF(OR(AND(S2466=0,S2467=1),AND(S2466=1,S2467=0)),1,0),0)</f>
        <v>1</v>
      </c>
    </row>
    <row r="2468" spans="1:21">
      <c r="A2468" s="9">
        <v>12706</v>
      </c>
      <c r="B2468" s="10" t="s">
        <v>2394</v>
      </c>
      <c r="C2468" s="9" t="s">
        <v>0</v>
      </c>
      <c r="D2468" s="9">
        <v>5118</v>
      </c>
      <c r="E2468" s="9">
        <v>1</v>
      </c>
      <c r="F2468" s="9">
        <v>1.3483000000000001</v>
      </c>
      <c r="G2468" s="9">
        <v>1.3458000000000001</v>
      </c>
      <c r="H2468" s="9">
        <v>1.3483000000000001</v>
      </c>
      <c r="I2468" s="9">
        <v>5</v>
      </c>
      <c r="J2468" s="9">
        <v>1381.64</v>
      </c>
      <c r="K2468" s="8" t="str">
        <f>RIGHT(B2468,5)</f>
        <v>14:08</v>
      </c>
      <c r="L2468" s="7" t="str">
        <f>TEXT(K2468,"hh")</f>
        <v>14</v>
      </c>
      <c r="M2468" s="6">
        <f>IF(C2468="close",IF(I2468&gt;=0,1,IF(I2468&lt;0,2)),0)</f>
        <v>0</v>
      </c>
      <c r="N2468" s="5">
        <f>IF(N2467=0,IF(C2468="s/l",1,0),IF(C2468="s/l",N2467+1,0))</f>
        <v>0</v>
      </c>
      <c r="O2468" s="4">
        <f>IF(O2467=0,IF(C2468="t/p",1,0),IF(C2468="t/p",O2467+1,0))</f>
        <v>5</v>
      </c>
      <c r="P2468" s="3">
        <f>IF(AND(N2468&gt;=$AD$36,N2469=0),1,0)</f>
        <v>0</v>
      </c>
      <c r="Q2468" s="2">
        <f>IF(AND(O2468&gt;=$AD$35,O2469=0),1,0)</f>
        <v>0</v>
      </c>
      <c r="R2468" s="3">
        <f>IF(AND(N2468&gt;0,ISODD(D2468)),1,0)</f>
        <v>0</v>
      </c>
      <c r="S2468" s="2">
        <f>IF(AND(O2468&gt;0,ISEVEN(D2468)),1,0)</f>
        <v>1</v>
      </c>
      <c r="T2468" s="1">
        <f>IF(AND(N2467&gt;0,N2468&gt;0),IF(OR(AND(R2467=0,R2468=1),AND(R2467=1,R2468=0)),1,0),0)</f>
        <v>0</v>
      </c>
      <c r="U2468" s="1">
        <f>IF(AND(O2467&gt;0,O2468&gt;0),IF(OR(AND(S2467=0,S2468=1),AND(S2467=1,S2468=0)),1,0),0)</f>
        <v>1</v>
      </c>
    </row>
    <row r="2469" spans="1:21">
      <c r="A2469" s="9">
        <v>12711</v>
      </c>
      <c r="B2469" s="10" t="s">
        <v>2393</v>
      </c>
      <c r="C2469" s="9" t="s">
        <v>0</v>
      </c>
      <c r="D2469" s="9">
        <v>5119</v>
      </c>
      <c r="E2469" s="9">
        <v>1</v>
      </c>
      <c r="F2469" s="9">
        <v>1.3478000000000001</v>
      </c>
      <c r="G2469" s="9">
        <v>1.3503000000000001</v>
      </c>
      <c r="H2469" s="9">
        <v>1.3478000000000001</v>
      </c>
      <c r="I2469" s="9">
        <v>5</v>
      </c>
      <c r="J2469" s="9">
        <v>1386.64</v>
      </c>
      <c r="K2469" s="8" t="str">
        <f>RIGHT(B2469,5)</f>
        <v>14:21</v>
      </c>
      <c r="L2469" s="7" t="str">
        <f>TEXT(K2469,"hh")</f>
        <v>14</v>
      </c>
      <c r="M2469" s="6">
        <f>IF(C2469="close",IF(I2469&gt;=0,1,IF(I2469&lt;0,2)),0)</f>
        <v>0</v>
      </c>
      <c r="N2469" s="5">
        <f>IF(N2468=0,IF(C2469="s/l",1,0),IF(C2469="s/l",N2468+1,0))</f>
        <v>0</v>
      </c>
      <c r="O2469" s="4">
        <f>IF(O2468=0,IF(C2469="t/p",1,0),IF(C2469="t/p",O2468+1,0))</f>
        <v>6</v>
      </c>
      <c r="P2469" s="3">
        <f>IF(AND(N2469&gt;=$AD$36,N2470=0),1,0)</f>
        <v>0</v>
      </c>
      <c r="Q2469" s="2">
        <f>IF(AND(O2469&gt;=$AD$35,O2470=0),1,0)</f>
        <v>0</v>
      </c>
      <c r="R2469" s="3">
        <f>IF(AND(N2469&gt;0,ISODD(D2469)),1,0)</f>
        <v>0</v>
      </c>
      <c r="S2469" s="2">
        <f>IF(AND(O2469&gt;0,ISEVEN(D2469)),1,0)</f>
        <v>0</v>
      </c>
      <c r="T2469" s="1">
        <f>IF(AND(N2468&gt;0,N2469&gt;0),IF(OR(AND(R2468=0,R2469=1),AND(R2468=1,R2469=0)),1,0),0)</f>
        <v>0</v>
      </c>
      <c r="U2469" s="1">
        <f>IF(AND(O2468&gt;0,O2469&gt;0),IF(OR(AND(S2468=0,S2469=1),AND(S2468=1,S2469=0)),1,0),0)</f>
        <v>1</v>
      </c>
    </row>
    <row r="2470" spans="1:21">
      <c r="A2470" s="9">
        <v>12716</v>
      </c>
      <c r="B2470" s="10" t="s">
        <v>2392</v>
      </c>
      <c r="C2470" s="9" t="s">
        <v>0</v>
      </c>
      <c r="D2470" s="9">
        <v>5122</v>
      </c>
      <c r="E2470" s="9">
        <v>1</v>
      </c>
      <c r="F2470" s="9">
        <v>1.3481000000000001</v>
      </c>
      <c r="G2470" s="9">
        <v>1.3455999999999999</v>
      </c>
      <c r="H2470" s="9">
        <v>1.3481000000000001</v>
      </c>
      <c r="I2470" s="9">
        <v>5</v>
      </c>
      <c r="J2470" s="9">
        <v>1391.64</v>
      </c>
      <c r="K2470" s="8" t="str">
        <f>RIGHT(B2470,5)</f>
        <v>14:33</v>
      </c>
      <c r="L2470" s="7" t="str">
        <f>TEXT(K2470,"hh")</f>
        <v>14</v>
      </c>
      <c r="M2470" s="6">
        <f>IF(C2470="close",IF(I2470&gt;=0,1,IF(I2470&lt;0,2)),0)</f>
        <v>0</v>
      </c>
      <c r="N2470" s="5">
        <f>IF(N2469=0,IF(C2470="s/l",1,0),IF(C2470="s/l",N2469+1,0))</f>
        <v>0</v>
      </c>
      <c r="O2470" s="4">
        <f>IF(O2469=0,IF(C2470="t/p",1,0),IF(C2470="t/p",O2469+1,0))</f>
        <v>7</v>
      </c>
      <c r="P2470" s="3">
        <f>IF(AND(N2470&gt;=$AD$36,N2471=0),1,0)</f>
        <v>0</v>
      </c>
      <c r="Q2470" s="2">
        <f>IF(AND(O2470&gt;=$AD$35,O2471=0),1,0)</f>
        <v>0</v>
      </c>
      <c r="R2470" s="3">
        <f>IF(AND(N2470&gt;0,ISODD(D2470)),1,0)</f>
        <v>0</v>
      </c>
      <c r="S2470" s="2">
        <f>IF(AND(O2470&gt;0,ISEVEN(D2470)),1,0)</f>
        <v>1</v>
      </c>
      <c r="T2470" s="1">
        <f>IF(AND(N2469&gt;0,N2470&gt;0),IF(OR(AND(R2469=0,R2470=1),AND(R2469=1,R2470=0)),1,0),0)</f>
        <v>0</v>
      </c>
      <c r="U2470" s="1">
        <f>IF(AND(O2469&gt;0,O2470&gt;0),IF(OR(AND(S2469=0,S2470=1),AND(S2469=1,S2470=0)),1,0),0)</f>
        <v>1</v>
      </c>
    </row>
    <row r="2471" spans="1:21">
      <c r="A2471" s="9">
        <v>12721</v>
      </c>
      <c r="B2471" s="10" t="s">
        <v>2391</v>
      </c>
      <c r="C2471" s="9" t="s">
        <v>0</v>
      </c>
      <c r="D2471" s="9">
        <v>5123</v>
      </c>
      <c r="E2471" s="9">
        <v>1</v>
      </c>
      <c r="F2471" s="9">
        <v>1.3478000000000001</v>
      </c>
      <c r="G2471" s="9">
        <v>1.3503000000000001</v>
      </c>
      <c r="H2471" s="9">
        <v>1.3478000000000001</v>
      </c>
      <c r="I2471" s="9">
        <v>5</v>
      </c>
      <c r="J2471" s="9">
        <v>1396.64</v>
      </c>
      <c r="K2471" s="8" t="str">
        <f>RIGHT(B2471,5)</f>
        <v>14:54</v>
      </c>
      <c r="L2471" s="7" t="str">
        <f>TEXT(K2471,"hh")</f>
        <v>14</v>
      </c>
      <c r="M2471" s="6">
        <f>IF(C2471="close",IF(I2471&gt;=0,1,IF(I2471&lt;0,2)),0)</f>
        <v>0</v>
      </c>
      <c r="N2471" s="5">
        <f>IF(N2470=0,IF(C2471="s/l",1,0),IF(C2471="s/l",N2470+1,0))</f>
        <v>0</v>
      </c>
      <c r="O2471" s="4">
        <f>IF(O2470=0,IF(C2471="t/p",1,0),IF(C2471="t/p",O2470+1,0))</f>
        <v>8</v>
      </c>
      <c r="P2471" s="3">
        <f>IF(AND(N2471&gt;=$AD$36,N2472=0),1,0)</f>
        <v>0</v>
      </c>
      <c r="Q2471" s="2">
        <f>IF(AND(O2471&gt;=$AD$35,O2472=0),1,0)</f>
        <v>0</v>
      </c>
      <c r="R2471" s="3">
        <f>IF(AND(N2471&gt;0,ISODD(D2471)),1,0)</f>
        <v>0</v>
      </c>
      <c r="S2471" s="2">
        <f>IF(AND(O2471&gt;0,ISEVEN(D2471)),1,0)</f>
        <v>0</v>
      </c>
      <c r="T2471" s="1">
        <f>IF(AND(N2470&gt;0,N2471&gt;0),IF(OR(AND(R2470=0,R2471=1),AND(R2470=1,R2471=0)),1,0),0)</f>
        <v>0</v>
      </c>
      <c r="U2471" s="1">
        <f>IF(AND(O2470&gt;0,O2471&gt;0),IF(OR(AND(S2470=0,S2471=1),AND(S2470=1,S2471=0)),1,0),0)</f>
        <v>1</v>
      </c>
    </row>
    <row r="2472" spans="1:21">
      <c r="A2472" s="9">
        <v>12726</v>
      </c>
      <c r="B2472" s="10" t="s">
        <v>2390</v>
      </c>
      <c r="C2472" s="9" t="s">
        <v>0</v>
      </c>
      <c r="D2472" s="9">
        <v>5126</v>
      </c>
      <c r="E2472" s="9">
        <v>1</v>
      </c>
      <c r="F2472" s="9">
        <v>1.3481000000000001</v>
      </c>
      <c r="G2472" s="9">
        <v>1.3455999999999999</v>
      </c>
      <c r="H2472" s="9">
        <v>1.3481000000000001</v>
      </c>
      <c r="I2472" s="9">
        <v>5</v>
      </c>
      <c r="J2472" s="9">
        <v>1401.64</v>
      </c>
      <c r="K2472" s="8" t="str">
        <f>RIGHT(B2472,5)</f>
        <v>16:10</v>
      </c>
      <c r="L2472" s="7" t="str">
        <f>TEXT(K2472,"hh")</f>
        <v>16</v>
      </c>
      <c r="M2472" s="6">
        <f>IF(C2472="close",IF(I2472&gt;=0,1,IF(I2472&lt;0,2)),0)</f>
        <v>0</v>
      </c>
      <c r="N2472" s="5">
        <f>IF(N2471=0,IF(C2472="s/l",1,0),IF(C2472="s/l",N2471+1,0))</f>
        <v>0</v>
      </c>
      <c r="O2472" s="4">
        <f>IF(O2471=0,IF(C2472="t/p",1,0),IF(C2472="t/p",O2471+1,0))</f>
        <v>9</v>
      </c>
      <c r="P2472" s="3">
        <f>IF(AND(N2472&gt;=$AD$36,N2473=0),1,0)</f>
        <v>0</v>
      </c>
      <c r="Q2472" s="2">
        <f>IF(AND(O2472&gt;=$AD$35,O2473=0),1,0)</f>
        <v>1</v>
      </c>
      <c r="R2472" s="3">
        <f>IF(AND(N2472&gt;0,ISODD(D2472)),1,0)</f>
        <v>0</v>
      </c>
      <c r="S2472" s="2">
        <f>IF(AND(O2472&gt;0,ISEVEN(D2472)),1,0)</f>
        <v>1</v>
      </c>
      <c r="T2472" s="1">
        <f>IF(AND(N2471&gt;0,N2472&gt;0),IF(OR(AND(R2471=0,R2472=1),AND(R2471=1,R2472=0)),1,0),0)</f>
        <v>0</v>
      </c>
      <c r="U2472" s="1">
        <f>IF(AND(O2471&gt;0,O2472&gt;0),IF(OR(AND(S2471=0,S2472=1),AND(S2471=1,S2472=0)),1,0),0)</f>
        <v>1</v>
      </c>
    </row>
    <row r="2473" spans="1:21">
      <c r="A2473" s="9">
        <v>12731</v>
      </c>
      <c r="B2473" s="10" t="s">
        <v>2389</v>
      </c>
      <c r="C2473" s="9" t="s">
        <v>3</v>
      </c>
      <c r="D2473" s="9">
        <v>5127</v>
      </c>
      <c r="E2473" s="9">
        <v>1</v>
      </c>
      <c r="F2473" s="9">
        <v>1.3503000000000001</v>
      </c>
      <c r="G2473" s="9">
        <v>1.3503000000000001</v>
      </c>
      <c r="H2473" s="9">
        <v>1.3478000000000001</v>
      </c>
      <c r="I2473" s="9">
        <v>-20</v>
      </c>
      <c r="J2473" s="9">
        <v>1381.64</v>
      </c>
      <c r="K2473" s="8" t="str">
        <f>RIGHT(B2473,5)</f>
        <v>17:01</v>
      </c>
      <c r="L2473" s="7" t="str">
        <f>TEXT(K2473,"hh")</f>
        <v>17</v>
      </c>
      <c r="M2473" s="6">
        <f>IF(C2473="close",IF(I2473&gt;=0,1,IF(I2473&lt;0,2)),0)</f>
        <v>0</v>
      </c>
      <c r="N2473" s="5">
        <f>IF(N2472=0,IF(C2473="s/l",1,0),IF(C2473="s/l",N2472+1,0))</f>
        <v>1</v>
      </c>
      <c r="O2473" s="4">
        <f>IF(O2472=0,IF(C2473="t/p",1,0),IF(C2473="t/p",O2472+1,0))</f>
        <v>0</v>
      </c>
      <c r="P2473" s="3">
        <f>IF(AND(N2473&gt;=$AD$36,N2474=0),1,0)</f>
        <v>0</v>
      </c>
      <c r="Q2473" s="2">
        <f>IF(AND(O2473&gt;=$AD$35,O2474=0),1,0)</f>
        <v>0</v>
      </c>
      <c r="R2473" s="3">
        <f>IF(AND(N2473&gt;0,ISODD(D2473)),1,0)</f>
        <v>1</v>
      </c>
      <c r="S2473" s="2">
        <f>IF(AND(O2473&gt;0,ISEVEN(D2473)),1,0)</f>
        <v>0</v>
      </c>
      <c r="T2473" s="1">
        <f>IF(AND(N2472&gt;0,N2473&gt;0),IF(OR(AND(R2472=0,R2473=1),AND(R2472=1,R2473=0)),1,0),0)</f>
        <v>0</v>
      </c>
      <c r="U2473" s="1">
        <f>IF(AND(O2472&gt;0,O2473&gt;0),IF(OR(AND(S2472=0,S2473=1),AND(S2472=1,S2473=0)),1,0),0)</f>
        <v>0</v>
      </c>
    </row>
    <row r="2474" spans="1:21">
      <c r="A2474" s="9">
        <v>12740</v>
      </c>
      <c r="B2474" s="10" t="s">
        <v>2388</v>
      </c>
      <c r="C2474" s="9" t="s">
        <v>3</v>
      </c>
      <c r="D2474" s="9">
        <v>5129</v>
      </c>
      <c r="E2474" s="9">
        <v>1</v>
      </c>
      <c r="F2474" s="9">
        <v>1.3521000000000001</v>
      </c>
      <c r="G2474" s="9">
        <v>1.3521000000000001</v>
      </c>
      <c r="H2474" s="9">
        <v>1.3495999999999999</v>
      </c>
      <c r="I2474" s="9">
        <v>-20</v>
      </c>
      <c r="J2474" s="9">
        <v>1361.64</v>
      </c>
      <c r="K2474" s="8" t="str">
        <f>RIGHT(B2474,5)</f>
        <v>17:32</v>
      </c>
      <c r="L2474" s="7" t="str">
        <f>TEXT(K2474,"hh")</f>
        <v>17</v>
      </c>
      <c r="M2474" s="6">
        <f>IF(C2474="close",IF(I2474&gt;=0,1,IF(I2474&lt;0,2)),0)</f>
        <v>0</v>
      </c>
      <c r="N2474" s="5">
        <f>IF(N2473=0,IF(C2474="s/l",1,0),IF(C2474="s/l",N2473+1,0))</f>
        <v>2</v>
      </c>
      <c r="O2474" s="4">
        <f>IF(O2473=0,IF(C2474="t/p",1,0),IF(C2474="t/p",O2473+1,0))</f>
        <v>0</v>
      </c>
      <c r="P2474" s="3">
        <f>IF(AND(N2474&gt;=$AD$36,N2475=0),1,0)</f>
        <v>1</v>
      </c>
      <c r="Q2474" s="2">
        <f>IF(AND(O2474&gt;=$AD$35,O2475=0),1,0)</f>
        <v>0</v>
      </c>
      <c r="R2474" s="3">
        <f>IF(AND(N2474&gt;0,ISODD(D2474)),1,0)</f>
        <v>1</v>
      </c>
      <c r="S2474" s="2">
        <f>IF(AND(O2474&gt;0,ISEVEN(D2474)),1,0)</f>
        <v>0</v>
      </c>
      <c r="T2474" s="1">
        <f>IF(AND(N2473&gt;0,N2474&gt;0),IF(OR(AND(R2473=0,R2474=1),AND(R2473=1,R2474=0)),1,0),0)</f>
        <v>0</v>
      </c>
      <c r="U2474" s="1">
        <f>IF(AND(O2473&gt;0,O2474&gt;0),IF(OR(AND(S2473=0,S2474=1),AND(S2473=1,S2474=0)),1,0),0)</f>
        <v>0</v>
      </c>
    </row>
    <row r="2475" spans="1:21">
      <c r="A2475" s="9">
        <v>12745</v>
      </c>
      <c r="B2475" s="10" t="s">
        <v>2387</v>
      </c>
      <c r="C2475" s="9" t="s">
        <v>0</v>
      </c>
      <c r="D2475" s="9">
        <v>5133</v>
      </c>
      <c r="E2475" s="9">
        <v>1</v>
      </c>
      <c r="F2475" s="9">
        <v>1.3515999999999999</v>
      </c>
      <c r="G2475" s="9">
        <v>1.3541000000000001</v>
      </c>
      <c r="H2475" s="9">
        <v>1.3515999999999999</v>
      </c>
      <c r="I2475" s="9">
        <v>5</v>
      </c>
      <c r="J2475" s="9">
        <v>1366.64</v>
      </c>
      <c r="K2475" s="8" t="str">
        <f>RIGHT(B2475,5)</f>
        <v>17:38</v>
      </c>
      <c r="L2475" s="7" t="str">
        <f>TEXT(K2475,"hh")</f>
        <v>17</v>
      </c>
      <c r="M2475" s="6">
        <f>IF(C2475="close",IF(I2475&gt;=0,1,IF(I2475&lt;0,2)),0)</f>
        <v>0</v>
      </c>
      <c r="N2475" s="5">
        <f>IF(N2474=0,IF(C2475="s/l",1,0),IF(C2475="s/l",N2474+1,0))</f>
        <v>0</v>
      </c>
      <c r="O2475" s="4">
        <f>IF(O2474=0,IF(C2475="t/p",1,0),IF(C2475="t/p",O2474+1,0))</f>
        <v>1</v>
      </c>
      <c r="P2475" s="3">
        <f>IF(AND(N2475&gt;=$AD$36,N2476=0),1,0)</f>
        <v>0</v>
      </c>
      <c r="Q2475" s="2">
        <f>IF(AND(O2475&gt;=$AD$35,O2476=0),1,0)</f>
        <v>0</v>
      </c>
      <c r="R2475" s="3">
        <f>IF(AND(N2475&gt;0,ISODD(D2475)),1,0)</f>
        <v>0</v>
      </c>
      <c r="S2475" s="2">
        <f>IF(AND(O2475&gt;0,ISEVEN(D2475)),1,0)</f>
        <v>0</v>
      </c>
      <c r="T2475" s="1">
        <f>IF(AND(N2474&gt;0,N2475&gt;0),IF(OR(AND(R2474=0,R2475=1),AND(R2474=1,R2475=0)),1,0),0)</f>
        <v>0</v>
      </c>
      <c r="U2475" s="1">
        <f>IF(AND(O2474&gt;0,O2475&gt;0),IF(OR(AND(S2474=0,S2475=1),AND(S2474=1,S2475=0)),1,0),0)</f>
        <v>0</v>
      </c>
    </row>
    <row r="2476" spans="1:21">
      <c r="A2476" s="9">
        <v>12750</v>
      </c>
      <c r="B2476" s="10" t="s">
        <v>2386</v>
      </c>
      <c r="C2476" s="9" t="s">
        <v>0</v>
      </c>
      <c r="D2476" s="9">
        <v>5131</v>
      </c>
      <c r="E2476" s="9">
        <v>1</v>
      </c>
      <c r="F2476" s="9">
        <v>1.3506</v>
      </c>
      <c r="G2476" s="9">
        <v>1.3531</v>
      </c>
      <c r="H2476" s="9">
        <v>1.3506</v>
      </c>
      <c r="I2476" s="9">
        <v>5</v>
      </c>
      <c r="J2476" s="9">
        <v>1371.64</v>
      </c>
      <c r="K2476" s="8" t="str">
        <f>RIGHT(B2476,5)</f>
        <v>18:07</v>
      </c>
      <c r="L2476" s="7" t="str">
        <f>TEXT(K2476,"hh")</f>
        <v>18</v>
      </c>
      <c r="M2476" s="6">
        <f>IF(C2476="close",IF(I2476&gt;=0,1,IF(I2476&lt;0,2)),0)</f>
        <v>0</v>
      </c>
      <c r="N2476" s="5">
        <f>IF(N2475=0,IF(C2476="s/l",1,0),IF(C2476="s/l",N2475+1,0))</f>
        <v>0</v>
      </c>
      <c r="O2476" s="4">
        <f>IF(O2475=0,IF(C2476="t/p",1,0),IF(C2476="t/p",O2475+1,0))</f>
        <v>2</v>
      </c>
      <c r="P2476" s="3">
        <f>IF(AND(N2476&gt;=$AD$36,N2477=0),1,0)</f>
        <v>0</v>
      </c>
      <c r="Q2476" s="2">
        <f>IF(AND(O2476&gt;=$AD$35,O2477=0),1,0)</f>
        <v>0</v>
      </c>
      <c r="R2476" s="3">
        <f>IF(AND(N2476&gt;0,ISODD(D2476)),1,0)</f>
        <v>0</v>
      </c>
      <c r="S2476" s="2">
        <f>IF(AND(O2476&gt;0,ISEVEN(D2476)),1,0)</f>
        <v>0</v>
      </c>
      <c r="T2476" s="1">
        <f>IF(AND(N2475&gt;0,N2476&gt;0),IF(OR(AND(R2475=0,R2476=1),AND(R2475=1,R2476=0)),1,0),0)</f>
        <v>0</v>
      </c>
      <c r="U2476" s="1">
        <f>IF(AND(O2475&gt;0,O2476&gt;0),IF(OR(AND(S2475=0,S2476=1),AND(S2475=1,S2476=0)),1,0),0)</f>
        <v>0</v>
      </c>
    </row>
    <row r="2477" spans="1:21">
      <c r="A2477" s="9">
        <v>12755</v>
      </c>
      <c r="B2477" s="10" t="s">
        <v>2385</v>
      </c>
      <c r="C2477" s="9" t="s">
        <v>0</v>
      </c>
      <c r="D2477" s="9">
        <v>5138</v>
      </c>
      <c r="E2477" s="9">
        <v>1</v>
      </c>
      <c r="F2477" s="9">
        <v>1.3509</v>
      </c>
      <c r="G2477" s="9">
        <v>1.3484</v>
      </c>
      <c r="H2477" s="9">
        <v>1.3509</v>
      </c>
      <c r="I2477" s="9">
        <v>5</v>
      </c>
      <c r="J2477" s="9">
        <v>1376.64</v>
      </c>
      <c r="K2477" s="8" t="str">
        <f>RIGHT(B2477,5)</f>
        <v>18:14</v>
      </c>
      <c r="L2477" s="7" t="str">
        <f>TEXT(K2477,"hh")</f>
        <v>18</v>
      </c>
      <c r="M2477" s="6">
        <f>IF(C2477="close",IF(I2477&gt;=0,1,IF(I2477&lt;0,2)),0)</f>
        <v>0</v>
      </c>
      <c r="N2477" s="5">
        <f>IF(N2476=0,IF(C2477="s/l",1,0),IF(C2477="s/l",N2476+1,0))</f>
        <v>0</v>
      </c>
      <c r="O2477" s="4">
        <f>IF(O2476=0,IF(C2477="t/p",1,0),IF(C2477="t/p",O2476+1,0))</f>
        <v>3</v>
      </c>
      <c r="P2477" s="3">
        <f>IF(AND(N2477&gt;=$AD$36,N2478=0),1,0)</f>
        <v>0</v>
      </c>
      <c r="Q2477" s="2">
        <f>IF(AND(O2477&gt;=$AD$35,O2478=0),1,0)</f>
        <v>0</v>
      </c>
      <c r="R2477" s="3">
        <f>IF(AND(N2477&gt;0,ISODD(D2477)),1,0)</f>
        <v>0</v>
      </c>
      <c r="S2477" s="2">
        <f>IF(AND(O2477&gt;0,ISEVEN(D2477)),1,0)</f>
        <v>1</v>
      </c>
      <c r="T2477" s="1">
        <f>IF(AND(N2476&gt;0,N2477&gt;0),IF(OR(AND(R2476=0,R2477=1),AND(R2476=1,R2477=0)),1,0),0)</f>
        <v>0</v>
      </c>
      <c r="U2477" s="1">
        <f>IF(AND(O2476&gt;0,O2477&gt;0),IF(OR(AND(S2476=0,S2477=1),AND(S2476=1,S2477=0)),1,0),0)</f>
        <v>1</v>
      </c>
    </row>
    <row r="2478" spans="1:21">
      <c r="A2478" s="9">
        <v>12760</v>
      </c>
      <c r="B2478" s="10" t="s">
        <v>2384</v>
      </c>
      <c r="C2478" s="9" t="s">
        <v>0</v>
      </c>
      <c r="D2478" s="9">
        <v>5139</v>
      </c>
      <c r="E2478" s="9">
        <v>1</v>
      </c>
      <c r="F2478" s="9">
        <v>1.3506</v>
      </c>
      <c r="G2478" s="9">
        <v>1.3531</v>
      </c>
      <c r="H2478" s="9">
        <v>1.3506</v>
      </c>
      <c r="I2478" s="9">
        <v>5</v>
      </c>
      <c r="J2478" s="9">
        <v>1381.64</v>
      </c>
      <c r="K2478" s="8" t="str">
        <f>RIGHT(B2478,5)</f>
        <v>21:00</v>
      </c>
      <c r="L2478" s="7" t="str">
        <f>TEXT(K2478,"hh")</f>
        <v>21</v>
      </c>
      <c r="M2478" s="6">
        <f>IF(C2478="close",IF(I2478&gt;=0,1,IF(I2478&lt;0,2)),0)</f>
        <v>0</v>
      </c>
      <c r="N2478" s="5">
        <f>IF(N2477=0,IF(C2478="s/l",1,0),IF(C2478="s/l",N2477+1,0))</f>
        <v>0</v>
      </c>
      <c r="O2478" s="4">
        <f>IF(O2477=0,IF(C2478="t/p",1,0),IF(C2478="t/p",O2477+1,0))</f>
        <v>4</v>
      </c>
      <c r="P2478" s="3">
        <f>IF(AND(N2478&gt;=$AD$36,N2479=0),1,0)</f>
        <v>0</v>
      </c>
      <c r="Q2478" s="2">
        <f>IF(AND(O2478&gt;=$AD$35,O2479=0),1,0)</f>
        <v>1</v>
      </c>
      <c r="R2478" s="3">
        <f>IF(AND(N2478&gt;0,ISODD(D2478)),1,0)</f>
        <v>0</v>
      </c>
      <c r="S2478" s="2">
        <f>IF(AND(O2478&gt;0,ISEVEN(D2478)),1,0)</f>
        <v>0</v>
      </c>
      <c r="T2478" s="1">
        <f>IF(AND(N2477&gt;0,N2478&gt;0),IF(OR(AND(R2477=0,R2478=1),AND(R2477=1,R2478=0)),1,0),0)</f>
        <v>0</v>
      </c>
      <c r="U2478" s="1">
        <f>IF(AND(O2477&gt;0,O2478&gt;0),IF(OR(AND(S2477=0,S2478=1),AND(S2477=1,S2478=0)),1,0),0)</f>
        <v>1</v>
      </c>
    </row>
    <row r="2479" spans="1:21">
      <c r="A2479" s="9">
        <v>12761</v>
      </c>
      <c r="B2479" s="10" t="s">
        <v>2383</v>
      </c>
      <c r="C2479" s="9" t="s">
        <v>54</v>
      </c>
      <c r="D2479" s="9">
        <v>5136</v>
      </c>
      <c r="E2479" s="9">
        <v>1</v>
      </c>
      <c r="F2479" s="9">
        <v>1.3516999999999999</v>
      </c>
      <c r="G2479" s="9">
        <v>1.3493999999999999</v>
      </c>
      <c r="H2479" s="9">
        <v>1.3519000000000001</v>
      </c>
      <c r="I2479" s="9">
        <v>3.1</v>
      </c>
      <c r="J2479" s="9">
        <v>1384.74</v>
      </c>
      <c r="K2479" s="8" t="str">
        <f>RIGHT(B2479,5)</f>
        <v>00:00</v>
      </c>
      <c r="L2479" s="7" t="str">
        <f>TEXT(K2479,"hh")</f>
        <v>00</v>
      </c>
      <c r="M2479" s="6">
        <f>IF(C2479="close",IF(I2479&gt;=0,1,IF(I2479&lt;0,2)),0)</f>
        <v>1</v>
      </c>
      <c r="N2479" s="5">
        <f>IF(N2478=0,IF(C2479="s/l",1,0),IF(C2479="s/l",N2478+1,0))</f>
        <v>0</v>
      </c>
      <c r="O2479" s="4">
        <f>IF(O2478=0,IF(C2479="t/p",1,0),IF(C2479="t/p",O2478+1,0))</f>
        <v>0</v>
      </c>
      <c r="P2479" s="3">
        <f>IF(AND(N2479&gt;=$AD$36,N2480=0),1,0)</f>
        <v>0</v>
      </c>
      <c r="Q2479" s="2">
        <f>IF(AND(O2479&gt;=$AD$35,O2480=0),1,0)</f>
        <v>0</v>
      </c>
      <c r="R2479" s="3">
        <f>IF(AND(N2479&gt;0,ISODD(D2479)),1,0)</f>
        <v>0</v>
      </c>
      <c r="S2479" s="2">
        <f>IF(AND(O2479&gt;0,ISEVEN(D2479)),1,0)</f>
        <v>0</v>
      </c>
      <c r="T2479" s="1">
        <f>IF(AND(N2478&gt;0,N2479&gt;0),IF(OR(AND(R2478=0,R2479=1),AND(R2478=1,R2479=0)),1,0),0)</f>
        <v>0</v>
      </c>
      <c r="U2479" s="1">
        <f>IF(AND(O2478&gt;0,O2479&gt;0),IF(OR(AND(S2478=0,S2479=1),AND(S2478=1,S2479=0)),1,0),0)</f>
        <v>0</v>
      </c>
    </row>
    <row r="2480" spans="1:21">
      <c r="A2480" s="9">
        <v>12774</v>
      </c>
      <c r="B2480" s="10" t="s">
        <v>345</v>
      </c>
      <c r="C2480" s="9" t="s">
        <v>0</v>
      </c>
      <c r="D2480" s="9">
        <v>5146</v>
      </c>
      <c r="E2480" s="9">
        <v>1</v>
      </c>
      <c r="F2480" s="9">
        <v>1.3508</v>
      </c>
      <c r="G2480" s="9">
        <v>1.3483000000000001</v>
      </c>
      <c r="H2480" s="9">
        <v>1.3508</v>
      </c>
      <c r="I2480" s="9">
        <v>5</v>
      </c>
      <c r="J2480" s="9">
        <v>1389.74</v>
      </c>
      <c r="K2480" s="8" t="str">
        <f>RIGHT(B2480,5)</f>
        <v>10:49</v>
      </c>
      <c r="L2480" s="7" t="str">
        <f>TEXT(K2480,"hh")</f>
        <v>10</v>
      </c>
      <c r="M2480" s="6">
        <f>IF(C2480="close",IF(I2480&gt;=0,1,IF(I2480&lt;0,2)),0)</f>
        <v>0</v>
      </c>
      <c r="N2480" s="5">
        <f>IF(N2479=0,IF(C2480="s/l",1,0),IF(C2480="s/l",N2479+1,0))</f>
        <v>0</v>
      </c>
      <c r="O2480" s="4">
        <f>IF(O2479=0,IF(C2480="t/p",1,0),IF(C2480="t/p",O2479+1,0))</f>
        <v>1</v>
      </c>
      <c r="P2480" s="3">
        <f>IF(AND(N2480&gt;=$AD$36,N2481=0),1,0)</f>
        <v>0</v>
      </c>
      <c r="Q2480" s="2">
        <f>IF(AND(O2480&gt;=$AD$35,O2481=0),1,0)</f>
        <v>0</v>
      </c>
      <c r="R2480" s="3">
        <f>IF(AND(N2480&gt;0,ISODD(D2480)),1,0)</f>
        <v>0</v>
      </c>
      <c r="S2480" s="2">
        <f>IF(AND(O2480&gt;0,ISEVEN(D2480)),1,0)</f>
        <v>1</v>
      </c>
      <c r="T2480" s="1">
        <f>IF(AND(N2479&gt;0,N2480&gt;0),IF(OR(AND(R2479=0,R2480=1),AND(R2479=1,R2480=0)),1,0),0)</f>
        <v>0</v>
      </c>
      <c r="U2480" s="1">
        <f>IF(AND(O2479&gt;0,O2480&gt;0),IF(OR(AND(S2479=0,S2480=1),AND(S2479=1,S2480=0)),1,0),0)</f>
        <v>0</v>
      </c>
    </row>
    <row r="2481" spans="1:21">
      <c r="A2481" s="9">
        <v>12779</v>
      </c>
      <c r="B2481" s="10" t="s">
        <v>344</v>
      </c>
      <c r="C2481" s="9" t="s">
        <v>0</v>
      </c>
      <c r="D2481" s="9">
        <v>5147</v>
      </c>
      <c r="E2481" s="9">
        <v>1</v>
      </c>
      <c r="F2481" s="9">
        <v>1.3504</v>
      </c>
      <c r="G2481" s="9">
        <v>1.3529</v>
      </c>
      <c r="H2481" s="9">
        <v>1.3504</v>
      </c>
      <c r="I2481" s="9">
        <v>5</v>
      </c>
      <c r="J2481" s="9">
        <v>1394.74</v>
      </c>
      <c r="K2481" s="8" t="str">
        <f>RIGHT(B2481,5)</f>
        <v>11:10</v>
      </c>
      <c r="L2481" s="7" t="str">
        <f>TEXT(K2481,"hh")</f>
        <v>11</v>
      </c>
      <c r="M2481" s="6">
        <f>IF(C2481="close",IF(I2481&gt;=0,1,IF(I2481&lt;0,2)),0)</f>
        <v>0</v>
      </c>
      <c r="N2481" s="5">
        <f>IF(N2480=0,IF(C2481="s/l",1,0),IF(C2481="s/l",N2480+1,0))</f>
        <v>0</v>
      </c>
      <c r="O2481" s="4">
        <f>IF(O2480=0,IF(C2481="t/p",1,0),IF(C2481="t/p",O2480+1,0))</f>
        <v>2</v>
      </c>
      <c r="P2481" s="3">
        <f>IF(AND(N2481&gt;=$AD$36,N2482=0),1,0)</f>
        <v>0</v>
      </c>
      <c r="Q2481" s="2">
        <f>IF(AND(O2481&gt;=$AD$35,O2482=0),1,0)</f>
        <v>0</v>
      </c>
      <c r="R2481" s="3">
        <f>IF(AND(N2481&gt;0,ISODD(D2481)),1,0)</f>
        <v>0</v>
      </c>
      <c r="S2481" s="2">
        <f>IF(AND(O2481&gt;0,ISEVEN(D2481)),1,0)</f>
        <v>0</v>
      </c>
      <c r="T2481" s="1">
        <f>IF(AND(N2480&gt;0,N2481&gt;0),IF(OR(AND(R2480=0,R2481=1),AND(R2480=1,R2481=0)),1,0),0)</f>
        <v>0</v>
      </c>
      <c r="U2481" s="1">
        <f>IF(AND(O2480&gt;0,O2481&gt;0),IF(OR(AND(S2480=0,S2481=1),AND(S2480=1,S2481=0)),1,0),0)</f>
        <v>1</v>
      </c>
    </row>
    <row r="2482" spans="1:21">
      <c r="A2482" s="9">
        <v>12784</v>
      </c>
      <c r="B2482" s="10" t="s">
        <v>343</v>
      </c>
      <c r="C2482" s="9" t="s">
        <v>3</v>
      </c>
      <c r="D2482" s="9">
        <v>5144</v>
      </c>
      <c r="E2482" s="9">
        <v>1</v>
      </c>
      <c r="F2482" s="9">
        <v>1.3492999999999999</v>
      </c>
      <c r="G2482" s="9">
        <v>1.3492999999999999</v>
      </c>
      <c r="H2482" s="9">
        <v>1.3517999999999999</v>
      </c>
      <c r="I2482" s="9">
        <v>-20</v>
      </c>
      <c r="J2482" s="9">
        <v>1374.74</v>
      </c>
      <c r="K2482" s="8" t="str">
        <f>RIGHT(B2482,5)</f>
        <v>11:41</v>
      </c>
      <c r="L2482" s="7" t="str">
        <f>TEXT(K2482,"hh")</f>
        <v>11</v>
      </c>
      <c r="M2482" s="6">
        <f>IF(C2482="close",IF(I2482&gt;=0,1,IF(I2482&lt;0,2)),0)</f>
        <v>0</v>
      </c>
      <c r="N2482" s="5">
        <f>IF(N2481=0,IF(C2482="s/l",1,0),IF(C2482="s/l",N2481+1,0))</f>
        <v>1</v>
      </c>
      <c r="O2482" s="4">
        <f>IF(O2481=0,IF(C2482="t/p",1,0),IF(C2482="t/p",O2481+1,0))</f>
        <v>0</v>
      </c>
      <c r="P2482" s="3">
        <f>IF(AND(N2482&gt;=$AD$36,N2483=0),1,0)</f>
        <v>0</v>
      </c>
      <c r="Q2482" s="2">
        <f>IF(AND(O2482&gt;=$AD$35,O2483=0),1,0)</f>
        <v>0</v>
      </c>
      <c r="R2482" s="3">
        <f>IF(AND(N2482&gt;0,ISODD(D2482)),1,0)</f>
        <v>0</v>
      </c>
      <c r="S2482" s="2">
        <f>IF(AND(O2482&gt;0,ISEVEN(D2482)),1,0)</f>
        <v>0</v>
      </c>
      <c r="T2482" s="1">
        <f>IF(AND(N2481&gt;0,N2482&gt;0),IF(OR(AND(R2481=0,R2482=1),AND(R2481=1,R2482=0)),1,0),0)</f>
        <v>0</v>
      </c>
      <c r="U2482" s="1">
        <f>IF(AND(O2481&gt;0,O2482&gt;0),IF(OR(AND(S2481=0,S2482=1),AND(S2481=1,S2482=0)),1,0),0)</f>
        <v>0</v>
      </c>
    </row>
    <row r="2483" spans="1:21">
      <c r="A2483" s="9">
        <v>12789</v>
      </c>
      <c r="B2483" s="10" t="s">
        <v>2382</v>
      </c>
      <c r="C2483" s="9" t="s">
        <v>3</v>
      </c>
      <c r="D2483" s="9">
        <v>5150</v>
      </c>
      <c r="E2483" s="9">
        <v>1</v>
      </c>
      <c r="F2483" s="9">
        <v>1.3482000000000001</v>
      </c>
      <c r="G2483" s="9">
        <v>1.3482000000000001</v>
      </c>
      <c r="H2483" s="9">
        <v>1.3507</v>
      </c>
      <c r="I2483" s="9">
        <v>-20</v>
      </c>
      <c r="J2483" s="9">
        <v>1354.74</v>
      </c>
      <c r="K2483" s="8" t="str">
        <f>RIGHT(B2483,5)</f>
        <v>11:48</v>
      </c>
      <c r="L2483" s="7" t="str">
        <f>TEXT(K2483,"hh")</f>
        <v>11</v>
      </c>
      <c r="M2483" s="6">
        <f>IF(C2483="close",IF(I2483&gt;=0,1,IF(I2483&lt;0,2)),0)</f>
        <v>0</v>
      </c>
      <c r="N2483" s="5">
        <f>IF(N2482=0,IF(C2483="s/l",1,0),IF(C2483="s/l",N2482+1,0))</f>
        <v>2</v>
      </c>
      <c r="O2483" s="4">
        <f>IF(O2482=0,IF(C2483="t/p",1,0),IF(C2483="t/p",O2482+1,0))</f>
        <v>0</v>
      </c>
      <c r="P2483" s="3">
        <f>IF(AND(N2483&gt;=$AD$36,N2484=0),1,0)</f>
        <v>0</v>
      </c>
      <c r="Q2483" s="2">
        <f>IF(AND(O2483&gt;=$AD$35,O2484=0),1,0)</f>
        <v>0</v>
      </c>
      <c r="R2483" s="3">
        <f>IF(AND(N2483&gt;0,ISODD(D2483)),1,0)</f>
        <v>0</v>
      </c>
      <c r="S2483" s="2">
        <f>IF(AND(O2483&gt;0,ISEVEN(D2483)),1,0)</f>
        <v>0</v>
      </c>
      <c r="T2483" s="1">
        <f>IF(AND(N2482&gt;0,N2483&gt;0),IF(OR(AND(R2482=0,R2483=1),AND(R2482=1,R2483=0)),1,0),0)</f>
        <v>0</v>
      </c>
      <c r="U2483" s="1">
        <f>IF(AND(O2482&gt;0,O2483&gt;0),IF(OR(AND(S2482=0,S2483=1),AND(S2482=1,S2483=0)),1,0),0)</f>
        <v>0</v>
      </c>
    </row>
    <row r="2484" spans="1:21">
      <c r="A2484" s="9">
        <v>12794</v>
      </c>
      <c r="B2484" s="10" t="s">
        <v>342</v>
      </c>
      <c r="C2484" s="9" t="s">
        <v>3</v>
      </c>
      <c r="D2484" s="9">
        <v>5152</v>
      </c>
      <c r="E2484" s="9">
        <v>1</v>
      </c>
      <c r="F2484" s="9">
        <v>1.3472</v>
      </c>
      <c r="G2484" s="9">
        <v>1.3472</v>
      </c>
      <c r="H2484" s="9">
        <v>1.3496999999999999</v>
      </c>
      <c r="I2484" s="9">
        <v>-20</v>
      </c>
      <c r="J2484" s="9">
        <v>1334.74</v>
      </c>
      <c r="K2484" s="8" t="str">
        <f>RIGHT(B2484,5)</f>
        <v>12:24</v>
      </c>
      <c r="L2484" s="7" t="str">
        <f>TEXT(K2484,"hh")</f>
        <v>12</v>
      </c>
      <c r="M2484" s="6">
        <f>IF(C2484="close",IF(I2484&gt;=0,1,IF(I2484&lt;0,2)),0)</f>
        <v>0</v>
      </c>
      <c r="N2484" s="5">
        <f>IF(N2483=0,IF(C2484="s/l",1,0),IF(C2484="s/l",N2483+1,0))</f>
        <v>3</v>
      </c>
      <c r="O2484" s="4">
        <f>IF(O2483=0,IF(C2484="t/p",1,0),IF(C2484="t/p",O2483+1,0))</f>
        <v>0</v>
      </c>
      <c r="P2484" s="3">
        <f>IF(AND(N2484&gt;=$AD$36,N2485=0),1,0)</f>
        <v>0</v>
      </c>
      <c r="Q2484" s="2">
        <f>IF(AND(O2484&gt;=$AD$35,O2485=0),1,0)</f>
        <v>0</v>
      </c>
      <c r="R2484" s="3">
        <f>IF(AND(N2484&gt;0,ISODD(D2484)),1,0)</f>
        <v>0</v>
      </c>
      <c r="S2484" s="2">
        <f>IF(AND(O2484&gt;0,ISEVEN(D2484)),1,0)</f>
        <v>0</v>
      </c>
      <c r="T2484" s="1">
        <f>IF(AND(N2483&gt;0,N2484&gt;0),IF(OR(AND(R2483=0,R2484=1),AND(R2483=1,R2484=0)),1,0),0)</f>
        <v>0</v>
      </c>
      <c r="U2484" s="1">
        <f>IF(AND(O2483&gt;0,O2484&gt;0),IF(OR(AND(S2483=0,S2484=1),AND(S2483=1,S2484=0)),1,0),0)</f>
        <v>0</v>
      </c>
    </row>
    <row r="2485" spans="1:21">
      <c r="A2485" s="9">
        <v>12799</v>
      </c>
      <c r="B2485" s="10" t="s">
        <v>2381</v>
      </c>
      <c r="C2485" s="9" t="s">
        <v>3</v>
      </c>
      <c r="D2485" s="9">
        <v>5154</v>
      </c>
      <c r="E2485" s="9">
        <v>1</v>
      </c>
      <c r="F2485" s="9">
        <v>1.3462000000000001</v>
      </c>
      <c r="G2485" s="9">
        <v>1.3462000000000001</v>
      </c>
      <c r="H2485" s="9">
        <v>1.3487</v>
      </c>
      <c r="I2485" s="9">
        <v>-20</v>
      </c>
      <c r="J2485" s="9">
        <v>1314.74</v>
      </c>
      <c r="K2485" s="8" t="str">
        <f>RIGHT(B2485,5)</f>
        <v>12:34</v>
      </c>
      <c r="L2485" s="7" t="str">
        <f>TEXT(K2485,"hh")</f>
        <v>12</v>
      </c>
      <c r="M2485" s="6">
        <f>IF(C2485="close",IF(I2485&gt;=0,1,IF(I2485&lt;0,2)),0)</f>
        <v>0</v>
      </c>
      <c r="N2485" s="5">
        <f>IF(N2484=0,IF(C2485="s/l",1,0),IF(C2485="s/l",N2484+1,0))</f>
        <v>4</v>
      </c>
      <c r="O2485" s="4">
        <f>IF(O2484=0,IF(C2485="t/p",1,0),IF(C2485="t/p",O2484+1,0))</f>
        <v>0</v>
      </c>
      <c r="P2485" s="3">
        <f>IF(AND(N2485&gt;=$AD$36,N2486=0),1,0)</f>
        <v>0</v>
      </c>
      <c r="Q2485" s="2">
        <f>IF(AND(O2485&gt;=$AD$35,O2486=0),1,0)</f>
        <v>0</v>
      </c>
      <c r="R2485" s="3">
        <f>IF(AND(N2485&gt;0,ISODD(D2485)),1,0)</f>
        <v>0</v>
      </c>
      <c r="S2485" s="2">
        <f>IF(AND(O2485&gt;0,ISEVEN(D2485)),1,0)</f>
        <v>0</v>
      </c>
      <c r="T2485" s="1">
        <f>IF(AND(N2484&gt;0,N2485&gt;0),IF(OR(AND(R2484=0,R2485=1),AND(R2484=1,R2485=0)),1,0),0)</f>
        <v>0</v>
      </c>
      <c r="U2485" s="1">
        <f>IF(AND(O2484&gt;0,O2485&gt;0),IF(OR(AND(S2484=0,S2485=1),AND(S2484=1,S2485=0)),1,0),0)</f>
        <v>0</v>
      </c>
    </row>
    <row r="2486" spans="1:21">
      <c r="A2486" s="9">
        <v>12804</v>
      </c>
      <c r="B2486" s="10" t="s">
        <v>2380</v>
      </c>
      <c r="C2486" s="9" t="s">
        <v>3</v>
      </c>
      <c r="D2486" s="9">
        <v>5156</v>
      </c>
      <c r="E2486" s="9">
        <v>1</v>
      </c>
      <c r="F2486" s="9">
        <v>1.345</v>
      </c>
      <c r="G2486" s="9">
        <v>1.345</v>
      </c>
      <c r="H2486" s="9">
        <v>1.3474999999999999</v>
      </c>
      <c r="I2486" s="9">
        <v>-20</v>
      </c>
      <c r="J2486" s="9">
        <v>1294.74</v>
      </c>
      <c r="K2486" s="8" t="str">
        <f>RIGHT(B2486,5)</f>
        <v>12:37</v>
      </c>
      <c r="L2486" s="7" t="str">
        <f>TEXT(K2486,"hh")</f>
        <v>12</v>
      </c>
      <c r="M2486" s="6">
        <f>IF(C2486="close",IF(I2486&gt;=0,1,IF(I2486&lt;0,2)),0)</f>
        <v>0</v>
      </c>
      <c r="N2486" s="5">
        <f>IF(N2485=0,IF(C2486="s/l",1,0),IF(C2486="s/l",N2485+1,0))</f>
        <v>5</v>
      </c>
      <c r="O2486" s="4">
        <f>IF(O2485=0,IF(C2486="t/p",1,0),IF(C2486="t/p",O2485+1,0))</f>
        <v>0</v>
      </c>
      <c r="P2486" s="3">
        <f>IF(AND(N2486&gt;=$AD$36,N2487=0),1,0)</f>
        <v>0</v>
      </c>
      <c r="Q2486" s="2">
        <f>IF(AND(O2486&gt;=$AD$35,O2487=0),1,0)</f>
        <v>0</v>
      </c>
      <c r="R2486" s="3">
        <f>IF(AND(N2486&gt;0,ISODD(D2486)),1,0)</f>
        <v>0</v>
      </c>
      <c r="S2486" s="2">
        <f>IF(AND(O2486&gt;0,ISEVEN(D2486)),1,0)</f>
        <v>0</v>
      </c>
      <c r="T2486" s="1">
        <f>IF(AND(N2485&gt;0,N2486&gt;0),IF(OR(AND(R2485=0,R2486=1),AND(R2485=1,R2486=0)),1,0),0)</f>
        <v>0</v>
      </c>
      <c r="U2486" s="1">
        <f>IF(AND(O2485&gt;0,O2486&gt;0),IF(OR(AND(S2485=0,S2486=1),AND(S2485=1,S2486=0)),1,0),0)</f>
        <v>0</v>
      </c>
    </row>
    <row r="2487" spans="1:21">
      <c r="A2487" s="9">
        <v>12809</v>
      </c>
      <c r="B2487" s="10" t="s">
        <v>341</v>
      </c>
      <c r="C2487" s="9" t="s">
        <v>3</v>
      </c>
      <c r="D2487" s="9">
        <v>5158</v>
      </c>
      <c r="E2487" s="9">
        <v>1</v>
      </c>
      <c r="F2487" s="9">
        <v>1.3440000000000001</v>
      </c>
      <c r="G2487" s="9">
        <v>1.3440000000000001</v>
      </c>
      <c r="H2487" s="9">
        <v>1.3465</v>
      </c>
      <c r="I2487" s="9">
        <v>-20</v>
      </c>
      <c r="J2487" s="9">
        <v>1274.74</v>
      </c>
      <c r="K2487" s="8" t="str">
        <f>RIGHT(B2487,5)</f>
        <v>12:38</v>
      </c>
      <c r="L2487" s="7" t="str">
        <f>TEXT(K2487,"hh")</f>
        <v>12</v>
      </c>
      <c r="M2487" s="6">
        <f>IF(C2487="close",IF(I2487&gt;=0,1,IF(I2487&lt;0,2)),0)</f>
        <v>0</v>
      </c>
      <c r="N2487" s="5">
        <f>IF(N2486=0,IF(C2487="s/l",1,0),IF(C2487="s/l",N2486+1,0))</f>
        <v>6</v>
      </c>
      <c r="O2487" s="4">
        <f>IF(O2486=0,IF(C2487="t/p",1,0),IF(C2487="t/p",O2486+1,0))</f>
        <v>0</v>
      </c>
      <c r="P2487" s="3">
        <f>IF(AND(N2487&gt;=$AD$36,N2488=0),1,0)</f>
        <v>1</v>
      </c>
      <c r="Q2487" s="2">
        <f>IF(AND(O2487&gt;=$AD$35,O2488=0),1,0)</f>
        <v>0</v>
      </c>
      <c r="R2487" s="3">
        <f>IF(AND(N2487&gt;0,ISODD(D2487)),1,0)</f>
        <v>0</v>
      </c>
      <c r="S2487" s="2">
        <f>IF(AND(O2487&gt;0,ISEVEN(D2487)),1,0)</f>
        <v>0</v>
      </c>
      <c r="T2487" s="1">
        <f>IF(AND(N2486&gt;0,N2487&gt;0),IF(OR(AND(R2486=0,R2487=1),AND(R2486=1,R2487=0)),1,0),0)</f>
        <v>0</v>
      </c>
      <c r="U2487" s="1">
        <f>IF(AND(O2486&gt;0,O2487&gt;0),IF(OR(AND(S2486=0,S2487=1),AND(S2486=1,S2487=0)),1,0),0)</f>
        <v>0</v>
      </c>
    </row>
    <row r="2488" spans="1:21">
      <c r="A2488" s="9">
        <v>12814</v>
      </c>
      <c r="B2488" s="10" t="s">
        <v>2379</v>
      </c>
      <c r="C2488" s="9" t="s">
        <v>0</v>
      </c>
      <c r="D2488" s="9">
        <v>5162</v>
      </c>
      <c r="E2488" s="9">
        <v>1</v>
      </c>
      <c r="F2488" s="9">
        <v>1.3444</v>
      </c>
      <c r="G2488" s="9">
        <v>1.3419000000000001</v>
      </c>
      <c r="H2488" s="9">
        <v>1.3444</v>
      </c>
      <c r="I2488" s="9">
        <v>5</v>
      </c>
      <c r="J2488" s="9">
        <v>1279.74</v>
      </c>
      <c r="K2488" s="8" t="str">
        <f>RIGHT(B2488,5)</f>
        <v>12:40</v>
      </c>
      <c r="L2488" s="7" t="str">
        <f>TEXT(K2488,"hh")</f>
        <v>12</v>
      </c>
      <c r="M2488" s="6">
        <f>IF(C2488="close",IF(I2488&gt;=0,1,IF(I2488&lt;0,2)),0)</f>
        <v>0</v>
      </c>
      <c r="N2488" s="5">
        <f>IF(N2487=0,IF(C2488="s/l",1,0),IF(C2488="s/l",N2487+1,0))</f>
        <v>0</v>
      </c>
      <c r="O2488" s="4">
        <f>IF(O2487=0,IF(C2488="t/p",1,0),IF(C2488="t/p",O2487+1,0))</f>
        <v>1</v>
      </c>
      <c r="P2488" s="3">
        <f>IF(AND(N2488&gt;=$AD$36,N2489=0),1,0)</f>
        <v>0</v>
      </c>
      <c r="Q2488" s="2">
        <f>IF(AND(O2488&gt;=$AD$35,O2489=0),1,0)</f>
        <v>0</v>
      </c>
      <c r="R2488" s="3">
        <f>IF(AND(N2488&gt;0,ISODD(D2488)),1,0)</f>
        <v>0</v>
      </c>
      <c r="S2488" s="2">
        <f>IF(AND(O2488&gt;0,ISEVEN(D2488)),1,0)</f>
        <v>1</v>
      </c>
      <c r="T2488" s="1">
        <f>IF(AND(N2487&gt;0,N2488&gt;0),IF(OR(AND(R2487=0,R2488=1),AND(R2487=1,R2488=0)),1,0),0)</f>
        <v>0</v>
      </c>
      <c r="U2488" s="1">
        <f>IF(AND(O2487&gt;0,O2488&gt;0),IF(OR(AND(S2487=0,S2488=1),AND(S2487=1,S2488=0)),1,0),0)</f>
        <v>0</v>
      </c>
    </row>
    <row r="2489" spans="1:21">
      <c r="A2489" s="9">
        <v>12819</v>
      </c>
      <c r="B2489" s="10" t="s">
        <v>2378</v>
      </c>
      <c r="C2489" s="9" t="s">
        <v>0</v>
      </c>
      <c r="D2489" s="9">
        <v>5160</v>
      </c>
      <c r="E2489" s="9">
        <v>1</v>
      </c>
      <c r="F2489" s="9">
        <v>1.3453999999999999</v>
      </c>
      <c r="G2489" s="9">
        <v>1.3429</v>
      </c>
      <c r="H2489" s="9">
        <v>1.3453999999999999</v>
      </c>
      <c r="I2489" s="9">
        <v>5</v>
      </c>
      <c r="J2489" s="9">
        <v>1284.74</v>
      </c>
      <c r="K2489" s="8" t="str">
        <f>RIGHT(B2489,5)</f>
        <v>13:24</v>
      </c>
      <c r="L2489" s="7" t="str">
        <f>TEXT(K2489,"hh")</f>
        <v>13</v>
      </c>
      <c r="M2489" s="6">
        <f>IF(C2489="close",IF(I2489&gt;=0,1,IF(I2489&lt;0,2)),0)</f>
        <v>0</v>
      </c>
      <c r="N2489" s="5">
        <f>IF(N2488=0,IF(C2489="s/l",1,0),IF(C2489="s/l",N2488+1,0))</f>
        <v>0</v>
      </c>
      <c r="O2489" s="4">
        <f>IF(O2488=0,IF(C2489="t/p",1,0),IF(C2489="t/p",O2488+1,0))</f>
        <v>2</v>
      </c>
      <c r="P2489" s="3">
        <f>IF(AND(N2489&gt;=$AD$36,N2490=0),1,0)</f>
        <v>0</v>
      </c>
      <c r="Q2489" s="2">
        <f>IF(AND(O2489&gt;=$AD$35,O2490=0),1,0)</f>
        <v>0</v>
      </c>
      <c r="R2489" s="3">
        <f>IF(AND(N2489&gt;0,ISODD(D2489)),1,0)</f>
        <v>0</v>
      </c>
      <c r="S2489" s="2">
        <f>IF(AND(O2489&gt;0,ISEVEN(D2489)),1,0)</f>
        <v>1</v>
      </c>
      <c r="T2489" s="1">
        <f>IF(AND(N2488&gt;0,N2489&gt;0),IF(OR(AND(R2488=0,R2489=1),AND(R2488=1,R2489=0)),1,0),0)</f>
        <v>0</v>
      </c>
      <c r="U2489" s="1">
        <f>IF(AND(O2488&gt;0,O2489&gt;0),IF(OR(AND(S2488=0,S2489=1),AND(S2488=1,S2489=0)),1,0),0)</f>
        <v>0</v>
      </c>
    </row>
    <row r="2490" spans="1:21">
      <c r="A2490" s="9">
        <v>12820</v>
      </c>
      <c r="B2490" s="10" t="s">
        <v>2377</v>
      </c>
      <c r="C2490" s="9" t="s">
        <v>0</v>
      </c>
      <c r="D2490" s="9">
        <v>5163</v>
      </c>
      <c r="E2490" s="9">
        <v>1</v>
      </c>
      <c r="F2490" s="9">
        <v>1.3441000000000001</v>
      </c>
      <c r="G2490" s="9">
        <v>1.3466</v>
      </c>
      <c r="H2490" s="9">
        <v>1.3441000000000001</v>
      </c>
      <c r="I2490" s="9">
        <v>5</v>
      </c>
      <c r="J2490" s="9">
        <v>1289.74</v>
      </c>
      <c r="K2490" s="8" t="str">
        <f>RIGHT(B2490,5)</f>
        <v>13:31</v>
      </c>
      <c r="L2490" s="7" t="str">
        <f>TEXT(K2490,"hh")</f>
        <v>13</v>
      </c>
      <c r="M2490" s="6">
        <f>IF(C2490="close",IF(I2490&gt;=0,1,IF(I2490&lt;0,2)),0)</f>
        <v>0</v>
      </c>
      <c r="N2490" s="5">
        <f>IF(N2489=0,IF(C2490="s/l",1,0),IF(C2490="s/l",N2489+1,0))</f>
        <v>0</v>
      </c>
      <c r="O2490" s="4">
        <f>IF(O2489=0,IF(C2490="t/p",1,0),IF(C2490="t/p",O2489+1,0))</f>
        <v>3</v>
      </c>
      <c r="P2490" s="3">
        <f>IF(AND(N2490&gt;=$AD$36,N2491=0),1,0)</f>
        <v>0</v>
      </c>
      <c r="Q2490" s="2">
        <f>IF(AND(O2490&gt;=$AD$35,O2491=0),1,0)</f>
        <v>0</v>
      </c>
      <c r="R2490" s="3">
        <f>IF(AND(N2490&gt;0,ISODD(D2490)),1,0)</f>
        <v>0</v>
      </c>
      <c r="S2490" s="2">
        <f>IF(AND(O2490&gt;0,ISEVEN(D2490)),1,0)</f>
        <v>0</v>
      </c>
      <c r="T2490" s="1">
        <f>IF(AND(N2489&gt;0,N2490&gt;0),IF(OR(AND(R2489=0,R2490=1),AND(R2489=1,R2490=0)),1,0),0)</f>
        <v>0</v>
      </c>
      <c r="U2490" s="1">
        <f>IF(AND(O2489&gt;0,O2490&gt;0),IF(OR(AND(S2489=0,S2490=1),AND(S2489=1,S2490=0)),1,0),0)</f>
        <v>1</v>
      </c>
    </row>
    <row r="2491" spans="1:21">
      <c r="A2491" s="9">
        <v>12825</v>
      </c>
      <c r="B2491" s="10" t="s">
        <v>2376</v>
      </c>
      <c r="C2491" s="9" t="s">
        <v>0</v>
      </c>
      <c r="D2491" s="9">
        <v>5166</v>
      </c>
      <c r="E2491" s="9">
        <v>1</v>
      </c>
      <c r="F2491" s="9">
        <v>1.3444</v>
      </c>
      <c r="G2491" s="9">
        <v>1.3419000000000001</v>
      </c>
      <c r="H2491" s="9">
        <v>1.3444</v>
      </c>
      <c r="I2491" s="9">
        <v>5</v>
      </c>
      <c r="J2491" s="9">
        <v>1294.74</v>
      </c>
      <c r="K2491" s="8" t="str">
        <f>RIGHT(B2491,5)</f>
        <v>14:23</v>
      </c>
      <c r="L2491" s="7" t="str">
        <f>TEXT(K2491,"hh")</f>
        <v>14</v>
      </c>
      <c r="M2491" s="6">
        <f>IF(C2491="close",IF(I2491&gt;=0,1,IF(I2491&lt;0,2)),0)</f>
        <v>0</v>
      </c>
      <c r="N2491" s="5">
        <f>IF(N2490=0,IF(C2491="s/l",1,0),IF(C2491="s/l",N2490+1,0))</f>
        <v>0</v>
      </c>
      <c r="O2491" s="4">
        <f>IF(O2490=0,IF(C2491="t/p",1,0),IF(C2491="t/p",O2490+1,0))</f>
        <v>4</v>
      </c>
      <c r="P2491" s="3">
        <f>IF(AND(N2491&gt;=$AD$36,N2492=0),1,0)</f>
        <v>0</v>
      </c>
      <c r="Q2491" s="2">
        <f>IF(AND(O2491&gt;=$AD$35,O2492=0),1,0)</f>
        <v>0</v>
      </c>
      <c r="R2491" s="3">
        <f>IF(AND(N2491&gt;0,ISODD(D2491)),1,0)</f>
        <v>0</v>
      </c>
      <c r="S2491" s="2">
        <f>IF(AND(O2491&gt;0,ISEVEN(D2491)),1,0)</f>
        <v>1</v>
      </c>
      <c r="T2491" s="1">
        <f>IF(AND(N2490&gt;0,N2491&gt;0),IF(OR(AND(R2490=0,R2491=1),AND(R2490=1,R2491=0)),1,0),0)</f>
        <v>0</v>
      </c>
      <c r="U2491" s="1">
        <f>IF(AND(O2490&gt;0,O2491&gt;0),IF(OR(AND(S2490=0,S2491=1),AND(S2490=1,S2491=0)),1,0),0)</f>
        <v>1</v>
      </c>
    </row>
    <row r="2492" spans="1:21">
      <c r="A2492" s="9">
        <v>12830</v>
      </c>
      <c r="B2492" s="10" t="s">
        <v>2375</v>
      </c>
      <c r="C2492" s="9" t="s">
        <v>0</v>
      </c>
      <c r="D2492" s="9">
        <v>5167</v>
      </c>
      <c r="E2492" s="9">
        <v>1</v>
      </c>
      <c r="F2492" s="9">
        <v>1.3441000000000001</v>
      </c>
      <c r="G2492" s="9">
        <v>1.3466</v>
      </c>
      <c r="H2492" s="9">
        <v>1.3441000000000001</v>
      </c>
      <c r="I2492" s="9">
        <v>5</v>
      </c>
      <c r="J2492" s="9">
        <v>1299.74</v>
      </c>
      <c r="K2492" s="8" t="str">
        <f>RIGHT(B2492,5)</f>
        <v>15:11</v>
      </c>
      <c r="L2492" s="7" t="str">
        <f>TEXT(K2492,"hh")</f>
        <v>15</v>
      </c>
      <c r="M2492" s="6">
        <f>IF(C2492="close",IF(I2492&gt;=0,1,IF(I2492&lt;0,2)),0)</f>
        <v>0</v>
      </c>
      <c r="N2492" s="5">
        <f>IF(N2491=0,IF(C2492="s/l",1,0),IF(C2492="s/l",N2491+1,0))</f>
        <v>0</v>
      </c>
      <c r="O2492" s="4">
        <f>IF(O2491=0,IF(C2492="t/p",1,0),IF(C2492="t/p",O2491+1,0))</f>
        <v>5</v>
      </c>
      <c r="P2492" s="3">
        <f>IF(AND(N2492&gt;=$AD$36,N2493=0),1,0)</f>
        <v>0</v>
      </c>
      <c r="Q2492" s="2">
        <f>IF(AND(O2492&gt;=$AD$35,O2493=0),1,0)</f>
        <v>0</v>
      </c>
      <c r="R2492" s="3">
        <f>IF(AND(N2492&gt;0,ISODD(D2492)),1,0)</f>
        <v>0</v>
      </c>
      <c r="S2492" s="2">
        <f>IF(AND(O2492&gt;0,ISEVEN(D2492)),1,0)</f>
        <v>0</v>
      </c>
      <c r="T2492" s="1">
        <f>IF(AND(N2491&gt;0,N2492&gt;0),IF(OR(AND(R2491=0,R2492=1),AND(R2491=1,R2492=0)),1,0),0)</f>
        <v>0</v>
      </c>
      <c r="U2492" s="1">
        <f>IF(AND(O2491&gt;0,O2492&gt;0),IF(OR(AND(S2491=0,S2492=1),AND(S2491=1,S2492=0)),1,0),0)</f>
        <v>1</v>
      </c>
    </row>
    <row r="2493" spans="1:21">
      <c r="A2493" s="9">
        <v>12839</v>
      </c>
      <c r="B2493" s="10" t="s">
        <v>2374</v>
      </c>
      <c r="C2493" s="9" t="s">
        <v>0</v>
      </c>
      <c r="D2493" s="9">
        <v>5171</v>
      </c>
      <c r="E2493" s="9">
        <v>1</v>
      </c>
      <c r="F2493" s="9">
        <v>1.3461000000000001</v>
      </c>
      <c r="G2493" s="9">
        <v>1.3486</v>
      </c>
      <c r="H2493" s="9">
        <v>1.3461000000000001</v>
      </c>
      <c r="I2493" s="9">
        <v>5</v>
      </c>
      <c r="J2493" s="9">
        <v>1304.74</v>
      </c>
      <c r="K2493" s="8" t="str">
        <f>RIGHT(B2493,5)</f>
        <v>23:50</v>
      </c>
      <c r="L2493" s="7" t="str">
        <f>TEXT(K2493,"hh")</f>
        <v>23</v>
      </c>
      <c r="M2493" s="6">
        <f>IF(C2493="close",IF(I2493&gt;=0,1,IF(I2493&lt;0,2)),0)</f>
        <v>0</v>
      </c>
      <c r="N2493" s="5">
        <f>IF(N2492=0,IF(C2493="s/l",1,0),IF(C2493="s/l",N2492+1,0))</f>
        <v>0</v>
      </c>
      <c r="O2493" s="4">
        <f>IF(O2492=0,IF(C2493="t/p",1,0),IF(C2493="t/p",O2492+1,0))</f>
        <v>6</v>
      </c>
      <c r="P2493" s="3">
        <f>IF(AND(N2493&gt;=$AD$36,N2494=0),1,0)</f>
        <v>0</v>
      </c>
      <c r="Q2493" s="2">
        <f>IF(AND(O2493&gt;=$AD$35,O2494=0),1,0)</f>
        <v>1</v>
      </c>
      <c r="R2493" s="3">
        <f>IF(AND(N2493&gt;0,ISODD(D2493)),1,0)</f>
        <v>0</v>
      </c>
      <c r="S2493" s="2">
        <f>IF(AND(O2493&gt;0,ISEVEN(D2493)),1,0)</f>
        <v>0</v>
      </c>
      <c r="T2493" s="1">
        <f>IF(AND(N2492&gt;0,N2493&gt;0),IF(OR(AND(R2492=0,R2493=1),AND(R2492=1,R2493=0)),1,0),0)</f>
        <v>0</v>
      </c>
      <c r="U2493" s="1">
        <f>IF(AND(O2492&gt;0,O2493&gt;0),IF(OR(AND(S2492=0,S2493=1),AND(S2492=1,S2493=0)),1,0),0)</f>
        <v>0</v>
      </c>
    </row>
    <row r="2494" spans="1:21">
      <c r="A2494" s="9">
        <v>12840</v>
      </c>
      <c r="B2494" s="10" t="s">
        <v>2373</v>
      </c>
      <c r="C2494" s="9" t="s">
        <v>54</v>
      </c>
      <c r="D2494" s="9">
        <v>5169</v>
      </c>
      <c r="E2494" s="9">
        <v>1</v>
      </c>
      <c r="F2494" s="9">
        <v>1.3469</v>
      </c>
      <c r="G2494" s="9">
        <v>1.3475999999999999</v>
      </c>
      <c r="H2494" s="9">
        <v>1.3451</v>
      </c>
      <c r="I2494" s="9">
        <v>-13.37</v>
      </c>
      <c r="J2494" s="9">
        <v>1291.3699999999999</v>
      </c>
      <c r="K2494" s="8" t="str">
        <f>RIGHT(B2494,5)</f>
        <v>01:00</v>
      </c>
      <c r="L2494" s="7" t="str">
        <f>TEXT(K2494,"hh")</f>
        <v>01</v>
      </c>
      <c r="M2494" s="6">
        <f>IF(C2494="close",IF(I2494&gt;=0,1,IF(I2494&lt;0,2)),0)</f>
        <v>2</v>
      </c>
      <c r="N2494" s="5">
        <f>IF(N2493=0,IF(C2494="s/l",1,0),IF(C2494="s/l",N2493+1,0))</f>
        <v>0</v>
      </c>
      <c r="O2494" s="4">
        <f>IF(O2493=0,IF(C2494="t/p",1,0),IF(C2494="t/p",O2493+1,0))</f>
        <v>0</v>
      </c>
      <c r="P2494" s="3">
        <f>IF(AND(N2494&gt;=$AD$36,N2495=0),1,0)</f>
        <v>0</v>
      </c>
      <c r="Q2494" s="2">
        <f>IF(AND(O2494&gt;=$AD$35,O2495=0),1,0)</f>
        <v>0</v>
      </c>
      <c r="R2494" s="3">
        <f>IF(AND(N2494&gt;0,ISODD(D2494)),1,0)</f>
        <v>0</v>
      </c>
      <c r="S2494" s="2">
        <f>IF(AND(O2494&gt;0,ISEVEN(D2494)),1,0)</f>
        <v>0</v>
      </c>
      <c r="T2494" s="1">
        <f>IF(AND(N2493&gt;0,N2494&gt;0),IF(OR(AND(R2493=0,R2494=1),AND(R2493=1,R2494=0)),1,0),0)</f>
        <v>0</v>
      </c>
      <c r="U2494" s="1">
        <f>IF(AND(O2493&gt;0,O2494&gt;0),IF(OR(AND(S2493=0,S2494=1),AND(S2493=1,S2494=0)),1,0),0)</f>
        <v>0</v>
      </c>
    </row>
    <row r="2495" spans="1:21">
      <c r="A2495" s="9">
        <v>12849</v>
      </c>
      <c r="B2495" s="10" t="s">
        <v>337</v>
      </c>
      <c r="C2495" s="9" t="s">
        <v>0</v>
      </c>
      <c r="D2495" s="9">
        <v>5176</v>
      </c>
      <c r="E2495" s="9">
        <v>1</v>
      </c>
      <c r="F2495" s="9">
        <v>1.3460000000000001</v>
      </c>
      <c r="G2495" s="9">
        <v>1.3434999999999999</v>
      </c>
      <c r="H2495" s="9">
        <v>1.3460000000000001</v>
      </c>
      <c r="I2495" s="9">
        <v>5</v>
      </c>
      <c r="J2495" s="9">
        <v>1296.3699999999999</v>
      </c>
      <c r="K2495" s="8" t="str">
        <f>RIGHT(B2495,5)</f>
        <v>07:38</v>
      </c>
      <c r="L2495" s="7" t="str">
        <f>TEXT(K2495,"hh")</f>
        <v>07</v>
      </c>
      <c r="M2495" s="6">
        <f>IF(C2495="close",IF(I2495&gt;=0,1,IF(I2495&lt;0,2)),0)</f>
        <v>0</v>
      </c>
      <c r="N2495" s="5">
        <f>IF(N2494=0,IF(C2495="s/l",1,0),IF(C2495="s/l",N2494+1,0))</f>
        <v>0</v>
      </c>
      <c r="O2495" s="4">
        <f>IF(O2494=0,IF(C2495="t/p",1,0),IF(C2495="t/p",O2494+1,0))</f>
        <v>1</v>
      </c>
      <c r="P2495" s="3">
        <f>IF(AND(N2495&gt;=$AD$36,N2496=0),1,0)</f>
        <v>0</v>
      </c>
      <c r="Q2495" s="2">
        <f>IF(AND(O2495&gt;=$AD$35,O2496=0),1,0)</f>
        <v>0</v>
      </c>
      <c r="R2495" s="3">
        <f>IF(AND(N2495&gt;0,ISODD(D2495)),1,0)</f>
        <v>0</v>
      </c>
      <c r="S2495" s="2">
        <f>IF(AND(O2495&gt;0,ISEVEN(D2495)),1,0)</f>
        <v>1</v>
      </c>
      <c r="T2495" s="1">
        <f>IF(AND(N2494&gt;0,N2495&gt;0),IF(OR(AND(R2494=0,R2495=1),AND(R2494=1,R2495=0)),1,0),0)</f>
        <v>0</v>
      </c>
      <c r="U2495" s="1">
        <f>IF(AND(O2494&gt;0,O2495&gt;0),IF(OR(AND(S2494=0,S2495=1),AND(S2494=1,S2495=0)),1,0),0)</f>
        <v>0</v>
      </c>
    </row>
    <row r="2496" spans="1:21">
      <c r="A2496" s="9">
        <v>12858</v>
      </c>
      <c r="B2496" s="10" t="s">
        <v>336</v>
      </c>
      <c r="C2496" s="9" t="s">
        <v>0</v>
      </c>
      <c r="D2496" s="9">
        <v>5179</v>
      </c>
      <c r="E2496" s="9">
        <v>1</v>
      </c>
      <c r="F2496" s="9">
        <v>1.3468</v>
      </c>
      <c r="G2496" s="9">
        <v>1.3492999999999999</v>
      </c>
      <c r="H2496" s="9">
        <v>1.3468</v>
      </c>
      <c r="I2496" s="9">
        <v>5</v>
      </c>
      <c r="J2496" s="9">
        <v>1301.3699999999999</v>
      </c>
      <c r="K2496" s="8" t="str">
        <f>RIGHT(B2496,5)</f>
        <v>09:14</v>
      </c>
      <c r="L2496" s="7" t="str">
        <f>TEXT(K2496,"hh")</f>
        <v>09</v>
      </c>
      <c r="M2496" s="6">
        <f>IF(C2496="close",IF(I2496&gt;=0,1,IF(I2496&lt;0,2)),0)</f>
        <v>0</v>
      </c>
      <c r="N2496" s="5">
        <f>IF(N2495=0,IF(C2496="s/l",1,0),IF(C2496="s/l",N2495+1,0))</f>
        <v>0</v>
      </c>
      <c r="O2496" s="4">
        <f>IF(O2495=0,IF(C2496="t/p",1,0),IF(C2496="t/p",O2495+1,0))</f>
        <v>2</v>
      </c>
      <c r="P2496" s="3">
        <f>IF(AND(N2496&gt;=$AD$36,N2497=0),1,0)</f>
        <v>0</v>
      </c>
      <c r="Q2496" s="2">
        <f>IF(AND(O2496&gt;=$AD$35,O2497=0),1,0)</f>
        <v>0</v>
      </c>
      <c r="R2496" s="3">
        <f>IF(AND(N2496&gt;0,ISODD(D2496)),1,0)</f>
        <v>0</v>
      </c>
      <c r="S2496" s="2">
        <f>IF(AND(O2496&gt;0,ISEVEN(D2496)),1,0)</f>
        <v>0</v>
      </c>
      <c r="T2496" s="1">
        <f>IF(AND(N2495&gt;0,N2496&gt;0),IF(OR(AND(R2495=0,R2496=1),AND(R2495=1,R2496=0)),1,0),0)</f>
        <v>0</v>
      </c>
      <c r="U2496" s="1">
        <f>IF(AND(O2495&gt;0,O2496&gt;0),IF(OR(AND(S2495=0,S2496=1),AND(S2495=1,S2496=0)),1,0),0)</f>
        <v>1</v>
      </c>
    </row>
    <row r="2497" spans="1:21">
      <c r="A2497" s="9">
        <v>12863</v>
      </c>
      <c r="B2497" s="10" t="s">
        <v>335</v>
      </c>
      <c r="C2497" s="9" t="s">
        <v>0</v>
      </c>
      <c r="D2497" s="9">
        <v>5177</v>
      </c>
      <c r="E2497" s="9">
        <v>1</v>
      </c>
      <c r="F2497" s="9">
        <v>1.3456999999999999</v>
      </c>
      <c r="G2497" s="9">
        <v>1.3482000000000001</v>
      </c>
      <c r="H2497" s="9">
        <v>1.3456999999999999</v>
      </c>
      <c r="I2497" s="9">
        <v>5</v>
      </c>
      <c r="J2497" s="9">
        <v>1306.3699999999999</v>
      </c>
      <c r="K2497" s="8" t="str">
        <f>RIGHT(B2497,5)</f>
        <v>09:31</v>
      </c>
      <c r="L2497" s="7" t="str">
        <f>TEXT(K2497,"hh")</f>
        <v>09</v>
      </c>
      <c r="M2497" s="6">
        <f>IF(C2497="close",IF(I2497&gt;=0,1,IF(I2497&lt;0,2)),0)</f>
        <v>0</v>
      </c>
      <c r="N2497" s="5">
        <f>IF(N2496=0,IF(C2497="s/l",1,0),IF(C2497="s/l",N2496+1,0))</f>
        <v>0</v>
      </c>
      <c r="O2497" s="4">
        <f>IF(O2496=0,IF(C2497="t/p",1,0),IF(C2497="t/p",O2496+1,0))</f>
        <v>3</v>
      </c>
      <c r="P2497" s="3">
        <f>IF(AND(N2497&gt;=$AD$36,N2498=0),1,0)</f>
        <v>0</v>
      </c>
      <c r="Q2497" s="2">
        <f>IF(AND(O2497&gt;=$AD$35,O2498=0),1,0)</f>
        <v>0</v>
      </c>
      <c r="R2497" s="3">
        <f>IF(AND(N2497&gt;0,ISODD(D2497)),1,0)</f>
        <v>0</v>
      </c>
      <c r="S2497" s="2">
        <f>IF(AND(O2497&gt;0,ISEVEN(D2497)),1,0)</f>
        <v>0</v>
      </c>
      <c r="T2497" s="1">
        <f>IF(AND(N2496&gt;0,N2497&gt;0),IF(OR(AND(R2496=0,R2497=1),AND(R2496=1,R2497=0)),1,0),0)</f>
        <v>0</v>
      </c>
      <c r="U2497" s="1">
        <f>IF(AND(O2496&gt;0,O2497&gt;0),IF(OR(AND(S2496=0,S2497=1),AND(S2496=1,S2497=0)),1,0),0)</f>
        <v>0</v>
      </c>
    </row>
    <row r="2498" spans="1:21">
      <c r="A2498" s="9">
        <v>12868</v>
      </c>
      <c r="B2498" s="10" t="s">
        <v>2372</v>
      </c>
      <c r="C2498" s="9" t="s">
        <v>0</v>
      </c>
      <c r="D2498" s="9">
        <v>5184</v>
      </c>
      <c r="E2498" s="9">
        <v>1</v>
      </c>
      <c r="F2498" s="9">
        <v>1.3462000000000001</v>
      </c>
      <c r="G2498" s="9">
        <v>1.3436999999999999</v>
      </c>
      <c r="H2498" s="9">
        <v>1.3462000000000001</v>
      </c>
      <c r="I2498" s="9">
        <v>5</v>
      </c>
      <c r="J2498" s="9">
        <v>1311.37</v>
      </c>
      <c r="K2498" s="8" t="str">
        <f>RIGHT(B2498,5)</f>
        <v>09:49</v>
      </c>
      <c r="L2498" s="7" t="str">
        <f>TEXT(K2498,"hh")</f>
        <v>09</v>
      </c>
      <c r="M2498" s="6">
        <f>IF(C2498="close",IF(I2498&gt;=0,1,IF(I2498&lt;0,2)),0)</f>
        <v>0</v>
      </c>
      <c r="N2498" s="5">
        <f>IF(N2497=0,IF(C2498="s/l",1,0),IF(C2498="s/l",N2497+1,0))</f>
        <v>0</v>
      </c>
      <c r="O2498" s="4">
        <f>IF(O2497=0,IF(C2498="t/p",1,0),IF(C2498="t/p",O2497+1,0))</f>
        <v>4</v>
      </c>
      <c r="P2498" s="3">
        <f>IF(AND(N2498&gt;=$AD$36,N2499=0),1,0)</f>
        <v>0</v>
      </c>
      <c r="Q2498" s="2">
        <f>IF(AND(O2498&gt;=$AD$35,O2499=0),1,0)</f>
        <v>0</v>
      </c>
      <c r="R2498" s="3">
        <f>IF(AND(N2498&gt;0,ISODD(D2498)),1,0)</f>
        <v>0</v>
      </c>
      <c r="S2498" s="2">
        <f>IF(AND(O2498&gt;0,ISEVEN(D2498)),1,0)</f>
        <v>1</v>
      </c>
      <c r="T2498" s="1">
        <f>IF(AND(N2497&gt;0,N2498&gt;0),IF(OR(AND(R2497=0,R2498=1),AND(R2497=1,R2498=0)),1,0),0)</f>
        <v>0</v>
      </c>
      <c r="U2498" s="1">
        <f>IF(AND(O2497&gt;0,O2498&gt;0),IF(OR(AND(S2497=0,S2498=1),AND(S2497=1,S2498=0)),1,0),0)</f>
        <v>1</v>
      </c>
    </row>
    <row r="2499" spans="1:21">
      <c r="A2499" s="9">
        <v>12873</v>
      </c>
      <c r="B2499" s="10" t="s">
        <v>334</v>
      </c>
      <c r="C2499" s="9" t="s">
        <v>0</v>
      </c>
      <c r="D2499" s="9">
        <v>5182</v>
      </c>
      <c r="E2499" s="9">
        <v>1</v>
      </c>
      <c r="F2499" s="9">
        <v>1.3472</v>
      </c>
      <c r="G2499" s="9">
        <v>1.3447</v>
      </c>
      <c r="H2499" s="9">
        <v>1.3472</v>
      </c>
      <c r="I2499" s="9">
        <v>5</v>
      </c>
      <c r="J2499" s="9">
        <v>1316.37</v>
      </c>
      <c r="K2499" s="8" t="str">
        <f>RIGHT(B2499,5)</f>
        <v>11:00</v>
      </c>
      <c r="L2499" s="7" t="str">
        <f>TEXT(K2499,"hh")</f>
        <v>11</v>
      </c>
      <c r="M2499" s="6">
        <f>IF(C2499="close",IF(I2499&gt;=0,1,IF(I2499&lt;0,2)),0)</f>
        <v>0</v>
      </c>
      <c r="N2499" s="5">
        <f>IF(N2498=0,IF(C2499="s/l",1,0),IF(C2499="s/l",N2498+1,0))</f>
        <v>0</v>
      </c>
      <c r="O2499" s="4">
        <f>IF(O2498=0,IF(C2499="t/p",1,0),IF(C2499="t/p",O2498+1,0))</f>
        <v>5</v>
      </c>
      <c r="P2499" s="3">
        <f>IF(AND(N2499&gt;=$AD$36,N2500=0),1,0)</f>
        <v>0</v>
      </c>
      <c r="Q2499" s="2">
        <f>IF(AND(O2499&gt;=$AD$35,O2500=0),1,0)</f>
        <v>0</v>
      </c>
      <c r="R2499" s="3">
        <f>IF(AND(N2499&gt;0,ISODD(D2499)),1,0)</f>
        <v>0</v>
      </c>
      <c r="S2499" s="2">
        <f>IF(AND(O2499&gt;0,ISEVEN(D2499)),1,0)</f>
        <v>1</v>
      </c>
      <c r="T2499" s="1">
        <f>IF(AND(N2498&gt;0,N2499&gt;0),IF(OR(AND(R2498=0,R2499=1),AND(R2498=1,R2499=0)),1,0),0)</f>
        <v>0</v>
      </c>
      <c r="U2499" s="1">
        <f>IF(AND(O2498&gt;0,O2499&gt;0),IF(OR(AND(S2498=0,S2499=1),AND(S2498=1,S2499=0)),1,0),0)</f>
        <v>0</v>
      </c>
    </row>
    <row r="2500" spans="1:21">
      <c r="A2500" s="9">
        <v>12874</v>
      </c>
      <c r="B2500" s="10" t="s">
        <v>333</v>
      </c>
      <c r="C2500" s="9" t="s">
        <v>0</v>
      </c>
      <c r="D2500" s="9">
        <v>5185</v>
      </c>
      <c r="E2500" s="9">
        <v>1</v>
      </c>
      <c r="F2500" s="9">
        <v>1.3459000000000001</v>
      </c>
      <c r="G2500" s="9">
        <v>1.3484</v>
      </c>
      <c r="H2500" s="9">
        <v>1.3459000000000001</v>
      </c>
      <c r="I2500" s="9">
        <v>5</v>
      </c>
      <c r="J2500" s="9">
        <v>1321.37</v>
      </c>
      <c r="K2500" s="8" t="str">
        <f>RIGHT(B2500,5)</f>
        <v>11:22</v>
      </c>
      <c r="L2500" s="7" t="str">
        <f>TEXT(K2500,"hh")</f>
        <v>11</v>
      </c>
      <c r="M2500" s="6">
        <f>IF(C2500="close",IF(I2500&gt;=0,1,IF(I2500&lt;0,2)),0)</f>
        <v>0</v>
      </c>
      <c r="N2500" s="5">
        <f>IF(N2499=0,IF(C2500="s/l",1,0),IF(C2500="s/l",N2499+1,0))</f>
        <v>0</v>
      </c>
      <c r="O2500" s="4">
        <f>IF(O2499=0,IF(C2500="t/p",1,0),IF(C2500="t/p",O2499+1,0))</f>
        <v>6</v>
      </c>
      <c r="P2500" s="3">
        <f>IF(AND(N2500&gt;=$AD$36,N2501=0),1,0)</f>
        <v>0</v>
      </c>
      <c r="Q2500" s="2">
        <f>IF(AND(O2500&gt;=$AD$35,O2501=0),1,0)</f>
        <v>0</v>
      </c>
      <c r="R2500" s="3">
        <f>IF(AND(N2500&gt;0,ISODD(D2500)),1,0)</f>
        <v>0</v>
      </c>
      <c r="S2500" s="2">
        <f>IF(AND(O2500&gt;0,ISEVEN(D2500)),1,0)</f>
        <v>0</v>
      </c>
      <c r="T2500" s="1">
        <f>IF(AND(N2499&gt;0,N2500&gt;0),IF(OR(AND(R2499=0,R2500=1),AND(R2499=1,R2500=0)),1,0),0)</f>
        <v>0</v>
      </c>
      <c r="U2500" s="1">
        <f>IF(AND(O2499&gt;0,O2500&gt;0),IF(OR(AND(S2499=0,S2500=1),AND(S2499=1,S2500=0)),1,0),0)</f>
        <v>1</v>
      </c>
    </row>
    <row r="2501" spans="1:21">
      <c r="A2501" s="9">
        <v>12883</v>
      </c>
      <c r="B2501" s="10" t="s">
        <v>2371</v>
      </c>
      <c r="C2501" s="9" t="s">
        <v>0</v>
      </c>
      <c r="D2501" s="9">
        <v>5190</v>
      </c>
      <c r="E2501" s="9">
        <v>1</v>
      </c>
      <c r="F2501" s="9">
        <v>1.3452</v>
      </c>
      <c r="G2501" s="9">
        <v>1.3427</v>
      </c>
      <c r="H2501" s="9">
        <v>1.3452</v>
      </c>
      <c r="I2501" s="9">
        <v>5</v>
      </c>
      <c r="J2501" s="9">
        <v>1326.37</v>
      </c>
      <c r="K2501" s="8" t="str">
        <f>RIGHT(B2501,5)</f>
        <v>14:08</v>
      </c>
      <c r="L2501" s="7" t="str">
        <f>TEXT(K2501,"hh")</f>
        <v>14</v>
      </c>
      <c r="M2501" s="6">
        <f>IF(C2501="close",IF(I2501&gt;=0,1,IF(I2501&lt;0,2)),0)</f>
        <v>0</v>
      </c>
      <c r="N2501" s="5">
        <f>IF(N2500=0,IF(C2501="s/l",1,0),IF(C2501="s/l",N2500+1,0))</f>
        <v>0</v>
      </c>
      <c r="O2501" s="4">
        <f>IF(O2500=0,IF(C2501="t/p",1,0),IF(C2501="t/p",O2500+1,0))</f>
        <v>7</v>
      </c>
      <c r="P2501" s="3">
        <f>IF(AND(N2501&gt;=$AD$36,N2502=0),1,0)</f>
        <v>0</v>
      </c>
      <c r="Q2501" s="2">
        <f>IF(AND(O2501&gt;=$AD$35,O2502=0),1,0)</f>
        <v>0</v>
      </c>
      <c r="R2501" s="3">
        <f>IF(AND(N2501&gt;0,ISODD(D2501)),1,0)</f>
        <v>0</v>
      </c>
      <c r="S2501" s="2">
        <f>IF(AND(O2501&gt;0,ISEVEN(D2501)),1,0)</f>
        <v>1</v>
      </c>
      <c r="T2501" s="1">
        <f>IF(AND(N2500&gt;0,N2501&gt;0),IF(OR(AND(R2500=0,R2501=1),AND(R2500=1,R2501=0)),1,0),0)</f>
        <v>0</v>
      </c>
      <c r="U2501" s="1">
        <f>IF(AND(O2500&gt;0,O2501&gt;0),IF(OR(AND(S2500=0,S2501=1),AND(S2500=1,S2501=0)),1,0),0)</f>
        <v>1</v>
      </c>
    </row>
    <row r="2502" spans="1:21">
      <c r="A2502" s="9">
        <v>12888</v>
      </c>
      <c r="B2502" s="10" t="s">
        <v>2370</v>
      </c>
      <c r="C2502" s="9" t="s">
        <v>0</v>
      </c>
      <c r="D2502" s="9">
        <v>5188</v>
      </c>
      <c r="E2502" s="9">
        <v>1</v>
      </c>
      <c r="F2502" s="9">
        <v>1.3462000000000001</v>
      </c>
      <c r="G2502" s="9">
        <v>1.3436999999999999</v>
      </c>
      <c r="H2502" s="9">
        <v>1.3462000000000001</v>
      </c>
      <c r="I2502" s="9">
        <v>5</v>
      </c>
      <c r="J2502" s="9">
        <v>1331.37</v>
      </c>
      <c r="K2502" s="8" t="str">
        <f>RIGHT(B2502,5)</f>
        <v>16:16</v>
      </c>
      <c r="L2502" s="7" t="str">
        <f>TEXT(K2502,"hh")</f>
        <v>16</v>
      </c>
      <c r="M2502" s="6">
        <f>IF(C2502="close",IF(I2502&gt;=0,1,IF(I2502&lt;0,2)),0)</f>
        <v>0</v>
      </c>
      <c r="N2502" s="5">
        <f>IF(N2501=0,IF(C2502="s/l",1,0),IF(C2502="s/l",N2501+1,0))</f>
        <v>0</v>
      </c>
      <c r="O2502" s="4">
        <f>IF(O2501=0,IF(C2502="t/p",1,0),IF(C2502="t/p",O2501+1,0))</f>
        <v>8</v>
      </c>
      <c r="P2502" s="3">
        <f>IF(AND(N2502&gt;=$AD$36,N2503=0),1,0)</f>
        <v>0</v>
      </c>
      <c r="Q2502" s="2">
        <f>IF(AND(O2502&gt;=$AD$35,O2503=0),1,0)</f>
        <v>0</v>
      </c>
      <c r="R2502" s="3">
        <f>IF(AND(N2502&gt;0,ISODD(D2502)),1,0)</f>
        <v>0</v>
      </c>
      <c r="S2502" s="2">
        <f>IF(AND(O2502&gt;0,ISEVEN(D2502)),1,0)</f>
        <v>1</v>
      </c>
      <c r="T2502" s="1">
        <f>IF(AND(N2501&gt;0,N2502&gt;0),IF(OR(AND(R2501=0,R2502=1),AND(R2501=1,R2502=0)),1,0),0)</f>
        <v>0</v>
      </c>
      <c r="U2502" s="1">
        <f>IF(AND(O2501&gt;0,O2502&gt;0),IF(OR(AND(S2501=0,S2502=1),AND(S2501=1,S2502=0)),1,0),0)</f>
        <v>0</v>
      </c>
    </row>
    <row r="2503" spans="1:21">
      <c r="A2503" s="9">
        <v>12893</v>
      </c>
      <c r="B2503" s="10" t="s">
        <v>329</v>
      </c>
      <c r="C2503" s="9" t="s">
        <v>0</v>
      </c>
      <c r="D2503" s="9">
        <v>5193</v>
      </c>
      <c r="E2503" s="9">
        <v>1</v>
      </c>
      <c r="F2503" s="9">
        <v>1.3460000000000001</v>
      </c>
      <c r="G2503" s="9">
        <v>1.3485</v>
      </c>
      <c r="H2503" s="9">
        <v>1.3460000000000001</v>
      </c>
      <c r="I2503" s="9">
        <v>5</v>
      </c>
      <c r="J2503" s="9">
        <v>1336.37</v>
      </c>
      <c r="K2503" s="8" t="str">
        <f>RIGHT(B2503,5)</f>
        <v>17:24</v>
      </c>
      <c r="L2503" s="7" t="str">
        <f>TEXT(K2503,"hh")</f>
        <v>17</v>
      </c>
      <c r="M2503" s="6">
        <f>IF(C2503="close",IF(I2503&gt;=0,1,IF(I2503&lt;0,2)),0)</f>
        <v>0</v>
      </c>
      <c r="N2503" s="5">
        <f>IF(N2502=0,IF(C2503="s/l",1,0),IF(C2503="s/l",N2502+1,0))</f>
        <v>0</v>
      </c>
      <c r="O2503" s="4">
        <f>IF(O2502=0,IF(C2503="t/p",1,0),IF(C2503="t/p",O2502+1,0))</f>
        <v>9</v>
      </c>
      <c r="P2503" s="3">
        <f>IF(AND(N2503&gt;=$AD$36,N2504=0),1,0)</f>
        <v>0</v>
      </c>
      <c r="Q2503" s="2">
        <f>IF(AND(O2503&gt;=$AD$35,O2504=0),1,0)</f>
        <v>0</v>
      </c>
      <c r="R2503" s="3">
        <f>IF(AND(N2503&gt;0,ISODD(D2503)),1,0)</f>
        <v>0</v>
      </c>
      <c r="S2503" s="2">
        <f>IF(AND(O2503&gt;0,ISEVEN(D2503)),1,0)</f>
        <v>0</v>
      </c>
      <c r="T2503" s="1">
        <f>IF(AND(N2502&gt;0,N2503&gt;0),IF(OR(AND(R2502=0,R2503=1),AND(R2502=1,R2503=0)),1,0),0)</f>
        <v>0</v>
      </c>
      <c r="U2503" s="1">
        <f>IF(AND(O2502&gt;0,O2503&gt;0),IF(OR(AND(S2502=0,S2503=1),AND(S2502=1,S2503=0)),1,0),0)</f>
        <v>1</v>
      </c>
    </row>
    <row r="2504" spans="1:21">
      <c r="A2504" s="9">
        <v>12898</v>
      </c>
      <c r="B2504" s="10" t="s">
        <v>2369</v>
      </c>
      <c r="C2504" s="9" t="s">
        <v>0</v>
      </c>
      <c r="D2504" s="9">
        <v>5191</v>
      </c>
      <c r="E2504" s="9">
        <v>1</v>
      </c>
      <c r="F2504" s="9">
        <v>1.3449</v>
      </c>
      <c r="G2504" s="9">
        <v>1.3473999999999999</v>
      </c>
      <c r="H2504" s="9">
        <v>1.3449</v>
      </c>
      <c r="I2504" s="9">
        <v>5</v>
      </c>
      <c r="J2504" s="9">
        <v>1341.37</v>
      </c>
      <c r="K2504" s="8" t="str">
        <f>RIGHT(B2504,5)</f>
        <v>22:59</v>
      </c>
      <c r="L2504" s="7" t="str">
        <f>TEXT(K2504,"hh")</f>
        <v>22</v>
      </c>
      <c r="M2504" s="6">
        <f>IF(C2504="close",IF(I2504&gt;=0,1,IF(I2504&lt;0,2)),0)</f>
        <v>0</v>
      </c>
      <c r="N2504" s="5">
        <f>IF(N2503=0,IF(C2504="s/l",1,0),IF(C2504="s/l",N2503+1,0))</f>
        <v>0</v>
      </c>
      <c r="O2504" s="4">
        <f>IF(O2503=0,IF(C2504="t/p",1,0),IF(C2504="t/p",O2503+1,0))</f>
        <v>10</v>
      </c>
      <c r="P2504" s="3">
        <f>IF(AND(N2504&gt;=$AD$36,N2505=0),1,0)</f>
        <v>0</v>
      </c>
      <c r="Q2504" s="2">
        <f>IF(AND(O2504&gt;=$AD$35,O2505=0),1,0)</f>
        <v>1</v>
      </c>
      <c r="R2504" s="3">
        <f>IF(AND(N2504&gt;0,ISODD(D2504)),1,0)</f>
        <v>0</v>
      </c>
      <c r="S2504" s="2">
        <f>IF(AND(O2504&gt;0,ISEVEN(D2504)),1,0)</f>
        <v>0</v>
      </c>
      <c r="T2504" s="1">
        <f>IF(AND(N2503&gt;0,N2504&gt;0),IF(OR(AND(R2503=0,R2504=1),AND(R2503=1,R2504=0)),1,0),0)</f>
        <v>0</v>
      </c>
      <c r="U2504" s="1">
        <f>IF(AND(O2503&gt;0,O2504&gt;0),IF(OR(AND(S2503=0,S2504=1),AND(S2503=1,S2504=0)),1,0),0)</f>
        <v>0</v>
      </c>
    </row>
    <row r="2505" spans="1:21">
      <c r="A2505" s="9">
        <v>12903</v>
      </c>
      <c r="B2505" s="10" t="s">
        <v>328</v>
      </c>
      <c r="C2505" s="9" t="s">
        <v>54</v>
      </c>
      <c r="D2505" s="9">
        <v>5198</v>
      </c>
      <c r="E2505" s="9">
        <v>1</v>
      </c>
      <c r="F2505" s="9">
        <v>1.3452</v>
      </c>
      <c r="G2505" s="9">
        <v>1.3429</v>
      </c>
      <c r="H2505" s="9">
        <v>1.3453999999999999</v>
      </c>
      <c r="I2505" s="9">
        <v>3.1</v>
      </c>
      <c r="J2505" s="9">
        <v>1344.47</v>
      </c>
      <c r="K2505" s="8" t="str">
        <f>RIGHT(B2505,5)</f>
        <v>01:00</v>
      </c>
      <c r="L2505" s="7" t="str">
        <f>TEXT(K2505,"hh")</f>
        <v>01</v>
      </c>
      <c r="M2505" s="6">
        <f>IF(C2505="close",IF(I2505&gt;=0,1,IF(I2505&lt;0,2)),0)</f>
        <v>1</v>
      </c>
      <c r="N2505" s="5">
        <f>IF(N2504=0,IF(C2505="s/l",1,0),IF(C2505="s/l",N2504+1,0))</f>
        <v>0</v>
      </c>
      <c r="O2505" s="4">
        <f>IF(O2504=0,IF(C2505="t/p",1,0),IF(C2505="t/p",O2504+1,0))</f>
        <v>0</v>
      </c>
      <c r="P2505" s="3">
        <f>IF(AND(N2505&gt;=$AD$36,N2506=0),1,0)</f>
        <v>0</v>
      </c>
      <c r="Q2505" s="2">
        <f>IF(AND(O2505&gt;=$AD$35,O2506=0),1,0)</f>
        <v>0</v>
      </c>
      <c r="R2505" s="3">
        <f>IF(AND(N2505&gt;0,ISODD(D2505)),1,0)</f>
        <v>0</v>
      </c>
      <c r="S2505" s="2">
        <f>IF(AND(O2505&gt;0,ISEVEN(D2505)),1,0)</f>
        <v>0</v>
      </c>
      <c r="T2505" s="1">
        <f>IF(AND(N2504&gt;0,N2505&gt;0),IF(OR(AND(R2504=0,R2505=1),AND(R2504=1,R2505=0)),1,0),0)</f>
        <v>0</v>
      </c>
      <c r="U2505" s="1">
        <f>IF(AND(O2504&gt;0,O2505&gt;0),IF(OR(AND(S2504=0,S2505=1),AND(S2504=1,S2505=0)),1,0),0)</f>
        <v>0</v>
      </c>
    </row>
    <row r="2506" spans="1:21">
      <c r="A2506" s="9">
        <v>12904</v>
      </c>
      <c r="B2506" s="10" t="s">
        <v>328</v>
      </c>
      <c r="C2506" s="9" t="s">
        <v>54</v>
      </c>
      <c r="D2506" s="9">
        <v>5196</v>
      </c>
      <c r="E2506" s="9">
        <v>1</v>
      </c>
      <c r="F2506" s="9">
        <v>1.3452</v>
      </c>
      <c r="G2506" s="9">
        <v>1.3439000000000001</v>
      </c>
      <c r="H2506" s="9">
        <v>1.3464</v>
      </c>
      <c r="I2506" s="9">
        <v>-6.9</v>
      </c>
      <c r="J2506" s="9">
        <v>1337.57</v>
      </c>
      <c r="K2506" s="8" t="str">
        <f>RIGHT(B2506,5)</f>
        <v>01:00</v>
      </c>
      <c r="L2506" s="7" t="str">
        <f>TEXT(K2506,"hh")</f>
        <v>01</v>
      </c>
      <c r="M2506" s="6">
        <f>IF(C2506="close",IF(I2506&gt;=0,1,IF(I2506&lt;0,2)),0)</f>
        <v>2</v>
      </c>
      <c r="N2506" s="5">
        <f>IF(N2505=0,IF(C2506="s/l",1,0),IF(C2506="s/l",N2505+1,0))</f>
        <v>0</v>
      </c>
      <c r="O2506" s="4">
        <f>IF(O2505=0,IF(C2506="t/p",1,0),IF(C2506="t/p",O2505+1,0))</f>
        <v>0</v>
      </c>
      <c r="P2506" s="3">
        <f>IF(AND(N2506&gt;=$AD$36,N2507=0),1,0)</f>
        <v>0</v>
      </c>
      <c r="Q2506" s="2">
        <f>IF(AND(O2506&gt;=$AD$35,O2507=0),1,0)</f>
        <v>0</v>
      </c>
      <c r="R2506" s="3">
        <f>IF(AND(N2506&gt;0,ISODD(D2506)),1,0)</f>
        <v>0</v>
      </c>
      <c r="S2506" s="2">
        <f>IF(AND(O2506&gt;0,ISEVEN(D2506)),1,0)</f>
        <v>0</v>
      </c>
      <c r="T2506" s="1">
        <f>IF(AND(N2505&gt;0,N2506&gt;0),IF(OR(AND(R2505=0,R2506=1),AND(R2505=1,R2506=0)),1,0),0)</f>
        <v>0</v>
      </c>
      <c r="U2506" s="1">
        <f>IF(AND(O2505&gt;0,O2506&gt;0),IF(OR(AND(S2505=0,S2506=1),AND(S2505=1,S2506=0)),1,0),0)</f>
        <v>0</v>
      </c>
    </row>
    <row r="2507" spans="1:21">
      <c r="A2507" s="9">
        <v>12913</v>
      </c>
      <c r="B2507" s="10" t="s">
        <v>327</v>
      </c>
      <c r="C2507" s="9" t="s">
        <v>0</v>
      </c>
      <c r="D2507" s="9">
        <v>5201</v>
      </c>
      <c r="E2507" s="9">
        <v>1</v>
      </c>
      <c r="F2507" s="9">
        <v>1.3456999999999999</v>
      </c>
      <c r="G2507" s="9">
        <v>1.3482000000000001</v>
      </c>
      <c r="H2507" s="9">
        <v>1.3456999999999999</v>
      </c>
      <c r="I2507" s="9">
        <v>5</v>
      </c>
      <c r="J2507" s="9">
        <v>1342.57</v>
      </c>
      <c r="K2507" s="8" t="str">
        <f>RIGHT(B2507,5)</f>
        <v>08:10</v>
      </c>
      <c r="L2507" s="7" t="str">
        <f>TEXT(K2507,"hh")</f>
        <v>08</v>
      </c>
      <c r="M2507" s="6">
        <f>IF(C2507="close",IF(I2507&gt;=0,1,IF(I2507&lt;0,2)),0)</f>
        <v>0</v>
      </c>
      <c r="N2507" s="5">
        <f>IF(N2506=0,IF(C2507="s/l",1,0),IF(C2507="s/l",N2506+1,0))</f>
        <v>0</v>
      </c>
      <c r="O2507" s="4">
        <f>IF(O2506=0,IF(C2507="t/p",1,0),IF(C2507="t/p",O2506+1,0))</f>
        <v>1</v>
      </c>
      <c r="P2507" s="3">
        <f>IF(AND(N2507&gt;=$AD$36,N2508=0),1,0)</f>
        <v>0</v>
      </c>
      <c r="Q2507" s="2">
        <f>IF(AND(O2507&gt;=$AD$35,O2508=0),1,0)</f>
        <v>0</v>
      </c>
      <c r="R2507" s="3">
        <f>IF(AND(N2507&gt;0,ISODD(D2507)),1,0)</f>
        <v>0</v>
      </c>
      <c r="S2507" s="2">
        <f>IF(AND(O2507&gt;0,ISEVEN(D2507)),1,0)</f>
        <v>0</v>
      </c>
      <c r="T2507" s="1">
        <f>IF(AND(N2506&gt;0,N2507&gt;0),IF(OR(AND(R2506=0,R2507=1),AND(R2506=1,R2507=0)),1,0),0)</f>
        <v>0</v>
      </c>
      <c r="U2507" s="1">
        <f>IF(AND(O2506&gt;0,O2507&gt;0),IF(OR(AND(S2506=0,S2507=1),AND(S2506=1,S2507=0)),1,0),0)</f>
        <v>0</v>
      </c>
    </row>
    <row r="2508" spans="1:21">
      <c r="A2508" s="9">
        <v>12922</v>
      </c>
      <c r="B2508" s="10" t="s">
        <v>326</v>
      </c>
      <c r="C2508" s="9" t="s">
        <v>3</v>
      </c>
      <c r="D2508" s="9">
        <v>5204</v>
      </c>
      <c r="E2508" s="9">
        <v>1</v>
      </c>
      <c r="F2508" s="9">
        <v>1.3434999999999999</v>
      </c>
      <c r="G2508" s="9">
        <v>1.3434999999999999</v>
      </c>
      <c r="H2508" s="9">
        <v>1.3460000000000001</v>
      </c>
      <c r="I2508" s="9">
        <v>-20</v>
      </c>
      <c r="J2508" s="9">
        <v>1322.57</v>
      </c>
      <c r="K2508" s="8" t="str">
        <f>RIGHT(B2508,5)</f>
        <v>09:45</v>
      </c>
      <c r="L2508" s="7" t="str">
        <f>TEXT(K2508,"hh")</f>
        <v>09</v>
      </c>
      <c r="M2508" s="6">
        <f>IF(C2508="close",IF(I2508&gt;=0,1,IF(I2508&lt;0,2)),0)</f>
        <v>0</v>
      </c>
      <c r="N2508" s="5">
        <f>IF(N2507=0,IF(C2508="s/l",1,0),IF(C2508="s/l",N2507+1,0))</f>
        <v>1</v>
      </c>
      <c r="O2508" s="4">
        <f>IF(O2507=0,IF(C2508="t/p",1,0),IF(C2508="t/p",O2507+1,0))</f>
        <v>0</v>
      </c>
      <c r="P2508" s="3">
        <f>IF(AND(N2508&gt;=$AD$36,N2509=0),1,0)</f>
        <v>0</v>
      </c>
      <c r="Q2508" s="2">
        <f>IF(AND(O2508&gt;=$AD$35,O2509=0),1,0)</f>
        <v>0</v>
      </c>
      <c r="R2508" s="3">
        <f>IF(AND(N2508&gt;0,ISODD(D2508)),1,0)</f>
        <v>0</v>
      </c>
      <c r="S2508" s="2">
        <f>IF(AND(O2508&gt;0,ISEVEN(D2508)),1,0)</f>
        <v>0</v>
      </c>
      <c r="T2508" s="1">
        <f>IF(AND(N2507&gt;0,N2508&gt;0),IF(OR(AND(R2507=0,R2508=1),AND(R2507=1,R2508=0)),1,0),0)</f>
        <v>0</v>
      </c>
      <c r="U2508" s="1">
        <f>IF(AND(O2507&gt;0,O2508&gt;0),IF(OR(AND(S2507=0,S2508=1),AND(S2507=1,S2508=0)),1,0),0)</f>
        <v>0</v>
      </c>
    </row>
    <row r="2509" spans="1:21">
      <c r="A2509" s="9">
        <v>12927</v>
      </c>
      <c r="B2509" s="10" t="s">
        <v>325</v>
      </c>
      <c r="C2509" s="9" t="s">
        <v>3</v>
      </c>
      <c r="D2509" s="9">
        <v>5206</v>
      </c>
      <c r="E2509" s="9">
        <v>1</v>
      </c>
      <c r="F2509" s="9">
        <v>1.3425</v>
      </c>
      <c r="G2509" s="9">
        <v>1.3425</v>
      </c>
      <c r="H2509" s="9">
        <v>1.345</v>
      </c>
      <c r="I2509" s="9">
        <v>-20</v>
      </c>
      <c r="J2509" s="9">
        <v>1302.57</v>
      </c>
      <c r="K2509" s="8" t="str">
        <f>RIGHT(B2509,5)</f>
        <v>09:51</v>
      </c>
      <c r="L2509" s="7" t="str">
        <f>TEXT(K2509,"hh")</f>
        <v>09</v>
      </c>
      <c r="M2509" s="6">
        <f>IF(C2509="close",IF(I2509&gt;=0,1,IF(I2509&lt;0,2)),0)</f>
        <v>0</v>
      </c>
      <c r="N2509" s="5">
        <f>IF(N2508=0,IF(C2509="s/l",1,0),IF(C2509="s/l",N2508+1,0))</f>
        <v>2</v>
      </c>
      <c r="O2509" s="4">
        <f>IF(O2508=0,IF(C2509="t/p",1,0),IF(C2509="t/p",O2508+1,0))</f>
        <v>0</v>
      </c>
      <c r="P2509" s="3">
        <f>IF(AND(N2509&gt;=$AD$36,N2510=0),1,0)</f>
        <v>0</v>
      </c>
      <c r="Q2509" s="2">
        <f>IF(AND(O2509&gt;=$AD$35,O2510=0),1,0)</f>
        <v>0</v>
      </c>
      <c r="R2509" s="3">
        <f>IF(AND(N2509&gt;0,ISODD(D2509)),1,0)</f>
        <v>0</v>
      </c>
      <c r="S2509" s="2">
        <f>IF(AND(O2509&gt;0,ISEVEN(D2509)),1,0)</f>
        <v>0</v>
      </c>
      <c r="T2509" s="1">
        <f>IF(AND(N2508&gt;0,N2509&gt;0),IF(OR(AND(R2508=0,R2509=1),AND(R2508=1,R2509=0)),1,0),0)</f>
        <v>0</v>
      </c>
      <c r="U2509" s="1">
        <f>IF(AND(O2508&gt;0,O2509&gt;0),IF(OR(AND(S2508=0,S2509=1),AND(S2508=1,S2509=0)),1,0),0)</f>
        <v>0</v>
      </c>
    </row>
    <row r="2510" spans="1:21">
      <c r="A2510" s="9">
        <v>12932</v>
      </c>
      <c r="B2510" s="10" t="s">
        <v>324</v>
      </c>
      <c r="C2510" s="9" t="s">
        <v>3</v>
      </c>
      <c r="D2510" s="9">
        <v>5208</v>
      </c>
      <c r="E2510" s="9">
        <v>1</v>
      </c>
      <c r="F2510" s="9">
        <v>1.3414999999999999</v>
      </c>
      <c r="G2510" s="9">
        <v>1.3414999999999999</v>
      </c>
      <c r="H2510" s="9">
        <v>1.3440000000000001</v>
      </c>
      <c r="I2510" s="9">
        <v>-20</v>
      </c>
      <c r="J2510" s="9">
        <v>1282.57</v>
      </c>
      <c r="K2510" s="8" t="str">
        <f>RIGHT(B2510,5)</f>
        <v>10:26</v>
      </c>
      <c r="L2510" s="7" t="str">
        <f>TEXT(K2510,"hh")</f>
        <v>10</v>
      </c>
      <c r="M2510" s="6">
        <f>IF(C2510="close",IF(I2510&gt;=0,1,IF(I2510&lt;0,2)),0)</f>
        <v>0</v>
      </c>
      <c r="N2510" s="5">
        <f>IF(N2509=0,IF(C2510="s/l",1,0),IF(C2510="s/l",N2509+1,0))</f>
        <v>3</v>
      </c>
      <c r="O2510" s="4">
        <f>IF(O2509=0,IF(C2510="t/p",1,0),IF(C2510="t/p",O2509+1,0))</f>
        <v>0</v>
      </c>
      <c r="P2510" s="3">
        <f>IF(AND(N2510&gt;=$AD$36,N2511=0),1,0)</f>
        <v>1</v>
      </c>
      <c r="Q2510" s="2">
        <f>IF(AND(O2510&gt;=$AD$35,O2511=0),1,0)</f>
        <v>0</v>
      </c>
      <c r="R2510" s="3">
        <f>IF(AND(N2510&gt;0,ISODD(D2510)),1,0)</f>
        <v>0</v>
      </c>
      <c r="S2510" s="2">
        <f>IF(AND(O2510&gt;0,ISEVEN(D2510)),1,0)</f>
        <v>0</v>
      </c>
      <c r="T2510" s="1">
        <f>IF(AND(N2509&gt;0,N2510&gt;0),IF(OR(AND(R2509=0,R2510=1),AND(R2509=1,R2510=0)),1,0),0)</f>
        <v>0</v>
      </c>
      <c r="U2510" s="1">
        <f>IF(AND(O2509&gt;0,O2510&gt;0),IF(OR(AND(S2509=0,S2510=1),AND(S2509=1,S2510=0)),1,0),0)</f>
        <v>0</v>
      </c>
    </row>
    <row r="2511" spans="1:21">
      <c r="A2511" s="9">
        <v>12933</v>
      </c>
      <c r="B2511" s="10" t="s">
        <v>323</v>
      </c>
      <c r="C2511" s="9" t="s">
        <v>0</v>
      </c>
      <c r="D2511" s="9">
        <v>5210</v>
      </c>
      <c r="E2511" s="9">
        <v>1</v>
      </c>
      <c r="F2511" s="9">
        <v>1.343</v>
      </c>
      <c r="G2511" s="9">
        <v>1.3405</v>
      </c>
      <c r="H2511" s="9">
        <v>1.343</v>
      </c>
      <c r="I2511" s="9">
        <v>5</v>
      </c>
      <c r="J2511" s="9">
        <v>1287.57</v>
      </c>
      <c r="K2511" s="8" t="str">
        <f>RIGHT(B2511,5)</f>
        <v>11:04</v>
      </c>
      <c r="L2511" s="7" t="str">
        <f>TEXT(K2511,"hh")</f>
        <v>11</v>
      </c>
      <c r="M2511" s="6">
        <f>IF(C2511="close",IF(I2511&gt;=0,1,IF(I2511&lt;0,2)),0)</f>
        <v>0</v>
      </c>
      <c r="N2511" s="5">
        <f>IF(N2510=0,IF(C2511="s/l",1,0),IF(C2511="s/l",N2510+1,0))</f>
        <v>0</v>
      </c>
      <c r="O2511" s="4">
        <f>IF(O2510=0,IF(C2511="t/p",1,0),IF(C2511="t/p",O2510+1,0))</f>
        <v>1</v>
      </c>
      <c r="P2511" s="3">
        <f>IF(AND(N2511&gt;=$AD$36,N2512=0),1,0)</f>
        <v>0</v>
      </c>
      <c r="Q2511" s="2">
        <f>IF(AND(O2511&gt;=$AD$35,O2512=0),1,0)</f>
        <v>0</v>
      </c>
      <c r="R2511" s="3">
        <f>IF(AND(N2511&gt;0,ISODD(D2511)),1,0)</f>
        <v>0</v>
      </c>
      <c r="S2511" s="2">
        <f>IF(AND(O2511&gt;0,ISEVEN(D2511)),1,0)</f>
        <v>1</v>
      </c>
      <c r="T2511" s="1">
        <f>IF(AND(N2510&gt;0,N2511&gt;0),IF(OR(AND(R2510=0,R2511=1),AND(R2510=1,R2511=0)),1,0),0)</f>
        <v>0</v>
      </c>
      <c r="U2511" s="1">
        <f>IF(AND(O2510&gt;0,O2511&gt;0),IF(OR(AND(S2510=0,S2511=1),AND(S2510=1,S2511=0)),1,0),0)</f>
        <v>0</v>
      </c>
    </row>
    <row r="2512" spans="1:21">
      <c r="A2512" s="9">
        <v>12942</v>
      </c>
      <c r="B2512" s="10" t="s">
        <v>322</v>
      </c>
      <c r="C2512" s="9" t="s">
        <v>3</v>
      </c>
      <c r="D2512" s="9">
        <v>5211</v>
      </c>
      <c r="E2512" s="9">
        <v>1</v>
      </c>
      <c r="F2512" s="9">
        <v>1.345</v>
      </c>
      <c r="G2512" s="9">
        <v>1.345</v>
      </c>
      <c r="H2512" s="9">
        <v>1.3425</v>
      </c>
      <c r="I2512" s="9">
        <v>-20</v>
      </c>
      <c r="J2512" s="9">
        <v>1267.57</v>
      </c>
      <c r="K2512" s="8" t="str">
        <f>RIGHT(B2512,5)</f>
        <v>11:28</v>
      </c>
      <c r="L2512" s="7" t="str">
        <f>TEXT(K2512,"hh")</f>
        <v>11</v>
      </c>
      <c r="M2512" s="6">
        <f>IF(C2512="close",IF(I2512&gt;=0,1,IF(I2512&lt;0,2)),0)</f>
        <v>0</v>
      </c>
      <c r="N2512" s="5">
        <f>IF(N2511=0,IF(C2512="s/l",1,0),IF(C2512="s/l",N2511+1,0))</f>
        <v>1</v>
      </c>
      <c r="O2512" s="4">
        <f>IF(O2511=0,IF(C2512="t/p",1,0),IF(C2512="t/p",O2511+1,0))</f>
        <v>0</v>
      </c>
      <c r="P2512" s="3">
        <f>IF(AND(N2512&gt;=$AD$36,N2513=0),1,0)</f>
        <v>0</v>
      </c>
      <c r="Q2512" s="2">
        <f>IF(AND(O2512&gt;=$AD$35,O2513=0),1,0)</f>
        <v>0</v>
      </c>
      <c r="R2512" s="3">
        <f>IF(AND(N2512&gt;0,ISODD(D2512)),1,0)</f>
        <v>1</v>
      </c>
      <c r="S2512" s="2">
        <f>IF(AND(O2512&gt;0,ISEVEN(D2512)),1,0)</f>
        <v>0</v>
      </c>
      <c r="T2512" s="1">
        <f>IF(AND(N2511&gt;0,N2512&gt;0),IF(OR(AND(R2511=0,R2512=1),AND(R2511=1,R2512=0)),1,0),0)</f>
        <v>0</v>
      </c>
      <c r="U2512" s="1">
        <f>IF(AND(O2511&gt;0,O2512&gt;0),IF(OR(AND(S2511=0,S2512=1),AND(S2511=1,S2512=0)),1,0),0)</f>
        <v>0</v>
      </c>
    </row>
    <row r="2513" spans="1:21">
      <c r="A2513" s="9">
        <v>12943</v>
      </c>
      <c r="B2513" s="10" t="s">
        <v>321</v>
      </c>
      <c r="C2513" s="9" t="s">
        <v>0</v>
      </c>
      <c r="D2513" s="9">
        <v>5213</v>
      </c>
      <c r="E2513" s="9">
        <v>1</v>
      </c>
      <c r="F2513" s="9">
        <v>1.3435999999999999</v>
      </c>
      <c r="G2513" s="9">
        <v>1.3461000000000001</v>
      </c>
      <c r="H2513" s="9">
        <v>1.3435999999999999</v>
      </c>
      <c r="I2513" s="9">
        <v>5</v>
      </c>
      <c r="J2513" s="9">
        <v>1272.57</v>
      </c>
      <c r="K2513" s="8" t="str">
        <f>RIGHT(B2513,5)</f>
        <v>12:23</v>
      </c>
      <c r="L2513" s="7" t="str">
        <f>TEXT(K2513,"hh")</f>
        <v>12</v>
      </c>
      <c r="M2513" s="6">
        <f>IF(C2513="close",IF(I2513&gt;=0,1,IF(I2513&lt;0,2)),0)</f>
        <v>0</v>
      </c>
      <c r="N2513" s="5">
        <f>IF(N2512=0,IF(C2513="s/l",1,0),IF(C2513="s/l",N2512+1,0))</f>
        <v>0</v>
      </c>
      <c r="O2513" s="4">
        <f>IF(O2512=0,IF(C2513="t/p",1,0),IF(C2513="t/p",O2512+1,0))</f>
        <v>1</v>
      </c>
      <c r="P2513" s="3">
        <f>IF(AND(N2513&gt;=$AD$36,N2514=0),1,0)</f>
        <v>0</v>
      </c>
      <c r="Q2513" s="2">
        <f>IF(AND(O2513&gt;=$AD$35,O2514=0),1,0)</f>
        <v>0</v>
      </c>
      <c r="R2513" s="3">
        <f>IF(AND(N2513&gt;0,ISODD(D2513)),1,0)</f>
        <v>0</v>
      </c>
      <c r="S2513" s="2">
        <f>IF(AND(O2513&gt;0,ISEVEN(D2513)),1,0)</f>
        <v>0</v>
      </c>
      <c r="T2513" s="1">
        <f>IF(AND(N2512&gt;0,N2513&gt;0),IF(OR(AND(R2512=0,R2513=1),AND(R2512=1,R2513=0)),1,0),0)</f>
        <v>0</v>
      </c>
      <c r="U2513" s="1">
        <f>IF(AND(O2512&gt;0,O2513&gt;0),IF(OR(AND(S2512=0,S2513=1),AND(S2512=1,S2513=0)),1,0),0)</f>
        <v>0</v>
      </c>
    </row>
    <row r="2514" spans="1:21">
      <c r="A2514" s="9">
        <v>12952</v>
      </c>
      <c r="B2514" s="10" t="s">
        <v>320</v>
      </c>
      <c r="C2514" s="9" t="s">
        <v>3</v>
      </c>
      <c r="D2514" s="9">
        <v>5215</v>
      </c>
      <c r="E2514" s="9">
        <v>1</v>
      </c>
      <c r="F2514" s="9">
        <v>1.3472</v>
      </c>
      <c r="G2514" s="9">
        <v>1.3472</v>
      </c>
      <c r="H2514" s="9">
        <v>1.3447</v>
      </c>
      <c r="I2514" s="9">
        <v>-20</v>
      </c>
      <c r="J2514" s="9">
        <v>1252.57</v>
      </c>
      <c r="K2514" s="8" t="str">
        <f>RIGHT(B2514,5)</f>
        <v>13:40</v>
      </c>
      <c r="L2514" s="7" t="str">
        <f>TEXT(K2514,"hh")</f>
        <v>13</v>
      </c>
      <c r="M2514" s="6">
        <f>IF(C2514="close",IF(I2514&gt;=0,1,IF(I2514&lt;0,2)),0)</f>
        <v>0</v>
      </c>
      <c r="N2514" s="5">
        <f>IF(N2513=0,IF(C2514="s/l",1,0),IF(C2514="s/l",N2513+1,0))</f>
        <v>1</v>
      </c>
      <c r="O2514" s="4">
        <f>IF(O2513=0,IF(C2514="t/p",1,0),IF(C2514="t/p",O2513+1,0))</f>
        <v>0</v>
      </c>
      <c r="P2514" s="3">
        <f>IF(AND(N2514&gt;=$AD$36,N2515=0),1,0)</f>
        <v>0</v>
      </c>
      <c r="Q2514" s="2">
        <f>IF(AND(O2514&gt;=$AD$35,O2515=0),1,0)</f>
        <v>0</v>
      </c>
      <c r="R2514" s="3">
        <f>IF(AND(N2514&gt;0,ISODD(D2514)),1,0)</f>
        <v>1</v>
      </c>
      <c r="S2514" s="2">
        <f>IF(AND(O2514&gt;0,ISEVEN(D2514)),1,0)</f>
        <v>0</v>
      </c>
      <c r="T2514" s="1">
        <f>IF(AND(N2513&gt;0,N2514&gt;0),IF(OR(AND(R2513=0,R2514=1),AND(R2513=1,R2514=0)),1,0),0)</f>
        <v>0</v>
      </c>
      <c r="U2514" s="1">
        <f>IF(AND(O2513&gt;0,O2514&gt;0),IF(OR(AND(S2513=0,S2514=1),AND(S2513=1,S2514=0)),1,0),0)</f>
        <v>0</v>
      </c>
    </row>
    <row r="2515" spans="1:21">
      <c r="A2515" s="9">
        <v>12957</v>
      </c>
      <c r="B2515" s="10" t="s">
        <v>319</v>
      </c>
      <c r="C2515" s="9" t="s">
        <v>3</v>
      </c>
      <c r="D2515" s="9">
        <v>5217</v>
      </c>
      <c r="E2515" s="9">
        <v>1</v>
      </c>
      <c r="F2515" s="9">
        <v>1.3482000000000001</v>
      </c>
      <c r="G2515" s="9">
        <v>1.3482000000000001</v>
      </c>
      <c r="H2515" s="9">
        <v>1.3456999999999999</v>
      </c>
      <c r="I2515" s="9">
        <v>-20</v>
      </c>
      <c r="J2515" s="9">
        <v>1232.57</v>
      </c>
      <c r="K2515" s="8" t="str">
        <f>RIGHT(B2515,5)</f>
        <v>13:46</v>
      </c>
      <c r="L2515" s="7" t="str">
        <f>TEXT(K2515,"hh")</f>
        <v>13</v>
      </c>
      <c r="M2515" s="6">
        <f>IF(C2515="close",IF(I2515&gt;=0,1,IF(I2515&lt;0,2)),0)</f>
        <v>0</v>
      </c>
      <c r="N2515" s="5">
        <f>IF(N2514=0,IF(C2515="s/l",1,0),IF(C2515="s/l",N2514+1,0))</f>
        <v>2</v>
      </c>
      <c r="O2515" s="4">
        <f>IF(O2514=0,IF(C2515="t/p",1,0),IF(C2515="t/p",O2514+1,0))</f>
        <v>0</v>
      </c>
      <c r="P2515" s="3">
        <f>IF(AND(N2515&gt;=$AD$36,N2516=0),1,0)</f>
        <v>0</v>
      </c>
      <c r="Q2515" s="2">
        <f>IF(AND(O2515&gt;=$AD$35,O2516=0),1,0)</f>
        <v>0</v>
      </c>
      <c r="R2515" s="3">
        <f>IF(AND(N2515&gt;0,ISODD(D2515)),1,0)</f>
        <v>1</v>
      </c>
      <c r="S2515" s="2">
        <f>IF(AND(O2515&gt;0,ISEVEN(D2515)),1,0)</f>
        <v>0</v>
      </c>
      <c r="T2515" s="1">
        <f>IF(AND(N2514&gt;0,N2515&gt;0),IF(OR(AND(R2514=0,R2515=1),AND(R2514=1,R2515=0)),1,0),0)</f>
        <v>0</v>
      </c>
      <c r="U2515" s="1">
        <f>IF(AND(O2514&gt;0,O2515&gt;0),IF(OR(AND(S2514=0,S2515=1),AND(S2514=1,S2515=0)),1,0),0)</f>
        <v>0</v>
      </c>
    </row>
    <row r="2516" spans="1:21">
      <c r="A2516" s="9">
        <v>12962</v>
      </c>
      <c r="B2516" s="10" t="s">
        <v>318</v>
      </c>
      <c r="C2516" s="9" t="s">
        <v>3</v>
      </c>
      <c r="D2516" s="9">
        <v>5219</v>
      </c>
      <c r="E2516" s="9">
        <v>1</v>
      </c>
      <c r="F2516" s="9">
        <v>1.3492</v>
      </c>
      <c r="G2516" s="9">
        <v>1.3492</v>
      </c>
      <c r="H2516" s="9">
        <v>1.3467</v>
      </c>
      <c r="I2516" s="9">
        <v>-20</v>
      </c>
      <c r="J2516" s="9">
        <v>1212.57</v>
      </c>
      <c r="K2516" s="8" t="str">
        <f>RIGHT(B2516,5)</f>
        <v>13:53</v>
      </c>
      <c r="L2516" s="7" t="str">
        <f>TEXT(K2516,"hh")</f>
        <v>13</v>
      </c>
      <c r="M2516" s="6">
        <f>IF(C2516="close",IF(I2516&gt;=0,1,IF(I2516&lt;0,2)),0)</f>
        <v>0</v>
      </c>
      <c r="N2516" s="5">
        <f>IF(N2515=0,IF(C2516="s/l",1,0),IF(C2516="s/l",N2515+1,0))</f>
        <v>3</v>
      </c>
      <c r="O2516" s="4">
        <f>IF(O2515=0,IF(C2516="t/p",1,0),IF(C2516="t/p",O2515+1,0))</f>
        <v>0</v>
      </c>
      <c r="P2516" s="3">
        <f>IF(AND(N2516&gt;=$AD$36,N2517=0),1,0)</f>
        <v>1</v>
      </c>
      <c r="Q2516" s="2">
        <f>IF(AND(O2516&gt;=$AD$35,O2517=0),1,0)</f>
        <v>0</v>
      </c>
      <c r="R2516" s="3">
        <f>IF(AND(N2516&gt;0,ISODD(D2516)),1,0)</f>
        <v>1</v>
      </c>
      <c r="S2516" s="2">
        <f>IF(AND(O2516&gt;0,ISEVEN(D2516)),1,0)</f>
        <v>0</v>
      </c>
      <c r="T2516" s="1">
        <f>IF(AND(N2515&gt;0,N2516&gt;0),IF(OR(AND(R2515=0,R2516=1),AND(R2515=1,R2516=0)),1,0),0)</f>
        <v>0</v>
      </c>
      <c r="U2516" s="1">
        <f>IF(AND(O2515&gt;0,O2516&gt;0),IF(OR(AND(S2515=0,S2516=1),AND(S2515=1,S2516=0)),1,0),0)</f>
        <v>0</v>
      </c>
    </row>
    <row r="2517" spans="1:21">
      <c r="A2517" s="9">
        <v>12967</v>
      </c>
      <c r="B2517" s="10" t="s">
        <v>317</v>
      </c>
      <c r="C2517" s="9" t="s">
        <v>0</v>
      </c>
      <c r="D2517" s="9">
        <v>5223</v>
      </c>
      <c r="E2517" s="9">
        <v>1</v>
      </c>
      <c r="F2517" s="9">
        <v>1.3487</v>
      </c>
      <c r="G2517" s="9">
        <v>1.3512</v>
      </c>
      <c r="H2517" s="9">
        <v>1.3487</v>
      </c>
      <c r="I2517" s="9">
        <v>5</v>
      </c>
      <c r="J2517" s="9">
        <v>1217.57</v>
      </c>
      <c r="K2517" s="8" t="str">
        <f>RIGHT(B2517,5)</f>
        <v>13:57</v>
      </c>
      <c r="L2517" s="7" t="str">
        <f>TEXT(K2517,"hh")</f>
        <v>13</v>
      </c>
      <c r="M2517" s="6">
        <f>IF(C2517="close",IF(I2517&gt;=0,1,IF(I2517&lt;0,2)),0)</f>
        <v>0</v>
      </c>
      <c r="N2517" s="5">
        <f>IF(N2516=0,IF(C2517="s/l",1,0),IF(C2517="s/l",N2516+1,0))</f>
        <v>0</v>
      </c>
      <c r="O2517" s="4">
        <f>IF(O2516=0,IF(C2517="t/p",1,0),IF(C2517="t/p",O2516+1,0))</f>
        <v>1</v>
      </c>
      <c r="P2517" s="3">
        <f>IF(AND(N2517&gt;=$AD$36,N2518=0),1,0)</f>
        <v>0</v>
      </c>
      <c r="Q2517" s="2">
        <f>IF(AND(O2517&gt;=$AD$35,O2518=0),1,0)</f>
        <v>0</v>
      </c>
      <c r="R2517" s="3">
        <f>IF(AND(N2517&gt;0,ISODD(D2517)),1,0)</f>
        <v>0</v>
      </c>
      <c r="S2517" s="2">
        <f>IF(AND(O2517&gt;0,ISEVEN(D2517)),1,0)</f>
        <v>0</v>
      </c>
      <c r="T2517" s="1">
        <f>IF(AND(N2516&gt;0,N2517&gt;0),IF(OR(AND(R2516=0,R2517=1),AND(R2516=1,R2517=0)),1,0),0)</f>
        <v>0</v>
      </c>
      <c r="U2517" s="1">
        <f>IF(AND(O2516&gt;0,O2517&gt;0),IF(OR(AND(S2516=0,S2517=1),AND(S2516=1,S2517=0)),1,0),0)</f>
        <v>0</v>
      </c>
    </row>
    <row r="2518" spans="1:21">
      <c r="A2518" s="9">
        <v>12968</v>
      </c>
      <c r="B2518" s="10" t="s">
        <v>316</v>
      </c>
      <c r="C2518" s="9" t="s">
        <v>3</v>
      </c>
      <c r="D2518" s="9">
        <v>5221</v>
      </c>
      <c r="E2518" s="9">
        <v>1</v>
      </c>
      <c r="F2518" s="9">
        <v>1.3502000000000001</v>
      </c>
      <c r="G2518" s="9">
        <v>1.3502000000000001</v>
      </c>
      <c r="H2518" s="9">
        <v>1.3476999999999999</v>
      </c>
      <c r="I2518" s="9">
        <v>-20</v>
      </c>
      <c r="J2518" s="9">
        <v>1197.57</v>
      </c>
      <c r="K2518" s="8" t="str">
        <f>RIGHT(B2518,5)</f>
        <v>14:29</v>
      </c>
      <c r="L2518" s="7" t="str">
        <f>TEXT(K2518,"hh")</f>
        <v>14</v>
      </c>
      <c r="M2518" s="6">
        <f>IF(C2518="close",IF(I2518&gt;=0,1,IF(I2518&lt;0,2)),0)</f>
        <v>0</v>
      </c>
      <c r="N2518" s="5">
        <f>IF(N2517=0,IF(C2518="s/l",1,0),IF(C2518="s/l",N2517+1,0))</f>
        <v>1</v>
      </c>
      <c r="O2518" s="4">
        <f>IF(O2517=0,IF(C2518="t/p",1,0),IF(C2518="t/p",O2517+1,0))</f>
        <v>0</v>
      </c>
      <c r="P2518" s="3">
        <f>IF(AND(N2518&gt;=$AD$36,N2519=0),1,0)</f>
        <v>0</v>
      </c>
      <c r="Q2518" s="2">
        <f>IF(AND(O2518&gt;=$AD$35,O2519=0),1,0)</f>
        <v>0</v>
      </c>
      <c r="R2518" s="3">
        <f>IF(AND(N2518&gt;0,ISODD(D2518)),1,0)</f>
        <v>1</v>
      </c>
      <c r="S2518" s="2">
        <f>IF(AND(O2518&gt;0,ISEVEN(D2518)),1,0)</f>
        <v>0</v>
      </c>
      <c r="T2518" s="1">
        <f>IF(AND(N2517&gt;0,N2518&gt;0),IF(OR(AND(R2517=0,R2518=1),AND(R2517=1,R2518=0)),1,0),0)</f>
        <v>0</v>
      </c>
      <c r="U2518" s="1">
        <f>IF(AND(O2517&gt;0,O2518&gt;0),IF(OR(AND(S2517=0,S2518=1),AND(S2517=1,S2518=0)),1,0),0)</f>
        <v>0</v>
      </c>
    </row>
    <row r="2519" spans="1:21">
      <c r="A2519" s="9">
        <v>12973</v>
      </c>
      <c r="B2519" s="10" t="s">
        <v>315</v>
      </c>
      <c r="C2519" s="9" t="s">
        <v>0</v>
      </c>
      <c r="D2519" s="9">
        <v>5226</v>
      </c>
      <c r="E2519" s="9">
        <v>1</v>
      </c>
      <c r="F2519" s="9">
        <v>1.349</v>
      </c>
      <c r="G2519" s="9">
        <v>1.3465</v>
      </c>
      <c r="H2519" s="9">
        <v>1.349</v>
      </c>
      <c r="I2519" s="9">
        <v>5</v>
      </c>
      <c r="J2519" s="9">
        <v>1202.57</v>
      </c>
      <c r="K2519" s="8" t="str">
        <f>RIGHT(B2519,5)</f>
        <v>17:04</v>
      </c>
      <c r="L2519" s="7" t="str">
        <f>TEXT(K2519,"hh")</f>
        <v>17</v>
      </c>
      <c r="M2519" s="6">
        <f>IF(C2519="close",IF(I2519&gt;=0,1,IF(I2519&lt;0,2)),0)</f>
        <v>0</v>
      </c>
      <c r="N2519" s="5">
        <f>IF(N2518=0,IF(C2519="s/l",1,0),IF(C2519="s/l",N2518+1,0))</f>
        <v>0</v>
      </c>
      <c r="O2519" s="4">
        <f>IF(O2518=0,IF(C2519="t/p",1,0),IF(C2519="t/p",O2518+1,0))</f>
        <v>1</v>
      </c>
      <c r="P2519" s="3">
        <f>IF(AND(N2519&gt;=$AD$36,N2520=0),1,0)</f>
        <v>0</v>
      </c>
      <c r="Q2519" s="2">
        <f>IF(AND(O2519&gt;=$AD$35,O2520=0),1,0)</f>
        <v>0</v>
      </c>
      <c r="R2519" s="3">
        <f>IF(AND(N2519&gt;0,ISODD(D2519)),1,0)</f>
        <v>0</v>
      </c>
      <c r="S2519" s="2">
        <f>IF(AND(O2519&gt;0,ISEVEN(D2519)),1,0)</f>
        <v>1</v>
      </c>
      <c r="T2519" s="1">
        <f>IF(AND(N2518&gt;0,N2519&gt;0),IF(OR(AND(R2518=0,R2519=1),AND(R2518=1,R2519=0)),1,0),0)</f>
        <v>0</v>
      </c>
      <c r="U2519" s="1">
        <f>IF(AND(O2518&gt;0,O2519&gt;0),IF(OR(AND(S2518=0,S2519=1),AND(S2518=1,S2519=0)),1,0),0)</f>
        <v>0</v>
      </c>
    </row>
    <row r="2520" spans="1:21">
      <c r="A2520" s="9">
        <v>12982</v>
      </c>
      <c r="B2520" s="10" t="s">
        <v>314</v>
      </c>
      <c r="C2520" s="9" t="s">
        <v>3</v>
      </c>
      <c r="D2520" s="9">
        <v>5228</v>
      </c>
      <c r="E2520" s="9">
        <v>1</v>
      </c>
      <c r="F2520" s="9">
        <v>1.3454999999999999</v>
      </c>
      <c r="G2520" s="9">
        <v>1.3454999999999999</v>
      </c>
      <c r="H2520" s="9">
        <v>1.3480000000000001</v>
      </c>
      <c r="I2520" s="9">
        <v>-20</v>
      </c>
      <c r="J2520" s="9">
        <v>1182.57</v>
      </c>
      <c r="K2520" s="8" t="str">
        <f>RIGHT(B2520,5)</f>
        <v>19:55</v>
      </c>
      <c r="L2520" s="7" t="str">
        <f>TEXT(K2520,"hh")</f>
        <v>19</v>
      </c>
      <c r="M2520" s="6">
        <f>IF(C2520="close",IF(I2520&gt;=0,1,IF(I2520&lt;0,2)),0)</f>
        <v>0</v>
      </c>
      <c r="N2520" s="5">
        <f>IF(N2519=0,IF(C2520="s/l",1,0),IF(C2520="s/l",N2519+1,0))</f>
        <v>1</v>
      </c>
      <c r="O2520" s="4">
        <f>IF(O2519=0,IF(C2520="t/p",1,0),IF(C2520="t/p",O2519+1,0))</f>
        <v>0</v>
      </c>
      <c r="P2520" s="3">
        <f>IF(AND(N2520&gt;=$AD$36,N2521=0),1,0)</f>
        <v>0</v>
      </c>
      <c r="Q2520" s="2">
        <f>IF(AND(O2520&gt;=$AD$35,O2521=0),1,0)</f>
        <v>0</v>
      </c>
      <c r="R2520" s="3">
        <f>IF(AND(N2520&gt;0,ISODD(D2520)),1,0)</f>
        <v>0</v>
      </c>
      <c r="S2520" s="2">
        <f>IF(AND(O2520&gt;0,ISEVEN(D2520)),1,0)</f>
        <v>0</v>
      </c>
      <c r="T2520" s="1">
        <f>IF(AND(N2519&gt;0,N2520&gt;0),IF(OR(AND(R2519=0,R2520=1),AND(R2519=1,R2520=0)),1,0),0)</f>
        <v>0</v>
      </c>
      <c r="U2520" s="1">
        <f>IF(AND(O2519&gt;0,O2520&gt;0),IF(OR(AND(S2519=0,S2520=1),AND(S2519=1,S2520=0)),1,0),0)</f>
        <v>0</v>
      </c>
    </row>
    <row r="2521" spans="1:21">
      <c r="A2521" s="9">
        <v>12987</v>
      </c>
      <c r="B2521" s="10" t="s">
        <v>313</v>
      </c>
      <c r="C2521" s="9" t="s">
        <v>0</v>
      </c>
      <c r="D2521" s="9">
        <v>5232</v>
      </c>
      <c r="E2521" s="9">
        <v>1</v>
      </c>
      <c r="F2521" s="9">
        <v>1.3460000000000001</v>
      </c>
      <c r="G2521" s="9">
        <v>1.3434999999999999</v>
      </c>
      <c r="H2521" s="9">
        <v>1.3460000000000001</v>
      </c>
      <c r="I2521" s="9">
        <v>5</v>
      </c>
      <c r="J2521" s="9">
        <v>1187.57</v>
      </c>
      <c r="K2521" s="8" t="str">
        <f>RIGHT(B2521,5)</f>
        <v>21:02</v>
      </c>
      <c r="L2521" s="7" t="str">
        <f>TEXT(K2521,"hh")</f>
        <v>21</v>
      </c>
      <c r="M2521" s="6">
        <f>IF(C2521="close",IF(I2521&gt;=0,1,IF(I2521&lt;0,2)),0)</f>
        <v>0</v>
      </c>
      <c r="N2521" s="5">
        <f>IF(N2520=0,IF(C2521="s/l",1,0),IF(C2521="s/l",N2520+1,0))</f>
        <v>0</v>
      </c>
      <c r="O2521" s="4">
        <f>IF(O2520=0,IF(C2521="t/p",1,0),IF(C2521="t/p",O2520+1,0))</f>
        <v>1</v>
      </c>
      <c r="P2521" s="3">
        <f>IF(AND(N2521&gt;=$AD$36,N2522=0),1,0)</f>
        <v>0</v>
      </c>
      <c r="Q2521" s="2">
        <f>IF(AND(O2521&gt;=$AD$35,O2522=0),1,0)</f>
        <v>0</v>
      </c>
      <c r="R2521" s="3">
        <f>IF(AND(N2521&gt;0,ISODD(D2521)),1,0)</f>
        <v>0</v>
      </c>
      <c r="S2521" s="2">
        <f>IF(AND(O2521&gt;0,ISEVEN(D2521)),1,0)</f>
        <v>1</v>
      </c>
      <c r="T2521" s="1">
        <f>IF(AND(N2520&gt;0,N2521&gt;0),IF(OR(AND(R2520=0,R2521=1),AND(R2520=1,R2521=0)),1,0),0)</f>
        <v>0</v>
      </c>
      <c r="U2521" s="1">
        <f>IF(AND(O2520&gt;0,O2521&gt;0),IF(OR(AND(S2520=0,S2521=1),AND(S2520=1,S2521=0)),1,0),0)</f>
        <v>0</v>
      </c>
    </row>
    <row r="2522" spans="1:21">
      <c r="A2522" s="9">
        <v>12992</v>
      </c>
      <c r="B2522" s="10" t="s">
        <v>312</v>
      </c>
      <c r="C2522" s="9" t="s">
        <v>0</v>
      </c>
      <c r="D2522" s="9">
        <v>5233</v>
      </c>
      <c r="E2522" s="9">
        <v>1</v>
      </c>
      <c r="F2522" s="9">
        <v>1.3456999999999999</v>
      </c>
      <c r="G2522" s="9">
        <v>1.3482000000000001</v>
      </c>
      <c r="H2522" s="9">
        <v>1.3456999999999999</v>
      </c>
      <c r="I2522" s="9">
        <v>3.89</v>
      </c>
      <c r="J2522" s="9">
        <v>1191.46</v>
      </c>
      <c r="K2522" s="8" t="str">
        <f>RIGHT(B2522,5)</f>
        <v>00:02</v>
      </c>
      <c r="L2522" s="7" t="str">
        <f>TEXT(K2522,"hh")</f>
        <v>00</v>
      </c>
      <c r="M2522" s="6">
        <f>IF(C2522="close",IF(I2522&gt;=0,1,IF(I2522&lt;0,2)),0)</f>
        <v>0</v>
      </c>
      <c r="N2522" s="5">
        <f>IF(N2521=0,IF(C2522="s/l",1,0),IF(C2522="s/l",N2521+1,0))</f>
        <v>0</v>
      </c>
      <c r="O2522" s="4">
        <f>IF(O2521=0,IF(C2522="t/p",1,0),IF(C2522="t/p",O2521+1,0))</f>
        <v>2</v>
      </c>
      <c r="P2522" s="3">
        <f>IF(AND(N2522&gt;=$AD$36,N2523=0),1,0)</f>
        <v>0</v>
      </c>
      <c r="Q2522" s="2">
        <f>IF(AND(O2522&gt;=$AD$35,O2523=0),1,0)</f>
        <v>0</v>
      </c>
      <c r="R2522" s="3">
        <f>IF(AND(N2522&gt;0,ISODD(D2522)),1,0)</f>
        <v>0</v>
      </c>
      <c r="S2522" s="2">
        <f>IF(AND(O2522&gt;0,ISEVEN(D2522)),1,0)</f>
        <v>0</v>
      </c>
      <c r="T2522" s="1">
        <f>IF(AND(N2521&gt;0,N2522&gt;0),IF(OR(AND(R2521=0,R2522=1),AND(R2521=1,R2522=0)),1,0),0)</f>
        <v>0</v>
      </c>
      <c r="U2522" s="1">
        <f>IF(AND(O2521&gt;0,O2522&gt;0),IF(OR(AND(S2521=0,S2522=1),AND(S2521=1,S2522=0)),1,0),0)</f>
        <v>1</v>
      </c>
    </row>
    <row r="2523" spans="1:21">
      <c r="A2523" s="9">
        <v>12993</v>
      </c>
      <c r="B2523" s="10" t="s">
        <v>311</v>
      </c>
      <c r="C2523" s="9" t="s">
        <v>54</v>
      </c>
      <c r="D2523" s="9">
        <v>5230</v>
      </c>
      <c r="E2523" s="9">
        <v>1</v>
      </c>
      <c r="F2523" s="9">
        <v>1.3455999999999999</v>
      </c>
      <c r="G2523" s="9">
        <v>1.3445</v>
      </c>
      <c r="H2523" s="9">
        <v>1.347</v>
      </c>
      <c r="I2523" s="9">
        <v>-8.6999999999999993</v>
      </c>
      <c r="J2523" s="9">
        <v>1182.76</v>
      </c>
      <c r="K2523" s="8" t="str">
        <f>RIGHT(B2523,5)</f>
        <v>01:04</v>
      </c>
      <c r="L2523" s="7" t="str">
        <f>TEXT(K2523,"hh")</f>
        <v>01</v>
      </c>
      <c r="M2523" s="6">
        <f>IF(C2523="close",IF(I2523&gt;=0,1,IF(I2523&lt;0,2)),0)</f>
        <v>2</v>
      </c>
      <c r="N2523" s="5">
        <f>IF(N2522=0,IF(C2523="s/l",1,0),IF(C2523="s/l",N2522+1,0))</f>
        <v>0</v>
      </c>
      <c r="O2523" s="4">
        <f>IF(O2522=0,IF(C2523="t/p",1,0),IF(C2523="t/p",O2522+1,0))</f>
        <v>0</v>
      </c>
      <c r="P2523" s="3">
        <f>IF(AND(N2523&gt;=$AD$36,N2524=0),1,0)</f>
        <v>0</v>
      </c>
      <c r="Q2523" s="2">
        <f>IF(AND(O2523&gt;=$AD$35,O2524=0),1,0)</f>
        <v>0</v>
      </c>
      <c r="R2523" s="3">
        <f>IF(AND(N2523&gt;0,ISODD(D2523)),1,0)</f>
        <v>0</v>
      </c>
      <c r="S2523" s="2">
        <f>IF(AND(O2523&gt;0,ISEVEN(D2523)),1,0)</f>
        <v>0</v>
      </c>
      <c r="T2523" s="1">
        <f>IF(AND(N2522&gt;0,N2523&gt;0),IF(OR(AND(R2522=0,R2523=1),AND(R2522=1,R2523=0)),1,0),0)</f>
        <v>0</v>
      </c>
      <c r="U2523" s="1">
        <f>IF(AND(O2522&gt;0,O2523&gt;0),IF(OR(AND(S2522=0,S2523=1),AND(S2522=1,S2523=0)),1,0),0)</f>
        <v>0</v>
      </c>
    </row>
    <row r="2524" spans="1:21">
      <c r="A2524" s="9">
        <v>13002</v>
      </c>
      <c r="B2524" s="10" t="s">
        <v>310</v>
      </c>
      <c r="C2524" s="9" t="s">
        <v>0</v>
      </c>
      <c r="D2524" s="9">
        <v>5238</v>
      </c>
      <c r="E2524" s="9">
        <v>1</v>
      </c>
      <c r="F2524" s="9">
        <v>1.3452</v>
      </c>
      <c r="G2524" s="9">
        <v>1.3427</v>
      </c>
      <c r="H2524" s="9">
        <v>1.3452</v>
      </c>
      <c r="I2524" s="9">
        <v>5</v>
      </c>
      <c r="J2524" s="9">
        <v>1187.76</v>
      </c>
      <c r="K2524" s="8" t="str">
        <f>RIGHT(B2524,5)</f>
        <v>09:00</v>
      </c>
      <c r="L2524" s="7" t="str">
        <f>TEXT(K2524,"hh")</f>
        <v>09</v>
      </c>
      <c r="M2524" s="6">
        <f>IF(C2524="close",IF(I2524&gt;=0,1,IF(I2524&lt;0,2)),0)</f>
        <v>0</v>
      </c>
      <c r="N2524" s="5">
        <f>IF(N2523=0,IF(C2524="s/l",1,0),IF(C2524="s/l",N2523+1,0))</f>
        <v>0</v>
      </c>
      <c r="O2524" s="4">
        <f>IF(O2523=0,IF(C2524="t/p",1,0),IF(C2524="t/p",O2523+1,0))</f>
        <v>1</v>
      </c>
      <c r="P2524" s="3">
        <f>IF(AND(N2524&gt;=$AD$36,N2525=0),1,0)</f>
        <v>0</v>
      </c>
      <c r="Q2524" s="2">
        <f>IF(AND(O2524&gt;=$AD$35,O2525=0),1,0)</f>
        <v>0</v>
      </c>
      <c r="R2524" s="3">
        <f>IF(AND(N2524&gt;0,ISODD(D2524)),1,0)</f>
        <v>0</v>
      </c>
      <c r="S2524" s="2">
        <f>IF(AND(O2524&gt;0,ISEVEN(D2524)),1,0)</f>
        <v>1</v>
      </c>
      <c r="T2524" s="1">
        <f>IF(AND(N2523&gt;0,N2524&gt;0),IF(OR(AND(R2523=0,R2524=1),AND(R2523=1,R2524=0)),1,0),0)</f>
        <v>0</v>
      </c>
      <c r="U2524" s="1">
        <f>IF(AND(O2523&gt;0,O2524&gt;0),IF(OR(AND(S2523=0,S2524=1),AND(S2523=1,S2524=0)),1,0),0)</f>
        <v>0</v>
      </c>
    </row>
    <row r="2525" spans="1:21">
      <c r="A2525" s="9">
        <v>13007</v>
      </c>
      <c r="B2525" s="10" t="s">
        <v>309</v>
      </c>
      <c r="C2525" s="9" t="s">
        <v>0</v>
      </c>
      <c r="D2525" s="9">
        <v>5239</v>
      </c>
      <c r="E2525" s="9">
        <v>1</v>
      </c>
      <c r="F2525" s="9">
        <v>1.3448</v>
      </c>
      <c r="G2525" s="9">
        <v>1.3472999999999999</v>
      </c>
      <c r="H2525" s="9">
        <v>1.3448</v>
      </c>
      <c r="I2525" s="9">
        <v>5</v>
      </c>
      <c r="J2525" s="9">
        <v>1192.76</v>
      </c>
      <c r="K2525" s="8" t="str">
        <f>RIGHT(B2525,5)</f>
        <v>09:05</v>
      </c>
      <c r="L2525" s="7" t="str">
        <f>TEXT(K2525,"hh")</f>
        <v>09</v>
      </c>
      <c r="M2525" s="6">
        <f>IF(C2525="close",IF(I2525&gt;=0,1,IF(I2525&lt;0,2)),0)</f>
        <v>0</v>
      </c>
      <c r="N2525" s="5">
        <f>IF(N2524=0,IF(C2525="s/l",1,0),IF(C2525="s/l",N2524+1,0))</f>
        <v>0</v>
      </c>
      <c r="O2525" s="4">
        <f>IF(O2524=0,IF(C2525="t/p",1,0),IF(C2525="t/p",O2524+1,0))</f>
        <v>2</v>
      </c>
      <c r="P2525" s="3">
        <f>IF(AND(N2525&gt;=$AD$36,N2526=0),1,0)</f>
        <v>0</v>
      </c>
      <c r="Q2525" s="2">
        <f>IF(AND(O2525&gt;=$AD$35,O2526=0),1,0)</f>
        <v>0</v>
      </c>
      <c r="R2525" s="3">
        <f>IF(AND(N2525&gt;0,ISODD(D2525)),1,0)</f>
        <v>0</v>
      </c>
      <c r="S2525" s="2">
        <f>IF(AND(O2525&gt;0,ISEVEN(D2525)),1,0)</f>
        <v>0</v>
      </c>
      <c r="T2525" s="1">
        <f>IF(AND(N2524&gt;0,N2525&gt;0),IF(OR(AND(R2524=0,R2525=1),AND(R2524=1,R2525=0)),1,0),0)</f>
        <v>0</v>
      </c>
      <c r="U2525" s="1">
        <f>IF(AND(O2524&gt;0,O2525&gt;0),IF(OR(AND(S2524=0,S2525=1),AND(S2524=1,S2525=0)),1,0),0)</f>
        <v>1</v>
      </c>
    </row>
    <row r="2526" spans="1:21">
      <c r="A2526" s="9">
        <v>13016</v>
      </c>
      <c r="B2526" s="10" t="s">
        <v>308</v>
      </c>
      <c r="C2526" s="9" t="s">
        <v>3</v>
      </c>
      <c r="D2526" s="9">
        <v>5242</v>
      </c>
      <c r="E2526" s="9">
        <v>1</v>
      </c>
      <c r="F2526" s="9">
        <v>1.3426</v>
      </c>
      <c r="G2526" s="9">
        <v>1.3426</v>
      </c>
      <c r="H2526" s="9">
        <v>1.3451</v>
      </c>
      <c r="I2526" s="9">
        <v>-20</v>
      </c>
      <c r="J2526" s="9">
        <v>1172.76</v>
      </c>
      <c r="K2526" s="8" t="str">
        <f>RIGHT(B2526,5)</f>
        <v>10:06</v>
      </c>
      <c r="L2526" s="7" t="str">
        <f>TEXT(K2526,"hh")</f>
        <v>10</v>
      </c>
      <c r="M2526" s="6">
        <f>IF(C2526="close",IF(I2526&gt;=0,1,IF(I2526&lt;0,2)),0)</f>
        <v>0</v>
      </c>
      <c r="N2526" s="5">
        <f>IF(N2525=0,IF(C2526="s/l",1,0),IF(C2526="s/l",N2525+1,0))</f>
        <v>1</v>
      </c>
      <c r="O2526" s="4">
        <f>IF(O2525=0,IF(C2526="t/p",1,0),IF(C2526="t/p",O2525+1,0))</f>
        <v>0</v>
      </c>
      <c r="P2526" s="3">
        <f>IF(AND(N2526&gt;=$AD$36,N2527=0),1,0)</f>
        <v>0</v>
      </c>
      <c r="Q2526" s="2">
        <f>IF(AND(O2526&gt;=$AD$35,O2527=0),1,0)</f>
        <v>0</v>
      </c>
      <c r="R2526" s="3">
        <f>IF(AND(N2526&gt;0,ISODD(D2526)),1,0)</f>
        <v>0</v>
      </c>
      <c r="S2526" s="2">
        <f>IF(AND(O2526&gt;0,ISEVEN(D2526)),1,0)</f>
        <v>0</v>
      </c>
      <c r="T2526" s="1">
        <f>IF(AND(N2525&gt;0,N2526&gt;0),IF(OR(AND(R2525=0,R2526=1),AND(R2525=1,R2526=0)),1,0),0)</f>
        <v>0</v>
      </c>
      <c r="U2526" s="1">
        <f>IF(AND(O2525&gt;0,O2526&gt;0),IF(OR(AND(S2525=0,S2526=1),AND(S2525=1,S2526=0)),1,0),0)</f>
        <v>0</v>
      </c>
    </row>
    <row r="2527" spans="1:21">
      <c r="A2527" s="9">
        <v>13021</v>
      </c>
      <c r="B2527" s="10" t="s">
        <v>307</v>
      </c>
      <c r="C2527" s="9" t="s">
        <v>0</v>
      </c>
      <c r="D2527" s="9">
        <v>5246</v>
      </c>
      <c r="E2527" s="9">
        <v>1</v>
      </c>
      <c r="F2527" s="9">
        <v>1.3431</v>
      </c>
      <c r="G2527" s="9">
        <v>1.3406</v>
      </c>
      <c r="H2527" s="9">
        <v>1.3431</v>
      </c>
      <c r="I2527" s="9">
        <v>5</v>
      </c>
      <c r="J2527" s="9">
        <v>1177.76</v>
      </c>
      <c r="K2527" s="8" t="str">
        <f>RIGHT(B2527,5)</f>
        <v>11:14</v>
      </c>
      <c r="L2527" s="7" t="str">
        <f>TEXT(K2527,"hh")</f>
        <v>11</v>
      </c>
      <c r="M2527" s="6">
        <f>IF(C2527="close",IF(I2527&gt;=0,1,IF(I2527&lt;0,2)),0)</f>
        <v>0</v>
      </c>
      <c r="N2527" s="5">
        <f>IF(N2526=0,IF(C2527="s/l",1,0),IF(C2527="s/l",N2526+1,0))</f>
        <v>0</v>
      </c>
      <c r="O2527" s="4">
        <f>IF(O2526=0,IF(C2527="t/p",1,0),IF(C2527="t/p",O2526+1,0))</f>
        <v>1</v>
      </c>
      <c r="P2527" s="3">
        <f>IF(AND(N2527&gt;=$AD$36,N2528=0),1,0)</f>
        <v>0</v>
      </c>
      <c r="Q2527" s="2">
        <f>IF(AND(O2527&gt;=$AD$35,O2528=0),1,0)</f>
        <v>0</v>
      </c>
      <c r="R2527" s="3">
        <f>IF(AND(N2527&gt;0,ISODD(D2527)),1,0)</f>
        <v>0</v>
      </c>
      <c r="S2527" s="2">
        <f>IF(AND(O2527&gt;0,ISEVEN(D2527)),1,0)</f>
        <v>1</v>
      </c>
      <c r="T2527" s="1">
        <f>IF(AND(N2526&gt;0,N2527&gt;0),IF(OR(AND(R2526=0,R2527=1),AND(R2526=1,R2527=0)),1,0),0)</f>
        <v>0</v>
      </c>
      <c r="U2527" s="1">
        <f>IF(AND(O2526&gt;0,O2527&gt;0),IF(OR(AND(S2526=0,S2527=1),AND(S2526=1,S2527=0)),1,0),0)</f>
        <v>0</v>
      </c>
    </row>
    <row r="2528" spans="1:21">
      <c r="A2528" s="9">
        <v>13026</v>
      </c>
      <c r="B2528" s="10" t="s">
        <v>306</v>
      </c>
      <c r="C2528" s="9" t="s">
        <v>0</v>
      </c>
      <c r="D2528" s="9">
        <v>5244</v>
      </c>
      <c r="E2528" s="9">
        <v>1</v>
      </c>
      <c r="F2528" s="9">
        <v>1.3441000000000001</v>
      </c>
      <c r="G2528" s="9">
        <v>1.3415999999999999</v>
      </c>
      <c r="H2528" s="9">
        <v>1.3441000000000001</v>
      </c>
      <c r="I2528" s="9">
        <v>5</v>
      </c>
      <c r="J2528" s="9">
        <v>1182.76</v>
      </c>
      <c r="K2528" s="8" t="str">
        <f>RIGHT(B2528,5)</f>
        <v>11:42</v>
      </c>
      <c r="L2528" s="7" t="str">
        <f>TEXT(K2528,"hh")</f>
        <v>11</v>
      </c>
      <c r="M2528" s="6">
        <f>IF(C2528="close",IF(I2528&gt;=0,1,IF(I2528&lt;0,2)),0)</f>
        <v>0</v>
      </c>
      <c r="N2528" s="5">
        <f>IF(N2527=0,IF(C2528="s/l",1,0),IF(C2528="s/l",N2527+1,0))</f>
        <v>0</v>
      </c>
      <c r="O2528" s="4">
        <f>IF(O2527=0,IF(C2528="t/p",1,0),IF(C2528="t/p",O2527+1,0))</f>
        <v>2</v>
      </c>
      <c r="P2528" s="3">
        <f>IF(AND(N2528&gt;=$AD$36,N2529=0),1,0)</f>
        <v>0</v>
      </c>
      <c r="Q2528" s="2">
        <f>IF(AND(O2528&gt;=$AD$35,O2529=0),1,0)</f>
        <v>0</v>
      </c>
      <c r="R2528" s="3">
        <f>IF(AND(N2528&gt;0,ISODD(D2528)),1,0)</f>
        <v>0</v>
      </c>
      <c r="S2528" s="2">
        <f>IF(AND(O2528&gt;0,ISEVEN(D2528)),1,0)</f>
        <v>1</v>
      </c>
      <c r="T2528" s="1">
        <f>IF(AND(N2527&gt;0,N2528&gt;0),IF(OR(AND(R2527=0,R2528=1),AND(R2527=1,R2528=0)),1,0),0)</f>
        <v>0</v>
      </c>
      <c r="U2528" s="1">
        <f>IF(AND(O2527&gt;0,O2528&gt;0),IF(OR(AND(S2527=0,S2528=1),AND(S2527=1,S2528=0)),1,0),0)</f>
        <v>0</v>
      </c>
    </row>
    <row r="2529" spans="1:21">
      <c r="A2529" s="9">
        <v>13031</v>
      </c>
      <c r="B2529" s="10" t="s">
        <v>2368</v>
      </c>
      <c r="C2529" s="9" t="s">
        <v>0</v>
      </c>
      <c r="D2529" s="9">
        <v>5249</v>
      </c>
      <c r="E2529" s="9">
        <v>1</v>
      </c>
      <c r="F2529" s="9">
        <v>1.3438000000000001</v>
      </c>
      <c r="G2529" s="9">
        <v>1.3463000000000001</v>
      </c>
      <c r="H2529" s="9">
        <v>1.3438000000000001</v>
      </c>
      <c r="I2529" s="9">
        <v>5</v>
      </c>
      <c r="J2529" s="9">
        <v>1187.76</v>
      </c>
      <c r="K2529" s="8" t="str">
        <f>RIGHT(B2529,5)</f>
        <v>12:00</v>
      </c>
      <c r="L2529" s="7" t="str">
        <f>TEXT(K2529,"hh")</f>
        <v>12</v>
      </c>
      <c r="M2529" s="6">
        <f>IF(C2529="close",IF(I2529&gt;=0,1,IF(I2529&lt;0,2)),0)</f>
        <v>0</v>
      </c>
      <c r="N2529" s="5">
        <f>IF(N2528=0,IF(C2529="s/l",1,0),IF(C2529="s/l",N2528+1,0))</f>
        <v>0</v>
      </c>
      <c r="O2529" s="4">
        <f>IF(O2528=0,IF(C2529="t/p",1,0),IF(C2529="t/p",O2528+1,0))</f>
        <v>3</v>
      </c>
      <c r="P2529" s="3">
        <f>IF(AND(N2529&gt;=$AD$36,N2530=0),1,0)</f>
        <v>0</v>
      </c>
      <c r="Q2529" s="2">
        <f>IF(AND(O2529&gt;=$AD$35,O2530=0),1,0)</f>
        <v>0</v>
      </c>
      <c r="R2529" s="3">
        <f>IF(AND(N2529&gt;0,ISODD(D2529)),1,0)</f>
        <v>0</v>
      </c>
      <c r="S2529" s="2">
        <f>IF(AND(O2529&gt;0,ISEVEN(D2529)),1,0)</f>
        <v>0</v>
      </c>
      <c r="T2529" s="1">
        <f>IF(AND(N2528&gt;0,N2529&gt;0),IF(OR(AND(R2528=0,R2529=1),AND(R2528=1,R2529=0)),1,0),0)</f>
        <v>0</v>
      </c>
      <c r="U2529" s="1">
        <f>IF(AND(O2528&gt;0,O2529&gt;0),IF(OR(AND(S2528=0,S2529=1),AND(S2528=1,S2529=0)),1,0),0)</f>
        <v>1</v>
      </c>
    </row>
    <row r="2530" spans="1:21">
      <c r="A2530" s="9">
        <v>13036</v>
      </c>
      <c r="B2530" s="10" t="s">
        <v>2367</v>
      </c>
      <c r="C2530" s="9" t="s">
        <v>0</v>
      </c>
      <c r="D2530" s="9">
        <v>5252</v>
      </c>
      <c r="E2530" s="9">
        <v>1</v>
      </c>
      <c r="F2530" s="9">
        <v>1.3443000000000001</v>
      </c>
      <c r="G2530" s="9">
        <v>1.3418000000000001</v>
      </c>
      <c r="H2530" s="9">
        <v>1.3443000000000001</v>
      </c>
      <c r="I2530" s="9">
        <v>5</v>
      </c>
      <c r="J2530" s="9">
        <v>1192.76</v>
      </c>
      <c r="K2530" s="8" t="str">
        <f>RIGHT(B2530,5)</f>
        <v>12:15</v>
      </c>
      <c r="L2530" s="7" t="str">
        <f>TEXT(K2530,"hh")</f>
        <v>12</v>
      </c>
      <c r="M2530" s="6">
        <f>IF(C2530="close",IF(I2530&gt;=0,1,IF(I2530&lt;0,2)),0)</f>
        <v>0</v>
      </c>
      <c r="N2530" s="5">
        <f>IF(N2529=0,IF(C2530="s/l",1,0),IF(C2530="s/l",N2529+1,0))</f>
        <v>0</v>
      </c>
      <c r="O2530" s="4">
        <f>IF(O2529=0,IF(C2530="t/p",1,0),IF(C2530="t/p",O2529+1,0))</f>
        <v>4</v>
      </c>
      <c r="P2530" s="3">
        <f>IF(AND(N2530&gt;=$AD$36,N2531=0),1,0)</f>
        <v>0</v>
      </c>
      <c r="Q2530" s="2">
        <f>IF(AND(O2530&gt;=$AD$35,O2531=0),1,0)</f>
        <v>0</v>
      </c>
      <c r="R2530" s="3">
        <f>IF(AND(N2530&gt;0,ISODD(D2530)),1,0)</f>
        <v>0</v>
      </c>
      <c r="S2530" s="2">
        <f>IF(AND(O2530&gt;0,ISEVEN(D2530)),1,0)</f>
        <v>1</v>
      </c>
      <c r="T2530" s="1">
        <f>IF(AND(N2529&gt;0,N2530&gt;0),IF(OR(AND(R2529=0,R2530=1),AND(R2529=1,R2530=0)),1,0),0)</f>
        <v>0</v>
      </c>
      <c r="U2530" s="1">
        <f>IF(AND(O2529&gt;0,O2530&gt;0),IF(OR(AND(S2529=0,S2530=1),AND(S2529=1,S2530=0)),1,0),0)</f>
        <v>1</v>
      </c>
    </row>
    <row r="2531" spans="1:21">
      <c r="A2531" s="9">
        <v>13041</v>
      </c>
      <c r="B2531" s="10" t="s">
        <v>2366</v>
      </c>
      <c r="C2531" s="9" t="s">
        <v>0</v>
      </c>
      <c r="D2531" s="9">
        <v>5253</v>
      </c>
      <c r="E2531" s="9">
        <v>1</v>
      </c>
      <c r="F2531" s="9">
        <v>1.3440000000000001</v>
      </c>
      <c r="G2531" s="9">
        <v>1.3465</v>
      </c>
      <c r="H2531" s="9">
        <v>1.3440000000000001</v>
      </c>
      <c r="I2531" s="9">
        <v>5</v>
      </c>
      <c r="J2531" s="9">
        <v>1197.76</v>
      </c>
      <c r="K2531" s="8" t="str">
        <f>RIGHT(B2531,5)</f>
        <v>12:27</v>
      </c>
      <c r="L2531" s="7" t="str">
        <f>TEXT(K2531,"hh")</f>
        <v>12</v>
      </c>
      <c r="M2531" s="6">
        <f>IF(C2531="close",IF(I2531&gt;=0,1,IF(I2531&lt;0,2)),0)</f>
        <v>0</v>
      </c>
      <c r="N2531" s="5">
        <f>IF(N2530=0,IF(C2531="s/l",1,0),IF(C2531="s/l",N2530+1,0))</f>
        <v>0</v>
      </c>
      <c r="O2531" s="4">
        <f>IF(O2530=0,IF(C2531="t/p",1,0),IF(C2531="t/p",O2530+1,0))</f>
        <v>5</v>
      </c>
      <c r="P2531" s="3">
        <f>IF(AND(N2531&gt;=$AD$36,N2532=0),1,0)</f>
        <v>0</v>
      </c>
      <c r="Q2531" s="2">
        <f>IF(AND(O2531&gt;=$AD$35,O2532=0),1,0)</f>
        <v>0</v>
      </c>
      <c r="R2531" s="3">
        <f>IF(AND(N2531&gt;0,ISODD(D2531)),1,0)</f>
        <v>0</v>
      </c>
      <c r="S2531" s="2">
        <f>IF(AND(O2531&gt;0,ISEVEN(D2531)),1,0)</f>
        <v>0</v>
      </c>
      <c r="T2531" s="1">
        <f>IF(AND(N2530&gt;0,N2531&gt;0),IF(OR(AND(R2530=0,R2531=1),AND(R2530=1,R2531=0)),1,0),0)</f>
        <v>0</v>
      </c>
      <c r="U2531" s="1">
        <f>IF(AND(O2530&gt;0,O2531&gt;0),IF(OR(AND(S2530=0,S2531=1),AND(S2530=1,S2531=0)),1,0),0)</f>
        <v>1</v>
      </c>
    </row>
    <row r="2532" spans="1:21">
      <c r="A2532" s="9">
        <v>13046</v>
      </c>
      <c r="B2532" s="10" t="s">
        <v>2365</v>
      </c>
      <c r="C2532" s="9" t="s">
        <v>0</v>
      </c>
      <c r="D2532" s="9">
        <v>5256</v>
      </c>
      <c r="E2532" s="9">
        <v>1</v>
      </c>
      <c r="F2532" s="9">
        <v>1.3443000000000001</v>
      </c>
      <c r="G2532" s="9">
        <v>1.3418000000000001</v>
      </c>
      <c r="H2532" s="9">
        <v>1.3443000000000001</v>
      </c>
      <c r="I2532" s="9">
        <v>5</v>
      </c>
      <c r="J2532" s="9">
        <v>1202.76</v>
      </c>
      <c r="K2532" s="8" t="str">
        <f>RIGHT(B2532,5)</f>
        <v>13:10</v>
      </c>
      <c r="L2532" s="7" t="str">
        <f>TEXT(K2532,"hh")</f>
        <v>13</v>
      </c>
      <c r="M2532" s="6">
        <f>IF(C2532="close",IF(I2532&gt;=0,1,IF(I2532&lt;0,2)),0)</f>
        <v>0</v>
      </c>
      <c r="N2532" s="5">
        <f>IF(N2531=0,IF(C2532="s/l",1,0),IF(C2532="s/l",N2531+1,0))</f>
        <v>0</v>
      </c>
      <c r="O2532" s="4">
        <f>IF(O2531=0,IF(C2532="t/p",1,0),IF(C2532="t/p",O2531+1,0))</f>
        <v>6</v>
      </c>
      <c r="P2532" s="3">
        <f>IF(AND(N2532&gt;=$AD$36,N2533=0),1,0)</f>
        <v>0</v>
      </c>
      <c r="Q2532" s="2">
        <f>IF(AND(O2532&gt;=$AD$35,O2533=0),1,0)</f>
        <v>0</v>
      </c>
      <c r="R2532" s="3">
        <f>IF(AND(N2532&gt;0,ISODD(D2532)),1,0)</f>
        <v>0</v>
      </c>
      <c r="S2532" s="2">
        <f>IF(AND(O2532&gt;0,ISEVEN(D2532)),1,0)</f>
        <v>1</v>
      </c>
      <c r="T2532" s="1">
        <f>IF(AND(N2531&gt;0,N2532&gt;0),IF(OR(AND(R2531=0,R2532=1),AND(R2531=1,R2532=0)),1,0),0)</f>
        <v>0</v>
      </c>
      <c r="U2532" s="1">
        <f>IF(AND(O2531&gt;0,O2532&gt;0),IF(OR(AND(S2531=0,S2532=1),AND(S2531=1,S2532=0)),1,0),0)</f>
        <v>1</v>
      </c>
    </row>
    <row r="2533" spans="1:21">
      <c r="A2533" s="9">
        <v>13051</v>
      </c>
      <c r="B2533" s="10" t="s">
        <v>2364</v>
      </c>
      <c r="C2533" s="9" t="s">
        <v>0</v>
      </c>
      <c r="D2533" s="9">
        <v>5257</v>
      </c>
      <c r="E2533" s="9">
        <v>1</v>
      </c>
      <c r="F2533" s="9">
        <v>1.3440000000000001</v>
      </c>
      <c r="G2533" s="9">
        <v>1.3465</v>
      </c>
      <c r="H2533" s="9">
        <v>1.3440000000000001</v>
      </c>
      <c r="I2533" s="9">
        <v>5</v>
      </c>
      <c r="J2533" s="9">
        <v>1207.76</v>
      </c>
      <c r="K2533" s="8" t="str">
        <f>RIGHT(B2533,5)</f>
        <v>13:28</v>
      </c>
      <c r="L2533" s="7" t="str">
        <f>TEXT(K2533,"hh")</f>
        <v>13</v>
      </c>
      <c r="M2533" s="6">
        <f>IF(C2533="close",IF(I2533&gt;=0,1,IF(I2533&lt;0,2)),0)</f>
        <v>0</v>
      </c>
      <c r="N2533" s="5">
        <f>IF(N2532=0,IF(C2533="s/l",1,0),IF(C2533="s/l",N2532+1,0))</f>
        <v>0</v>
      </c>
      <c r="O2533" s="4">
        <f>IF(O2532=0,IF(C2533="t/p",1,0),IF(C2533="t/p",O2532+1,0))</f>
        <v>7</v>
      </c>
      <c r="P2533" s="3">
        <f>IF(AND(N2533&gt;=$AD$36,N2534=0),1,0)</f>
        <v>0</v>
      </c>
      <c r="Q2533" s="2">
        <f>IF(AND(O2533&gt;=$AD$35,O2534=0),1,0)</f>
        <v>0</v>
      </c>
      <c r="R2533" s="3">
        <f>IF(AND(N2533&gt;0,ISODD(D2533)),1,0)</f>
        <v>0</v>
      </c>
      <c r="S2533" s="2">
        <f>IF(AND(O2533&gt;0,ISEVEN(D2533)),1,0)</f>
        <v>0</v>
      </c>
      <c r="T2533" s="1">
        <f>IF(AND(N2532&gt;0,N2533&gt;0),IF(OR(AND(R2532=0,R2533=1),AND(R2532=1,R2533=0)),1,0),0)</f>
        <v>0</v>
      </c>
      <c r="U2533" s="1">
        <f>IF(AND(O2532&gt;0,O2533&gt;0),IF(OR(AND(S2532=0,S2533=1),AND(S2532=1,S2533=0)),1,0),0)</f>
        <v>1</v>
      </c>
    </row>
    <row r="2534" spans="1:21">
      <c r="A2534" s="9">
        <v>13056</v>
      </c>
      <c r="B2534" s="10" t="s">
        <v>2363</v>
      </c>
      <c r="C2534" s="9" t="s">
        <v>0</v>
      </c>
      <c r="D2534" s="9">
        <v>5260</v>
      </c>
      <c r="E2534" s="9">
        <v>1</v>
      </c>
      <c r="F2534" s="9">
        <v>1.3445</v>
      </c>
      <c r="G2534" s="9">
        <v>1.3420000000000001</v>
      </c>
      <c r="H2534" s="9">
        <v>1.3445</v>
      </c>
      <c r="I2534" s="9">
        <v>5</v>
      </c>
      <c r="J2534" s="9">
        <v>1212.76</v>
      </c>
      <c r="K2534" s="8" t="str">
        <f>RIGHT(B2534,5)</f>
        <v>14:08</v>
      </c>
      <c r="L2534" s="7" t="str">
        <f>TEXT(K2534,"hh")</f>
        <v>14</v>
      </c>
      <c r="M2534" s="6">
        <f>IF(C2534="close",IF(I2534&gt;=0,1,IF(I2534&lt;0,2)),0)</f>
        <v>0</v>
      </c>
      <c r="N2534" s="5">
        <f>IF(N2533=0,IF(C2534="s/l",1,0),IF(C2534="s/l",N2533+1,0))</f>
        <v>0</v>
      </c>
      <c r="O2534" s="4">
        <f>IF(O2533=0,IF(C2534="t/p",1,0),IF(C2534="t/p",O2533+1,0))</f>
        <v>8</v>
      </c>
      <c r="P2534" s="3">
        <f>IF(AND(N2534&gt;=$AD$36,N2535=0),1,0)</f>
        <v>0</v>
      </c>
      <c r="Q2534" s="2">
        <f>IF(AND(O2534&gt;=$AD$35,O2535=0),1,0)</f>
        <v>1</v>
      </c>
      <c r="R2534" s="3">
        <f>IF(AND(N2534&gt;0,ISODD(D2534)),1,0)</f>
        <v>0</v>
      </c>
      <c r="S2534" s="2">
        <f>IF(AND(O2534&gt;0,ISEVEN(D2534)),1,0)</f>
        <v>1</v>
      </c>
      <c r="T2534" s="1">
        <f>IF(AND(N2533&gt;0,N2534&gt;0),IF(OR(AND(R2533=0,R2534=1),AND(R2533=1,R2534=0)),1,0),0)</f>
        <v>0</v>
      </c>
      <c r="U2534" s="1">
        <f>IF(AND(O2533&gt;0,O2534&gt;0),IF(OR(AND(S2533=0,S2534=1),AND(S2533=1,S2534=0)),1,0),0)</f>
        <v>1</v>
      </c>
    </row>
    <row r="2535" spans="1:21">
      <c r="A2535" s="9">
        <v>13061</v>
      </c>
      <c r="B2535" s="10" t="s">
        <v>305</v>
      </c>
      <c r="C2535" s="9" t="s">
        <v>3</v>
      </c>
      <c r="D2535" s="9">
        <v>5247</v>
      </c>
      <c r="E2535" s="9">
        <v>1</v>
      </c>
      <c r="F2535" s="9">
        <v>1.3452999999999999</v>
      </c>
      <c r="G2535" s="9">
        <v>1.3452999999999999</v>
      </c>
      <c r="H2535" s="9">
        <v>1.3428</v>
      </c>
      <c r="I2535" s="9">
        <v>-20</v>
      </c>
      <c r="J2535" s="9">
        <v>1192.76</v>
      </c>
      <c r="K2535" s="8" t="str">
        <f>RIGHT(B2535,5)</f>
        <v>14:23</v>
      </c>
      <c r="L2535" s="7" t="str">
        <f>TEXT(K2535,"hh")</f>
        <v>14</v>
      </c>
      <c r="M2535" s="6">
        <f>IF(C2535="close",IF(I2535&gt;=0,1,IF(I2535&lt;0,2)),0)</f>
        <v>0</v>
      </c>
      <c r="N2535" s="5">
        <f>IF(N2534=0,IF(C2535="s/l",1,0),IF(C2535="s/l",N2534+1,0))</f>
        <v>1</v>
      </c>
      <c r="O2535" s="4">
        <f>IF(O2534=0,IF(C2535="t/p",1,0),IF(C2535="t/p",O2534+1,0))</f>
        <v>0</v>
      </c>
      <c r="P2535" s="3">
        <f>IF(AND(N2535&gt;=$AD$36,N2536=0),1,0)</f>
        <v>0</v>
      </c>
      <c r="Q2535" s="2">
        <f>IF(AND(O2535&gt;=$AD$35,O2536=0),1,0)</f>
        <v>0</v>
      </c>
      <c r="R2535" s="3">
        <f>IF(AND(N2535&gt;0,ISODD(D2535)),1,0)</f>
        <v>1</v>
      </c>
      <c r="S2535" s="2">
        <f>IF(AND(O2535&gt;0,ISEVEN(D2535)),1,0)</f>
        <v>0</v>
      </c>
      <c r="T2535" s="1">
        <f>IF(AND(N2534&gt;0,N2535&gt;0),IF(OR(AND(R2534=0,R2535=1),AND(R2534=1,R2535=0)),1,0),0)</f>
        <v>0</v>
      </c>
      <c r="U2535" s="1">
        <f>IF(AND(O2534&gt;0,O2535&gt;0),IF(OR(AND(S2534=0,S2535=1),AND(S2534=1,S2535=0)),1,0),0)</f>
        <v>0</v>
      </c>
    </row>
    <row r="2536" spans="1:21">
      <c r="A2536" s="9">
        <v>13062</v>
      </c>
      <c r="B2536" s="10" t="s">
        <v>2362</v>
      </c>
      <c r="C2536" s="9" t="s">
        <v>0</v>
      </c>
      <c r="D2536" s="9">
        <v>5261</v>
      </c>
      <c r="E2536" s="9">
        <v>1</v>
      </c>
      <c r="F2536" s="9">
        <v>1.3442000000000001</v>
      </c>
      <c r="G2536" s="9">
        <v>1.3467</v>
      </c>
      <c r="H2536" s="9">
        <v>1.3442000000000001</v>
      </c>
      <c r="I2536" s="9">
        <v>5</v>
      </c>
      <c r="J2536" s="9">
        <v>1197.76</v>
      </c>
      <c r="K2536" s="8" t="str">
        <f>RIGHT(B2536,5)</f>
        <v>14:32</v>
      </c>
      <c r="L2536" s="7" t="str">
        <f>TEXT(K2536,"hh")</f>
        <v>14</v>
      </c>
      <c r="M2536" s="6">
        <f>IF(C2536="close",IF(I2536&gt;=0,1,IF(I2536&lt;0,2)),0)</f>
        <v>0</v>
      </c>
      <c r="N2536" s="5">
        <f>IF(N2535=0,IF(C2536="s/l",1,0),IF(C2536="s/l",N2535+1,0))</f>
        <v>0</v>
      </c>
      <c r="O2536" s="4">
        <f>IF(O2535=0,IF(C2536="t/p",1,0),IF(C2536="t/p",O2535+1,0))</f>
        <v>1</v>
      </c>
      <c r="P2536" s="3">
        <f>IF(AND(N2536&gt;=$AD$36,N2537=0),1,0)</f>
        <v>0</v>
      </c>
      <c r="Q2536" s="2">
        <f>IF(AND(O2536&gt;=$AD$35,O2537=0),1,0)</f>
        <v>0</v>
      </c>
      <c r="R2536" s="3">
        <f>IF(AND(N2536&gt;0,ISODD(D2536)),1,0)</f>
        <v>0</v>
      </c>
      <c r="S2536" s="2">
        <f>IF(AND(O2536&gt;0,ISEVEN(D2536)),1,0)</f>
        <v>0</v>
      </c>
      <c r="T2536" s="1">
        <f>IF(AND(N2535&gt;0,N2536&gt;0),IF(OR(AND(R2535=0,R2536=1),AND(R2535=1,R2536=0)),1,0),0)</f>
        <v>0</v>
      </c>
      <c r="U2536" s="1">
        <f>IF(AND(O2535&gt;0,O2536&gt;0),IF(OR(AND(S2535=0,S2536=1),AND(S2535=1,S2536=0)),1,0),0)</f>
        <v>0</v>
      </c>
    </row>
    <row r="2537" spans="1:21">
      <c r="A2537" s="9">
        <v>13067</v>
      </c>
      <c r="B2537" s="10" t="s">
        <v>2361</v>
      </c>
      <c r="C2537" s="9" t="s">
        <v>0</v>
      </c>
      <c r="D2537" s="9">
        <v>5264</v>
      </c>
      <c r="E2537" s="9">
        <v>1</v>
      </c>
      <c r="F2537" s="9">
        <v>1.3445</v>
      </c>
      <c r="G2537" s="9">
        <v>1.3420000000000001</v>
      </c>
      <c r="H2537" s="9">
        <v>1.3445</v>
      </c>
      <c r="I2537" s="9">
        <v>5</v>
      </c>
      <c r="J2537" s="9">
        <v>1202.76</v>
      </c>
      <c r="K2537" s="8" t="str">
        <f>RIGHT(B2537,5)</f>
        <v>14:57</v>
      </c>
      <c r="L2537" s="7" t="str">
        <f>TEXT(K2537,"hh")</f>
        <v>14</v>
      </c>
      <c r="M2537" s="6">
        <f>IF(C2537="close",IF(I2537&gt;=0,1,IF(I2537&lt;0,2)),0)</f>
        <v>0</v>
      </c>
      <c r="N2537" s="5">
        <f>IF(N2536=0,IF(C2537="s/l",1,0),IF(C2537="s/l",N2536+1,0))</f>
        <v>0</v>
      </c>
      <c r="O2537" s="4">
        <f>IF(O2536=0,IF(C2537="t/p",1,0),IF(C2537="t/p",O2536+1,0))</f>
        <v>2</v>
      </c>
      <c r="P2537" s="3">
        <f>IF(AND(N2537&gt;=$AD$36,N2538=0),1,0)</f>
        <v>0</v>
      </c>
      <c r="Q2537" s="2">
        <f>IF(AND(O2537&gt;=$AD$35,O2538=0),1,0)</f>
        <v>0</v>
      </c>
      <c r="R2537" s="3">
        <f>IF(AND(N2537&gt;0,ISODD(D2537)),1,0)</f>
        <v>0</v>
      </c>
      <c r="S2537" s="2">
        <f>IF(AND(O2537&gt;0,ISEVEN(D2537)),1,0)</f>
        <v>1</v>
      </c>
      <c r="T2537" s="1">
        <f>IF(AND(N2536&gt;0,N2537&gt;0),IF(OR(AND(R2536=0,R2537=1),AND(R2536=1,R2537=0)),1,0),0)</f>
        <v>0</v>
      </c>
      <c r="U2537" s="1">
        <f>IF(AND(O2536&gt;0,O2537&gt;0),IF(OR(AND(S2536=0,S2537=1),AND(S2536=1,S2537=0)),1,0),0)</f>
        <v>1</v>
      </c>
    </row>
    <row r="2538" spans="1:21">
      <c r="A2538" s="9">
        <v>13076</v>
      </c>
      <c r="B2538" s="10" t="s">
        <v>2360</v>
      </c>
      <c r="C2538" s="9" t="s">
        <v>0</v>
      </c>
      <c r="D2538" s="9">
        <v>5267</v>
      </c>
      <c r="E2538" s="9">
        <v>1</v>
      </c>
      <c r="F2538" s="9">
        <v>1.3451</v>
      </c>
      <c r="G2538" s="9">
        <v>1.3475999999999999</v>
      </c>
      <c r="H2538" s="9">
        <v>1.3451</v>
      </c>
      <c r="I2538" s="9">
        <v>5</v>
      </c>
      <c r="J2538" s="9">
        <v>1207.76</v>
      </c>
      <c r="K2538" s="8" t="str">
        <f>RIGHT(B2538,5)</f>
        <v>15:35</v>
      </c>
      <c r="L2538" s="7" t="str">
        <f>TEXT(K2538,"hh")</f>
        <v>15</v>
      </c>
      <c r="M2538" s="6">
        <f>IF(C2538="close",IF(I2538&gt;=0,1,IF(I2538&lt;0,2)),0)</f>
        <v>0</v>
      </c>
      <c r="N2538" s="5">
        <f>IF(N2537=0,IF(C2538="s/l",1,0),IF(C2538="s/l",N2537+1,0))</f>
        <v>0</v>
      </c>
      <c r="O2538" s="4">
        <f>IF(O2537=0,IF(C2538="t/p",1,0),IF(C2538="t/p",O2537+1,0))</f>
        <v>3</v>
      </c>
      <c r="P2538" s="3">
        <f>IF(AND(N2538&gt;=$AD$36,N2539=0),1,0)</f>
        <v>0</v>
      </c>
      <c r="Q2538" s="2">
        <f>IF(AND(O2538&gt;=$AD$35,O2539=0),1,0)</f>
        <v>0</v>
      </c>
      <c r="R2538" s="3">
        <f>IF(AND(N2538&gt;0,ISODD(D2538)),1,0)</f>
        <v>0</v>
      </c>
      <c r="S2538" s="2">
        <f>IF(AND(O2538&gt;0,ISEVEN(D2538)),1,0)</f>
        <v>0</v>
      </c>
      <c r="T2538" s="1">
        <f>IF(AND(N2537&gt;0,N2538&gt;0),IF(OR(AND(R2537=0,R2538=1),AND(R2537=1,R2538=0)),1,0),0)</f>
        <v>0</v>
      </c>
      <c r="U2538" s="1">
        <f>IF(AND(O2537&gt;0,O2538&gt;0),IF(OR(AND(S2537=0,S2538=1),AND(S2537=1,S2538=0)),1,0),0)</f>
        <v>1</v>
      </c>
    </row>
    <row r="2539" spans="1:21">
      <c r="A2539" s="9">
        <v>13081</v>
      </c>
      <c r="B2539" s="10" t="s">
        <v>301</v>
      </c>
      <c r="C2539" s="9" t="s">
        <v>0</v>
      </c>
      <c r="D2539" s="9">
        <v>5265</v>
      </c>
      <c r="E2539" s="9">
        <v>1</v>
      </c>
      <c r="F2539" s="9">
        <v>1.3441000000000001</v>
      </c>
      <c r="G2539" s="9">
        <v>1.3466</v>
      </c>
      <c r="H2539" s="9">
        <v>1.3441000000000001</v>
      </c>
      <c r="I2539" s="9">
        <v>5</v>
      </c>
      <c r="J2539" s="9">
        <v>1212.76</v>
      </c>
      <c r="K2539" s="8" t="str">
        <f>RIGHT(B2539,5)</f>
        <v>16:00</v>
      </c>
      <c r="L2539" s="7" t="str">
        <f>TEXT(K2539,"hh")</f>
        <v>16</v>
      </c>
      <c r="M2539" s="6">
        <f>IF(C2539="close",IF(I2539&gt;=0,1,IF(I2539&lt;0,2)),0)</f>
        <v>0</v>
      </c>
      <c r="N2539" s="5">
        <f>IF(N2538=0,IF(C2539="s/l",1,0),IF(C2539="s/l",N2538+1,0))</f>
        <v>0</v>
      </c>
      <c r="O2539" s="4">
        <f>IF(O2538=0,IF(C2539="t/p",1,0),IF(C2539="t/p",O2538+1,0))</f>
        <v>4</v>
      </c>
      <c r="P2539" s="3">
        <f>IF(AND(N2539&gt;=$AD$36,N2540=0),1,0)</f>
        <v>0</v>
      </c>
      <c r="Q2539" s="2">
        <f>IF(AND(O2539&gt;=$AD$35,O2540=0),1,0)</f>
        <v>1</v>
      </c>
      <c r="R2539" s="3">
        <f>IF(AND(N2539&gt;0,ISODD(D2539)),1,0)</f>
        <v>0</v>
      </c>
      <c r="S2539" s="2">
        <f>IF(AND(O2539&gt;0,ISEVEN(D2539)),1,0)</f>
        <v>0</v>
      </c>
      <c r="T2539" s="1">
        <f>IF(AND(N2538&gt;0,N2539&gt;0),IF(OR(AND(R2538=0,R2539=1),AND(R2538=1,R2539=0)),1,0),0)</f>
        <v>0</v>
      </c>
      <c r="U2539" s="1">
        <f>IF(AND(O2538&gt;0,O2539&gt;0),IF(OR(AND(S2538=0,S2539=1),AND(S2538=1,S2539=0)),1,0),0)</f>
        <v>0</v>
      </c>
    </row>
    <row r="2540" spans="1:21">
      <c r="A2540" s="9">
        <v>13086</v>
      </c>
      <c r="B2540" s="10" t="s">
        <v>300</v>
      </c>
      <c r="C2540" s="9" t="s">
        <v>3</v>
      </c>
      <c r="D2540" s="9">
        <v>5270</v>
      </c>
      <c r="E2540" s="9">
        <v>1</v>
      </c>
      <c r="F2540" s="9">
        <v>1.3429</v>
      </c>
      <c r="G2540" s="9">
        <v>1.3429</v>
      </c>
      <c r="H2540" s="9">
        <v>1.3453999999999999</v>
      </c>
      <c r="I2540" s="9">
        <v>-20</v>
      </c>
      <c r="J2540" s="9">
        <v>1192.76</v>
      </c>
      <c r="K2540" s="8" t="str">
        <f>RIGHT(B2540,5)</f>
        <v>16:01</v>
      </c>
      <c r="L2540" s="7" t="str">
        <f>TEXT(K2540,"hh")</f>
        <v>16</v>
      </c>
      <c r="M2540" s="6">
        <f>IF(C2540="close",IF(I2540&gt;=0,1,IF(I2540&lt;0,2)),0)</f>
        <v>0</v>
      </c>
      <c r="N2540" s="5">
        <f>IF(N2539=0,IF(C2540="s/l",1,0),IF(C2540="s/l",N2539+1,0))</f>
        <v>1</v>
      </c>
      <c r="O2540" s="4">
        <f>IF(O2539=0,IF(C2540="t/p",1,0),IF(C2540="t/p",O2539+1,0))</f>
        <v>0</v>
      </c>
      <c r="P2540" s="3">
        <f>IF(AND(N2540&gt;=$AD$36,N2541=0),1,0)</f>
        <v>0</v>
      </c>
      <c r="Q2540" s="2">
        <f>IF(AND(O2540&gt;=$AD$35,O2541=0),1,0)</f>
        <v>0</v>
      </c>
      <c r="R2540" s="3">
        <f>IF(AND(N2540&gt;0,ISODD(D2540)),1,0)</f>
        <v>0</v>
      </c>
      <c r="S2540" s="2">
        <f>IF(AND(O2540&gt;0,ISEVEN(D2540)),1,0)</f>
        <v>0</v>
      </c>
      <c r="T2540" s="1">
        <f>IF(AND(N2539&gt;0,N2540&gt;0),IF(OR(AND(R2539=0,R2540=1),AND(R2539=1,R2540=0)),1,0),0)</f>
        <v>0</v>
      </c>
      <c r="U2540" s="1">
        <f>IF(AND(O2539&gt;0,O2540&gt;0),IF(OR(AND(S2539=0,S2540=1),AND(S2539=1,S2540=0)),1,0),0)</f>
        <v>0</v>
      </c>
    </row>
    <row r="2541" spans="1:21">
      <c r="A2541" s="9">
        <v>13091</v>
      </c>
      <c r="B2541" s="10" t="s">
        <v>2359</v>
      </c>
      <c r="C2541" s="9" t="s">
        <v>3</v>
      </c>
      <c r="D2541" s="9">
        <v>5272</v>
      </c>
      <c r="E2541" s="9">
        <v>1</v>
      </c>
      <c r="F2541" s="9">
        <v>1.3419000000000001</v>
      </c>
      <c r="G2541" s="9">
        <v>1.3419000000000001</v>
      </c>
      <c r="H2541" s="9">
        <v>1.3444</v>
      </c>
      <c r="I2541" s="9">
        <v>-20</v>
      </c>
      <c r="J2541" s="9">
        <v>1172.76</v>
      </c>
      <c r="K2541" s="8" t="str">
        <f>RIGHT(B2541,5)</f>
        <v>16:07</v>
      </c>
      <c r="L2541" s="7" t="str">
        <f>TEXT(K2541,"hh")</f>
        <v>16</v>
      </c>
      <c r="M2541" s="6">
        <f>IF(C2541="close",IF(I2541&gt;=0,1,IF(I2541&lt;0,2)),0)</f>
        <v>0</v>
      </c>
      <c r="N2541" s="5">
        <f>IF(N2540=0,IF(C2541="s/l",1,0),IF(C2541="s/l",N2540+1,0))</f>
        <v>2</v>
      </c>
      <c r="O2541" s="4">
        <f>IF(O2540=0,IF(C2541="t/p",1,0),IF(C2541="t/p",O2540+1,0))</f>
        <v>0</v>
      </c>
      <c r="P2541" s="3">
        <f>IF(AND(N2541&gt;=$AD$36,N2542=0),1,0)</f>
        <v>1</v>
      </c>
      <c r="Q2541" s="2">
        <f>IF(AND(O2541&gt;=$AD$35,O2542=0),1,0)</f>
        <v>0</v>
      </c>
      <c r="R2541" s="3">
        <f>IF(AND(N2541&gt;0,ISODD(D2541)),1,0)</f>
        <v>0</v>
      </c>
      <c r="S2541" s="2">
        <f>IF(AND(O2541&gt;0,ISEVEN(D2541)),1,0)</f>
        <v>0</v>
      </c>
      <c r="T2541" s="1">
        <f>IF(AND(N2540&gt;0,N2541&gt;0),IF(OR(AND(R2540=0,R2541=1),AND(R2540=1,R2541=0)),1,0),0)</f>
        <v>0</v>
      </c>
      <c r="U2541" s="1">
        <f>IF(AND(O2540&gt;0,O2541&gt;0),IF(OR(AND(S2540=0,S2541=1),AND(S2540=1,S2541=0)),1,0),0)</f>
        <v>0</v>
      </c>
    </row>
    <row r="2542" spans="1:21">
      <c r="A2542" s="9">
        <v>13096</v>
      </c>
      <c r="B2542" s="10" t="s">
        <v>2358</v>
      </c>
      <c r="C2542" s="9" t="s">
        <v>0</v>
      </c>
      <c r="D2542" s="9">
        <v>5276</v>
      </c>
      <c r="E2542" s="9">
        <v>1</v>
      </c>
      <c r="F2542" s="9">
        <v>1.3423</v>
      </c>
      <c r="G2542" s="9">
        <v>1.3398000000000001</v>
      </c>
      <c r="H2542" s="9">
        <v>1.3423</v>
      </c>
      <c r="I2542" s="9">
        <v>5</v>
      </c>
      <c r="J2542" s="9">
        <v>1177.76</v>
      </c>
      <c r="K2542" s="8" t="str">
        <f>RIGHT(B2542,5)</f>
        <v>16:39</v>
      </c>
      <c r="L2542" s="7" t="str">
        <f>TEXT(K2542,"hh")</f>
        <v>16</v>
      </c>
      <c r="M2542" s="6">
        <f>IF(C2542="close",IF(I2542&gt;=0,1,IF(I2542&lt;0,2)),0)</f>
        <v>0</v>
      </c>
      <c r="N2542" s="5">
        <f>IF(N2541=0,IF(C2542="s/l",1,0),IF(C2542="s/l",N2541+1,0))</f>
        <v>0</v>
      </c>
      <c r="O2542" s="4">
        <f>IF(O2541=0,IF(C2542="t/p",1,0),IF(C2542="t/p",O2541+1,0))</f>
        <v>1</v>
      </c>
      <c r="P2542" s="3">
        <f>IF(AND(N2542&gt;=$AD$36,N2543=0),1,0)</f>
        <v>0</v>
      </c>
      <c r="Q2542" s="2">
        <f>IF(AND(O2542&gt;=$AD$35,O2543=0),1,0)</f>
        <v>0</v>
      </c>
      <c r="R2542" s="3">
        <f>IF(AND(N2542&gt;0,ISODD(D2542)),1,0)</f>
        <v>0</v>
      </c>
      <c r="S2542" s="2">
        <f>IF(AND(O2542&gt;0,ISEVEN(D2542)),1,0)</f>
        <v>1</v>
      </c>
      <c r="T2542" s="1">
        <f>IF(AND(N2541&gt;0,N2542&gt;0),IF(OR(AND(R2541=0,R2542=1),AND(R2541=1,R2542=0)),1,0),0)</f>
        <v>0</v>
      </c>
      <c r="U2542" s="1">
        <f>IF(AND(O2541&gt;0,O2542&gt;0),IF(OR(AND(S2541=0,S2542=1),AND(S2541=1,S2542=0)),1,0),0)</f>
        <v>0</v>
      </c>
    </row>
    <row r="2543" spans="1:21">
      <c r="A2543" s="9">
        <v>13101</v>
      </c>
      <c r="B2543" s="10" t="s">
        <v>2357</v>
      </c>
      <c r="C2543" s="9" t="s">
        <v>0</v>
      </c>
      <c r="D2543" s="9">
        <v>5274</v>
      </c>
      <c r="E2543" s="9">
        <v>1</v>
      </c>
      <c r="F2543" s="9">
        <v>1.3432999999999999</v>
      </c>
      <c r="G2543" s="9">
        <v>1.3408</v>
      </c>
      <c r="H2543" s="9">
        <v>1.3432999999999999</v>
      </c>
      <c r="I2543" s="9">
        <v>5</v>
      </c>
      <c r="J2543" s="9">
        <v>1182.76</v>
      </c>
      <c r="K2543" s="8" t="str">
        <f>RIGHT(B2543,5)</f>
        <v>16:47</v>
      </c>
      <c r="L2543" s="7" t="str">
        <f>TEXT(K2543,"hh")</f>
        <v>16</v>
      </c>
      <c r="M2543" s="6">
        <f>IF(C2543="close",IF(I2543&gt;=0,1,IF(I2543&lt;0,2)),0)</f>
        <v>0</v>
      </c>
      <c r="N2543" s="5">
        <f>IF(N2542=0,IF(C2543="s/l",1,0),IF(C2543="s/l",N2542+1,0))</f>
        <v>0</v>
      </c>
      <c r="O2543" s="4">
        <f>IF(O2542=0,IF(C2543="t/p",1,0),IF(C2543="t/p",O2542+1,0))</f>
        <v>2</v>
      </c>
      <c r="P2543" s="3">
        <f>IF(AND(N2543&gt;=$AD$36,N2544=0),1,0)</f>
        <v>0</v>
      </c>
      <c r="Q2543" s="2">
        <f>IF(AND(O2543&gt;=$AD$35,O2544=0),1,0)</f>
        <v>0</v>
      </c>
      <c r="R2543" s="3">
        <f>IF(AND(N2543&gt;0,ISODD(D2543)),1,0)</f>
        <v>0</v>
      </c>
      <c r="S2543" s="2">
        <f>IF(AND(O2543&gt;0,ISEVEN(D2543)),1,0)</f>
        <v>1</v>
      </c>
      <c r="T2543" s="1">
        <f>IF(AND(N2542&gt;0,N2543&gt;0),IF(OR(AND(R2542=0,R2543=1),AND(R2542=1,R2543=0)),1,0),0)</f>
        <v>0</v>
      </c>
      <c r="U2543" s="1">
        <f>IF(AND(O2542&gt;0,O2543&gt;0),IF(OR(AND(S2542=0,S2543=1),AND(S2542=1,S2543=0)),1,0),0)</f>
        <v>0</v>
      </c>
    </row>
    <row r="2544" spans="1:21">
      <c r="A2544" s="9">
        <v>13110</v>
      </c>
      <c r="B2544" s="10" t="s">
        <v>2356</v>
      </c>
      <c r="C2544" s="9" t="s">
        <v>0</v>
      </c>
      <c r="D2544" s="9">
        <v>5279</v>
      </c>
      <c r="E2544" s="9">
        <v>1</v>
      </c>
      <c r="F2544" s="9">
        <v>1.343</v>
      </c>
      <c r="G2544" s="9">
        <v>1.3454999999999999</v>
      </c>
      <c r="H2544" s="9">
        <v>1.343</v>
      </c>
      <c r="I2544" s="9">
        <v>5</v>
      </c>
      <c r="J2544" s="9">
        <v>1187.76</v>
      </c>
      <c r="K2544" s="8" t="str">
        <f>RIGHT(B2544,5)</f>
        <v>17:14</v>
      </c>
      <c r="L2544" s="7" t="str">
        <f>TEXT(K2544,"hh")</f>
        <v>17</v>
      </c>
      <c r="M2544" s="6">
        <f>IF(C2544="close",IF(I2544&gt;=0,1,IF(I2544&lt;0,2)),0)</f>
        <v>0</v>
      </c>
      <c r="N2544" s="5">
        <f>IF(N2543=0,IF(C2544="s/l",1,0),IF(C2544="s/l",N2543+1,0))</f>
        <v>0</v>
      </c>
      <c r="O2544" s="4">
        <f>IF(O2543=0,IF(C2544="t/p",1,0),IF(C2544="t/p",O2543+1,0))</f>
        <v>3</v>
      </c>
      <c r="P2544" s="3">
        <f>IF(AND(N2544&gt;=$AD$36,N2545=0),1,0)</f>
        <v>0</v>
      </c>
      <c r="Q2544" s="2">
        <f>IF(AND(O2544&gt;=$AD$35,O2545=0),1,0)</f>
        <v>0</v>
      </c>
      <c r="R2544" s="3">
        <f>IF(AND(N2544&gt;0,ISODD(D2544)),1,0)</f>
        <v>0</v>
      </c>
      <c r="S2544" s="2">
        <f>IF(AND(O2544&gt;0,ISEVEN(D2544)),1,0)</f>
        <v>0</v>
      </c>
      <c r="T2544" s="1">
        <f>IF(AND(N2543&gt;0,N2544&gt;0),IF(OR(AND(R2543=0,R2544=1),AND(R2543=1,R2544=0)),1,0),0)</f>
        <v>0</v>
      </c>
      <c r="U2544" s="1">
        <f>IF(AND(O2543&gt;0,O2544&gt;0),IF(OR(AND(S2543=0,S2544=1),AND(S2543=1,S2544=0)),1,0),0)</f>
        <v>1</v>
      </c>
    </row>
    <row r="2545" spans="1:21">
      <c r="A2545" s="9">
        <v>13111</v>
      </c>
      <c r="B2545" s="10" t="s">
        <v>2355</v>
      </c>
      <c r="C2545" s="9" t="s">
        <v>0</v>
      </c>
      <c r="D2545" s="9">
        <v>5282</v>
      </c>
      <c r="E2545" s="9">
        <v>1</v>
      </c>
      <c r="F2545" s="9">
        <v>1.3435999999999999</v>
      </c>
      <c r="G2545" s="9">
        <v>1.3411</v>
      </c>
      <c r="H2545" s="9">
        <v>1.3435999999999999</v>
      </c>
      <c r="I2545" s="9">
        <v>5</v>
      </c>
      <c r="J2545" s="9">
        <v>1192.76</v>
      </c>
      <c r="K2545" s="8" t="str">
        <f>RIGHT(B2545,5)</f>
        <v>18:13</v>
      </c>
      <c r="L2545" s="7" t="str">
        <f>TEXT(K2545,"hh")</f>
        <v>18</v>
      </c>
      <c r="M2545" s="6">
        <f>IF(C2545="close",IF(I2545&gt;=0,1,IF(I2545&lt;0,2)),0)</f>
        <v>0</v>
      </c>
      <c r="N2545" s="5">
        <f>IF(N2544=0,IF(C2545="s/l",1,0),IF(C2545="s/l",N2544+1,0))</f>
        <v>0</v>
      </c>
      <c r="O2545" s="4">
        <f>IF(O2544=0,IF(C2545="t/p",1,0),IF(C2545="t/p",O2544+1,0))</f>
        <v>4</v>
      </c>
      <c r="P2545" s="3">
        <f>IF(AND(N2545&gt;=$AD$36,N2546=0),1,0)</f>
        <v>0</v>
      </c>
      <c r="Q2545" s="2">
        <f>IF(AND(O2545&gt;=$AD$35,O2546=0),1,0)</f>
        <v>1</v>
      </c>
      <c r="R2545" s="3">
        <f>IF(AND(N2545&gt;0,ISODD(D2545)),1,0)</f>
        <v>0</v>
      </c>
      <c r="S2545" s="2">
        <f>IF(AND(O2545&gt;0,ISEVEN(D2545)),1,0)</f>
        <v>1</v>
      </c>
      <c r="T2545" s="1">
        <f>IF(AND(N2544&gt;0,N2545&gt;0),IF(OR(AND(R2544=0,R2545=1),AND(R2544=1,R2545=0)),1,0),0)</f>
        <v>0</v>
      </c>
      <c r="U2545" s="1">
        <f>IF(AND(O2544&gt;0,O2545&gt;0),IF(OR(AND(S2544=0,S2545=1),AND(S2544=1,S2545=0)),1,0),0)</f>
        <v>1</v>
      </c>
    </row>
    <row r="2546" spans="1:21">
      <c r="A2546" s="9">
        <v>13116</v>
      </c>
      <c r="B2546" s="10" t="s">
        <v>2354</v>
      </c>
      <c r="C2546" s="9" t="s">
        <v>3</v>
      </c>
      <c r="D2546" s="9">
        <v>5277</v>
      </c>
      <c r="E2546" s="9">
        <v>1</v>
      </c>
      <c r="F2546" s="9">
        <v>1.3445</v>
      </c>
      <c r="G2546" s="9">
        <v>1.3445</v>
      </c>
      <c r="H2546" s="9">
        <v>1.3420000000000001</v>
      </c>
      <c r="I2546" s="9">
        <v>-20</v>
      </c>
      <c r="J2546" s="9">
        <v>1172.76</v>
      </c>
      <c r="K2546" s="8" t="str">
        <f>RIGHT(B2546,5)</f>
        <v>19:21</v>
      </c>
      <c r="L2546" s="7" t="str">
        <f>TEXT(K2546,"hh")</f>
        <v>19</v>
      </c>
      <c r="M2546" s="6">
        <f>IF(C2546="close",IF(I2546&gt;=0,1,IF(I2546&lt;0,2)),0)</f>
        <v>0</v>
      </c>
      <c r="N2546" s="5">
        <f>IF(N2545=0,IF(C2546="s/l",1,0),IF(C2546="s/l",N2545+1,0))</f>
        <v>1</v>
      </c>
      <c r="O2546" s="4">
        <f>IF(O2545=0,IF(C2546="t/p",1,0),IF(C2546="t/p",O2545+1,0))</f>
        <v>0</v>
      </c>
      <c r="P2546" s="3">
        <f>IF(AND(N2546&gt;=$AD$36,N2547=0),1,0)</f>
        <v>0</v>
      </c>
      <c r="Q2546" s="2">
        <f>IF(AND(O2546&gt;=$AD$35,O2547=0),1,0)</f>
        <v>0</v>
      </c>
      <c r="R2546" s="3">
        <f>IF(AND(N2546&gt;0,ISODD(D2546)),1,0)</f>
        <v>1</v>
      </c>
      <c r="S2546" s="2">
        <f>IF(AND(O2546&gt;0,ISEVEN(D2546)),1,0)</f>
        <v>0</v>
      </c>
      <c r="T2546" s="1">
        <f>IF(AND(N2545&gt;0,N2546&gt;0),IF(OR(AND(R2545=0,R2546=1),AND(R2545=1,R2546=0)),1,0),0)</f>
        <v>0</v>
      </c>
      <c r="U2546" s="1">
        <f>IF(AND(O2545&gt;0,O2546&gt;0),IF(OR(AND(S2545=0,S2546=1),AND(S2545=1,S2546=0)),1,0),0)</f>
        <v>0</v>
      </c>
    </row>
    <row r="2547" spans="1:21">
      <c r="A2547" s="9">
        <v>13117</v>
      </c>
      <c r="B2547" s="10" t="s">
        <v>2353</v>
      </c>
      <c r="C2547" s="9" t="s">
        <v>0</v>
      </c>
      <c r="D2547" s="9">
        <v>5283</v>
      </c>
      <c r="E2547" s="9">
        <v>1</v>
      </c>
      <c r="F2547" s="9">
        <v>1.3432999999999999</v>
      </c>
      <c r="G2547" s="9">
        <v>1.3458000000000001</v>
      </c>
      <c r="H2547" s="9">
        <v>1.3432999999999999</v>
      </c>
      <c r="I2547" s="9">
        <v>5</v>
      </c>
      <c r="J2547" s="9">
        <v>1177.76</v>
      </c>
      <c r="K2547" s="8" t="str">
        <f>RIGHT(B2547,5)</f>
        <v>21:10</v>
      </c>
      <c r="L2547" s="7" t="str">
        <f>TEXT(K2547,"hh")</f>
        <v>21</v>
      </c>
      <c r="M2547" s="6">
        <f>IF(C2547="close",IF(I2547&gt;=0,1,IF(I2547&lt;0,2)),0)</f>
        <v>0</v>
      </c>
      <c r="N2547" s="5">
        <f>IF(N2546=0,IF(C2547="s/l",1,0),IF(C2547="s/l",N2546+1,0))</f>
        <v>0</v>
      </c>
      <c r="O2547" s="4">
        <f>IF(O2546=0,IF(C2547="t/p",1,0),IF(C2547="t/p",O2546+1,0))</f>
        <v>1</v>
      </c>
      <c r="P2547" s="3">
        <f>IF(AND(N2547&gt;=$AD$36,N2548=0),1,0)</f>
        <v>0</v>
      </c>
      <c r="Q2547" s="2">
        <f>IF(AND(O2547&gt;=$AD$35,O2548=0),1,0)</f>
        <v>0</v>
      </c>
      <c r="R2547" s="3">
        <f>IF(AND(N2547&gt;0,ISODD(D2547)),1,0)</f>
        <v>0</v>
      </c>
      <c r="S2547" s="2">
        <f>IF(AND(O2547&gt;0,ISEVEN(D2547)),1,0)</f>
        <v>0</v>
      </c>
      <c r="T2547" s="1">
        <f>IF(AND(N2546&gt;0,N2547&gt;0),IF(OR(AND(R2546=0,R2547=1),AND(R2546=1,R2547=0)),1,0),0)</f>
        <v>0</v>
      </c>
      <c r="U2547" s="1">
        <f>IF(AND(O2546&gt;0,O2547&gt;0),IF(OR(AND(S2546=0,S2547=1),AND(S2546=1,S2547=0)),1,0),0)</f>
        <v>0</v>
      </c>
    </row>
    <row r="2548" spans="1:21">
      <c r="A2548" s="9">
        <v>13122</v>
      </c>
      <c r="B2548" s="10" t="s">
        <v>295</v>
      </c>
      <c r="C2548" s="9" t="s">
        <v>54</v>
      </c>
      <c r="D2548" s="9">
        <v>5286</v>
      </c>
      <c r="E2548" s="9">
        <v>1</v>
      </c>
      <c r="F2548" s="9">
        <v>1.3428</v>
      </c>
      <c r="G2548" s="9">
        <v>1.3411</v>
      </c>
      <c r="H2548" s="9">
        <v>1.3435999999999999</v>
      </c>
      <c r="I2548" s="9">
        <v>-2.9</v>
      </c>
      <c r="J2548" s="9">
        <v>1174.8599999999999</v>
      </c>
      <c r="K2548" s="8" t="str">
        <f>RIGHT(B2548,5)</f>
        <v>01:00</v>
      </c>
      <c r="L2548" s="7" t="str">
        <f>TEXT(K2548,"hh")</f>
        <v>01</v>
      </c>
      <c r="M2548" s="6">
        <f>IF(C2548="close",IF(I2548&gt;=0,1,IF(I2548&lt;0,2)),0)</f>
        <v>2</v>
      </c>
      <c r="N2548" s="5">
        <f>IF(N2547=0,IF(C2548="s/l",1,0),IF(C2548="s/l",N2547+1,0))</f>
        <v>0</v>
      </c>
      <c r="O2548" s="4">
        <f>IF(O2547=0,IF(C2548="t/p",1,0),IF(C2548="t/p",O2547+1,0))</f>
        <v>0</v>
      </c>
      <c r="P2548" s="3">
        <f>IF(AND(N2548&gt;=$AD$36,N2549=0),1,0)</f>
        <v>0</v>
      </c>
      <c r="Q2548" s="2">
        <f>IF(AND(O2548&gt;=$AD$35,O2549=0),1,0)</f>
        <v>0</v>
      </c>
      <c r="R2548" s="3">
        <f>IF(AND(N2548&gt;0,ISODD(D2548)),1,0)</f>
        <v>0</v>
      </c>
      <c r="S2548" s="2">
        <f>IF(AND(O2548&gt;0,ISEVEN(D2548)),1,0)</f>
        <v>0</v>
      </c>
      <c r="T2548" s="1">
        <f>IF(AND(N2547&gt;0,N2548&gt;0),IF(OR(AND(R2547=0,R2548=1),AND(R2547=1,R2548=0)),1,0),0)</f>
        <v>0</v>
      </c>
      <c r="U2548" s="1">
        <f>IF(AND(O2547&gt;0,O2548&gt;0),IF(OR(AND(S2547=0,S2548=1),AND(S2547=1,S2548=0)),1,0),0)</f>
        <v>0</v>
      </c>
    </row>
    <row r="2549" spans="1:21">
      <c r="A2549" s="9">
        <v>13131</v>
      </c>
      <c r="B2549" s="10" t="s">
        <v>294</v>
      </c>
      <c r="C2549" s="9" t="s">
        <v>0</v>
      </c>
      <c r="D2549" s="9">
        <v>5290</v>
      </c>
      <c r="E2549" s="9">
        <v>1</v>
      </c>
      <c r="F2549" s="9">
        <v>1.3420000000000001</v>
      </c>
      <c r="G2549" s="9">
        <v>1.3394999999999999</v>
      </c>
      <c r="H2549" s="9">
        <v>1.3420000000000001</v>
      </c>
      <c r="I2549" s="9">
        <v>5</v>
      </c>
      <c r="J2549" s="9">
        <v>1179.8599999999999</v>
      </c>
      <c r="K2549" s="8" t="str">
        <f>RIGHT(B2549,5)</f>
        <v>03:11</v>
      </c>
      <c r="L2549" s="7" t="str">
        <f>TEXT(K2549,"hh")</f>
        <v>03</v>
      </c>
      <c r="M2549" s="6">
        <f>IF(C2549="close",IF(I2549&gt;=0,1,IF(I2549&lt;0,2)),0)</f>
        <v>0</v>
      </c>
      <c r="N2549" s="5">
        <f>IF(N2548=0,IF(C2549="s/l",1,0),IF(C2549="s/l",N2548+1,0))</f>
        <v>0</v>
      </c>
      <c r="O2549" s="4">
        <f>IF(O2548=0,IF(C2549="t/p",1,0),IF(C2549="t/p",O2548+1,0))</f>
        <v>1</v>
      </c>
      <c r="P2549" s="3">
        <f>IF(AND(N2549&gt;=$AD$36,N2550=0),1,0)</f>
        <v>0</v>
      </c>
      <c r="Q2549" s="2">
        <f>IF(AND(O2549&gt;=$AD$35,O2550=0),1,0)</f>
        <v>0</v>
      </c>
      <c r="R2549" s="3">
        <f>IF(AND(N2549&gt;0,ISODD(D2549)),1,0)</f>
        <v>0</v>
      </c>
      <c r="S2549" s="2">
        <f>IF(AND(O2549&gt;0,ISEVEN(D2549)),1,0)</f>
        <v>1</v>
      </c>
      <c r="T2549" s="1">
        <f>IF(AND(N2548&gt;0,N2549&gt;0),IF(OR(AND(R2548=0,R2549=1),AND(R2548=1,R2549=0)),1,0),0)</f>
        <v>0</v>
      </c>
      <c r="U2549" s="1">
        <f>IF(AND(O2548&gt;0,O2549&gt;0),IF(OR(AND(S2548=0,S2549=1),AND(S2548=1,S2549=0)),1,0),0)</f>
        <v>0</v>
      </c>
    </row>
    <row r="2550" spans="1:21">
      <c r="A2550" s="9">
        <v>13136</v>
      </c>
      <c r="B2550" s="10" t="s">
        <v>293</v>
      </c>
      <c r="C2550" s="9" t="s">
        <v>0</v>
      </c>
      <c r="D2550" s="9">
        <v>5291</v>
      </c>
      <c r="E2550" s="9">
        <v>1</v>
      </c>
      <c r="F2550" s="9">
        <v>1.3416999999999999</v>
      </c>
      <c r="G2550" s="9">
        <v>1.3442000000000001</v>
      </c>
      <c r="H2550" s="9">
        <v>1.3416999999999999</v>
      </c>
      <c r="I2550" s="9">
        <v>5</v>
      </c>
      <c r="J2550" s="9">
        <v>1184.8599999999999</v>
      </c>
      <c r="K2550" s="8" t="str">
        <f>RIGHT(B2550,5)</f>
        <v>06:06</v>
      </c>
      <c r="L2550" s="7" t="str">
        <f>TEXT(K2550,"hh")</f>
        <v>06</v>
      </c>
      <c r="M2550" s="6">
        <f>IF(C2550="close",IF(I2550&gt;=0,1,IF(I2550&lt;0,2)),0)</f>
        <v>0</v>
      </c>
      <c r="N2550" s="5">
        <f>IF(N2549=0,IF(C2550="s/l",1,0),IF(C2550="s/l",N2549+1,0))</f>
        <v>0</v>
      </c>
      <c r="O2550" s="4">
        <f>IF(O2549=0,IF(C2550="t/p",1,0),IF(C2550="t/p",O2549+1,0))</f>
        <v>2</v>
      </c>
      <c r="P2550" s="3">
        <f>IF(AND(N2550&gt;=$AD$36,N2551=0),1,0)</f>
        <v>0</v>
      </c>
      <c r="Q2550" s="2">
        <f>IF(AND(O2550&gt;=$AD$35,O2551=0),1,0)</f>
        <v>0</v>
      </c>
      <c r="R2550" s="3">
        <f>IF(AND(N2550&gt;0,ISODD(D2550)),1,0)</f>
        <v>0</v>
      </c>
      <c r="S2550" s="2">
        <f>IF(AND(O2550&gt;0,ISEVEN(D2550)),1,0)</f>
        <v>0</v>
      </c>
      <c r="T2550" s="1">
        <f>IF(AND(N2549&gt;0,N2550&gt;0),IF(OR(AND(R2549=0,R2550=1),AND(R2549=1,R2550=0)),1,0),0)</f>
        <v>0</v>
      </c>
      <c r="U2550" s="1">
        <f>IF(AND(O2549&gt;0,O2550&gt;0),IF(OR(AND(S2549=0,S2550=1),AND(S2549=1,S2550=0)),1,0),0)</f>
        <v>1</v>
      </c>
    </row>
    <row r="2551" spans="1:21">
      <c r="A2551" s="9">
        <v>13141</v>
      </c>
      <c r="B2551" s="10" t="s">
        <v>292</v>
      </c>
      <c r="C2551" s="9" t="s">
        <v>0</v>
      </c>
      <c r="D2551" s="9">
        <v>5294</v>
      </c>
      <c r="E2551" s="9">
        <v>1</v>
      </c>
      <c r="F2551" s="9">
        <v>1.3420000000000001</v>
      </c>
      <c r="G2551" s="9">
        <v>1.3394999999999999</v>
      </c>
      <c r="H2551" s="9">
        <v>1.3420000000000001</v>
      </c>
      <c r="I2551" s="9">
        <v>5</v>
      </c>
      <c r="J2551" s="9">
        <v>1189.8599999999999</v>
      </c>
      <c r="K2551" s="8" t="str">
        <f>RIGHT(B2551,5)</f>
        <v>07:39</v>
      </c>
      <c r="L2551" s="7" t="str">
        <f>TEXT(K2551,"hh")</f>
        <v>07</v>
      </c>
      <c r="M2551" s="6">
        <f>IF(C2551="close",IF(I2551&gt;=0,1,IF(I2551&lt;0,2)),0)</f>
        <v>0</v>
      </c>
      <c r="N2551" s="5">
        <f>IF(N2550=0,IF(C2551="s/l",1,0),IF(C2551="s/l",N2550+1,0))</f>
        <v>0</v>
      </c>
      <c r="O2551" s="4">
        <f>IF(O2550=0,IF(C2551="t/p",1,0),IF(C2551="t/p",O2550+1,0))</f>
        <v>3</v>
      </c>
      <c r="P2551" s="3">
        <f>IF(AND(N2551&gt;=$AD$36,N2552=0),1,0)</f>
        <v>0</v>
      </c>
      <c r="Q2551" s="2">
        <f>IF(AND(O2551&gt;=$AD$35,O2552=0),1,0)</f>
        <v>0</v>
      </c>
      <c r="R2551" s="3">
        <f>IF(AND(N2551&gt;0,ISODD(D2551)),1,0)</f>
        <v>0</v>
      </c>
      <c r="S2551" s="2">
        <f>IF(AND(O2551&gt;0,ISEVEN(D2551)),1,0)</f>
        <v>1</v>
      </c>
      <c r="T2551" s="1">
        <f>IF(AND(N2550&gt;0,N2551&gt;0),IF(OR(AND(R2550=0,R2551=1),AND(R2550=1,R2551=0)),1,0),0)</f>
        <v>0</v>
      </c>
      <c r="U2551" s="1">
        <f>IF(AND(O2550&gt;0,O2551&gt;0),IF(OR(AND(S2550=0,S2551=1),AND(S2550=1,S2551=0)),1,0),0)</f>
        <v>1</v>
      </c>
    </row>
    <row r="2552" spans="1:21">
      <c r="A2552" s="9">
        <v>13150</v>
      </c>
      <c r="B2552" s="10" t="s">
        <v>2352</v>
      </c>
      <c r="C2552" s="9" t="s">
        <v>0</v>
      </c>
      <c r="D2552" s="9">
        <v>5297</v>
      </c>
      <c r="E2552" s="9">
        <v>1</v>
      </c>
      <c r="F2552" s="9">
        <v>1.3428</v>
      </c>
      <c r="G2552" s="9">
        <v>1.3452999999999999</v>
      </c>
      <c r="H2552" s="9">
        <v>1.3428</v>
      </c>
      <c r="I2552" s="9">
        <v>5</v>
      </c>
      <c r="J2552" s="9">
        <v>1194.8599999999999</v>
      </c>
      <c r="K2552" s="8" t="str">
        <f>RIGHT(B2552,5)</f>
        <v>09:10</v>
      </c>
      <c r="L2552" s="7" t="str">
        <f>TEXT(K2552,"hh")</f>
        <v>09</v>
      </c>
      <c r="M2552" s="6">
        <f>IF(C2552="close",IF(I2552&gt;=0,1,IF(I2552&lt;0,2)),0)</f>
        <v>0</v>
      </c>
      <c r="N2552" s="5">
        <f>IF(N2551=0,IF(C2552="s/l",1,0),IF(C2552="s/l",N2551+1,0))</f>
        <v>0</v>
      </c>
      <c r="O2552" s="4">
        <f>IF(O2551=0,IF(C2552="t/p",1,0),IF(C2552="t/p",O2551+1,0))</f>
        <v>4</v>
      </c>
      <c r="P2552" s="3">
        <f>IF(AND(N2552&gt;=$AD$36,N2553=0),1,0)</f>
        <v>0</v>
      </c>
      <c r="Q2552" s="2">
        <f>IF(AND(O2552&gt;=$AD$35,O2553=0),1,0)</f>
        <v>0</v>
      </c>
      <c r="R2552" s="3">
        <f>IF(AND(N2552&gt;0,ISODD(D2552)),1,0)</f>
        <v>0</v>
      </c>
      <c r="S2552" s="2">
        <f>IF(AND(O2552&gt;0,ISEVEN(D2552)),1,0)</f>
        <v>0</v>
      </c>
      <c r="T2552" s="1">
        <f>IF(AND(N2551&gt;0,N2552&gt;0),IF(OR(AND(R2551=0,R2552=1),AND(R2551=1,R2552=0)),1,0),0)</f>
        <v>0</v>
      </c>
      <c r="U2552" s="1">
        <f>IF(AND(O2551&gt;0,O2552&gt;0),IF(OR(AND(S2551=0,S2552=1),AND(S2551=1,S2552=0)),1,0),0)</f>
        <v>1</v>
      </c>
    </row>
    <row r="2553" spans="1:21">
      <c r="A2553" s="9">
        <v>13155</v>
      </c>
      <c r="B2553" s="10" t="s">
        <v>291</v>
      </c>
      <c r="C2553" s="9" t="s">
        <v>0</v>
      </c>
      <c r="D2553" s="9">
        <v>5300</v>
      </c>
      <c r="E2553" s="9">
        <v>1</v>
      </c>
      <c r="F2553" s="9">
        <v>1.3431</v>
      </c>
      <c r="G2553" s="9">
        <v>1.3406</v>
      </c>
      <c r="H2553" s="9">
        <v>1.3431</v>
      </c>
      <c r="I2553" s="9">
        <v>5</v>
      </c>
      <c r="J2553" s="9">
        <v>1199.8599999999999</v>
      </c>
      <c r="K2553" s="8" t="str">
        <f>RIGHT(B2553,5)</f>
        <v>09:29</v>
      </c>
      <c r="L2553" s="7" t="str">
        <f>TEXT(K2553,"hh")</f>
        <v>09</v>
      </c>
      <c r="M2553" s="6">
        <f>IF(C2553="close",IF(I2553&gt;=0,1,IF(I2553&lt;0,2)),0)</f>
        <v>0</v>
      </c>
      <c r="N2553" s="5">
        <f>IF(N2552=0,IF(C2553="s/l",1,0),IF(C2553="s/l",N2552+1,0))</f>
        <v>0</v>
      </c>
      <c r="O2553" s="4">
        <f>IF(O2552=0,IF(C2553="t/p",1,0),IF(C2553="t/p",O2552+1,0))</f>
        <v>5</v>
      </c>
      <c r="P2553" s="3">
        <f>IF(AND(N2553&gt;=$AD$36,N2554=0),1,0)</f>
        <v>0</v>
      </c>
      <c r="Q2553" s="2">
        <f>IF(AND(O2553&gt;=$AD$35,O2554=0),1,0)</f>
        <v>1</v>
      </c>
      <c r="R2553" s="3">
        <f>IF(AND(N2553&gt;0,ISODD(D2553)),1,0)</f>
        <v>0</v>
      </c>
      <c r="S2553" s="2">
        <f>IF(AND(O2553&gt;0,ISEVEN(D2553)),1,0)</f>
        <v>1</v>
      </c>
      <c r="T2553" s="1">
        <f>IF(AND(N2552&gt;0,N2553&gt;0),IF(OR(AND(R2552=0,R2553=1),AND(R2552=1,R2553=0)),1,0),0)</f>
        <v>0</v>
      </c>
      <c r="U2553" s="1">
        <f>IF(AND(O2552&gt;0,O2553&gt;0),IF(OR(AND(S2552=0,S2553=1),AND(S2552=1,S2553=0)),1,0),0)</f>
        <v>1</v>
      </c>
    </row>
    <row r="2554" spans="1:21">
      <c r="A2554" s="9">
        <v>13160</v>
      </c>
      <c r="B2554" s="10" t="s">
        <v>290</v>
      </c>
      <c r="C2554" s="9" t="s">
        <v>3</v>
      </c>
      <c r="D2554" s="9">
        <v>5295</v>
      </c>
      <c r="E2554" s="9">
        <v>1</v>
      </c>
      <c r="F2554" s="9">
        <v>1.3442000000000001</v>
      </c>
      <c r="G2554" s="9">
        <v>1.3442000000000001</v>
      </c>
      <c r="H2554" s="9">
        <v>1.3416999999999999</v>
      </c>
      <c r="I2554" s="9">
        <v>-20</v>
      </c>
      <c r="J2554" s="9">
        <v>1179.8599999999999</v>
      </c>
      <c r="K2554" s="8" t="str">
        <f>RIGHT(B2554,5)</f>
        <v>09:56</v>
      </c>
      <c r="L2554" s="7" t="str">
        <f>TEXT(K2554,"hh")</f>
        <v>09</v>
      </c>
      <c r="M2554" s="6">
        <f>IF(C2554="close",IF(I2554&gt;=0,1,IF(I2554&lt;0,2)),0)</f>
        <v>0</v>
      </c>
      <c r="N2554" s="5">
        <f>IF(N2553=0,IF(C2554="s/l",1,0),IF(C2554="s/l",N2553+1,0))</f>
        <v>1</v>
      </c>
      <c r="O2554" s="4">
        <f>IF(O2553=0,IF(C2554="t/p",1,0),IF(C2554="t/p",O2553+1,0))</f>
        <v>0</v>
      </c>
      <c r="P2554" s="3">
        <f>IF(AND(N2554&gt;=$AD$36,N2555=0),1,0)</f>
        <v>0</v>
      </c>
      <c r="Q2554" s="2">
        <f>IF(AND(O2554&gt;=$AD$35,O2555=0),1,0)</f>
        <v>0</v>
      </c>
      <c r="R2554" s="3">
        <f>IF(AND(N2554&gt;0,ISODD(D2554)),1,0)</f>
        <v>1</v>
      </c>
      <c r="S2554" s="2">
        <f>IF(AND(O2554&gt;0,ISEVEN(D2554)),1,0)</f>
        <v>0</v>
      </c>
      <c r="T2554" s="1">
        <f>IF(AND(N2553&gt;0,N2554&gt;0),IF(OR(AND(R2553=0,R2554=1),AND(R2553=1,R2554=0)),1,0),0)</f>
        <v>0</v>
      </c>
      <c r="U2554" s="1">
        <f>IF(AND(O2553&gt;0,O2554&gt;0),IF(OR(AND(S2553=0,S2554=1),AND(S2553=1,S2554=0)),1,0),0)</f>
        <v>0</v>
      </c>
    </row>
    <row r="2555" spans="1:21">
      <c r="A2555" s="9">
        <v>13165</v>
      </c>
      <c r="B2555" s="10" t="s">
        <v>289</v>
      </c>
      <c r="C2555" s="9" t="s">
        <v>0</v>
      </c>
      <c r="D2555" s="9">
        <v>5303</v>
      </c>
      <c r="E2555" s="9">
        <v>1</v>
      </c>
      <c r="F2555" s="9">
        <v>1.3438000000000001</v>
      </c>
      <c r="G2555" s="9">
        <v>1.3463000000000001</v>
      </c>
      <c r="H2555" s="9">
        <v>1.3438000000000001</v>
      </c>
      <c r="I2555" s="9">
        <v>5</v>
      </c>
      <c r="J2555" s="9">
        <v>1184.8599999999999</v>
      </c>
      <c r="K2555" s="8" t="str">
        <f>RIGHT(B2555,5)</f>
        <v>12:59</v>
      </c>
      <c r="L2555" s="7" t="str">
        <f>TEXT(K2555,"hh")</f>
        <v>12</v>
      </c>
      <c r="M2555" s="6">
        <f>IF(C2555="close",IF(I2555&gt;=0,1,IF(I2555&lt;0,2)),0)</f>
        <v>0</v>
      </c>
      <c r="N2555" s="5">
        <f>IF(N2554=0,IF(C2555="s/l",1,0),IF(C2555="s/l",N2554+1,0))</f>
        <v>0</v>
      </c>
      <c r="O2555" s="4">
        <f>IF(O2554=0,IF(C2555="t/p",1,0),IF(C2555="t/p",O2554+1,0))</f>
        <v>1</v>
      </c>
      <c r="P2555" s="3">
        <f>IF(AND(N2555&gt;=$AD$36,N2556=0),1,0)</f>
        <v>0</v>
      </c>
      <c r="Q2555" s="2">
        <f>IF(AND(O2555&gt;=$AD$35,O2556=0),1,0)</f>
        <v>0</v>
      </c>
      <c r="R2555" s="3">
        <f>IF(AND(N2555&gt;0,ISODD(D2555)),1,0)</f>
        <v>0</v>
      </c>
      <c r="S2555" s="2">
        <f>IF(AND(O2555&gt;0,ISEVEN(D2555)),1,0)</f>
        <v>0</v>
      </c>
      <c r="T2555" s="1">
        <f>IF(AND(N2554&gt;0,N2555&gt;0),IF(OR(AND(R2554=0,R2555=1),AND(R2554=1,R2555=0)),1,0),0)</f>
        <v>0</v>
      </c>
      <c r="U2555" s="1">
        <f>IF(AND(O2554&gt;0,O2555&gt;0),IF(OR(AND(S2554=0,S2555=1),AND(S2554=1,S2555=0)),1,0),0)</f>
        <v>0</v>
      </c>
    </row>
    <row r="2556" spans="1:21">
      <c r="A2556" s="9">
        <v>13170</v>
      </c>
      <c r="B2556" s="10" t="s">
        <v>2351</v>
      </c>
      <c r="C2556" s="9" t="s">
        <v>0</v>
      </c>
      <c r="D2556" s="9">
        <v>5306</v>
      </c>
      <c r="E2556" s="9">
        <v>1</v>
      </c>
      <c r="F2556" s="9">
        <v>1.3441000000000001</v>
      </c>
      <c r="G2556" s="9">
        <v>1.3415999999999999</v>
      </c>
      <c r="H2556" s="9">
        <v>1.3441000000000001</v>
      </c>
      <c r="I2556" s="9">
        <v>5</v>
      </c>
      <c r="J2556" s="9">
        <v>1189.8599999999999</v>
      </c>
      <c r="K2556" s="8" t="str">
        <f>RIGHT(B2556,5)</f>
        <v>13:03</v>
      </c>
      <c r="L2556" s="7" t="str">
        <f>TEXT(K2556,"hh")</f>
        <v>13</v>
      </c>
      <c r="M2556" s="6">
        <f>IF(C2556="close",IF(I2556&gt;=0,1,IF(I2556&lt;0,2)),0)</f>
        <v>0</v>
      </c>
      <c r="N2556" s="5">
        <f>IF(N2555=0,IF(C2556="s/l",1,0),IF(C2556="s/l",N2555+1,0))</f>
        <v>0</v>
      </c>
      <c r="O2556" s="4">
        <f>IF(O2555=0,IF(C2556="t/p",1,0),IF(C2556="t/p",O2555+1,0))</f>
        <v>2</v>
      </c>
      <c r="P2556" s="3">
        <f>IF(AND(N2556&gt;=$AD$36,N2557=0),1,0)</f>
        <v>0</v>
      </c>
      <c r="Q2556" s="2">
        <f>IF(AND(O2556&gt;=$AD$35,O2557=0),1,0)</f>
        <v>0</v>
      </c>
      <c r="R2556" s="3">
        <f>IF(AND(N2556&gt;0,ISODD(D2556)),1,0)</f>
        <v>0</v>
      </c>
      <c r="S2556" s="2">
        <f>IF(AND(O2556&gt;0,ISEVEN(D2556)),1,0)</f>
        <v>1</v>
      </c>
      <c r="T2556" s="1">
        <f>IF(AND(N2555&gt;0,N2556&gt;0),IF(OR(AND(R2555=0,R2556=1),AND(R2555=1,R2556=0)),1,0),0)</f>
        <v>0</v>
      </c>
      <c r="U2556" s="1">
        <f>IF(AND(O2555&gt;0,O2556&gt;0),IF(OR(AND(S2555=0,S2556=1),AND(S2555=1,S2556=0)),1,0),0)</f>
        <v>1</v>
      </c>
    </row>
    <row r="2557" spans="1:21">
      <c r="A2557" s="9">
        <v>13175</v>
      </c>
      <c r="B2557" s="10" t="s">
        <v>2350</v>
      </c>
      <c r="C2557" s="9" t="s">
        <v>3</v>
      </c>
      <c r="D2557" s="9">
        <v>5301</v>
      </c>
      <c r="E2557" s="9">
        <v>1</v>
      </c>
      <c r="F2557" s="9">
        <v>1.3452999999999999</v>
      </c>
      <c r="G2557" s="9">
        <v>1.3452999999999999</v>
      </c>
      <c r="H2557" s="9">
        <v>1.3428</v>
      </c>
      <c r="I2557" s="9">
        <v>-20</v>
      </c>
      <c r="J2557" s="9">
        <v>1169.8599999999999</v>
      </c>
      <c r="K2557" s="8" t="str">
        <f>RIGHT(B2557,5)</f>
        <v>14:21</v>
      </c>
      <c r="L2557" s="7" t="str">
        <f>TEXT(K2557,"hh")</f>
        <v>14</v>
      </c>
      <c r="M2557" s="6">
        <f>IF(C2557="close",IF(I2557&gt;=0,1,IF(I2557&lt;0,2)),0)</f>
        <v>0</v>
      </c>
      <c r="N2557" s="5">
        <f>IF(N2556=0,IF(C2557="s/l",1,0),IF(C2557="s/l",N2556+1,0))</f>
        <v>1</v>
      </c>
      <c r="O2557" s="4">
        <f>IF(O2556=0,IF(C2557="t/p",1,0),IF(C2557="t/p",O2556+1,0))</f>
        <v>0</v>
      </c>
      <c r="P2557" s="3">
        <f>IF(AND(N2557&gt;=$AD$36,N2558=0),1,0)</f>
        <v>0</v>
      </c>
      <c r="Q2557" s="2">
        <f>IF(AND(O2557&gt;=$AD$35,O2558=0),1,0)</f>
        <v>0</v>
      </c>
      <c r="R2557" s="3">
        <f>IF(AND(N2557&gt;0,ISODD(D2557)),1,0)</f>
        <v>1</v>
      </c>
      <c r="S2557" s="2">
        <f>IF(AND(O2557&gt;0,ISEVEN(D2557)),1,0)</f>
        <v>0</v>
      </c>
      <c r="T2557" s="1">
        <f>IF(AND(N2556&gt;0,N2557&gt;0),IF(OR(AND(R2556=0,R2557=1),AND(R2556=1,R2557=0)),1,0),0)</f>
        <v>0</v>
      </c>
      <c r="U2557" s="1">
        <f>IF(AND(O2556&gt;0,O2557&gt;0),IF(OR(AND(S2556=0,S2557=1),AND(S2556=1,S2557=0)),1,0),0)</f>
        <v>0</v>
      </c>
    </row>
    <row r="2558" spans="1:21">
      <c r="A2558" s="9">
        <v>13180</v>
      </c>
      <c r="B2558" s="10" t="s">
        <v>2349</v>
      </c>
      <c r="C2558" s="9" t="s">
        <v>3</v>
      </c>
      <c r="D2558" s="9">
        <v>5307</v>
      </c>
      <c r="E2558" s="9">
        <v>1</v>
      </c>
      <c r="F2558" s="9">
        <v>1.3463000000000001</v>
      </c>
      <c r="G2558" s="9">
        <v>1.3463000000000001</v>
      </c>
      <c r="H2558" s="9">
        <v>1.3438000000000001</v>
      </c>
      <c r="I2558" s="9">
        <v>-20</v>
      </c>
      <c r="J2558" s="9">
        <v>1149.8599999999999</v>
      </c>
      <c r="K2558" s="8" t="str">
        <f>RIGHT(B2558,5)</f>
        <v>16:06</v>
      </c>
      <c r="L2558" s="7" t="str">
        <f>TEXT(K2558,"hh")</f>
        <v>16</v>
      </c>
      <c r="M2558" s="6">
        <f>IF(C2558="close",IF(I2558&gt;=0,1,IF(I2558&lt;0,2)),0)</f>
        <v>0</v>
      </c>
      <c r="N2558" s="5">
        <f>IF(N2557=0,IF(C2558="s/l",1,0),IF(C2558="s/l",N2557+1,0))</f>
        <v>2</v>
      </c>
      <c r="O2558" s="4">
        <f>IF(O2557=0,IF(C2558="t/p",1,0),IF(C2558="t/p",O2557+1,0))</f>
        <v>0</v>
      </c>
      <c r="P2558" s="3">
        <f>IF(AND(N2558&gt;=$AD$36,N2559=0),1,0)</f>
        <v>0</v>
      </c>
      <c r="Q2558" s="2">
        <f>IF(AND(O2558&gt;=$AD$35,O2559=0),1,0)</f>
        <v>0</v>
      </c>
      <c r="R2558" s="3">
        <f>IF(AND(N2558&gt;0,ISODD(D2558)),1,0)</f>
        <v>1</v>
      </c>
      <c r="S2558" s="2">
        <f>IF(AND(O2558&gt;0,ISEVEN(D2558)),1,0)</f>
        <v>0</v>
      </c>
      <c r="T2558" s="1">
        <f>IF(AND(N2557&gt;0,N2558&gt;0),IF(OR(AND(R2557=0,R2558=1),AND(R2557=1,R2558=0)),1,0),0)</f>
        <v>0</v>
      </c>
      <c r="U2558" s="1">
        <f>IF(AND(O2557&gt;0,O2558&gt;0),IF(OR(AND(S2557=0,S2558=1),AND(S2557=1,S2558=0)),1,0),0)</f>
        <v>0</v>
      </c>
    </row>
    <row r="2559" spans="1:21">
      <c r="A2559" s="9">
        <v>13185</v>
      </c>
      <c r="B2559" s="10" t="s">
        <v>286</v>
      </c>
      <c r="C2559" s="9" t="s">
        <v>3</v>
      </c>
      <c r="D2559" s="9">
        <v>5309</v>
      </c>
      <c r="E2559" s="9">
        <v>1</v>
      </c>
      <c r="F2559" s="9">
        <v>1.3472999999999999</v>
      </c>
      <c r="G2559" s="9">
        <v>1.3472999999999999</v>
      </c>
      <c r="H2559" s="9">
        <v>1.3448</v>
      </c>
      <c r="I2559" s="9">
        <v>-20</v>
      </c>
      <c r="J2559" s="9">
        <v>1129.8599999999999</v>
      </c>
      <c r="K2559" s="8" t="str">
        <f>RIGHT(B2559,5)</f>
        <v>16:07</v>
      </c>
      <c r="L2559" s="7" t="str">
        <f>TEXT(K2559,"hh")</f>
        <v>16</v>
      </c>
      <c r="M2559" s="6">
        <f>IF(C2559="close",IF(I2559&gt;=0,1,IF(I2559&lt;0,2)),0)</f>
        <v>0</v>
      </c>
      <c r="N2559" s="5">
        <f>IF(N2558=0,IF(C2559="s/l",1,0),IF(C2559="s/l",N2558+1,0))</f>
        <v>3</v>
      </c>
      <c r="O2559" s="4">
        <f>IF(O2558=0,IF(C2559="t/p",1,0),IF(C2559="t/p",O2558+1,0))</f>
        <v>0</v>
      </c>
      <c r="P2559" s="3">
        <f>IF(AND(N2559&gt;=$AD$36,N2560=0),1,0)</f>
        <v>1</v>
      </c>
      <c r="Q2559" s="2">
        <f>IF(AND(O2559&gt;=$AD$35,O2560=0),1,0)</f>
        <v>0</v>
      </c>
      <c r="R2559" s="3">
        <f>IF(AND(N2559&gt;0,ISODD(D2559)),1,0)</f>
        <v>1</v>
      </c>
      <c r="S2559" s="2">
        <f>IF(AND(O2559&gt;0,ISEVEN(D2559)),1,0)</f>
        <v>0</v>
      </c>
      <c r="T2559" s="1">
        <f>IF(AND(N2558&gt;0,N2559&gt;0),IF(OR(AND(R2558=0,R2559=1),AND(R2558=1,R2559=0)),1,0),0)</f>
        <v>0</v>
      </c>
      <c r="U2559" s="1">
        <f>IF(AND(O2558&gt;0,O2559&gt;0),IF(OR(AND(S2558=0,S2559=1),AND(S2558=1,S2559=0)),1,0),0)</f>
        <v>0</v>
      </c>
    </row>
    <row r="2560" spans="1:21">
      <c r="A2560" s="9">
        <v>13186</v>
      </c>
      <c r="B2560" s="10" t="s">
        <v>285</v>
      </c>
      <c r="C2560" s="9" t="s">
        <v>0</v>
      </c>
      <c r="D2560" s="9">
        <v>5311</v>
      </c>
      <c r="E2560" s="9">
        <v>1</v>
      </c>
      <c r="F2560" s="9">
        <v>1.3458000000000001</v>
      </c>
      <c r="G2560" s="9">
        <v>1.3483000000000001</v>
      </c>
      <c r="H2560" s="9">
        <v>1.3458000000000001</v>
      </c>
      <c r="I2560" s="9">
        <v>5</v>
      </c>
      <c r="J2560" s="9">
        <v>1134.8599999999999</v>
      </c>
      <c r="K2560" s="8" t="str">
        <f>RIGHT(B2560,5)</f>
        <v>16:59</v>
      </c>
      <c r="L2560" s="7" t="str">
        <f>TEXT(K2560,"hh")</f>
        <v>16</v>
      </c>
      <c r="M2560" s="6">
        <f>IF(C2560="close",IF(I2560&gt;=0,1,IF(I2560&lt;0,2)),0)</f>
        <v>0</v>
      </c>
      <c r="N2560" s="5">
        <f>IF(N2559=0,IF(C2560="s/l",1,0),IF(C2560="s/l",N2559+1,0))</f>
        <v>0</v>
      </c>
      <c r="O2560" s="4">
        <f>IF(O2559=0,IF(C2560="t/p",1,0),IF(C2560="t/p",O2559+1,0))</f>
        <v>1</v>
      </c>
      <c r="P2560" s="3">
        <f>IF(AND(N2560&gt;=$AD$36,N2561=0),1,0)</f>
        <v>0</v>
      </c>
      <c r="Q2560" s="2">
        <f>IF(AND(O2560&gt;=$AD$35,O2561=0),1,0)</f>
        <v>0</v>
      </c>
      <c r="R2560" s="3">
        <f>IF(AND(N2560&gt;0,ISODD(D2560)),1,0)</f>
        <v>0</v>
      </c>
      <c r="S2560" s="2">
        <f>IF(AND(O2560&gt;0,ISEVEN(D2560)),1,0)</f>
        <v>0</v>
      </c>
      <c r="T2560" s="1">
        <f>IF(AND(N2559&gt;0,N2560&gt;0),IF(OR(AND(R2559=0,R2560=1),AND(R2559=1,R2560=0)),1,0),0)</f>
        <v>0</v>
      </c>
      <c r="U2560" s="1">
        <f>IF(AND(O2559&gt;0,O2560&gt;0),IF(OR(AND(S2559=0,S2560=1),AND(S2559=1,S2560=0)),1,0),0)</f>
        <v>0</v>
      </c>
    </row>
    <row r="2561" spans="1:21">
      <c r="A2561" s="9">
        <v>13195</v>
      </c>
      <c r="B2561" s="10" t="s">
        <v>2348</v>
      </c>
      <c r="C2561" s="9" t="s">
        <v>0</v>
      </c>
      <c r="D2561" s="9">
        <v>5316</v>
      </c>
      <c r="E2561" s="9">
        <v>1</v>
      </c>
      <c r="F2561" s="9">
        <v>1.3451</v>
      </c>
      <c r="G2561" s="9">
        <v>1.3426</v>
      </c>
      <c r="H2561" s="9">
        <v>1.3451</v>
      </c>
      <c r="I2561" s="9">
        <v>5</v>
      </c>
      <c r="J2561" s="9">
        <v>1139.8599999999999</v>
      </c>
      <c r="K2561" s="8" t="str">
        <f>RIGHT(B2561,5)</f>
        <v>22:16</v>
      </c>
      <c r="L2561" s="7" t="str">
        <f>TEXT(K2561,"hh")</f>
        <v>22</v>
      </c>
      <c r="M2561" s="6">
        <f>IF(C2561="close",IF(I2561&gt;=0,1,IF(I2561&lt;0,2)),0)</f>
        <v>0</v>
      </c>
      <c r="N2561" s="5">
        <f>IF(N2560=0,IF(C2561="s/l",1,0),IF(C2561="s/l",N2560+1,0))</f>
        <v>0</v>
      </c>
      <c r="O2561" s="4">
        <f>IF(O2560=0,IF(C2561="t/p",1,0),IF(C2561="t/p",O2560+1,0))</f>
        <v>2</v>
      </c>
      <c r="P2561" s="3">
        <f>IF(AND(N2561&gt;=$AD$36,N2562=0),1,0)</f>
        <v>0</v>
      </c>
      <c r="Q2561" s="2">
        <f>IF(AND(O2561&gt;=$AD$35,O2562=0),1,0)</f>
        <v>0</v>
      </c>
      <c r="R2561" s="3">
        <f>IF(AND(N2561&gt;0,ISODD(D2561)),1,0)</f>
        <v>0</v>
      </c>
      <c r="S2561" s="2">
        <f>IF(AND(O2561&gt;0,ISEVEN(D2561)),1,0)</f>
        <v>1</v>
      </c>
      <c r="T2561" s="1">
        <f>IF(AND(N2560&gt;0,N2561&gt;0),IF(OR(AND(R2560=0,R2561=1),AND(R2560=1,R2561=0)),1,0),0)</f>
        <v>0</v>
      </c>
      <c r="U2561" s="1">
        <f>IF(AND(O2560&gt;0,O2561&gt;0),IF(OR(AND(S2560=0,S2561=1),AND(S2560=1,S2561=0)),1,0),0)</f>
        <v>1</v>
      </c>
    </row>
    <row r="2562" spans="1:21">
      <c r="A2562" s="9">
        <v>13200</v>
      </c>
      <c r="B2562" s="10" t="s">
        <v>2347</v>
      </c>
      <c r="C2562" s="9" t="s">
        <v>0</v>
      </c>
      <c r="D2562" s="9">
        <v>5317</v>
      </c>
      <c r="E2562" s="9">
        <v>1</v>
      </c>
      <c r="F2562" s="9">
        <v>1.3448</v>
      </c>
      <c r="G2562" s="9">
        <v>1.3472999999999999</v>
      </c>
      <c r="H2562" s="9">
        <v>1.3448</v>
      </c>
      <c r="I2562" s="9">
        <v>5</v>
      </c>
      <c r="J2562" s="9">
        <v>1144.8599999999999</v>
      </c>
      <c r="K2562" s="8" t="str">
        <f>RIGHT(B2562,5)</f>
        <v>22:24</v>
      </c>
      <c r="L2562" s="7" t="str">
        <f>TEXT(K2562,"hh")</f>
        <v>22</v>
      </c>
      <c r="M2562" s="6">
        <f>IF(C2562="close",IF(I2562&gt;=0,1,IF(I2562&lt;0,2)),0)</f>
        <v>0</v>
      </c>
      <c r="N2562" s="5">
        <f>IF(N2561=0,IF(C2562="s/l",1,0),IF(C2562="s/l",N2561+1,0))</f>
        <v>0</v>
      </c>
      <c r="O2562" s="4">
        <f>IF(O2561=0,IF(C2562="t/p",1,0),IF(C2562="t/p",O2561+1,0))</f>
        <v>3</v>
      </c>
      <c r="P2562" s="3">
        <f>IF(AND(N2562&gt;=$AD$36,N2563=0),1,0)</f>
        <v>0</v>
      </c>
      <c r="Q2562" s="2">
        <f>IF(AND(O2562&gt;=$AD$35,O2563=0),1,0)</f>
        <v>0</v>
      </c>
      <c r="R2562" s="3">
        <f>IF(AND(N2562&gt;0,ISODD(D2562)),1,0)</f>
        <v>0</v>
      </c>
      <c r="S2562" s="2">
        <f>IF(AND(O2562&gt;0,ISEVEN(D2562)),1,0)</f>
        <v>0</v>
      </c>
      <c r="T2562" s="1">
        <f>IF(AND(N2561&gt;0,N2562&gt;0),IF(OR(AND(R2561=0,R2562=1),AND(R2561=1,R2562=0)),1,0),0)</f>
        <v>0</v>
      </c>
      <c r="U2562" s="1">
        <f>IF(AND(O2561&gt;0,O2562&gt;0),IF(OR(AND(S2561=0,S2562=1),AND(S2561=1,S2562=0)),1,0),0)</f>
        <v>1</v>
      </c>
    </row>
    <row r="2563" spans="1:21">
      <c r="A2563" s="9">
        <v>13205</v>
      </c>
      <c r="B2563" s="10" t="s">
        <v>283</v>
      </c>
      <c r="C2563" s="9" t="s">
        <v>54</v>
      </c>
      <c r="D2563" s="9">
        <v>5320</v>
      </c>
      <c r="E2563" s="9">
        <v>1</v>
      </c>
      <c r="F2563" s="9">
        <v>1.3447</v>
      </c>
      <c r="G2563" s="9">
        <v>1.3426</v>
      </c>
      <c r="H2563" s="9">
        <v>1.3451</v>
      </c>
      <c r="I2563" s="9">
        <v>1.1000000000000001</v>
      </c>
      <c r="J2563" s="9">
        <v>1145.96</v>
      </c>
      <c r="K2563" s="8" t="str">
        <f>RIGHT(B2563,5)</f>
        <v>00:00</v>
      </c>
      <c r="L2563" s="7" t="str">
        <f>TEXT(K2563,"hh")</f>
        <v>00</v>
      </c>
      <c r="M2563" s="6">
        <f>IF(C2563="close",IF(I2563&gt;=0,1,IF(I2563&lt;0,2)),0)</f>
        <v>1</v>
      </c>
      <c r="N2563" s="5">
        <f>IF(N2562=0,IF(C2563="s/l",1,0),IF(C2563="s/l",N2562+1,0))</f>
        <v>0</v>
      </c>
      <c r="O2563" s="4">
        <f>IF(O2562=0,IF(C2563="t/p",1,0),IF(C2563="t/p",O2562+1,0))</f>
        <v>0</v>
      </c>
      <c r="P2563" s="3">
        <f>IF(AND(N2563&gt;=$AD$36,N2564=0),1,0)</f>
        <v>0</v>
      </c>
      <c r="Q2563" s="2">
        <f>IF(AND(O2563&gt;=$AD$35,O2564=0),1,0)</f>
        <v>0</v>
      </c>
      <c r="R2563" s="3">
        <f>IF(AND(N2563&gt;0,ISODD(D2563)),1,0)</f>
        <v>0</v>
      </c>
      <c r="S2563" s="2">
        <f>IF(AND(O2563&gt;0,ISEVEN(D2563)),1,0)</f>
        <v>0</v>
      </c>
      <c r="T2563" s="1">
        <f>IF(AND(N2562&gt;0,N2563&gt;0),IF(OR(AND(R2562=0,R2563=1),AND(R2562=1,R2563=0)),1,0),0)</f>
        <v>0</v>
      </c>
      <c r="U2563" s="1">
        <f>IF(AND(O2562&gt;0,O2563&gt;0),IF(OR(AND(S2562=0,S2563=1),AND(S2562=1,S2563=0)),1,0),0)</f>
        <v>0</v>
      </c>
    </row>
    <row r="2564" spans="1:21">
      <c r="A2564" s="9">
        <v>13206</v>
      </c>
      <c r="B2564" s="10" t="s">
        <v>283</v>
      </c>
      <c r="C2564" s="9" t="s">
        <v>54</v>
      </c>
      <c r="D2564" s="9">
        <v>5314</v>
      </c>
      <c r="E2564" s="9">
        <v>1</v>
      </c>
      <c r="F2564" s="9">
        <v>1.3447</v>
      </c>
      <c r="G2564" s="9">
        <v>1.3435999999999999</v>
      </c>
      <c r="H2564" s="9">
        <v>1.3461000000000001</v>
      </c>
      <c r="I2564" s="9">
        <v>-8.9</v>
      </c>
      <c r="J2564" s="9">
        <v>1137.06</v>
      </c>
      <c r="K2564" s="8" t="str">
        <f>RIGHT(B2564,5)</f>
        <v>00:00</v>
      </c>
      <c r="L2564" s="7" t="str">
        <f>TEXT(K2564,"hh")</f>
        <v>00</v>
      </c>
      <c r="M2564" s="6">
        <f>IF(C2564="close",IF(I2564&gt;=0,1,IF(I2564&lt;0,2)),0)</f>
        <v>2</v>
      </c>
      <c r="N2564" s="5">
        <f>IF(N2563=0,IF(C2564="s/l",1,0),IF(C2564="s/l",N2563+1,0))</f>
        <v>0</v>
      </c>
      <c r="O2564" s="4">
        <f>IF(O2563=0,IF(C2564="t/p",1,0),IF(C2564="t/p",O2563+1,0))</f>
        <v>0</v>
      </c>
      <c r="P2564" s="3">
        <f>IF(AND(N2564&gt;=$AD$36,N2565=0),1,0)</f>
        <v>0</v>
      </c>
      <c r="Q2564" s="2">
        <f>IF(AND(O2564&gt;=$AD$35,O2565=0),1,0)</f>
        <v>0</v>
      </c>
      <c r="R2564" s="3">
        <f>IF(AND(N2564&gt;0,ISODD(D2564)),1,0)</f>
        <v>0</v>
      </c>
      <c r="S2564" s="2">
        <f>IF(AND(O2564&gt;0,ISEVEN(D2564)),1,0)</f>
        <v>0</v>
      </c>
      <c r="T2564" s="1">
        <f>IF(AND(N2563&gt;0,N2564&gt;0),IF(OR(AND(R2563=0,R2564=1),AND(R2563=1,R2564=0)),1,0),0)</f>
        <v>0</v>
      </c>
      <c r="U2564" s="1">
        <f>IF(AND(O2563&gt;0,O2564&gt;0),IF(OR(AND(S2563=0,S2564=1),AND(S2563=1,S2564=0)),1,0),0)</f>
        <v>0</v>
      </c>
    </row>
    <row r="2565" spans="1:21">
      <c r="A2565" s="9">
        <v>13215</v>
      </c>
      <c r="B2565" s="10" t="s">
        <v>282</v>
      </c>
      <c r="C2565" s="9" t="s">
        <v>0</v>
      </c>
      <c r="D2565" s="9">
        <v>5323</v>
      </c>
      <c r="E2565" s="9">
        <v>1</v>
      </c>
      <c r="F2565" s="9">
        <v>1.3452999999999999</v>
      </c>
      <c r="G2565" s="9">
        <v>1.3478000000000001</v>
      </c>
      <c r="H2565" s="9">
        <v>1.3452999999999999</v>
      </c>
      <c r="I2565" s="9">
        <v>5</v>
      </c>
      <c r="J2565" s="9">
        <v>1142.06</v>
      </c>
      <c r="K2565" s="8" t="str">
        <f>RIGHT(B2565,5)</f>
        <v>11:35</v>
      </c>
      <c r="L2565" s="7" t="str">
        <f>TEXT(K2565,"hh")</f>
        <v>11</v>
      </c>
      <c r="M2565" s="6">
        <f>IF(C2565="close",IF(I2565&gt;=0,1,IF(I2565&lt;0,2)),0)</f>
        <v>0</v>
      </c>
      <c r="N2565" s="5">
        <f>IF(N2564=0,IF(C2565="s/l",1,0),IF(C2565="s/l",N2564+1,0))</f>
        <v>0</v>
      </c>
      <c r="O2565" s="4">
        <f>IF(O2564=0,IF(C2565="t/p",1,0),IF(C2565="t/p",O2564+1,0))</f>
        <v>1</v>
      </c>
      <c r="P2565" s="3">
        <f>IF(AND(N2565&gt;=$AD$36,N2566=0),1,0)</f>
        <v>0</v>
      </c>
      <c r="Q2565" s="2">
        <f>IF(AND(O2565&gt;=$AD$35,O2566=0),1,0)</f>
        <v>0</v>
      </c>
      <c r="R2565" s="3">
        <f>IF(AND(N2565&gt;0,ISODD(D2565)),1,0)</f>
        <v>0</v>
      </c>
      <c r="S2565" s="2">
        <f>IF(AND(O2565&gt;0,ISEVEN(D2565)),1,0)</f>
        <v>0</v>
      </c>
      <c r="T2565" s="1">
        <f>IF(AND(N2564&gt;0,N2565&gt;0),IF(OR(AND(R2564=0,R2565=1),AND(R2564=1,R2565=0)),1,0),0)</f>
        <v>0</v>
      </c>
      <c r="U2565" s="1">
        <f>IF(AND(O2564&gt;0,O2565&gt;0),IF(OR(AND(S2564=0,S2565=1),AND(S2564=1,S2565=0)),1,0),0)</f>
        <v>0</v>
      </c>
    </row>
    <row r="2566" spans="1:21">
      <c r="A2566" s="9">
        <v>13220</v>
      </c>
      <c r="B2566" s="10" t="s">
        <v>281</v>
      </c>
      <c r="C2566" s="9" t="s">
        <v>54</v>
      </c>
      <c r="D2566" s="9">
        <v>5326</v>
      </c>
      <c r="E2566" s="9">
        <v>1</v>
      </c>
      <c r="F2566" s="9">
        <v>1.3449</v>
      </c>
      <c r="G2566" s="9">
        <v>1.3431</v>
      </c>
      <c r="H2566" s="9">
        <v>1.3455999999999999</v>
      </c>
      <c r="I2566" s="9">
        <v>-1.9</v>
      </c>
      <c r="J2566" s="9">
        <v>1140.1600000000001</v>
      </c>
      <c r="K2566" s="8" t="str">
        <f>RIGHT(B2566,5)</f>
        <v>01:00</v>
      </c>
      <c r="L2566" s="7" t="str">
        <f>TEXT(K2566,"hh")</f>
        <v>01</v>
      </c>
      <c r="M2566" s="6">
        <f>IF(C2566="close",IF(I2566&gt;=0,1,IF(I2566&lt;0,2)),0)</f>
        <v>2</v>
      </c>
      <c r="N2566" s="5">
        <f>IF(N2565=0,IF(C2566="s/l",1,0),IF(C2566="s/l",N2565+1,0))</f>
        <v>0</v>
      </c>
      <c r="O2566" s="4">
        <f>IF(O2565=0,IF(C2566="t/p",1,0),IF(C2566="t/p",O2565+1,0))</f>
        <v>0</v>
      </c>
      <c r="P2566" s="3">
        <f>IF(AND(N2566&gt;=$AD$36,N2567=0),1,0)</f>
        <v>0</v>
      </c>
      <c r="Q2566" s="2">
        <f>IF(AND(O2566&gt;=$AD$35,O2567=0),1,0)</f>
        <v>0</v>
      </c>
      <c r="R2566" s="3">
        <f>IF(AND(N2566&gt;0,ISODD(D2566)),1,0)</f>
        <v>0</v>
      </c>
      <c r="S2566" s="2">
        <f>IF(AND(O2566&gt;0,ISEVEN(D2566)),1,0)</f>
        <v>0</v>
      </c>
      <c r="T2566" s="1">
        <f>IF(AND(N2565&gt;0,N2566&gt;0),IF(OR(AND(R2565=0,R2566=1),AND(R2565=1,R2566=0)),1,0),0)</f>
        <v>0</v>
      </c>
      <c r="U2566" s="1">
        <f>IF(AND(O2565&gt;0,O2566&gt;0),IF(OR(AND(S2565=0,S2566=1),AND(S2565=1,S2566=0)),1,0),0)</f>
        <v>0</v>
      </c>
    </row>
    <row r="2567" spans="1:21">
      <c r="A2567" s="9">
        <v>13233</v>
      </c>
      <c r="B2567" s="10" t="s">
        <v>280</v>
      </c>
      <c r="C2567" s="9" t="s">
        <v>3</v>
      </c>
      <c r="D2567" s="9">
        <v>5330</v>
      </c>
      <c r="E2567" s="9">
        <v>1</v>
      </c>
      <c r="F2567" s="9">
        <v>1.3424</v>
      </c>
      <c r="G2567" s="9">
        <v>1.3424</v>
      </c>
      <c r="H2567" s="9">
        <v>1.3449</v>
      </c>
      <c r="I2567" s="9">
        <v>-20</v>
      </c>
      <c r="J2567" s="9">
        <v>1120.1600000000001</v>
      </c>
      <c r="K2567" s="8" t="str">
        <f>RIGHT(B2567,5)</f>
        <v>04:02</v>
      </c>
      <c r="L2567" s="7" t="str">
        <f>TEXT(K2567,"hh")</f>
        <v>04</v>
      </c>
      <c r="M2567" s="6">
        <f>IF(C2567="close",IF(I2567&gt;=0,1,IF(I2567&lt;0,2)),0)</f>
        <v>0</v>
      </c>
      <c r="N2567" s="5">
        <f>IF(N2566=0,IF(C2567="s/l",1,0),IF(C2567="s/l",N2566+1,0))</f>
        <v>1</v>
      </c>
      <c r="O2567" s="4">
        <f>IF(O2566=0,IF(C2567="t/p",1,0),IF(C2567="t/p",O2566+1,0))</f>
        <v>0</v>
      </c>
      <c r="P2567" s="3">
        <f>IF(AND(N2567&gt;=$AD$36,N2568=0),1,0)</f>
        <v>0</v>
      </c>
      <c r="Q2567" s="2">
        <f>IF(AND(O2567&gt;=$AD$35,O2568=0),1,0)</f>
        <v>0</v>
      </c>
      <c r="R2567" s="3">
        <f>IF(AND(N2567&gt;0,ISODD(D2567)),1,0)</f>
        <v>0</v>
      </c>
      <c r="S2567" s="2">
        <f>IF(AND(O2567&gt;0,ISEVEN(D2567)),1,0)</f>
        <v>0</v>
      </c>
      <c r="T2567" s="1">
        <f>IF(AND(N2566&gt;0,N2567&gt;0),IF(OR(AND(R2566=0,R2567=1),AND(R2566=1,R2567=0)),1,0),0)</f>
        <v>0</v>
      </c>
      <c r="U2567" s="1">
        <f>IF(AND(O2566&gt;0,O2567&gt;0),IF(OR(AND(S2566=0,S2567=1),AND(S2566=1,S2567=0)),1,0),0)</f>
        <v>0</v>
      </c>
    </row>
    <row r="2568" spans="1:21">
      <c r="A2568" s="9">
        <v>13238</v>
      </c>
      <c r="B2568" s="10" t="s">
        <v>279</v>
      </c>
      <c r="C2568" s="9" t="s">
        <v>0</v>
      </c>
      <c r="D2568" s="9">
        <v>5334</v>
      </c>
      <c r="E2568" s="9">
        <v>1</v>
      </c>
      <c r="F2568" s="9">
        <v>1.3429</v>
      </c>
      <c r="G2568" s="9">
        <v>1.3404</v>
      </c>
      <c r="H2568" s="9">
        <v>1.3429</v>
      </c>
      <c r="I2568" s="9">
        <v>5</v>
      </c>
      <c r="J2568" s="9">
        <v>1125.1600000000001</v>
      </c>
      <c r="K2568" s="8" t="str">
        <f>RIGHT(B2568,5)</f>
        <v>05:42</v>
      </c>
      <c r="L2568" s="7" t="str">
        <f>TEXT(K2568,"hh")</f>
        <v>05</v>
      </c>
      <c r="M2568" s="6">
        <f>IF(C2568="close",IF(I2568&gt;=0,1,IF(I2568&lt;0,2)),0)</f>
        <v>0</v>
      </c>
      <c r="N2568" s="5">
        <f>IF(N2567=0,IF(C2568="s/l",1,0),IF(C2568="s/l",N2567+1,0))</f>
        <v>0</v>
      </c>
      <c r="O2568" s="4">
        <f>IF(O2567=0,IF(C2568="t/p",1,0),IF(C2568="t/p",O2567+1,0))</f>
        <v>1</v>
      </c>
      <c r="P2568" s="3">
        <f>IF(AND(N2568&gt;=$AD$36,N2569=0),1,0)</f>
        <v>0</v>
      </c>
      <c r="Q2568" s="2">
        <f>IF(AND(O2568&gt;=$AD$35,O2569=0),1,0)</f>
        <v>0</v>
      </c>
      <c r="R2568" s="3">
        <f>IF(AND(N2568&gt;0,ISODD(D2568)),1,0)</f>
        <v>0</v>
      </c>
      <c r="S2568" s="2">
        <f>IF(AND(O2568&gt;0,ISEVEN(D2568)),1,0)</f>
        <v>1</v>
      </c>
      <c r="T2568" s="1">
        <f>IF(AND(N2567&gt;0,N2568&gt;0),IF(OR(AND(R2567=0,R2568=1),AND(R2567=1,R2568=0)),1,0),0)</f>
        <v>0</v>
      </c>
      <c r="U2568" s="1">
        <f>IF(AND(O2567&gt;0,O2568&gt;0),IF(OR(AND(S2567=0,S2568=1),AND(S2567=1,S2568=0)),1,0),0)</f>
        <v>0</v>
      </c>
    </row>
    <row r="2569" spans="1:21">
      <c r="A2569" s="9">
        <v>13243</v>
      </c>
      <c r="B2569" s="10" t="s">
        <v>278</v>
      </c>
      <c r="C2569" s="9" t="s">
        <v>0</v>
      </c>
      <c r="D2569" s="9">
        <v>5332</v>
      </c>
      <c r="E2569" s="9">
        <v>1</v>
      </c>
      <c r="F2569" s="9">
        <v>1.3439000000000001</v>
      </c>
      <c r="G2569" s="9">
        <v>1.3413999999999999</v>
      </c>
      <c r="H2569" s="9">
        <v>1.3439000000000001</v>
      </c>
      <c r="I2569" s="9">
        <v>5</v>
      </c>
      <c r="J2569" s="9">
        <v>1130.1600000000001</v>
      </c>
      <c r="K2569" s="8" t="str">
        <f>RIGHT(B2569,5)</f>
        <v>06:48</v>
      </c>
      <c r="L2569" s="7" t="str">
        <f>TEXT(K2569,"hh")</f>
        <v>06</v>
      </c>
      <c r="M2569" s="6">
        <f>IF(C2569="close",IF(I2569&gt;=0,1,IF(I2569&lt;0,2)),0)</f>
        <v>0</v>
      </c>
      <c r="N2569" s="5">
        <f>IF(N2568=0,IF(C2569="s/l",1,0),IF(C2569="s/l",N2568+1,0))</f>
        <v>0</v>
      </c>
      <c r="O2569" s="4">
        <f>IF(O2568=0,IF(C2569="t/p",1,0),IF(C2569="t/p",O2568+1,0))</f>
        <v>2</v>
      </c>
      <c r="P2569" s="3">
        <f>IF(AND(N2569&gt;=$AD$36,N2570=0),1,0)</f>
        <v>0</v>
      </c>
      <c r="Q2569" s="2">
        <f>IF(AND(O2569&gt;=$AD$35,O2570=0),1,0)</f>
        <v>0</v>
      </c>
      <c r="R2569" s="3">
        <f>IF(AND(N2569&gt;0,ISODD(D2569)),1,0)</f>
        <v>0</v>
      </c>
      <c r="S2569" s="2">
        <f>IF(AND(O2569&gt;0,ISEVEN(D2569)),1,0)</f>
        <v>1</v>
      </c>
      <c r="T2569" s="1">
        <f>IF(AND(N2568&gt;0,N2569&gt;0),IF(OR(AND(R2568=0,R2569=1),AND(R2568=1,R2569=0)),1,0),0)</f>
        <v>0</v>
      </c>
      <c r="U2569" s="1">
        <f>IF(AND(O2568&gt;0,O2569&gt;0),IF(OR(AND(S2568=0,S2569=1),AND(S2568=1,S2569=0)),1,0),0)</f>
        <v>0</v>
      </c>
    </row>
    <row r="2570" spans="1:21">
      <c r="A2570" s="9">
        <v>13248</v>
      </c>
      <c r="B2570" s="10" t="s">
        <v>277</v>
      </c>
      <c r="C2570" s="9" t="s">
        <v>3</v>
      </c>
      <c r="D2570" s="9">
        <v>5335</v>
      </c>
      <c r="E2570" s="9">
        <v>1</v>
      </c>
      <c r="F2570" s="9">
        <v>1.3451</v>
      </c>
      <c r="G2570" s="9">
        <v>1.3451</v>
      </c>
      <c r="H2570" s="9">
        <v>1.3426</v>
      </c>
      <c r="I2570" s="9">
        <v>-20</v>
      </c>
      <c r="J2570" s="9">
        <v>1110.1600000000001</v>
      </c>
      <c r="K2570" s="8" t="str">
        <f>RIGHT(B2570,5)</f>
        <v>09:43</v>
      </c>
      <c r="L2570" s="7" t="str">
        <f>TEXT(K2570,"hh")</f>
        <v>09</v>
      </c>
      <c r="M2570" s="6">
        <f>IF(C2570="close",IF(I2570&gt;=0,1,IF(I2570&lt;0,2)),0)</f>
        <v>0</v>
      </c>
      <c r="N2570" s="5">
        <f>IF(N2569=0,IF(C2570="s/l",1,0),IF(C2570="s/l",N2569+1,0))</f>
        <v>1</v>
      </c>
      <c r="O2570" s="4">
        <f>IF(O2569=0,IF(C2570="t/p",1,0),IF(C2570="t/p",O2569+1,0))</f>
        <v>0</v>
      </c>
      <c r="P2570" s="3">
        <f>IF(AND(N2570&gt;=$AD$36,N2571=0),1,0)</f>
        <v>0</v>
      </c>
      <c r="Q2570" s="2">
        <f>IF(AND(O2570&gt;=$AD$35,O2571=0),1,0)</f>
        <v>0</v>
      </c>
      <c r="R2570" s="3">
        <f>IF(AND(N2570&gt;0,ISODD(D2570)),1,0)</f>
        <v>1</v>
      </c>
      <c r="S2570" s="2">
        <f>IF(AND(O2570&gt;0,ISEVEN(D2570)),1,0)</f>
        <v>0</v>
      </c>
      <c r="T2570" s="1">
        <f>IF(AND(N2569&gt;0,N2570&gt;0),IF(OR(AND(R2569=0,R2570=1),AND(R2569=1,R2570=0)),1,0),0)</f>
        <v>0</v>
      </c>
      <c r="U2570" s="1">
        <f>IF(AND(O2569&gt;0,O2570&gt;0),IF(OR(AND(S2569=0,S2570=1),AND(S2569=1,S2570=0)),1,0),0)</f>
        <v>0</v>
      </c>
    </row>
    <row r="2571" spans="1:21">
      <c r="A2571" s="9">
        <v>13253</v>
      </c>
      <c r="B2571" s="10" t="s">
        <v>2346</v>
      </c>
      <c r="C2571" s="9" t="s">
        <v>3</v>
      </c>
      <c r="D2571" s="9">
        <v>5337</v>
      </c>
      <c r="E2571" s="9">
        <v>1</v>
      </c>
      <c r="F2571" s="9">
        <v>1.3461000000000001</v>
      </c>
      <c r="G2571" s="9">
        <v>1.3461000000000001</v>
      </c>
      <c r="H2571" s="9">
        <v>1.3435999999999999</v>
      </c>
      <c r="I2571" s="9">
        <v>-20</v>
      </c>
      <c r="J2571" s="9">
        <v>1090.1600000000001</v>
      </c>
      <c r="K2571" s="8" t="str">
        <f>RIGHT(B2571,5)</f>
        <v>10:08</v>
      </c>
      <c r="L2571" s="7" t="str">
        <f>TEXT(K2571,"hh")</f>
        <v>10</v>
      </c>
      <c r="M2571" s="6">
        <f>IF(C2571="close",IF(I2571&gt;=0,1,IF(I2571&lt;0,2)),0)</f>
        <v>0</v>
      </c>
      <c r="N2571" s="5">
        <f>IF(N2570=0,IF(C2571="s/l",1,0),IF(C2571="s/l",N2570+1,0))</f>
        <v>2</v>
      </c>
      <c r="O2571" s="4">
        <f>IF(O2570=0,IF(C2571="t/p",1,0),IF(C2571="t/p",O2570+1,0))</f>
        <v>0</v>
      </c>
      <c r="P2571" s="3">
        <f>IF(AND(N2571&gt;=$AD$36,N2572=0),1,0)</f>
        <v>0</v>
      </c>
      <c r="Q2571" s="2">
        <f>IF(AND(O2571&gt;=$AD$35,O2572=0),1,0)</f>
        <v>0</v>
      </c>
      <c r="R2571" s="3">
        <f>IF(AND(N2571&gt;0,ISODD(D2571)),1,0)</f>
        <v>1</v>
      </c>
      <c r="S2571" s="2">
        <f>IF(AND(O2571&gt;0,ISEVEN(D2571)),1,0)</f>
        <v>0</v>
      </c>
      <c r="T2571" s="1">
        <f>IF(AND(N2570&gt;0,N2571&gt;0),IF(OR(AND(R2570=0,R2571=1),AND(R2570=1,R2571=0)),1,0),0)</f>
        <v>0</v>
      </c>
      <c r="U2571" s="1">
        <f>IF(AND(O2570&gt;0,O2571&gt;0),IF(OR(AND(S2570=0,S2571=1),AND(S2570=1,S2571=0)),1,0),0)</f>
        <v>0</v>
      </c>
    </row>
    <row r="2572" spans="1:21">
      <c r="A2572" s="9">
        <v>13258</v>
      </c>
      <c r="B2572" s="10" t="s">
        <v>276</v>
      </c>
      <c r="C2572" s="9" t="s">
        <v>3</v>
      </c>
      <c r="D2572" s="9">
        <v>5339</v>
      </c>
      <c r="E2572" s="9">
        <v>1</v>
      </c>
      <c r="F2572" s="9">
        <v>1.3471</v>
      </c>
      <c r="G2572" s="9">
        <v>1.3471</v>
      </c>
      <c r="H2572" s="9">
        <v>1.3446</v>
      </c>
      <c r="I2572" s="9">
        <v>-20</v>
      </c>
      <c r="J2572" s="9">
        <v>1070.1600000000001</v>
      </c>
      <c r="K2572" s="8" t="str">
        <f>RIGHT(B2572,5)</f>
        <v>10:18</v>
      </c>
      <c r="L2572" s="7" t="str">
        <f>TEXT(K2572,"hh")</f>
        <v>10</v>
      </c>
      <c r="M2572" s="6">
        <f>IF(C2572="close",IF(I2572&gt;=0,1,IF(I2572&lt;0,2)),0)</f>
        <v>0</v>
      </c>
      <c r="N2572" s="5">
        <f>IF(N2571=0,IF(C2572="s/l",1,0),IF(C2572="s/l",N2571+1,0))</f>
        <v>3</v>
      </c>
      <c r="O2572" s="4">
        <f>IF(O2571=0,IF(C2572="t/p",1,0),IF(C2572="t/p",O2571+1,0))</f>
        <v>0</v>
      </c>
      <c r="P2572" s="3">
        <f>IF(AND(N2572&gt;=$AD$36,N2573=0),1,0)</f>
        <v>0</v>
      </c>
      <c r="Q2572" s="2">
        <f>IF(AND(O2572&gt;=$AD$35,O2573=0),1,0)</f>
        <v>0</v>
      </c>
      <c r="R2572" s="3">
        <f>IF(AND(N2572&gt;0,ISODD(D2572)),1,0)</f>
        <v>1</v>
      </c>
      <c r="S2572" s="2">
        <f>IF(AND(O2572&gt;0,ISEVEN(D2572)),1,0)</f>
        <v>0</v>
      </c>
      <c r="T2572" s="1">
        <f>IF(AND(N2571&gt;0,N2572&gt;0),IF(OR(AND(R2571=0,R2572=1),AND(R2571=1,R2572=0)),1,0),0)</f>
        <v>0</v>
      </c>
      <c r="U2572" s="1">
        <f>IF(AND(O2571&gt;0,O2572&gt;0),IF(OR(AND(S2571=0,S2572=1),AND(S2571=1,S2572=0)),1,0),0)</f>
        <v>0</v>
      </c>
    </row>
    <row r="2573" spans="1:21">
      <c r="A2573" s="9">
        <v>13263</v>
      </c>
      <c r="B2573" s="10" t="s">
        <v>2345</v>
      </c>
      <c r="C2573" s="9" t="s">
        <v>3</v>
      </c>
      <c r="D2573" s="9">
        <v>5341</v>
      </c>
      <c r="E2573" s="9">
        <v>1</v>
      </c>
      <c r="F2573" s="9">
        <v>1.3481000000000001</v>
      </c>
      <c r="G2573" s="9">
        <v>1.3481000000000001</v>
      </c>
      <c r="H2573" s="9">
        <v>1.3455999999999999</v>
      </c>
      <c r="I2573" s="9">
        <v>-20</v>
      </c>
      <c r="J2573" s="9">
        <v>1050.1600000000001</v>
      </c>
      <c r="K2573" s="8" t="str">
        <f>RIGHT(B2573,5)</f>
        <v>10:59</v>
      </c>
      <c r="L2573" s="7" t="str">
        <f>TEXT(K2573,"hh")</f>
        <v>10</v>
      </c>
      <c r="M2573" s="6">
        <f>IF(C2573="close",IF(I2573&gt;=0,1,IF(I2573&lt;0,2)),0)</f>
        <v>0</v>
      </c>
      <c r="N2573" s="5">
        <f>IF(N2572=0,IF(C2573="s/l",1,0),IF(C2573="s/l",N2572+1,0))</f>
        <v>4</v>
      </c>
      <c r="O2573" s="4">
        <f>IF(O2572=0,IF(C2573="t/p",1,0),IF(C2573="t/p",O2572+1,0))</f>
        <v>0</v>
      </c>
      <c r="P2573" s="3">
        <f>IF(AND(N2573&gt;=$AD$36,N2574=0),1,0)</f>
        <v>0</v>
      </c>
      <c r="Q2573" s="2">
        <f>IF(AND(O2573&gt;=$AD$35,O2574=0),1,0)</f>
        <v>0</v>
      </c>
      <c r="R2573" s="3">
        <f>IF(AND(N2573&gt;0,ISODD(D2573)),1,0)</f>
        <v>1</v>
      </c>
      <c r="S2573" s="2">
        <f>IF(AND(O2573&gt;0,ISEVEN(D2573)),1,0)</f>
        <v>0</v>
      </c>
      <c r="T2573" s="1">
        <f>IF(AND(N2572&gt;0,N2573&gt;0),IF(OR(AND(R2572=0,R2573=1),AND(R2572=1,R2573=0)),1,0),0)</f>
        <v>0</v>
      </c>
      <c r="U2573" s="1">
        <f>IF(AND(O2572&gt;0,O2573&gt;0),IF(OR(AND(S2572=0,S2573=1),AND(S2572=1,S2573=0)),1,0),0)</f>
        <v>0</v>
      </c>
    </row>
    <row r="2574" spans="1:21">
      <c r="A2574" s="9">
        <v>13268</v>
      </c>
      <c r="B2574" s="10" t="s">
        <v>274</v>
      </c>
      <c r="C2574" s="9" t="s">
        <v>3</v>
      </c>
      <c r="D2574" s="9">
        <v>5343</v>
      </c>
      <c r="E2574" s="9">
        <v>1</v>
      </c>
      <c r="F2574" s="9">
        <v>1.3491</v>
      </c>
      <c r="G2574" s="9">
        <v>1.3491</v>
      </c>
      <c r="H2574" s="9">
        <v>1.3466</v>
      </c>
      <c r="I2574" s="9">
        <v>-20</v>
      </c>
      <c r="J2574" s="9">
        <v>1030.1600000000001</v>
      </c>
      <c r="K2574" s="8" t="str">
        <f>RIGHT(B2574,5)</f>
        <v>11:07</v>
      </c>
      <c r="L2574" s="7" t="str">
        <f>TEXT(K2574,"hh")</f>
        <v>11</v>
      </c>
      <c r="M2574" s="6">
        <f>IF(C2574="close",IF(I2574&gt;=0,1,IF(I2574&lt;0,2)),0)</f>
        <v>0</v>
      </c>
      <c r="N2574" s="5">
        <f>IF(N2573=0,IF(C2574="s/l",1,0),IF(C2574="s/l",N2573+1,0))</f>
        <v>5</v>
      </c>
      <c r="O2574" s="4">
        <f>IF(O2573=0,IF(C2574="t/p",1,0),IF(C2574="t/p",O2573+1,0))</f>
        <v>0</v>
      </c>
      <c r="P2574" s="3">
        <f>IF(AND(N2574&gt;=$AD$36,N2575=0),1,0)</f>
        <v>1</v>
      </c>
      <c r="Q2574" s="2">
        <f>IF(AND(O2574&gt;=$AD$35,O2575=0),1,0)</f>
        <v>0</v>
      </c>
      <c r="R2574" s="3">
        <f>IF(AND(N2574&gt;0,ISODD(D2574)),1,0)</f>
        <v>1</v>
      </c>
      <c r="S2574" s="2">
        <f>IF(AND(O2574&gt;0,ISEVEN(D2574)),1,0)</f>
        <v>0</v>
      </c>
      <c r="T2574" s="1">
        <f>IF(AND(N2573&gt;0,N2574&gt;0),IF(OR(AND(R2573=0,R2574=1),AND(R2573=1,R2574=0)),1,0),0)</f>
        <v>0</v>
      </c>
      <c r="U2574" s="1">
        <f>IF(AND(O2573&gt;0,O2574&gt;0),IF(OR(AND(S2573=0,S2574=1),AND(S2573=1,S2574=0)),1,0),0)</f>
        <v>0</v>
      </c>
    </row>
    <row r="2575" spans="1:21">
      <c r="A2575" s="9">
        <v>13273</v>
      </c>
      <c r="B2575" s="10" t="s">
        <v>2344</v>
      </c>
      <c r="C2575" s="9" t="s">
        <v>0</v>
      </c>
      <c r="D2575" s="9">
        <v>5347</v>
      </c>
      <c r="E2575" s="9">
        <v>1</v>
      </c>
      <c r="F2575" s="9">
        <v>1.3486</v>
      </c>
      <c r="G2575" s="9">
        <v>1.3511</v>
      </c>
      <c r="H2575" s="9">
        <v>1.3486</v>
      </c>
      <c r="I2575" s="9">
        <v>5</v>
      </c>
      <c r="J2575" s="9">
        <v>1035.1600000000001</v>
      </c>
      <c r="K2575" s="8" t="str">
        <f>RIGHT(B2575,5)</f>
        <v>11:24</v>
      </c>
      <c r="L2575" s="7" t="str">
        <f>TEXT(K2575,"hh")</f>
        <v>11</v>
      </c>
      <c r="M2575" s="6">
        <f>IF(C2575="close",IF(I2575&gt;=0,1,IF(I2575&lt;0,2)),0)</f>
        <v>0</v>
      </c>
      <c r="N2575" s="5">
        <f>IF(N2574=0,IF(C2575="s/l",1,0),IF(C2575="s/l",N2574+1,0))</f>
        <v>0</v>
      </c>
      <c r="O2575" s="4">
        <f>IF(O2574=0,IF(C2575="t/p",1,0),IF(C2575="t/p",O2574+1,0))</f>
        <v>1</v>
      </c>
      <c r="P2575" s="3">
        <f>IF(AND(N2575&gt;=$AD$36,N2576=0),1,0)</f>
        <v>0</v>
      </c>
      <c r="Q2575" s="2">
        <f>IF(AND(O2575&gt;=$AD$35,O2576=0),1,0)</f>
        <v>0</v>
      </c>
      <c r="R2575" s="3">
        <f>IF(AND(N2575&gt;0,ISODD(D2575)),1,0)</f>
        <v>0</v>
      </c>
      <c r="S2575" s="2">
        <f>IF(AND(O2575&gt;0,ISEVEN(D2575)),1,0)</f>
        <v>0</v>
      </c>
      <c r="T2575" s="1">
        <f>IF(AND(N2574&gt;0,N2575&gt;0),IF(OR(AND(R2574=0,R2575=1),AND(R2574=1,R2575=0)),1,0),0)</f>
        <v>0</v>
      </c>
      <c r="U2575" s="1">
        <f>IF(AND(O2574&gt;0,O2575&gt;0),IF(OR(AND(S2574=0,S2575=1),AND(S2574=1,S2575=0)),1,0),0)</f>
        <v>0</v>
      </c>
    </row>
    <row r="2576" spans="1:21">
      <c r="A2576" s="9">
        <v>13278</v>
      </c>
      <c r="B2576" s="10" t="s">
        <v>2343</v>
      </c>
      <c r="C2576" s="9" t="s">
        <v>0</v>
      </c>
      <c r="D2576" s="9">
        <v>5350</v>
      </c>
      <c r="E2576" s="9">
        <v>1</v>
      </c>
      <c r="F2576" s="9">
        <v>1.3489</v>
      </c>
      <c r="G2576" s="9">
        <v>1.3464</v>
      </c>
      <c r="H2576" s="9">
        <v>1.3489</v>
      </c>
      <c r="I2576" s="9">
        <v>5</v>
      </c>
      <c r="J2576" s="9">
        <v>1040.1600000000001</v>
      </c>
      <c r="K2576" s="8" t="str">
        <f>RIGHT(B2576,5)</f>
        <v>12:12</v>
      </c>
      <c r="L2576" s="7" t="str">
        <f>TEXT(K2576,"hh")</f>
        <v>12</v>
      </c>
      <c r="M2576" s="6">
        <f>IF(C2576="close",IF(I2576&gt;=0,1,IF(I2576&lt;0,2)),0)</f>
        <v>0</v>
      </c>
      <c r="N2576" s="5">
        <f>IF(N2575=0,IF(C2576="s/l",1,0),IF(C2576="s/l",N2575+1,0))</f>
        <v>0</v>
      </c>
      <c r="O2576" s="4">
        <f>IF(O2575=0,IF(C2576="t/p",1,0),IF(C2576="t/p",O2575+1,0))</f>
        <v>2</v>
      </c>
      <c r="P2576" s="3">
        <f>IF(AND(N2576&gt;=$AD$36,N2577=0),1,0)</f>
        <v>0</v>
      </c>
      <c r="Q2576" s="2">
        <f>IF(AND(O2576&gt;=$AD$35,O2577=0),1,0)</f>
        <v>0</v>
      </c>
      <c r="R2576" s="3">
        <f>IF(AND(N2576&gt;0,ISODD(D2576)),1,0)</f>
        <v>0</v>
      </c>
      <c r="S2576" s="2">
        <f>IF(AND(O2576&gt;0,ISEVEN(D2576)),1,0)</f>
        <v>1</v>
      </c>
      <c r="T2576" s="1">
        <f>IF(AND(N2575&gt;0,N2576&gt;0),IF(OR(AND(R2575=0,R2576=1),AND(R2575=1,R2576=0)),1,0),0)</f>
        <v>0</v>
      </c>
      <c r="U2576" s="1">
        <f>IF(AND(O2575&gt;0,O2576&gt;0),IF(OR(AND(S2575=0,S2576=1),AND(S2575=1,S2576=0)),1,0),0)</f>
        <v>1</v>
      </c>
    </row>
    <row r="2577" spans="1:21">
      <c r="A2577" s="9">
        <v>13283</v>
      </c>
      <c r="B2577" s="10" t="s">
        <v>2342</v>
      </c>
      <c r="C2577" s="9" t="s">
        <v>3</v>
      </c>
      <c r="D2577" s="9">
        <v>5345</v>
      </c>
      <c r="E2577" s="9">
        <v>1</v>
      </c>
      <c r="F2577" s="9">
        <v>1.3501000000000001</v>
      </c>
      <c r="G2577" s="9">
        <v>1.3501000000000001</v>
      </c>
      <c r="H2577" s="9">
        <v>1.3475999999999999</v>
      </c>
      <c r="I2577" s="9">
        <v>-20</v>
      </c>
      <c r="J2577" s="9">
        <v>1020.16</v>
      </c>
      <c r="K2577" s="8" t="str">
        <f>RIGHT(B2577,5)</f>
        <v>13:54</v>
      </c>
      <c r="L2577" s="7" t="str">
        <f>TEXT(K2577,"hh")</f>
        <v>13</v>
      </c>
      <c r="M2577" s="6">
        <f>IF(C2577="close",IF(I2577&gt;=0,1,IF(I2577&lt;0,2)),0)</f>
        <v>0</v>
      </c>
      <c r="N2577" s="5">
        <f>IF(N2576=0,IF(C2577="s/l",1,0),IF(C2577="s/l",N2576+1,0))</f>
        <v>1</v>
      </c>
      <c r="O2577" s="4">
        <f>IF(O2576=0,IF(C2577="t/p",1,0),IF(C2577="t/p",O2576+1,0))</f>
        <v>0</v>
      </c>
      <c r="P2577" s="3">
        <f>IF(AND(N2577&gt;=$AD$36,N2578=0),1,0)</f>
        <v>0</v>
      </c>
      <c r="Q2577" s="2">
        <f>IF(AND(O2577&gt;=$AD$35,O2578=0),1,0)</f>
        <v>0</v>
      </c>
      <c r="R2577" s="3">
        <f>IF(AND(N2577&gt;0,ISODD(D2577)),1,0)</f>
        <v>1</v>
      </c>
      <c r="S2577" s="2">
        <f>IF(AND(O2577&gt;0,ISEVEN(D2577)),1,0)</f>
        <v>0</v>
      </c>
      <c r="T2577" s="1">
        <f>IF(AND(N2576&gt;0,N2577&gt;0),IF(OR(AND(R2576=0,R2577=1),AND(R2576=1,R2577=0)),1,0),0)</f>
        <v>0</v>
      </c>
      <c r="U2577" s="1">
        <f>IF(AND(O2576&gt;0,O2577&gt;0),IF(OR(AND(S2576=0,S2577=1),AND(S2576=1,S2577=0)),1,0),0)</f>
        <v>0</v>
      </c>
    </row>
    <row r="2578" spans="1:21">
      <c r="A2578" s="9">
        <v>13288</v>
      </c>
      <c r="B2578" s="10" t="s">
        <v>2341</v>
      </c>
      <c r="C2578" s="9" t="s">
        <v>3</v>
      </c>
      <c r="D2578" s="9">
        <v>5351</v>
      </c>
      <c r="E2578" s="9">
        <v>1</v>
      </c>
      <c r="F2578" s="9">
        <v>1.3511</v>
      </c>
      <c r="G2578" s="9">
        <v>1.3511</v>
      </c>
      <c r="H2578" s="9">
        <v>1.3486</v>
      </c>
      <c r="I2578" s="9">
        <v>-20</v>
      </c>
      <c r="J2578" s="9">
        <v>1000.16</v>
      </c>
      <c r="K2578" s="8" t="str">
        <f>RIGHT(B2578,5)</f>
        <v>14:07</v>
      </c>
      <c r="L2578" s="7" t="str">
        <f>TEXT(K2578,"hh")</f>
        <v>14</v>
      </c>
      <c r="M2578" s="6">
        <f>IF(C2578="close",IF(I2578&gt;=0,1,IF(I2578&lt;0,2)),0)</f>
        <v>0</v>
      </c>
      <c r="N2578" s="5">
        <f>IF(N2577=0,IF(C2578="s/l",1,0),IF(C2578="s/l",N2577+1,0))</f>
        <v>2</v>
      </c>
      <c r="O2578" s="4">
        <f>IF(O2577=0,IF(C2578="t/p",1,0),IF(C2578="t/p",O2577+1,0))</f>
        <v>0</v>
      </c>
      <c r="P2578" s="3">
        <f>IF(AND(N2578&gt;=$AD$36,N2579=0),1,0)</f>
        <v>0</v>
      </c>
      <c r="Q2578" s="2">
        <f>IF(AND(O2578&gt;=$AD$35,O2579=0),1,0)</f>
        <v>0</v>
      </c>
      <c r="R2578" s="3">
        <f>IF(AND(N2578&gt;0,ISODD(D2578)),1,0)</f>
        <v>1</v>
      </c>
      <c r="S2578" s="2">
        <f>IF(AND(O2578&gt;0,ISEVEN(D2578)),1,0)</f>
        <v>0</v>
      </c>
      <c r="T2578" s="1">
        <f>IF(AND(N2577&gt;0,N2578&gt;0),IF(OR(AND(R2577=0,R2578=1),AND(R2577=1,R2578=0)),1,0),0)</f>
        <v>0</v>
      </c>
      <c r="U2578" s="1">
        <f>IF(AND(O2577&gt;0,O2578&gt;0),IF(OR(AND(S2577=0,S2578=1),AND(S2577=1,S2578=0)),1,0),0)</f>
        <v>0</v>
      </c>
    </row>
    <row r="2579" spans="1:21">
      <c r="A2579" s="9">
        <v>13293</v>
      </c>
      <c r="B2579" s="10" t="s">
        <v>2340</v>
      </c>
      <c r="C2579" s="9" t="s">
        <v>3</v>
      </c>
      <c r="D2579" s="9">
        <v>5353</v>
      </c>
      <c r="E2579" s="9">
        <v>1</v>
      </c>
      <c r="F2579" s="9">
        <v>1.3521000000000001</v>
      </c>
      <c r="G2579" s="9">
        <v>1.3521000000000001</v>
      </c>
      <c r="H2579" s="9">
        <v>1.3495999999999999</v>
      </c>
      <c r="I2579" s="9">
        <v>-20</v>
      </c>
      <c r="J2579" s="9">
        <v>980.16</v>
      </c>
      <c r="K2579" s="8" t="str">
        <f>RIGHT(B2579,5)</f>
        <v>14:25</v>
      </c>
      <c r="L2579" s="7" t="str">
        <f>TEXT(K2579,"hh")</f>
        <v>14</v>
      </c>
      <c r="M2579" s="6">
        <f>IF(C2579="close",IF(I2579&gt;=0,1,IF(I2579&lt;0,2)),0)</f>
        <v>0</v>
      </c>
      <c r="N2579" s="5">
        <f>IF(N2578=0,IF(C2579="s/l",1,0),IF(C2579="s/l",N2578+1,0))</f>
        <v>3</v>
      </c>
      <c r="O2579" s="4">
        <f>IF(O2578=0,IF(C2579="t/p",1,0),IF(C2579="t/p",O2578+1,0))</f>
        <v>0</v>
      </c>
      <c r="P2579" s="3">
        <f>IF(AND(N2579&gt;=$AD$36,N2580=0),1,0)</f>
        <v>1</v>
      </c>
      <c r="Q2579" s="2">
        <f>IF(AND(O2579&gt;=$AD$35,O2580=0),1,0)</f>
        <v>0</v>
      </c>
      <c r="R2579" s="3">
        <f>IF(AND(N2579&gt;0,ISODD(D2579)),1,0)</f>
        <v>1</v>
      </c>
      <c r="S2579" s="2">
        <f>IF(AND(O2579&gt;0,ISEVEN(D2579)),1,0)</f>
        <v>0</v>
      </c>
      <c r="T2579" s="1">
        <f>IF(AND(N2578&gt;0,N2579&gt;0),IF(OR(AND(R2578=0,R2579=1),AND(R2578=1,R2579=0)),1,0),0)</f>
        <v>0</v>
      </c>
      <c r="U2579" s="1">
        <f>IF(AND(O2578&gt;0,O2579&gt;0),IF(OR(AND(S2578=0,S2579=1),AND(S2578=1,S2579=0)),1,0),0)</f>
        <v>0</v>
      </c>
    </row>
    <row r="2580" spans="1:21">
      <c r="A2580" s="9">
        <v>13294</v>
      </c>
      <c r="B2580" s="10" t="s">
        <v>270</v>
      </c>
      <c r="C2580" s="9" t="s">
        <v>0</v>
      </c>
      <c r="D2580" s="9">
        <v>5355</v>
      </c>
      <c r="E2580" s="9">
        <v>1</v>
      </c>
      <c r="F2580" s="9">
        <v>1.3506</v>
      </c>
      <c r="G2580" s="9">
        <v>1.3531</v>
      </c>
      <c r="H2580" s="9">
        <v>1.3506</v>
      </c>
      <c r="I2580" s="9">
        <v>5</v>
      </c>
      <c r="J2580" s="9">
        <v>985.16</v>
      </c>
      <c r="K2580" s="8" t="str">
        <f>RIGHT(B2580,5)</f>
        <v>15:10</v>
      </c>
      <c r="L2580" s="7" t="str">
        <f>TEXT(K2580,"hh")</f>
        <v>15</v>
      </c>
      <c r="M2580" s="6">
        <f>IF(C2580="close",IF(I2580&gt;=0,1,IF(I2580&lt;0,2)),0)</f>
        <v>0</v>
      </c>
      <c r="N2580" s="5">
        <f>IF(N2579=0,IF(C2580="s/l",1,0),IF(C2580="s/l",N2579+1,0))</f>
        <v>0</v>
      </c>
      <c r="O2580" s="4">
        <f>IF(O2579=0,IF(C2580="t/p",1,0),IF(C2580="t/p",O2579+1,0))</f>
        <v>1</v>
      </c>
      <c r="P2580" s="3">
        <f>IF(AND(N2580&gt;=$AD$36,N2581=0),1,0)</f>
        <v>0</v>
      </c>
      <c r="Q2580" s="2">
        <f>IF(AND(O2580&gt;=$AD$35,O2581=0),1,0)</f>
        <v>0</v>
      </c>
      <c r="R2580" s="3">
        <f>IF(AND(N2580&gt;0,ISODD(D2580)),1,0)</f>
        <v>0</v>
      </c>
      <c r="S2580" s="2">
        <f>IF(AND(O2580&gt;0,ISEVEN(D2580)),1,0)</f>
        <v>0</v>
      </c>
      <c r="T2580" s="1">
        <f>IF(AND(N2579&gt;0,N2580&gt;0),IF(OR(AND(R2579=0,R2580=1),AND(R2579=1,R2580=0)),1,0),0)</f>
        <v>0</v>
      </c>
      <c r="U2580" s="1">
        <f>IF(AND(O2579&gt;0,O2580&gt;0),IF(OR(AND(S2579=0,S2580=1),AND(S2579=1,S2580=0)),1,0),0)</f>
        <v>0</v>
      </c>
    </row>
    <row r="2581" spans="1:21">
      <c r="A2581" s="9">
        <v>13303</v>
      </c>
      <c r="B2581" s="10" t="s">
        <v>269</v>
      </c>
      <c r="C2581" s="9" t="s">
        <v>3</v>
      </c>
      <c r="D2581" s="9">
        <v>5358</v>
      </c>
      <c r="E2581" s="9">
        <v>1</v>
      </c>
      <c r="F2581" s="9">
        <v>1.3484</v>
      </c>
      <c r="G2581" s="9">
        <v>1.3484</v>
      </c>
      <c r="H2581" s="9">
        <v>1.3509</v>
      </c>
      <c r="I2581" s="9">
        <v>-20</v>
      </c>
      <c r="J2581" s="9">
        <v>965.16</v>
      </c>
      <c r="K2581" s="8" t="str">
        <f>RIGHT(B2581,5)</f>
        <v>16:57</v>
      </c>
      <c r="L2581" s="7" t="str">
        <f>TEXT(K2581,"hh")</f>
        <v>16</v>
      </c>
      <c r="M2581" s="6">
        <f>IF(C2581="close",IF(I2581&gt;=0,1,IF(I2581&lt;0,2)),0)</f>
        <v>0</v>
      </c>
      <c r="N2581" s="5">
        <f>IF(N2580=0,IF(C2581="s/l",1,0),IF(C2581="s/l",N2580+1,0))</f>
        <v>1</v>
      </c>
      <c r="O2581" s="4">
        <f>IF(O2580=0,IF(C2581="t/p",1,0),IF(C2581="t/p",O2580+1,0))</f>
        <v>0</v>
      </c>
      <c r="P2581" s="3">
        <f>IF(AND(N2581&gt;=$AD$36,N2582=0),1,0)</f>
        <v>0</v>
      </c>
      <c r="Q2581" s="2">
        <f>IF(AND(O2581&gt;=$AD$35,O2582=0),1,0)</f>
        <v>0</v>
      </c>
      <c r="R2581" s="3">
        <f>IF(AND(N2581&gt;0,ISODD(D2581)),1,0)</f>
        <v>0</v>
      </c>
      <c r="S2581" s="2">
        <f>IF(AND(O2581&gt;0,ISEVEN(D2581)),1,0)</f>
        <v>0</v>
      </c>
      <c r="T2581" s="1">
        <f>IF(AND(N2580&gt;0,N2581&gt;0),IF(OR(AND(R2580=0,R2581=1),AND(R2580=1,R2581=0)),1,0),0)</f>
        <v>0</v>
      </c>
      <c r="U2581" s="1">
        <f>IF(AND(O2580&gt;0,O2581&gt;0),IF(OR(AND(S2580=0,S2581=1),AND(S2580=1,S2581=0)),1,0),0)</f>
        <v>0</v>
      </c>
    </row>
    <row r="2582" spans="1:21">
      <c r="A2582" s="9">
        <v>13308</v>
      </c>
      <c r="B2582" s="10" t="s">
        <v>268</v>
      </c>
      <c r="C2582" s="9" t="s">
        <v>3</v>
      </c>
      <c r="D2582" s="9">
        <v>5360</v>
      </c>
      <c r="E2582" s="9">
        <v>1</v>
      </c>
      <c r="F2582" s="9">
        <v>1.3473999999999999</v>
      </c>
      <c r="G2582" s="9">
        <v>1.3473999999999999</v>
      </c>
      <c r="H2582" s="9">
        <v>1.3499000000000001</v>
      </c>
      <c r="I2582" s="9">
        <v>-20</v>
      </c>
      <c r="J2582" s="9">
        <v>945.16</v>
      </c>
      <c r="K2582" s="8" t="str">
        <f>RIGHT(B2582,5)</f>
        <v>18:18</v>
      </c>
      <c r="L2582" s="7" t="str">
        <f>TEXT(K2582,"hh")</f>
        <v>18</v>
      </c>
      <c r="M2582" s="6">
        <f>IF(C2582="close",IF(I2582&gt;=0,1,IF(I2582&lt;0,2)),0)</f>
        <v>0</v>
      </c>
      <c r="N2582" s="5">
        <f>IF(N2581=0,IF(C2582="s/l",1,0),IF(C2582="s/l",N2581+1,0))</f>
        <v>2</v>
      </c>
      <c r="O2582" s="4">
        <f>IF(O2581=0,IF(C2582="t/p",1,0),IF(C2582="t/p",O2581+1,0))</f>
        <v>0</v>
      </c>
      <c r="P2582" s="3">
        <f>IF(AND(N2582&gt;=$AD$36,N2583=0),1,0)</f>
        <v>0</v>
      </c>
      <c r="Q2582" s="2">
        <f>IF(AND(O2582&gt;=$AD$35,O2583=0),1,0)</f>
        <v>0</v>
      </c>
      <c r="R2582" s="3">
        <f>IF(AND(N2582&gt;0,ISODD(D2582)),1,0)</f>
        <v>0</v>
      </c>
      <c r="S2582" s="2">
        <f>IF(AND(O2582&gt;0,ISEVEN(D2582)),1,0)</f>
        <v>0</v>
      </c>
      <c r="T2582" s="1">
        <f>IF(AND(N2581&gt;0,N2582&gt;0),IF(OR(AND(R2581=0,R2582=1),AND(R2581=1,R2582=0)),1,0),0)</f>
        <v>0</v>
      </c>
      <c r="U2582" s="1">
        <f>IF(AND(O2581&gt;0,O2582&gt;0),IF(OR(AND(S2581=0,S2582=1),AND(S2581=1,S2582=0)),1,0),0)</f>
        <v>0</v>
      </c>
    </row>
    <row r="2583" spans="1:21">
      <c r="A2583" s="9">
        <v>13313</v>
      </c>
      <c r="B2583" s="10" t="s">
        <v>267</v>
      </c>
      <c r="C2583" s="9" t="s">
        <v>3</v>
      </c>
      <c r="D2583" s="9">
        <v>5362</v>
      </c>
      <c r="E2583" s="9">
        <v>1</v>
      </c>
      <c r="F2583" s="9">
        <v>1.3464</v>
      </c>
      <c r="G2583" s="9">
        <v>1.3464</v>
      </c>
      <c r="H2583" s="9">
        <v>1.3489</v>
      </c>
      <c r="I2583" s="9">
        <v>-20</v>
      </c>
      <c r="J2583" s="9">
        <v>925.16</v>
      </c>
      <c r="K2583" s="8" t="str">
        <f>RIGHT(B2583,5)</f>
        <v>19:30</v>
      </c>
      <c r="L2583" s="7" t="str">
        <f>TEXT(K2583,"hh")</f>
        <v>19</v>
      </c>
      <c r="M2583" s="6">
        <f>IF(C2583="close",IF(I2583&gt;=0,1,IF(I2583&lt;0,2)),0)</f>
        <v>0</v>
      </c>
      <c r="N2583" s="5">
        <f>IF(N2582=0,IF(C2583="s/l",1,0),IF(C2583="s/l",N2582+1,0))</f>
        <v>3</v>
      </c>
      <c r="O2583" s="4">
        <f>IF(O2582=0,IF(C2583="t/p",1,0),IF(C2583="t/p",O2582+1,0))</f>
        <v>0</v>
      </c>
      <c r="P2583" s="3">
        <f>IF(AND(N2583&gt;=$AD$36,N2584=0),1,0)</f>
        <v>0</v>
      </c>
      <c r="Q2583" s="2">
        <f>IF(AND(O2583&gt;=$AD$35,O2584=0),1,0)</f>
        <v>0</v>
      </c>
      <c r="R2583" s="3">
        <f>IF(AND(N2583&gt;0,ISODD(D2583)),1,0)</f>
        <v>0</v>
      </c>
      <c r="S2583" s="2">
        <f>IF(AND(O2583&gt;0,ISEVEN(D2583)),1,0)</f>
        <v>0</v>
      </c>
      <c r="T2583" s="1">
        <f>IF(AND(N2582&gt;0,N2583&gt;0),IF(OR(AND(R2582=0,R2583=1),AND(R2582=1,R2583=0)),1,0),0)</f>
        <v>0</v>
      </c>
      <c r="U2583" s="1">
        <f>IF(AND(O2582&gt;0,O2583&gt;0),IF(OR(AND(S2582=0,S2583=1),AND(S2582=1,S2583=0)),1,0),0)</f>
        <v>0</v>
      </c>
    </row>
    <row r="2584" spans="1:21">
      <c r="A2584" s="9">
        <v>13318</v>
      </c>
      <c r="B2584" s="10" t="s">
        <v>266</v>
      </c>
      <c r="C2584" s="9" t="s">
        <v>3</v>
      </c>
      <c r="D2584" s="9">
        <v>5364</v>
      </c>
      <c r="E2584" s="9">
        <v>1</v>
      </c>
      <c r="F2584" s="9">
        <v>1.3453999999999999</v>
      </c>
      <c r="G2584" s="9">
        <v>1.3453999999999999</v>
      </c>
      <c r="H2584" s="9">
        <v>1.3479000000000001</v>
      </c>
      <c r="I2584" s="9">
        <v>-20</v>
      </c>
      <c r="J2584" s="9">
        <v>905.16</v>
      </c>
      <c r="K2584" s="8" t="str">
        <f>RIGHT(B2584,5)</f>
        <v>19:41</v>
      </c>
      <c r="L2584" s="7" t="str">
        <f>TEXT(K2584,"hh")</f>
        <v>19</v>
      </c>
      <c r="M2584" s="6">
        <f>IF(C2584="close",IF(I2584&gt;=0,1,IF(I2584&lt;0,2)),0)</f>
        <v>0</v>
      </c>
      <c r="N2584" s="5">
        <f>IF(N2583=0,IF(C2584="s/l",1,0),IF(C2584="s/l",N2583+1,0))</f>
        <v>4</v>
      </c>
      <c r="O2584" s="4">
        <f>IF(O2583=0,IF(C2584="t/p",1,0),IF(C2584="t/p",O2583+1,0))</f>
        <v>0</v>
      </c>
      <c r="P2584" s="3">
        <f>IF(AND(N2584&gt;=$AD$36,N2585=0),1,0)</f>
        <v>0</v>
      </c>
      <c r="Q2584" s="2">
        <f>IF(AND(O2584&gt;=$AD$35,O2585=0),1,0)</f>
        <v>0</v>
      </c>
      <c r="R2584" s="3">
        <f>IF(AND(N2584&gt;0,ISODD(D2584)),1,0)</f>
        <v>0</v>
      </c>
      <c r="S2584" s="2">
        <f>IF(AND(O2584&gt;0,ISEVEN(D2584)),1,0)</f>
        <v>0</v>
      </c>
      <c r="T2584" s="1">
        <f>IF(AND(N2583&gt;0,N2584&gt;0),IF(OR(AND(R2583=0,R2584=1),AND(R2583=1,R2584=0)),1,0),0)</f>
        <v>0</v>
      </c>
      <c r="U2584" s="1">
        <f>IF(AND(O2583&gt;0,O2584&gt;0),IF(OR(AND(S2583=0,S2584=1),AND(S2583=1,S2584=0)),1,0),0)</f>
        <v>0</v>
      </c>
    </row>
    <row r="2585" spans="1:21">
      <c r="A2585" s="9">
        <v>13323</v>
      </c>
      <c r="B2585" s="10" t="s">
        <v>265</v>
      </c>
      <c r="C2585" s="9" t="s">
        <v>3</v>
      </c>
      <c r="D2585" s="9">
        <v>5366</v>
      </c>
      <c r="E2585" s="9">
        <v>1</v>
      </c>
      <c r="F2585" s="9">
        <v>1.3444</v>
      </c>
      <c r="G2585" s="9">
        <v>1.3444</v>
      </c>
      <c r="H2585" s="9">
        <v>1.3469</v>
      </c>
      <c r="I2585" s="9">
        <v>-20</v>
      </c>
      <c r="J2585" s="9">
        <v>885.16</v>
      </c>
      <c r="K2585" s="8" t="str">
        <f>RIGHT(B2585,5)</f>
        <v>19:47</v>
      </c>
      <c r="L2585" s="7" t="str">
        <f>TEXT(K2585,"hh")</f>
        <v>19</v>
      </c>
      <c r="M2585" s="6">
        <f>IF(C2585="close",IF(I2585&gt;=0,1,IF(I2585&lt;0,2)),0)</f>
        <v>0</v>
      </c>
      <c r="N2585" s="5">
        <f>IF(N2584=0,IF(C2585="s/l",1,0),IF(C2585="s/l",N2584+1,0))</f>
        <v>5</v>
      </c>
      <c r="O2585" s="4">
        <f>IF(O2584=0,IF(C2585="t/p",1,0),IF(C2585="t/p",O2584+1,0))</f>
        <v>0</v>
      </c>
      <c r="P2585" s="3">
        <f>IF(AND(N2585&gt;=$AD$36,N2586=0),1,0)</f>
        <v>1</v>
      </c>
      <c r="Q2585" s="2">
        <f>IF(AND(O2585&gt;=$AD$35,O2586=0),1,0)</f>
        <v>0</v>
      </c>
      <c r="R2585" s="3">
        <f>IF(AND(N2585&gt;0,ISODD(D2585)),1,0)</f>
        <v>0</v>
      </c>
      <c r="S2585" s="2">
        <f>IF(AND(O2585&gt;0,ISEVEN(D2585)),1,0)</f>
        <v>0</v>
      </c>
      <c r="T2585" s="1">
        <f>IF(AND(N2584&gt;0,N2585&gt;0),IF(OR(AND(R2584=0,R2585=1),AND(R2584=1,R2585=0)),1,0),0)</f>
        <v>0</v>
      </c>
      <c r="U2585" s="1">
        <f>IF(AND(O2584&gt;0,O2585&gt;0),IF(OR(AND(S2584=0,S2585=1),AND(S2584=1,S2585=0)),1,0),0)</f>
        <v>0</v>
      </c>
    </row>
    <row r="2586" spans="1:21">
      <c r="A2586" s="9">
        <v>13328</v>
      </c>
      <c r="B2586" s="10" t="s">
        <v>264</v>
      </c>
      <c r="C2586" s="9" t="s">
        <v>0</v>
      </c>
      <c r="D2586" s="9">
        <v>5370</v>
      </c>
      <c r="E2586" s="9">
        <v>1</v>
      </c>
      <c r="F2586" s="9">
        <v>1.3448</v>
      </c>
      <c r="G2586" s="9">
        <v>1.3423</v>
      </c>
      <c r="H2586" s="9">
        <v>1.3448</v>
      </c>
      <c r="I2586" s="9">
        <v>5</v>
      </c>
      <c r="J2586" s="9">
        <v>890.16</v>
      </c>
      <c r="K2586" s="8" t="str">
        <f>RIGHT(B2586,5)</f>
        <v>19:49</v>
      </c>
      <c r="L2586" s="7" t="str">
        <f>TEXT(K2586,"hh")</f>
        <v>19</v>
      </c>
      <c r="M2586" s="6">
        <f>IF(C2586="close",IF(I2586&gt;=0,1,IF(I2586&lt;0,2)),0)</f>
        <v>0</v>
      </c>
      <c r="N2586" s="5">
        <f>IF(N2585=0,IF(C2586="s/l",1,0),IF(C2586="s/l",N2585+1,0))</f>
        <v>0</v>
      </c>
      <c r="O2586" s="4">
        <f>IF(O2585=0,IF(C2586="t/p",1,0),IF(C2586="t/p",O2585+1,0))</f>
        <v>1</v>
      </c>
      <c r="P2586" s="3">
        <f>IF(AND(N2586&gt;=$AD$36,N2587=0),1,0)</f>
        <v>0</v>
      </c>
      <c r="Q2586" s="2">
        <f>IF(AND(O2586&gt;=$AD$35,O2587=0),1,0)</f>
        <v>0</v>
      </c>
      <c r="R2586" s="3">
        <f>IF(AND(N2586&gt;0,ISODD(D2586)),1,0)</f>
        <v>0</v>
      </c>
      <c r="S2586" s="2">
        <f>IF(AND(O2586&gt;0,ISEVEN(D2586)),1,0)</f>
        <v>1</v>
      </c>
      <c r="T2586" s="1">
        <f>IF(AND(N2585&gt;0,N2586&gt;0),IF(OR(AND(R2585=0,R2586=1),AND(R2585=1,R2586=0)),1,0),0)</f>
        <v>0</v>
      </c>
      <c r="U2586" s="1">
        <f>IF(AND(O2585&gt;0,O2586&gt;0),IF(OR(AND(S2585=0,S2586=1),AND(S2585=1,S2586=0)),1,0),0)</f>
        <v>0</v>
      </c>
    </row>
    <row r="2587" spans="1:21">
      <c r="A2587" s="9">
        <v>13333</v>
      </c>
      <c r="B2587" s="10" t="s">
        <v>263</v>
      </c>
      <c r="C2587" s="9" t="s">
        <v>54</v>
      </c>
      <c r="D2587" s="9">
        <v>5371</v>
      </c>
      <c r="E2587" s="9">
        <v>1</v>
      </c>
      <c r="F2587" s="9">
        <v>1.3446</v>
      </c>
      <c r="G2587" s="9">
        <v>1.347</v>
      </c>
      <c r="H2587" s="9">
        <v>1.3445</v>
      </c>
      <c r="I2587" s="9">
        <v>3.63</v>
      </c>
      <c r="J2587" s="9">
        <v>893.79</v>
      </c>
      <c r="K2587" s="8" t="str">
        <f>RIGHT(B2587,5)</f>
        <v>01:00</v>
      </c>
      <c r="L2587" s="7" t="str">
        <f>TEXT(K2587,"hh")</f>
        <v>01</v>
      </c>
      <c r="M2587" s="6">
        <f>IF(C2587="close",IF(I2587&gt;=0,1,IF(I2587&lt;0,2)),0)</f>
        <v>1</v>
      </c>
      <c r="N2587" s="5">
        <f>IF(N2586=0,IF(C2587="s/l",1,0),IF(C2587="s/l",N2586+1,0))</f>
        <v>0</v>
      </c>
      <c r="O2587" s="4">
        <f>IF(O2586=0,IF(C2587="t/p",1,0),IF(C2587="t/p",O2586+1,0))</f>
        <v>0</v>
      </c>
      <c r="P2587" s="3">
        <f>IF(AND(N2587&gt;=$AD$36,N2588=0),1,0)</f>
        <v>0</v>
      </c>
      <c r="Q2587" s="2">
        <f>IF(AND(O2587&gt;=$AD$35,O2588=0),1,0)</f>
        <v>0</v>
      </c>
      <c r="R2587" s="3">
        <f>IF(AND(N2587&gt;0,ISODD(D2587)),1,0)</f>
        <v>0</v>
      </c>
      <c r="S2587" s="2">
        <f>IF(AND(O2587&gt;0,ISEVEN(D2587)),1,0)</f>
        <v>0</v>
      </c>
      <c r="T2587" s="1">
        <f>IF(AND(N2586&gt;0,N2587&gt;0),IF(OR(AND(R2586=0,R2587=1),AND(R2586=1,R2587=0)),1,0),0)</f>
        <v>0</v>
      </c>
      <c r="U2587" s="1">
        <f>IF(AND(O2586&gt;0,O2587&gt;0),IF(OR(AND(S2586=0,S2587=1),AND(S2586=1,S2587=0)),1,0),0)</f>
        <v>0</v>
      </c>
    </row>
    <row r="2588" spans="1:21">
      <c r="A2588" s="9">
        <v>13334</v>
      </c>
      <c r="B2588" s="10" t="s">
        <v>263</v>
      </c>
      <c r="C2588" s="9" t="s">
        <v>54</v>
      </c>
      <c r="D2588" s="9">
        <v>5368</v>
      </c>
      <c r="E2588" s="9">
        <v>1</v>
      </c>
      <c r="F2588" s="9">
        <v>1.3443000000000001</v>
      </c>
      <c r="G2588" s="9">
        <v>1.3432999999999999</v>
      </c>
      <c r="H2588" s="9">
        <v>1.3458000000000001</v>
      </c>
      <c r="I2588" s="9">
        <v>-9.9</v>
      </c>
      <c r="J2588" s="9">
        <v>883.89</v>
      </c>
      <c r="K2588" s="8" t="str">
        <f>RIGHT(B2588,5)</f>
        <v>01:00</v>
      </c>
      <c r="L2588" s="7" t="str">
        <f>TEXT(K2588,"hh")</f>
        <v>01</v>
      </c>
      <c r="M2588" s="6">
        <f>IF(C2588="close",IF(I2588&gt;=0,1,IF(I2588&lt;0,2)),0)</f>
        <v>2</v>
      </c>
      <c r="N2588" s="5">
        <f>IF(N2587=0,IF(C2588="s/l",1,0),IF(C2588="s/l",N2587+1,0))</f>
        <v>0</v>
      </c>
      <c r="O2588" s="4">
        <f>IF(O2587=0,IF(C2588="t/p",1,0),IF(C2588="t/p",O2587+1,0))</f>
        <v>0</v>
      </c>
      <c r="P2588" s="3">
        <f>IF(AND(N2588&gt;=$AD$36,N2589=0),1,0)</f>
        <v>0</v>
      </c>
      <c r="Q2588" s="2">
        <f>IF(AND(O2588&gt;=$AD$35,O2589=0),1,0)</f>
        <v>0</v>
      </c>
      <c r="R2588" s="3">
        <f>IF(AND(N2588&gt;0,ISODD(D2588)),1,0)</f>
        <v>0</v>
      </c>
      <c r="S2588" s="2">
        <f>IF(AND(O2588&gt;0,ISEVEN(D2588)),1,0)</f>
        <v>0</v>
      </c>
      <c r="T2588" s="1">
        <f>IF(AND(N2587&gt;0,N2588&gt;0),IF(OR(AND(R2587=0,R2588=1),AND(R2587=1,R2588=0)),1,0),0)</f>
        <v>0</v>
      </c>
      <c r="U2588" s="1">
        <f>IF(AND(O2587&gt;0,O2588&gt;0),IF(OR(AND(S2587=0,S2588=1),AND(S2587=1,S2588=0)),1,0),0)</f>
        <v>0</v>
      </c>
    </row>
    <row r="2589" spans="1:21">
      <c r="A2589" s="9">
        <v>13343</v>
      </c>
      <c r="B2589" s="10" t="s">
        <v>262</v>
      </c>
      <c r="C2589" s="9" t="s">
        <v>0</v>
      </c>
      <c r="D2589" s="9">
        <v>5376</v>
      </c>
      <c r="E2589" s="9">
        <v>1</v>
      </c>
      <c r="F2589" s="9">
        <v>1.345</v>
      </c>
      <c r="G2589" s="9">
        <v>1.3425</v>
      </c>
      <c r="H2589" s="9">
        <v>1.345</v>
      </c>
      <c r="I2589" s="9">
        <v>5</v>
      </c>
      <c r="J2589" s="9">
        <v>888.89</v>
      </c>
      <c r="K2589" s="8" t="str">
        <f>RIGHT(B2589,5)</f>
        <v>02:50</v>
      </c>
      <c r="L2589" s="7" t="str">
        <f>TEXT(K2589,"hh")</f>
        <v>02</v>
      </c>
      <c r="M2589" s="6">
        <f>IF(C2589="close",IF(I2589&gt;=0,1,IF(I2589&lt;0,2)),0)</f>
        <v>0</v>
      </c>
      <c r="N2589" s="5">
        <f>IF(N2588=0,IF(C2589="s/l",1,0),IF(C2589="s/l",N2588+1,0))</f>
        <v>0</v>
      </c>
      <c r="O2589" s="4">
        <f>IF(O2588=0,IF(C2589="t/p",1,0),IF(C2589="t/p",O2588+1,0))</f>
        <v>1</v>
      </c>
      <c r="P2589" s="3">
        <f>IF(AND(N2589&gt;=$AD$36,N2590=0),1,0)</f>
        <v>0</v>
      </c>
      <c r="Q2589" s="2">
        <f>IF(AND(O2589&gt;=$AD$35,O2590=0),1,0)</f>
        <v>0</v>
      </c>
      <c r="R2589" s="3">
        <f>IF(AND(N2589&gt;0,ISODD(D2589)),1,0)</f>
        <v>0</v>
      </c>
      <c r="S2589" s="2">
        <f>IF(AND(O2589&gt;0,ISEVEN(D2589)),1,0)</f>
        <v>1</v>
      </c>
      <c r="T2589" s="1">
        <f>IF(AND(N2588&gt;0,N2589&gt;0),IF(OR(AND(R2588=0,R2589=1),AND(R2588=1,R2589=0)),1,0),0)</f>
        <v>0</v>
      </c>
      <c r="U2589" s="1">
        <f>IF(AND(O2588&gt;0,O2589&gt;0),IF(OR(AND(S2588=0,S2589=1),AND(S2588=1,S2589=0)),1,0),0)</f>
        <v>0</v>
      </c>
    </row>
    <row r="2590" spans="1:21">
      <c r="A2590" s="9">
        <v>13348</v>
      </c>
      <c r="B2590" s="10" t="s">
        <v>261</v>
      </c>
      <c r="C2590" s="9" t="s">
        <v>0</v>
      </c>
      <c r="D2590" s="9">
        <v>5377</v>
      </c>
      <c r="E2590" s="9">
        <v>1</v>
      </c>
      <c r="F2590" s="9">
        <v>1.3447</v>
      </c>
      <c r="G2590" s="9">
        <v>1.3472</v>
      </c>
      <c r="H2590" s="9">
        <v>1.3447</v>
      </c>
      <c r="I2590" s="9">
        <v>5</v>
      </c>
      <c r="J2590" s="9">
        <v>893.89</v>
      </c>
      <c r="K2590" s="8" t="str">
        <f>RIGHT(B2590,5)</f>
        <v>02:51</v>
      </c>
      <c r="L2590" s="7" t="str">
        <f>TEXT(K2590,"hh")</f>
        <v>02</v>
      </c>
      <c r="M2590" s="6">
        <f>IF(C2590="close",IF(I2590&gt;=0,1,IF(I2590&lt;0,2)),0)</f>
        <v>0</v>
      </c>
      <c r="N2590" s="5">
        <f>IF(N2589=0,IF(C2590="s/l",1,0),IF(C2590="s/l",N2589+1,0))</f>
        <v>0</v>
      </c>
      <c r="O2590" s="4">
        <f>IF(O2589=0,IF(C2590="t/p",1,0),IF(C2590="t/p",O2589+1,0))</f>
        <v>2</v>
      </c>
      <c r="P2590" s="3">
        <f>IF(AND(N2590&gt;=$AD$36,N2591=0),1,0)</f>
        <v>0</v>
      </c>
      <c r="Q2590" s="2">
        <f>IF(AND(O2590&gt;=$AD$35,O2591=0),1,0)</f>
        <v>0</v>
      </c>
      <c r="R2590" s="3">
        <f>IF(AND(N2590&gt;0,ISODD(D2590)),1,0)</f>
        <v>0</v>
      </c>
      <c r="S2590" s="2">
        <f>IF(AND(O2590&gt;0,ISEVEN(D2590)),1,0)</f>
        <v>0</v>
      </c>
      <c r="T2590" s="1">
        <f>IF(AND(N2589&gt;0,N2590&gt;0),IF(OR(AND(R2589=0,R2590=1),AND(R2589=1,R2590=0)),1,0),0)</f>
        <v>0</v>
      </c>
      <c r="U2590" s="1">
        <f>IF(AND(O2589&gt;0,O2590&gt;0),IF(OR(AND(S2589=0,S2590=1),AND(S2589=1,S2590=0)),1,0),0)</f>
        <v>1</v>
      </c>
    </row>
    <row r="2591" spans="1:21">
      <c r="A2591" s="9">
        <v>13357</v>
      </c>
      <c r="B2591" s="10" t="s">
        <v>2339</v>
      </c>
      <c r="C2591" s="9" t="s">
        <v>0</v>
      </c>
      <c r="D2591" s="9">
        <v>5380</v>
      </c>
      <c r="E2591" s="9">
        <v>1</v>
      </c>
      <c r="F2591" s="9">
        <v>1.3452999999999999</v>
      </c>
      <c r="G2591" s="9">
        <v>1.3428</v>
      </c>
      <c r="H2591" s="9">
        <v>1.3452999999999999</v>
      </c>
      <c r="I2591" s="9">
        <v>5</v>
      </c>
      <c r="J2591" s="9">
        <v>898.89</v>
      </c>
      <c r="K2591" s="8" t="str">
        <f>RIGHT(B2591,5)</f>
        <v>03:39</v>
      </c>
      <c r="L2591" s="7" t="str">
        <f>TEXT(K2591,"hh")</f>
        <v>03</v>
      </c>
      <c r="M2591" s="6">
        <f>IF(C2591="close",IF(I2591&gt;=0,1,IF(I2591&lt;0,2)),0)</f>
        <v>0</v>
      </c>
      <c r="N2591" s="5">
        <f>IF(N2590=0,IF(C2591="s/l",1,0),IF(C2591="s/l",N2590+1,0))</f>
        <v>0</v>
      </c>
      <c r="O2591" s="4">
        <f>IF(O2590=0,IF(C2591="t/p",1,0),IF(C2591="t/p",O2590+1,0))</f>
        <v>3</v>
      </c>
      <c r="P2591" s="3">
        <f>IF(AND(N2591&gt;=$AD$36,N2592=0),1,0)</f>
        <v>0</v>
      </c>
      <c r="Q2591" s="2">
        <f>IF(AND(O2591&gt;=$AD$35,O2592=0),1,0)</f>
        <v>0</v>
      </c>
      <c r="R2591" s="3">
        <f>IF(AND(N2591&gt;0,ISODD(D2591)),1,0)</f>
        <v>0</v>
      </c>
      <c r="S2591" s="2">
        <f>IF(AND(O2591&gt;0,ISEVEN(D2591)),1,0)</f>
        <v>1</v>
      </c>
      <c r="T2591" s="1">
        <f>IF(AND(N2590&gt;0,N2591&gt;0),IF(OR(AND(R2590=0,R2591=1),AND(R2590=1,R2591=0)),1,0),0)</f>
        <v>0</v>
      </c>
      <c r="U2591" s="1">
        <f>IF(AND(O2590&gt;0,O2591&gt;0),IF(OR(AND(S2590=0,S2591=1),AND(S2590=1,S2591=0)),1,0),0)</f>
        <v>1</v>
      </c>
    </row>
    <row r="2592" spans="1:21">
      <c r="A2592" s="9">
        <v>13358</v>
      </c>
      <c r="B2592" s="10" t="s">
        <v>2338</v>
      </c>
      <c r="C2592" s="9" t="s">
        <v>0</v>
      </c>
      <c r="D2592" s="9">
        <v>5381</v>
      </c>
      <c r="E2592" s="9">
        <v>1</v>
      </c>
      <c r="F2592" s="9">
        <v>1.3446</v>
      </c>
      <c r="G2592" s="9">
        <v>1.3471</v>
      </c>
      <c r="H2592" s="9">
        <v>1.3446</v>
      </c>
      <c r="I2592" s="9">
        <v>5</v>
      </c>
      <c r="J2592" s="9">
        <v>903.89</v>
      </c>
      <c r="K2592" s="8" t="str">
        <f>RIGHT(B2592,5)</f>
        <v>06:50</v>
      </c>
      <c r="L2592" s="7" t="str">
        <f>TEXT(K2592,"hh")</f>
        <v>06</v>
      </c>
      <c r="M2592" s="6">
        <f>IF(C2592="close",IF(I2592&gt;=0,1,IF(I2592&lt;0,2)),0)</f>
        <v>0</v>
      </c>
      <c r="N2592" s="5">
        <f>IF(N2591=0,IF(C2592="s/l",1,0),IF(C2592="s/l",N2591+1,0))</f>
        <v>0</v>
      </c>
      <c r="O2592" s="4">
        <f>IF(O2591=0,IF(C2592="t/p",1,0),IF(C2592="t/p",O2591+1,0))</f>
        <v>4</v>
      </c>
      <c r="P2592" s="3">
        <f>IF(AND(N2592&gt;=$AD$36,N2593=0),1,0)</f>
        <v>0</v>
      </c>
      <c r="Q2592" s="2">
        <f>IF(AND(O2592&gt;=$AD$35,O2593=0),1,0)</f>
        <v>0</v>
      </c>
      <c r="R2592" s="3">
        <f>IF(AND(N2592&gt;0,ISODD(D2592)),1,0)</f>
        <v>0</v>
      </c>
      <c r="S2592" s="2">
        <f>IF(AND(O2592&gt;0,ISEVEN(D2592)),1,0)</f>
        <v>0</v>
      </c>
      <c r="T2592" s="1">
        <f>IF(AND(N2591&gt;0,N2592&gt;0),IF(OR(AND(R2591=0,R2592=1),AND(R2591=1,R2592=0)),1,0),0)</f>
        <v>0</v>
      </c>
      <c r="U2592" s="1">
        <f>IF(AND(O2591&gt;0,O2592&gt;0),IF(OR(AND(S2591=0,S2592=1),AND(S2591=1,S2592=0)),1,0),0)</f>
        <v>1</v>
      </c>
    </row>
    <row r="2593" spans="1:21">
      <c r="A2593" s="9">
        <v>13363</v>
      </c>
      <c r="B2593" s="10" t="s">
        <v>2337</v>
      </c>
      <c r="C2593" s="9" t="s">
        <v>0</v>
      </c>
      <c r="D2593" s="9">
        <v>5384</v>
      </c>
      <c r="E2593" s="9">
        <v>1</v>
      </c>
      <c r="F2593" s="9">
        <v>1.3449</v>
      </c>
      <c r="G2593" s="9">
        <v>1.3424</v>
      </c>
      <c r="H2593" s="9">
        <v>1.3449</v>
      </c>
      <c r="I2593" s="9">
        <v>5</v>
      </c>
      <c r="J2593" s="9">
        <v>908.89</v>
      </c>
      <c r="K2593" s="8" t="str">
        <f>RIGHT(B2593,5)</f>
        <v>08:30</v>
      </c>
      <c r="L2593" s="7" t="str">
        <f>TEXT(K2593,"hh")</f>
        <v>08</v>
      </c>
      <c r="M2593" s="6">
        <f>IF(C2593="close",IF(I2593&gt;=0,1,IF(I2593&lt;0,2)),0)</f>
        <v>0</v>
      </c>
      <c r="N2593" s="5">
        <f>IF(N2592=0,IF(C2593="s/l",1,0),IF(C2593="s/l",N2592+1,0))</f>
        <v>0</v>
      </c>
      <c r="O2593" s="4">
        <f>IF(O2592=0,IF(C2593="t/p",1,0),IF(C2593="t/p",O2592+1,0))</f>
        <v>5</v>
      </c>
      <c r="P2593" s="3">
        <f>IF(AND(N2593&gt;=$AD$36,N2594=0),1,0)</f>
        <v>0</v>
      </c>
      <c r="Q2593" s="2">
        <f>IF(AND(O2593&gt;=$AD$35,O2594=0),1,0)</f>
        <v>0</v>
      </c>
      <c r="R2593" s="3">
        <f>IF(AND(N2593&gt;0,ISODD(D2593)),1,0)</f>
        <v>0</v>
      </c>
      <c r="S2593" s="2">
        <f>IF(AND(O2593&gt;0,ISEVEN(D2593)),1,0)</f>
        <v>1</v>
      </c>
      <c r="T2593" s="1">
        <f>IF(AND(N2592&gt;0,N2593&gt;0),IF(OR(AND(R2592=0,R2593=1),AND(R2592=1,R2593=0)),1,0),0)</f>
        <v>0</v>
      </c>
      <c r="U2593" s="1">
        <f>IF(AND(O2592&gt;0,O2593&gt;0),IF(OR(AND(S2592=0,S2593=1),AND(S2592=1,S2593=0)),1,0),0)</f>
        <v>1</v>
      </c>
    </row>
    <row r="2594" spans="1:21">
      <c r="A2594" s="9">
        <v>13368</v>
      </c>
      <c r="B2594" s="10" t="s">
        <v>2336</v>
      </c>
      <c r="C2594" s="9" t="s">
        <v>0</v>
      </c>
      <c r="D2594" s="9">
        <v>5386</v>
      </c>
      <c r="E2594" s="9">
        <v>1</v>
      </c>
      <c r="F2594" s="9">
        <v>1.3439000000000001</v>
      </c>
      <c r="G2594" s="9">
        <v>1.3413999999999999</v>
      </c>
      <c r="H2594" s="9">
        <v>1.3439000000000001</v>
      </c>
      <c r="I2594" s="9">
        <v>5</v>
      </c>
      <c r="J2594" s="9">
        <v>913.89</v>
      </c>
      <c r="K2594" s="8" t="str">
        <f>RIGHT(B2594,5)</f>
        <v>08:55</v>
      </c>
      <c r="L2594" s="7" t="str">
        <f>TEXT(K2594,"hh")</f>
        <v>08</v>
      </c>
      <c r="M2594" s="6">
        <f>IF(C2594="close",IF(I2594&gt;=0,1,IF(I2594&lt;0,2)),0)</f>
        <v>0</v>
      </c>
      <c r="N2594" s="5">
        <f>IF(N2593=0,IF(C2594="s/l",1,0),IF(C2594="s/l",N2593+1,0))</f>
        <v>0</v>
      </c>
      <c r="O2594" s="4">
        <f>IF(O2593=0,IF(C2594="t/p",1,0),IF(C2594="t/p",O2593+1,0))</f>
        <v>6</v>
      </c>
      <c r="P2594" s="3">
        <f>IF(AND(N2594&gt;=$AD$36,N2595=0),1,0)</f>
        <v>0</v>
      </c>
      <c r="Q2594" s="2">
        <f>IF(AND(O2594&gt;=$AD$35,O2595=0),1,0)</f>
        <v>0</v>
      </c>
      <c r="R2594" s="3">
        <f>IF(AND(N2594&gt;0,ISODD(D2594)),1,0)</f>
        <v>0</v>
      </c>
      <c r="S2594" s="2">
        <f>IF(AND(O2594&gt;0,ISEVEN(D2594)),1,0)</f>
        <v>1</v>
      </c>
      <c r="T2594" s="1">
        <f>IF(AND(N2593&gt;0,N2594&gt;0),IF(OR(AND(R2593=0,R2594=1),AND(R2593=1,R2594=0)),1,0),0)</f>
        <v>0</v>
      </c>
      <c r="U2594" s="1">
        <f>IF(AND(O2593&gt;0,O2594&gt;0),IF(OR(AND(S2593=0,S2594=1),AND(S2593=1,S2594=0)),1,0),0)</f>
        <v>0</v>
      </c>
    </row>
    <row r="2595" spans="1:21">
      <c r="A2595" s="9">
        <v>13373</v>
      </c>
      <c r="B2595" s="10" t="s">
        <v>2335</v>
      </c>
      <c r="C2595" s="9" t="s">
        <v>0</v>
      </c>
      <c r="D2595" s="9">
        <v>5387</v>
      </c>
      <c r="E2595" s="9">
        <v>1</v>
      </c>
      <c r="F2595" s="9">
        <v>1.3435999999999999</v>
      </c>
      <c r="G2595" s="9">
        <v>1.3461000000000001</v>
      </c>
      <c r="H2595" s="9">
        <v>1.3435999999999999</v>
      </c>
      <c r="I2595" s="9">
        <v>5</v>
      </c>
      <c r="J2595" s="9">
        <v>918.89</v>
      </c>
      <c r="K2595" s="8" t="str">
        <f>RIGHT(B2595,5)</f>
        <v>09:01</v>
      </c>
      <c r="L2595" s="7" t="str">
        <f>TEXT(K2595,"hh")</f>
        <v>09</v>
      </c>
      <c r="M2595" s="6">
        <f>IF(C2595="close",IF(I2595&gt;=0,1,IF(I2595&lt;0,2)),0)</f>
        <v>0</v>
      </c>
      <c r="N2595" s="5">
        <f>IF(N2594=0,IF(C2595="s/l",1,0),IF(C2595="s/l",N2594+1,0))</f>
        <v>0</v>
      </c>
      <c r="O2595" s="4">
        <f>IF(O2594=0,IF(C2595="t/p",1,0),IF(C2595="t/p",O2594+1,0))</f>
        <v>7</v>
      </c>
      <c r="P2595" s="3">
        <f>IF(AND(N2595&gt;=$AD$36,N2596=0),1,0)</f>
        <v>0</v>
      </c>
      <c r="Q2595" s="2">
        <f>IF(AND(O2595&gt;=$AD$35,O2596=0),1,0)</f>
        <v>0</v>
      </c>
      <c r="R2595" s="3">
        <f>IF(AND(N2595&gt;0,ISODD(D2595)),1,0)</f>
        <v>0</v>
      </c>
      <c r="S2595" s="2">
        <f>IF(AND(O2595&gt;0,ISEVEN(D2595)),1,0)</f>
        <v>0</v>
      </c>
      <c r="T2595" s="1">
        <f>IF(AND(N2594&gt;0,N2595&gt;0),IF(OR(AND(R2594=0,R2595=1),AND(R2594=1,R2595=0)),1,0),0)</f>
        <v>0</v>
      </c>
      <c r="U2595" s="1">
        <f>IF(AND(O2594&gt;0,O2595&gt;0),IF(OR(AND(S2594=0,S2595=1),AND(S2594=1,S2595=0)),1,0),0)</f>
        <v>1</v>
      </c>
    </row>
    <row r="2596" spans="1:21">
      <c r="A2596" s="9">
        <v>13378</v>
      </c>
      <c r="B2596" s="10" t="s">
        <v>2334</v>
      </c>
      <c r="C2596" s="9" t="s">
        <v>0</v>
      </c>
      <c r="D2596" s="9">
        <v>5390</v>
      </c>
      <c r="E2596" s="9">
        <v>1</v>
      </c>
      <c r="F2596" s="9">
        <v>1.3439000000000001</v>
      </c>
      <c r="G2596" s="9">
        <v>1.3413999999999999</v>
      </c>
      <c r="H2596" s="9">
        <v>1.3439000000000001</v>
      </c>
      <c r="I2596" s="9">
        <v>5</v>
      </c>
      <c r="J2596" s="9">
        <v>923.89</v>
      </c>
      <c r="K2596" s="8" t="str">
        <f>RIGHT(B2596,5)</f>
        <v>09:48</v>
      </c>
      <c r="L2596" s="7" t="str">
        <f>TEXT(K2596,"hh")</f>
        <v>09</v>
      </c>
      <c r="M2596" s="6">
        <f>IF(C2596="close",IF(I2596&gt;=0,1,IF(I2596&lt;0,2)),0)</f>
        <v>0</v>
      </c>
      <c r="N2596" s="5">
        <f>IF(N2595=0,IF(C2596="s/l",1,0),IF(C2596="s/l",N2595+1,0))</f>
        <v>0</v>
      </c>
      <c r="O2596" s="4">
        <f>IF(O2595=0,IF(C2596="t/p",1,0),IF(C2596="t/p",O2595+1,0))</f>
        <v>8</v>
      </c>
      <c r="P2596" s="3">
        <f>IF(AND(N2596&gt;=$AD$36,N2597=0),1,0)</f>
        <v>0</v>
      </c>
      <c r="Q2596" s="2">
        <f>IF(AND(O2596&gt;=$AD$35,O2597=0),1,0)</f>
        <v>0</v>
      </c>
      <c r="R2596" s="3">
        <f>IF(AND(N2596&gt;0,ISODD(D2596)),1,0)</f>
        <v>0</v>
      </c>
      <c r="S2596" s="2">
        <f>IF(AND(O2596&gt;0,ISEVEN(D2596)),1,0)</f>
        <v>1</v>
      </c>
      <c r="T2596" s="1">
        <f>IF(AND(N2595&gt;0,N2596&gt;0),IF(OR(AND(R2595=0,R2596=1),AND(R2595=1,R2596=0)),1,0),0)</f>
        <v>0</v>
      </c>
      <c r="U2596" s="1">
        <f>IF(AND(O2595&gt;0,O2596&gt;0),IF(OR(AND(S2595=0,S2596=1),AND(S2595=1,S2596=0)),1,0),0)</f>
        <v>1</v>
      </c>
    </row>
    <row r="2597" spans="1:21">
      <c r="A2597" s="9">
        <v>13383</v>
      </c>
      <c r="B2597" s="10" t="s">
        <v>2333</v>
      </c>
      <c r="C2597" s="9" t="s">
        <v>0</v>
      </c>
      <c r="D2597" s="9">
        <v>5391</v>
      </c>
      <c r="E2597" s="9">
        <v>1</v>
      </c>
      <c r="F2597" s="9">
        <v>1.3435999999999999</v>
      </c>
      <c r="G2597" s="9">
        <v>1.3461000000000001</v>
      </c>
      <c r="H2597" s="9">
        <v>1.3435999999999999</v>
      </c>
      <c r="I2597" s="9">
        <v>5</v>
      </c>
      <c r="J2597" s="9">
        <v>928.89</v>
      </c>
      <c r="K2597" s="8" t="str">
        <f>RIGHT(B2597,5)</f>
        <v>11:49</v>
      </c>
      <c r="L2597" s="7" t="str">
        <f>TEXT(K2597,"hh")</f>
        <v>11</v>
      </c>
      <c r="M2597" s="6">
        <f>IF(C2597="close",IF(I2597&gt;=0,1,IF(I2597&lt;0,2)),0)</f>
        <v>0</v>
      </c>
      <c r="N2597" s="5">
        <f>IF(N2596=0,IF(C2597="s/l",1,0),IF(C2597="s/l",N2596+1,0))</f>
        <v>0</v>
      </c>
      <c r="O2597" s="4">
        <f>IF(O2596=0,IF(C2597="t/p",1,0),IF(C2597="t/p",O2596+1,0))</f>
        <v>9</v>
      </c>
      <c r="P2597" s="3">
        <f>IF(AND(N2597&gt;=$AD$36,N2598=0),1,0)</f>
        <v>0</v>
      </c>
      <c r="Q2597" s="2">
        <f>IF(AND(O2597&gt;=$AD$35,O2598=0),1,0)</f>
        <v>0</v>
      </c>
      <c r="R2597" s="3">
        <f>IF(AND(N2597&gt;0,ISODD(D2597)),1,0)</f>
        <v>0</v>
      </c>
      <c r="S2597" s="2">
        <f>IF(AND(O2597&gt;0,ISEVEN(D2597)),1,0)</f>
        <v>0</v>
      </c>
      <c r="T2597" s="1">
        <f>IF(AND(N2596&gt;0,N2597&gt;0),IF(OR(AND(R2596=0,R2597=1),AND(R2596=1,R2597=0)),1,0),0)</f>
        <v>0</v>
      </c>
      <c r="U2597" s="1">
        <f>IF(AND(O2596&gt;0,O2597&gt;0),IF(OR(AND(S2596=0,S2597=1),AND(S2596=1,S2597=0)),1,0),0)</f>
        <v>1</v>
      </c>
    </row>
    <row r="2598" spans="1:21">
      <c r="A2598" s="9">
        <v>13392</v>
      </c>
      <c r="B2598" s="10" t="s">
        <v>2332</v>
      </c>
      <c r="C2598" s="9" t="s">
        <v>0</v>
      </c>
      <c r="D2598" s="9">
        <v>5396</v>
      </c>
      <c r="E2598" s="9">
        <v>1</v>
      </c>
      <c r="F2598" s="9">
        <v>1.3428</v>
      </c>
      <c r="G2598" s="9">
        <v>1.3403</v>
      </c>
      <c r="H2598" s="9">
        <v>1.3428</v>
      </c>
      <c r="I2598" s="9">
        <v>5</v>
      </c>
      <c r="J2598" s="9">
        <v>933.89</v>
      </c>
      <c r="K2598" s="8" t="str">
        <f>RIGHT(B2598,5)</f>
        <v>12:18</v>
      </c>
      <c r="L2598" s="7" t="str">
        <f>TEXT(K2598,"hh")</f>
        <v>12</v>
      </c>
      <c r="M2598" s="6">
        <f>IF(C2598="close",IF(I2598&gt;=0,1,IF(I2598&lt;0,2)),0)</f>
        <v>0</v>
      </c>
      <c r="N2598" s="5">
        <f>IF(N2597=0,IF(C2598="s/l",1,0),IF(C2598="s/l",N2597+1,0))</f>
        <v>0</v>
      </c>
      <c r="O2598" s="4">
        <f>IF(O2597=0,IF(C2598="t/p",1,0),IF(C2598="t/p",O2597+1,0))</f>
        <v>10</v>
      </c>
      <c r="P2598" s="3">
        <f>IF(AND(N2598&gt;=$AD$36,N2599=0),1,0)</f>
        <v>0</v>
      </c>
      <c r="Q2598" s="2">
        <f>IF(AND(O2598&gt;=$AD$35,O2599=0),1,0)</f>
        <v>0</v>
      </c>
      <c r="R2598" s="3">
        <f>IF(AND(N2598&gt;0,ISODD(D2598)),1,0)</f>
        <v>0</v>
      </c>
      <c r="S2598" s="2">
        <f>IF(AND(O2598&gt;0,ISEVEN(D2598)),1,0)</f>
        <v>1</v>
      </c>
      <c r="T2598" s="1">
        <f>IF(AND(N2597&gt;0,N2598&gt;0),IF(OR(AND(R2597=0,R2598=1),AND(R2597=1,R2598=0)),1,0),0)</f>
        <v>0</v>
      </c>
      <c r="U2598" s="1">
        <f>IF(AND(O2597&gt;0,O2598&gt;0),IF(OR(AND(S2597=0,S2598=1),AND(S2597=1,S2598=0)),1,0),0)</f>
        <v>1</v>
      </c>
    </row>
    <row r="2599" spans="1:21">
      <c r="A2599" s="9">
        <v>13397</v>
      </c>
      <c r="B2599" s="10" t="s">
        <v>2331</v>
      </c>
      <c r="C2599" s="9" t="s">
        <v>0</v>
      </c>
      <c r="D2599" s="9">
        <v>5397</v>
      </c>
      <c r="E2599" s="9">
        <v>1</v>
      </c>
      <c r="F2599" s="9">
        <v>1.3425</v>
      </c>
      <c r="G2599" s="9">
        <v>1.345</v>
      </c>
      <c r="H2599" s="9">
        <v>1.3425</v>
      </c>
      <c r="I2599" s="9">
        <v>5</v>
      </c>
      <c r="J2599" s="9">
        <v>938.89</v>
      </c>
      <c r="K2599" s="8" t="str">
        <f>RIGHT(B2599,5)</f>
        <v>12:47</v>
      </c>
      <c r="L2599" s="7" t="str">
        <f>TEXT(K2599,"hh")</f>
        <v>12</v>
      </c>
      <c r="M2599" s="6">
        <f>IF(C2599="close",IF(I2599&gt;=0,1,IF(I2599&lt;0,2)),0)</f>
        <v>0</v>
      </c>
      <c r="N2599" s="5">
        <f>IF(N2598=0,IF(C2599="s/l",1,0),IF(C2599="s/l",N2598+1,0))</f>
        <v>0</v>
      </c>
      <c r="O2599" s="4">
        <f>IF(O2598=0,IF(C2599="t/p",1,0),IF(C2599="t/p",O2598+1,0))</f>
        <v>11</v>
      </c>
      <c r="P2599" s="3">
        <f>IF(AND(N2599&gt;=$AD$36,N2600=0),1,0)</f>
        <v>0</v>
      </c>
      <c r="Q2599" s="2">
        <f>IF(AND(O2599&gt;=$AD$35,O2600=0),1,0)</f>
        <v>0</v>
      </c>
      <c r="R2599" s="3">
        <f>IF(AND(N2599&gt;0,ISODD(D2599)),1,0)</f>
        <v>0</v>
      </c>
      <c r="S2599" s="2">
        <f>IF(AND(O2599&gt;0,ISEVEN(D2599)),1,0)</f>
        <v>0</v>
      </c>
      <c r="T2599" s="1">
        <f>IF(AND(N2598&gt;0,N2599&gt;0),IF(OR(AND(R2598=0,R2599=1),AND(R2598=1,R2599=0)),1,0),0)</f>
        <v>0</v>
      </c>
      <c r="U2599" s="1">
        <f>IF(AND(O2598&gt;0,O2599&gt;0),IF(OR(AND(S2598=0,S2599=1),AND(S2598=1,S2599=0)),1,0),0)</f>
        <v>1</v>
      </c>
    </row>
    <row r="2600" spans="1:21">
      <c r="A2600" s="9">
        <v>13402</v>
      </c>
      <c r="B2600" s="10" t="s">
        <v>2330</v>
      </c>
      <c r="C2600" s="9" t="s">
        <v>0</v>
      </c>
      <c r="D2600" s="9">
        <v>5400</v>
      </c>
      <c r="E2600" s="9">
        <v>1</v>
      </c>
      <c r="F2600" s="9">
        <v>1.3428</v>
      </c>
      <c r="G2600" s="9">
        <v>1.3403</v>
      </c>
      <c r="H2600" s="9">
        <v>1.3428</v>
      </c>
      <c r="I2600" s="9">
        <v>5</v>
      </c>
      <c r="J2600" s="9">
        <v>943.89</v>
      </c>
      <c r="K2600" s="8" t="str">
        <f>RIGHT(B2600,5)</f>
        <v>13:02</v>
      </c>
      <c r="L2600" s="7" t="str">
        <f>TEXT(K2600,"hh")</f>
        <v>13</v>
      </c>
      <c r="M2600" s="6">
        <f>IF(C2600="close",IF(I2600&gt;=0,1,IF(I2600&lt;0,2)),0)</f>
        <v>0</v>
      </c>
      <c r="N2600" s="5">
        <f>IF(N2599=0,IF(C2600="s/l",1,0),IF(C2600="s/l",N2599+1,0))</f>
        <v>0</v>
      </c>
      <c r="O2600" s="4">
        <f>IF(O2599=0,IF(C2600="t/p",1,0),IF(C2600="t/p",O2599+1,0))</f>
        <v>12</v>
      </c>
      <c r="P2600" s="3">
        <f>IF(AND(N2600&gt;=$AD$36,N2601=0),1,0)</f>
        <v>0</v>
      </c>
      <c r="Q2600" s="2">
        <f>IF(AND(O2600&gt;=$AD$35,O2601=0),1,0)</f>
        <v>0</v>
      </c>
      <c r="R2600" s="3">
        <f>IF(AND(N2600&gt;0,ISODD(D2600)),1,0)</f>
        <v>0</v>
      </c>
      <c r="S2600" s="2">
        <f>IF(AND(O2600&gt;0,ISEVEN(D2600)),1,0)</f>
        <v>1</v>
      </c>
      <c r="T2600" s="1">
        <f>IF(AND(N2599&gt;0,N2600&gt;0),IF(OR(AND(R2599=0,R2600=1),AND(R2599=1,R2600=0)),1,0),0)</f>
        <v>0</v>
      </c>
      <c r="U2600" s="1">
        <f>IF(AND(O2599&gt;0,O2600&gt;0),IF(OR(AND(S2599=0,S2600=1),AND(S2599=1,S2600=0)),1,0),0)</f>
        <v>1</v>
      </c>
    </row>
    <row r="2601" spans="1:21">
      <c r="A2601" s="9">
        <v>13407</v>
      </c>
      <c r="B2601" s="10" t="s">
        <v>2329</v>
      </c>
      <c r="C2601" s="9" t="s">
        <v>0</v>
      </c>
      <c r="D2601" s="9">
        <v>5401</v>
      </c>
      <c r="E2601" s="9">
        <v>1</v>
      </c>
      <c r="F2601" s="9">
        <v>1.3425</v>
      </c>
      <c r="G2601" s="9">
        <v>1.345</v>
      </c>
      <c r="H2601" s="9">
        <v>1.3425</v>
      </c>
      <c r="I2601" s="9">
        <v>5</v>
      </c>
      <c r="J2601" s="9">
        <v>948.89</v>
      </c>
      <c r="K2601" s="8" t="str">
        <f>RIGHT(B2601,5)</f>
        <v>13:41</v>
      </c>
      <c r="L2601" s="7" t="str">
        <f>TEXT(K2601,"hh")</f>
        <v>13</v>
      </c>
      <c r="M2601" s="6">
        <f>IF(C2601="close",IF(I2601&gt;=0,1,IF(I2601&lt;0,2)),0)</f>
        <v>0</v>
      </c>
      <c r="N2601" s="5">
        <f>IF(N2600=0,IF(C2601="s/l",1,0),IF(C2601="s/l",N2600+1,0))</f>
        <v>0</v>
      </c>
      <c r="O2601" s="4">
        <f>IF(O2600=0,IF(C2601="t/p",1,0),IF(C2601="t/p",O2600+1,0))</f>
        <v>13</v>
      </c>
      <c r="P2601" s="3">
        <f>IF(AND(N2601&gt;=$AD$36,N2602=0),1,0)</f>
        <v>0</v>
      </c>
      <c r="Q2601" s="2">
        <f>IF(AND(O2601&gt;=$AD$35,O2602=0),1,0)</f>
        <v>1</v>
      </c>
      <c r="R2601" s="3">
        <f>IF(AND(N2601&gt;0,ISODD(D2601)),1,0)</f>
        <v>0</v>
      </c>
      <c r="S2601" s="2">
        <f>IF(AND(O2601&gt;0,ISEVEN(D2601)),1,0)</f>
        <v>0</v>
      </c>
      <c r="T2601" s="1">
        <f>IF(AND(N2600&gt;0,N2601&gt;0),IF(OR(AND(R2600=0,R2601=1),AND(R2600=1,R2601=0)),1,0),0)</f>
        <v>0</v>
      </c>
      <c r="U2601" s="1">
        <f>IF(AND(O2600&gt;0,O2601&gt;0),IF(OR(AND(S2600=0,S2601=1),AND(S2600=1,S2601=0)),1,0),0)</f>
        <v>1</v>
      </c>
    </row>
    <row r="2602" spans="1:21">
      <c r="A2602" s="9">
        <v>13412</v>
      </c>
      <c r="B2602" s="10" t="s">
        <v>2328</v>
      </c>
      <c r="C2602" s="9" t="s">
        <v>3</v>
      </c>
      <c r="D2602" s="9">
        <v>5394</v>
      </c>
      <c r="E2602" s="9">
        <v>1</v>
      </c>
      <c r="F2602" s="9">
        <v>1.3413999999999999</v>
      </c>
      <c r="G2602" s="9">
        <v>1.3413999999999999</v>
      </c>
      <c r="H2602" s="9">
        <v>1.3439000000000001</v>
      </c>
      <c r="I2602" s="9">
        <v>-20</v>
      </c>
      <c r="J2602" s="9">
        <v>928.89</v>
      </c>
      <c r="K2602" s="8" t="str">
        <f>RIGHT(B2602,5)</f>
        <v>13:42</v>
      </c>
      <c r="L2602" s="7" t="str">
        <f>TEXT(K2602,"hh")</f>
        <v>13</v>
      </c>
      <c r="M2602" s="6">
        <f>IF(C2602="close",IF(I2602&gt;=0,1,IF(I2602&lt;0,2)),0)</f>
        <v>0</v>
      </c>
      <c r="N2602" s="5">
        <f>IF(N2601=0,IF(C2602="s/l",1,0),IF(C2602="s/l",N2601+1,0))</f>
        <v>1</v>
      </c>
      <c r="O2602" s="4">
        <f>IF(O2601=0,IF(C2602="t/p",1,0),IF(C2602="t/p",O2601+1,0))</f>
        <v>0</v>
      </c>
      <c r="P2602" s="3">
        <f>IF(AND(N2602&gt;=$AD$36,N2603=0),1,0)</f>
        <v>0</v>
      </c>
      <c r="Q2602" s="2">
        <f>IF(AND(O2602&gt;=$AD$35,O2603=0),1,0)</f>
        <v>0</v>
      </c>
      <c r="R2602" s="3">
        <f>IF(AND(N2602&gt;0,ISODD(D2602)),1,0)</f>
        <v>0</v>
      </c>
      <c r="S2602" s="2">
        <f>IF(AND(O2602&gt;0,ISEVEN(D2602)),1,0)</f>
        <v>0</v>
      </c>
      <c r="T2602" s="1">
        <f>IF(AND(N2601&gt;0,N2602&gt;0),IF(OR(AND(R2601=0,R2602=1),AND(R2601=1,R2602=0)),1,0),0)</f>
        <v>0</v>
      </c>
      <c r="U2602" s="1">
        <f>IF(AND(O2601&gt;0,O2602&gt;0),IF(OR(AND(S2601=0,S2602=1),AND(S2601=1,S2602=0)),1,0),0)</f>
        <v>0</v>
      </c>
    </row>
    <row r="2603" spans="1:21">
      <c r="A2603" s="9">
        <v>13417</v>
      </c>
      <c r="B2603" s="10" t="s">
        <v>2327</v>
      </c>
      <c r="C2603" s="9" t="s">
        <v>0</v>
      </c>
      <c r="D2603" s="9">
        <v>5406</v>
      </c>
      <c r="E2603" s="9">
        <v>1</v>
      </c>
      <c r="F2603" s="9">
        <v>1.3418000000000001</v>
      </c>
      <c r="G2603" s="9">
        <v>1.3392999999999999</v>
      </c>
      <c r="H2603" s="9">
        <v>1.3418000000000001</v>
      </c>
      <c r="I2603" s="9">
        <v>5</v>
      </c>
      <c r="J2603" s="9">
        <v>933.89</v>
      </c>
      <c r="K2603" s="8" t="str">
        <f>RIGHT(B2603,5)</f>
        <v>13:54</v>
      </c>
      <c r="L2603" s="7" t="str">
        <f>TEXT(K2603,"hh")</f>
        <v>13</v>
      </c>
      <c r="M2603" s="6">
        <f>IF(C2603="close",IF(I2603&gt;=0,1,IF(I2603&lt;0,2)),0)</f>
        <v>0</v>
      </c>
      <c r="N2603" s="5">
        <f>IF(N2602=0,IF(C2603="s/l",1,0),IF(C2603="s/l",N2602+1,0))</f>
        <v>0</v>
      </c>
      <c r="O2603" s="4">
        <f>IF(O2602=0,IF(C2603="t/p",1,0),IF(C2603="t/p",O2602+1,0))</f>
        <v>1</v>
      </c>
      <c r="P2603" s="3">
        <f>IF(AND(N2603&gt;=$AD$36,N2604=0),1,0)</f>
        <v>0</v>
      </c>
      <c r="Q2603" s="2">
        <f>IF(AND(O2603&gt;=$AD$35,O2604=0),1,0)</f>
        <v>0</v>
      </c>
      <c r="R2603" s="3">
        <f>IF(AND(N2603&gt;0,ISODD(D2603)),1,0)</f>
        <v>0</v>
      </c>
      <c r="S2603" s="2">
        <f>IF(AND(O2603&gt;0,ISEVEN(D2603)),1,0)</f>
        <v>1</v>
      </c>
      <c r="T2603" s="1">
        <f>IF(AND(N2602&gt;0,N2603&gt;0),IF(OR(AND(R2602=0,R2603=1),AND(R2602=1,R2603=0)),1,0),0)</f>
        <v>0</v>
      </c>
      <c r="U2603" s="1">
        <f>IF(AND(O2602&gt;0,O2603&gt;0),IF(OR(AND(S2602=0,S2603=1),AND(S2602=1,S2603=0)),1,0),0)</f>
        <v>0</v>
      </c>
    </row>
    <row r="2604" spans="1:21">
      <c r="A2604" s="9">
        <v>13422</v>
      </c>
      <c r="B2604" s="10" t="s">
        <v>2326</v>
      </c>
      <c r="C2604" s="9" t="s">
        <v>0</v>
      </c>
      <c r="D2604" s="9">
        <v>5404</v>
      </c>
      <c r="E2604" s="9">
        <v>1</v>
      </c>
      <c r="F2604" s="9">
        <v>1.3428</v>
      </c>
      <c r="G2604" s="9">
        <v>1.3403</v>
      </c>
      <c r="H2604" s="9">
        <v>1.3428</v>
      </c>
      <c r="I2604" s="9">
        <v>5</v>
      </c>
      <c r="J2604" s="9">
        <v>938.89</v>
      </c>
      <c r="K2604" s="8" t="str">
        <f>RIGHT(B2604,5)</f>
        <v>15:05</v>
      </c>
      <c r="L2604" s="7" t="str">
        <f>TEXT(K2604,"hh")</f>
        <v>15</v>
      </c>
      <c r="M2604" s="6">
        <f>IF(C2604="close",IF(I2604&gt;=0,1,IF(I2604&lt;0,2)),0)</f>
        <v>0</v>
      </c>
      <c r="N2604" s="5">
        <f>IF(N2603=0,IF(C2604="s/l",1,0),IF(C2604="s/l",N2603+1,0))</f>
        <v>0</v>
      </c>
      <c r="O2604" s="4">
        <f>IF(O2603=0,IF(C2604="t/p",1,0),IF(C2604="t/p",O2603+1,0))</f>
        <v>2</v>
      </c>
      <c r="P2604" s="3">
        <f>IF(AND(N2604&gt;=$AD$36,N2605=0),1,0)</f>
        <v>0</v>
      </c>
      <c r="Q2604" s="2">
        <f>IF(AND(O2604&gt;=$AD$35,O2605=0),1,0)</f>
        <v>0</v>
      </c>
      <c r="R2604" s="3">
        <f>IF(AND(N2604&gt;0,ISODD(D2604)),1,0)</f>
        <v>0</v>
      </c>
      <c r="S2604" s="2">
        <f>IF(AND(O2604&gt;0,ISEVEN(D2604)),1,0)</f>
        <v>1</v>
      </c>
      <c r="T2604" s="1">
        <f>IF(AND(N2603&gt;0,N2604&gt;0),IF(OR(AND(R2603=0,R2604=1),AND(R2603=1,R2604=0)),1,0),0)</f>
        <v>0</v>
      </c>
      <c r="U2604" s="1">
        <f>IF(AND(O2603&gt;0,O2604&gt;0),IF(OR(AND(S2603=0,S2604=1),AND(S2603=1,S2604=0)),1,0),0)</f>
        <v>0</v>
      </c>
    </row>
    <row r="2605" spans="1:21">
      <c r="A2605" s="9">
        <v>13427</v>
      </c>
      <c r="B2605" s="10" t="s">
        <v>2325</v>
      </c>
      <c r="C2605" s="9" t="s">
        <v>3</v>
      </c>
      <c r="D2605" s="9">
        <v>5407</v>
      </c>
      <c r="E2605" s="9">
        <v>1</v>
      </c>
      <c r="F2605" s="9">
        <v>1.3440000000000001</v>
      </c>
      <c r="G2605" s="9">
        <v>1.3440000000000001</v>
      </c>
      <c r="H2605" s="9">
        <v>1.3414999999999999</v>
      </c>
      <c r="I2605" s="9">
        <v>-20</v>
      </c>
      <c r="J2605" s="9">
        <v>918.89</v>
      </c>
      <c r="K2605" s="8" t="str">
        <f>RIGHT(B2605,5)</f>
        <v>15:50</v>
      </c>
      <c r="L2605" s="7" t="str">
        <f>TEXT(K2605,"hh")</f>
        <v>15</v>
      </c>
      <c r="M2605" s="6">
        <f>IF(C2605="close",IF(I2605&gt;=0,1,IF(I2605&lt;0,2)),0)</f>
        <v>0</v>
      </c>
      <c r="N2605" s="5">
        <f>IF(N2604=0,IF(C2605="s/l",1,0),IF(C2605="s/l",N2604+1,0))</f>
        <v>1</v>
      </c>
      <c r="O2605" s="4">
        <f>IF(O2604=0,IF(C2605="t/p",1,0),IF(C2605="t/p",O2604+1,0))</f>
        <v>0</v>
      </c>
      <c r="P2605" s="3">
        <f>IF(AND(N2605&gt;=$AD$36,N2606=0),1,0)</f>
        <v>0</v>
      </c>
      <c r="Q2605" s="2">
        <f>IF(AND(O2605&gt;=$AD$35,O2606=0),1,0)</f>
        <v>0</v>
      </c>
      <c r="R2605" s="3">
        <f>IF(AND(N2605&gt;0,ISODD(D2605)),1,0)</f>
        <v>1</v>
      </c>
      <c r="S2605" s="2">
        <f>IF(AND(O2605&gt;0,ISEVEN(D2605)),1,0)</f>
        <v>0</v>
      </c>
      <c r="T2605" s="1">
        <f>IF(AND(N2604&gt;0,N2605&gt;0),IF(OR(AND(R2604=0,R2605=1),AND(R2604=1,R2605=0)),1,0),0)</f>
        <v>0</v>
      </c>
      <c r="U2605" s="1">
        <f>IF(AND(O2604&gt;0,O2605&gt;0),IF(OR(AND(S2604=0,S2605=1),AND(S2604=1,S2605=0)),1,0),0)</f>
        <v>0</v>
      </c>
    </row>
    <row r="2606" spans="1:21">
      <c r="A2606" s="9">
        <v>13428</v>
      </c>
      <c r="B2606" s="10" t="s">
        <v>2324</v>
      </c>
      <c r="C2606" s="9" t="s">
        <v>0</v>
      </c>
      <c r="D2606" s="9">
        <v>5409</v>
      </c>
      <c r="E2606" s="9">
        <v>1</v>
      </c>
      <c r="F2606" s="9">
        <v>1.3425</v>
      </c>
      <c r="G2606" s="9">
        <v>1.345</v>
      </c>
      <c r="H2606" s="9">
        <v>1.3425</v>
      </c>
      <c r="I2606" s="9">
        <v>5</v>
      </c>
      <c r="J2606" s="9">
        <v>923.89</v>
      </c>
      <c r="K2606" s="8" t="str">
        <f>RIGHT(B2606,5)</f>
        <v>17:23</v>
      </c>
      <c r="L2606" s="7" t="str">
        <f>TEXT(K2606,"hh")</f>
        <v>17</v>
      </c>
      <c r="M2606" s="6">
        <f>IF(C2606="close",IF(I2606&gt;=0,1,IF(I2606&lt;0,2)),0)</f>
        <v>0</v>
      </c>
      <c r="N2606" s="5">
        <f>IF(N2605=0,IF(C2606="s/l",1,0),IF(C2606="s/l",N2605+1,0))</f>
        <v>0</v>
      </c>
      <c r="O2606" s="4">
        <f>IF(O2605=0,IF(C2606="t/p",1,0),IF(C2606="t/p",O2605+1,0))</f>
        <v>1</v>
      </c>
      <c r="P2606" s="3">
        <f>IF(AND(N2606&gt;=$AD$36,N2607=0),1,0)</f>
        <v>0</v>
      </c>
      <c r="Q2606" s="2">
        <f>IF(AND(O2606&gt;=$AD$35,O2607=0),1,0)</f>
        <v>0</v>
      </c>
      <c r="R2606" s="3">
        <f>IF(AND(N2606&gt;0,ISODD(D2606)),1,0)</f>
        <v>0</v>
      </c>
      <c r="S2606" s="2">
        <f>IF(AND(O2606&gt;0,ISEVEN(D2606)),1,0)</f>
        <v>0</v>
      </c>
      <c r="T2606" s="1">
        <f>IF(AND(N2605&gt;0,N2606&gt;0),IF(OR(AND(R2605=0,R2606=1),AND(R2605=1,R2606=0)),1,0),0)</f>
        <v>0</v>
      </c>
      <c r="U2606" s="1">
        <f>IF(AND(O2605&gt;0,O2606&gt;0),IF(OR(AND(S2605=0,S2606=1),AND(S2605=1,S2606=0)),1,0),0)</f>
        <v>0</v>
      </c>
    </row>
    <row r="2607" spans="1:21">
      <c r="A2607" s="9">
        <v>13433</v>
      </c>
      <c r="B2607" s="10" t="s">
        <v>2323</v>
      </c>
      <c r="C2607" s="9" t="s">
        <v>0</v>
      </c>
      <c r="D2607" s="9">
        <v>5412</v>
      </c>
      <c r="E2607" s="9">
        <v>1</v>
      </c>
      <c r="F2607" s="9">
        <v>1.3428</v>
      </c>
      <c r="G2607" s="9">
        <v>1.3403</v>
      </c>
      <c r="H2607" s="9">
        <v>1.3428</v>
      </c>
      <c r="I2607" s="9">
        <v>5</v>
      </c>
      <c r="J2607" s="9">
        <v>928.89</v>
      </c>
      <c r="K2607" s="8" t="str">
        <f>RIGHT(B2607,5)</f>
        <v>20:37</v>
      </c>
      <c r="L2607" s="7" t="str">
        <f>TEXT(K2607,"hh")</f>
        <v>20</v>
      </c>
      <c r="M2607" s="6">
        <f>IF(C2607="close",IF(I2607&gt;=0,1,IF(I2607&lt;0,2)),0)</f>
        <v>0</v>
      </c>
      <c r="N2607" s="5">
        <f>IF(N2606=0,IF(C2607="s/l",1,0),IF(C2607="s/l",N2606+1,0))</f>
        <v>0</v>
      </c>
      <c r="O2607" s="4">
        <f>IF(O2606=0,IF(C2607="t/p",1,0),IF(C2607="t/p",O2606+1,0))</f>
        <v>2</v>
      </c>
      <c r="P2607" s="3">
        <f>IF(AND(N2607&gt;=$AD$36,N2608=0),1,0)</f>
        <v>0</v>
      </c>
      <c r="Q2607" s="2">
        <f>IF(AND(O2607&gt;=$AD$35,O2608=0),1,0)</f>
        <v>0</v>
      </c>
      <c r="R2607" s="3">
        <f>IF(AND(N2607&gt;0,ISODD(D2607)),1,0)</f>
        <v>0</v>
      </c>
      <c r="S2607" s="2">
        <f>IF(AND(O2607&gt;0,ISEVEN(D2607)),1,0)</f>
        <v>1</v>
      </c>
      <c r="T2607" s="1">
        <f>IF(AND(N2606&gt;0,N2607&gt;0),IF(OR(AND(R2606=0,R2607=1),AND(R2606=1,R2607=0)),1,0),0)</f>
        <v>0</v>
      </c>
      <c r="U2607" s="1">
        <f>IF(AND(O2606&gt;0,O2607&gt;0),IF(OR(AND(S2606=0,S2607=1),AND(S2606=1,S2607=0)),1,0),0)</f>
        <v>1</v>
      </c>
    </row>
    <row r="2608" spans="1:21">
      <c r="A2608" s="9">
        <v>13438</v>
      </c>
      <c r="B2608" s="10" t="s">
        <v>2322</v>
      </c>
      <c r="C2608" s="9" t="s">
        <v>54</v>
      </c>
      <c r="D2608" s="9">
        <v>5413</v>
      </c>
      <c r="E2608" s="9">
        <v>1</v>
      </c>
      <c r="F2608" s="9">
        <v>1.3431999999999999</v>
      </c>
      <c r="G2608" s="9">
        <v>1.345</v>
      </c>
      <c r="H2608" s="9">
        <v>1.3425</v>
      </c>
      <c r="I2608" s="9">
        <v>-3.11</v>
      </c>
      <c r="J2608" s="9">
        <v>925.78</v>
      </c>
      <c r="K2608" s="8" t="str">
        <f>RIGHT(B2608,5)</f>
        <v>01:00</v>
      </c>
      <c r="L2608" s="7" t="str">
        <f>TEXT(K2608,"hh")</f>
        <v>01</v>
      </c>
      <c r="M2608" s="6">
        <f>IF(C2608="close",IF(I2608&gt;=0,1,IF(I2608&lt;0,2)),0)</f>
        <v>2</v>
      </c>
      <c r="N2608" s="5">
        <f>IF(N2607=0,IF(C2608="s/l",1,0),IF(C2608="s/l",N2607+1,0))</f>
        <v>0</v>
      </c>
      <c r="O2608" s="4">
        <f>IF(O2607=0,IF(C2608="t/p",1,0),IF(C2608="t/p",O2607+1,0))</f>
        <v>0</v>
      </c>
      <c r="P2608" s="3">
        <f>IF(AND(N2608&gt;=$AD$36,N2609=0),1,0)</f>
        <v>0</v>
      </c>
      <c r="Q2608" s="2">
        <f>IF(AND(O2608&gt;=$AD$35,O2609=0),1,0)</f>
        <v>0</v>
      </c>
      <c r="R2608" s="3">
        <f>IF(AND(N2608&gt;0,ISODD(D2608)),1,0)</f>
        <v>0</v>
      </c>
      <c r="S2608" s="2">
        <f>IF(AND(O2608&gt;0,ISEVEN(D2608)),1,0)</f>
        <v>0</v>
      </c>
      <c r="T2608" s="1">
        <f>IF(AND(N2607&gt;0,N2608&gt;0),IF(OR(AND(R2607=0,R2608=1),AND(R2607=1,R2608=0)),1,0),0)</f>
        <v>0</v>
      </c>
      <c r="U2608" s="1">
        <f>IF(AND(O2607&gt;0,O2608&gt;0),IF(OR(AND(S2607=0,S2608=1),AND(S2607=1,S2608=0)),1,0),0)</f>
        <v>0</v>
      </c>
    </row>
    <row r="2609" spans="1:21">
      <c r="A2609" s="9">
        <v>13447</v>
      </c>
      <c r="B2609" s="10" t="s">
        <v>260</v>
      </c>
      <c r="C2609" s="9" t="s">
        <v>0</v>
      </c>
      <c r="D2609" s="9">
        <v>5418</v>
      </c>
      <c r="E2609" s="9">
        <v>1</v>
      </c>
      <c r="F2609" s="9">
        <v>1.3431999999999999</v>
      </c>
      <c r="G2609" s="9">
        <v>1.3407</v>
      </c>
      <c r="H2609" s="9">
        <v>1.3431999999999999</v>
      </c>
      <c r="I2609" s="9">
        <v>5</v>
      </c>
      <c r="J2609" s="9">
        <v>930.78</v>
      </c>
      <c r="K2609" s="8" t="str">
        <f>RIGHT(B2609,5)</f>
        <v>04:14</v>
      </c>
      <c r="L2609" s="7" t="str">
        <f>TEXT(K2609,"hh")</f>
        <v>04</v>
      </c>
      <c r="M2609" s="6">
        <f>IF(C2609="close",IF(I2609&gt;=0,1,IF(I2609&lt;0,2)),0)</f>
        <v>0</v>
      </c>
      <c r="N2609" s="5">
        <f>IF(N2608=0,IF(C2609="s/l",1,0),IF(C2609="s/l",N2608+1,0))</f>
        <v>0</v>
      </c>
      <c r="O2609" s="4">
        <f>IF(O2608=0,IF(C2609="t/p",1,0),IF(C2609="t/p",O2608+1,0))</f>
        <v>1</v>
      </c>
      <c r="P2609" s="3">
        <f>IF(AND(N2609&gt;=$AD$36,N2610=0),1,0)</f>
        <v>0</v>
      </c>
      <c r="Q2609" s="2">
        <f>IF(AND(O2609&gt;=$AD$35,O2610=0),1,0)</f>
        <v>0</v>
      </c>
      <c r="R2609" s="3">
        <f>IF(AND(N2609&gt;0,ISODD(D2609)),1,0)</f>
        <v>0</v>
      </c>
      <c r="S2609" s="2">
        <f>IF(AND(O2609&gt;0,ISEVEN(D2609)),1,0)</f>
        <v>1</v>
      </c>
      <c r="T2609" s="1">
        <f>IF(AND(N2608&gt;0,N2609&gt;0),IF(OR(AND(R2608=0,R2609=1),AND(R2608=1,R2609=0)),1,0),0)</f>
        <v>0</v>
      </c>
      <c r="U2609" s="1">
        <f>IF(AND(O2608&gt;0,O2609&gt;0),IF(OR(AND(S2608=0,S2609=1),AND(S2608=1,S2609=0)),1,0),0)</f>
        <v>0</v>
      </c>
    </row>
    <row r="2610" spans="1:21">
      <c r="A2610" s="9">
        <v>13456</v>
      </c>
      <c r="B2610" s="10" t="s">
        <v>259</v>
      </c>
      <c r="C2610" s="9" t="s">
        <v>0</v>
      </c>
      <c r="D2610" s="9">
        <v>5421</v>
      </c>
      <c r="E2610" s="9">
        <v>1</v>
      </c>
      <c r="F2610" s="9">
        <v>1.3439000000000001</v>
      </c>
      <c r="G2610" s="9">
        <v>1.3464</v>
      </c>
      <c r="H2610" s="9">
        <v>1.3439000000000001</v>
      </c>
      <c r="I2610" s="9">
        <v>5</v>
      </c>
      <c r="J2610" s="9">
        <v>935.78</v>
      </c>
      <c r="K2610" s="8" t="str">
        <f>RIGHT(B2610,5)</f>
        <v>08:28</v>
      </c>
      <c r="L2610" s="7" t="str">
        <f>TEXT(K2610,"hh")</f>
        <v>08</v>
      </c>
      <c r="M2610" s="6">
        <f>IF(C2610="close",IF(I2610&gt;=0,1,IF(I2610&lt;0,2)),0)</f>
        <v>0</v>
      </c>
      <c r="N2610" s="5">
        <f>IF(N2609=0,IF(C2610="s/l",1,0),IF(C2610="s/l",N2609+1,0))</f>
        <v>0</v>
      </c>
      <c r="O2610" s="4">
        <f>IF(O2609=0,IF(C2610="t/p",1,0),IF(C2610="t/p",O2609+1,0))</f>
        <v>2</v>
      </c>
      <c r="P2610" s="3">
        <f>IF(AND(N2610&gt;=$AD$36,N2611=0),1,0)</f>
        <v>0</v>
      </c>
      <c r="Q2610" s="2">
        <f>IF(AND(O2610&gt;=$AD$35,O2611=0),1,0)</f>
        <v>0</v>
      </c>
      <c r="R2610" s="3">
        <f>IF(AND(N2610&gt;0,ISODD(D2610)),1,0)</f>
        <v>0</v>
      </c>
      <c r="S2610" s="2">
        <f>IF(AND(O2610&gt;0,ISEVEN(D2610)),1,0)</f>
        <v>0</v>
      </c>
      <c r="T2610" s="1">
        <f>IF(AND(N2609&gt;0,N2610&gt;0),IF(OR(AND(R2609=0,R2610=1),AND(R2609=1,R2610=0)),1,0),0)</f>
        <v>0</v>
      </c>
      <c r="U2610" s="1">
        <f>IF(AND(O2609&gt;0,O2610&gt;0),IF(OR(AND(S2609=0,S2610=1),AND(S2609=1,S2610=0)),1,0),0)</f>
        <v>1</v>
      </c>
    </row>
    <row r="2611" spans="1:21">
      <c r="A2611" s="9">
        <v>13461</v>
      </c>
      <c r="B2611" s="10" t="s">
        <v>258</v>
      </c>
      <c r="C2611" s="9" t="s">
        <v>0</v>
      </c>
      <c r="D2611" s="9">
        <v>5424</v>
      </c>
      <c r="E2611" s="9">
        <v>1</v>
      </c>
      <c r="F2611" s="9">
        <v>1.3442000000000001</v>
      </c>
      <c r="G2611" s="9">
        <v>1.3416999999999999</v>
      </c>
      <c r="H2611" s="9">
        <v>1.3442000000000001</v>
      </c>
      <c r="I2611" s="9">
        <v>5</v>
      </c>
      <c r="J2611" s="9">
        <v>940.78</v>
      </c>
      <c r="K2611" s="8" t="str">
        <f>RIGHT(B2611,5)</f>
        <v>10:29</v>
      </c>
      <c r="L2611" s="7" t="str">
        <f>TEXT(K2611,"hh")</f>
        <v>10</v>
      </c>
      <c r="M2611" s="6">
        <f>IF(C2611="close",IF(I2611&gt;=0,1,IF(I2611&lt;0,2)),0)</f>
        <v>0</v>
      </c>
      <c r="N2611" s="5">
        <f>IF(N2610=0,IF(C2611="s/l",1,0),IF(C2611="s/l",N2610+1,0))</f>
        <v>0</v>
      </c>
      <c r="O2611" s="4">
        <f>IF(O2610=0,IF(C2611="t/p",1,0),IF(C2611="t/p",O2610+1,0))</f>
        <v>3</v>
      </c>
      <c r="P2611" s="3">
        <f>IF(AND(N2611&gt;=$AD$36,N2612=0),1,0)</f>
        <v>0</v>
      </c>
      <c r="Q2611" s="2">
        <f>IF(AND(O2611&gt;=$AD$35,O2612=0),1,0)</f>
        <v>0</v>
      </c>
      <c r="R2611" s="3">
        <f>IF(AND(N2611&gt;0,ISODD(D2611)),1,0)</f>
        <v>0</v>
      </c>
      <c r="S2611" s="2">
        <f>IF(AND(O2611&gt;0,ISEVEN(D2611)),1,0)</f>
        <v>1</v>
      </c>
      <c r="T2611" s="1">
        <f>IF(AND(N2610&gt;0,N2611&gt;0),IF(OR(AND(R2610=0,R2611=1),AND(R2610=1,R2611=0)),1,0),0)</f>
        <v>0</v>
      </c>
      <c r="U2611" s="1">
        <f>IF(AND(O2610&gt;0,O2611&gt;0),IF(OR(AND(S2610=0,S2611=1),AND(S2610=1,S2611=0)),1,0),0)</f>
        <v>1</v>
      </c>
    </row>
    <row r="2612" spans="1:21">
      <c r="A2612" s="9">
        <v>13466</v>
      </c>
      <c r="B2612" s="10" t="s">
        <v>2321</v>
      </c>
      <c r="C2612" s="9" t="s">
        <v>0</v>
      </c>
      <c r="D2612" s="9">
        <v>5425</v>
      </c>
      <c r="E2612" s="9">
        <v>1</v>
      </c>
      <c r="F2612" s="9">
        <v>1.3439000000000001</v>
      </c>
      <c r="G2612" s="9">
        <v>1.3464</v>
      </c>
      <c r="H2612" s="9">
        <v>1.3439000000000001</v>
      </c>
      <c r="I2612" s="9">
        <v>5</v>
      </c>
      <c r="J2612" s="9">
        <v>945.78</v>
      </c>
      <c r="K2612" s="8" t="str">
        <f>RIGHT(B2612,5)</f>
        <v>12:00</v>
      </c>
      <c r="L2612" s="7" t="str">
        <f>TEXT(K2612,"hh")</f>
        <v>12</v>
      </c>
      <c r="M2612" s="6">
        <f>IF(C2612="close",IF(I2612&gt;=0,1,IF(I2612&lt;0,2)),0)</f>
        <v>0</v>
      </c>
      <c r="N2612" s="5">
        <f>IF(N2611=0,IF(C2612="s/l",1,0),IF(C2612="s/l",N2611+1,0))</f>
        <v>0</v>
      </c>
      <c r="O2612" s="4">
        <f>IF(O2611=0,IF(C2612="t/p",1,0),IF(C2612="t/p",O2611+1,0))</f>
        <v>4</v>
      </c>
      <c r="P2612" s="3">
        <f>IF(AND(N2612&gt;=$AD$36,N2613=0),1,0)</f>
        <v>0</v>
      </c>
      <c r="Q2612" s="2">
        <f>IF(AND(O2612&gt;=$AD$35,O2613=0),1,0)</f>
        <v>0</v>
      </c>
      <c r="R2612" s="3">
        <f>IF(AND(N2612&gt;0,ISODD(D2612)),1,0)</f>
        <v>0</v>
      </c>
      <c r="S2612" s="2">
        <f>IF(AND(O2612&gt;0,ISEVEN(D2612)),1,0)</f>
        <v>0</v>
      </c>
      <c r="T2612" s="1">
        <f>IF(AND(N2611&gt;0,N2612&gt;0),IF(OR(AND(R2611=0,R2612=1),AND(R2611=1,R2612=0)),1,0),0)</f>
        <v>0</v>
      </c>
      <c r="U2612" s="1">
        <f>IF(AND(O2611&gt;0,O2612&gt;0),IF(OR(AND(S2611=0,S2612=1),AND(S2611=1,S2612=0)),1,0),0)</f>
        <v>1</v>
      </c>
    </row>
    <row r="2613" spans="1:21">
      <c r="A2613" s="9">
        <v>13471</v>
      </c>
      <c r="B2613" s="10" t="s">
        <v>2320</v>
      </c>
      <c r="C2613" s="9" t="s">
        <v>0</v>
      </c>
      <c r="D2613" s="9">
        <v>5428</v>
      </c>
      <c r="E2613" s="9">
        <v>1</v>
      </c>
      <c r="F2613" s="9">
        <v>1.3442000000000001</v>
      </c>
      <c r="G2613" s="9">
        <v>1.3416999999999999</v>
      </c>
      <c r="H2613" s="9">
        <v>1.3442000000000001</v>
      </c>
      <c r="I2613" s="9">
        <v>5</v>
      </c>
      <c r="J2613" s="9">
        <v>950.78</v>
      </c>
      <c r="K2613" s="8" t="str">
        <f>RIGHT(B2613,5)</f>
        <v>12:43</v>
      </c>
      <c r="L2613" s="7" t="str">
        <f>TEXT(K2613,"hh")</f>
        <v>12</v>
      </c>
      <c r="M2613" s="6">
        <f>IF(C2613="close",IF(I2613&gt;=0,1,IF(I2613&lt;0,2)),0)</f>
        <v>0</v>
      </c>
      <c r="N2613" s="5">
        <f>IF(N2612=0,IF(C2613="s/l",1,0),IF(C2613="s/l",N2612+1,0))</f>
        <v>0</v>
      </c>
      <c r="O2613" s="4">
        <f>IF(O2612=0,IF(C2613="t/p",1,0),IF(C2613="t/p",O2612+1,0))</f>
        <v>5</v>
      </c>
      <c r="P2613" s="3">
        <f>IF(AND(N2613&gt;=$AD$36,N2614=0),1,0)</f>
        <v>0</v>
      </c>
      <c r="Q2613" s="2">
        <f>IF(AND(O2613&gt;=$AD$35,O2614=0),1,0)</f>
        <v>0</v>
      </c>
      <c r="R2613" s="3">
        <f>IF(AND(N2613&gt;0,ISODD(D2613)),1,0)</f>
        <v>0</v>
      </c>
      <c r="S2613" s="2">
        <f>IF(AND(O2613&gt;0,ISEVEN(D2613)),1,0)</f>
        <v>1</v>
      </c>
      <c r="T2613" s="1">
        <f>IF(AND(N2612&gt;0,N2613&gt;0),IF(OR(AND(R2612=0,R2613=1),AND(R2612=1,R2613=0)),1,0),0)</f>
        <v>0</v>
      </c>
      <c r="U2613" s="1">
        <f>IF(AND(O2612&gt;0,O2613&gt;0),IF(OR(AND(S2612=0,S2613=1),AND(S2612=1,S2613=0)),1,0),0)</f>
        <v>1</v>
      </c>
    </row>
    <row r="2614" spans="1:21">
      <c r="A2614" s="9">
        <v>13476</v>
      </c>
      <c r="B2614" s="10" t="s">
        <v>2319</v>
      </c>
      <c r="C2614" s="9" t="s">
        <v>0</v>
      </c>
      <c r="D2614" s="9">
        <v>5429</v>
      </c>
      <c r="E2614" s="9">
        <v>1</v>
      </c>
      <c r="F2614" s="9">
        <v>1.3439000000000001</v>
      </c>
      <c r="G2614" s="9">
        <v>1.3464</v>
      </c>
      <c r="H2614" s="9">
        <v>1.3439000000000001</v>
      </c>
      <c r="I2614" s="9">
        <v>5</v>
      </c>
      <c r="J2614" s="9">
        <v>955.78</v>
      </c>
      <c r="K2614" s="8" t="str">
        <f>RIGHT(B2614,5)</f>
        <v>13:08</v>
      </c>
      <c r="L2614" s="7" t="str">
        <f>TEXT(K2614,"hh")</f>
        <v>13</v>
      </c>
      <c r="M2614" s="6">
        <f>IF(C2614="close",IF(I2614&gt;=0,1,IF(I2614&lt;0,2)),0)</f>
        <v>0</v>
      </c>
      <c r="N2614" s="5">
        <f>IF(N2613=0,IF(C2614="s/l",1,0),IF(C2614="s/l",N2613+1,0))</f>
        <v>0</v>
      </c>
      <c r="O2614" s="4">
        <f>IF(O2613=0,IF(C2614="t/p",1,0),IF(C2614="t/p",O2613+1,0))</f>
        <v>6</v>
      </c>
      <c r="P2614" s="3">
        <f>IF(AND(N2614&gt;=$AD$36,N2615=0),1,0)</f>
        <v>0</v>
      </c>
      <c r="Q2614" s="2">
        <f>IF(AND(O2614&gt;=$AD$35,O2615=0),1,0)</f>
        <v>1</v>
      </c>
      <c r="R2614" s="3">
        <f>IF(AND(N2614&gt;0,ISODD(D2614)),1,0)</f>
        <v>0</v>
      </c>
      <c r="S2614" s="2">
        <f>IF(AND(O2614&gt;0,ISEVEN(D2614)),1,0)</f>
        <v>0</v>
      </c>
      <c r="T2614" s="1">
        <f>IF(AND(N2613&gt;0,N2614&gt;0),IF(OR(AND(R2613=0,R2614=1),AND(R2613=1,R2614=0)),1,0),0)</f>
        <v>0</v>
      </c>
      <c r="U2614" s="1">
        <f>IF(AND(O2613&gt;0,O2614&gt;0),IF(OR(AND(S2613=0,S2614=1),AND(S2613=1,S2614=0)),1,0),0)</f>
        <v>1</v>
      </c>
    </row>
    <row r="2615" spans="1:21">
      <c r="A2615" s="9">
        <v>13477</v>
      </c>
      <c r="B2615" s="10" t="s">
        <v>257</v>
      </c>
      <c r="C2615" s="9" t="s">
        <v>3</v>
      </c>
      <c r="D2615" s="9">
        <v>5419</v>
      </c>
      <c r="E2615" s="9">
        <v>1</v>
      </c>
      <c r="F2615" s="9">
        <v>1.3453999999999999</v>
      </c>
      <c r="G2615" s="9">
        <v>1.3453999999999999</v>
      </c>
      <c r="H2615" s="9">
        <v>1.3429</v>
      </c>
      <c r="I2615" s="9">
        <v>-20</v>
      </c>
      <c r="J2615" s="9">
        <v>935.78</v>
      </c>
      <c r="K2615" s="8" t="str">
        <f>RIGHT(B2615,5)</f>
        <v>13:30</v>
      </c>
      <c r="L2615" s="7" t="str">
        <f>TEXT(K2615,"hh")</f>
        <v>13</v>
      </c>
      <c r="M2615" s="6">
        <f>IF(C2615="close",IF(I2615&gt;=0,1,IF(I2615&lt;0,2)),0)</f>
        <v>0</v>
      </c>
      <c r="N2615" s="5">
        <f>IF(N2614=0,IF(C2615="s/l",1,0),IF(C2615="s/l",N2614+1,0))</f>
        <v>1</v>
      </c>
      <c r="O2615" s="4">
        <f>IF(O2614=0,IF(C2615="t/p",1,0),IF(C2615="t/p",O2614+1,0))</f>
        <v>0</v>
      </c>
      <c r="P2615" s="3">
        <f>IF(AND(N2615&gt;=$AD$36,N2616=0),1,0)</f>
        <v>0</v>
      </c>
      <c r="Q2615" s="2">
        <f>IF(AND(O2615&gt;=$AD$35,O2616=0),1,0)</f>
        <v>0</v>
      </c>
      <c r="R2615" s="3">
        <f>IF(AND(N2615&gt;0,ISODD(D2615)),1,0)</f>
        <v>1</v>
      </c>
      <c r="S2615" s="2">
        <f>IF(AND(O2615&gt;0,ISEVEN(D2615)),1,0)</f>
        <v>0</v>
      </c>
      <c r="T2615" s="1">
        <f>IF(AND(N2614&gt;0,N2615&gt;0),IF(OR(AND(R2614=0,R2615=1),AND(R2614=1,R2615=0)),1,0),0)</f>
        <v>0</v>
      </c>
      <c r="U2615" s="1">
        <f>IF(AND(O2614&gt;0,O2615&gt;0),IF(OR(AND(S2614=0,S2615=1),AND(S2614=1,S2615=0)),1,0),0)</f>
        <v>0</v>
      </c>
    </row>
    <row r="2616" spans="1:21">
      <c r="A2616" s="9">
        <v>13486</v>
      </c>
      <c r="B2616" s="10" t="s">
        <v>256</v>
      </c>
      <c r="C2616" s="9" t="s">
        <v>3</v>
      </c>
      <c r="D2616" s="9">
        <v>5431</v>
      </c>
      <c r="E2616" s="9">
        <v>1</v>
      </c>
      <c r="F2616" s="9">
        <v>1.3474999999999999</v>
      </c>
      <c r="G2616" s="9">
        <v>1.3474999999999999</v>
      </c>
      <c r="H2616" s="9">
        <v>1.345</v>
      </c>
      <c r="I2616" s="9">
        <v>-20</v>
      </c>
      <c r="J2616" s="9">
        <v>915.78</v>
      </c>
      <c r="K2616" s="8" t="str">
        <f>RIGHT(B2616,5)</f>
        <v>14:30</v>
      </c>
      <c r="L2616" s="7" t="str">
        <f>TEXT(K2616,"hh")</f>
        <v>14</v>
      </c>
      <c r="M2616" s="6">
        <f>IF(C2616="close",IF(I2616&gt;=0,1,IF(I2616&lt;0,2)),0)</f>
        <v>0</v>
      </c>
      <c r="N2616" s="5">
        <f>IF(N2615=0,IF(C2616="s/l",1,0),IF(C2616="s/l",N2615+1,0))</f>
        <v>2</v>
      </c>
      <c r="O2616" s="4">
        <f>IF(O2615=0,IF(C2616="t/p",1,0),IF(C2616="t/p",O2615+1,0))</f>
        <v>0</v>
      </c>
      <c r="P2616" s="3">
        <f>IF(AND(N2616&gt;=$AD$36,N2617=0),1,0)</f>
        <v>1</v>
      </c>
      <c r="Q2616" s="2">
        <f>IF(AND(O2616&gt;=$AD$35,O2617=0),1,0)</f>
        <v>0</v>
      </c>
      <c r="R2616" s="3">
        <f>IF(AND(N2616&gt;0,ISODD(D2616)),1,0)</f>
        <v>1</v>
      </c>
      <c r="S2616" s="2">
        <f>IF(AND(O2616&gt;0,ISEVEN(D2616)),1,0)</f>
        <v>0</v>
      </c>
      <c r="T2616" s="1">
        <f>IF(AND(N2615&gt;0,N2616&gt;0),IF(OR(AND(R2615=0,R2616=1),AND(R2615=1,R2616=0)),1,0),0)</f>
        <v>0</v>
      </c>
      <c r="U2616" s="1">
        <f>IF(AND(O2615&gt;0,O2616&gt;0),IF(OR(AND(S2615=0,S2616=1),AND(S2615=1,S2616=0)),1,0),0)</f>
        <v>0</v>
      </c>
    </row>
    <row r="2617" spans="1:21">
      <c r="A2617" s="9">
        <v>13491</v>
      </c>
      <c r="B2617" s="10" t="s">
        <v>2318</v>
      </c>
      <c r="C2617" s="9" t="s">
        <v>0</v>
      </c>
      <c r="D2617" s="9">
        <v>5435</v>
      </c>
      <c r="E2617" s="9">
        <v>1</v>
      </c>
      <c r="F2617" s="9">
        <v>1.347</v>
      </c>
      <c r="G2617" s="9">
        <v>1.3494999999999999</v>
      </c>
      <c r="H2617" s="9">
        <v>1.347</v>
      </c>
      <c r="I2617" s="9">
        <v>5</v>
      </c>
      <c r="J2617" s="9">
        <v>920.78</v>
      </c>
      <c r="K2617" s="8" t="str">
        <f>RIGHT(B2617,5)</f>
        <v>14:31</v>
      </c>
      <c r="L2617" s="7" t="str">
        <f>TEXT(K2617,"hh")</f>
        <v>14</v>
      </c>
      <c r="M2617" s="6">
        <f>IF(C2617="close",IF(I2617&gt;=0,1,IF(I2617&lt;0,2)),0)</f>
        <v>0</v>
      </c>
      <c r="N2617" s="5">
        <f>IF(N2616=0,IF(C2617="s/l",1,0),IF(C2617="s/l",N2616+1,0))</f>
        <v>0</v>
      </c>
      <c r="O2617" s="4">
        <f>IF(O2616=0,IF(C2617="t/p",1,0),IF(C2617="t/p",O2616+1,0))</f>
        <v>1</v>
      </c>
      <c r="P2617" s="3">
        <f>IF(AND(N2617&gt;=$AD$36,N2618=0),1,0)</f>
        <v>0</v>
      </c>
      <c r="Q2617" s="2">
        <f>IF(AND(O2617&gt;=$AD$35,O2618=0),1,0)</f>
        <v>0</v>
      </c>
      <c r="R2617" s="3">
        <f>IF(AND(N2617&gt;0,ISODD(D2617)),1,0)</f>
        <v>0</v>
      </c>
      <c r="S2617" s="2">
        <f>IF(AND(O2617&gt;0,ISEVEN(D2617)),1,0)</f>
        <v>0</v>
      </c>
      <c r="T2617" s="1">
        <f>IF(AND(N2616&gt;0,N2617&gt;0),IF(OR(AND(R2616=0,R2617=1),AND(R2616=1,R2617=0)),1,0),0)</f>
        <v>0</v>
      </c>
      <c r="U2617" s="1">
        <f>IF(AND(O2616&gt;0,O2617&gt;0),IF(OR(AND(S2616=0,S2617=1),AND(S2616=1,S2617=0)),1,0),0)</f>
        <v>0</v>
      </c>
    </row>
    <row r="2618" spans="1:21">
      <c r="A2618" s="9">
        <v>13496</v>
      </c>
      <c r="B2618" s="10" t="s">
        <v>2317</v>
      </c>
      <c r="C2618" s="9" t="s">
        <v>0</v>
      </c>
      <c r="D2618" s="9">
        <v>5433</v>
      </c>
      <c r="E2618" s="9">
        <v>1</v>
      </c>
      <c r="F2618" s="9">
        <v>1.3460000000000001</v>
      </c>
      <c r="G2618" s="9">
        <v>1.3485</v>
      </c>
      <c r="H2618" s="9">
        <v>1.3460000000000001</v>
      </c>
      <c r="I2618" s="9">
        <v>5</v>
      </c>
      <c r="J2618" s="9">
        <v>925.78</v>
      </c>
      <c r="K2618" s="8" t="str">
        <f>RIGHT(B2618,5)</f>
        <v>15:42</v>
      </c>
      <c r="L2618" s="7" t="str">
        <f>TEXT(K2618,"hh")</f>
        <v>15</v>
      </c>
      <c r="M2618" s="6">
        <f>IF(C2618="close",IF(I2618&gt;=0,1,IF(I2618&lt;0,2)),0)</f>
        <v>0</v>
      </c>
      <c r="N2618" s="5">
        <f>IF(N2617=0,IF(C2618="s/l",1,0),IF(C2618="s/l",N2617+1,0))</f>
        <v>0</v>
      </c>
      <c r="O2618" s="4">
        <f>IF(O2617=0,IF(C2618="t/p",1,0),IF(C2618="t/p",O2617+1,0))</f>
        <v>2</v>
      </c>
      <c r="P2618" s="3">
        <f>IF(AND(N2618&gt;=$AD$36,N2619=0),1,0)</f>
        <v>0</v>
      </c>
      <c r="Q2618" s="2">
        <f>IF(AND(O2618&gt;=$AD$35,O2619=0),1,0)</f>
        <v>0</v>
      </c>
      <c r="R2618" s="3">
        <f>IF(AND(N2618&gt;0,ISODD(D2618)),1,0)</f>
        <v>0</v>
      </c>
      <c r="S2618" s="2">
        <f>IF(AND(O2618&gt;0,ISEVEN(D2618)),1,0)</f>
        <v>0</v>
      </c>
      <c r="T2618" s="1">
        <f>IF(AND(N2617&gt;0,N2618&gt;0),IF(OR(AND(R2617=0,R2618=1),AND(R2617=1,R2618=0)),1,0),0)</f>
        <v>0</v>
      </c>
      <c r="U2618" s="1">
        <f>IF(AND(O2617&gt;0,O2618&gt;0),IF(OR(AND(S2617=0,S2618=1),AND(S2617=1,S2618=0)),1,0),0)</f>
        <v>0</v>
      </c>
    </row>
    <row r="2619" spans="1:21">
      <c r="A2619" s="9">
        <v>13501</v>
      </c>
      <c r="B2619" s="10" t="s">
        <v>2316</v>
      </c>
      <c r="C2619" s="9" t="s">
        <v>3</v>
      </c>
      <c r="D2619" s="9">
        <v>5438</v>
      </c>
      <c r="E2619" s="9">
        <v>1</v>
      </c>
      <c r="F2619" s="9">
        <v>1.3448</v>
      </c>
      <c r="G2619" s="9">
        <v>1.3448</v>
      </c>
      <c r="H2619" s="9">
        <v>1.3472999999999999</v>
      </c>
      <c r="I2619" s="9">
        <v>-20</v>
      </c>
      <c r="J2619" s="9">
        <v>905.78</v>
      </c>
      <c r="K2619" s="8" t="str">
        <f>RIGHT(B2619,5)</f>
        <v>16:01</v>
      </c>
      <c r="L2619" s="7" t="str">
        <f>TEXT(K2619,"hh")</f>
        <v>16</v>
      </c>
      <c r="M2619" s="6">
        <f>IF(C2619="close",IF(I2619&gt;=0,1,IF(I2619&lt;0,2)),0)</f>
        <v>0</v>
      </c>
      <c r="N2619" s="5">
        <f>IF(N2618=0,IF(C2619="s/l",1,0),IF(C2619="s/l",N2618+1,0))</f>
        <v>1</v>
      </c>
      <c r="O2619" s="4">
        <f>IF(O2618=0,IF(C2619="t/p",1,0),IF(C2619="t/p",O2618+1,0))</f>
        <v>0</v>
      </c>
      <c r="P2619" s="3">
        <f>IF(AND(N2619&gt;=$AD$36,N2620=0),1,0)</f>
        <v>0</v>
      </c>
      <c r="Q2619" s="2">
        <f>IF(AND(O2619&gt;=$AD$35,O2620=0),1,0)</f>
        <v>0</v>
      </c>
      <c r="R2619" s="3">
        <f>IF(AND(N2619&gt;0,ISODD(D2619)),1,0)</f>
        <v>0</v>
      </c>
      <c r="S2619" s="2">
        <f>IF(AND(O2619&gt;0,ISEVEN(D2619)),1,0)</f>
        <v>0</v>
      </c>
      <c r="T2619" s="1">
        <f>IF(AND(N2618&gt;0,N2619&gt;0),IF(OR(AND(R2618=0,R2619=1),AND(R2618=1,R2619=0)),1,0),0)</f>
        <v>0</v>
      </c>
      <c r="U2619" s="1">
        <f>IF(AND(O2618&gt;0,O2619&gt;0),IF(OR(AND(S2618=0,S2619=1),AND(S2618=1,S2619=0)),1,0),0)</f>
        <v>0</v>
      </c>
    </row>
    <row r="2620" spans="1:21">
      <c r="A2620" s="9">
        <v>13506</v>
      </c>
      <c r="B2620" s="10" t="s">
        <v>2315</v>
      </c>
      <c r="C2620" s="9" t="s">
        <v>3</v>
      </c>
      <c r="D2620" s="9">
        <v>5440</v>
      </c>
      <c r="E2620" s="9">
        <v>1</v>
      </c>
      <c r="F2620" s="9">
        <v>1.3438000000000001</v>
      </c>
      <c r="G2620" s="9">
        <v>1.3438000000000001</v>
      </c>
      <c r="H2620" s="9">
        <v>1.3463000000000001</v>
      </c>
      <c r="I2620" s="9">
        <v>-20</v>
      </c>
      <c r="J2620" s="9">
        <v>885.78</v>
      </c>
      <c r="K2620" s="8" t="str">
        <f>RIGHT(B2620,5)</f>
        <v>16:21</v>
      </c>
      <c r="L2620" s="7" t="str">
        <f>TEXT(K2620,"hh")</f>
        <v>16</v>
      </c>
      <c r="M2620" s="6">
        <f>IF(C2620="close",IF(I2620&gt;=0,1,IF(I2620&lt;0,2)),0)</f>
        <v>0</v>
      </c>
      <c r="N2620" s="5">
        <f>IF(N2619=0,IF(C2620="s/l",1,0),IF(C2620="s/l",N2619+1,0))</f>
        <v>2</v>
      </c>
      <c r="O2620" s="4">
        <f>IF(O2619=0,IF(C2620="t/p",1,0),IF(C2620="t/p",O2619+1,0))</f>
        <v>0</v>
      </c>
      <c r="P2620" s="3">
        <f>IF(AND(N2620&gt;=$AD$36,N2621=0),1,0)</f>
        <v>1</v>
      </c>
      <c r="Q2620" s="2">
        <f>IF(AND(O2620&gt;=$AD$35,O2621=0),1,0)</f>
        <v>0</v>
      </c>
      <c r="R2620" s="3">
        <f>IF(AND(N2620&gt;0,ISODD(D2620)),1,0)</f>
        <v>0</v>
      </c>
      <c r="S2620" s="2">
        <f>IF(AND(O2620&gt;0,ISEVEN(D2620)),1,0)</f>
        <v>0</v>
      </c>
      <c r="T2620" s="1">
        <f>IF(AND(N2619&gt;0,N2620&gt;0),IF(OR(AND(R2619=0,R2620=1),AND(R2619=1,R2620=0)),1,0),0)</f>
        <v>0</v>
      </c>
      <c r="U2620" s="1">
        <f>IF(AND(O2619&gt;0,O2620&gt;0),IF(OR(AND(S2619=0,S2620=1),AND(S2619=1,S2620=0)),1,0),0)</f>
        <v>0</v>
      </c>
    </row>
    <row r="2621" spans="1:21">
      <c r="A2621" s="9">
        <v>13507</v>
      </c>
      <c r="B2621" s="10" t="s">
        <v>2314</v>
      </c>
      <c r="C2621" s="9" t="s">
        <v>0</v>
      </c>
      <c r="D2621" s="9">
        <v>5442</v>
      </c>
      <c r="E2621" s="9">
        <v>1</v>
      </c>
      <c r="F2621" s="9">
        <v>1.3451</v>
      </c>
      <c r="G2621" s="9">
        <v>1.3426</v>
      </c>
      <c r="H2621" s="9">
        <v>1.3451</v>
      </c>
      <c r="I2621" s="9">
        <v>5</v>
      </c>
      <c r="J2621" s="9">
        <v>890.78</v>
      </c>
      <c r="K2621" s="8" t="str">
        <f>RIGHT(B2621,5)</f>
        <v>16:51</v>
      </c>
      <c r="L2621" s="7" t="str">
        <f>TEXT(K2621,"hh")</f>
        <v>16</v>
      </c>
      <c r="M2621" s="6">
        <f>IF(C2621="close",IF(I2621&gt;=0,1,IF(I2621&lt;0,2)),0)</f>
        <v>0</v>
      </c>
      <c r="N2621" s="5">
        <f>IF(N2620=0,IF(C2621="s/l",1,0),IF(C2621="s/l",N2620+1,0))</f>
        <v>0</v>
      </c>
      <c r="O2621" s="4">
        <f>IF(O2620=0,IF(C2621="t/p",1,0),IF(C2621="t/p",O2620+1,0))</f>
        <v>1</v>
      </c>
      <c r="P2621" s="3">
        <f>IF(AND(N2621&gt;=$AD$36,N2622=0),1,0)</f>
        <v>0</v>
      </c>
      <c r="Q2621" s="2">
        <f>IF(AND(O2621&gt;=$AD$35,O2622=0),1,0)</f>
        <v>0</v>
      </c>
      <c r="R2621" s="3">
        <f>IF(AND(N2621&gt;0,ISODD(D2621)),1,0)</f>
        <v>0</v>
      </c>
      <c r="S2621" s="2">
        <f>IF(AND(O2621&gt;0,ISEVEN(D2621)),1,0)</f>
        <v>1</v>
      </c>
      <c r="T2621" s="1">
        <f>IF(AND(N2620&gt;0,N2621&gt;0),IF(OR(AND(R2620=0,R2621=1),AND(R2620=1,R2621=0)),1,0),0)</f>
        <v>0</v>
      </c>
      <c r="U2621" s="1">
        <f>IF(AND(O2620&gt;0,O2621&gt;0),IF(OR(AND(S2620=0,S2621=1),AND(S2620=1,S2621=0)),1,0),0)</f>
        <v>0</v>
      </c>
    </row>
    <row r="2622" spans="1:21">
      <c r="A2622" s="9">
        <v>13516</v>
      </c>
      <c r="B2622" s="10" t="s">
        <v>2313</v>
      </c>
      <c r="C2622" s="9" t="s">
        <v>3</v>
      </c>
      <c r="D2622" s="9">
        <v>5443</v>
      </c>
      <c r="E2622" s="9">
        <v>1</v>
      </c>
      <c r="F2622" s="9">
        <v>1.3472999999999999</v>
      </c>
      <c r="G2622" s="9">
        <v>1.3472999999999999</v>
      </c>
      <c r="H2622" s="9">
        <v>1.3448</v>
      </c>
      <c r="I2622" s="9">
        <v>-20</v>
      </c>
      <c r="J2622" s="9">
        <v>870.78</v>
      </c>
      <c r="K2622" s="8" t="str">
        <f>RIGHT(B2622,5)</f>
        <v>17:13</v>
      </c>
      <c r="L2622" s="7" t="str">
        <f>TEXT(K2622,"hh")</f>
        <v>17</v>
      </c>
      <c r="M2622" s="6">
        <f>IF(C2622="close",IF(I2622&gt;=0,1,IF(I2622&lt;0,2)),0)</f>
        <v>0</v>
      </c>
      <c r="N2622" s="5">
        <f>IF(N2621=0,IF(C2622="s/l",1,0),IF(C2622="s/l",N2621+1,0))</f>
        <v>1</v>
      </c>
      <c r="O2622" s="4">
        <f>IF(O2621=0,IF(C2622="t/p",1,0),IF(C2622="t/p",O2621+1,0))</f>
        <v>0</v>
      </c>
      <c r="P2622" s="3">
        <f>IF(AND(N2622&gt;=$AD$36,N2623=0),1,0)</f>
        <v>0</v>
      </c>
      <c r="Q2622" s="2">
        <f>IF(AND(O2622&gt;=$AD$35,O2623=0),1,0)</f>
        <v>0</v>
      </c>
      <c r="R2622" s="3">
        <f>IF(AND(N2622&gt;0,ISODD(D2622)),1,0)</f>
        <v>1</v>
      </c>
      <c r="S2622" s="2">
        <f>IF(AND(O2622&gt;0,ISEVEN(D2622)),1,0)</f>
        <v>0</v>
      </c>
      <c r="T2622" s="1">
        <f>IF(AND(N2621&gt;0,N2622&gt;0),IF(OR(AND(R2621=0,R2622=1),AND(R2621=1,R2622=0)),1,0),0)</f>
        <v>0</v>
      </c>
      <c r="U2622" s="1">
        <f>IF(AND(O2621&gt;0,O2622&gt;0),IF(OR(AND(S2621=0,S2622=1),AND(S2621=1,S2622=0)),1,0),0)</f>
        <v>0</v>
      </c>
    </row>
    <row r="2623" spans="1:21">
      <c r="A2623" s="9">
        <v>13517</v>
      </c>
      <c r="B2623" s="10" t="s">
        <v>2312</v>
      </c>
      <c r="C2623" s="9" t="s">
        <v>0</v>
      </c>
      <c r="D2623" s="9">
        <v>5445</v>
      </c>
      <c r="E2623" s="9">
        <v>1</v>
      </c>
      <c r="F2623" s="9">
        <v>1.3458000000000001</v>
      </c>
      <c r="G2623" s="9">
        <v>1.3483000000000001</v>
      </c>
      <c r="H2623" s="9">
        <v>1.3458000000000001</v>
      </c>
      <c r="I2623" s="9">
        <v>5</v>
      </c>
      <c r="J2623" s="9">
        <v>875.78</v>
      </c>
      <c r="K2623" s="8" t="str">
        <f>RIGHT(B2623,5)</f>
        <v>17:23</v>
      </c>
      <c r="L2623" s="7" t="str">
        <f>TEXT(K2623,"hh")</f>
        <v>17</v>
      </c>
      <c r="M2623" s="6">
        <f>IF(C2623="close",IF(I2623&gt;=0,1,IF(I2623&lt;0,2)),0)</f>
        <v>0</v>
      </c>
      <c r="N2623" s="5">
        <f>IF(N2622=0,IF(C2623="s/l",1,0),IF(C2623="s/l",N2622+1,0))</f>
        <v>0</v>
      </c>
      <c r="O2623" s="4">
        <f>IF(O2622=0,IF(C2623="t/p",1,0),IF(C2623="t/p",O2622+1,0))</f>
        <v>1</v>
      </c>
      <c r="P2623" s="3">
        <f>IF(AND(N2623&gt;=$AD$36,N2624=0),1,0)</f>
        <v>0</v>
      </c>
      <c r="Q2623" s="2">
        <f>IF(AND(O2623&gt;=$AD$35,O2624=0),1,0)</f>
        <v>0</v>
      </c>
      <c r="R2623" s="3">
        <f>IF(AND(N2623&gt;0,ISODD(D2623)),1,0)</f>
        <v>0</v>
      </c>
      <c r="S2623" s="2">
        <f>IF(AND(O2623&gt;0,ISEVEN(D2623)),1,0)</f>
        <v>0</v>
      </c>
      <c r="T2623" s="1">
        <f>IF(AND(N2622&gt;0,N2623&gt;0),IF(OR(AND(R2622=0,R2623=1),AND(R2622=1,R2623=0)),1,0),0)</f>
        <v>0</v>
      </c>
      <c r="U2623" s="1">
        <f>IF(AND(O2622&gt;0,O2623&gt;0),IF(OR(AND(S2622=0,S2623=1),AND(S2622=1,S2623=0)),1,0),0)</f>
        <v>0</v>
      </c>
    </row>
    <row r="2624" spans="1:21">
      <c r="A2624" s="9">
        <v>13526</v>
      </c>
      <c r="B2624" s="10" t="s">
        <v>2311</v>
      </c>
      <c r="C2624" s="9" t="s">
        <v>0</v>
      </c>
      <c r="D2624" s="9">
        <v>5450</v>
      </c>
      <c r="E2624" s="9">
        <v>1</v>
      </c>
      <c r="F2624" s="9">
        <v>1.3451</v>
      </c>
      <c r="G2624" s="9">
        <v>1.3426</v>
      </c>
      <c r="H2624" s="9">
        <v>1.3451</v>
      </c>
      <c r="I2624" s="9">
        <v>5</v>
      </c>
      <c r="J2624" s="9">
        <v>880.78</v>
      </c>
      <c r="K2624" s="8" t="str">
        <f>RIGHT(B2624,5)</f>
        <v>19:54</v>
      </c>
      <c r="L2624" s="7" t="str">
        <f>TEXT(K2624,"hh")</f>
        <v>19</v>
      </c>
      <c r="M2624" s="6">
        <f>IF(C2624="close",IF(I2624&gt;=0,1,IF(I2624&lt;0,2)),0)</f>
        <v>0</v>
      </c>
      <c r="N2624" s="5">
        <f>IF(N2623=0,IF(C2624="s/l",1,0),IF(C2624="s/l",N2623+1,0))</f>
        <v>0</v>
      </c>
      <c r="O2624" s="4">
        <f>IF(O2623=0,IF(C2624="t/p",1,0),IF(C2624="t/p",O2623+1,0))</f>
        <v>2</v>
      </c>
      <c r="P2624" s="3">
        <f>IF(AND(N2624&gt;=$AD$36,N2625=0),1,0)</f>
        <v>0</v>
      </c>
      <c r="Q2624" s="2">
        <f>IF(AND(O2624&gt;=$AD$35,O2625=0),1,0)</f>
        <v>0</v>
      </c>
      <c r="R2624" s="3">
        <f>IF(AND(N2624&gt;0,ISODD(D2624)),1,0)</f>
        <v>0</v>
      </c>
      <c r="S2624" s="2">
        <f>IF(AND(O2624&gt;0,ISEVEN(D2624)),1,0)</f>
        <v>1</v>
      </c>
      <c r="T2624" s="1">
        <f>IF(AND(N2623&gt;0,N2624&gt;0),IF(OR(AND(R2623=0,R2624=1),AND(R2623=1,R2624=0)),1,0),0)</f>
        <v>0</v>
      </c>
      <c r="U2624" s="1">
        <f>IF(AND(O2623&gt;0,O2624&gt;0),IF(OR(AND(S2623=0,S2624=1),AND(S2623=1,S2624=0)),1,0),0)</f>
        <v>1</v>
      </c>
    </row>
    <row r="2625" spans="1:21">
      <c r="A2625" s="9">
        <v>13531</v>
      </c>
      <c r="B2625" s="10" t="s">
        <v>2310</v>
      </c>
      <c r="C2625" s="9" t="s">
        <v>54</v>
      </c>
      <c r="D2625" s="9">
        <v>5451</v>
      </c>
      <c r="E2625" s="9">
        <v>1</v>
      </c>
      <c r="F2625" s="9">
        <v>1.3456999999999999</v>
      </c>
      <c r="G2625" s="9">
        <v>1.3472999999999999</v>
      </c>
      <c r="H2625" s="9">
        <v>1.3448</v>
      </c>
      <c r="I2625" s="9">
        <v>-4.37</v>
      </c>
      <c r="J2625" s="9">
        <v>876.41</v>
      </c>
      <c r="K2625" s="8" t="str">
        <f>RIGHT(B2625,5)</f>
        <v>01:00</v>
      </c>
      <c r="L2625" s="7" t="str">
        <f>TEXT(K2625,"hh")</f>
        <v>01</v>
      </c>
      <c r="M2625" s="6">
        <f>IF(C2625="close",IF(I2625&gt;=0,1,IF(I2625&lt;0,2)),0)</f>
        <v>2</v>
      </c>
      <c r="N2625" s="5">
        <f>IF(N2624=0,IF(C2625="s/l",1,0),IF(C2625="s/l",N2624+1,0))</f>
        <v>0</v>
      </c>
      <c r="O2625" s="4">
        <f>IF(O2624=0,IF(C2625="t/p",1,0),IF(C2625="t/p",O2624+1,0))</f>
        <v>0</v>
      </c>
      <c r="P2625" s="3">
        <f>IF(AND(N2625&gt;=$AD$36,N2626=0),1,0)</f>
        <v>0</v>
      </c>
      <c r="Q2625" s="2">
        <f>IF(AND(O2625&gt;=$AD$35,O2626=0),1,0)</f>
        <v>0</v>
      </c>
      <c r="R2625" s="3">
        <f>IF(AND(N2625&gt;0,ISODD(D2625)),1,0)</f>
        <v>0</v>
      </c>
      <c r="S2625" s="2">
        <f>IF(AND(O2625&gt;0,ISEVEN(D2625)),1,0)</f>
        <v>0</v>
      </c>
      <c r="T2625" s="1">
        <f>IF(AND(N2624&gt;0,N2625&gt;0),IF(OR(AND(R2624=0,R2625=1),AND(R2624=1,R2625=0)),1,0),0)</f>
        <v>0</v>
      </c>
      <c r="U2625" s="1">
        <f>IF(AND(O2624&gt;0,O2625&gt;0),IF(OR(AND(S2624=0,S2625=1),AND(S2624=1,S2625=0)),1,0),0)</f>
        <v>0</v>
      </c>
    </row>
    <row r="2626" spans="1:21">
      <c r="A2626" s="9">
        <v>13532</v>
      </c>
      <c r="B2626" s="10" t="s">
        <v>2310</v>
      </c>
      <c r="C2626" s="9" t="s">
        <v>54</v>
      </c>
      <c r="D2626" s="9">
        <v>5448</v>
      </c>
      <c r="E2626" s="9">
        <v>1</v>
      </c>
      <c r="F2626" s="9">
        <v>1.3453999999999999</v>
      </c>
      <c r="G2626" s="9">
        <v>1.3435999999999999</v>
      </c>
      <c r="H2626" s="9">
        <v>1.3461000000000001</v>
      </c>
      <c r="I2626" s="9">
        <v>-1.9</v>
      </c>
      <c r="J2626" s="9">
        <v>874.51</v>
      </c>
      <c r="K2626" s="8" t="str">
        <f>RIGHT(B2626,5)</f>
        <v>01:00</v>
      </c>
      <c r="L2626" s="7" t="str">
        <f>TEXT(K2626,"hh")</f>
        <v>01</v>
      </c>
      <c r="M2626" s="6">
        <f>IF(C2626="close",IF(I2626&gt;=0,1,IF(I2626&lt;0,2)),0)</f>
        <v>2</v>
      </c>
      <c r="N2626" s="5">
        <f>IF(N2625=0,IF(C2626="s/l",1,0),IF(C2626="s/l",N2625+1,0))</f>
        <v>0</v>
      </c>
      <c r="O2626" s="4">
        <f>IF(O2625=0,IF(C2626="t/p",1,0),IF(C2626="t/p",O2625+1,0))</f>
        <v>0</v>
      </c>
      <c r="P2626" s="3">
        <f>IF(AND(N2626&gt;=$AD$36,N2627=0),1,0)</f>
        <v>0</v>
      </c>
      <c r="Q2626" s="2">
        <f>IF(AND(O2626&gt;=$AD$35,O2627=0),1,0)</f>
        <v>0</v>
      </c>
      <c r="R2626" s="3">
        <f>IF(AND(N2626&gt;0,ISODD(D2626)),1,0)</f>
        <v>0</v>
      </c>
      <c r="S2626" s="2">
        <f>IF(AND(O2626&gt;0,ISEVEN(D2626)),1,0)</f>
        <v>0</v>
      </c>
      <c r="T2626" s="1">
        <f>IF(AND(N2625&gt;0,N2626&gt;0),IF(OR(AND(R2625=0,R2626=1),AND(R2625=1,R2626=0)),1,0),0)</f>
        <v>0</v>
      </c>
      <c r="U2626" s="1">
        <f>IF(AND(O2625&gt;0,O2626&gt;0),IF(OR(AND(S2625=0,S2626=1),AND(S2625=1,S2626=0)),1,0),0)</f>
        <v>0</v>
      </c>
    </row>
    <row r="2627" spans="1:21">
      <c r="A2627" s="9">
        <v>13541</v>
      </c>
      <c r="B2627" s="10" t="s">
        <v>248</v>
      </c>
      <c r="C2627" s="9" t="s">
        <v>0</v>
      </c>
      <c r="D2627" s="9">
        <v>5456</v>
      </c>
      <c r="E2627" s="9">
        <v>1</v>
      </c>
      <c r="F2627" s="9">
        <v>1.3452</v>
      </c>
      <c r="G2627" s="9">
        <v>1.3427</v>
      </c>
      <c r="H2627" s="9">
        <v>1.3452</v>
      </c>
      <c r="I2627" s="9">
        <v>5</v>
      </c>
      <c r="J2627" s="9">
        <v>879.51</v>
      </c>
      <c r="K2627" s="8" t="str">
        <f>RIGHT(B2627,5)</f>
        <v>08:36</v>
      </c>
      <c r="L2627" s="7" t="str">
        <f>TEXT(K2627,"hh")</f>
        <v>08</v>
      </c>
      <c r="M2627" s="6">
        <f>IF(C2627="close",IF(I2627&gt;=0,1,IF(I2627&lt;0,2)),0)</f>
        <v>0</v>
      </c>
      <c r="N2627" s="5">
        <f>IF(N2626=0,IF(C2627="s/l",1,0),IF(C2627="s/l",N2626+1,0))</f>
        <v>0</v>
      </c>
      <c r="O2627" s="4">
        <f>IF(O2626=0,IF(C2627="t/p",1,0),IF(C2627="t/p",O2626+1,0))</f>
        <v>1</v>
      </c>
      <c r="P2627" s="3">
        <f>IF(AND(N2627&gt;=$AD$36,N2628=0),1,0)</f>
        <v>0</v>
      </c>
      <c r="Q2627" s="2">
        <f>IF(AND(O2627&gt;=$AD$35,O2628=0),1,0)</f>
        <v>0</v>
      </c>
      <c r="R2627" s="3">
        <f>IF(AND(N2627&gt;0,ISODD(D2627)),1,0)</f>
        <v>0</v>
      </c>
      <c r="S2627" s="2">
        <f>IF(AND(O2627&gt;0,ISEVEN(D2627)),1,0)</f>
        <v>1</v>
      </c>
      <c r="T2627" s="1">
        <f>IF(AND(N2626&gt;0,N2627&gt;0),IF(OR(AND(R2626=0,R2627=1),AND(R2626=1,R2627=0)),1,0),0)</f>
        <v>0</v>
      </c>
      <c r="U2627" s="1">
        <f>IF(AND(O2626&gt;0,O2627&gt;0),IF(OR(AND(S2626=0,S2627=1),AND(S2626=1,S2627=0)),1,0),0)</f>
        <v>0</v>
      </c>
    </row>
    <row r="2628" spans="1:21">
      <c r="A2628" s="9">
        <v>13546</v>
      </c>
      <c r="B2628" s="10" t="s">
        <v>247</v>
      </c>
      <c r="C2628" s="9" t="s">
        <v>0</v>
      </c>
      <c r="D2628" s="9">
        <v>5458</v>
      </c>
      <c r="E2628" s="9">
        <v>1</v>
      </c>
      <c r="F2628" s="9">
        <v>1.3442000000000001</v>
      </c>
      <c r="G2628" s="9">
        <v>1.3416999999999999</v>
      </c>
      <c r="H2628" s="9">
        <v>1.3442000000000001</v>
      </c>
      <c r="I2628" s="9">
        <v>5</v>
      </c>
      <c r="J2628" s="9">
        <v>884.51</v>
      </c>
      <c r="K2628" s="8" t="str">
        <f>RIGHT(B2628,5)</f>
        <v>09:39</v>
      </c>
      <c r="L2628" s="7" t="str">
        <f>TEXT(K2628,"hh")</f>
        <v>09</v>
      </c>
      <c r="M2628" s="6">
        <f>IF(C2628="close",IF(I2628&gt;=0,1,IF(I2628&lt;0,2)),0)</f>
        <v>0</v>
      </c>
      <c r="N2628" s="5">
        <f>IF(N2627=0,IF(C2628="s/l",1,0),IF(C2628="s/l",N2627+1,0))</f>
        <v>0</v>
      </c>
      <c r="O2628" s="4">
        <f>IF(O2627=0,IF(C2628="t/p",1,0),IF(C2628="t/p",O2627+1,0))</f>
        <v>2</v>
      </c>
      <c r="P2628" s="3">
        <f>IF(AND(N2628&gt;=$AD$36,N2629=0),1,0)</f>
        <v>0</v>
      </c>
      <c r="Q2628" s="2">
        <f>IF(AND(O2628&gt;=$AD$35,O2629=0),1,0)</f>
        <v>0</v>
      </c>
      <c r="R2628" s="3">
        <f>IF(AND(N2628&gt;0,ISODD(D2628)),1,0)</f>
        <v>0</v>
      </c>
      <c r="S2628" s="2">
        <f>IF(AND(O2628&gt;0,ISEVEN(D2628)),1,0)</f>
        <v>1</v>
      </c>
      <c r="T2628" s="1">
        <f>IF(AND(N2627&gt;0,N2628&gt;0),IF(OR(AND(R2627=0,R2628=1),AND(R2627=1,R2628=0)),1,0),0)</f>
        <v>0</v>
      </c>
      <c r="U2628" s="1">
        <f>IF(AND(O2627&gt;0,O2628&gt;0),IF(OR(AND(S2627=0,S2628=1),AND(S2627=1,S2628=0)),1,0),0)</f>
        <v>0</v>
      </c>
    </row>
    <row r="2629" spans="1:21">
      <c r="A2629" s="9">
        <v>13551</v>
      </c>
      <c r="B2629" s="10" t="s">
        <v>246</v>
      </c>
      <c r="C2629" s="9" t="s">
        <v>0</v>
      </c>
      <c r="D2629" s="9">
        <v>5459</v>
      </c>
      <c r="E2629" s="9">
        <v>1</v>
      </c>
      <c r="F2629" s="9">
        <v>1.3439000000000001</v>
      </c>
      <c r="G2629" s="9">
        <v>1.3464</v>
      </c>
      <c r="H2629" s="9">
        <v>1.3439000000000001</v>
      </c>
      <c r="I2629" s="9">
        <v>5</v>
      </c>
      <c r="J2629" s="9">
        <v>889.51</v>
      </c>
      <c r="K2629" s="8" t="str">
        <f>RIGHT(B2629,5)</f>
        <v>10:55</v>
      </c>
      <c r="L2629" s="7" t="str">
        <f>TEXT(K2629,"hh")</f>
        <v>10</v>
      </c>
      <c r="M2629" s="6">
        <f>IF(C2629="close",IF(I2629&gt;=0,1,IF(I2629&lt;0,2)),0)</f>
        <v>0</v>
      </c>
      <c r="N2629" s="5">
        <f>IF(N2628=0,IF(C2629="s/l",1,0),IF(C2629="s/l",N2628+1,0))</f>
        <v>0</v>
      </c>
      <c r="O2629" s="4">
        <f>IF(O2628=0,IF(C2629="t/p",1,0),IF(C2629="t/p",O2628+1,0))</f>
        <v>3</v>
      </c>
      <c r="P2629" s="3">
        <f>IF(AND(N2629&gt;=$AD$36,N2630=0),1,0)</f>
        <v>0</v>
      </c>
      <c r="Q2629" s="2">
        <f>IF(AND(O2629&gt;=$AD$35,O2630=0),1,0)</f>
        <v>0</v>
      </c>
      <c r="R2629" s="3">
        <f>IF(AND(N2629&gt;0,ISODD(D2629)),1,0)</f>
        <v>0</v>
      </c>
      <c r="S2629" s="2">
        <f>IF(AND(O2629&gt;0,ISEVEN(D2629)),1,0)</f>
        <v>0</v>
      </c>
      <c r="T2629" s="1">
        <f>IF(AND(N2628&gt;0,N2629&gt;0),IF(OR(AND(R2628=0,R2629=1),AND(R2628=1,R2629=0)),1,0),0)</f>
        <v>0</v>
      </c>
      <c r="U2629" s="1">
        <f>IF(AND(O2628&gt;0,O2629&gt;0),IF(OR(AND(S2628=0,S2629=1),AND(S2628=1,S2629=0)),1,0),0)</f>
        <v>1</v>
      </c>
    </row>
    <row r="2630" spans="1:21">
      <c r="A2630" s="9">
        <v>13556</v>
      </c>
      <c r="B2630" s="10" t="s">
        <v>2309</v>
      </c>
      <c r="C2630" s="9" t="s">
        <v>0</v>
      </c>
      <c r="D2630" s="9">
        <v>5462</v>
      </c>
      <c r="E2630" s="9">
        <v>1</v>
      </c>
      <c r="F2630" s="9">
        <v>1.3442000000000001</v>
      </c>
      <c r="G2630" s="9">
        <v>1.3416999999999999</v>
      </c>
      <c r="H2630" s="9">
        <v>1.3442000000000001</v>
      </c>
      <c r="I2630" s="9">
        <v>5</v>
      </c>
      <c r="J2630" s="9">
        <v>894.51</v>
      </c>
      <c r="K2630" s="8" t="str">
        <f>RIGHT(B2630,5)</f>
        <v>14:10</v>
      </c>
      <c r="L2630" s="7" t="str">
        <f>TEXT(K2630,"hh")</f>
        <v>14</v>
      </c>
      <c r="M2630" s="6">
        <f>IF(C2630="close",IF(I2630&gt;=0,1,IF(I2630&lt;0,2)),0)</f>
        <v>0</v>
      </c>
      <c r="N2630" s="5">
        <f>IF(N2629=0,IF(C2630="s/l",1,0),IF(C2630="s/l",N2629+1,0))</f>
        <v>0</v>
      </c>
      <c r="O2630" s="4">
        <f>IF(O2629=0,IF(C2630="t/p",1,0),IF(C2630="t/p",O2629+1,0))</f>
        <v>4</v>
      </c>
      <c r="P2630" s="3">
        <f>IF(AND(N2630&gt;=$AD$36,N2631=0),1,0)</f>
        <v>0</v>
      </c>
      <c r="Q2630" s="2">
        <f>IF(AND(O2630&gt;=$AD$35,O2631=0),1,0)</f>
        <v>1</v>
      </c>
      <c r="R2630" s="3">
        <f>IF(AND(N2630&gt;0,ISODD(D2630)),1,0)</f>
        <v>0</v>
      </c>
      <c r="S2630" s="2">
        <f>IF(AND(O2630&gt;0,ISEVEN(D2630)),1,0)</f>
        <v>1</v>
      </c>
      <c r="T2630" s="1">
        <f>IF(AND(N2629&gt;0,N2630&gt;0),IF(OR(AND(R2629=0,R2630=1),AND(R2629=1,R2630=0)),1,0),0)</f>
        <v>0</v>
      </c>
      <c r="U2630" s="1">
        <f>IF(AND(O2629&gt;0,O2630&gt;0),IF(OR(AND(S2629=0,S2630=1),AND(S2629=1,S2630=0)),1,0),0)</f>
        <v>1</v>
      </c>
    </row>
    <row r="2631" spans="1:21">
      <c r="A2631" s="9">
        <v>13565</v>
      </c>
      <c r="B2631" s="10" t="s">
        <v>2308</v>
      </c>
      <c r="C2631" s="9" t="s">
        <v>3</v>
      </c>
      <c r="D2631" s="9">
        <v>5463</v>
      </c>
      <c r="E2631" s="9">
        <v>1</v>
      </c>
      <c r="F2631" s="9">
        <v>1.3464</v>
      </c>
      <c r="G2631" s="9">
        <v>1.3464</v>
      </c>
      <c r="H2631" s="9">
        <v>1.3439000000000001</v>
      </c>
      <c r="I2631" s="9">
        <v>-20</v>
      </c>
      <c r="J2631" s="9">
        <v>874.51</v>
      </c>
      <c r="K2631" s="8" t="str">
        <f>RIGHT(B2631,5)</f>
        <v>14:35</v>
      </c>
      <c r="L2631" s="7" t="str">
        <f>TEXT(K2631,"hh")</f>
        <v>14</v>
      </c>
      <c r="M2631" s="6">
        <f>IF(C2631="close",IF(I2631&gt;=0,1,IF(I2631&lt;0,2)),0)</f>
        <v>0</v>
      </c>
      <c r="N2631" s="5">
        <f>IF(N2630=0,IF(C2631="s/l",1,0),IF(C2631="s/l",N2630+1,0))</f>
        <v>1</v>
      </c>
      <c r="O2631" s="4">
        <f>IF(O2630=0,IF(C2631="t/p",1,0),IF(C2631="t/p",O2630+1,0))</f>
        <v>0</v>
      </c>
      <c r="P2631" s="3">
        <f>IF(AND(N2631&gt;=$AD$36,N2632=0),1,0)</f>
        <v>0</v>
      </c>
      <c r="Q2631" s="2">
        <f>IF(AND(O2631&gt;=$AD$35,O2632=0),1,0)</f>
        <v>0</v>
      </c>
      <c r="R2631" s="3">
        <f>IF(AND(N2631&gt;0,ISODD(D2631)),1,0)</f>
        <v>1</v>
      </c>
      <c r="S2631" s="2">
        <f>IF(AND(O2631&gt;0,ISEVEN(D2631)),1,0)</f>
        <v>0</v>
      </c>
      <c r="T2631" s="1">
        <f>IF(AND(N2630&gt;0,N2631&gt;0),IF(OR(AND(R2630=0,R2631=1),AND(R2630=1,R2631=0)),1,0),0)</f>
        <v>0</v>
      </c>
      <c r="U2631" s="1">
        <f>IF(AND(O2630&gt;0,O2631&gt;0),IF(OR(AND(S2630=0,S2631=1),AND(S2630=1,S2631=0)),1,0),0)</f>
        <v>0</v>
      </c>
    </row>
    <row r="2632" spans="1:21">
      <c r="A2632" s="9">
        <v>13566</v>
      </c>
      <c r="B2632" s="10" t="s">
        <v>245</v>
      </c>
      <c r="C2632" s="9" t="s">
        <v>0</v>
      </c>
      <c r="D2632" s="9">
        <v>5465</v>
      </c>
      <c r="E2632" s="9">
        <v>1</v>
      </c>
      <c r="F2632" s="9">
        <v>1.3449</v>
      </c>
      <c r="G2632" s="9">
        <v>1.3473999999999999</v>
      </c>
      <c r="H2632" s="9">
        <v>1.3449</v>
      </c>
      <c r="I2632" s="9">
        <v>5</v>
      </c>
      <c r="J2632" s="9">
        <v>879.51</v>
      </c>
      <c r="K2632" s="8" t="str">
        <f>RIGHT(B2632,5)</f>
        <v>14:37</v>
      </c>
      <c r="L2632" s="7" t="str">
        <f>TEXT(K2632,"hh")</f>
        <v>14</v>
      </c>
      <c r="M2632" s="6">
        <f>IF(C2632="close",IF(I2632&gt;=0,1,IF(I2632&lt;0,2)),0)</f>
        <v>0</v>
      </c>
      <c r="N2632" s="5">
        <f>IF(N2631=0,IF(C2632="s/l",1,0),IF(C2632="s/l",N2631+1,0))</f>
        <v>0</v>
      </c>
      <c r="O2632" s="4">
        <f>IF(O2631=0,IF(C2632="t/p",1,0),IF(C2632="t/p",O2631+1,0))</f>
        <v>1</v>
      </c>
      <c r="P2632" s="3">
        <f>IF(AND(N2632&gt;=$AD$36,N2633=0),1,0)</f>
        <v>0</v>
      </c>
      <c r="Q2632" s="2">
        <f>IF(AND(O2632&gt;=$AD$35,O2633=0),1,0)</f>
        <v>0</v>
      </c>
      <c r="R2632" s="3">
        <f>IF(AND(N2632&gt;0,ISODD(D2632)),1,0)</f>
        <v>0</v>
      </c>
      <c r="S2632" s="2">
        <f>IF(AND(O2632&gt;0,ISEVEN(D2632)),1,0)</f>
        <v>0</v>
      </c>
      <c r="T2632" s="1">
        <f>IF(AND(N2631&gt;0,N2632&gt;0),IF(OR(AND(R2631=0,R2632=1),AND(R2631=1,R2632=0)),1,0),0)</f>
        <v>0</v>
      </c>
      <c r="U2632" s="1">
        <f>IF(AND(O2631&gt;0,O2632&gt;0),IF(OR(AND(S2631=0,S2632=1),AND(S2631=1,S2632=0)),1,0),0)</f>
        <v>0</v>
      </c>
    </row>
    <row r="2633" spans="1:21">
      <c r="A2633" s="9">
        <v>13575</v>
      </c>
      <c r="B2633" s="10" t="s">
        <v>2307</v>
      </c>
      <c r="C2633" s="9" t="s">
        <v>3</v>
      </c>
      <c r="D2633" s="9">
        <v>5468</v>
      </c>
      <c r="E2633" s="9">
        <v>1</v>
      </c>
      <c r="F2633" s="9">
        <v>1.3427</v>
      </c>
      <c r="G2633" s="9">
        <v>1.3427</v>
      </c>
      <c r="H2633" s="9">
        <v>1.3452</v>
      </c>
      <c r="I2633" s="9">
        <v>-20</v>
      </c>
      <c r="J2633" s="9">
        <v>859.51</v>
      </c>
      <c r="K2633" s="8" t="str">
        <f>RIGHT(B2633,5)</f>
        <v>14:48</v>
      </c>
      <c r="L2633" s="7" t="str">
        <f>TEXT(K2633,"hh")</f>
        <v>14</v>
      </c>
      <c r="M2633" s="6">
        <f>IF(C2633="close",IF(I2633&gt;=0,1,IF(I2633&lt;0,2)),0)</f>
        <v>0</v>
      </c>
      <c r="N2633" s="5">
        <f>IF(N2632=0,IF(C2633="s/l",1,0),IF(C2633="s/l",N2632+1,0))</f>
        <v>1</v>
      </c>
      <c r="O2633" s="4">
        <f>IF(O2632=0,IF(C2633="t/p",1,0),IF(C2633="t/p",O2632+1,0))</f>
        <v>0</v>
      </c>
      <c r="P2633" s="3">
        <f>IF(AND(N2633&gt;=$AD$36,N2634=0),1,0)</f>
        <v>0</v>
      </c>
      <c r="Q2633" s="2">
        <f>IF(AND(O2633&gt;=$AD$35,O2634=0),1,0)</f>
        <v>0</v>
      </c>
      <c r="R2633" s="3">
        <f>IF(AND(N2633&gt;0,ISODD(D2633)),1,0)</f>
        <v>0</v>
      </c>
      <c r="S2633" s="2">
        <f>IF(AND(O2633&gt;0,ISEVEN(D2633)),1,0)</f>
        <v>0</v>
      </c>
      <c r="T2633" s="1">
        <f>IF(AND(N2632&gt;0,N2633&gt;0),IF(OR(AND(R2632=0,R2633=1),AND(R2632=1,R2633=0)),1,0),0)</f>
        <v>0</v>
      </c>
      <c r="U2633" s="1">
        <f>IF(AND(O2632&gt;0,O2633&gt;0),IF(OR(AND(S2632=0,S2633=1),AND(S2632=1,S2633=0)),1,0),0)</f>
        <v>0</v>
      </c>
    </row>
    <row r="2634" spans="1:21">
      <c r="A2634" s="9">
        <v>13580</v>
      </c>
      <c r="B2634" s="10" t="s">
        <v>2306</v>
      </c>
      <c r="C2634" s="9" t="s">
        <v>3</v>
      </c>
      <c r="D2634" s="9">
        <v>5470</v>
      </c>
      <c r="E2634" s="9">
        <v>1</v>
      </c>
      <c r="F2634" s="9">
        <v>1.3416999999999999</v>
      </c>
      <c r="G2634" s="9">
        <v>1.3416999999999999</v>
      </c>
      <c r="H2634" s="9">
        <v>1.3442000000000001</v>
      </c>
      <c r="I2634" s="9">
        <v>-20</v>
      </c>
      <c r="J2634" s="9">
        <v>839.51</v>
      </c>
      <c r="K2634" s="8" t="str">
        <f>RIGHT(B2634,5)</f>
        <v>14:50</v>
      </c>
      <c r="L2634" s="7" t="str">
        <f>TEXT(K2634,"hh")</f>
        <v>14</v>
      </c>
      <c r="M2634" s="6">
        <f>IF(C2634="close",IF(I2634&gt;=0,1,IF(I2634&lt;0,2)),0)</f>
        <v>0</v>
      </c>
      <c r="N2634" s="5">
        <f>IF(N2633=0,IF(C2634="s/l",1,0),IF(C2634="s/l",N2633+1,0))</f>
        <v>2</v>
      </c>
      <c r="O2634" s="4">
        <f>IF(O2633=0,IF(C2634="t/p",1,0),IF(C2634="t/p",O2633+1,0))</f>
        <v>0</v>
      </c>
      <c r="P2634" s="3">
        <f>IF(AND(N2634&gt;=$AD$36,N2635=0),1,0)</f>
        <v>1</v>
      </c>
      <c r="Q2634" s="2">
        <f>IF(AND(O2634&gt;=$AD$35,O2635=0),1,0)</f>
        <v>0</v>
      </c>
      <c r="R2634" s="3">
        <f>IF(AND(N2634&gt;0,ISODD(D2634)),1,0)</f>
        <v>0</v>
      </c>
      <c r="S2634" s="2">
        <f>IF(AND(O2634&gt;0,ISEVEN(D2634)),1,0)</f>
        <v>0</v>
      </c>
      <c r="T2634" s="1">
        <f>IF(AND(N2633&gt;0,N2634&gt;0),IF(OR(AND(R2633=0,R2634=1),AND(R2633=1,R2634=0)),1,0),0)</f>
        <v>0</v>
      </c>
      <c r="U2634" s="1">
        <f>IF(AND(O2633&gt;0,O2634&gt;0),IF(OR(AND(S2633=0,S2634=1),AND(S2633=1,S2634=0)),1,0),0)</f>
        <v>0</v>
      </c>
    </row>
    <row r="2635" spans="1:21">
      <c r="A2635" s="9">
        <v>13581</v>
      </c>
      <c r="B2635" s="10" t="s">
        <v>243</v>
      </c>
      <c r="C2635" s="9" t="s">
        <v>0</v>
      </c>
      <c r="D2635" s="9">
        <v>5472</v>
      </c>
      <c r="E2635" s="9">
        <v>1</v>
      </c>
      <c r="F2635" s="9">
        <v>1.3431999999999999</v>
      </c>
      <c r="G2635" s="9">
        <v>1.3407</v>
      </c>
      <c r="H2635" s="9">
        <v>1.3431999999999999</v>
      </c>
      <c r="I2635" s="9">
        <v>5</v>
      </c>
      <c r="J2635" s="9">
        <v>844.51</v>
      </c>
      <c r="K2635" s="8" t="str">
        <f>RIGHT(B2635,5)</f>
        <v>15:02</v>
      </c>
      <c r="L2635" s="7" t="str">
        <f>TEXT(K2635,"hh")</f>
        <v>15</v>
      </c>
      <c r="M2635" s="6">
        <f>IF(C2635="close",IF(I2635&gt;=0,1,IF(I2635&lt;0,2)),0)</f>
        <v>0</v>
      </c>
      <c r="N2635" s="5">
        <f>IF(N2634=0,IF(C2635="s/l",1,0),IF(C2635="s/l",N2634+1,0))</f>
        <v>0</v>
      </c>
      <c r="O2635" s="4">
        <f>IF(O2634=0,IF(C2635="t/p",1,0),IF(C2635="t/p",O2634+1,0))</f>
        <v>1</v>
      </c>
      <c r="P2635" s="3">
        <f>IF(AND(N2635&gt;=$AD$36,N2636=0),1,0)</f>
        <v>0</v>
      </c>
      <c r="Q2635" s="2">
        <f>IF(AND(O2635&gt;=$AD$35,O2636=0),1,0)</f>
        <v>0</v>
      </c>
      <c r="R2635" s="3">
        <f>IF(AND(N2635&gt;0,ISODD(D2635)),1,0)</f>
        <v>0</v>
      </c>
      <c r="S2635" s="2">
        <f>IF(AND(O2635&gt;0,ISEVEN(D2635)),1,0)</f>
        <v>1</v>
      </c>
      <c r="T2635" s="1">
        <f>IF(AND(N2634&gt;0,N2635&gt;0),IF(OR(AND(R2634=0,R2635=1),AND(R2634=1,R2635=0)),1,0),0)</f>
        <v>0</v>
      </c>
      <c r="U2635" s="1">
        <f>IF(AND(O2634&gt;0,O2635&gt;0),IF(OR(AND(S2634=0,S2635=1),AND(S2634=1,S2635=0)),1,0),0)</f>
        <v>0</v>
      </c>
    </row>
    <row r="2636" spans="1:21">
      <c r="A2636" s="9">
        <v>13586</v>
      </c>
      <c r="B2636" s="10" t="s">
        <v>242</v>
      </c>
      <c r="C2636" s="9" t="s">
        <v>0</v>
      </c>
      <c r="D2636" s="9">
        <v>5473</v>
      </c>
      <c r="E2636" s="9">
        <v>1</v>
      </c>
      <c r="F2636" s="9">
        <v>1.3429</v>
      </c>
      <c r="G2636" s="9">
        <v>1.3453999999999999</v>
      </c>
      <c r="H2636" s="9">
        <v>1.3429</v>
      </c>
      <c r="I2636" s="9">
        <v>5</v>
      </c>
      <c r="J2636" s="9">
        <v>849.51</v>
      </c>
      <c r="K2636" s="8" t="str">
        <f>RIGHT(B2636,5)</f>
        <v>15:05</v>
      </c>
      <c r="L2636" s="7" t="str">
        <f>TEXT(K2636,"hh")</f>
        <v>15</v>
      </c>
      <c r="M2636" s="6">
        <f>IF(C2636="close",IF(I2636&gt;=0,1,IF(I2636&lt;0,2)),0)</f>
        <v>0</v>
      </c>
      <c r="N2636" s="5">
        <f>IF(N2635=0,IF(C2636="s/l",1,0),IF(C2636="s/l",N2635+1,0))</f>
        <v>0</v>
      </c>
      <c r="O2636" s="4">
        <f>IF(O2635=0,IF(C2636="t/p",1,0),IF(C2636="t/p",O2635+1,0))</f>
        <v>2</v>
      </c>
      <c r="P2636" s="3">
        <f>IF(AND(N2636&gt;=$AD$36,N2637=0),1,0)</f>
        <v>0</v>
      </c>
      <c r="Q2636" s="2">
        <f>IF(AND(O2636&gt;=$AD$35,O2637=0),1,0)</f>
        <v>0</v>
      </c>
      <c r="R2636" s="3">
        <f>IF(AND(N2636&gt;0,ISODD(D2636)),1,0)</f>
        <v>0</v>
      </c>
      <c r="S2636" s="2">
        <f>IF(AND(O2636&gt;0,ISEVEN(D2636)),1,0)</f>
        <v>0</v>
      </c>
      <c r="T2636" s="1">
        <f>IF(AND(N2635&gt;0,N2636&gt;0),IF(OR(AND(R2635=0,R2636=1),AND(R2635=1,R2636=0)),1,0),0)</f>
        <v>0</v>
      </c>
      <c r="U2636" s="1">
        <f>IF(AND(O2635&gt;0,O2636&gt;0),IF(OR(AND(S2635=0,S2636=1),AND(S2635=1,S2636=0)),1,0),0)</f>
        <v>1</v>
      </c>
    </row>
    <row r="2637" spans="1:21">
      <c r="A2637" s="9">
        <v>13591</v>
      </c>
      <c r="B2637" s="10" t="s">
        <v>2305</v>
      </c>
      <c r="C2637" s="9" t="s">
        <v>0</v>
      </c>
      <c r="D2637" s="9">
        <v>5476</v>
      </c>
      <c r="E2637" s="9">
        <v>1</v>
      </c>
      <c r="F2637" s="9">
        <v>1.3431999999999999</v>
      </c>
      <c r="G2637" s="9">
        <v>1.3407</v>
      </c>
      <c r="H2637" s="9">
        <v>1.3431999999999999</v>
      </c>
      <c r="I2637" s="9">
        <v>5</v>
      </c>
      <c r="J2637" s="9">
        <v>854.51</v>
      </c>
      <c r="K2637" s="8" t="str">
        <f>RIGHT(B2637,5)</f>
        <v>15:11</v>
      </c>
      <c r="L2637" s="7" t="str">
        <f>TEXT(K2637,"hh")</f>
        <v>15</v>
      </c>
      <c r="M2637" s="6">
        <f>IF(C2637="close",IF(I2637&gt;=0,1,IF(I2637&lt;0,2)),0)</f>
        <v>0</v>
      </c>
      <c r="N2637" s="5">
        <f>IF(N2636=0,IF(C2637="s/l",1,0),IF(C2637="s/l",N2636+1,0))</f>
        <v>0</v>
      </c>
      <c r="O2637" s="4">
        <f>IF(O2636=0,IF(C2637="t/p",1,0),IF(C2637="t/p",O2636+1,0))</f>
        <v>3</v>
      </c>
      <c r="P2637" s="3">
        <f>IF(AND(N2637&gt;=$AD$36,N2638=0),1,0)</f>
        <v>0</v>
      </c>
      <c r="Q2637" s="2">
        <f>IF(AND(O2637&gt;=$AD$35,O2638=0),1,0)</f>
        <v>0</v>
      </c>
      <c r="R2637" s="3">
        <f>IF(AND(N2637&gt;0,ISODD(D2637)),1,0)</f>
        <v>0</v>
      </c>
      <c r="S2637" s="2">
        <f>IF(AND(O2637&gt;0,ISEVEN(D2637)),1,0)</f>
        <v>1</v>
      </c>
      <c r="T2637" s="1">
        <f>IF(AND(N2636&gt;0,N2637&gt;0),IF(OR(AND(R2636=0,R2637=1),AND(R2636=1,R2637=0)),1,0),0)</f>
        <v>0</v>
      </c>
      <c r="U2637" s="1">
        <f>IF(AND(O2636&gt;0,O2637&gt;0),IF(OR(AND(S2636=0,S2637=1),AND(S2636=1,S2637=0)),1,0),0)</f>
        <v>1</v>
      </c>
    </row>
    <row r="2638" spans="1:21">
      <c r="A2638" s="9">
        <v>13600</v>
      </c>
      <c r="B2638" s="10" t="s">
        <v>2304</v>
      </c>
      <c r="C2638" s="9" t="s">
        <v>0</v>
      </c>
      <c r="D2638" s="9">
        <v>5479</v>
      </c>
      <c r="E2638" s="9">
        <v>1</v>
      </c>
      <c r="F2638" s="9">
        <v>1.3415999999999999</v>
      </c>
      <c r="G2638" s="9">
        <v>1.3441000000000001</v>
      </c>
      <c r="H2638" s="9">
        <v>1.3415999999999999</v>
      </c>
      <c r="I2638" s="9">
        <v>5</v>
      </c>
      <c r="J2638" s="9">
        <v>859.51</v>
      </c>
      <c r="K2638" s="8" t="str">
        <f>RIGHT(B2638,5)</f>
        <v>16:06</v>
      </c>
      <c r="L2638" s="7" t="str">
        <f>TEXT(K2638,"hh")</f>
        <v>16</v>
      </c>
      <c r="M2638" s="6">
        <f>IF(C2638="close",IF(I2638&gt;=0,1,IF(I2638&lt;0,2)),0)</f>
        <v>0</v>
      </c>
      <c r="N2638" s="5">
        <f>IF(N2637=0,IF(C2638="s/l",1,0),IF(C2638="s/l",N2637+1,0))</f>
        <v>0</v>
      </c>
      <c r="O2638" s="4">
        <f>IF(O2637=0,IF(C2638="t/p",1,0),IF(C2638="t/p",O2637+1,0))</f>
        <v>4</v>
      </c>
      <c r="P2638" s="3">
        <f>IF(AND(N2638&gt;=$AD$36,N2639=0),1,0)</f>
        <v>0</v>
      </c>
      <c r="Q2638" s="2">
        <f>IF(AND(O2638&gt;=$AD$35,O2639=0),1,0)</f>
        <v>1</v>
      </c>
      <c r="R2638" s="3">
        <f>IF(AND(N2638&gt;0,ISODD(D2638)),1,0)</f>
        <v>0</v>
      </c>
      <c r="S2638" s="2">
        <f>IF(AND(O2638&gt;0,ISEVEN(D2638)),1,0)</f>
        <v>0</v>
      </c>
      <c r="T2638" s="1">
        <f>IF(AND(N2637&gt;0,N2638&gt;0),IF(OR(AND(R2637=0,R2638=1),AND(R2637=1,R2638=0)),1,0),0)</f>
        <v>0</v>
      </c>
      <c r="U2638" s="1">
        <f>IF(AND(O2637&gt;0,O2638&gt;0),IF(OR(AND(S2637=0,S2638=1),AND(S2637=1,S2638=0)),1,0),0)</f>
        <v>1</v>
      </c>
    </row>
    <row r="2639" spans="1:21">
      <c r="A2639" s="9">
        <v>13609</v>
      </c>
      <c r="B2639" s="10" t="s">
        <v>2303</v>
      </c>
      <c r="C2639" s="9" t="s">
        <v>3</v>
      </c>
      <c r="D2639" s="9">
        <v>5478</v>
      </c>
      <c r="E2639" s="9">
        <v>1</v>
      </c>
      <c r="F2639" s="9">
        <v>1.3396999999999999</v>
      </c>
      <c r="G2639" s="9">
        <v>1.3396999999999999</v>
      </c>
      <c r="H2639" s="9">
        <v>1.3422000000000001</v>
      </c>
      <c r="I2639" s="9">
        <v>-20</v>
      </c>
      <c r="J2639" s="9">
        <v>839.51</v>
      </c>
      <c r="K2639" s="8" t="str">
        <f>RIGHT(B2639,5)</f>
        <v>16:09</v>
      </c>
      <c r="L2639" s="7" t="str">
        <f>TEXT(K2639,"hh")</f>
        <v>16</v>
      </c>
      <c r="M2639" s="6">
        <f>IF(C2639="close",IF(I2639&gt;=0,1,IF(I2639&lt;0,2)),0)</f>
        <v>0</v>
      </c>
      <c r="N2639" s="5">
        <f>IF(N2638=0,IF(C2639="s/l",1,0),IF(C2639="s/l",N2638+1,0))</f>
        <v>1</v>
      </c>
      <c r="O2639" s="4">
        <f>IF(O2638=0,IF(C2639="t/p",1,0),IF(C2639="t/p",O2638+1,0))</f>
        <v>0</v>
      </c>
      <c r="P2639" s="3">
        <f>IF(AND(N2639&gt;=$AD$36,N2640=0),1,0)</f>
        <v>0</v>
      </c>
      <c r="Q2639" s="2">
        <f>IF(AND(O2639&gt;=$AD$35,O2640=0),1,0)</f>
        <v>0</v>
      </c>
      <c r="R2639" s="3">
        <f>IF(AND(N2639&gt;0,ISODD(D2639)),1,0)</f>
        <v>0</v>
      </c>
      <c r="S2639" s="2">
        <f>IF(AND(O2639&gt;0,ISEVEN(D2639)),1,0)</f>
        <v>0</v>
      </c>
      <c r="T2639" s="1">
        <f>IF(AND(N2638&gt;0,N2639&gt;0),IF(OR(AND(R2638=0,R2639=1),AND(R2638=1,R2639=0)),1,0),0)</f>
        <v>0</v>
      </c>
      <c r="U2639" s="1">
        <f>IF(AND(O2638&gt;0,O2639&gt;0),IF(OR(AND(S2638=0,S2639=1),AND(S2638=1,S2639=0)),1,0),0)</f>
        <v>0</v>
      </c>
    </row>
    <row r="2640" spans="1:21">
      <c r="A2640" s="9">
        <v>13610</v>
      </c>
      <c r="B2640" s="10" t="s">
        <v>2302</v>
      </c>
      <c r="C2640" s="9" t="s">
        <v>3</v>
      </c>
      <c r="D2640" s="9">
        <v>5482</v>
      </c>
      <c r="E2640" s="9">
        <v>1</v>
      </c>
      <c r="F2640" s="9">
        <v>1.3393999999999999</v>
      </c>
      <c r="G2640" s="9">
        <v>1.3393999999999999</v>
      </c>
      <c r="H2640" s="9">
        <v>1.3419000000000001</v>
      </c>
      <c r="I2640" s="9">
        <v>-20</v>
      </c>
      <c r="J2640" s="9">
        <v>819.51</v>
      </c>
      <c r="K2640" s="8" t="str">
        <f>RIGHT(B2640,5)</f>
        <v>16:11</v>
      </c>
      <c r="L2640" s="7" t="str">
        <f>TEXT(K2640,"hh")</f>
        <v>16</v>
      </c>
      <c r="M2640" s="6">
        <f>IF(C2640="close",IF(I2640&gt;=0,1,IF(I2640&lt;0,2)),0)</f>
        <v>0</v>
      </c>
      <c r="N2640" s="5">
        <f>IF(N2639=0,IF(C2640="s/l",1,0),IF(C2640="s/l",N2639+1,0))</f>
        <v>2</v>
      </c>
      <c r="O2640" s="4">
        <f>IF(O2639=0,IF(C2640="t/p",1,0),IF(C2640="t/p",O2639+1,0))</f>
        <v>0</v>
      </c>
      <c r="P2640" s="3">
        <f>IF(AND(N2640&gt;=$AD$36,N2641=0),1,0)</f>
        <v>1</v>
      </c>
      <c r="Q2640" s="2">
        <f>IF(AND(O2640&gt;=$AD$35,O2641=0),1,0)</f>
        <v>0</v>
      </c>
      <c r="R2640" s="3">
        <f>IF(AND(N2640&gt;0,ISODD(D2640)),1,0)</f>
        <v>0</v>
      </c>
      <c r="S2640" s="2">
        <f>IF(AND(O2640&gt;0,ISEVEN(D2640)),1,0)</f>
        <v>0</v>
      </c>
      <c r="T2640" s="1">
        <f>IF(AND(N2639&gt;0,N2640&gt;0),IF(OR(AND(R2639=0,R2640=1),AND(R2639=1,R2640=0)),1,0),0)</f>
        <v>0</v>
      </c>
      <c r="U2640" s="1">
        <f>IF(AND(O2639&gt;0,O2640&gt;0),IF(OR(AND(S2639=0,S2640=1),AND(S2639=1,S2640=0)),1,0),0)</f>
        <v>0</v>
      </c>
    </row>
    <row r="2641" spans="1:21">
      <c r="A2641" s="9">
        <v>13611</v>
      </c>
      <c r="B2641" s="10" t="s">
        <v>2301</v>
      </c>
      <c r="C2641" s="9" t="s">
        <v>0</v>
      </c>
      <c r="D2641" s="9">
        <v>5484</v>
      </c>
      <c r="E2641" s="9">
        <v>1</v>
      </c>
      <c r="F2641" s="9">
        <v>1.3409</v>
      </c>
      <c r="G2641" s="9">
        <v>1.3384</v>
      </c>
      <c r="H2641" s="9">
        <v>1.3409</v>
      </c>
      <c r="I2641" s="9">
        <v>5</v>
      </c>
      <c r="J2641" s="9">
        <v>824.51</v>
      </c>
      <c r="K2641" s="8" t="str">
        <f>RIGHT(B2641,5)</f>
        <v>16:36</v>
      </c>
      <c r="L2641" s="7" t="str">
        <f>TEXT(K2641,"hh")</f>
        <v>16</v>
      </c>
      <c r="M2641" s="6">
        <f>IF(C2641="close",IF(I2641&gt;=0,1,IF(I2641&lt;0,2)),0)</f>
        <v>0</v>
      </c>
      <c r="N2641" s="5">
        <f>IF(N2640=0,IF(C2641="s/l",1,0),IF(C2641="s/l",N2640+1,0))</f>
        <v>0</v>
      </c>
      <c r="O2641" s="4">
        <f>IF(O2640=0,IF(C2641="t/p",1,0),IF(C2641="t/p",O2640+1,0))</f>
        <v>1</v>
      </c>
      <c r="P2641" s="3">
        <f>IF(AND(N2641&gt;=$AD$36,N2642=0),1,0)</f>
        <v>0</v>
      </c>
      <c r="Q2641" s="2">
        <f>IF(AND(O2641&gt;=$AD$35,O2642=0),1,0)</f>
        <v>0</v>
      </c>
      <c r="R2641" s="3">
        <f>IF(AND(N2641&gt;0,ISODD(D2641)),1,0)</f>
        <v>0</v>
      </c>
      <c r="S2641" s="2">
        <f>IF(AND(O2641&gt;0,ISEVEN(D2641)),1,0)</f>
        <v>1</v>
      </c>
      <c r="T2641" s="1">
        <f>IF(AND(N2640&gt;0,N2641&gt;0),IF(OR(AND(R2640=0,R2641=1),AND(R2640=1,R2641=0)),1,0),0)</f>
        <v>0</v>
      </c>
      <c r="U2641" s="1">
        <f>IF(AND(O2640&gt;0,O2641&gt;0),IF(OR(AND(S2640=0,S2641=1),AND(S2640=1,S2641=0)),1,0),0)</f>
        <v>0</v>
      </c>
    </row>
    <row r="2642" spans="1:21">
      <c r="A2642" s="9">
        <v>13620</v>
      </c>
      <c r="B2642" s="10" t="s">
        <v>2300</v>
      </c>
      <c r="C2642" s="9" t="s">
        <v>3</v>
      </c>
      <c r="D2642" s="9">
        <v>5485</v>
      </c>
      <c r="E2642" s="9">
        <v>1</v>
      </c>
      <c r="F2642" s="9">
        <v>1.3429</v>
      </c>
      <c r="G2642" s="9">
        <v>1.3429</v>
      </c>
      <c r="H2642" s="9">
        <v>1.3404</v>
      </c>
      <c r="I2642" s="9">
        <v>-20</v>
      </c>
      <c r="J2642" s="9">
        <v>804.51</v>
      </c>
      <c r="K2642" s="8" t="str">
        <f>RIGHT(B2642,5)</f>
        <v>17:03</v>
      </c>
      <c r="L2642" s="7" t="str">
        <f>TEXT(K2642,"hh")</f>
        <v>17</v>
      </c>
      <c r="M2642" s="6">
        <f>IF(C2642="close",IF(I2642&gt;=0,1,IF(I2642&lt;0,2)),0)</f>
        <v>0</v>
      </c>
      <c r="N2642" s="5">
        <f>IF(N2641=0,IF(C2642="s/l",1,0),IF(C2642="s/l",N2641+1,0))</f>
        <v>1</v>
      </c>
      <c r="O2642" s="4">
        <f>IF(O2641=0,IF(C2642="t/p",1,0),IF(C2642="t/p",O2641+1,0))</f>
        <v>0</v>
      </c>
      <c r="P2642" s="3">
        <f>IF(AND(N2642&gt;=$AD$36,N2643=0),1,0)</f>
        <v>0</v>
      </c>
      <c r="Q2642" s="2">
        <f>IF(AND(O2642&gt;=$AD$35,O2643=0),1,0)</f>
        <v>0</v>
      </c>
      <c r="R2642" s="3">
        <f>IF(AND(N2642&gt;0,ISODD(D2642)),1,0)</f>
        <v>1</v>
      </c>
      <c r="S2642" s="2">
        <f>IF(AND(O2642&gt;0,ISEVEN(D2642)),1,0)</f>
        <v>0</v>
      </c>
      <c r="T2642" s="1">
        <f>IF(AND(N2641&gt;0,N2642&gt;0),IF(OR(AND(R2641=0,R2642=1),AND(R2641=1,R2642=0)),1,0),0)</f>
        <v>0</v>
      </c>
      <c r="U2642" s="1">
        <f>IF(AND(O2641&gt;0,O2642&gt;0),IF(OR(AND(S2641=0,S2642=1),AND(S2641=1,S2642=0)),1,0),0)</f>
        <v>0</v>
      </c>
    </row>
    <row r="2643" spans="1:21">
      <c r="A2643" s="9">
        <v>13625</v>
      </c>
      <c r="B2643" s="10" t="s">
        <v>2299</v>
      </c>
      <c r="C2643" s="9" t="s">
        <v>3</v>
      </c>
      <c r="D2643" s="9">
        <v>5487</v>
      </c>
      <c r="E2643" s="9">
        <v>1</v>
      </c>
      <c r="F2643" s="9">
        <v>1.3439000000000001</v>
      </c>
      <c r="G2643" s="9">
        <v>1.3439000000000001</v>
      </c>
      <c r="H2643" s="9">
        <v>1.3413999999999999</v>
      </c>
      <c r="I2643" s="9">
        <v>-20</v>
      </c>
      <c r="J2643" s="9">
        <v>784.51</v>
      </c>
      <c r="K2643" s="8" t="str">
        <f>RIGHT(B2643,5)</f>
        <v>17:04</v>
      </c>
      <c r="L2643" s="7" t="str">
        <f>TEXT(K2643,"hh")</f>
        <v>17</v>
      </c>
      <c r="M2643" s="6">
        <f>IF(C2643="close",IF(I2643&gt;=0,1,IF(I2643&lt;0,2)),0)</f>
        <v>0</v>
      </c>
      <c r="N2643" s="5">
        <f>IF(N2642=0,IF(C2643="s/l",1,0),IF(C2643="s/l",N2642+1,0))</f>
        <v>2</v>
      </c>
      <c r="O2643" s="4">
        <f>IF(O2642=0,IF(C2643="t/p",1,0),IF(C2643="t/p",O2642+1,0))</f>
        <v>0</v>
      </c>
      <c r="P2643" s="3">
        <f>IF(AND(N2643&gt;=$AD$36,N2644=0),1,0)</f>
        <v>1</v>
      </c>
      <c r="Q2643" s="2">
        <f>IF(AND(O2643&gt;=$AD$35,O2644=0),1,0)</f>
        <v>0</v>
      </c>
      <c r="R2643" s="3">
        <f>IF(AND(N2643&gt;0,ISODD(D2643)),1,0)</f>
        <v>1</v>
      </c>
      <c r="S2643" s="2">
        <f>IF(AND(O2643&gt;0,ISEVEN(D2643)),1,0)</f>
        <v>0</v>
      </c>
      <c r="T2643" s="1">
        <f>IF(AND(N2642&gt;0,N2643&gt;0),IF(OR(AND(R2642=0,R2643=1),AND(R2642=1,R2643=0)),1,0),0)</f>
        <v>0</v>
      </c>
      <c r="U2643" s="1">
        <f>IF(AND(O2642&gt;0,O2643&gt;0),IF(OR(AND(S2642=0,S2643=1),AND(S2642=1,S2643=0)),1,0),0)</f>
        <v>0</v>
      </c>
    </row>
    <row r="2644" spans="1:21">
      <c r="A2644" s="9">
        <v>13630</v>
      </c>
      <c r="B2644" s="10" t="s">
        <v>2298</v>
      </c>
      <c r="C2644" s="9" t="s">
        <v>0</v>
      </c>
      <c r="D2644" s="9">
        <v>5491</v>
      </c>
      <c r="E2644" s="9">
        <v>1</v>
      </c>
      <c r="F2644" s="9">
        <v>1.3433999999999999</v>
      </c>
      <c r="G2644" s="9">
        <v>1.3459000000000001</v>
      </c>
      <c r="H2644" s="9">
        <v>1.3433999999999999</v>
      </c>
      <c r="I2644" s="9">
        <v>5</v>
      </c>
      <c r="J2644" s="9">
        <v>789.51</v>
      </c>
      <c r="K2644" s="8" t="str">
        <f>RIGHT(B2644,5)</f>
        <v>17:08</v>
      </c>
      <c r="L2644" s="7" t="str">
        <f>TEXT(K2644,"hh")</f>
        <v>17</v>
      </c>
      <c r="M2644" s="6">
        <f>IF(C2644="close",IF(I2644&gt;=0,1,IF(I2644&lt;0,2)),0)</f>
        <v>0</v>
      </c>
      <c r="N2644" s="5">
        <f>IF(N2643=0,IF(C2644="s/l",1,0),IF(C2644="s/l",N2643+1,0))</f>
        <v>0</v>
      </c>
      <c r="O2644" s="4">
        <f>IF(O2643=0,IF(C2644="t/p",1,0),IF(C2644="t/p",O2643+1,0))</f>
        <v>1</v>
      </c>
      <c r="P2644" s="3">
        <f>IF(AND(N2644&gt;=$AD$36,N2645=0),1,0)</f>
        <v>0</v>
      </c>
      <c r="Q2644" s="2">
        <f>IF(AND(O2644&gt;=$AD$35,O2645=0),1,0)</f>
        <v>0</v>
      </c>
      <c r="R2644" s="3">
        <f>IF(AND(N2644&gt;0,ISODD(D2644)),1,0)</f>
        <v>0</v>
      </c>
      <c r="S2644" s="2">
        <f>IF(AND(O2644&gt;0,ISEVEN(D2644)),1,0)</f>
        <v>0</v>
      </c>
      <c r="T2644" s="1">
        <f>IF(AND(N2643&gt;0,N2644&gt;0),IF(OR(AND(R2643=0,R2644=1),AND(R2643=1,R2644=0)),1,0),0)</f>
        <v>0</v>
      </c>
      <c r="U2644" s="1">
        <f>IF(AND(O2643&gt;0,O2644&gt;0),IF(OR(AND(S2643=0,S2644=1),AND(S2643=1,S2644=0)),1,0),0)</f>
        <v>0</v>
      </c>
    </row>
    <row r="2645" spans="1:21">
      <c r="A2645" s="9">
        <v>13635</v>
      </c>
      <c r="B2645" s="10" t="s">
        <v>2297</v>
      </c>
      <c r="C2645" s="9" t="s">
        <v>0</v>
      </c>
      <c r="D2645" s="9">
        <v>5494</v>
      </c>
      <c r="E2645" s="9">
        <v>1</v>
      </c>
      <c r="F2645" s="9">
        <v>1.3438000000000001</v>
      </c>
      <c r="G2645" s="9">
        <v>1.3412999999999999</v>
      </c>
      <c r="H2645" s="9">
        <v>1.3438000000000001</v>
      </c>
      <c r="I2645" s="9">
        <v>5</v>
      </c>
      <c r="J2645" s="9">
        <v>794.51</v>
      </c>
      <c r="K2645" s="8" t="str">
        <f>RIGHT(B2645,5)</f>
        <v>17:40</v>
      </c>
      <c r="L2645" s="7" t="str">
        <f>TEXT(K2645,"hh")</f>
        <v>17</v>
      </c>
      <c r="M2645" s="6">
        <f>IF(C2645="close",IF(I2645&gt;=0,1,IF(I2645&lt;0,2)),0)</f>
        <v>0</v>
      </c>
      <c r="N2645" s="5">
        <f>IF(N2644=0,IF(C2645="s/l",1,0),IF(C2645="s/l",N2644+1,0))</f>
        <v>0</v>
      </c>
      <c r="O2645" s="4">
        <f>IF(O2644=0,IF(C2645="t/p",1,0),IF(C2645="t/p",O2644+1,0))</f>
        <v>2</v>
      </c>
      <c r="P2645" s="3">
        <f>IF(AND(N2645&gt;=$AD$36,N2646=0),1,0)</f>
        <v>0</v>
      </c>
      <c r="Q2645" s="2">
        <f>IF(AND(O2645&gt;=$AD$35,O2646=0),1,0)</f>
        <v>0</v>
      </c>
      <c r="R2645" s="3">
        <f>IF(AND(N2645&gt;0,ISODD(D2645)),1,0)</f>
        <v>0</v>
      </c>
      <c r="S2645" s="2">
        <f>IF(AND(O2645&gt;0,ISEVEN(D2645)),1,0)</f>
        <v>1</v>
      </c>
      <c r="T2645" s="1">
        <f>IF(AND(N2644&gt;0,N2645&gt;0),IF(OR(AND(R2644=0,R2645=1),AND(R2644=1,R2645=0)),1,0),0)</f>
        <v>0</v>
      </c>
      <c r="U2645" s="1">
        <f>IF(AND(O2644&gt;0,O2645&gt;0),IF(OR(AND(S2644=0,S2645=1),AND(S2644=1,S2645=0)),1,0),0)</f>
        <v>1</v>
      </c>
    </row>
    <row r="2646" spans="1:21">
      <c r="A2646" s="9">
        <v>13640</v>
      </c>
      <c r="B2646" s="10" t="s">
        <v>2296</v>
      </c>
      <c r="C2646" s="9" t="s">
        <v>3</v>
      </c>
      <c r="D2646" s="9">
        <v>5489</v>
      </c>
      <c r="E2646" s="9">
        <v>1</v>
      </c>
      <c r="F2646" s="9">
        <v>1.3449</v>
      </c>
      <c r="G2646" s="9">
        <v>1.3449</v>
      </c>
      <c r="H2646" s="9">
        <v>1.3424</v>
      </c>
      <c r="I2646" s="9">
        <v>-20</v>
      </c>
      <c r="J2646" s="9">
        <v>774.51</v>
      </c>
      <c r="K2646" s="8" t="str">
        <f>RIGHT(B2646,5)</f>
        <v>18:49</v>
      </c>
      <c r="L2646" s="7" t="str">
        <f>TEXT(K2646,"hh")</f>
        <v>18</v>
      </c>
      <c r="M2646" s="6">
        <f>IF(C2646="close",IF(I2646&gt;=0,1,IF(I2646&lt;0,2)),0)</f>
        <v>0</v>
      </c>
      <c r="N2646" s="5">
        <f>IF(N2645=0,IF(C2646="s/l",1,0),IF(C2646="s/l",N2645+1,0))</f>
        <v>1</v>
      </c>
      <c r="O2646" s="4">
        <f>IF(O2645=0,IF(C2646="t/p",1,0),IF(C2646="t/p",O2645+1,0))</f>
        <v>0</v>
      </c>
      <c r="P2646" s="3">
        <f>IF(AND(N2646&gt;=$AD$36,N2647=0),1,0)</f>
        <v>0</v>
      </c>
      <c r="Q2646" s="2">
        <f>IF(AND(O2646&gt;=$AD$35,O2647=0),1,0)</f>
        <v>0</v>
      </c>
      <c r="R2646" s="3">
        <f>IF(AND(N2646&gt;0,ISODD(D2646)),1,0)</f>
        <v>1</v>
      </c>
      <c r="S2646" s="2">
        <f>IF(AND(O2646&gt;0,ISEVEN(D2646)),1,0)</f>
        <v>0</v>
      </c>
      <c r="T2646" s="1">
        <f>IF(AND(N2645&gt;0,N2646&gt;0),IF(OR(AND(R2645=0,R2646=1),AND(R2645=1,R2646=0)),1,0),0)</f>
        <v>0</v>
      </c>
      <c r="U2646" s="1">
        <f>IF(AND(O2645&gt;0,O2646&gt;0),IF(OR(AND(S2645=0,S2646=1),AND(S2645=1,S2646=0)),1,0),0)</f>
        <v>0</v>
      </c>
    </row>
    <row r="2647" spans="1:21">
      <c r="A2647" s="9">
        <v>13641</v>
      </c>
      <c r="B2647" s="10" t="s">
        <v>240</v>
      </c>
      <c r="C2647" s="9" t="s">
        <v>54</v>
      </c>
      <c r="D2647" s="9">
        <v>5495</v>
      </c>
      <c r="E2647" s="9">
        <v>1</v>
      </c>
      <c r="F2647" s="9">
        <v>1.3443000000000001</v>
      </c>
      <c r="G2647" s="9">
        <v>1.3460000000000001</v>
      </c>
      <c r="H2647" s="9">
        <v>1.3434999999999999</v>
      </c>
      <c r="I2647" s="9">
        <v>-3.37</v>
      </c>
      <c r="J2647" s="9">
        <v>771.14</v>
      </c>
      <c r="K2647" s="8" t="str">
        <f>RIGHT(B2647,5)</f>
        <v>00:00</v>
      </c>
      <c r="L2647" s="7" t="str">
        <f>TEXT(K2647,"hh")</f>
        <v>00</v>
      </c>
      <c r="M2647" s="6">
        <f>IF(C2647="close",IF(I2647&gt;=0,1,IF(I2647&lt;0,2)),0)</f>
        <v>2</v>
      </c>
      <c r="N2647" s="5">
        <f>IF(N2646=0,IF(C2647="s/l",1,0),IF(C2647="s/l",N2646+1,0))</f>
        <v>0</v>
      </c>
      <c r="O2647" s="4">
        <f>IF(O2646=0,IF(C2647="t/p",1,0),IF(C2647="t/p",O2646+1,0))</f>
        <v>0</v>
      </c>
      <c r="P2647" s="3">
        <f>IF(AND(N2647&gt;=$AD$36,N2648=0),1,0)</f>
        <v>0</v>
      </c>
      <c r="Q2647" s="2">
        <f>IF(AND(O2647&gt;=$AD$35,O2648=0),1,0)</f>
        <v>0</v>
      </c>
      <c r="R2647" s="3">
        <f>IF(AND(N2647&gt;0,ISODD(D2647)),1,0)</f>
        <v>0</v>
      </c>
      <c r="S2647" s="2">
        <f>IF(AND(O2647&gt;0,ISEVEN(D2647)),1,0)</f>
        <v>0</v>
      </c>
      <c r="T2647" s="1">
        <f>IF(AND(N2646&gt;0,N2647&gt;0),IF(OR(AND(R2646=0,R2647=1),AND(R2646=1,R2647=0)),1,0),0)</f>
        <v>0</v>
      </c>
      <c r="U2647" s="1">
        <f>IF(AND(O2646&gt;0,O2647&gt;0),IF(OR(AND(S2646=0,S2647=1),AND(S2646=1,S2647=0)),1,0),0)</f>
        <v>0</v>
      </c>
    </row>
    <row r="2648" spans="1:21">
      <c r="A2648" s="9">
        <v>13650</v>
      </c>
      <c r="B2648" s="10" t="s">
        <v>239</v>
      </c>
      <c r="C2648" s="9" t="s">
        <v>0</v>
      </c>
      <c r="D2648" s="9">
        <v>5499</v>
      </c>
      <c r="E2648" s="9">
        <v>1</v>
      </c>
      <c r="F2648" s="9">
        <v>1.3449</v>
      </c>
      <c r="G2648" s="9">
        <v>1.3473999999999999</v>
      </c>
      <c r="H2648" s="9">
        <v>1.3449</v>
      </c>
      <c r="I2648" s="9">
        <v>5</v>
      </c>
      <c r="J2648" s="9">
        <v>776.14</v>
      </c>
      <c r="K2648" s="8" t="str">
        <f>RIGHT(B2648,5)</f>
        <v>08:29</v>
      </c>
      <c r="L2648" s="7" t="str">
        <f>TEXT(K2648,"hh")</f>
        <v>08</v>
      </c>
      <c r="M2648" s="6">
        <f>IF(C2648="close",IF(I2648&gt;=0,1,IF(I2648&lt;0,2)),0)</f>
        <v>0</v>
      </c>
      <c r="N2648" s="5">
        <f>IF(N2647=0,IF(C2648="s/l",1,0),IF(C2648="s/l",N2647+1,0))</f>
        <v>0</v>
      </c>
      <c r="O2648" s="4">
        <f>IF(O2647=0,IF(C2648="t/p",1,0),IF(C2648="t/p",O2647+1,0))</f>
        <v>1</v>
      </c>
      <c r="P2648" s="3">
        <f>IF(AND(N2648&gt;=$AD$36,N2649=0),1,0)</f>
        <v>0</v>
      </c>
      <c r="Q2648" s="2">
        <f>IF(AND(O2648&gt;=$AD$35,O2649=0),1,0)</f>
        <v>0</v>
      </c>
      <c r="R2648" s="3">
        <f>IF(AND(N2648&gt;0,ISODD(D2648)),1,0)</f>
        <v>0</v>
      </c>
      <c r="S2648" s="2">
        <f>IF(AND(O2648&gt;0,ISEVEN(D2648)),1,0)</f>
        <v>0</v>
      </c>
      <c r="T2648" s="1">
        <f>IF(AND(N2647&gt;0,N2648&gt;0),IF(OR(AND(R2647=0,R2648=1),AND(R2647=1,R2648=0)),1,0),0)</f>
        <v>0</v>
      </c>
      <c r="U2648" s="1">
        <f>IF(AND(O2647&gt;0,O2648&gt;0),IF(OR(AND(S2647=0,S2648=1),AND(S2647=1,S2648=0)),1,0),0)</f>
        <v>0</v>
      </c>
    </row>
    <row r="2649" spans="1:21">
      <c r="A2649" s="9">
        <v>13659</v>
      </c>
      <c r="B2649" s="10" t="s">
        <v>2295</v>
      </c>
      <c r="C2649" s="9" t="s">
        <v>0</v>
      </c>
      <c r="D2649" s="9">
        <v>5504</v>
      </c>
      <c r="E2649" s="9">
        <v>1</v>
      </c>
      <c r="F2649" s="9">
        <v>1.3442000000000001</v>
      </c>
      <c r="G2649" s="9">
        <v>1.3416999999999999</v>
      </c>
      <c r="H2649" s="9">
        <v>1.3442000000000001</v>
      </c>
      <c r="I2649" s="9">
        <v>5</v>
      </c>
      <c r="J2649" s="9">
        <v>781.14</v>
      </c>
      <c r="K2649" s="8" t="str">
        <f>RIGHT(B2649,5)</f>
        <v>09:31</v>
      </c>
      <c r="L2649" s="7" t="str">
        <f>TEXT(K2649,"hh")</f>
        <v>09</v>
      </c>
      <c r="M2649" s="6">
        <f>IF(C2649="close",IF(I2649&gt;=0,1,IF(I2649&lt;0,2)),0)</f>
        <v>0</v>
      </c>
      <c r="N2649" s="5">
        <f>IF(N2648=0,IF(C2649="s/l",1,0),IF(C2649="s/l",N2648+1,0))</f>
        <v>0</v>
      </c>
      <c r="O2649" s="4">
        <f>IF(O2648=0,IF(C2649="t/p",1,0),IF(C2649="t/p",O2648+1,0))</f>
        <v>2</v>
      </c>
      <c r="P2649" s="3">
        <f>IF(AND(N2649&gt;=$AD$36,N2650=0),1,0)</f>
        <v>0</v>
      </c>
      <c r="Q2649" s="2">
        <f>IF(AND(O2649&gt;=$AD$35,O2650=0),1,0)</f>
        <v>0</v>
      </c>
      <c r="R2649" s="3">
        <f>IF(AND(N2649&gt;0,ISODD(D2649)),1,0)</f>
        <v>0</v>
      </c>
      <c r="S2649" s="2">
        <f>IF(AND(O2649&gt;0,ISEVEN(D2649)),1,0)</f>
        <v>1</v>
      </c>
      <c r="T2649" s="1">
        <f>IF(AND(N2648&gt;0,N2649&gt;0),IF(OR(AND(R2648=0,R2649=1),AND(R2648=1,R2649=0)),1,0),0)</f>
        <v>0</v>
      </c>
      <c r="U2649" s="1">
        <f>IF(AND(O2648&gt;0,O2649&gt;0),IF(OR(AND(S2648=0,S2649=1),AND(S2648=1,S2649=0)),1,0),0)</f>
        <v>1</v>
      </c>
    </row>
    <row r="2650" spans="1:21">
      <c r="A2650" s="9">
        <v>13664</v>
      </c>
      <c r="B2650" s="10" t="s">
        <v>238</v>
      </c>
      <c r="C2650" s="9" t="s">
        <v>0</v>
      </c>
      <c r="D2650" s="9">
        <v>5502</v>
      </c>
      <c r="E2650" s="9">
        <v>1</v>
      </c>
      <c r="F2650" s="9">
        <v>1.3452</v>
      </c>
      <c r="G2650" s="9">
        <v>1.3427</v>
      </c>
      <c r="H2650" s="9">
        <v>1.3452</v>
      </c>
      <c r="I2650" s="9">
        <v>5</v>
      </c>
      <c r="J2650" s="9">
        <v>786.14</v>
      </c>
      <c r="K2650" s="8" t="str">
        <f>RIGHT(B2650,5)</f>
        <v>10:08</v>
      </c>
      <c r="L2650" s="7" t="str">
        <f>TEXT(K2650,"hh")</f>
        <v>10</v>
      </c>
      <c r="M2650" s="6">
        <f>IF(C2650="close",IF(I2650&gt;=0,1,IF(I2650&lt;0,2)),0)</f>
        <v>0</v>
      </c>
      <c r="N2650" s="5">
        <f>IF(N2649=0,IF(C2650="s/l",1,0),IF(C2650="s/l",N2649+1,0))</f>
        <v>0</v>
      </c>
      <c r="O2650" s="4">
        <f>IF(O2649=0,IF(C2650="t/p",1,0),IF(C2650="t/p",O2649+1,0))</f>
        <v>3</v>
      </c>
      <c r="P2650" s="3">
        <f>IF(AND(N2650&gt;=$AD$36,N2651=0),1,0)</f>
        <v>0</v>
      </c>
      <c r="Q2650" s="2">
        <f>IF(AND(O2650&gt;=$AD$35,O2651=0),1,0)</f>
        <v>0</v>
      </c>
      <c r="R2650" s="3">
        <f>IF(AND(N2650&gt;0,ISODD(D2650)),1,0)</f>
        <v>0</v>
      </c>
      <c r="S2650" s="2">
        <f>IF(AND(O2650&gt;0,ISEVEN(D2650)),1,0)</f>
        <v>1</v>
      </c>
      <c r="T2650" s="1">
        <f>IF(AND(N2649&gt;0,N2650&gt;0),IF(OR(AND(R2649=0,R2650=1),AND(R2649=1,R2650=0)),1,0),0)</f>
        <v>0</v>
      </c>
      <c r="U2650" s="1">
        <f>IF(AND(O2649&gt;0,O2650&gt;0),IF(OR(AND(S2649=0,S2650=1),AND(S2649=1,S2650=0)),1,0),0)</f>
        <v>0</v>
      </c>
    </row>
    <row r="2651" spans="1:21">
      <c r="A2651" s="9">
        <v>13669</v>
      </c>
      <c r="B2651" s="10" t="s">
        <v>237</v>
      </c>
      <c r="C2651" s="9" t="s">
        <v>3</v>
      </c>
      <c r="D2651" s="9">
        <v>5505</v>
      </c>
      <c r="E2651" s="9">
        <v>1</v>
      </c>
      <c r="F2651" s="9">
        <v>1.3463000000000001</v>
      </c>
      <c r="G2651" s="9">
        <v>1.3463000000000001</v>
      </c>
      <c r="H2651" s="9">
        <v>1.3438000000000001</v>
      </c>
      <c r="I2651" s="9">
        <v>-20</v>
      </c>
      <c r="J2651" s="9">
        <v>766.14</v>
      </c>
      <c r="K2651" s="8" t="str">
        <f>RIGHT(B2651,5)</f>
        <v>11:17</v>
      </c>
      <c r="L2651" s="7" t="str">
        <f>TEXT(K2651,"hh")</f>
        <v>11</v>
      </c>
      <c r="M2651" s="6">
        <f>IF(C2651="close",IF(I2651&gt;=0,1,IF(I2651&lt;0,2)),0)</f>
        <v>0</v>
      </c>
      <c r="N2651" s="5">
        <f>IF(N2650=0,IF(C2651="s/l",1,0),IF(C2651="s/l",N2650+1,0))</f>
        <v>1</v>
      </c>
      <c r="O2651" s="4">
        <f>IF(O2650=0,IF(C2651="t/p",1,0),IF(C2651="t/p",O2650+1,0))</f>
        <v>0</v>
      </c>
      <c r="P2651" s="3">
        <f>IF(AND(N2651&gt;=$AD$36,N2652=0),1,0)</f>
        <v>0</v>
      </c>
      <c r="Q2651" s="2">
        <f>IF(AND(O2651&gt;=$AD$35,O2652=0),1,0)</f>
        <v>0</v>
      </c>
      <c r="R2651" s="3">
        <f>IF(AND(N2651&gt;0,ISODD(D2651)),1,0)</f>
        <v>1</v>
      </c>
      <c r="S2651" s="2">
        <f>IF(AND(O2651&gt;0,ISEVEN(D2651)),1,0)</f>
        <v>0</v>
      </c>
      <c r="T2651" s="1">
        <f>IF(AND(N2650&gt;0,N2651&gt;0),IF(OR(AND(R2650=0,R2651=1),AND(R2650=1,R2651=0)),1,0),0)</f>
        <v>0</v>
      </c>
      <c r="U2651" s="1">
        <f>IF(AND(O2650&gt;0,O2651&gt;0),IF(OR(AND(S2650=0,S2651=1),AND(S2650=1,S2651=0)),1,0),0)</f>
        <v>0</v>
      </c>
    </row>
    <row r="2652" spans="1:21">
      <c r="A2652" s="9">
        <v>13674</v>
      </c>
      <c r="B2652" s="10" t="s">
        <v>2294</v>
      </c>
      <c r="C2652" s="9" t="s">
        <v>0</v>
      </c>
      <c r="D2652" s="9">
        <v>5509</v>
      </c>
      <c r="E2652" s="9">
        <v>1</v>
      </c>
      <c r="F2652" s="9">
        <v>1.3460000000000001</v>
      </c>
      <c r="G2652" s="9">
        <v>1.3485</v>
      </c>
      <c r="H2652" s="9">
        <v>1.3460000000000001</v>
      </c>
      <c r="I2652" s="9">
        <v>5</v>
      </c>
      <c r="J2652" s="9">
        <v>771.14</v>
      </c>
      <c r="K2652" s="8" t="str">
        <f>RIGHT(B2652,5)</f>
        <v>12:18</v>
      </c>
      <c r="L2652" s="7" t="str">
        <f>TEXT(K2652,"hh")</f>
        <v>12</v>
      </c>
      <c r="M2652" s="6">
        <f>IF(C2652="close",IF(I2652&gt;=0,1,IF(I2652&lt;0,2)),0)</f>
        <v>0</v>
      </c>
      <c r="N2652" s="5">
        <f>IF(N2651=0,IF(C2652="s/l",1,0),IF(C2652="s/l",N2651+1,0))</f>
        <v>0</v>
      </c>
      <c r="O2652" s="4">
        <f>IF(O2651=0,IF(C2652="t/p",1,0),IF(C2652="t/p",O2651+1,0))</f>
        <v>1</v>
      </c>
      <c r="P2652" s="3">
        <f>IF(AND(N2652&gt;=$AD$36,N2653=0),1,0)</f>
        <v>0</v>
      </c>
      <c r="Q2652" s="2">
        <f>IF(AND(O2652&gt;=$AD$35,O2653=0),1,0)</f>
        <v>0</v>
      </c>
      <c r="R2652" s="3">
        <f>IF(AND(N2652&gt;0,ISODD(D2652)),1,0)</f>
        <v>0</v>
      </c>
      <c r="S2652" s="2">
        <f>IF(AND(O2652&gt;0,ISEVEN(D2652)),1,0)</f>
        <v>0</v>
      </c>
      <c r="T2652" s="1">
        <f>IF(AND(N2651&gt;0,N2652&gt;0),IF(OR(AND(R2651=0,R2652=1),AND(R2651=1,R2652=0)),1,0),0)</f>
        <v>0</v>
      </c>
      <c r="U2652" s="1">
        <f>IF(AND(O2651&gt;0,O2652&gt;0),IF(OR(AND(S2651=0,S2652=1),AND(S2651=1,S2652=0)),1,0),0)</f>
        <v>0</v>
      </c>
    </row>
    <row r="2653" spans="1:21">
      <c r="A2653" s="9">
        <v>13675</v>
      </c>
      <c r="B2653" s="10" t="s">
        <v>2293</v>
      </c>
      <c r="C2653" s="9" t="s">
        <v>3</v>
      </c>
      <c r="D2653" s="9">
        <v>5507</v>
      </c>
      <c r="E2653" s="9">
        <v>1</v>
      </c>
      <c r="F2653" s="9">
        <v>1.3472999999999999</v>
      </c>
      <c r="G2653" s="9">
        <v>1.3472999999999999</v>
      </c>
      <c r="H2653" s="9">
        <v>1.3448</v>
      </c>
      <c r="I2653" s="9">
        <v>-20</v>
      </c>
      <c r="J2653" s="9">
        <v>751.14</v>
      </c>
      <c r="K2653" s="8" t="str">
        <f>RIGHT(B2653,5)</f>
        <v>13:54</v>
      </c>
      <c r="L2653" s="7" t="str">
        <f>TEXT(K2653,"hh")</f>
        <v>13</v>
      </c>
      <c r="M2653" s="6">
        <f>IF(C2653="close",IF(I2653&gt;=0,1,IF(I2653&lt;0,2)),0)</f>
        <v>0</v>
      </c>
      <c r="N2653" s="5">
        <f>IF(N2652=0,IF(C2653="s/l",1,0),IF(C2653="s/l",N2652+1,0))</f>
        <v>1</v>
      </c>
      <c r="O2653" s="4">
        <f>IF(O2652=0,IF(C2653="t/p",1,0),IF(C2653="t/p",O2652+1,0))</f>
        <v>0</v>
      </c>
      <c r="P2653" s="3">
        <f>IF(AND(N2653&gt;=$AD$36,N2654=0),1,0)</f>
        <v>0</v>
      </c>
      <c r="Q2653" s="2">
        <f>IF(AND(O2653&gt;=$AD$35,O2654=0),1,0)</f>
        <v>0</v>
      </c>
      <c r="R2653" s="3">
        <f>IF(AND(N2653&gt;0,ISODD(D2653)),1,0)</f>
        <v>1</v>
      </c>
      <c r="S2653" s="2">
        <f>IF(AND(O2653&gt;0,ISEVEN(D2653)),1,0)</f>
        <v>0</v>
      </c>
      <c r="T2653" s="1">
        <f>IF(AND(N2652&gt;0,N2653&gt;0),IF(OR(AND(R2652=0,R2653=1),AND(R2652=1,R2653=0)),1,0),0)</f>
        <v>0</v>
      </c>
      <c r="U2653" s="1">
        <f>IF(AND(O2652&gt;0,O2653&gt;0),IF(OR(AND(S2652=0,S2653=1),AND(S2652=1,S2653=0)),1,0),0)</f>
        <v>0</v>
      </c>
    </row>
    <row r="2654" spans="1:21">
      <c r="A2654" s="9">
        <v>13684</v>
      </c>
      <c r="B2654" s="10" t="s">
        <v>235</v>
      </c>
      <c r="C2654" s="9" t="s">
        <v>3</v>
      </c>
      <c r="D2654" s="9">
        <v>5511</v>
      </c>
      <c r="E2654" s="9">
        <v>1</v>
      </c>
      <c r="F2654" s="9">
        <v>1.3494999999999999</v>
      </c>
      <c r="G2654" s="9">
        <v>1.3494999999999999</v>
      </c>
      <c r="H2654" s="9">
        <v>1.347</v>
      </c>
      <c r="I2654" s="9">
        <v>-20</v>
      </c>
      <c r="J2654" s="9">
        <v>731.14</v>
      </c>
      <c r="K2654" s="8" t="str">
        <f>RIGHT(B2654,5)</f>
        <v>15:19</v>
      </c>
      <c r="L2654" s="7" t="str">
        <f>TEXT(K2654,"hh")</f>
        <v>15</v>
      </c>
      <c r="M2654" s="6">
        <f>IF(C2654="close",IF(I2654&gt;=0,1,IF(I2654&lt;0,2)),0)</f>
        <v>0</v>
      </c>
      <c r="N2654" s="5">
        <f>IF(N2653=0,IF(C2654="s/l",1,0),IF(C2654="s/l",N2653+1,0))</f>
        <v>2</v>
      </c>
      <c r="O2654" s="4">
        <f>IF(O2653=0,IF(C2654="t/p",1,0),IF(C2654="t/p",O2653+1,0))</f>
        <v>0</v>
      </c>
      <c r="P2654" s="3">
        <f>IF(AND(N2654&gt;=$AD$36,N2655=0),1,0)</f>
        <v>1</v>
      </c>
      <c r="Q2654" s="2">
        <f>IF(AND(O2654&gt;=$AD$35,O2655=0),1,0)</f>
        <v>0</v>
      </c>
      <c r="R2654" s="3">
        <f>IF(AND(N2654&gt;0,ISODD(D2654)),1,0)</f>
        <v>1</v>
      </c>
      <c r="S2654" s="2">
        <f>IF(AND(O2654&gt;0,ISEVEN(D2654)),1,0)</f>
        <v>0</v>
      </c>
      <c r="T2654" s="1">
        <f>IF(AND(N2653&gt;0,N2654&gt;0),IF(OR(AND(R2653=0,R2654=1),AND(R2653=1,R2654=0)),1,0),0)</f>
        <v>0</v>
      </c>
      <c r="U2654" s="1">
        <f>IF(AND(O2653&gt;0,O2654&gt;0),IF(OR(AND(S2653=0,S2654=1),AND(S2653=1,S2654=0)),1,0),0)</f>
        <v>0</v>
      </c>
    </row>
    <row r="2655" spans="1:21">
      <c r="A2655" s="9">
        <v>13689</v>
      </c>
      <c r="B2655" s="10" t="s">
        <v>2292</v>
      </c>
      <c r="C2655" s="9" t="s">
        <v>0</v>
      </c>
      <c r="D2655" s="9">
        <v>5515</v>
      </c>
      <c r="E2655" s="9">
        <v>1</v>
      </c>
      <c r="F2655" s="9">
        <v>1.3491</v>
      </c>
      <c r="G2655" s="9">
        <v>1.3515999999999999</v>
      </c>
      <c r="H2655" s="9">
        <v>1.3491</v>
      </c>
      <c r="I2655" s="9">
        <v>5</v>
      </c>
      <c r="J2655" s="9">
        <v>736.14</v>
      </c>
      <c r="K2655" s="8" t="str">
        <f>RIGHT(B2655,5)</f>
        <v>15:48</v>
      </c>
      <c r="L2655" s="7" t="str">
        <f>TEXT(K2655,"hh")</f>
        <v>15</v>
      </c>
      <c r="M2655" s="6">
        <f>IF(C2655="close",IF(I2655&gt;=0,1,IF(I2655&lt;0,2)),0)</f>
        <v>0</v>
      </c>
      <c r="N2655" s="5">
        <f>IF(N2654=0,IF(C2655="s/l",1,0),IF(C2655="s/l",N2654+1,0))</f>
        <v>0</v>
      </c>
      <c r="O2655" s="4">
        <f>IF(O2654=0,IF(C2655="t/p",1,0),IF(C2655="t/p",O2654+1,0))</f>
        <v>1</v>
      </c>
      <c r="P2655" s="3">
        <f>IF(AND(N2655&gt;=$AD$36,N2656=0),1,0)</f>
        <v>0</v>
      </c>
      <c r="Q2655" s="2">
        <f>IF(AND(O2655&gt;=$AD$35,O2656=0),1,0)</f>
        <v>0</v>
      </c>
      <c r="R2655" s="3">
        <f>IF(AND(N2655&gt;0,ISODD(D2655)),1,0)</f>
        <v>0</v>
      </c>
      <c r="S2655" s="2">
        <f>IF(AND(O2655&gt;0,ISEVEN(D2655)),1,0)</f>
        <v>0</v>
      </c>
      <c r="T2655" s="1">
        <f>IF(AND(N2654&gt;0,N2655&gt;0),IF(OR(AND(R2654=0,R2655=1),AND(R2654=1,R2655=0)),1,0),0)</f>
        <v>0</v>
      </c>
      <c r="U2655" s="1">
        <f>IF(AND(O2654&gt;0,O2655&gt;0),IF(OR(AND(S2654=0,S2655=1),AND(S2654=1,S2655=0)),1,0),0)</f>
        <v>0</v>
      </c>
    </row>
    <row r="2656" spans="1:21">
      <c r="A2656" s="9">
        <v>13694</v>
      </c>
      <c r="B2656" s="10" t="s">
        <v>2291</v>
      </c>
      <c r="C2656" s="9" t="s">
        <v>0</v>
      </c>
      <c r="D2656" s="9">
        <v>5513</v>
      </c>
      <c r="E2656" s="9">
        <v>1</v>
      </c>
      <c r="F2656" s="9">
        <v>1.3481000000000001</v>
      </c>
      <c r="G2656" s="9">
        <v>1.3506</v>
      </c>
      <c r="H2656" s="9">
        <v>1.3481000000000001</v>
      </c>
      <c r="I2656" s="9">
        <v>5</v>
      </c>
      <c r="J2656" s="9">
        <v>741.14</v>
      </c>
      <c r="K2656" s="8" t="str">
        <f>RIGHT(B2656,5)</f>
        <v>17:06</v>
      </c>
      <c r="L2656" s="7" t="str">
        <f>TEXT(K2656,"hh")</f>
        <v>17</v>
      </c>
      <c r="M2656" s="6">
        <f>IF(C2656="close",IF(I2656&gt;=0,1,IF(I2656&lt;0,2)),0)</f>
        <v>0</v>
      </c>
      <c r="N2656" s="5">
        <f>IF(N2655=0,IF(C2656="s/l",1,0),IF(C2656="s/l",N2655+1,0))</f>
        <v>0</v>
      </c>
      <c r="O2656" s="4">
        <f>IF(O2655=0,IF(C2656="t/p",1,0),IF(C2656="t/p",O2655+1,0))</f>
        <v>2</v>
      </c>
      <c r="P2656" s="3">
        <f>IF(AND(N2656&gt;=$AD$36,N2657=0),1,0)</f>
        <v>0</v>
      </c>
      <c r="Q2656" s="2">
        <f>IF(AND(O2656&gt;=$AD$35,O2657=0),1,0)</f>
        <v>0</v>
      </c>
      <c r="R2656" s="3">
        <f>IF(AND(N2656&gt;0,ISODD(D2656)),1,0)</f>
        <v>0</v>
      </c>
      <c r="S2656" s="2">
        <f>IF(AND(O2656&gt;0,ISEVEN(D2656)),1,0)</f>
        <v>0</v>
      </c>
      <c r="T2656" s="1">
        <f>IF(AND(N2655&gt;0,N2656&gt;0),IF(OR(AND(R2655=0,R2656=1),AND(R2655=1,R2656=0)),1,0),0)</f>
        <v>0</v>
      </c>
      <c r="U2656" s="1">
        <f>IF(AND(O2655&gt;0,O2656&gt;0),IF(OR(AND(S2655=0,S2656=1),AND(S2655=1,S2656=0)),1,0),0)</f>
        <v>0</v>
      </c>
    </row>
    <row r="2657" spans="1:21">
      <c r="A2657" s="9">
        <v>13695</v>
      </c>
      <c r="B2657" s="10" t="s">
        <v>2290</v>
      </c>
      <c r="C2657" s="9" t="s">
        <v>0</v>
      </c>
      <c r="D2657" s="9">
        <v>5518</v>
      </c>
      <c r="E2657" s="9">
        <v>1</v>
      </c>
      <c r="F2657" s="9">
        <v>1.3493999999999999</v>
      </c>
      <c r="G2657" s="9">
        <v>1.3469</v>
      </c>
      <c r="H2657" s="9">
        <v>1.3493999999999999</v>
      </c>
      <c r="I2657" s="9">
        <v>5</v>
      </c>
      <c r="J2657" s="9">
        <v>746.14</v>
      </c>
      <c r="K2657" s="8" t="str">
        <f>RIGHT(B2657,5)</f>
        <v>17:33</v>
      </c>
      <c r="L2657" s="7" t="str">
        <f>TEXT(K2657,"hh")</f>
        <v>17</v>
      </c>
      <c r="M2657" s="6">
        <f>IF(C2657="close",IF(I2657&gt;=0,1,IF(I2657&lt;0,2)),0)</f>
        <v>0</v>
      </c>
      <c r="N2657" s="5">
        <f>IF(N2656=0,IF(C2657="s/l",1,0),IF(C2657="s/l",N2656+1,0))</f>
        <v>0</v>
      </c>
      <c r="O2657" s="4">
        <f>IF(O2656=0,IF(C2657="t/p",1,0),IF(C2657="t/p",O2656+1,0))</f>
        <v>3</v>
      </c>
      <c r="P2657" s="3">
        <f>IF(AND(N2657&gt;=$AD$36,N2658=0),1,0)</f>
        <v>0</v>
      </c>
      <c r="Q2657" s="2">
        <f>IF(AND(O2657&gt;=$AD$35,O2658=0),1,0)</f>
        <v>0</v>
      </c>
      <c r="R2657" s="3">
        <f>IF(AND(N2657&gt;0,ISODD(D2657)),1,0)</f>
        <v>0</v>
      </c>
      <c r="S2657" s="2">
        <f>IF(AND(O2657&gt;0,ISEVEN(D2657)),1,0)</f>
        <v>1</v>
      </c>
      <c r="T2657" s="1">
        <f>IF(AND(N2656&gt;0,N2657&gt;0),IF(OR(AND(R2656=0,R2657=1),AND(R2656=1,R2657=0)),1,0),0)</f>
        <v>0</v>
      </c>
      <c r="U2657" s="1">
        <f>IF(AND(O2656&gt;0,O2657&gt;0),IF(OR(AND(S2656=0,S2657=1),AND(S2656=1,S2657=0)),1,0),0)</f>
        <v>1</v>
      </c>
    </row>
    <row r="2658" spans="1:21">
      <c r="A2658" s="9">
        <v>13700</v>
      </c>
      <c r="B2658" s="10" t="s">
        <v>2289</v>
      </c>
      <c r="C2658" s="9" t="s">
        <v>0</v>
      </c>
      <c r="D2658" s="9">
        <v>5519</v>
      </c>
      <c r="E2658" s="9">
        <v>1</v>
      </c>
      <c r="F2658" s="9">
        <v>1.3491</v>
      </c>
      <c r="G2658" s="9">
        <v>1.3515999999999999</v>
      </c>
      <c r="H2658" s="9">
        <v>1.3491</v>
      </c>
      <c r="I2658" s="9">
        <v>5</v>
      </c>
      <c r="J2658" s="9">
        <v>751.14</v>
      </c>
      <c r="K2658" s="8" t="str">
        <f>RIGHT(B2658,5)</f>
        <v>17:36</v>
      </c>
      <c r="L2658" s="7" t="str">
        <f>TEXT(K2658,"hh")</f>
        <v>17</v>
      </c>
      <c r="M2658" s="6">
        <f>IF(C2658="close",IF(I2658&gt;=0,1,IF(I2658&lt;0,2)),0)</f>
        <v>0</v>
      </c>
      <c r="N2658" s="5">
        <f>IF(N2657=0,IF(C2658="s/l",1,0),IF(C2658="s/l",N2657+1,0))</f>
        <v>0</v>
      </c>
      <c r="O2658" s="4">
        <f>IF(O2657=0,IF(C2658="t/p",1,0),IF(C2658="t/p",O2657+1,0))</f>
        <v>4</v>
      </c>
      <c r="P2658" s="3">
        <f>IF(AND(N2658&gt;=$AD$36,N2659=0),1,0)</f>
        <v>0</v>
      </c>
      <c r="Q2658" s="2">
        <f>IF(AND(O2658&gt;=$AD$35,O2659=0),1,0)</f>
        <v>0</v>
      </c>
      <c r="R2658" s="3">
        <f>IF(AND(N2658&gt;0,ISODD(D2658)),1,0)</f>
        <v>0</v>
      </c>
      <c r="S2658" s="2">
        <f>IF(AND(O2658&gt;0,ISEVEN(D2658)),1,0)</f>
        <v>0</v>
      </c>
      <c r="T2658" s="1">
        <f>IF(AND(N2657&gt;0,N2658&gt;0),IF(OR(AND(R2657=0,R2658=1),AND(R2657=1,R2658=0)),1,0),0)</f>
        <v>0</v>
      </c>
      <c r="U2658" s="1">
        <f>IF(AND(O2657&gt;0,O2658&gt;0),IF(OR(AND(S2657=0,S2658=1),AND(S2657=1,S2658=0)),1,0),0)</f>
        <v>1</v>
      </c>
    </row>
    <row r="2659" spans="1:21">
      <c r="A2659" s="9">
        <v>13709</v>
      </c>
      <c r="B2659" s="10" t="s">
        <v>2288</v>
      </c>
      <c r="C2659" s="9" t="s">
        <v>0</v>
      </c>
      <c r="D2659" s="9">
        <v>5524</v>
      </c>
      <c r="E2659" s="9">
        <v>1</v>
      </c>
      <c r="F2659" s="9">
        <v>1.3484</v>
      </c>
      <c r="G2659" s="9">
        <v>1.3459000000000001</v>
      </c>
      <c r="H2659" s="9">
        <v>1.3484</v>
      </c>
      <c r="I2659" s="9">
        <v>5</v>
      </c>
      <c r="J2659" s="9">
        <v>756.14</v>
      </c>
      <c r="K2659" s="8" t="str">
        <f>RIGHT(B2659,5)</f>
        <v>20:13</v>
      </c>
      <c r="L2659" s="7" t="str">
        <f>TEXT(K2659,"hh")</f>
        <v>20</v>
      </c>
      <c r="M2659" s="6">
        <f>IF(C2659="close",IF(I2659&gt;=0,1,IF(I2659&lt;0,2)),0)</f>
        <v>0</v>
      </c>
      <c r="N2659" s="5">
        <f>IF(N2658=0,IF(C2659="s/l",1,0),IF(C2659="s/l",N2658+1,0))</f>
        <v>0</v>
      </c>
      <c r="O2659" s="4">
        <f>IF(O2658=0,IF(C2659="t/p",1,0),IF(C2659="t/p",O2658+1,0))</f>
        <v>5</v>
      </c>
      <c r="P2659" s="3">
        <f>IF(AND(N2659&gt;=$AD$36,N2660=0),1,0)</f>
        <v>0</v>
      </c>
      <c r="Q2659" s="2">
        <f>IF(AND(O2659&gt;=$AD$35,O2660=0),1,0)</f>
        <v>0</v>
      </c>
      <c r="R2659" s="3">
        <f>IF(AND(N2659&gt;0,ISODD(D2659)),1,0)</f>
        <v>0</v>
      </c>
      <c r="S2659" s="2">
        <f>IF(AND(O2659&gt;0,ISEVEN(D2659)),1,0)</f>
        <v>1</v>
      </c>
      <c r="T2659" s="1">
        <f>IF(AND(N2658&gt;0,N2659&gt;0),IF(OR(AND(R2658=0,R2659=1),AND(R2658=1,R2659=0)),1,0),0)</f>
        <v>0</v>
      </c>
      <c r="U2659" s="1">
        <f>IF(AND(O2658&gt;0,O2659&gt;0),IF(OR(AND(S2658=0,S2659=1),AND(S2658=1,S2659=0)),1,0),0)</f>
        <v>1</v>
      </c>
    </row>
    <row r="2660" spans="1:21">
      <c r="A2660" s="9">
        <v>13714</v>
      </c>
      <c r="B2660" s="10" t="s">
        <v>2287</v>
      </c>
      <c r="C2660" s="9" t="s">
        <v>0</v>
      </c>
      <c r="D2660" s="9">
        <v>5522</v>
      </c>
      <c r="E2660" s="9">
        <v>1</v>
      </c>
      <c r="F2660" s="9">
        <v>1.3494999999999999</v>
      </c>
      <c r="G2660" s="9">
        <v>1.347</v>
      </c>
      <c r="H2660" s="9">
        <v>1.3494999999999999</v>
      </c>
      <c r="I2660" s="9">
        <v>5</v>
      </c>
      <c r="J2660" s="9">
        <v>761.14</v>
      </c>
      <c r="K2660" s="8" t="str">
        <f>RIGHT(B2660,5)</f>
        <v>23:26</v>
      </c>
      <c r="L2660" s="7" t="str">
        <f>TEXT(K2660,"hh")</f>
        <v>23</v>
      </c>
      <c r="M2660" s="6">
        <f>IF(C2660="close",IF(I2660&gt;=0,1,IF(I2660&lt;0,2)),0)</f>
        <v>0</v>
      </c>
      <c r="N2660" s="5">
        <f>IF(N2659=0,IF(C2660="s/l",1,0),IF(C2660="s/l",N2659+1,0))</f>
        <v>0</v>
      </c>
      <c r="O2660" s="4">
        <f>IF(O2659=0,IF(C2660="t/p",1,0),IF(C2660="t/p",O2659+1,0))</f>
        <v>6</v>
      </c>
      <c r="P2660" s="3">
        <f>IF(AND(N2660&gt;=$AD$36,N2661=0),1,0)</f>
        <v>0</v>
      </c>
      <c r="Q2660" s="2">
        <f>IF(AND(O2660&gt;=$AD$35,O2661=0),1,0)</f>
        <v>0</v>
      </c>
      <c r="R2660" s="3">
        <f>IF(AND(N2660&gt;0,ISODD(D2660)),1,0)</f>
        <v>0</v>
      </c>
      <c r="S2660" s="2">
        <f>IF(AND(O2660&gt;0,ISEVEN(D2660)),1,0)</f>
        <v>1</v>
      </c>
      <c r="T2660" s="1">
        <f>IF(AND(N2659&gt;0,N2660&gt;0),IF(OR(AND(R2659=0,R2660=1),AND(R2659=1,R2660=0)),1,0),0)</f>
        <v>0</v>
      </c>
      <c r="U2660" s="1">
        <f>IF(AND(O2659&gt;0,O2660&gt;0),IF(OR(AND(S2659=0,S2660=1),AND(S2659=1,S2660=0)),1,0),0)</f>
        <v>0</v>
      </c>
    </row>
    <row r="2661" spans="1:21">
      <c r="A2661" s="9">
        <v>13723</v>
      </c>
      <c r="B2661" s="10" t="s">
        <v>2286</v>
      </c>
      <c r="C2661" s="9" t="s">
        <v>0</v>
      </c>
      <c r="D2661" s="9">
        <v>5527</v>
      </c>
      <c r="E2661" s="9">
        <v>1</v>
      </c>
      <c r="F2661" s="9">
        <v>1.349</v>
      </c>
      <c r="G2661" s="9">
        <v>1.3514999999999999</v>
      </c>
      <c r="H2661" s="9">
        <v>1.349</v>
      </c>
      <c r="I2661" s="9">
        <v>4.63</v>
      </c>
      <c r="J2661" s="9">
        <v>765.77</v>
      </c>
      <c r="K2661" s="8" t="str">
        <f>RIGHT(B2661,5)</f>
        <v>01:00</v>
      </c>
      <c r="L2661" s="7" t="str">
        <f>TEXT(K2661,"hh")</f>
        <v>01</v>
      </c>
      <c r="M2661" s="6">
        <f>IF(C2661="close",IF(I2661&gt;=0,1,IF(I2661&lt;0,2)),0)</f>
        <v>0</v>
      </c>
      <c r="N2661" s="5">
        <f>IF(N2660=0,IF(C2661="s/l",1,0),IF(C2661="s/l",N2660+1,0))</f>
        <v>0</v>
      </c>
      <c r="O2661" s="4">
        <f>IF(O2660=0,IF(C2661="t/p",1,0),IF(C2661="t/p",O2660+1,0))</f>
        <v>7</v>
      </c>
      <c r="P2661" s="3">
        <f>IF(AND(N2661&gt;=$AD$36,N2662=0),1,0)</f>
        <v>0</v>
      </c>
      <c r="Q2661" s="2">
        <f>IF(AND(O2661&gt;=$AD$35,O2662=0),1,0)</f>
        <v>1</v>
      </c>
      <c r="R2661" s="3">
        <f>IF(AND(N2661&gt;0,ISODD(D2661)),1,0)</f>
        <v>0</v>
      </c>
      <c r="S2661" s="2">
        <f>IF(AND(O2661&gt;0,ISEVEN(D2661)),1,0)</f>
        <v>0</v>
      </c>
      <c r="T2661" s="1">
        <f>IF(AND(N2660&gt;0,N2661&gt;0),IF(OR(AND(R2660=0,R2661=1),AND(R2660=1,R2661=0)),1,0),0)</f>
        <v>0</v>
      </c>
      <c r="U2661" s="1">
        <f>IF(AND(O2660&gt;0,O2661&gt;0),IF(OR(AND(S2660=0,S2661=1),AND(S2660=1,S2661=0)),1,0),0)</f>
        <v>1</v>
      </c>
    </row>
    <row r="2662" spans="1:21">
      <c r="A2662" s="9">
        <v>13724</v>
      </c>
      <c r="B2662" s="10" t="s">
        <v>2286</v>
      </c>
      <c r="C2662" s="9" t="s">
        <v>54</v>
      </c>
      <c r="D2662" s="9">
        <v>5530</v>
      </c>
      <c r="E2662" s="9">
        <v>1</v>
      </c>
      <c r="F2662" s="9">
        <v>1.3487</v>
      </c>
      <c r="G2662" s="9">
        <v>1.3471</v>
      </c>
      <c r="H2662" s="9">
        <v>1.3495999999999999</v>
      </c>
      <c r="I2662" s="9">
        <v>-4</v>
      </c>
      <c r="J2662" s="9">
        <v>761.77</v>
      </c>
      <c r="K2662" s="8" t="str">
        <f>RIGHT(B2662,5)</f>
        <v>01:00</v>
      </c>
      <c r="L2662" s="7" t="str">
        <f>TEXT(K2662,"hh")</f>
        <v>01</v>
      </c>
      <c r="M2662" s="6">
        <f>IF(C2662="close",IF(I2662&gt;=0,1,IF(I2662&lt;0,2)),0)</f>
        <v>2</v>
      </c>
      <c r="N2662" s="5">
        <f>IF(N2661=0,IF(C2662="s/l",1,0),IF(C2662="s/l",N2661+1,0))</f>
        <v>0</v>
      </c>
      <c r="O2662" s="4">
        <f>IF(O2661=0,IF(C2662="t/p",1,0),IF(C2662="t/p",O2661+1,0))</f>
        <v>0</v>
      </c>
      <c r="P2662" s="3">
        <f>IF(AND(N2662&gt;=$AD$36,N2663=0),1,0)</f>
        <v>0</v>
      </c>
      <c r="Q2662" s="2">
        <f>IF(AND(O2662&gt;=$AD$35,O2663=0),1,0)</f>
        <v>0</v>
      </c>
      <c r="R2662" s="3">
        <f>IF(AND(N2662&gt;0,ISODD(D2662)),1,0)</f>
        <v>0</v>
      </c>
      <c r="S2662" s="2">
        <f>IF(AND(O2662&gt;0,ISEVEN(D2662)),1,0)</f>
        <v>0</v>
      </c>
      <c r="T2662" s="1">
        <f>IF(AND(N2661&gt;0,N2662&gt;0),IF(OR(AND(R2661=0,R2662=1),AND(R2661=1,R2662=0)),1,0),0)</f>
        <v>0</v>
      </c>
      <c r="U2662" s="1">
        <f>IF(AND(O2661&gt;0,O2662&gt;0),IF(OR(AND(S2661=0,S2662=1),AND(S2661=1,S2662=0)),1,0),0)</f>
        <v>0</v>
      </c>
    </row>
    <row r="2663" spans="1:21">
      <c r="A2663" s="9">
        <v>13725</v>
      </c>
      <c r="B2663" s="10" t="s">
        <v>2286</v>
      </c>
      <c r="C2663" s="9" t="s">
        <v>54</v>
      </c>
      <c r="D2663" s="9">
        <v>5525</v>
      </c>
      <c r="E2663" s="9">
        <v>1</v>
      </c>
      <c r="F2663" s="9">
        <v>1.349</v>
      </c>
      <c r="G2663" s="9">
        <v>1.3505</v>
      </c>
      <c r="H2663" s="9">
        <v>1.3480000000000001</v>
      </c>
      <c r="I2663" s="9">
        <v>-5.37</v>
      </c>
      <c r="J2663" s="9">
        <v>756.4</v>
      </c>
      <c r="K2663" s="8" t="str">
        <f>RIGHT(B2663,5)</f>
        <v>01:00</v>
      </c>
      <c r="L2663" s="7" t="str">
        <f>TEXT(K2663,"hh")</f>
        <v>01</v>
      </c>
      <c r="M2663" s="6">
        <f>IF(C2663="close",IF(I2663&gt;=0,1,IF(I2663&lt;0,2)),0)</f>
        <v>2</v>
      </c>
      <c r="N2663" s="5">
        <f>IF(N2662=0,IF(C2663="s/l",1,0),IF(C2663="s/l",N2662+1,0))</f>
        <v>0</v>
      </c>
      <c r="O2663" s="4">
        <f>IF(O2662=0,IF(C2663="t/p",1,0),IF(C2663="t/p",O2662+1,0))</f>
        <v>0</v>
      </c>
      <c r="P2663" s="3">
        <f>IF(AND(N2663&gt;=$AD$36,N2664=0),1,0)</f>
        <v>0</v>
      </c>
      <c r="Q2663" s="2">
        <f>IF(AND(O2663&gt;=$AD$35,O2664=0),1,0)</f>
        <v>0</v>
      </c>
      <c r="R2663" s="3">
        <f>IF(AND(N2663&gt;0,ISODD(D2663)),1,0)</f>
        <v>0</v>
      </c>
      <c r="S2663" s="2">
        <f>IF(AND(O2663&gt;0,ISEVEN(D2663)),1,0)</f>
        <v>0</v>
      </c>
      <c r="T2663" s="1">
        <f>IF(AND(N2662&gt;0,N2663&gt;0),IF(OR(AND(R2662=0,R2663=1),AND(R2662=1,R2663=0)),1,0),0)</f>
        <v>0</v>
      </c>
      <c r="U2663" s="1">
        <f>IF(AND(O2662&gt;0,O2663&gt;0),IF(OR(AND(S2662=0,S2663=1),AND(S2662=1,S2663=0)),1,0),0)</f>
        <v>0</v>
      </c>
    </row>
    <row r="2664" spans="1:21">
      <c r="A2664" s="9">
        <v>13734</v>
      </c>
      <c r="B2664" s="10" t="s">
        <v>231</v>
      </c>
      <c r="C2664" s="9" t="s">
        <v>0</v>
      </c>
      <c r="D2664" s="9">
        <v>5533</v>
      </c>
      <c r="E2664" s="9">
        <v>1</v>
      </c>
      <c r="F2664" s="9">
        <v>1.3495999999999999</v>
      </c>
      <c r="G2664" s="9">
        <v>1.3521000000000001</v>
      </c>
      <c r="H2664" s="9">
        <v>1.3495999999999999</v>
      </c>
      <c r="I2664" s="9">
        <v>5</v>
      </c>
      <c r="J2664" s="9">
        <v>761.4</v>
      </c>
      <c r="K2664" s="8" t="str">
        <f>RIGHT(B2664,5)</f>
        <v>07:45</v>
      </c>
      <c r="L2664" s="7" t="str">
        <f>TEXT(K2664,"hh")</f>
        <v>07</v>
      </c>
      <c r="M2664" s="6">
        <f>IF(C2664="close",IF(I2664&gt;=0,1,IF(I2664&lt;0,2)),0)</f>
        <v>0</v>
      </c>
      <c r="N2664" s="5">
        <f>IF(N2663=0,IF(C2664="s/l",1,0),IF(C2664="s/l",N2663+1,0))</f>
        <v>0</v>
      </c>
      <c r="O2664" s="4">
        <f>IF(O2663=0,IF(C2664="t/p",1,0),IF(C2664="t/p",O2663+1,0))</f>
        <v>1</v>
      </c>
      <c r="P2664" s="3">
        <f>IF(AND(N2664&gt;=$AD$36,N2665=0),1,0)</f>
        <v>0</v>
      </c>
      <c r="Q2664" s="2">
        <f>IF(AND(O2664&gt;=$AD$35,O2665=0),1,0)</f>
        <v>0</v>
      </c>
      <c r="R2664" s="3">
        <f>IF(AND(N2664&gt;0,ISODD(D2664)),1,0)</f>
        <v>0</v>
      </c>
      <c r="S2664" s="2">
        <f>IF(AND(O2664&gt;0,ISEVEN(D2664)),1,0)</f>
        <v>0</v>
      </c>
      <c r="T2664" s="1">
        <f>IF(AND(N2663&gt;0,N2664&gt;0),IF(OR(AND(R2663=0,R2664=1),AND(R2663=1,R2664=0)),1,0),0)</f>
        <v>0</v>
      </c>
      <c r="U2664" s="1">
        <f>IF(AND(O2663&gt;0,O2664&gt;0),IF(OR(AND(S2663=0,S2664=1),AND(S2663=1,S2664=0)),1,0),0)</f>
        <v>0</v>
      </c>
    </row>
    <row r="2665" spans="1:21">
      <c r="A2665" s="9">
        <v>13739</v>
      </c>
      <c r="B2665" s="10" t="s">
        <v>2285</v>
      </c>
      <c r="C2665" s="9" t="s">
        <v>0</v>
      </c>
      <c r="D2665" s="9">
        <v>5536</v>
      </c>
      <c r="E2665" s="9">
        <v>1</v>
      </c>
      <c r="F2665" s="9">
        <v>1.3499000000000001</v>
      </c>
      <c r="G2665" s="9">
        <v>1.3473999999999999</v>
      </c>
      <c r="H2665" s="9">
        <v>1.3499000000000001</v>
      </c>
      <c r="I2665" s="9">
        <v>5</v>
      </c>
      <c r="J2665" s="9">
        <v>766.4</v>
      </c>
      <c r="K2665" s="8" t="str">
        <f>RIGHT(B2665,5)</f>
        <v>08:32</v>
      </c>
      <c r="L2665" s="7" t="str">
        <f>TEXT(K2665,"hh")</f>
        <v>08</v>
      </c>
      <c r="M2665" s="6">
        <f>IF(C2665="close",IF(I2665&gt;=0,1,IF(I2665&lt;0,2)),0)</f>
        <v>0</v>
      </c>
      <c r="N2665" s="5">
        <f>IF(N2664=0,IF(C2665="s/l",1,0),IF(C2665="s/l",N2664+1,0))</f>
        <v>0</v>
      </c>
      <c r="O2665" s="4">
        <f>IF(O2664=0,IF(C2665="t/p",1,0),IF(C2665="t/p",O2664+1,0))</f>
        <v>2</v>
      </c>
      <c r="P2665" s="3">
        <f>IF(AND(N2665&gt;=$AD$36,N2666=0),1,0)</f>
        <v>0</v>
      </c>
      <c r="Q2665" s="2">
        <f>IF(AND(O2665&gt;=$AD$35,O2666=0),1,0)</f>
        <v>0</v>
      </c>
      <c r="R2665" s="3">
        <f>IF(AND(N2665&gt;0,ISODD(D2665)),1,0)</f>
        <v>0</v>
      </c>
      <c r="S2665" s="2">
        <f>IF(AND(O2665&gt;0,ISEVEN(D2665)),1,0)</f>
        <v>1</v>
      </c>
      <c r="T2665" s="1">
        <f>IF(AND(N2664&gt;0,N2665&gt;0),IF(OR(AND(R2664=0,R2665=1),AND(R2664=1,R2665=0)),1,0),0)</f>
        <v>0</v>
      </c>
      <c r="U2665" s="1">
        <f>IF(AND(O2664&gt;0,O2665&gt;0),IF(OR(AND(S2664=0,S2665=1),AND(S2664=1,S2665=0)),1,0),0)</f>
        <v>1</v>
      </c>
    </row>
    <row r="2666" spans="1:21">
      <c r="A2666" s="9">
        <v>13744</v>
      </c>
      <c r="B2666" s="10" t="s">
        <v>2284</v>
      </c>
      <c r="C2666" s="9" t="s">
        <v>0</v>
      </c>
      <c r="D2666" s="9">
        <v>5537</v>
      </c>
      <c r="E2666" s="9">
        <v>1</v>
      </c>
      <c r="F2666" s="9">
        <v>1.3495999999999999</v>
      </c>
      <c r="G2666" s="9">
        <v>1.3521000000000001</v>
      </c>
      <c r="H2666" s="9">
        <v>1.3495999999999999</v>
      </c>
      <c r="I2666" s="9">
        <v>5</v>
      </c>
      <c r="J2666" s="9">
        <v>771.4</v>
      </c>
      <c r="K2666" s="8" t="str">
        <f>RIGHT(B2666,5)</f>
        <v>09:08</v>
      </c>
      <c r="L2666" s="7" t="str">
        <f>TEXT(K2666,"hh")</f>
        <v>09</v>
      </c>
      <c r="M2666" s="6">
        <f>IF(C2666="close",IF(I2666&gt;=0,1,IF(I2666&lt;0,2)),0)</f>
        <v>0</v>
      </c>
      <c r="N2666" s="5">
        <f>IF(N2665=0,IF(C2666="s/l",1,0),IF(C2666="s/l",N2665+1,0))</f>
        <v>0</v>
      </c>
      <c r="O2666" s="4">
        <f>IF(O2665=0,IF(C2666="t/p",1,0),IF(C2666="t/p",O2665+1,0))</f>
        <v>3</v>
      </c>
      <c r="P2666" s="3">
        <f>IF(AND(N2666&gt;=$AD$36,N2667=0),1,0)</f>
        <v>0</v>
      </c>
      <c r="Q2666" s="2">
        <f>IF(AND(O2666&gt;=$AD$35,O2667=0),1,0)</f>
        <v>0</v>
      </c>
      <c r="R2666" s="3">
        <f>IF(AND(N2666&gt;0,ISODD(D2666)),1,0)</f>
        <v>0</v>
      </c>
      <c r="S2666" s="2">
        <f>IF(AND(O2666&gt;0,ISEVEN(D2666)),1,0)</f>
        <v>0</v>
      </c>
      <c r="T2666" s="1">
        <f>IF(AND(N2665&gt;0,N2666&gt;0),IF(OR(AND(R2665=0,R2666=1),AND(R2665=1,R2666=0)),1,0),0)</f>
        <v>0</v>
      </c>
      <c r="U2666" s="1">
        <f>IF(AND(O2665&gt;0,O2666&gt;0),IF(OR(AND(S2665=0,S2666=1),AND(S2665=1,S2666=0)),1,0),0)</f>
        <v>1</v>
      </c>
    </row>
    <row r="2667" spans="1:21">
      <c r="A2667" s="9">
        <v>13749</v>
      </c>
      <c r="B2667" s="10" t="s">
        <v>2283</v>
      </c>
      <c r="C2667" s="9" t="s">
        <v>0</v>
      </c>
      <c r="D2667" s="9">
        <v>5540</v>
      </c>
      <c r="E2667" s="9">
        <v>1</v>
      </c>
      <c r="F2667" s="9">
        <v>1.3499000000000001</v>
      </c>
      <c r="G2667" s="9">
        <v>1.3473999999999999</v>
      </c>
      <c r="H2667" s="9">
        <v>1.3499000000000001</v>
      </c>
      <c r="I2667" s="9">
        <v>5</v>
      </c>
      <c r="J2667" s="9">
        <v>776.4</v>
      </c>
      <c r="K2667" s="8" t="str">
        <f>RIGHT(B2667,5)</f>
        <v>09:17</v>
      </c>
      <c r="L2667" s="7" t="str">
        <f>TEXT(K2667,"hh")</f>
        <v>09</v>
      </c>
      <c r="M2667" s="6">
        <f>IF(C2667="close",IF(I2667&gt;=0,1,IF(I2667&lt;0,2)),0)</f>
        <v>0</v>
      </c>
      <c r="N2667" s="5">
        <f>IF(N2666=0,IF(C2667="s/l",1,0),IF(C2667="s/l",N2666+1,0))</f>
        <v>0</v>
      </c>
      <c r="O2667" s="4">
        <f>IF(O2666=0,IF(C2667="t/p",1,0),IF(C2667="t/p",O2666+1,0))</f>
        <v>4</v>
      </c>
      <c r="P2667" s="3">
        <f>IF(AND(N2667&gt;=$AD$36,N2668=0),1,0)</f>
        <v>0</v>
      </c>
      <c r="Q2667" s="2">
        <f>IF(AND(O2667&gt;=$AD$35,O2668=0),1,0)</f>
        <v>0</v>
      </c>
      <c r="R2667" s="3">
        <f>IF(AND(N2667&gt;0,ISODD(D2667)),1,0)</f>
        <v>0</v>
      </c>
      <c r="S2667" s="2">
        <f>IF(AND(O2667&gt;0,ISEVEN(D2667)),1,0)</f>
        <v>1</v>
      </c>
      <c r="T2667" s="1">
        <f>IF(AND(N2666&gt;0,N2667&gt;0),IF(OR(AND(R2666=0,R2667=1),AND(R2666=1,R2667=0)),1,0),0)</f>
        <v>0</v>
      </c>
      <c r="U2667" s="1">
        <f>IF(AND(O2666&gt;0,O2667&gt;0),IF(OR(AND(S2666=0,S2667=1),AND(S2666=1,S2667=0)),1,0),0)</f>
        <v>1</v>
      </c>
    </row>
    <row r="2668" spans="1:21">
      <c r="A2668" s="9">
        <v>13758</v>
      </c>
      <c r="B2668" s="10" t="s">
        <v>2282</v>
      </c>
      <c r="C2668" s="9" t="s">
        <v>0</v>
      </c>
      <c r="D2668" s="9">
        <v>5543</v>
      </c>
      <c r="E2668" s="9">
        <v>1</v>
      </c>
      <c r="F2668" s="9">
        <v>1.3505</v>
      </c>
      <c r="G2668" s="9">
        <v>1.353</v>
      </c>
      <c r="H2668" s="9">
        <v>1.3505</v>
      </c>
      <c r="I2668" s="9">
        <v>5</v>
      </c>
      <c r="J2668" s="9">
        <v>781.4</v>
      </c>
      <c r="K2668" s="8" t="str">
        <f>RIGHT(B2668,5)</f>
        <v>10:30</v>
      </c>
      <c r="L2668" s="7" t="str">
        <f>TEXT(K2668,"hh")</f>
        <v>10</v>
      </c>
      <c r="M2668" s="6">
        <f>IF(C2668="close",IF(I2668&gt;=0,1,IF(I2668&lt;0,2)),0)</f>
        <v>0</v>
      </c>
      <c r="N2668" s="5">
        <f>IF(N2667=0,IF(C2668="s/l",1,0),IF(C2668="s/l",N2667+1,0))</f>
        <v>0</v>
      </c>
      <c r="O2668" s="4">
        <f>IF(O2667=0,IF(C2668="t/p",1,0),IF(C2668="t/p",O2667+1,0))</f>
        <v>5</v>
      </c>
      <c r="P2668" s="3">
        <f>IF(AND(N2668&gt;=$AD$36,N2669=0),1,0)</f>
        <v>0</v>
      </c>
      <c r="Q2668" s="2">
        <f>IF(AND(O2668&gt;=$AD$35,O2669=0),1,0)</f>
        <v>0</v>
      </c>
      <c r="R2668" s="3">
        <f>IF(AND(N2668&gt;0,ISODD(D2668)),1,0)</f>
        <v>0</v>
      </c>
      <c r="S2668" s="2">
        <f>IF(AND(O2668&gt;0,ISEVEN(D2668)),1,0)</f>
        <v>0</v>
      </c>
      <c r="T2668" s="1">
        <f>IF(AND(N2667&gt;0,N2668&gt;0),IF(OR(AND(R2667=0,R2668=1),AND(R2667=1,R2668=0)),1,0),0)</f>
        <v>0</v>
      </c>
      <c r="U2668" s="1">
        <f>IF(AND(O2667&gt;0,O2668&gt;0),IF(OR(AND(S2667=0,S2668=1),AND(S2667=1,S2668=0)),1,0),0)</f>
        <v>1</v>
      </c>
    </row>
    <row r="2669" spans="1:21">
      <c r="A2669" s="9">
        <v>13763</v>
      </c>
      <c r="B2669" s="10" t="s">
        <v>2281</v>
      </c>
      <c r="C2669" s="9" t="s">
        <v>0</v>
      </c>
      <c r="D2669" s="9">
        <v>5546</v>
      </c>
      <c r="E2669" s="9">
        <v>1</v>
      </c>
      <c r="F2669" s="9">
        <v>1.3508</v>
      </c>
      <c r="G2669" s="9">
        <v>1.3483000000000001</v>
      </c>
      <c r="H2669" s="9">
        <v>1.3508</v>
      </c>
      <c r="I2669" s="9">
        <v>5</v>
      </c>
      <c r="J2669" s="9">
        <v>786.4</v>
      </c>
      <c r="K2669" s="8" t="str">
        <f>RIGHT(B2669,5)</f>
        <v>10:54</v>
      </c>
      <c r="L2669" s="7" t="str">
        <f>TEXT(K2669,"hh")</f>
        <v>10</v>
      </c>
      <c r="M2669" s="6">
        <f>IF(C2669="close",IF(I2669&gt;=0,1,IF(I2669&lt;0,2)),0)</f>
        <v>0</v>
      </c>
      <c r="N2669" s="5">
        <f>IF(N2668=0,IF(C2669="s/l",1,0),IF(C2669="s/l",N2668+1,0))</f>
        <v>0</v>
      </c>
      <c r="O2669" s="4">
        <f>IF(O2668=0,IF(C2669="t/p",1,0),IF(C2669="t/p",O2668+1,0))</f>
        <v>6</v>
      </c>
      <c r="P2669" s="3">
        <f>IF(AND(N2669&gt;=$AD$36,N2670=0),1,0)</f>
        <v>0</v>
      </c>
      <c r="Q2669" s="2">
        <f>IF(AND(O2669&gt;=$AD$35,O2670=0),1,0)</f>
        <v>1</v>
      </c>
      <c r="R2669" s="3">
        <f>IF(AND(N2669&gt;0,ISODD(D2669)),1,0)</f>
        <v>0</v>
      </c>
      <c r="S2669" s="2">
        <f>IF(AND(O2669&gt;0,ISEVEN(D2669)),1,0)</f>
        <v>1</v>
      </c>
      <c r="T2669" s="1">
        <f>IF(AND(N2668&gt;0,N2669&gt;0),IF(OR(AND(R2668=0,R2669=1),AND(R2668=1,R2669=0)),1,0),0)</f>
        <v>0</v>
      </c>
      <c r="U2669" s="1">
        <f>IF(AND(O2668&gt;0,O2669&gt;0),IF(OR(AND(S2668=0,S2669=1),AND(S2668=1,S2669=0)),1,0),0)</f>
        <v>1</v>
      </c>
    </row>
    <row r="2670" spans="1:21">
      <c r="A2670" s="9">
        <v>13768</v>
      </c>
      <c r="B2670" s="10" t="s">
        <v>2280</v>
      </c>
      <c r="C2670" s="9" t="s">
        <v>3</v>
      </c>
      <c r="D2670" s="9">
        <v>5541</v>
      </c>
      <c r="E2670" s="9">
        <v>1</v>
      </c>
      <c r="F2670" s="9">
        <v>1.3520000000000001</v>
      </c>
      <c r="G2670" s="9">
        <v>1.3520000000000001</v>
      </c>
      <c r="H2670" s="9">
        <v>1.3494999999999999</v>
      </c>
      <c r="I2670" s="9">
        <v>-20</v>
      </c>
      <c r="J2670" s="9">
        <v>766.4</v>
      </c>
      <c r="K2670" s="8" t="str">
        <f>RIGHT(B2670,5)</f>
        <v>12:19</v>
      </c>
      <c r="L2670" s="7" t="str">
        <f>TEXT(K2670,"hh")</f>
        <v>12</v>
      </c>
      <c r="M2670" s="6">
        <f>IF(C2670="close",IF(I2670&gt;=0,1,IF(I2670&lt;0,2)),0)</f>
        <v>0</v>
      </c>
      <c r="N2670" s="5">
        <f>IF(N2669=0,IF(C2670="s/l",1,0),IF(C2670="s/l",N2669+1,0))</f>
        <v>1</v>
      </c>
      <c r="O2670" s="4">
        <f>IF(O2669=0,IF(C2670="t/p",1,0),IF(C2670="t/p",O2669+1,0))</f>
        <v>0</v>
      </c>
      <c r="P2670" s="3">
        <f>IF(AND(N2670&gt;=$AD$36,N2671=0),1,0)</f>
        <v>0</v>
      </c>
      <c r="Q2670" s="2">
        <f>IF(AND(O2670&gt;=$AD$35,O2671=0),1,0)</f>
        <v>0</v>
      </c>
      <c r="R2670" s="3">
        <f>IF(AND(N2670&gt;0,ISODD(D2670)),1,0)</f>
        <v>1</v>
      </c>
      <c r="S2670" s="2">
        <f>IF(AND(O2670&gt;0,ISEVEN(D2670)),1,0)</f>
        <v>0</v>
      </c>
      <c r="T2670" s="1">
        <f>IF(AND(N2669&gt;0,N2670&gt;0),IF(OR(AND(R2669=0,R2670=1),AND(R2669=1,R2670=0)),1,0),0)</f>
        <v>0</v>
      </c>
      <c r="U2670" s="1">
        <f>IF(AND(O2669&gt;0,O2670&gt;0),IF(OR(AND(S2669=0,S2670=1),AND(S2669=1,S2670=0)),1,0),0)</f>
        <v>0</v>
      </c>
    </row>
    <row r="2671" spans="1:21">
      <c r="A2671" s="9">
        <v>13773</v>
      </c>
      <c r="B2671" s="10" t="s">
        <v>2279</v>
      </c>
      <c r="C2671" s="9" t="s">
        <v>0</v>
      </c>
      <c r="D2671" s="9">
        <v>5549</v>
      </c>
      <c r="E2671" s="9">
        <v>1</v>
      </c>
      <c r="F2671" s="9">
        <v>1.3514999999999999</v>
      </c>
      <c r="G2671" s="9">
        <v>1.3540000000000001</v>
      </c>
      <c r="H2671" s="9">
        <v>1.3514999999999999</v>
      </c>
      <c r="I2671" s="9">
        <v>5</v>
      </c>
      <c r="J2671" s="9">
        <v>771.4</v>
      </c>
      <c r="K2671" s="8" t="str">
        <f>RIGHT(B2671,5)</f>
        <v>13:11</v>
      </c>
      <c r="L2671" s="7" t="str">
        <f>TEXT(K2671,"hh")</f>
        <v>13</v>
      </c>
      <c r="M2671" s="6">
        <f>IF(C2671="close",IF(I2671&gt;=0,1,IF(I2671&lt;0,2)),0)</f>
        <v>0</v>
      </c>
      <c r="N2671" s="5">
        <f>IF(N2670=0,IF(C2671="s/l",1,0),IF(C2671="s/l",N2670+1,0))</f>
        <v>0</v>
      </c>
      <c r="O2671" s="4">
        <f>IF(O2670=0,IF(C2671="t/p",1,0),IF(C2671="t/p",O2670+1,0))</f>
        <v>1</v>
      </c>
      <c r="P2671" s="3">
        <f>IF(AND(N2671&gt;=$AD$36,N2672=0),1,0)</f>
        <v>0</v>
      </c>
      <c r="Q2671" s="2">
        <f>IF(AND(O2671&gt;=$AD$35,O2672=0),1,0)</f>
        <v>0</v>
      </c>
      <c r="R2671" s="3">
        <f>IF(AND(N2671&gt;0,ISODD(D2671)),1,0)</f>
        <v>0</v>
      </c>
      <c r="S2671" s="2">
        <f>IF(AND(O2671&gt;0,ISEVEN(D2671)),1,0)</f>
        <v>0</v>
      </c>
      <c r="T2671" s="1">
        <f>IF(AND(N2670&gt;0,N2671&gt;0),IF(OR(AND(R2670=0,R2671=1),AND(R2670=1,R2671=0)),1,0),0)</f>
        <v>0</v>
      </c>
      <c r="U2671" s="1">
        <f>IF(AND(O2670&gt;0,O2671&gt;0),IF(OR(AND(S2670=0,S2671=1),AND(S2670=1,S2671=0)),1,0),0)</f>
        <v>0</v>
      </c>
    </row>
    <row r="2672" spans="1:21">
      <c r="A2672" s="9">
        <v>13778</v>
      </c>
      <c r="B2672" s="10" t="s">
        <v>2278</v>
      </c>
      <c r="C2672" s="9" t="s">
        <v>0</v>
      </c>
      <c r="D2672" s="9">
        <v>5552</v>
      </c>
      <c r="E2672" s="9">
        <v>1</v>
      </c>
      <c r="F2672" s="9">
        <v>1.3517999999999999</v>
      </c>
      <c r="G2672" s="9">
        <v>1.3492999999999999</v>
      </c>
      <c r="H2672" s="9">
        <v>1.3517999999999999</v>
      </c>
      <c r="I2672" s="9">
        <v>5</v>
      </c>
      <c r="J2672" s="9">
        <v>776.4</v>
      </c>
      <c r="K2672" s="8" t="str">
        <f>RIGHT(B2672,5)</f>
        <v>13:55</v>
      </c>
      <c r="L2672" s="7" t="str">
        <f>TEXT(K2672,"hh")</f>
        <v>13</v>
      </c>
      <c r="M2672" s="6">
        <f>IF(C2672="close",IF(I2672&gt;=0,1,IF(I2672&lt;0,2)),0)</f>
        <v>0</v>
      </c>
      <c r="N2672" s="5">
        <f>IF(N2671=0,IF(C2672="s/l",1,0),IF(C2672="s/l",N2671+1,0))</f>
        <v>0</v>
      </c>
      <c r="O2672" s="4">
        <f>IF(O2671=0,IF(C2672="t/p",1,0),IF(C2672="t/p",O2671+1,0))</f>
        <v>2</v>
      </c>
      <c r="P2672" s="3">
        <f>IF(AND(N2672&gt;=$AD$36,N2673=0),1,0)</f>
        <v>0</v>
      </c>
      <c r="Q2672" s="2">
        <f>IF(AND(O2672&gt;=$AD$35,O2673=0),1,0)</f>
        <v>0</v>
      </c>
      <c r="R2672" s="3">
        <f>IF(AND(N2672&gt;0,ISODD(D2672)),1,0)</f>
        <v>0</v>
      </c>
      <c r="S2672" s="2">
        <f>IF(AND(O2672&gt;0,ISEVEN(D2672)),1,0)</f>
        <v>1</v>
      </c>
      <c r="T2672" s="1">
        <f>IF(AND(N2671&gt;0,N2672&gt;0),IF(OR(AND(R2671=0,R2672=1),AND(R2671=1,R2672=0)),1,0),0)</f>
        <v>0</v>
      </c>
      <c r="U2672" s="1">
        <f>IF(AND(O2671&gt;0,O2672&gt;0),IF(OR(AND(S2671=0,S2672=1),AND(S2671=1,S2672=0)),1,0),0)</f>
        <v>1</v>
      </c>
    </row>
    <row r="2673" spans="1:21">
      <c r="A2673" s="9">
        <v>13783</v>
      </c>
      <c r="B2673" s="10" t="s">
        <v>229</v>
      </c>
      <c r="C2673" s="9" t="s">
        <v>3</v>
      </c>
      <c r="D2673" s="9">
        <v>5547</v>
      </c>
      <c r="E2673" s="9">
        <v>1</v>
      </c>
      <c r="F2673" s="9">
        <v>1.353</v>
      </c>
      <c r="G2673" s="9">
        <v>1.353</v>
      </c>
      <c r="H2673" s="9">
        <v>1.3505</v>
      </c>
      <c r="I2673" s="9">
        <v>-20</v>
      </c>
      <c r="J2673" s="9">
        <v>756.4</v>
      </c>
      <c r="K2673" s="8" t="str">
        <f>RIGHT(B2673,5)</f>
        <v>14:07</v>
      </c>
      <c r="L2673" s="7" t="str">
        <f>TEXT(K2673,"hh")</f>
        <v>14</v>
      </c>
      <c r="M2673" s="6">
        <f>IF(C2673="close",IF(I2673&gt;=0,1,IF(I2673&lt;0,2)),0)</f>
        <v>0</v>
      </c>
      <c r="N2673" s="5">
        <f>IF(N2672=0,IF(C2673="s/l",1,0),IF(C2673="s/l",N2672+1,0))</f>
        <v>1</v>
      </c>
      <c r="O2673" s="4">
        <f>IF(O2672=0,IF(C2673="t/p",1,0),IF(C2673="t/p",O2672+1,0))</f>
        <v>0</v>
      </c>
      <c r="P2673" s="3">
        <f>IF(AND(N2673&gt;=$AD$36,N2674=0),1,0)</f>
        <v>0</v>
      </c>
      <c r="Q2673" s="2">
        <f>IF(AND(O2673&gt;=$AD$35,O2674=0),1,0)</f>
        <v>0</v>
      </c>
      <c r="R2673" s="3">
        <f>IF(AND(N2673&gt;0,ISODD(D2673)),1,0)</f>
        <v>1</v>
      </c>
      <c r="S2673" s="2">
        <f>IF(AND(O2673&gt;0,ISEVEN(D2673)),1,0)</f>
        <v>0</v>
      </c>
      <c r="T2673" s="1">
        <f>IF(AND(N2672&gt;0,N2673&gt;0),IF(OR(AND(R2672=0,R2673=1),AND(R2672=1,R2673=0)),1,0),0)</f>
        <v>0</v>
      </c>
      <c r="U2673" s="1">
        <f>IF(AND(O2672&gt;0,O2673&gt;0),IF(OR(AND(S2672=0,S2673=1),AND(S2672=1,S2673=0)),1,0),0)</f>
        <v>0</v>
      </c>
    </row>
    <row r="2674" spans="1:21">
      <c r="A2674" s="9">
        <v>13788</v>
      </c>
      <c r="B2674" s="10" t="s">
        <v>2277</v>
      </c>
      <c r="C2674" s="9" t="s">
        <v>3</v>
      </c>
      <c r="D2674" s="9">
        <v>5553</v>
      </c>
      <c r="E2674" s="9">
        <v>1</v>
      </c>
      <c r="F2674" s="9">
        <v>1.3539000000000001</v>
      </c>
      <c r="G2674" s="9">
        <v>1.3539000000000001</v>
      </c>
      <c r="H2674" s="9">
        <v>1.3513999999999999</v>
      </c>
      <c r="I2674" s="9">
        <v>-20</v>
      </c>
      <c r="J2674" s="9">
        <v>736.4</v>
      </c>
      <c r="K2674" s="8" t="str">
        <f>RIGHT(B2674,5)</f>
        <v>14:17</v>
      </c>
      <c r="L2674" s="7" t="str">
        <f>TEXT(K2674,"hh")</f>
        <v>14</v>
      </c>
      <c r="M2674" s="6">
        <f>IF(C2674="close",IF(I2674&gt;=0,1,IF(I2674&lt;0,2)),0)</f>
        <v>0</v>
      </c>
      <c r="N2674" s="5">
        <f>IF(N2673=0,IF(C2674="s/l",1,0),IF(C2674="s/l",N2673+1,0))</f>
        <v>2</v>
      </c>
      <c r="O2674" s="4">
        <f>IF(O2673=0,IF(C2674="t/p",1,0),IF(C2674="t/p",O2673+1,0))</f>
        <v>0</v>
      </c>
      <c r="P2674" s="3">
        <f>IF(AND(N2674&gt;=$AD$36,N2675=0),1,0)</f>
        <v>0</v>
      </c>
      <c r="Q2674" s="2">
        <f>IF(AND(O2674&gt;=$AD$35,O2675=0),1,0)</f>
        <v>0</v>
      </c>
      <c r="R2674" s="3">
        <f>IF(AND(N2674&gt;0,ISODD(D2674)),1,0)</f>
        <v>1</v>
      </c>
      <c r="S2674" s="2">
        <f>IF(AND(O2674&gt;0,ISEVEN(D2674)),1,0)</f>
        <v>0</v>
      </c>
      <c r="T2674" s="1">
        <f>IF(AND(N2673&gt;0,N2674&gt;0),IF(OR(AND(R2673=0,R2674=1),AND(R2673=1,R2674=0)),1,0),0)</f>
        <v>0</v>
      </c>
      <c r="U2674" s="1">
        <f>IF(AND(O2673&gt;0,O2674&gt;0),IF(OR(AND(S2673=0,S2674=1),AND(S2673=1,S2674=0)),1,0),0)</f>
        <v>0</v>
      </c>
    </row>
    <row r="2675" spans="1:21">
      <c r="A2675" s="9">
        <v>13793</v>
      </c>
      <c r="B2675" s="10" t="s">
        <v>227</v>
      </c>
      <c r="C2675" s="9" t="s">
        <v>3</v>
      </c>
      <c r="D2675" s="9">
        <v>5555</v>
      </c>
      <c r="E2675" s="9">
        <v>1</v>
      </c>
      <c r="F2675" s="9">
        <v>1.3551</v>
      </c>
      <c r="G2675" s="9">
        <v>1.3551</v>
      </c>
      <c r="H2675" s="9">
        <v>1.3526</v>
      </c>
      <c r="I2675" s="9">
        <v>-20</v>
      </c>
      <c r="J2675" s="9">
        <v>716.4</v>
      </c>
      <c r="K2675" s="8" t="str">
        <f>RIGHT(B2675,5)</f>
        <v>14:20</v>
      </c>
      <c r="L2675" s="7" t="str">
        <f>TEXT(K2675,"hh")</f>
        <v>14</v>
      </c>
      <c r="M2675" s="6">
        <f>IF(C2675="close",IF(I2675&gt;=0,1,IF(I2675&lt;0,2)),0)</f>
        <v>0</v>
      </c>
      <c r="N2675" s="5">
        <f>IF(N2674=0,IF(C2675="s/l",1,0),IF(C2675="s/l",N2674+1,0))</f>
        <v>3</v>
      </c>
      <c r="O2675" s="4">
        <f>IF(O2674=0,IF(C2675="t/p",1,0),IF(C2675="t/p",O2674+1,0))</f>
        <v>0</v>
      </c>
      <c r="P2675" s="3">
        <f>IF(AND(N2675&gt;=$AD$36,N2676=0),1,0)</f>
        <v>1</v>
      </c>
      <c r="Q2675" s="2">
        <f>IF(AND(O2675&gt;=$AD$35,O2676=0),1,0)</f>
        <v>0</v>
      </c>
      <c r="R2675" s="3">
        <f>IF(AND(N2675&gt;0,ISODD(D2675)),1,0)</f>
        <v>1</v>
      </c>
      <c r="S2675" s="2">
        <f>IF(AND(O2675&gt;0,ISEVEN(D2675)),1,0)</f>
        <v>0</v>
      </c>
      <c r="T2675" s="1">
        <f>IF(AND(N2674&gt;0,N2675&gt;0),IF(OR(AND(R2674=0,R2675=1),AND(R2674=1,R2675=0)),1,0),0)</f>
        <v>0</v>
      </c>
      <c r="U2675" s="1">
        <f>IF(AND(O2674&gt;0,O2675&gt;0),IF(OR(AND(S2674=0,S2675=1),AND(S2674=1,S2675=0)),1,0),0)</f>
        <v>0</v>
      </c>
    </row>
    <row r="2676" spans="1:21">
      <c r="A2676" s="9">
        <v>13798</v>
      </c>
      <c r="B2676" s="10" t="s">
        <v>2276</v>
      </c>
      <c r="C2676" s="9" t="s">
        <v>0</v>
      </c>
      <c r="D2676" s="9">
        <v>5559</v>
      </c>
      <c r="E2676" s="9">
        <v>1</v>
      </c>
      <c r="F2676" s="9">
        <v>1.3546</v>
      </c>
      <c r="G2676" s="9">
        <v>1.3571</v>
      </c>
      <c r="H2676" s="9">
        <v>1.3546</v>
      </c>
      <c r="I2676" s="9">
        <v>5</v>
      </c>
      <c r="J2676" s="9">
        <v>721.4</v>
      </c>
      <c r="K2676" s="8" t="str">
        <f>RIGHT(B2676,5)</f>
        <v>14:26</v>
      </c>
      <c r="L2676" s="7" t="str">
        <f>TEXT(K2676,"hh")</f>
        <v>14</v>
      </c>
      <c r="M2676" s="6">
        <f>IF(C2676="close",IF(I2676&gt;=0,1,IF(I2676&lt;0,2)),0)</f>
        <v>0</v>
      </c>
      <c r="N2676" s="5">
        <f>IF(N2675=0,IF(C2676="s/l",1,0),IF(C2676="s/l",N2675+1,0))</f>
        <v>0</v>
      </c>
      <c r="O2676" s="4">
        <f>IF(O2675=0,IF(C2676="t/p",1,0),IF(C2676="t/p",O2675+1,0))</f>
        <v>1</v>
      </c>
      <c r="P2676" s="3">
        <f>IF(AND(N2676&gt;=$AD$36,N2677=0),1,0)</f>
        <v>0</v>
      </c>
      <c r="Q2676" s="2">
        <f>IF(AND(O2676&gt;=$AD$35,O2677=0),1,0)</f>
        <v>0</v>
      </c>
      <c r="R2676" s="3">
        <f>IF(AND(N2676&gt;0,ISODD(D2676)),1,0)</f>
        <v>0</v>
      </c>
      <c r="S2676" s="2">
        <f>IF(AND(O2676&gt;0,ISEVEN(D2676)),1,0)</f>
        <v>0</v>
      </c>
      <c r="T2676" s="1">
        <f>IF(AND(N2675&gt;0,N2676&gt;0),IF(OR(AND(R2675=0,R2676=1),AND(R2675=1,R2676=0)),1,0),0)</f>
        <v>0</v>
      </c>
      <c r="U2676" s="1">
        <f>IF(AND(O2675&gt;0,O2676&gt;0),IF(OR(AND(S2675=0,S2676=1),AND(S2675=1,S2676=0)),1,0),0)</f>
        <v>0</v>
      </c>
    </row>
    <row r="2677" spans="1:21">
      <c r="A2677" s="9">
        <v>13803</v>
      </c>
      <c r="B2677" s="10" t="s">
        <v>2275</v>
      </c>
      <c r="C2677" s="9" t="s">
        <v>0</v>
      </c>
      <c r="D2677" s="9">
        <v>5557</v>
      </c>
      <c r="E2677" s="9">
        <v>1</v>
      </c>
      <c r="F2677" s="9">
        <v>1.3535999999999999</v>
      </c>
      <c r="G2677" s="9">
        <v>1.3561000000000001</v>
      </c>
      <c r="H2677" s="9">
        <v>1.3535999999999999</v>
      </c>
      <c r="I2677" s="9">
        <v>5</v>
      </c>
      <c r="J2677" s="9">
        <v>726.4</v>
      </c>
      <c r="K2677" s="8" t="str">
        <f>RIGHT(B2677,5)</f>
        <v>15:09</v>
      </c>
      <c r="L2677" s="7" t="str">
        <f>TEXT(K2677,"hh")</f>
        <v>15</v>
      </c>
      <c r="M2677" s="6">
        <f>IF(C2677="close",IF(I2677&gt;=0,1,IF(I2677&lt;0,2)),0)</f>
        <v>0</v>
      </c>
      <c r="N2677" s="5">
        <f>IF(N2676=0,IF(C2677="s/l",1,0),IF(C2677="s/l",N2676+1,0))</f>
        <v>0</v>
      </c>
      <c r="O2677" s="4">
        <f>IF(O2676=0,IF(C2677="t/p",1,0),IF(C2677="t/p",O2676+1,0))</f>
        <v>2</v>
      </c>
      <c r="P2677" s="3">
        <f>IF(AND(N2677&gt;=$AD$36,N2678=0),1,0)</f>
        <v>0</v>
      </c>
      <c r="Q2677" s="2">
        <f>IF(AND(O2677&gt;=$AD$35,O2678=0),1,0)</f>
        <v>0</v>
      </c>
      <c r="R2677" s="3">
        <f>IF(AND(N2677&gt;0,ISODD(D2677)),1,0)</f>
        <v>0</v>
      </c>
      <c r="S2677" s="2">
        <f>IF(AND(O2677&gt;0,ISEVEN(D2677)),1,0)</f>
        <v>0</v>
      </c>
      <c r="T2677" s="1">
        <f>IF(AND(N2676&gt;0,N2677&gt;0),IF(OR(AND(R2676=0,R2677=1),AND(R2676=1,R2677=0)),1,0),0)</f>
        <v>0</v>
      </c>
      <c r="U2677" s="1">
        <f>IF(AND(O2676&gt;0,O2677&gt;0),IF(OR(AND(S2676=0,S2677=1),AND(S2676=1,S2677=0)),1,0),0)</f>
        <v>0</v>
      </c>
    </row>
    <row r="2678" spans="1:21">
      <c r="A2678" s="9">
        <v>13808</v>
      </c>
      <c r="B2678" s="10" t="s">
        <v>225</v>
      </c>
      <c r="C2678" s="9" t="s">
        <v>3</v>
      </c>
      <c r="D2678" s="9">
        <v>5562</v>
      </c>
      <c r="E2678" s="9">
        <v>1</v>
      </c>
      <c r="F2678" s="9">
        <v>1.3524</v>
      </c>
      <c r="G2678" s="9">
        <v>1.3524</v>
      </c>
      <c r="H2678" s="9">
        <v>1.3549</v>
      </c>
      <c r="I2678" s="9">
        <v>-20</v>
      </c>
      <c r="J2678" s="9">
        <v>706.4</v>
      </c>
      <c r="K2678" s="8" t="str">
        <f>RIGHT(B2678,5)</f>
        <v>16:00</v>
      </c>
      <c r="L2678" s="7" t="str">
        <f>TEXT(K2678,"hh")</f>
        <v>16</v>
      </c>
      <c r="M2678" s="6">
        <f>IF(C2678="close",IF(I2678&gt;=0,1,IF(I2678&lt;0,2)),0)</f>
        <v>0</v>
      </c>
      <c r="N2678" s="5">
        <f>IF(N2677=0,IF(C2678="s/l",1,0),IF(C2678="s/l",N2677+1,0))</f>
        <v>1</v>
      </c>
      <c r="O2678" s="4">
        <f>IF(O2677=0,IF(C2678="t/p",1,0),IF(C2678="t/p",O2677+1,0))</f>
        <v>0</v>
      </c>
      <c r="P2678" s="3">
        <f>IF(AND(N2678&gt;=$AD$36,N2679=0),1,0)</f>
        <v>0</v>
      </c>
      <c r="Q2678" s="2">
        <f>IF(AND(O2678&gt;=$AD$35,O2679=0),1,0)</f>
        <v>0</v>
      </c>
      <c r="R2678" s="3">
        <f>IF(AND(N2678&gt;0,ISODD(D2678)),1,0)</f>
        <v>0</v>
      </c>
      <c r="S2678" s="2">
        <f>IF(AND(O2678&gt;0,ISEVEN(D2678)),1,0)</f>
        <v>0</v>
      </c>
      <c r="T2678" s="1">
        <f>IF(AND(N2677&gt;0,N2678&gt;0),IF(OR(AND(R2677=0,R2678=1),AND(R2677=1,R2678=0)),1,0),0)</f>
        <v>0</v>
      </c>
      <c r="U2678" s="1">
        <f>IF(AND(O2677&gt;0,O2678&gt;0),IF(OR(AND(S2677=0,S2678=1),AND(S2677=1,S2678=0)),1,0),0)</f>
        <v>0</v>
      </c>
    </row>
    <row r="2679" spans="1:21">
      <c r="A2679" s="9">
        <v>13813</v>
      </c>
      <c r="B2679" s="10" t="s">
        <v>225</v>
      </c>
      <c r="C2679" s="9" t="s">
        <v>3</v>
      </c>
      <c r="D2679" s="9">
        <v>5564</v>
      </c>
      <c r="E2679" s="9">
        <v>1</v>
      </c>
      <c r="F2679" s="9">
        <v>1.3513999999999999</v>
      </c>
      <c r="G2679" s="9">
        <v>1.3513999999999999</v>
      </c>
      <c r="H2679" s="9">
        <v>1.3539000000000001</v>
      </c>
      <c r="I2679" s="9">
        <v>-20</v>
      </c>
      <c r="J2679" s="9">
        <v>686.4</v>
      </c>
      <c r="K2679" s="8" t="str">
        <f>RIGHT(B2679,5)</f>
        <v>16:00</v>
      </c>
      <c r="L2679" s="7" t="str">
        <f>TEXT(K2679,"hh")</f>
        <v>16</v>
      </c>
      <c r="M2679" s="6">
        <f>IF(C2679="close",IF(I2679&gt;=0,1,IF(I2679&lt;0,2)),0)</f>
        <v>0</v>
      </c>
      <c r="N2679" s="5">
        <f>IF(N2678=0,IF(C2679="s/l",1,0),IF(C2679="s/l",N2678+1,0))</f>
        <v>2</v>
      </c>
      <c r="O2679" s="4">
        <f>IF(O2678=0,IF(C2679="t/p",1,0),IF(C2679="t/p",O2678+1,0))</f>
        <v>0</v>
      </c>
      <c r="P2679" s="3">
        <f>IF(AND(N2679&gt;=$AD$36,N2680=0),1,0)</f>
        <v>1</v>
      </c>
      <c r="Q2679" s="2">
        <f>IF(AND(O2679&gt;=$AD$35,O2680=0),1,0)</f>
        <v>0</v>
      </c>
      <c r="R2679" s="3">
        <f>IF(AND(N2679&gt;0,ISODD(D2679)),1,0)</f>
        <v>0</v>
      </c>
      <c r="S2679" s="2">
        <f>IF(AND(O2679&gt;0,ISEVEN(D2679)),1,0)</f>
        <v>0</v>
      </c>
      <c r="T2679" s="1">
        <f>IF(AND(N2678&gt;0,N2679&gt;0),IF(OR(AND(R2678=0,R2679=1),AND(R2678=1,R2679=0)),1,0),0)</f>
        <v>0</v>
      </c>
      <c r="U2679" s="1">
        <f>IF(AND(O2678&gt;0,O2679&gt;0),IF(OR(AND(S2678=0,S2679=1),AND(S2678=1,S2679=0)),1,0),0)</f>
        <v>0</v>
      </c>
    </row>
    <row r="2680" spans="1:21">
      <c r="A2680" s="9">
        <v>13818</v>
      </c>
      <c r="B2680" s="10" t="s">
        <v>2274</v>
      </c>
      <c r="C2680" s="9" t="s">
        <v>0</v>
      </c>
      <c r="D2680" s="9">
        <v>5568</v>
      </c>
      <c r="E2680" s="9">
        <v>1</v>
      </c>
      <c r="F2680" s="9">
        <v>1.3519000000000001</v>
      </c>
      <c r="G2680" s="9">
        <v>1.3493999999999999</v>
      </c>
      <c r="H2680" s="9">
        <v>1.3519000000000001</v>
      </c>
      <c r="I2680" s="9">
        <v>5</v>
      </c>
      <c r="J2680" s="9">
        <v>691.4</v>
      </c>
      <c r="K2680" s="8" t="str">
        <f>RIGHT(B2680,5)</f>
        <v>16:55</v>
      </c>
      <c r="L2680" s="7" t="str">
        <f>TEXT(K2680,"hh")</f>
        <v>16</v>
      </c>
      <c r="M2680" s="6">
        <f>IF(C2680="close",IF(I2680&gt;=0,1,IF(I2680&lt;0,2)),0)</f>
        <v>0</v>
      </c>
      <c r="N2680" s="5">
        <f>IF(N2679=0,IF(C2680="s/l",1,0),IF(C2680="s/l",N2679+1,0))</f>
        <v>0</v>
      </c>
      <c r="O2680" s="4">
        <f>IF(O2679=0,IF(C2680="t/p",1,0),IF(C2680="t/p",O2679+1,0))</f>
        <v>1</v>
      </c>
      <c r="P2680" s="3">
        <f>IF(AND(N2680&gt;=$AD$36,N2681=0),1,0)</f>
        <v>0</v>
      </c>
      <c r="Q2680" s="2">
        <f>IF(AND(O2680&gt;=$AD$35,O2681=0),1,0)</f>
        <v>0</v>
      </c>
      <c r="R2680" s="3">
        <f>IF(AND(N2680&gt;0,ISODD(D2680)),1,0)</f>
        <v>0</v>
      </c>
      <c r="S2680" s="2">
        <f>IF(AND(O2680&gt;0,ISEVEN(D2680)),1,0)</f>
        <v>1</v>
      </c>
      <c r="T2680" s="1">
        <f>IF(AND(N2679&gt;0,N2680&gt;0),IF(OR(AND(R2679=0,R2680=1),AND(R2679=1,R2680=0)),1,0),0)</f>
        <v>0</v>
      </c>
      <c r="U2680" s="1">
        <f>IF(AND(O2679&gt;0,O2680&gt;0),IF(OR(AND(S2679=0,S2680=1),AND(S2679=1,S2680=0)),1,0),0)</f>
        <v>0</v>
      </c>
    </row>
    <row r="2681" spans="1:21">
      <c r="A2681" s="9">
        <v>13823</v>
      </c>
      <c r="B2681" s="10" t="s">
        <v>2273</v>
      </c>
      <c r="C2681" s="9" t="s">
        <v>0</v>
      </c>
      <c r="D2681" s="9">
        <v>5569</v>
      </c>
      <c r="E2681" s="9">
        <v>1</v>
      </c>
      <c r="F2681" s="9">
        <v>1.3515999999999999</v>
      </c>
      <c r="G2681" s="9">
        <v>1.3541000000000001</v>
      </c>
      <c r="H2681" s="9">
        <v>1.3515999999999999</v>
      </c>
      <c r="I2681" s="9">
        <v>5</v>
      </c>
      <c r="J2681" s="9">
        <v>696.4</v>
      </c>
      <c r="K2681" s="8" t="str">
        <f>RIGHT(B2681,5)</f>
        <v>17:37</v>
      </c>
      <c r="L2681" s="7" t="str">
        <f>TEXT(K2681,"hh")</f>
        <v>17</v>
      </c>
      <c r="M2681" s="6">
        <f>IF(C2681="close",IF(I2681&gt;=0,1,IF(I2681&lt;0,2)),0)</f>
        <v>0</v>
      </c>
      <c r="N2681" s="5">
        <f>IF(N2680=0,IF(C2681="s/l",1,0),IF(C2681="s/l",N2680+1,0))</f>
        <v>0</v>
      </c>
      <c r="O2681" s="4">
        <f>IF(O2680=0,IF(C2681="t/p",1,0),IF(C2681="t/p",O2680+1,0))</f>
        <v>2</v>
      </c>
      <c r="P2681" s="3">
        <f>IF(AND(N2681&gt;=$AD$36,N2682=0),1,0)</f>
        <v>0</v>
      </c>
      <c r="Q2681" s="2">
        <f>IF(AND(O2681&gt;=$AD$35,O2682=0),1,0)</f>
        <v>0</v>
      </c>
      <c r="R2681" s="3">
        <f>IF(AND(N2681&gt;0,ISODD(D2681)),1,0)</f>
        <v>0</v>
      </c>
      <c r="S2681" s="2">
        <f>IF(AND(O2681&gt;0,ISEVEN(D2681)),1,0)</f>
        <v>0</v>
      </c>
      <c r="T2681" s="1">
        <f>IF(AND(N2680&gt;0,N2681&gt;0),IF(OR(AND(R2680=0,R2681=1),AND(R2680=1,R2681=0)),1,0),0)</f>
        <v>0</v>
      </c>
      <c r="U2681" s="1">
        <f>IF(AND(O2680&gt;0,O2681&gt;0),IF(OR(AND(S2680=0,S2681=1),AND(S2680=1,S2681=0)),1,0),0)</f>
        <v>1</v>
      </c>
    </row>
    <row r="2682" spans="1:21">
      <c r="A2682" s="9">
        <v>13824</v>
      </c>
      <c r="B2682" s="10" t="s">
        <v>2272</v>
      </c>
      <c r="C2682" s="9" t="s">
        <v>0</v>
      </c>
      <c r="D2682" s="9">
        <v>5566</v>
      </c>
      <c r="E2682" s="9">
        <v>1</v>
      </c>
      <c r="F2682" s="9">
        <v>1.3529</v>
      </c>
      <c r="G2682" s="9">
        <v>1.3504</v>
      </c>
      <c r="H2682" s="9">
        <v>1.3529</v>
      </c>
      <c r="I2682" s="9">
        <v>5</v>
      </c>
      <c r="J2682" s="9">
        <v>701.4</v>
      </c>
      <c r="K2682" s="8" t="str">
        <f>RIGHT(B2682,5)</f>
        <v>18:11</v>
      </c>
      <c r="L2682" s="7" t="str">
        <f>TEXT(K2682,"hh")</f>
        <v>18</v>
      </c>
      <c r="M2682" s="6">
        <f>IF(C2682="close",IF(I2682&gt;=0,1,IF(I2682&lt;0,2)),0)</f>
        <v>0</v>
      </c>
      <c r="N2682" s="5">
        <f>IF(N2681=0,IF(C2682="s/l",1,0),IF(C2682="s/l",N2681+1,0))</f>
        <v>0</v>
      </c>
      <c r="O2682" s="4">
        <f>IF(O2681=0,IF(C2682="t/p",1,0),IF(C2682="t/p",O2681+1,0))</f>
        <v>3</v>
      </c>
      <c r="P2682" s="3">
        <f>IF(AND(N2682&gt;=$AD$36,N2683=0),1,0)</f>
        <v>0</v>
      </c>
      <c r="Q2682" s="2">
        <f>IF(AND(O2682&gt;=$AD$35,O2683=0),1,0)</f>
        <v>0</v>
      </c>
      <c r="R2682" s="3">
        <f>IF(AND(N2682&gt;0,ISODD(D2682)),1,0)</f>
        <v>0</v>
      </c>
      <c r="S2682" s="2">
        <f>IF(AND(O2682&gt;0,ISEVEN(D2682)),1,0)</f>
        <v>1</v>
      </c>
      <c r="T2682" s="1">
        <f>IF(AND(N2681&gt;0,N2682&gt;0),IF(OR(AND(R2681=0,R2682=1),AND(R2681=1,R2682=0)),1,0),0)</f>
        <v>0</v>
      </c>
      <c r="U2682" s="1">
        <f>IF(AND(O2681&gt;0,O2682&gt;0),IF(OR(AND(S2681=0,S2682=1),AND(S2681=1,S2682=0)),1,0),0)</f>
        <v>1</v>
      </c>
    </row>
    <row r="2683" spans="1:21">
      <c r="A2683" s="9">
        <v>13829</v>
      </c>
      <c r="B2683" s="10" t="s">
        <v>2271</v>
      </c>
      <c r="C2683" s="9" t="s">
        <v>0</v>
      </c>
      <c r="D2683" s="9">
        <v>5571</v>
      </c>
      <c r="E2683" s="9">
        <v>1</v>
      </c>
      <c r="F2683" s="9">
        <v>1.3526</v>
      </c>
      <c r="G2683" s="9">
        <v>1.3551</v>
      </c>
      <c r="H2683" s="9">
        <v>1.3526</v>
      </c>
      <c r="I2683" s="9">
        <v>5</v>
      </c>
      <c r="J2683" s="9">
        <v>706.4</v>
      </c>
      <c r="K2683" s="8" t="str">
        <f>RIGHT(B2683,5)</f>
        <v>19:04</v>
      </c>
      <c r="L2683" s="7" t="str">
        <f>TEXT(K2683,"hh")</f>
        <v>19</v>
      </c>
      <c r="M2683" s="6">
        <f>IF(C2683="close",IF(I2683&gt;=0,1,IF(I2683&lt;0,2)),0)</f>
        <v>0</v>
      </c>
      <c r="N2683" s="5">
        <f>IF(N2682=0,IF(C2683="s/l",1,0),IF(C2683="s/l",N2682+1,0))</f>
        <v>0</v>
      </c>
      <c r="O2683" s="4">
        <f>IF(O2682=0,IF(C2683="t/p",1,0),IF(C2683="t/p",O2682+1,0))</f>
        <v>4</v>
      </c>
      <c r="P2683" s="3">
        <f>IF(AND(N2683&gt;=$AD$36,N2684=0),1,0)</f>
        <v>0</v>
      </c>
      <c r="Q2683" s="2">
        <f>IF(AND(O2683&gt;=$AD$35,O2684=0),1,0)</f>
        <v>1</v>
      </c>
      <c r="R2683" s="3">
        <f>IF(AND(N2683&gt;0,ISODD(D2683)),1,0)</f>
        <v>0</v>
      </c>
      <c r="S2683" s="2">
        <f>IF(AND(O2683&gt;0,ISEVEN(D2683)),1,0)</f>
        <v>0</v>
      </c>
      <c r="T2683" s="1">
        <f>IF(AND(N2682&gt;0,N2683&gt;0),IF(OR(AND(R2682=0,R2683=1),AND(R2682=1,R2683=0)),1,0),0)</f>
        <v>0</v>
      </c>
      <c r="U2683" s="1">
        <f>IF(AND(O2682&gt;0,O2683&gt;0),IF(OR(AND(S2682=0,S2683=1),AND(S2682=1,S2683=0)),1,0),0)</f>
        <v>1</v>
      </c>
    </row>
    <row r="2684" spans="1:21">
      <c r="A2684" s="9">
        <v>13834</v>
      </c>
      <c r="B2684" s="10" t="s">
        <v>2270</v>
      </c>
      <c r="C2684" s="9" t="s">
        <v>54</v>
      </c>
      <c r="D2684" s="9">
        <v>5574</v>
      </c>
      <c r="E2684" s="9">
        <v>1</v>
      </c>
      <c r="F2684" s="9">
        <v>1.3516999999999999</v>
      </c>
      <c r="G2684" s="9">
        <v>1.3505</v>
      </c>
      <c r="H2684" s="9">
        <v>1.353</v>
      </c>
      <c r="I2684" s="9">
        <v>-7.9</v>
      </c>
      <c r="J2684" s="9">
        <v>698.5</v>
      </c>
      <c r="K2684" s="8" t="str">
        <f>RIGHT(B2684,5)</f>
        <v>01:00</v>
      </c>
      <c r="L2684" s="7" t="str">
        <f>TEXT(K2684,"hh")</f>
        <v>01</v>
      </c>
      <c r="M2684" s="6">
        <f>IF(C2684="close",IF(I2684&gt;=0,1,IF(I2684&lt;0,2)),0)</f>
        <v>2</v>
      </c>
      <c r="N2684" s="5">
        <f>IF(N2683=0,IF(C2684="s/l",1,0),IF(C2684="s/l",N2683+1,0))</f>
        <v>0</v>
      </c>
      <c r="O2684" s="4">
        <f>IF(O2683=0,IF(C2684="t/p",1,0),IF(C2684="t/p",O2683+1,0))</f>
        <v>0</v>
      </c>
      <c r="P2684" s="3">
        <f>IF(AND(N2684&gt;=$AD$36,N2685=0),1,0)</f>
        <v>0</v>
      </c>
      <c r="Q2684" s="2">
        <f>IF(AND(O2684&gt;=$AD$35,O2685=0),1,0)</f>
        <v>0</v>
      </c>
      <c r="R2684" s="3">
        <f>IF(AND(N2684&gt;0,ISODD(D2684)),1,0)</f>
        <v>0</v>
      </c>
      <c r="S2684" s="2">
        <f>IF(AND(O2684&gt;0,ISEVEN(D2684)),1,0)</f>
        <v>0</v>
      </c>
      <c r="T2684" s="1">
        <f>IF(AND(N2683&gt;0,N2684&gt;0),IF(OR(AND(R2683=0,R2684=1),AND(R2683=1,R2684=0)),1,0),0)</f>
        <v>0</v>
      </c>
      <c r="U2684" s="1">
        <f>IF(AND(O2683&gt;0,O2684&gt;0),IF(OR(AND(S2683=0,S2684=1),AND(S2683=1,S2684=0)),1,0),0)</f>
        <v>0</v>
      </c>
    </row>
    <row r="2685" spans="1:21">
      <c r="A2685" s="9">
        <v>13847</v>
      </c>
      <c r="B2685" s="10" t="s">
        <v>2269</v>
      </c>
      <c r="C2685" s="9" t="s">
        <v>0</v>
      </c>
      <c r="D2685" s="9">
        <v>5579</v>
      </c>
      <c r="E2685" s="9">
        <v>1</v>
      </c>
      <c r="F2685" s="9">
        <v>1.3532999999999999</v>
      </c>
      <c r="G2685" s="9">
        <v>1.3557999999999999</v>
      </c>
      <c r="H2685" s="9">
        <v>1.3532999999999999</v>
      </c>
      <c r="I2685" s="9">
        <v>5</v>
      </c>
      <c r="J2685" s="9">
        <v>703.5</v>
      </c>
      <c r="K2685" s="8" t="str">
        <f>RIGHT(B2685,5)</f>
        <v>08:54</v>
      </c>
      <c r="L2685" s="7" t="str">
        <f>TEXT(K2685,"hh")</f>
        <v>08</v>
      </c>
      <c r="M2685" s="6">
        <f>IF(C2685="close",IF(I2685&gt;=0,1,IF(I2685&lt;0,2)),0)</f>
        <v>0</v>
      </c>
      <c r="N2685" s="5">
        <f>IF(N2684=0,IF(C2685="s/l",1,0),IF(C2685="s/l",N2684+1,0))</f>
        <v>0</v>
      </c>
      <c r="O2685" s="4">
        <f>IF(O2684=0,IF(C2685="t/p",1,0),IF(C2685="t/p",O2684+1,0))</f>
        <v>1</v>
      </c>
      <c r="P2685" s="3">
        <f>IF(AND(N2685&gt;=$AD$36,N2686=0),1,0)</f>
        <v>0</v>
      </c>
      <c r="Q2685" s="2">
        <f>IF(AND(O2685&gt;=$AD$35,O2686=0),1,0)</f>
        <v>0</v>
      </c>
      <c r="R2685" s="3">
        <f>IF(AND(N2685&gt;0,ISODD(D2685)),1,0)</f>
        <v>0</v>
      </c>
      <c r="S2685" s="2">
        <f>IF(AND(O2685&gt;0,ISEVEN(D2685)),1,0)</f>
        <v>0</v>
      </c>
      <c r="T2685" s="1">
        <f>IF(AND(N2684&gt;0,N2685&gt;0),IF(OR(AND(R2684=0,R2685=1),AND(R2684=1,R2685=0)),1,0),0)</f>
        <v>0</v>
      </c>
      <c r="U2685" s="1">
        <f>IF(AND(O2684&gt;0,O2685&gt;0),IF(OR(AND(S2684=0,S2685=1),AND(S2684=1,S2685=0)),1,0),0)</f>
        <v>0</v>
      </c>
    </row>
    <row r="2686" spans="1:21">
      <c r="A2686" s="9">
        <v>13852</v>
      </c>
      <c r="B2686" s="10" t="s">
        <v>222</v>
      </c>
      <c r="C2686" s="9" t="s">
        <v>0</v>
      </c>
      <c r="D2686" s="9">
        <v>5577</v>
      </c>
      <c r="E2686" s="9">
        <v>1</v>
      </c>
      <c r="F2686" s="9">
        <v>1.3523000000000001</v>
      </c>
      <c r="G2686" s="9">
        <v>1.3548</v>
      </c>
      <c r="H2686" s="9">
        <v>1.3523000000000001</v>
      </c>
      <c r="I2686" s="9">
        <v>5</v>
      </c>
      <c r="J2686" s="9">
        <v>708.5</v>
      </c>
      <c r="K2686" s="8" t="str">
        <f>RIGHT(B2686,5)</f>
        <v>10:00</v>
      </c>
      <c r="L2686" s="7" t="str">
        <f>TEXT(K2686,"hh")</f>
        <v>10</v>
      </c>
      <c r="M2686" s="6">
        <f>IF(C2686="close",IF(I2686&gt;=0,1,IF(I2686&lt;0,2)),0)</f>
        <v>0</v>
      </c>
      <c r="N2686" s="5">
        <f>IF(N2685=0,IF(C2686="s/l",1,0),IF(C2686="s/l",N2685+1,0))</f>
        <v>0</v>
      </c>
      <c r="O2686" s="4">
        <f>IF(O2685=0,IF(C2686="t/p",1,0),IF(C2686="t/p",O2685+1,0))</f>
        <v>2</v>
      </c>
      <c r="P2686" s="3">
        <f>IF(AND(N2686&gt;=$AD$36,N2687=0),1,0)</f>
        <v>0</v>
      </c>
      <c r="Q2686" s="2">
        <f>IF(AND(O2686&gt;=$AD$35,O2687=0),1,0)</f>
        <v>0</v>
      </c>
      <c r="R2686" s="3">
        <f>IF(AND(N2686&gt;0,ISODD(D2686)),1,0)</f>
        <v>0</v>
      </c>
      <c r="S2686" s="2">
        <f>IF(AND(O2686&gt;0,ISEVEN(D2686)),1,0)</f>
        <v>0</v>
      </c>
      <c r="T2686" s="1">
        <f>IF(AND(N2685&gt;0,N2686&gt;0),IF(OR(AND(R2685=0,R2686=1),AND(R2685=1,R2686=0)),1,0),0)</f>
        <v>0</v>
      </c>
      <c r="U2686" s="1">
        <f>IF(AND(O2685&gt;0,O2686&gt;0),IF(OR(AND(S2685=0,S2686=1),AND(S2685=1,S2686=0)),1,0),0)</f>
        <v>0</v>
      </c>
    </row>
    <row r="2687" spans="1:21">
      <c r="A2687" s="9">
        <v>13857</v>
      </c>
      <c r="B2687" s="10" t="s">
        <v>2268</v>
      </c>
      <c r="C2687" s="9" t="s">
        <v>3</v>
      </c>
      <c r="D2687" s="9">
        <v>5582</v>
      </c>
      <c r="E2687" s="9">
        <v>1</v>
      </c>
      <c r="F2687" s="9">
        <v>1.3511</v>
      </c>
      <c r="G2687" s="9">
        <v>1.3511</v>
      </c>
      <c r="H2687" s="9">
        <v>1.3535999999999999</v>
      </c>
      <c r="I2687" s="9">
        <v>-20</v>
      </c>
      <c r="J2687" s="9">
        <v>688.5</v>
      </c>
      <c r="K2687" s="8" t="str">
        <f>RIGHT(B2687,5)</f>
        <v>10:02</v>
      </c>
      <c r="L2687" s="7" t="str">
        <f>TEXT(K2687,"hh")</f>
        <v>10</v>
      </c>
      <c r="M2687" s="6">
        <f>IF(C2687="close",IF(I2687&gt;=0,1,IF(I2687&lt;0,2)),0)</f>
        <v>0</v>
      </c>
      <c r="N2687" s="5">
        <f>IF(N2686=0,IF(C2687="s/l",1,0),IF(C2687="s/l",N2686+1,0))</f>
        <v>1</v>
      </c>
      <c r="O2687" s="4">
        <f>IF(O2686=0,IF(C2687="t/p",1,0),IF(C2687="t/p",O2686+1,0))</f>
        <v>0</v>
      </c>
      <c r="P2687" s="3">
        <f>IF(AND(N2687&gt;=$AD$36,N2688=0),1,0)</f>
        <v>0</v>
      </c>
      <c r="Q2687" s="2">
        <f>IF(AND(O2687&gt;=$AD$35,O2688=0),1,0)</f>
        <v>0</v>
      </c>
      <c r="R2687" s="3">
        <f>IF(AND(N2687&gt;0,ISODD(D2687)),1,0)</f>
        <v>0</v>
      </c>
      <c r="S2687" s="2">
        <f>IF(AND(O2687&gt;0,ISEVEN(D2687)),1,0)</f>
        <v>0</v>
      </c>
      <c r="T2687" s="1">
        <f>IF(AND(N2686&gt;0,N2687&gt;0),IF(OR(AND(R2686=0,R2687=1),AND(R2686=1,R2687=0)),1,0),0)</f>
        <v>0</v>
      </c>
      <c r="U2687" s="1">
        <f>IF(AND(O2686&gt;0,O2687&gt;0),IF(OR(AND(S2686=0,S2687=1),AND(S2686=1,S2687=0)),1,0),0)</f>
        <v>0</v>
      </c>
    </row>
    <row r="2688" spans="1:21">
      <c r="A2688" s="9">
        <v>13858</v>
      </c>
      <c r="B2688" s="10" t="s">
        <v>2267</v>
      </c>
      <c r="C2688" s="9" t="s">
        <v>0</v>
      </c>
      <c r="D2688" s="9">
        <v>5584</v>
      </c>
      <c r="E2688" s="9">
        <v>1</v>
      </c>
      <c r="F2688" s="9">
        <v>1.3526</v>
      </c>
      <c r="G2688" s="9">
        <v>1.3501000000000001</v>
      </c>
      <c r="H2688" s="9">
        <v>1.3526</v>
      </c>
      <c r="I2688" s="9">
        <v>5</v>
      </c>
      <c r="J2688" s="9">
        <v>693.5</v>
      </c>
      <c r="K2688" s="8" t="str">
        <f>RIGHT(B2688,5)</f>
        <v>10:47</v>
      </c>
      <c r="L2688" s="7" t="str">
        <f>TEXT(K2688,"hh")</f>
        <v>10</v>
      </c>
      <c r="M2688" s="6">
        <f>IF(C2688="close",IF(I2688&gt;=0,1,IF(I2688&lt;0,2)),0)</f>
        <v>0</v>
      </c>
      <c r="N2688" s="5">
        <f>IF(N2687=0,IF(C2688="s/l",1,0),IF(C2688="s/l",N2687+1,0))</f>
        <v>0</v>
      </c>
      <c r="O2688" s="4">
        <f>IF(O2687=0,IF(C2688="t/p",1,0),IF(C2688="t/p",O2687+1,0))</f>
        <v>1</v>
      </c>
      <c r="P2688" s="3">
        <f>IF(AND(N2688&gt;=$AD$36,N2689=0),1,0)</f>
        <v>0</v>
      </c>
      <c r="Q2688" s="2">
        <f>IF(AND(O2688&gt;=$AD$35,O2689=0),1,0)</f>
        <v>0</v>
      </c>
      <c r="R2688" s="3">
        <f>IF(AND(N2688&gt;0,ISODD(D2688)),1,0)</f>
        <v>0</v>
      </c>
      <c r="S2688" s="2">
        <f>IF(AND(O2688&gt;0,ISEVEN(D2688)),1,0)</f>
        <v>1</v>
      </c>
      <c r="T2688" s="1">
        <f>IF(AND(N2687&gt;0,N2688&gt;0),IF(OR(AND(R2687=0,R2688=1),AND(R2687=1,R2688=0)),1,0),0)</f>
        <v>0</v>
      </c>
      <c r="U2688" s="1">
        <f>IF(AND(O2687&gt;0,O2688&gt;0),IF(OR(AND(S2687=0,S2688=1),AND(S2687=1,S2688=0)),1,0),0)</f>
        <v>0</v>
      </c>
    </row>
    <row r="2689" spans="1:21">
      <c r="A2689" s="9">
        <v>13863</v>
      </c>
      <c r="B2689" s="10" t="s">
        <v>2266</v>
      </c>
      <c r="C2689" s="9" t="s">
        <v>0</v>
      </c>
      <c r="D2689" s="9">
        <v>5585</v>
      </c>
      <c r="E2689" s="9">
        <v>1</v>
      </c>
      <c r="F2689" s="9">
        <v>1.3523000000000001</v>
      </c>
      <c r="G2689" s="9">
        <v>1.3548</v>
      </c>
      <c r="H2689" s="9">
        <v>1.3523000000000001</v>
      </c>
      <c r="I2689" s="9">
        <v>5</v>
      </c>
      <c r="J2689" s="9">
        <v>698.5</v>
      </c>
      <c r="K2689" s="8" t="str">
        <f>RIGHT(B2689,5)</f>
        <v>10:57</v>
      </c>
      <c r="L2689" s="7" t="str">
        <f>TEXT(K2689,"hh")</f>
        <v>10</v>
      </c>
      <c r="M2689" s="6">
        <f>IF(C2689="close",IF(I2689&gt;=0,1,IF(I2689&lt;0,2)),0)</f>
        <v>0</v>
      </c>
      <c r="N2689" s="5">
        <f>IF(N2688=0,IF(C2689="s/l",1,0),IF(C2689="s/l",N2688+1,0))</f>
        <v>0</v>
      </c>
      <c r="O2689" s="4">
        <f>IF(O2688=0,IF(C2689="t/p",1,0),IF(C2689="t/p",O2688+1,0))</f>
        <v>2</v>
      </c>
      <c r="P2689" s="3">
        <f>IF(AND(N2689&gt;=$AD$36,N2690=0),1,0)</f>
        <v>0</v>
      </c>
      <c r="Q2689" s="2">
        <f>IF(AND(O2689&gt;=$AD$35,O2690=0),1,0)</f>
        <v>0</v>
      </c>
      <c r="R2689" s="3">
        <f>IF(AND(N2689&gt;0,ISODD(D2689)),1,0)</f>
        <v>0</v>
      </c>
      <c r="S2689" s="2">
        <f>IF(AND(O2689&gt;0,ISEVEN(D2689)),1,0)</f>
        <v>0</v>
      </c>
      <c r="T2689" s="1">
        <f>IF(AND(N2688&gt;0,N2689&gt;0),IF(OR(AND(R2688=0,R2689=1),AND(R2688=1,R2689=0)),1,0),0)</f>
        <v>0</v>
      </c>
      <c r="U2689" s="1">
        <f>IF(AND(O2688&gt;0,O2689&gt;0),IF(OR(AND(S2688=0,S2689=1),AND(S2688=1,S2689=0)),1,0),0)</f>
        <v>1</v>
      </c>
    </row>
    <row r="2690" spans="1:21">
      <c r="A2690" s="9">
        <v>13872</v>
      </c>
      <c r="B2690" s="10" t="s">
        <v>2265</v>
      </c>
      <c r="C2690" s="9" t="s">
        <v>0</v>
      </c>
      <c r="D2690" s="9">
        <v>5590</v>
      </c>
      <c r="E2690" s="9">
        <v>1</v>
      </c>
      <c r="F2690" s="9">
        <v>1.3515999999999999</v>
      </c>
      <c r="G2690" s="9">
        <v>1.3491</v>
      </c>
      <c r="H2690" s="9">
        <v>1.3515999999999999</v>
      </c>
      <c r="I2690" s="9">
        <v>5</v>
      </c>
      <c r="J2690" s="9">
        <v>703.5</v>
      </c>
      <c r="K2690" s="8" t="str">
        <f>RIGHT(B2690,5)</f>
        <v>14:04</v>
      </c>
      <c r="L2690" s="7" t="str">
        <f>TEXT(K2690,"hh")</f>
        <v>14</v>
      </c>
      <c r="M2690" s="6">
        <f>IF(C2690="close",IF(I2690&gt;=0,1,IF(I2690&lt;0,2)),0)</f>
        <v>0</v>
      </c>
      <c r="N2690" s="5">
        <f>IF(N2689=0,IF(C2690="s/l",1,0),IF(C2690="s/l",N2689+1,0))</f>
        <v>0</v>
      </c>
      <c r="O2690" s="4">
        <f>IF(O2689=0,IF(C2690="t/p",1,0),IF(C2690="t/p",O2689+1,0))</f>
        <v>3</v>
      </c>
      <c r="P2690" s="3">
        <f>IF(AND(N2690&gt;=$AD$36,N2691=0),1,0)</f>
        <v>0</v>
      </c>
      <c r="Q2690" s="2">
        <f>IF(AND(O2690&gt;=$AD$35,O2691=0),1,0)</f>
        <v>0</v>
      </c>
      <c r="R2690" s="3">
        <f>IF(AND(N2690&gt;0,ISODD(D2690)),1,0)</f>
        <v>0</v>
      </c>
      <c r="S2690" s="2">
        <f>IF(AND(O2690&gt;0,ISEVEN(D2690)),1,0)</f>
        <v>1</v>
      </c>
      <c r="T2690" s="1">
        <f>IF(AND(N2689&gt;0,N2690&gt;0),IF(OR(AND(R2689=0,R2690=1),AND(R2689=1,R2690=0)),1,0),0)</f>
        <v>0</v>
      </c>
      <c r="U2690" s="1">
        <f>IF(AND(O2689&gt;0,O2690&gt;0),IF(OR(AND(S2689=0,S2690=1),AND(S2689=1,S2690=0)),1,0),0)</f>
        <v>1</v>
      </c>
    </row>
    <row r="2691" spans="1:21">
      <c r="A2691" s="9">
        <v>13877</v>
      </c>
      <c r="B2691" s="10" t="s">
        <v>2264</v>
      </c>
      <c r="C2691" s="9" t="s">
        <v>0</v>
      </c>
      <c r="D2691" s="9">
        <v>5588</v>
      </c>
      <c r="E2691" s="9">
        <v>1</v>
      </c>
      <c r="F2691" s="9">
        <v>1.3526</v>
      </c>
      <c r="G2691" s="9">
        <v>1.3501000000000001</v>
      </c>
      <c r="H2691" s="9">
        <v>1.3526</v>
      </c>
      <c r="I2691" s="9">
        <v>5</v>
      </c>
      <c r="J2691" s="9">
        <v>708.5</v>
      </c>
      <c r="K2691" s="8" t="str">
        <f>RIGHT(B2691,5)</f>
        <v>14:33</v>
      </c>
      <c r="L2691" s="7" t="str">
        <f>TEXT(K2691,"hh")</f>
        <v>14</v>
      </c>
      <c r="M2691" s="6">
        <f>IF(C2691="close",IF(I2691&gt;=0,1,IF(I2691&lt;0,2)),0)</f>
        <v>0</v>
      </c>
      <c r="N2691" s="5">
        <f>IF(N2690=0,IF(C2691="s/l",1,0),IF(C2691="s/l",N2690+1,0))</f>
        <v>0</v>
      </c>
      <c r="O2691" s="4">
        <f>IF(O2690=0,IF(C2691="t/p",1,0),IF(C2691="t/p",O2690+1,0))</f>
        <v>4</v>
      </c>
      <c r="P2691" s="3">
        <f>IF(AND(N2691&gt;=$AD$36,N2692=0),1,0)</f>
        <v>0</v>
      </c>
      <c r="Q2691" s="2">
        <f>IF(AND(O2691&gt;=$AD$35,O2692=0),1,0)</f>
        <v>0</v>
      </c>
      <c r="R2691" s="3">
        <f>IF(AND(N2691&gt;0,ISODD(D2691)),1,0)</f>
        <v>0</v>
      </c>
      <c r="S2691" s="2">
        <f>IF(AND(O2691&gt;0,ISEVEN(D2691)),1,0)</f>
        <v>1</v>
      </c>
      <c r="T2691" s="1">
        <f>IF(AND(N2690&gt;0,N2691&gt;0),IF(OR(AND(R2690=0,R2691=1),AND(R2690=1,R2691=0)),1,0),0)</f>
        <v>0</v>
      </c>
      <c r="U2691" s="1">
        <f>IF(AND(O2690&gt;0,O2691&gt;0),IF(OR(AND(S2690=0,S2691=1),AND(S2690=1,S2691=0)),1,0),0)</f>
        <v>0</v>
      </c>
    </row>
    <row r="2692" spans="1:21">
      <c r="A2692" s="9">
        <v>13882</v>
      </c>
      <c r="B2692" s="10" t="s">
        <v>2263</v>
      </c>
      <c r="C2692" s="9" t="s">
        <v>0</v>
      </c>
      <c r="D2692" s="9">
        <v>5593</v>
      </c>
      <c r="E2692" s="9">
        <v>1</v>
      </c>
      <c r="F2692" s="9">
        <v>1.3523000000000001</v>
      </c>
      <c r="G2692" s="9">
        <v>1.3548</v>
      </c>
      <c r="H2692" s="9">
        <v>1.3523000000000001</v>
      </c>
      <c r="I2692" s="9">
        <v>5</v>
      </c>
      <c r="J2692" s="9">
        <v>713.5</v>
      </c>
      <c r="K2692" s="8" t="str">
        <f>RIGHT(B2692,5)</f>
        <v>14:36</v>
      </c>
      <c r="L2692" s="7" t="str">
        <f>TEXT(K2692,"hh")</f>
        <v>14</v>
      </c>
      <c r="M2692" s="6">
        <f>IF(C2692="close",IF(I2692&gt;=0,1,IF(I2692&lt;0,2)),0)</f>
        <v>0</v>
      </c>
      <c r="N2692" s="5">
        <f>IF(N2691=0,IF(C2692="s/l",1,0),IF(C2692="s/l",N2691+1,0))</f>
        <v>0</v>
      </c>
      <c r="O2692" s="4">
        <f>IF(O2691=0,IF(C2692="t/p",1,0),IF(C2692="t/p",O2691+1,0))</f>
        <v>5</v>
      </c>
      <c r="P2692" s="3">
        <f>IF(AND(N2692&gt;=$AD$36,N2693=0),1,0)</f>
        <v>0</v>
      </c>
      <c r="Q2692" s="2">
        <f>IF(AND(O2692&gt;=$AD$35,O2693=0),1,0)</f>
        <v>0</v>
      </c>
      <c r="R2692" s="3">
        <f>IF(AND(N2692&gt;0,ISODD(D2692)),1,0)</f>
        <v>0</v>
      </c>
      <c r="S2692" s="2">
        <f>IF(AND(O2692&gt;0,ISEVEN(D2692)),1,0)</f>
        <v>0</v>
      </c>
      <c r="T2692" s="1">
        <f>IF(AND(N2691&gt;0,N2692&gt;0),IF(OR(AND(R2691=0,R2692=1),AND(R2691=1,R2692=0)),1,0),0)</f>
        <v>0</v>
      </c>
      <c r="U2692" s="1">
        <f>IF(AND(O2691&gt;0,O2692&gt;0),IF(OR(AND(S2691=0,S2692=1),AND(S2691=1,S2692=0)),1,0),0)</f>
        <v>1</v>
      </c>
    </row>
    <row r="2693" spans="1:21">
      <c r="A2693" s="9">
        <v>13887</v>
      </c>
      <c r="B2693" s="10" t="s">
        <v>2262</v>
      </c>
      <c r="C2693" s="9" t="s">
        <v>0</v>
      </c>
      <c r="D2693" s="9">
        <v>5591</v>
      </c>
      <c r="E2693" s="9">
        <v>1</v>
      </c>
      <c r="F2693" s="9">
        <v>1.3512999999999999</v>
      </c>
      <c r="G2693" s="9">
        <v>1.3537999999999999</v>
      </c>
      <c r="H2693" s="9">
        <v>1.3512999999999999</v>
      </c>
      <c r="I2693" s="9">
        <v>5</v>
      </c>
      <c r="J2693" s="9">
        <v>718.5</v>
      </c>
      <c r="K2693" s="8" t="str">
        <f>RIGHT(B2693,5)</f>
        <v>14:40</v>
      </c>
      <c r="L2693" s="7" t="str">
        <f>TEXT(K2693,"hh")</f>
        <v>14</v>
      </c>
      <c r="M2693" s="6">
        <f>IF(C2693="close",IF(I2693&gt;=0,1,IF(I2693&lt;0,2)),0)</f>
        <v>0</v>
      </c>
      <c r="N2693" s="5">
        <f>IF(N2692=0,IF(C2693="s/l",1,0),IF(C2693="s/l",N2692+1,0))</f>
        <v>0</v>
      </c>
      <c r="O2693" s="4">
        <f>IF(O2692=0,IF(C2693="t/p",1,0),IF(C2693="t/p",O2692+1,0))</f>
        <v>6</v>
      </c>
      <c r="P2693" s="3">
        <f>IF(AND(N2693&gt;=$AD$36,N2694=0),1,0)</f>
        <v>0</v>
      </c>
      <c r="Q2693" s="2">
        <f>IF(AND(O2693&gt;=$AD$35,O2694=0),1,0)</f>
        <v>1</v>
      </c>
      <c r="R2693" s="3">
        <f>IF(AND(N2693&gt;0,ISODD(D2693)),1,0)</f>
        <v>0</v>
      </c>
      <c r="S2693" s="2">
        <f>IF(AND(O2693&gt;0,ISEVEN(D2693)),1,0)</f>
        <v>0</v>
      </c>
      <c r="T2693" s="1">
        <f>IF(AND(N2692&gt;0,N2693&gt;0),IF(OR(AND(R2692=0,R2693=1),AND(R2692=1,R2693=0)),1,0),0)</f>
        <v>0</v>
      </c>
      <c r="U2693" s="1">
        <f>IF(AND(O2692&gt;0,O2693&gt;0),IF(OR(AND(S2692=0,S2693=1),AND(S2692=1,S2693=0)),1,0),0)</f>
        <v>0</v>
      </c>
    </row>
    <row r="2694" spans="1:21">
      <c r="A2694" s="9">
        <v>13892</v>
      </c>
      <c r="B2694" s="10" t="s">
        <v>2262</v>
      </c>
      <c r="C2694" s="9" t="s">
        <v>3</v>
      </c>
      <c r="D2694" s="9">
        <v>5596</v>
      </c>
      <c r="E2694" s="9">
        <v>1</v>
      </c>
      <c r="F2694" s="9">
        <v>1.3501000000000001</v>
      </c>
      <c r="G2694" s="9">
        <v>1.3501000000000001</v>
      </c>
      <c r="H2694" s="9">
        <v>1.3526</v>
      </c>
      <c r="I2694" s="9">
        <v>-20</v>
      </c>
      <c r="J2694" s="9">
        <v>698.5</v>
      </c>
      <c r="K2694" s="8" t="str">
        <f>RIGHT(B2694,5)</f>
        <v>14:40</v>
      </c>
      <c r="L2694" s="7" t="str">
        <f>TEXT(K2694,"hh")</f>
        <v>14</v>
      </c>
      <c r="M2694" s="6">
        <f>IF(C2694="close",IF(I2694&gt;=0,1,IF(I2694&lt;0,2)),0)</f>
        <v>0</v>
      </c>
      <c r="N2694" s="5">
        <f>IF(N2693=0,IF(C2694="s/l",1,0),IF(C2694="s/l",N2693+1,0))</f>
        <v>1</v>
      </c>
      <c r="O2694" s="4">
        <f>IF(O2693=0,IF(C2694="t/p",1,0),IF(C2694="t/p",O2693+1,0))</f>
        <v>0</v>
      </c>
      <c r="P2694" s="3">
        <f>IF(AND(N2694&gt;=$AD$36,N2695=0),1,0)</f>
        <v>0</v>
      </c>
      <c r="Q2694" s="2">
        <f>IF(AND(O2694&gt;=$AD$35,O2695=0),1,0)</f>
        <v>0</v>
      </c>
      <c r="R2694" s="3">
        <f>IF(AND(N2694&gt;0,ISODD(D2694)),1,0)</f>
        <v>0</v>
      </c>
      <c r="S2694" s="2">
        <f>IF(AND(O2694&gt;0,ISEVEN(D2694)),1,0)</f>
        <v>0</v>
      </c>
      <c r="T2694" s="1">
        <f>IF(AND(N2693&gt;0,N2694&gt;0),IF(OR(AND(R2693=0,R2694=1),AND(R2693=1,R2694=0)),1,0),0)</f>
        <v>0</v>
      </c>
      <c r="U2694" s="1">
        <f>IF(AND(O2693&gt;0,O2694&gt;0),IF(OR(AND(S2693=0,S2694=1),AND(S2693=1,S2694=0)),1,0),0)</f>
        <v>0</v>
      </c>
    </row>
    <row r="2695" spans="1:21">
      <c r="A2695" s="9">
        <v>13897</v>
      </c>
      <c r="B2695" s="10" t="s">
        <v>2261</v>
      </c>
      <c r="C2695" s="9" t="s">
        <v>0</v>
      </c>
      <c r="D2695" s="9">
        <v>5600</v>
      </c>
      <c r="E2695" s="9">
        <v>1</v>
      </c>
      <c r="F2695" s="9">
        <v>1.3504</v>
      </c>
      <c r="G2695" s="9">
        <v>1.3479000000000001</v>
      </c>
      <c r="H2695" s="9">
        <v>1.3504</v>
      </c>
      <c r="I2695" s="9">
        <v>5</v>
      </c>
      <c r="J2695" s="9">
        <v>703.5</v>
      </c>
      <c r="K2695" s="8" t="str">
        <f>RIGHT(B2695,5)</f>
        <v>14:41</v>
      </c>
      <c r="L2695" s="7" t="str">
        <f>TEXT(K2695,"hh")</f>
        <v>14</v>
      </c>
      <c r="M2695" s="6">
        <f>IF(C2695="close",IF(I2695&gt;=0,1,IF(I2695&lt;0,2)),0)</f>
        <v>0</v>
      </c>
      <c r="N2695" s="5">
        <f>IF(N2694=0,IF(C2695="s/l",1,0),IF(C2695="s/l",N2694+1,0))</f>
        <v>0</v>
      </c>
      <c r="O2695" s="4">
        <f>IF(O2694=0,IF(C2695="t/p",1,0),IF(C2695="t/p",O2694+1,0))</f>
        <v>1</v>
      </c>
      <c r="P2695" s="3">
        <f>IF(AND(N2695&gt;=$AD$36,N2696=0),1,0)</f>
        <v>0</v>
      </c>
      <c r="Q2695" s="2">
        <f>IF(AND(O2695&gt;=$AD$35,O2696=0),1,0)</f>
        <v>0</v>
      </c>
      <c r="R2695" s="3">
        <f>IF(AND(N2695&gt;0,ISODD(D2695)),1,0)</f>
        <v>0</v>
      </c>
      <c r="S2695" s="2">
        <f>IF(AND(O2695&gt;0,ISEVEN(D2695)),1,0)</f>
        <v>1</v>
      </c>
      <c r="T2695" s="1">
        <f>IF(AND(N2694&gt;0,N2695&gt;0),IF(OR(AND(R2694=0,R2695=1),AND(R2694=1,R2695=0)),1,0),0)</f>
        <v>0</v>
      </c>
      <c r="U2695" s="1">
        <f>IF(AND(O2694&gt;0,O2695&gt;0),IF(OR(AND(S2694=0,S2695=1),AND(S2694=1,S2695=0)),1,0),0)</f>
        <v>0</v>
      </c>
    </row>
    <row r="2696" spans="1:21">
      <c r="A2696" s="9">
        <v>13902</v>
      </c>
      <c r="B2696" s="10" t="s">
        <v>2260</v>
      </c>
      <c r="C2696" s="9" t="s">
        <v>0</v>
      </c>
      <c r="D2696" s="9">
        <v>5601</v>
      </c>
      <c r="E2696" s="9">
        <v>1</v>
      </c>
      <c r="F2696" s="9">
        <v>1.3501000000000001</v>
      </c>
      <c r="G2696" s="9">
        <v>1.3526</v>
      </c>
      <c r="H2696" s="9">
        <v>1.3501000000000001</v>
      </c>
      <c r="I2696" s="9">
        <v>5</v>
      </c>
      <c r="J2696" s="9">
        <v>708.5</v>
      </c>
      <c r="K2696" s="8" t="str">
        <f>RIGHT(B2696,5)</f>
        <v>14:51</v>
      </c>
      <c r="L2696" s="7" t="str">
        <f>TEXT(K2696,"hh")</f>
        <v>14</v>
      </c>
      <c r="M2696" s="6">
        <f>IF(C2696="close",IF(I2696&gt;=0,1,IF(I2696&lt;0,2)),0)</f>
        <v>0</v>
      </c>
      <c r="N2696" s="5">
        <f>IF(N2695=0,IF(C2696="s/l",1,0),IF(C2696="s/l",N2695+1,0))</f>
        <v>0</v>
      </c>
      <c r="O2696" s="4">
        <f>IF(O2695=0,IF(C2696="t/p",1,0),IF(C2696="t/p",O2695+1,0))</f>
        <v>2</v>
      </c>
      <c r="P2696" s="3">
        <f>IF(AND(N2696&gt;=$AD$36,N2697=0),1,0)</f>
        <v>0</v>
      </c>
      <c r="Q2696" s="2">
        <f>IF(AND(O2696&gt;=$AD$35,O2697=0),1,0)</f>
        <v>0</v>
      </c>
      <c r="R2696" s="3">
        <f>IF(AND(N2696&gt;0,ISODD(D2696)),1,0)</f>
        <v>0</v>
      </c>
      <c r="S2696" s="2">
        <f>IF(AND(O2696&gt;0,ISEVEN(D2696)),1,0)</f>
        <v>0</v>
      </c>
      <c r="T2696" s="1">
        <f>IF(AND(N2695&gt;0,N2696&gt;0),IF(OR(AND(R2695=0,R2696=1),AND(R2695=1,R2696=0)),1,0),0)</f>
        <v>0</v>
      </c>
      <c r="U2696" s="1">
        <f>IF(AND(O2695&gt;0,O2696&gt;0),IF(OR(AND(S2695=0,S2696=1),AND(S2695=1,S2696=0)),1,0),0)</f>
        <v>1</v>
      </c>
    </row>
    <row r="2697" spans="1:21">
      <c r="A2697" s="9">
        <v>13907</v>
      </c>
      <c r="B2697" s="10" t="s">
        <v>2259</v>
      </c>
      <c r="C2697" s="9" t="s">
        <v>0</v>
      </c>
      <c r="D2697" s="9">
        <v>5604</v>
      </c>
      <c r="E2697" s="9">
        <v>1</v>
      </c>
      <c r="F2697" s="9">
        <v>1.3504</v>
      </c>
      <c r="G2697" s="9">
        <v>1.3479000000000001</v>
      </c>
      <c r="H2697" s="9">
        <v>1.3504</v>
      </c>
      <c r="I2697" s="9">
        <v>5</v>
      </c>
      <c r="J2697" s="9">
        <v>713.5</v>
      </c>
      <c r="K2697" s="8" t="str">
        <f>RIGHT(B2697,5)</f>
        <v>14:58</v>
      </c>
      <c r="L2697" s="7" t="str">
        <f>TEXT(K2697,"hh")</f>
        <v>14</v>
      </c>
      <c r="M2697" s="6">
        <f>IF(C2697="close",IF(I2697&gt;=0,1,IF(I2697&lt;0,2)),0)</f>
        <v>0</v>
      </c>
      <c r="N2697" s="5">
        <f>IF(N2696=0,IF(C2697="s/l",1,0),IF(C2697="s/l",N2696+1,0))</f>
        <v>0</v>
      </c>
      <c r="O2697" s="4">
        <f>IF(O2696=0,IF(C2697="t/p",1,0),IF(C2697="t/p",O2696+1,0))</f>
        <v>3</v>
      </c>
      <c r="P2697" s="3">
        <f>IF(AND(N2697&gt;=$AD$36,N2698=0),1,0)</f>
        <v>0</v>
      </c>
      <c r="Q2697" s="2">
        <f>IF(AND(O2697&gt;=$AD$35,O2698=0),1,0)</f>
        <v>0</v>
      </c>
      <c r="R2697" s="3">
        <f>IF(AND(N2697&gt;0,ISODD(D2697)),1,0)</f>
        <v>0</v>
      </c>
      <c r="S2697" s="2">
        <f>IF(AND(O2697&gt;0,ISEVEN(D2697)),1,0)</f>
        <v>1</v>
      </c>
      <c r="T2697" s="1">
        <f>IF(AND(N2696&gt;0,N2697&gt;0),IF(OR(AND(R2696=0,R2697=1),AND(R2696=1,R2697=0)),1,0),0)</f>
        <v>0</v>
      </c>
      <c r="U2697" s="1">
        <f>IF(AND(O2696&gt;0,O2697&gt;0),IF(OR(AND(S2696=0,S2697=1),AND(S2696=1,S2697=0)),1,0),0)</f>
        <v>1</v>
      </c>
    </row>
    <row r="2698" spans="1:21">
      <c r="A2698" s="9">
        <v>13912</v>
      </c>
      <c r="B2698" s="10" t="s">
        <v>2258</v>
      </c>
      <c r="C2698" s="9" t="s">
        <v>0</v>
      </c>
      <c r="D2698" s="9">
        <v>5605</v>
      </c>
      <c r="E2698" s="9">
        <v>1</v>
      </c>
      <c r="F2698" s="9">
        <v>1.3501000000000001</v>
      </c>
      <c r="G2698" s="9">
        <v>1.3526</v>
      </c>
      <c r="H2698" s="9">
        <v>1.3501000000000001</v>
      </c>
      <c r="I2698" s="9">
        <v>5</v>
      </c>
      <c r="J2698" s="9">
        <v>718.5</v>
      </c>
      <c r="K2698" s="8" t="str">
        <f>RIGHT(B2698,5)</f>
        <v>16:54</v>
      </c>
      <c r="L2698" s="7" t="str">
        <f>TEXT(K2698,"hh")</f>
        <v>16</v>
      </c>
      <c r="M2698" s="6">
        <f>IF(C2698="close",IF(I2698&gt;=0,1,IF(I2698&lt;0,2)),0)</f>
        <v>0</v>
      </c>
      <c r="N2698" s="5">
        <f>IF(N2697=0,IF(C2698="s/l",1,0),IF(C2698="s/l",N2697+1,0))</f>
        <v>0</v>
      </c>
      <c r="O2698" s="4">
        <f>IF(O2697=0,IF(C2698="t/p",1,0),IF(C2698="t/p",O2697+1,0))</f>
        <v>4</v>
      </c>
      <c r="P2698" s="3">
        <f>IF(AND(N2698&gt;=$AD$36,N2699=0),1,0)</f>
        <v>0</v>
      </c>
      <c r="Q2698" s="2">
        <f>IF(AND(O2698&gt;=$AD$35,O2699=0),1,0)</f>
        <v>1</v>
      </c>
      <c r="R2698" s="3">
        <f>IF(AND(N2698&gt;0,ISODD(D2698)),1,0)</f>
        <v>0</v>
      </c>
      <c r="S2698" s="2">
        <f>IF(AND(O2698&gt;0,ISEVEN(D2698)),1,0)</f>
        <v>0</v>
      </c>
      <c r="T2698" s="1">
        <f>IF(AND(N2697&gt;0,N2698&gt;0),IF(OR(AND(R2697=0,R2698=1),AND(R2697=1,R2698=0)),1,0),0)</f>
        <v>0</v>
      </c>
      <c r="U2698" s="1">
        <f>IF(AND(O2697&gt;0,O2698&gt;0),IF(OR(AND(S2697=0,S2698=1),AND(S2697=1,S2698=0)),1,0),0)</f>
        <v>1</v>
      </c>
    </row>
    <row r="2699" spans="1:21">
      <c r="A2699" s="9">
        <v>13917</v>
      </c>
      <c r="B2699" s="10" t="s">
        <v>2257</v>
      </c>
      <c r="C2699" s="9" t="s">
        <v>3</v>
      </c>
      <c r="D2699" s="9">
        <v>5598</v>
      </c>
      <c r="E2699" s="9">
        <v>1</v>
      </c>
      <c r="F2699" s="9">
        <v>1.3491</v>
      </c>
      <c r="G2699" s="9">
        <v>1.3491</v>
      </c>
      <c r="H2699" s="9">
        <v>1.3515999999999999</v>
      </c>
      <c r="I2699" s="9">
        <v>-20</v>
      </c>
      <c r="J2699" s="9">
        <v>698.5</v>
      </c>
      <c r="K2699" s="8" t="str">
        <f>RIGHT(B2699,5)</f>
        <v>17:14</v>
      </c>
      <c r="L2699" s="7" t="str">
        <f>TEXT(K2699,"hh")</f>
        <v>17</v>
      </c>
      <c r="M2699" s="6">
        <f>IF(C2699="close",IF(I2699&gt;=0,1,IF(I2699&lt;0,2)),0)</f>
        <v>0</v>
      </c>
      <c r="N2699" s="5">
        <f>IF(N2698=0,IF(C2699="s/l",1,0),IF(C2699="s/l",N2698+1,0))</f>
        <v>1</v>
      </c>
      <c r="O2699" s="4">
        <f>IF(O2698=0,IF(C2699="t/p",1,0),IF(C2699="t/p",O2698+1,0))</f>
        <v>0</v>
      </c>
      <c r="P2699" s="3">
        <f>IF(AND(N2699&gt;=$AD$36,N2700=0),1,0)</f>
        <v>0</v>
      </c>
      <c r="Q2699" s="2">
        <f>IF(AND(O2699&gt;=$AD$35,O2700=0),1,0)</f>
        <v>0</v>
      </c>
      <c r="R2699" s="3">
        <f>IF(AND(N2699&gt;0,ISODD(D2699)),1,0)</f>
        <v>0</v>
      </c>
      <c r="S2699" s="2">
        <f>IF(AND(O2699&gt;0,ISEVEN(D2699)),1,0)</f>
        <v>0</v>
      </c>
      <c r="T2699" s="1">
        <f>IF(AND(N2698&gt;0,N2699&gt;0),IF(OR(AND(R2698=0,R2699=1),AND(R2698=1,R2699=0)),1,0),0)</f>
        <v>0</v>
      </c>
      <c r="U2699" s="1">
        <f>IF(AND(O2698&gt;0,O2699&gt;0),IF(OR(AND(S2698=0,S2699=1),AND(S2698=1,S2699=0)),1,0),0)</f>
        <v>0</v>
      </c>
    </row>
    <row r="2700" spans="1:21">
      <c r="A2700" s="9">
        <v>13918</v>
      </c>
      <c r="B2700" s="10" t="s">
        <v>2256</v>
      </c>
      <c r="C2700" s="9" t="s">
        <v>0</v>
      </c>
      <c r="D2700" s="9">
        <v>5608</v>
      </c>
      <c r="E2700" s="9">
        <v>1</v>
      </c>
      <c r="F2700" s="9">
        <v>1.3505</v>
      </c>
      <c r="G2700" s="9">
        <v>1.3480000000000001</v>
      </c>
      <c r="H2700" s="9">
        <v>1.3505</v>
      </c>
      <c r="I2700" s="9">
        <v>5</v>
      </c>
      <c r="J2700" s="9">
        <v>703.5</v>
      </c>
      <c r="K2700" s="8" t="str">
        <f>RIGHT(B2700,5)</f>
        <v>17:27</v>
      </c>
      <c r="L2700" s="7" t="str">
        <f>TEXT(K2700,"hh")</f>
        <v>17</v>
      </c>
      <c r="M2700" s="6">
        <f>IF(C2700="close",IF(I2700&gt;=0,1,IF(I2700&lt;0,2)),0)</f>
        <v>0</v>
      </c>
      <c r="N2700" s="5">
        <f>IF(N2699=0,IF(C2700="s/l",1,0),IF(C2700="s/l",N2699+1,0))</f>
        <v>0</v>
      </c>
      <c r="O2700" s="4">
        <f>IF(O2699=0,IF(C2700="t/p",1,0),IF(C2700="t/p",O2699+1,0))</f>
        <v>1</v>
      </c>
      <c r="P2700" s="3">
        <f>IF(AND(N2700&gt;=$AD$36,N2701=0),1,0)</f>
        <v>0</v>
      </c>
      <c r="Q2700" s="2">
        <f>IF(AND(O2700&gt;=$AD$35,O2701=0),1,0)</f>
        <v>0</v>
      </c>
      <c r="R2700" s="3">
        <f>IF(AND(N2700&gt;0,ISODD(D2700)),1,0)</f>
        <v>0</v>
      </c>
      <c r="S2700" s="2">
        <f>IF(AND(O2700&gt;0,ISEVEN(D2700)),1,0)</f>
        <v>1</v>
      </c>
      <c r="T2700" s="1">
        <f>IF(AND(N2699&gt;0,N2700&gt;0),IF(OR(AND(R2699=0,R2700=1),AND(R2699=1,R2700=0)),1,0),0)</f>
        <v>0</v>
      </c>
      <c r="U2700" s="1">
        <f>IF(AND(O2699&gt;0,O2700&gt;0),IF(OR(AND(S2699=0,S2700=1),AND(S2699=1,S2700=0)),1,0),0)</f>
        <v>0</v>
      </c>
    </row>
    <row r="2701" spans="1:21">
      <c r="A2701" s="9">
        <v>13923</v>
      </c>
      <c r="B2701" s="10" t="s">
        <v>2255</v>
      </c>
      <c r="C2701" s="9" t="s">
        <v>0</v>
      </c>
      <c r="D2701" s="9">
        <v>5610</v>
      </c>
      <c r="E2701" s="9">
        <v>1</v>
      </c>
      <c r="F2701" s="9">
        <v>1.3494999999999999</v>
      </c>
      <c r="G2701" s="9">
        <v>1.347</v>
      </c>
      <c r="H2701" s="9">
        <v>1.3494999999999999</v>
      </c>
      <c r="I2701" s="9">
        <v>5</v>
      </c>
      <c r="J2701" s="9">
        <v>708.5</v>
      </c>
      <c r="K2701" s="8" t="str">
        <f>RIGHT(B2701,5)</f>
        <v>18:17</v>
      </c>
      <c r="L2701" s="7" t="str">
        <f>TEXT(K2701,"hh")</f>
        <v>18</v>
      </c>
      <c r="M2701" s="6">
        <f>IF(C2701="close",IF(I2701&gt;=0,1,IF(I2701&lt;0,2)),0)</f>
        <v>0</v>
      </c>
      <c r="N2701" s="5">
        <f>IF(N2700=0,IF(C2701="s/l",1,0),IF(C2701="s/l",N2700+1,0))</f>
        <v>0</v>
      </c>
      <c r="O2701" s="4">
        <f>IF(O2700=0,IF(C2701="t/p",1,0),IF(C2701="t/p",O2700+1,0))</f>
        <v>2</v>
      </c>
      <c r="P2701" s="3">
        <f>IF(AND(N2701&gt;=$AD$36,N2702=0),1,0)</f>
        <v>0</v>
      </c>
      <c r="Q2701" s="2">
        <f>IF(AND(O2701&gt;=$AD$35,O2702=0),1,0)</f>
        <v>0</v>
      </c>
      <c r="R2701" s="3">
        <f>IF(AND(N2701&gt;0,ISODD(D2701)),1,0)</f>
        <v>0</v>
      </c>
      <c r="S2701" s="2">
        <f>IF(AND(O2701&gt;0,ISEVEN(D2701)),1,0)</f>
        <v>1</v>
      </c>
      <c r="T2701" s="1">
        <f>IF(AND(N2700&gt;0,N2701&gt;0),IF(OR(AND(R2700=0,R2701=1),AND(R2700=1,R2701=0)),1,0),0)</f>
        <v>0</v>
      </c>
      <c r="U2701" s="1">
        <f>IF(AND(O2700&gt;0,O2701&gt;0),IF(OR(AND(S2700=0,S2701=1),AND(S2700=1,S2701=0)),1,0),0)</f>
        <v>0</v>
      </c>
    </row>
    <row r="2702" spans="1:21">
      <c r="A2702" s="9">
        <v>13932</v>
      </c>
      <c r="B2702" s="10" t="s">
        <v>2254</v>
      </c>
      <c r="C2702" s="9" t="s">
        <v>0</v>
      </c>
      <c r="D2702" s="9">
        <v>5613</v>
      </c>
      <c r="E2702" s="9">
        <v>1</v>
      </c>
      <c r="F2702" s="9">
        <v>1.3501000000000001</v>
      </c>
      <c r="G2702" s="9">
        <v>1.3526</v>
      </c>
      <c r="H2702" s="9">
        <v>1.3501000000000001</v>
      </c>
      <c r="I2702" s="9">
        <v>5</v>
      </c>
      <c r="J2702" s="9">
        <v>713.5</v>
      </c>
      <c r="K2702" s="8" t="str">
        <f>RIGHT(B2702,5)</f>
        <v>23:55</v>
      </c>
      <c r="L2702" s="7" t="str">
        <f>TEXT(K2702,"hh")</f>
        <v>23</v>
      </c>
      <c r="M2702" s="6">
        <f>IF(C2702="close",IF(I2702&gt;=0,1,IF(I2702&lt;0,2)),0)</f>
        <v>0</v>
      </c>
      <c r="N2702" s="5">
        <f>IF(N2701=0,IF(C2702="s/l",1,0),IF(C2702="s/l",N2701+1,0))</f>
        <v>0</v>
      </c>
      <c r="O2702" s="4">
        <f>IF(O2701=0,IF(C2702="t/p",1,0),IF(C2702="t/p",O2701+1,0))</f>
        <v>3</v>
      </c>
      <c r="P2702" s="3">
        <f>IF(AND(N2702&gt;=$AD$36,N2703=0),1,0)</f>
        <v>0</v>
      </c>
      <c r="Q2702" s="2">
        <f>IF(AND(O2702&gt;=$AD$35,O2703=0),1,0)</f>
        <v>0</v>
      </c>
      <c r="R2702" s="3">
        <f>IF(AND(N2702&gt;0,ISODD(D2702)),1,0)</f>
        <v>0</v>
      </c>
      <c r="S2702" s="2">
        <f>IF(AND(O2702&gt;0,ISEVEN(D2702)),1,0)</f>
        <v>0</v>
      </c>
      <c r="T2702" s="1">
        <f>IF(AND(N2701&gt;0,N2702&gt;0),IF(OR(AND(R2701=0,R2702=1),AND(R2701=1,R2702=0)),1,0),0)</f>
        <v>0</v>
      </c>
      <c r="U2702" s="1">
        <f>IF(AND(O2701&gt;0,O2702&gt;0),IF(OR(AND(S2701=0,S2702=1),AND(S2701=1,S2702=0)),1,0),0)</f>
        <v>1</v>
      </c>
    </row>
    <row r="2703" spans="1:21">
      <c r="A2703" s="9">
        <v>13937</v>
      </c>
      <c r="B2703" s="10" t="s">
        <v>2253</v>
      </c>
      <c r="C2703" s="9" t="s">
        <v>54</v>
      </c>
      <c r="D2703" s="9">
        <v>5616</v>
      </c>
      <c r="E2703" s="9">
        <v>1</v>
      </c>
      <c r="F2703" s="9">
        <v>1.3493999999999999</v>
      </c>
      <c r="G2703" s="9">
        <v>1.3480000000000001</v>
      </c>
      <c r="H2703" s="9">
        <v>1.3505</v>
      </c>
      <c r="I2703" s="9">
        <v>-5.7</v>
      </c>
      <c r="J2703" s="9">
        <v>707.8</v>
      </c>
      <c r="K2703" s="8" t="str">
        <f>RIGHT(B2703,5)</f>
        <v>01:00</v>
      </c>
      <c r="L2703" s="7" t="str">
        <f>TEXT(K2703,"hh")</f>
        <v>01</v>
      </c>
      <c r="M2703" s="6">
        <f>IF(C2703="close",IF(I2703&gt;=0,1,IF(I2703&lt;0,2)),0)</f>
        <v>2</v>
      </c>
      <c r="N2703" s="5">
        <f>IF(N2702=0,IF(C2703="s/l",1,0),IF(C2703="s/l",N2702+1,0))</f>
        <v>0</v>
      </c>
      <c r="O2703" s="4">
        <f>IF(O2702=0,IF(C2703="t/p",1,0),IF(C2703="t/p",O2702+1,0))</f>
        <v>0</v>
      </c>
      <c r="P2703" s="3">
        <f>IF(AND(N2703&gt;=$AD$36,N2704=0),1,0)</f>
        <v>0</v>
      </c>
      <c r="Q2703" s="2">
        <f>IF(AND(O2703&gt;=$AD$35,O2704=0),1,0)</f>
        <v>0</v>
      </c>
      <c r="R2703" s="3">
        <f>IF(AND(N2703&gt;0,ISODD(D2703)),1,0)</f>
        <v>0</v>
      </c>
      <c r="S2703" s="2">
        <f>IF(AND(O2703&gt;0,ISEVEN(D2703)),1,0)</f>
        <v>0</v>
      </c>
      <c r="T2703" s="1">
        <f>IF(AND(N2702&gt;0,N2703&gt;0),IF(OR(AND(R2702=0,R2703=1),AND(R2702=1,R2703=0)),1,0),0)</f>
        <v>0</v>
      </c>
      <c r="U2703" s="1">
        <f>IF(AND(O2702&gt;0,O2703&gt;0),IF(OR(AND(S2702=0,S2703=1),AND(S2702=1,S2703=0)),1,0),0)</f>
        <v>0</v>
      </c>
    </row>
    <row r="2704" spans="1:21">
      <c r="A2704" s="9">
        <v>13938</v>
      </c>
      <c r="B2704" s="10" t="s">
        <v>2253</v>
      </c>
      <c r="C2704" s="9" t="s">
        <v>54</v>
      </c>
      <c r="D2704" s="9">
        <v>5611</v>
      </c>
      <c r="E2704" s="9">
        <v>1</v>
      </c>
      <c r="F2704" s="9">
        <v>1.3496999999999999</v>
      </c>
      <c r="G2704" s="9">
        <v>1.3515999999999999</v>
      </c>
      <c r="H2704" s="9">
        <v>1.3491</v>
      </c>
      <c r="I2704" s="9">
        <v>-2.11</v>
      </c>
      <c r="J2704" s="9">
        <v>705.69</v>
      </c>
      <c r="K2704" s="8" t="str">
        <f>RIGHT(B2704,5)</f>
        <v>01:00</v>
      </c>
      <c r="L2704" s="7" t="str">
        <f>TEXT(K2704,"hh")</f>
        <v>01</v>
      </c>
      <c r="M2704" s="6">
        <f>IF(C2704="close",IF(I2704&gt;=0,1,IF(I2704&lt;0,2)),0)</f>
        <v>2</v>
      </c>
      <c r="N2704" s="5">
        <f>IF(N2703=0,IF(C2704="s/l",1,0),IF(C2704="s/l",N2703+1,0))</f>
        <v>0</v>
      </c>
      <c r="O2704" s="4">
        <f>IF(O2703=0,IF(C2704="t/p",1,0),IF(C2704="t/p",O2703+1,0))</f>
        <v>0</v>
      </c>
      <c r="P2704" s="3">
        <f>IF(AND(N2704&gt;=$AD$36,N2705=0),1,0)</f>
        <v>0</v>
      </c>
      <c r="Q2704" s="2">
        <f>IF(AND(O2704&gt;=$AD$35,O2705=0),1,0)</f>
        <v>0</v>
      </c>
      <c r="R2704" s="3">
        <f>IF(AND(N2704&gt;0,ISODD(D2704)),1,0)</f>
        <v>0</v>
      </c>
      <c r="S2704" s="2">
        <f>IF(AND(O2704&gt;0,ISEVEN(D2704)),1,0)</f>
        <v>0</v>
      </c>
      <c r="T2704" s="1">
        <f>IF(AND(N2703&gt;0,N2704&gt;0),IF(OR(AND(R2703=0,R2704=1),AND(R2703=1,R2704=0)),1,0),0)</f>
        <v>0</v>
      </c>
      <c r="U2704" s="1">
        <f>IF(AND(O2703&gt;0,O2704&gt;0),IF(OR(AND(S2703=0,S2704=1),AND(S2703=1,S2704=0)),1,0),0)</f>
        <v>0</v>
      </c>
    </row>
    <row r="2705" spans="1:21">
      <c r="A2705" s="9">
        <v>13947</v>
      </c>
      <c r="B2705" s="10" t="s">
        <v>221</v>
      </c>
      <c r="C2705" s="9" t="s">
        <v>0</v>
      </c>
      <c r="D2705" s="9">
        <v>5619</v>
      </c>
      <c r="E2705" s="9">
        <v>1</v>
      </c>
      <c r="F2705" s="9">
        <v>1.3502000000000001</v>
      </c>
      <c r="G2705" s="9">
        <v>1.3527</v>
      </c>
      <c r="H2705" s="9">
        <v>1.3502000000000001</v>
      </c>
      <c r="I2705" s="9">
        <v>5</v>
      </c>
      <c r="J2705" s="9">
        <v>710.69</v>
      </c>
      <c r="K2705" s="8" t="str">
        <f>RIGHT(B2705,5)</f>
        <v>09:03</v>
      </c>
      <c r="L2705" s="7" t="str">
        <f>TEXT(K2705,"hh")</f>
        <v>09</v>
      </c>
      <c r="M2705" s="6">
        <f>IF(C2705="close",IF(I2705&gt;=0,1,IF(I2705&lt;0,2)),0)</f>
        <v>0</v>
      </c>
      <c r="N2705" s="5">
        <f>IF(N2704=0,IF(C2705="s/l",1,0),IF(C2705="s/l",N2704+1,0))</f>
        <v>0</v>
      </c>
      <c r="O2705" s="4">
        <f>IF(O2704=0,IF(C2705="t/p",1,0),IF(C2705="t/p",O2704+1,0))</f>
        <v>1</v>
      </c>
      <c r="P2705" s="3">
        <f>IF(AND(N2705&gt;=$AD$36,N2706=0),1,0)</f>
        <v>0</v>
      </c>
      <c r="Q2705" s="2">
        <f>IF(AND(O2705&gt;=$AD$35,O2706=0),1,0)</f>
        <v>0</v>
      </c>
      <c r="R2705" s="3">
        <f>IF(AND(N2705&gt;0,ISODD(D2705)),1,0)</f>
        <v>0</v>
      </c>
      <c r="S2705" s="2">
        <f>IF(AND(O2705&gt;0,ISEVEN(D2705)),1,0)</f>
        <v>0</v>
      </c>
      <c r="T2705" s="1">
        <f>IF(AND(N2704&gt;0,N2705&gt;0),IF(OR(AND(R2704=0,R2705=1),AND(R2704=1,R2705=0)),1,0),0)</f>
        <v>0</v>
      </c>
      <c r="U2705" s="1">
        <f>IF(AND(O2704&gt;0,O2705&gt;0),IF(OR(AND(S2704=0,S2705=1),AND(S2704=1,S2705=0)),1,0),0)</f>
        <v>0</v>
      </c>
    </row>
    <row r="2706" spans="1:21">
      <c r="A2706" s="9">
        <v>13956</v>
      </c>
      <c r="B2706" s="10" t="s">
        <v>2252</v>
      </c>
      <c r="C2706" s="9" t="s">
        <v>3</v>
      </c>
      <c r="D2706" s="9">
        <v>5622</v>
      </c>
      <c r="E2706" s="9">
        <v>1</v>
      </c>
      <c r="F2706" s="9">
        <v>1.3480000000000001</v>
      </c>
      <c r="G2706" s="9">
        <v>1.3480000000000001</v>
      </c>
      <c r="H2706" s="9">
        <v>1.3505</v>
      </c>
      <c r="I2706" s="9">
        <v>-20</v>
      </c>
      <c r="J2706" s="9">
        <v>690.69</v>
      </c>
      <c r="K2706" s="8" t="str">
        <f>RIGHT(B2706,5)</f>
        <v>12:15</v>
      </c>
      <c r="L2706" s="7" t="str">
        <f>TEXT(K2706,"hh")</f>
        <v>12</v>
      </c>
      <c r="M2706" s="6">
        <f>IF(C2706="close",IF(I2706&gt;=0,1,IF(I2706&lt;0,2)),0)</f>
        <v>0</v>
      </c>
      <c r="N2706" s="5">
        <f>IF(N2705=0,IF(C2706="s/l",1,0),IF(C2706="s/l",N2705+1,0))</f>
        <v>1</v>
      </c>
      <c r="O2706" s="4">
        <f>IF(O2705=0,IF(C2706="t/p",1,0),IF(C2706="t/p",O2705+1,0))</f>
        <v>0</v>
      </c>
      <c r="P2706" s="3">
        <f>IF(AND(N2706&gt;=$AD$36,N2707=0),1,0)</f>
        <v>0</v>
      </c>
      <c r="Q2706" s="2">
        <f>IF(AND(O2706&gt;=$AD$35,O2707=0),1,0)</f>
        <v>0</v>
      </c>
      <c r="R2706" s="3">
        <f>IF(AND(N2706&gt;0,ISODD(D2706)),1,0)</f>
        <v>0</v>
      </c>
      <c r="S2706" s="2">
        <f>IF(AND(O2706&gt;0,ISEVEN(D2706)),1,0)</f>
        <v>0</v>
      </c>
      <c r="T2706" s="1">
        <f>IF(AND(N2705&gt;0,N2706&gt;0),IF(OR(AND(R2705=0,R2706=1),AND(R2705=1,R2706=0)),1,0),0)</f>
        <v>0</v>
      </c>
      <c r="U2706" s="1">
        <f>IF(AND(O2705&gt;0,O2706&gt;0),IF(OR(AND(S2705=0,S2706=1),AND(S2705=1,S2706=0)),1,0),0)</f>
        <v>0</v>
      </c>
    </row>
    <row r="2707" spans="1:21">
      <c r="A2707" s="9">
        <v>13961</v>
      </c>
      <c r="B2707" s="10" t="s">
        <v>2251</v>
      </c>
      <c r="C2707" s="9" t="s">
        <v>3</v>
      </c>
      <c r="D2707" s="9">
        <v>5624</v>
      </c>
      <c r="E2707" s="9">
        <v>1</v>
      </c>
      <c r="F2707" s="9">
        <v>1.347</v>
      </c>
      <c r="G2707" s="9">
        <v>1.347</v>
      </c>
      <c r="H2707" s="9">
        <v>1.3494999999999999</v>
      </c>
      <c r="I2707" s="9">
        <v>-20</v>
      </c>
      <c r="J2707" s="9">
        <v>670.69</v>
      </c>
      <c r="K2707" s="8" t="str">
        <f>RIGHT(B2707,5)</f>
        <v>12:26</v>
      </c>
      <c r="L2707" s="7" t="str">
        <f>TEXT(K2707,"hh")</f>
        <v>12</v>
      </c>
      <c r="M2707" s="6">
        <f>IF(C2707="close",IF(I2707&gt;=0,1,IF(I2707&lt;0,2)),0)</f>
        <v>0</v>
      </c>
      <c r="N2707" s="5">
        <f>IF(N2706=0,IF(C2707="s/l",1,0),IF(C2707="s/l",N2706+1,0))</f>
        <v>2</v>
      </c>
      <c r="O2707" s="4">
        <f>IF(O2706=0,IF(C2707="t/p",1,0),IF(C2707="t/p",O2706+1,0))</f>
        <v>0</v>
      </c>
      <c r="P2707" s="3">
        <f>IF(AND(N2707&gt;=$AD$36,N2708=0),1,0)</f>
        <v>1</v>
      </c>
      <c r="Q2707" s="2">
        <f>IF(AND(O2707&gt;=$AD$35,O2708=0),1,0)</f>
        <v>0</v>
      </c>
      <c r="R2707" s="3">
        <f>IF(AND(N2707&gt;0,ISODD(D2707)),1,0)</f>
        <v>0</v>
      </c>
      <c r="S2707" s="2">
        <f>IF(AND(O2707&gt;0,ISEVEN(D2707)),1,0)</f>
        <v>0</v>
      </c>
      <c r="T2707" s="1">
        <f>IF(AND(N2706&gt;0,N2707&gt;0),IF(OR(AND(R2706=0,R2707=1),AND(R2706=1,R2707=0)),1,0),0)</f>
        <v>0</v>
      </c>
      <c r="U2707" s="1">
        <f>IF(AND(O2706&gt;0,O2707&gt;0),IF(OR(AND(S2706=0,S2707=1),AND(S2706=1,S2707=0)),1,0),0)</f>
        <v>0</v>
      </c>
    </row>
    <row r="2708" spans="1:21">
      <c r="A2708" s="9">
        <v>13966</v>
      </c>
      <c r="B2708" s="10" t="s">
        <v>2250</v>
      </c>
      <c r="C2708" s="9" t="s">
        <v>0</v>
      </c>
      <c r="D2708" s="9">
        <v>5628</v>
      </c>
      <c r="E2708" s="9">
        <v>1</v>
      </c>
      <c r="F2708" s="9">
        <v>1.3474999999999999</v>
      </c>
      <c r="G2708" s="9">
        <v>1.345</v>
      </c>
      <c r="H2708" s="9">
        <v>1.3474999999999999</v>
      </c>
      <c r="I2708" s="9">
        <v>5</v>
      </c>
      <c r="J2708" s="9">
        <v>675.69</v>
      </c>
      <c r="K2708" s="8" t="str">
        <f>RIGHT(B2708,5)</f>
        <v>12:50</v>
      </c>
      <c r="L2708" s="7" t="str">
        <f>TEXT(K2708,"hh")</f>
        <v>12</v>
      </c>
      <c r="M2708" s="6">
        <f>IF(C2708="close",IF(I2708&gt;=0,1,IF(I2708&lt;0,2)),0)</f>
        <v>0</v>
      </c>
      <c r="N2708" s="5">
        <f>IF(N2707=0,IF(C2708="s/l",1,0),IF(C2708="s/l",N2707+1,0))</f>
        <v>0</v>
      </c>
      <c r="O2708" s="4">
        <f>IF(O2707=0,IF(C2708="t/p",1,0),IF(C2708="t/p",O2707+1,0))</f>
        <v>1</v>
      </c>
      <c r="P2708" s="3">
        <f>IF(AND(N2708&gt;=$AD$36,N2709=0),1,0)</f>
        <v>0</v>
      </c>
      <c r="Q2708" s="2">
        <f>IF(AND(O2708&gt;=$AD$35,O2709=0),1,0)</f>
        <v>0</v>
      </c>
      <c r="R2708" s="3">
        <f>IF(AND(N2708&gt;0,ISODD(D2708)),1,0)</f>
        <v>0</v>
      </c>
      <c r="S2708" s="2">
        <f>IF(AND(O2708&gt;0,ISEVEN(D2708)),1,0)</f>
        <v>1</v>
      </c>
      <c r="T2708" s="1">
        <f>IF(AND(N2707&gt;0,N2708&gt;0),IF(OR(AND(R2707=0,R2708=1),AND(R2707=1,R2708=0)),1,0),0)</f>
        <v>0</v>
      </c>
      <c r="U2708" s="1">
        <f>IF(AND(O2707&gt;0,O2708&gt;0),IF(OR(AND(S2707=0,S2708=1),AND(S2707=1,S2708=0)),1,0),0)</f>
        <v>0</v>
      </c>
    </row>
    <row r="2709" spans="1:21">
      <c r="A2709" s="9">
        <v>13971</v>
      </c>
      <c r="B2709" s="10" t="s">
        <v>2249</v>
      </c>
      <c r="C2709" s="9" t="s">
        <v>0</v>
      </c>
      <c r="D2709" s="9">
        <v>5629</v>
      </c>
      <c r="E2709" s="9">
        <v>1</v>
      </c>
      <c r="F2709" s="9">
        <v>1.3472</v>
      </c>
      <c r="G2709" s="9">
        <v>1.3496999999999999</v>
      </c>
      <c r="H2709" s="9">
        <v>1.3472</v>
      </c>
      <c r="I2709" s="9">
        <v>5</v>
      </c>
      <c r="J2709" s="9">
        <v>680.69</v>
      </c>
      <c r="K2709" s="8" t="str">
        <f>RIGHT(B2709,5)</f>
        <v>12:56</v>
      </c>
      <c r="L2709" s="7" t="str">
        <f>TEXT(K2709,"hh")</f>
        <v>12</v>
      </c>
      <c r="M2709" s="6">
        <f>IF(C2709="close",IF(I2709&gt;=0,1,IF(I2709&lt;0,2)),0)</f>
        <v>0</v>
      </c>
      <c r="N2709" s="5">
        <f>IF(N2708=0,IF(C2709="s/l",1,0),IF(C2709="s/l",N2708+1,0))</f>
        <v>0</v>
      </c>
      <c r="O2709" s="4">
        <f>IF(O2708=0,IF(C2709="t/p",1,0),IF(C2709="t/p",O2708+1,0))</f>
        <v>2</v>
      </c>
      <c r="P2709" s="3">
        <f>IF(AND(N2709&gt;=$AD$36,N2710=0),1,0)</f>
        <v>0</v>
      </c>
      <c r="Q2709" s="2">
        <f>IF(AND(O2709&gt;=$AD$35,O2710=0),1,0)</f>
        <v>0</v>
      </c>
      <c r="R2709" s="3">
        <f>IF(AND(N2709&gt;0,ISODD(D2709)),1,0)</f>
        <v>0</v>
      </c>
      <c r="S2709" s="2">
        <f>IF(AND(O2709&gt;0,ISEVEN(D2709)),1,0)</f>
        <v>0</v>
      </c>
      <c r="T2709" s="1">
        <f>IF(AND(N2708&gt;0,N2709&gt;0),IF(OR(AND(R2708=0,R2709=1),AND(R2708=1,R2709=0)),1,0),0)</f>
        <v>0</v>
      </c>
      <c r="U2709" s="1">
        <f>IF(AND(O2708&gt;0,O2709&gt;0),IF(OR(AND(S2708=0,S2709=1),AND(S2708=1,S2709=0)),1,0),0)</f>
        <v>1</v>
      </c>
    </row>
    <row r="2710" spans="1:21">
      <c r="A2710" s="9">
        <v>13976</v>
      </c>
      <c r="B2710" s="10" t="s">
        <v>2248</v>
      </c>
      <c r="C2710" s="9" t="s">
        <v>0</v>
      </c>
      <c r="D2710" s="9">
        <v>5632</v>
      </c>
      <c r="E2710" s="9">
        <v>1</v>
      </c>
      <c r="F2710" s="9">
        <v>1.3474999999999999</v>
      </c>
      <c r="G2710" s="9">
        <v>1.345</v>
      </c>
      <c r="H2710" s="9">
        <v>1.3474999999999999</v>
      </c>
      <c r="I2710" s="9">
        <v>5</v>
      </c>
      <c r="J2710" s="9">
        <v>685.69</v>
      </c>
      <c r="K2710" s="8" t="str">
        <f>RIGHT(B2710,5)</f>
        <v>13:47</v>
      </c>
      <c r="L2710" s="7" t="str">
        <f>TEXT(K2710,"hh")</f>
        <v>13</v>
      </c>
      <c r="M2710" s="6">
        <f>IF(C2710="close",IF(I2710&gt;=0,1,IF(I2710&lt;0,2)),0)</f>
        <v>0</v>
      </c>
      <c r="N2710" s="5">
        <f>IF(N2709=0,IF(C2710="s/l",1,0),IF(C2710="s/l",N2709+1,0))</f>
        <v>0</v>
      </c>
      <c r="O2710" s="4">
        <f>IF(O2709=0,IF(C2710="t/p",1,0),IF(C2710="t/p",O2709+1,0))</f>
        <v>3</v>
      </c>
      <c r="P2710" s="3">
        <f>IF(AND(N2710&gt;=$AD$36,N2711=0),1,0)</f>
        <v>0</v>
      </c>
      <c r="Q2710" s="2">
        <f>IF(AND(O2710&gt;=$AD$35,O2711=0),1,0)</f>
        <v>0</v>
      </c>
      <c r="R2710" s="3">
        <f>IF(AND(N2710&gt;0,ISODD(D2710)),1,0)</f>
        <v>0</v>
      </c>
      <c r="S2710" s="2">
        <f>IF(AND(O2710&gt;0,ISEVEN(D2710)),1,0)</f>
        <v>1</v>
      </c>
      <c r="T2710" s="1">
        <f>IF(AND(N2709&gt;0,N2710&gt;0),IF(OR(AND(R2709=0,R2710=1),AND(R2709=1,R2710=0)),1,0),0)</f>
        <v>0</v>
      </c>
      <c r="U2710" s="1">
        <f>IF(AND(O2709&gt;0,O2710&gt;0),IF(OR(AND(S2709=0,S2710=1),AND(S2709=1,S2710=0)),1,0),0)</f>
        <v>1</v>
      </c>
    </row>
    <row r="2711" spans="1:21">
      <c r="A2711" s="9">
        <v>13981</v>
      </c>
      <c r="B2711" s="10" t="s">
        <v>2247</v>
      </c>
      <c r="C2711" s="9" t="s">
        <v>0</v>
      </c>
      <c r="D2711" s="9">
        <v>5633</v>
      </c>
      <c r="E2711" s="9">
        <v>1</v>
      </c>
      <c r="F2711" s="9">
        <v>1.3472</v>
      </c>
      <c r="G2711" s="9">
        <v>1.3496999999999999</v>
      </c>
      <c r="H2711" s="9">
        <v>1.3472</v>
      </c>
      <c r="I2711" s="9">
        <v>5</v>
      </c>
      <c r="J2711" s="9">
        <v>690.69</v>
      </c>
      <c r="K2711" s="8" t="str">
        <f>RIGHT(B2711,5)</f>
        <v>14:12</v>
      </c>
      <c r="L2711" s="7" t="str">
        <f>TEXT(K2711,"hh")</f>
        <v>14</v>
      </c>
      <c r="M2711" s="6">
        <f>IF(C2711="close",IF(I2711&gt;=0,1,IF(I2711&lt;0,2)),0)</f>
        <v>0</v>
      </c>
      <c r="N2711" s="5">
        <f>IF(N2710=0,IF(C2711="s/l",1,0),IF(C2711="s/l",N2710+1,0))</f>
        <v>0</v>
      </c>
      <c r="O2711" s="4">
        <f>IF(O2710=0,IF(C2711="t/p",1,0),IF(C2711="t/p",O2710+1,0))</f>
        <v>4</v>
      </c>
      <c r="P2711" s="3">
        <f>IF(AND(N2711&gt;=$AD$36,N2712=0),1,0)</f>
        <v>0</v>
      </c>
      <c r="Q2711" s="2">
        <f>IF(AND(O2711&gt;=$AD$35,O2712=0),1,0)</f>
        <v>0</v>
      </c>
      <c r="R2711" s="3">
        <f>IF(AND(N2711&gt;0,ISODD(D2711)),1,0)</f>
        <v>0</v>
      </c>
      <c r="S2711" s="2">
        <f>IF(AND(O2711&gt;0,ISEVEN(D2711)),1,0)</f>
        <v>0</v>
      </c>
      <c r="T2711" s="1">
        <f>IF(AND(N2710&gt;0,N2711&gt;0),IF(OR(AND(R2710=0,R2711=1),AND(R2710=1,R2711=0)),1,0),0)</f>
        <v>0</v>
      </c>
      <c r="U2711" s="1">
        <f>IF(AND(O2710&gt;0,O2711&gt;0),IF(OR(AND(S2710=0,S2711=1),AND(S2710=1,S2711=0)),1,0),0)</f>
        <v>1</v>
      </c>
    </row>
    <row r="2712" spans="1:21">
      <c r="A2712" s="9">
        <v>13986</v>
      </c>
      <c r="B2712" s="10" t="s">
        <v>2246</v>
      </c>
      <c r="C2712" s="9" t="s">
        <v>0</v>
      </c>
      <c r="D2712" s="9">
        <v>5636</v>
      </c>
      <c r="E2712" s="9">
        <v>1</v>
      </c>
      <c r="F2712" s="9">
        <v>1.3474999999999999</v>
      </c>
      <c r="G2712" s="9">
        <v>1.345</v>
      </c>
      <c r="H2712" s="9">
        <v>1.3474999999999999</v>
      </c>
      <c r="I2712" s="9">
        <v>5</v>
      </c>
      <c r="J2712" s="9">
        <v>695.69</v>
      </c>
      <c r="K2712" s="8" t="str">
        <f>RIGHT(B2712,5)</f>
        <v>15:49</v>
      </c>
      <c r="L2712" s="7" t="str">
        <f>TEXT(K2712,"hh")</f>
        <v>15</v>
      </c>
      <c r="M2712" s="6">
        <f>IF(C2712="close",IF(I2712&gt;=0,1,IF(I2712&lt;0,2)),0)</f>
        <v>0</v>
      </c>
      <c r="N2712" s="5">
        <f>IF(N2711=0,IF(C2712="s/l",1,0),IF(C2712="s/l",N2711+1,0))</f>
        <v>0</v>
      </c>
      <c r="O2712" s="4">
        <f>IF(O2711=0,IF(C2712="t/p",1,0),IF(C2712="t/p",O2711+1,0))</f>
        <v>5</v>
      </c>
      <c r="P2712" s="3">
        <f>IF(AND(N2712&gt;=$AD$36,N2713=0),1,0)</f>
        <v>0</v>
      </c>
      <c r="Q2712" s="2">
        <f>IF(AND(O2712&gt;=$AD$35,O2713=0),1,0)</f>
        <v>1</v>
      </c>
      <c r="R2712" s="3">
        <f>IF(AND(N2712&gt;0,ISODD(D2712)),1,0)</f>
        <v>0</v>
      </c>
      <c r="S2712" s="2">
        <f>IF(AND(O2712&gt;0,ISEVEN(D2712)),1,0)</f>
        <v>1</v>
      </c>
      <c r="T2712" s="1">
        <f>IF(AND(N2711&gt;0,N2712&gt;0),IF(OR(AND(R2711=0,R2712=1),AND(R2711=1,R2712=0)),1,0),0)</f>
        <v>0</v>
      </c>
      <c r="U2712" s="1">
        <f>IF(AND(O2711&gt;0,O2712&gt;0),IF(OR(AND(S2711=0,S2712=1),AND(S2711=1,S2712=0)),1,0),0)</f>
        <v>1</v>
      </c>
    </row>
    <row r="2713" spans="1:21">
      <c r="A2713" s="9">
        <v>13987</v>
      </c>
      <c r="B2713" s="10" t="s">
        <v>2245</v>
      </c>
      <c r="C2713" s="9" t="s">
        <v>3</v>
      </c>
      <c r="D2713" s="9">
        <v>5626</v>
      </c>
      <c r="E2713" s="9">
        <v>1</v>
      </c>
      <c r="F2713" s="9">
        <v>1.3460000000000001</v>
      </c>
      <c r="G2713" s="9">
        <v>1.3460000000000001</v>
      </c>
      <c r="H2713" s="9">
        <v>1.3485</v>
      </c>
      <c r="I2713" s="9">
        <v>-20</v>
      </c>
      <c r="J2713" s="9">
        <v>675.69</v>
      </c>
      <c r="K2713" s="8" t="str">
        <f>RIGHT(B2713,5)</f>
        <v>16:33</v>
      </c>
      <c r="L2713" s="7" t="str">
        <f>TEXT(K2713,"hh")</f>
        <v>16</v>
      </c>
      <c r="M2713" s="6">
        <f>IF(C2713="close",IF(I2713&gt;=0,1,IF(I2713&lt;0,2)),0)</f>
        <v>0</v>
      </c>
      <c r="N2713" s="5">
        <f>IF(N2712=0,IF(C2713="s/l",1,0),IF(C2713="s/l",N2712+1,0))</f>
        <v>1</v>
      </c>
      <c r="O2713" s="4">
        <f>IF(O2712=0,IF(C2713="t/p",1,0),IF(C2713="t/p",O2712+1,0))</f>
        <v>0</v>
      </c>
      <c r="P2713" s="3">
        <f>IF(AND(N2713&gt;=$AD$36,N2714=0),1,0)</f>
        <v>0</v>
      </c>
      <c r="Q2713" s="2">
        <f>IF(AND(O2713&gt;=$AD$35,O2714=0),1,0)</f>
        <v>0</v>
      </c>
      <c r="R2713" s="3">
        <f>IF(AND(N2713&gt;0,ISODD(D2713)),1,0)</f>
        <v>0</v>
      </c>
      <c r="S2713" s="2">
        <f>IF(AND(O2713&gt;0,ISEVEN(D2713)),1,0)</f>
        <v>0</v>
      </c>
      <c r="T2713" s="1">
        <f>IF(AND(N2712&gt;0,N2713&gt;0),IF(OR(AND(R2712=0,R2713=1),AND(R2712=1,R2713=0)),1,0),0)</f>
        <v>0</v>
      </c>
      <c r="U2713" s="1">
        <f>IF(AND(O2712&gt;0,O2713&gt;0),IF(OR(AND(S2712=0,S2713=1),AND(S2712=1,S2713=0)),1,0),0)</f>
        <v>0</v>
      </c>
    </row>
    <row r="2714" spans="1:21">
      <c r="A2714" s="9">
        <v>13992</v>
      </c>
      <c r="B2714" s="10" t="s">
        <v>2244</v>
      </c>
      <c r="C2714" s="9" t="s">
        <v>0</v>
      </c>
      <c r="D2714" s="9">
        <v>5638</v>
      </c>
      <c r="E2714" s="9">
        <v>1</v>
      </c>
      <c r="F2714" s="9">
        <v>1.3465</v>
      </c>
      <c r="G2714" s="9">
        <v>1.3440000000000001</v>
      </c>
      <c r="H2714" s="9">
        <v>1.3465</v>
      </c>
      <c r="I2714" s="9">
        <v>5</v>
      </c>
      <c r="J2714" s="9">
        <v>680.69</v>
      </c>
      <c r="K2714" s="8" t="str">
        <f>RIGHT(B2714,5)</f>
        <v>17:09</v>
      </c>
      <c r="L2714" s="7" t="str">
        <f>TEXT(K2714,"hh")</f>
        <v>17</v>
      </c>
      <c r="M2714" s="6">
        <f>IF(C2714="close",IF(I2714&gt;=0,1,IF(I2714&lt;0,2)),0)</f>
        <v>0</v>
      </c>
      <c r="N2714" s="5">
        <f>IF(N2713=0,IF(C2714="s/l",1,0),IF(C2714="s/l",N2713+1,0))</f>
        <v>0</v>
      </c>
      <c r="O2714" s="4">
        <f>IF(O2713=0,IF(C2714="t/p",1,0),IF(C2714="t/p",O2713+1,0))</f>
        <v>1</v>
      </c>
      <c r="P2714" s="3">
        <f>IF(AND(N2714&gt;=$AD$36,N2715=0),1,0)</f>
        <v>0</v>
      </c>
      <c r="Q2714" s="2">
        <f>IF(AND(O2714&gt;=$AD$35,O2715=0),1,0)</f>
        <v>0</v>
      </c>
      <c r="R2714" s="3">
        <f>IF(AND(N2714&gt;0,ISODD(D2714)),1,0)</f>
        <v>0</v>
      </c>
      <c r="S2714" s="2">
        <f>IF(AND(O2714&gt;0,ISEVEN(D2714)),1,0)</f>
        <v>1</v>
      </c>
      <c r="T2714" s="1">
        <f>IF(AND(N2713&gt;0,N2714&gt;0),IF(OR(AND(R2713=0,R2714=1),AND(R2713=1,R2714=0)),1,0),0)</f>
        <v>0</v>
      </c>
      <c r="U2714" s="1">
        <f>IF(AND(O2713&gt;0,O2714&gt;0),IF(OR(AND(S2713=0,S2714=1),AND(S2713=1,S2714=0)),1,0),0)</f>
        <v>0</v>
      </c>
    </row>
    <row r="2715" spans="1:21">
      <c r="A2715" s="9">
        <v>14001</v>
      </c>
      <c r="B2715" s="10" t="s">
        <v>2243</v>
      </c>
      <c r="C2715" s="9" t="s">
        <v>3</v>
      </c>
      <c r="D2715" s="9">
        <v>5640</v>
      </c>
      <c r="E2715" s="9">
        <v>1</v>
      </c>
      <c r="F2715" s="9">
        <v>1.343</v>
      </c>
      <c r="G2715" s="9">
        <v>1.343</v>
      </c>
      <c r="H2715" s="9">
        <v>1.3454999999999999</v>
      </c>
      <c r="I2715" s="9">
        <v>-20</v>
      </c>
      <c r="J2715" s="9">
        <v>660.69</v>
      </c>
      <c r="K2715" s="8" t="str">
        <f>RIGHT(B2715,5)</f>
        <v>18:47</v>
      </c>
      <c r="L2715" s="7" t="str">
        <f>TEXT(K2715,"hh")</f>
        <v>18</v>
      </c>
      <c r="M2715" s="6">
        <f>IF(C2715="close",IF(I2715&gt;=0,1,IF(I2715&lt;0,2)),0)</f>
        <v>0</v>
      </c>
      <c r="N2715" s="5">
        <f>IF(N2714=0,IF(C2715="s/l",1,0),IF(C2715="s/l",N2714+1,0))</f>
        <v>1</v>
      </c>
      <c r="O2715" s="4">
        <f>IF(O2714=0,IF(C2715="t/p",1,0),IF(C2715="t/p",O2714+1,0))</f>
        <v>0</v>
      </c>
      <c r="P2715" s="3">
        <f>IF(AND(N2715&gt;=$AD$36,N2716=0),1,0)</f>
        <v>0</v>
      </c>
      <c r="Q2715" s="2">
        <f>IF(AND(O2715&gt;=$AD$35,O2716=0),1,0)</f>
        <v>0</v>
      </c>
      <c r="R2715" s="3">
        <f>IF(AND(N2715&gt;0,ISODD(D2715)),1,0)</f>
        <v>0</v>
      </c>
      <c r="S2715" s="2">
        <f>IF(AND(O2715&gt;0,ISEVEN(D2715)),1,0)</f>
        <v>0</v>
      </c>
      <c r="T2715" s="1">
        <f>IF(AND(N2714&gt;0,N2715&gt;0),IF(OR(AND(R2714=0,R2715=1),AND(R2714=1,R2715=0)),1,0),0)</f>
        <v>0</v>
      </c>
      <c r="U2715" s="1">
        <f>IF(AND(O2714&gt;0,O2715&gt;0),IF(OR(AND(S2714=0,S2715=1),AND(S2714=1,S2715=0)),1,0),0)</f>
        <v>0</v>
      </c>
    </row>
    <row r="2716" spans="1:21">
      <c r="A2716" s="9">
        <v>14006</v>
      </c>
      <c r="B2716" s="10" t="s">
        <v>2242</v>
      </c>
      <c r="C2716" s="9" t="s">
        <v>0</v>
      </c>
      <c r="D2716" s="9">
        <v>5644</v>
      </c>
      <c r="E2716" s="9">
        <v>1</v>
      </c>
      <c r="F2716" s="9">
        <v>1.3433999999999999</v>
      </c>
      <c r="G2716" s="9">
        <v>1.3409</v>
      </c>
      <c r="H2716" s="9">
        <v>1.3433999999999999</v>
      </c>
      <c r="I2716" s="9">
        <v>5</v>
      </c>
      <c r="J2716" s="9">
        <v>665.69</v>
      </c>
      <c r="K2716" s="8" t="str">
        <f>RIGHT(B2716,5)</f>
        <v>20:46</v>
      </c>
      <c r="L2716" s="7" t="str">
        <f>TEXT(K2716,"hh")</f>
        <v>20</v>
      </c>
      <c r="M2716" s="6">
        <f>IF(C2716="close",IF(I2716&gt;=0,1,IF(I2716&lt;0,2)),0)</f>
        <v>0</v>
      </c>
      <c r="N2716" s="5">
        <f>IF(N2715=0,IF(C2716="s/l",1,0),IF(C2716="s/l",N2715+1,0))</f>
        <v>0</v>
      </c>
      <c r="O2716" s="4">
        <f>IF(O2715=0,IF(C2716="t/p",1,0),IF(C2716="t/p",O2715+1,0))</f>
        <v>1</v>
      </c>
      <c r="P2716" s="3">
        <f>IF(AND(N2716&gt;=$AD$36,N2717=0),1,0)</f>
        <v>0</v>
      </c>
      <c r="Q2716" s="2">
        <f>IF(AND(O2716&gt;=$AD$35,O2717=0),1,0)</f>
        <v>0</v>
      </c>
      <c r="R2716" s="3">
        <f>IF(AND(N2716&gt;0,ISODD(D2716)),1,0)</f>
        <v>0</v>
      </c>
      <c r="S2716" s="2">
        <f>IF(AND(O2716&gt;0,ISEVEN(D2716)),1,0)</f>
        <v>1</v>
      </c>
      <c r="T2716" s="1">
        <f>IF(AND(N2715&gt;0,N2716&gt;0),IF(OR(AND(R2715=0,R2716=1),AND(R2715=1,R2716=0)),1,0),0)</f>
        <v>0</v>
      </c>
      <c r="U2716" s="1">
        <f>IF(AND(O2715&gt;0,O2716&gt;0),IF(OR(AND(S2715=0,S2716=1),AND(S2715=1,S2716=0)),1,0),0)</f>
        <v>0</v>
      </c>
    </row>
    <row r="2717" spans="1:21">
      <c r="A2717" s="9">
        <v>14011</v>
      </c>
      <c r="B2717" s="10" t="s">
        <v>2241</v>
      </c>
      <c r="C2717" s="9" t="s">
        <v>0</v>
      </c>
      <c r="D2717" s="9">
        <v>5645</v>
      </c>
      <c r="E2717" s="9">
        <v>1</v>
      </c>
      <c r="F2717" s="9">
        <v>1.3431</v>
      </c>
      <c r="G2717" s="9">
        <v>1.3455999999999999</v>
      </c>
      <c r="H2717" s="9">
        <v>1.3431</v>
      </c>
      <c r="I2717" s="9">
        <v>5</v>
      </c>
      <c r="J2717" s="9">
        <v>670.69</v>
      </c>
      <c r="K2717" s="8" t="str">
        <f>RIGHT(B2717,5)</f>
        <v>21:30</v>
      </c>
      <c r="L2717" s="7" t="str">
        <f>TEXT(K2717,"hh")</f>
        <v>21</v>
      </c>
      <c r="M2717" s="6">
        <f>IF(C2717="close",IF(I2717&gt;=0,1,IF(I2717&lt;0,2)),0)</f>
        <v>0</v>
      </c>
      <c r="N2717" s="5">
        <f>IF(N2716=0,IF(C2717="s/l",1,0),IF(C2717="s/l",N2716+1,0))</f>
        <v>0</v>
      </c>
      <c r="O2717" s="4">
        <f>IF(O2716=0,IF(C2717="t/p",1,0),IF(C2717="t/p",O2716+1,0))</f>
        <v>2</v>
      </c>
      <c r="P2717" s="3">
        <f>IF(AND(N2717&gt;=$AD$36,N2718=0),1,0)</f>
        <v>0</v>
      </c>
      <c r="Q2717" s="2">
        <f>IF(AND(O2717&gt;=$AD$35,O2718=0),1,0)</f>
        <v>0</v>
      </c>
      <c r="R2717" s="3">
        <f>IF(AND(N2717&gt;0,ISODD(D2717)),1,0)</f>
        <v>0</v>
      </c>
      <c r="S2717" s="2">
        <f>IF(AND(O2717&gt;0,ISEVEN(D2717)),1,0)</f>
        <v>0</v>
      </c>
      <c r="T2717" s="1">
        <f>IF(AND(N2716&gt;0,N2717&gt;0),IF(OR(AND(R2716=0,R2717=1),AND(R2716=1,R2717=0)),1,0),0)</f>
        <v>0</v>
      </c>
      <c r="U2717" s="1">
        <f>IF(AND(O2716&gt;0,O2717&gt;0),IF(OR(AND(S2716=0,S2717=1),AND(S2716=1,S2717=0)),1,0),0)</f>
        <v>1</v>
      </c>
    </row>
    <row r="2718" spans="1:21">
      <c r="A2718" s="9">
        <v>14016</v>
      </c>
      <c r="B2718" s="10" t="s">
        <v>2240</v>
      </c>
      <c r="C2718" s="9" t="s">
        <v>0</v>
      </c>
      <c r="D2718" s="9">
        <v>5648</v>
      </c>
      <c r="E2718" s="9">
        <v>1</v>
      </c>
      <c r="F2718" s="9">
        <v>1.3433999999999999</v>
      </c>
      <c r="G2718" s="9">
        <v>1.3409</v>
      </c>
      <c r="H2718" s="9">
        <v>1.3433999999999999</v>
      </c>
      <c r="I2718" s="9">
        <v>5</v>
      </c>
      <c r="J2718" s="9">
        <v>675.69</v>
      </c>
      <c r="K2718" s="8" t="str">
        <f>RIGHT(B2718,5)</f>
        <v>22:58</v>
      </c>
      <c r="L2718" s="7" t="str">
        <f>TEXT(K2718,"hh")</f>
        <v>22</v>
      </c>
      <c r="M2718" s="6">
        <f>IF(C2718="close",IF(I2718&gt;=0,1,IF(I2718&lt;0,2)),0)</f>
        <v>0</v>
      </c>
      <c r="N2718" s="5">
        <f>IF(N2717=0,IF(C2718="s/l",1,0),IF(C2718="s/l",N2717+1,0))</f>
        <v>0</v>
      </c>
      <c r="O2718" s="4">
        <f>IF(O2717=0,IF(C2718="t/p",1,0),IF(C2718="t/p",O2717+1,0))</f>
        <v>3</v>
      </c>
      <c r="P2718" s="3">
        <f>IF(AND(N2718&gt;=$AD$36,N2719=0),1,0)</f>
        <v>0</v>
      </c>
      <c r="Q2718" s="2">
        <f>IF(AND(O2718&gt;=$AD$35,O2719=0),1,0)</f>
        <v>0</v>
      </c>
      <c r="R2718" s="3">
        <f>IF(AND(N2718&gt;0,ISODD(D2718)),1,0)</f>
        <v>0</v>
      </c>
      <c r="S2718" s="2">
        <f>IF(AND(O2718&gt;0,ISEVEN(D2718)),1,0)</f>
        <v>1</v>
      </c>
      <c r="T2718" s="1">
        <f>IF(AND(N2717&gt;0,N2718&gt;0),IF(OR(AND(R2717=0,R2718=1),AND(R2717=1,R2718=0)),1,0),0)</f>
        <v>0</v>
      </c>
      <c r="U2718" s="1">
        <f>IF(AND(O2717&gt;0,O2718&gt;0),IF(OR(AND(S2717=0,S2718=1),AND(S2717=1,S2718=0)),1,0),0)</f>
        <v>1</v>
      </c>
    </row>
    <row r="2719" spans="1:21">
      <c r="A2719" s="9">
        <v>14017</v>
      </c>
      <c r="B2719" s="10" t="s">
        <v>2239</v>
      </c>
      <c r="C2719" s="9" t="s">
        <v>54</v>
      </c>
      <c r="D2719" s="9">
        <v>5642</v>
      </c>
      <c r="E2719" s="9">
        <v>1</v>
      </c>
      <c r="F2719" s="9">
        <v>1.3425</v>
      </c>
      <c r="G2719" s="9">
        <v>1.3419000000000001</v>
      </c>
      <c r="H2719" s="9">
        <v>1.3444</v>
      </c>
      <c r="I2719" s="9">
        <v>-13.9</v>
      </c>
      <c r="J2719" s="9">
        <v>661.79</v>
      </c>
      <c r="K2719" s="8" t="str">
        <f>RIGHT(B2719,5)</f>
        <v>01:00</v>
      </c>
      <c r="L2719" s="7" t="str">
        <f>TEXT(K2719,"hh")</f>
        <v>01</v>
      </c>
      <c r="M2719" s="6">
        <f>IF(C2719="close",IF(I2719&gt;=0,1,IF(I2719&lt;0,2)),0)</f>
        <v>2</v>
      </c>
      <c r="N2719" s="5">
        <f>IF(N2718=0,IF(C2719="s/l",1,0),IF(C2719="s/l",N2718+1,0))</f>
        <v>0</v>
      </c>
      <c r="O2719" s="4">
        <f>IF(O2718=0,IF(C2719="t/p",1,0),IF(C2719="t/p",O2718+1,0))</f>
        <v>0</v>
      </c>
      <c r="P2719" s="3">
        <f>IF(AND(N2719&gt;=$AD$36,N2720=0),1,0)</f>
        <v>0</v>
      </c>
      <c r="Q2719" s="2">
        <f>IF(AND(O2719&gt;=$AD$35,O2720=0),1,0)</f>
        <v>0</v>
      </c>
      <c r="R2719" s="3">
        <f>IF(AND(N2719&gt;0,ISODD(D2719)),1,0)</f>
        <v>0</v>
      </c>
      <c r="S2719" s="2">
        <f>IF(AND(O2719&gt;0,ISEVEN(D2719)),1,0)</f>
        <v>0</v>
      </c>
      <c r="T2719" s="1">
        <f>IF(AND(N2718&gt;0,N2719&gt;0),IF(OR(AND(R2718=0,R2719=1),AND(R2718=1,R2719=0)),1,0),0)</f>
        <v>0</v>
      </c>
      <c r="U2719" s="1">
        <f>IF(AND(O2718&gt;0,O2719&gt;0),IF(OR(AND(S2718=0,S2719=1),AND(S2718=1,S2719=0)),1,0),0)</f>
        <v>0</v>
      </c>
    </row>
    <row r="2720" spans="1:21">
      <c r="A2720" s="9">
        <v>14026</v>
      </c>
      <c r="B2720" s="10" t="s">
        <v>220</v>
      </c>
      <c r="C2720" s="9" t="s">
        <v>0</v>
      </c>
      <c r="D2720" s="9">
        <v>5652</v>
      </c>
      <c r="E2720" s="9">
        <v>1</v>
      </c>
      <c r="F2720" s="9">
        <v>1.3425</v>
      </c>
      <c r="G2720" s="9">
        <v>1.34</v>
      </c>
      <c r="H2720" s="9">
        <v>1.3425</v>
      </c>
      <c r="I2720" s="9">
        <v>5</v>
      </c>
      <c r="J2720" s="9">
        <v>666.79</v>
      </c>
      <c r="K2720" s="8" t="str">
        <f>RIGHT(B2720,5)</f>
        <v>08:58</v>
      </c>
      <c r="L2720" s="7" t="str">
        <f>TEXT(K2720,"hh")</f>
        <v>08</v>
      </c>
      <c r="M2720" s="6">
        <f>IF(C2720="close",IF(I2720&gt;=0,1,IF(I2720&lt;0,2)),0)</f>
        <v>0</v>
      </c>
      <c r="N2720" s="5">
        <f>IF(N2719=0,IF(C2720="s/l",1,0),IF(C2720="s/l",N2719+1,0))</f>
        <v>0</v>
      </c>
      <c r="O2720" s="4">
        <f>IF(O2719=0,IF(C2720="t/p",1,0),IF(C2720="t/p",O2719+1,0))</f>
        <v>1</v>
      </c>
      <c r="P2720" s="3">
        <f>IF(AND(N2720&gt;=$AD$36,N2721=0),1,0)</f>
        <v>0</v>
      </c>
      <c r="Q2720" s="2">
        <f>IF(AND(O2720&gt;=$AD$35,O2721=0),1,0)</f>
        <v>0</v>
      </c>
      <c r="R2720" s="3">
        <f>IF(AND(N2720&gt;0,ISODD(D2720)),1,0)</f>
        <v>0</v>
      </c>
      <c r="S2720" s="2">
        <f>IF(AND(O2720&gt;0,ISEVEN(D2720)),1,0)</f>
        <v>1</v>
      </c>
      <c r="T2720" s="1">
        <f>IF(AND(N2719&gt;0,N2720&gt;0),IF(OR(AND(R2719=0,R2720=1),AND(R2719=1,R2720=0)),1,0),0)</f>
        <v>0</v>
      </c>
      <c r="U2720" s="1">
        <f>IF(AND(O2719&gt;0,O2720&gt;0),IF(OR(AND(S2719=0,S2720=1),AND(S2719=1,S2720=0)),1,0),0)</f>
        <v>0</v>
      </c>
    </row>
    <row r="2721" spans="1:21">
      <c r="A2721" s="9">
        <v>14035</v>
      </c>
      <c r="B2721" s="10" t="s">
        <v>219</v>
      </c>
      <c r="C2721" s="9" t="s">
        <v>3</v>
      </c>
      <c r="D2721" s="9">
        <v>5654</v>
      </c>
      <c r="E2721" s="9">
        <v>1</v>
      </c>
      <c r="F2721" s="9">
        <v>1.339</v>
      </c>
      <c r="G2721" s="9">
        <v>1.339</v>
      </c>
      <c r="H2721" s="9">
        <v>1.3414999999999999</v>
      </c>
      <c r="I2721" s="9">
        <v>-20</v>
      </c>
      <c r="J2721" s="9">
        <v>646.79</v>
      </c>
      <c r="K2721" s="8" t="str">
        <f>RIGHT(B2721,5)</f>
        <v>09:25</v>
      </c>
      <c r="L2721" s="7" t="str">
        <f>TEXT(K2721,"hh")</f>
        <v>09</v>
      </c>
      <c r="M2721" s="6">
        <f>IF(C2721="close",IF(I2721&gt;=0,1,IF(I2721&lt;0,2)),0)</f>
        <v>0</v>
      </c>
      <c r="N2721" s="5">
        <f>IF(N2720=0,IF(C2721="s/l",1,0),IF(C2721="s/l",N2720+1,0))</f>
        <v>1</v>
      </c>
      <c r="O2721" s="4">
        <f>IF(O2720=0,IF(C2721="t/p",1,0),IF(C2721="t/p",O2720+1,0))</f>
        <v>0</v>
      </c>
      <c r="P2721" s="3">
        <f>IF(AND(N2721&gt;=$AD$36,N2722=0),1,0)</f>
        <v>0</v>
      </c>
      <c r="Q2721" s="2">
        <f>IF(AND(O2721&gt;=$AD$35,O2722=0),1,0)</f>
        <v>0</v>
      </c>
      <c r="R2721" s="3">
        <f>IF(AND(N2721&gt;0,ISODD(D2721)),1,0)</f>
        <v>0</v>
      </c>
      <c r="S2721" s="2">
        <f>IF(AND(O2721&gt;0,ISEVEN(D2721)),1,0)</f>
        <v>0</v>
      </c>
      <c r="T2721" s="1">
        <f>IF(AND(N2720&gt;0,N2721&gt;0),IF(OR(AND(R2720=0,R2721=1),AND(R2720=1,R2721=0)),1,0),0)</f>
        <v>0</v>
      </c>
      <c r="U2721" s="1">
        <f>IF(AND(O2720&gt;0,O2721&gt;0),IF(OR(AND(S2720=0,S2721=1),AND(S2720=1,S2721=0)),1,0),0)</f>
        <v>0</v>
      </c>
    </row>
    <row r="2722" spans="1:21">
      <c r="A2722" s="9">
        <v>14040</v>
      </c>
      <c r="B2722" s="10" t="s">
        <v>218</v>
      </c>
      <c r="C2722" s="9" t="s">
        <v>0</v>
      </c>
      <c r="D2722" s="9">
        <v>5658</v>
      </c>
      <c r="E2722" s="9">
        <v>1</v>
      </c>
      <c r="F2722" s="9">
        <v>1.3394999999999999</v>
      </c>
      <c r="G2722" s="9">
        <v>1.337</v>
      </c>
      <c r="H2722" s="9">
        <v>1.3394999999999999</v>
      </c>
      <c r="I2722" s="9">
        <v>5</v>
      </c>
      <c r="J2722" s="9">
        <v>651.79</v>
      </c>
      <c r="K2722" s="8" t="str">
        <f>RIGHT(B2722,5)</f>
        <v>10:08</v>
      </c>
      <c r="L2722" s="7" t="str">
        <f>TEXT(K2722,"hh")</f>
        <v>10</v>
      </c>
      <c r="M2722" s="6">
        <f>IF(C2722="close",IF(I2722&gt;=0,1,IF(I2722&lt;0,2)),0)</f>
        <v>0</v>
      </c>
      <c r="N2722" s="5">
        <f>IF(N2721=0,IF(C2722="s/l",1,0),IF(C2722="s/l",N2721+1,0))</f>
        <v>0</v>
      </c>
      <c r="O2722" s="4">
        <f>IF(O2721=0,IF(C2722="t/p",1,0),IF(C2722="t/p",O2721+1,0))</f>
        <v>1</v>
      </c>
      <c r="P2722" s="3">
        <f>IF(AND(N2722&gt;=$AD$36,N2723=0),1,0)</f>
        <v>0</v>
      </c>
      <c r="Q2722" s="2">
        <f>IF(AND(O2722&gt;=$AD$35,O2723=0),1,0)</f>
        <v>0</v>
      </c>
      <c r="R2722" s="3">
        <f>IF(AND(N2722&gt;0,ISODD(D2722)),1,0)</f>
        <v>0</v>
      </c>
      <c r="S2722" s="2">
        <f>IF(AND(O2722&gt;0,ISEVEN(D2722)),1,0)</f>
        <v>1</v>
      </c>
      <c r="T2722" s="1">
        <f>IF(AND(N2721&gt;0,N2722&gt;0),IF(OR(AND(R2721=0,R2722=1),AND(R2721=1,R2722=0)),1,0),0)</f>
        <v>0</v>
      </c>
      <c r="U2722" s="1">
        <f>IF(AND(O2721&gt;0,O2722&gt;0),IF(OR(AND(S2721=0,S2722=1),AND(S2721=1,S2722=0)),1,0),0)</f>
        <v>0</v>
      </c>
    </row>
    <row r="2723" spans="1:21">
      <c r="A2723" s="9">
        <v>14045</v>
      </c>
      <c r="B2723" s="10" t="s">
        <v>217</v>
      </c>
      <c r="C2723" s="9" t="s">
        <v>0</v>
      </c>
      <c r="D2723" s="9">
        <v>5659</v>
      </c>
      <c r="E2723" s="9">
        <v>1</v>
      </c>
      <c r="F2723" s="9">
        <v>1.3391</v>
      </c>
      <c r="G2723" s="9">
        <v>1.3415999999999999</v>
      </c>
      <c r="H2723" s="9">
        <v>1.3391</v>
      </c>
      <c r="I2723" s="9">
        <v>5</v>
      </c>
      <c r="J2723" s="9">
        <v>656.79</v>
      </c>
      <c r="K2723" s="8" t="str">
        <f>RIGHT(B2723,5)</f>
        <v>10:13</v>
      </c>
      <c r="L2723" s="7" t="str">
        <f>TEXT(K2723,"hh")</f>
        <v>10</v>
      </c>
      <c r="M2723" s="6">
        <f>IF(C2723="close",IF(I2723&gt;=0,1,IF(I2723&lt;0,2)),0)</f>
        <v>0</v>
      </c>
      <c r="N2723" s="5">
        <f>IF(N2722=0,IF(C2723="s/l",1,0),IF(C2723="s/l",N2722+1,0))</f>
        <v>0</v>
      </c>
      <c r="O2723" s="4">
        <f>IF(O2722=0,IF(C2723="t/p",1,0),IF(C2723="t/p",O2722+1,0))</f>
        <v>2</v>
      </c>
      <c r="P2723" s="3">
        <f>IF(AND(N2723&gt;=$AD$36,N2724=0),1,0)</f>
        <v>0</v>
      </c>
      <c r="Q2723" s="2">
        <f>IF(AND(O2723&gt;=$AD$35,O2724=0),1,0)</f>
        <v>0</v>
      </c>
      <c r="R2723" s="3">
        <f>IF(AND(N2723&gt;0,ISODD(D2723)),1,0)</f>
        <v>0</v>
      </c>
      <c r="S2723" s="2">
        <f>IF(AND(O2723&gt;0,ISEVEN(D2723)),1,0)</f>
        <v>0</v>
      </c>
      <c r="T2723" s="1">
        <f>IF(AND(N2722&gt;0,N2723&gt;0),IF(OR(AND(R2722=0,R2723=1),AND(R2722=1,R2723=0)),1,0),0)</f>
        <v>0</v>
      </c>
      <c r="U2723" s="1">
        <f>IF(AND(O2722&gt;0,O2723&gt;0),IF(OR(AND(S2722=0,S2723=1),AND(S2722=1,S2723=0)),1,0),0)</f>
        <v>1</v>
      </c>
    </row>
    <row r="2724" spans="1:21">
      <c r="A2724" s="9">
        <v>14050</v>
      </c>
      <c r="B2724" s="10" t="s">
        <v>2238</v>
      </c>
      <c r="C2724" s="9" t="s">
        <v>0</v>
      </c>
      <c r="D2724" s="9">
        <v>5662</v>
      </c>
      <c r="E2724" s="9">
        <v>1</v>
      </c>
      <c r="F2724" s="9">
        <v>1.3393999999999999</v>
      </c>
      <c r="G2724" s="9">
        <v>1.3369</v>
      </c>
      <c r="H2724" s="9">
        <v>1.3393999999999999</v>
      </c>
      <c r="I2724" s="9">
        <v>5</v>
      </c>
      <c r="J2724" s="9">
        <v>661.79</v>
      </c>
      <c r="K2724" s="8" t="str">
        <f>RIGHT(B2724,5)</f>
        <v>10:48</v>
      </c>
      <c r="L2724" s="7" t="str">
        <f>TEXT(K2724,"hh")</f>
        <v>10</v>
      </c>
      <c r="M2724" s="6">
        <f>IF(C2724="close",IF(I2724&gt;=0,1,IF(I2724&lt;0,2)),0)</f>
        <v>0</v>
      </c>
      <c r="N2724" s="5">
        <f>IF(N2723=0,IF(C2724="s/l",1,0),IF(C2724="s/l",N2723+1,0))</f>
        <v>0</v>
      </c>
      <c r="O2724" s="4">
        <f>IF(O2723=0,IF(C2724="t/p",1,0),IF(C2724="t/p",O2723+1,0))</f>
        <v>3</v>
      </c>
      <c r="P2724" s="3">
        <f>IF(AND(N2724&gt;=$AD$36,N2725=0),1,0)</f>
        <v>0</v>
      </c>
      <c r="Q2724" s="2">
        <f>IF(AND(O2724&gt;=$AD$35,O2725=0),1,0)</f>
        <v>0</v>
      </c>
      <c r="R2724" s="3">
        <f>IF(AND(N2724&gt;0,ISODD(D2724)),1,0)</f>
        <v>0</v>
      </c>
      <c r="S2724" s="2">
        <f>IF(AND(O2724&gt;0,ISEVEN(D2724)),1,0)</f>
        <v>1</v>
      </c>
      <c r="T2724" s="1">
        <f>IF(AND(N2723&gt;0,N2724&gt;0),IF(OR(AND(R2723=0,R2724=1),AND(R2723=1,R2724=0)),1,0),0)</f>
        <v>0</v>
      </c>
      <c r="U2724" s="1">
        <f>IF(AND(O2723&gt;0,O2724&gt;0),IF(OR(AND(S2723=0,S2724=1),AND(S2723=1,S2724=0)),1,0),0)</f>
        <v>1</v>
      </c>
    </row>
    <row r="2725" spans="1:21">
      <c r="A2725" s="9">
        <v>14051</v>
      </c>
      <c r="B2725" s="10" t="s">
        <v>216</v>
      </c>
      <c r="C2725" s="9" t="s">
        <v>3</v>
      </c>
      <c r="D2725" s="9">
        <v>5656</v>
      </c>
      <c r="E2725" s="9">
        <v>1</v>
      </c>
      <c r="F2725" s="9">
        <v>1.3380000000000001</v>
      </c>
      <c r="G2725" s="9">
        <v>1.3380000000000001</v>
      </c>
      <c r="H2725" s="9">
        <v>1.3405</v>
      </c>
      <c r="I2725" s="9">
        <v>-20</v>
      </c>
      <c r="J2725" s="9">
        <v>641.79</v>
      </c>
      <c r="K2725" s="8" t="str">
        <f>RIGHT(B2725,5)</f>
        <v>11:23</v>
      </c>
      <c r="L2725" s="7" t="str">
        <f>TEXT(K2725,"hh")</f>
        <v>11</v>
      </c>
      <c r="M2725" s="6">
        <f>IF(C2725="close",IF(I2725&gt;=0,1,IF(I2725&lt;0,2)),0)</f>
        <v>0</v>
      </c>
      <c r="N2725" s="5">
        <f>IF(N2724=0,IF(C2725="s/l",1,0),IF(C2725="s/l",N2724+1,0))</f>
        <v>1</v>
      </c>
      <c r="O2725" s="4">
        <f>IF(O2724=0,IF(C2725="t/p",1,0),IF(C2725="t/p",O2724+1,0))</f>
        <v>0</v>
      </c>
      <c r="P2725" s="3">
        <f>IF(AND(N2725&gt;=$AD$36,N2726=0),1,0)</f>
        <v>0</v>
      </c>
      <c r="Q2725" s="2">
        <f>IF(AND(O2725&gt;=$AD$35,O2726=0),1,0)</f>
        <v>0</v>
      </c>
      <c r="R2725" s="3">
        <f>IF(AND(N2725&gt;0,ISODD(D2725)),1,0)</f>
        <v>0</v>
      </c>
      <c r="S2725" s="2">
        <f>IF(AND(O2725&gt;0,ISEVEN(D2725)),1,0)</f>
        <v>0</v>
      </c>
      <c r="T2725" s="1">
        <f>IF(AND(N2724&gt;0,N2725&gt;0),IF(OR(AND(R2724=0,R2725=1),AND(R2724=1,R2725=0)),1,0),0)</f>
        <v>0</v>
      </c>
      <c r="U2725" s="1">
        <f>IF(AND(O2724&gt;0,O2725&gt;0),IF(OR(AND(S2724=0,S2725=1),AND(S2724=1,S2725=0)),1,0),0)</f>
        <v>0</v>
      </c>
    </row>
    <row r="2726" spans="1:21">
      <c r="A2726" s="9">
        <v>14060</v>
      </c>
      <c r="B2726" s="10" t="s">
        <v>215</v>
      </c>
      <c r="C2726" s="9" t="s">
        <v>3</v>
      </c>
      <c r="D2726" s="9">
        <v>5664</v>
      </c>
      <c r="E2726" s="9">
        <v>1</v>
      </c>
      <c r="F2726" s="9">
        <v>1.3359000000000001</v>
      </c>
      <c r="G2726" s="9">
        <v>1.3359000000000001</v>
      </c>
      <c r="H2726" s="9">
        <v>1.3384</v>
      </c>
      <c r="I2726" s="9">
        <v>-20</v>
      </c>
      <c r="J2726" s="9">
        <v>621.79</v>
      </c>
      <c r="K2726" s="8" t="str">
        <f>RIGHT(B2726,5)</f>
        <v>11:37</v>
      </c>
      <c r="L2726" s="7" t="str">
        <f>TEXT(K2726,"hh")</f>
        <v>11</v>
      </c>
      <c r="M2726" s="6">
        <f>IF(C2726="close",IF(I2726&gt;=0,1,IF(I2726&lt;0,2)),0)</f>
        <v>0</v>
      </c>
      <c r="N2726" s="5">
        <f>IF(N2725=0,IF(C2726="s/l",1,0),IF(C2726="s/l",N2725+1,0))</f>
        <v>2</v>
      </c>
      <c r="O2726" s="4">
        <f>IF(O2725=0,IF(C2726="t/p",1,0),IF(C2726="t/p",O2725+1,0))</f>
        <v>0</v>
      </c>
      <c r="P2726" s="3">
        <f>IF(AND(N2726&gt;=$AD$36,N2727=0),1,0)</f>
        <v>0</v>
      </c>
      <c r="Q2726" s="2">
        <f>IF(AND(O2726&gt;=$AD$35,O2727=0),1,0)</f>
        <v>0</v>
      </c>
      <c r="R2726" s="3">
        <f>IF(AND(N2726&gt;0,ISODD(D2726)),1,0)</f>
        <v>0</v>
      </c>
      <c r="S2726" s="2">
        <f>IF(AND(O2726&gt;0,ISEVEN(D2726)),1,0)</f>
        <v>0</v>
      </c>
      <c r="T2726" s="1">
        <f>IF(AND(N2725&gt;0,N2726&gt;0),IF(OR(AND(R2725=0,R2726=1),AND(R2725=1,R2726=0)),1,0),0)</f>
        <v>0</v>
      </c>
      <c r="U2726" s="1">
        <f>IF(AND(O2725&gt;0,O2726&gt;0),IF(OR(AND(S2725=0,S2726=1),AND(S2725=1,S2726=0)),1,0),0)</f>
        <v>0</v>
      </c>
    </row>
    <row r="2727" spans="1:21">
      <c r="A2727" s="9">
        <v>14065</v>
      </c>
      <c r="B2727" s="10" t="s">
        <v>2237</v>
      </c>
      <c r="C2727" s="9" t="s">
        <v>3</v>
      </c>
      <c r="D2727" s="9">
        <v>5666</v>
      </c>
      <c r="E2727" s="9">
        <v>1</v>
      </c>
      <c r="F2727" s="9">
        <v>1.3349</v>
      </c>
      <c r="G2727" s="9">
        <v>1.3349</v>
      </c>
      <c r="H2727" s="9">
        <v>1.3373999999999999</v>
      </c>
      <c r="I2727" s="9">
        <v>-20</v>
      </c>
      <c r="J2727" s="9">
        <v>601.79</v>
      </c>
      <c r="K2727" s="8" t="str">
        <f>RIGHT(B2727,5)</f>
        <v>12:05</v>
      </c>
      <c r="L2727" s="7" t="str">
        <f>TEXT(K2727,"hh")</f>
        <v>12</v>
      </c>
      <c r="M2727" s="6">
        <f>IF(C2727="close",IF(I2727&gt;=0,1,IF(I2727&lt;0,2)),0)</f>
        <v>0</v>
      </c>
      <c r="N2727" s="5">
        <f>IF(N2726=0,IF(C2727="s/l",1,0),IF(C2727="s/l",N2726+1,0))</f>
        <v>3</v>
      </c>
      <c r="O2727" s="4">
        <f>IF(O2726=0,IF(C2727="t/p",1,0),IF(C2727="t/p",O2726+1,0))</f>
        <v>0</v>
      </c>
      <c r="P2727" s="3">
        <f>IF(AND(N2727&gt;=$AD$36,N2728=0),1,0)</f>
        <v>0</v>
      </c>
      <c r="Q2727" s="2">
        <f>IF(AND(O2727&gt;=$AD$35,O2728=0),1,0)</f>
        <v>0</v>
      </c>
      <c r="R2727" s="3">
        <f>IF(AND(N2727&gt;0,ISODD(D2727)),1,0)</f>
        <v>0</v>
      </c>
      <c r="S2727" s="2">
        <f>IF(AND(O2727&gt;0,ISEVEN(D2727)),1,0)</f>
        <v>0</v>
      </c>
      <c r="T2727" s="1">
        <f>IF(AND(N2726&gt;0,N2727&gt;0),IF(OR(AND(R2726=0,R2727=1),AND(R2726=1,R2727=0)),1,0),0)</f>
        <v>0</v>
      </c>
      <c r="U2727" s="1">
        <f>IF(AND(O2726&gt;0,O2727&gt;0),IF(OR(AND(S2726=0,S2727=1),AND(S2726=1,S2727=0)),1,0),0)</f>
        <v>0</v>
      </c>
    </row>
    <row r="2728" spans="1:21">
      <c r="A2728" s="9">
        <v>14070</v>
      </c>
      <c r="B2728" s="10" t="s">
        <v>2236</v>
      </c>
      <c r="C2728" s="9" t="s">
        <v>3</v>
      </c>
      <c r="D2728" s="9">
        <v>5668</v>
      </c>
      <c r="E2728" s="9">
        <v>1</v>
      </c>
      <c r="F2728" s="9">
        <v>1.3339000000000001</v>
      </c>
      <c r="G2728" s="9">
        <v>1.3339000000000001</v>
      </c>
      <c r="H2728" s="9">
        <v>1.3364</v>
      </c>
      <c r="I2728" s="9">
        <v>-20</v>
      </c>
      <c r="J2728" s="9">
        <v>581.79</v>
      </c>
      <c r="K2728" s="8" t="str">
        <f>RIGHT(B2728,5)</f>
        <v>12:07</v>
      </c>
      <c r="L2728" s="7" t="str">
        <f>TEXT(K2728,"hh")</f>
        <v>12</v>
      </c>
      <c r="M2728" s="6">
        <f>IF(C2728="close",IF(I2728&gt;=0,1,IF(I2728&lt;0,2)),0)</f>
        <v>0</v>
      </c>
      <c r="N2728" s="5">
        <f>IF(N2727=0,IF(C2728="s/l",1,0),IF(C2728="s/l",N2727+1,0))</f>
        <v>4</v>
      </c>
      <c r="O2728" s="4">
        <f>IF(O2727=0,IF(C2728="t/p",1,0),IF(C2728="t/p",O2727+1,0))</f>
        <v>0</v>
      </c>
      <c r="P2728" s="3">
        <f>IF(AND(N2728&gt;=$AD$36,N2729=0),1,0)</f>
        <v>1</v>
      </c>
      <c r="Q2728" s="2">
        <f>IF(AND(O2728&gt;=$AD$35,O2729=0),1,0)</f>
        <v>0</v>
      </c>
      <c r="R2728" s="3">
        <f>IF(AND(N2728&gt;0,ISODD(D2728)),1,0)</f>
        <v>0</v>
      </c>
      <c r="S2728" s="2">
        <f>IF(AND(O2728&gt;0,ISEVEN(D2728)),1,0)</f>
        <v>0</v>
      </c>
      <c r="T2728" s="1">
        <f>IF(AND(N2727&gt;0,N2728&gt;0),IF(OR(AND(R2727=0,R2728=1),AND(R2727=1,R2728=0)),1,0),0)</f>
        <v>0</v>
      </c>
      <c r="U2728" s="1">
        <f>IF(AND(O2727&gt;0,O2728&gt;0),IF(OR(AND(S2727=0,S2728=1),AND(S2727=1,S2728=0)),1,0),0)</f>
        <v>0</v>
      </c>
    </row>
    <row r="2729" spans="1:21">
      <c r="A2729" s="9">
        <v>14075</v>
      </c>
      <c r="B2729" s="10" t="s">
        <v>2235</v>
      </c>
      <c r="C2729" s="9" t="s">
        <v>0</v>
      </c>
      <c r="D2729" s="9">
        <v>5672</v>
      </c>
      <c r="E2729" s="9">
        <v>1</v>
      </c>
      <c r="F2729" s="9">
        <v>1.3344</v>
      </c>
      <c r="G2729" s="9">
        <v>1.3319000000000001</v>
      </c>
      <c r="H2729" s="9">
        <v>1.3344</v>
      </c>
      <c r="I2729" s="9">
        <v>5</v>
      </c>
      <c r="J2729" s="9">
        <v>586.79</v>
      </c>
      <c r="K2729" s="8" t="str">
        <f>RIGHT(B2729,5)</f>
        <v>12:09</v>
      </c>
      <c r="L2729" s="7" t="str">
        <f>TEXT(K2729,"hh")</f>
        <v>12</v>
      </c>
      <c r="M2729" s="6">
        <f>IF(C2729="close",IF(I2729&gt;=0,1,IF(I2729&lt;0,2)),0)</f>
        <v>0</v>
      </c>
      <c r="N2729" s="5">
        <f>IF(N2728=0,IF(C2729="s/l",1,0),IF(C2729="s/l",N2728+1,0))</f>
        <v>0</v>
      </c>
      <c r="O2729" s="4">
        <f>IF(O2728=0,IF(C2729="t/p",1,0),IF(C2729="t/p",O2728+1,0))</f>
        <v>1</v>
      </c>
      <c r="P2729" s="3">
        <f>IF(AND(N2729&gt;=$AD$36,N2730=0),1,0)</f>
        <v>0</v>
      </c>
      <c r="Q2729" s="2">
        <f>IF(AND(O2729&gt;=$AD$35,O2730=0),1,0)</f>
        <v>0</v>
      </c>
      <c r="R2729" s="3">
        <f>IF(AND(N2729&gt;0,ISODD(D2729)),1,0)</f>
        <v>0</v>
      </c>
      <c r="S2729" s="2">
        <f>IF(AND(O2729&gt;0,ISEVEN(D2729)),1,0)</f>
        <v>1</v>
      </c>
      <c r="T2729" s="1">
        <f>IF(AND(N2728&gt;0,N2729&gt;0),IF(OR(AND(R2728=0,R2729=1),AND(R2728=1,R2729=0)),1,0),0)</f>
        <v>0</v>
      </c>
      <c r="U2729" s="1">
        <f>IF(AND(O2728&gt;0,O2729&gt;0),IF(OR(AND(S2728=0,S2729=1),AND(S2728=1,S2729=0)),1,0),0)</f>
        <v>0</v>
      </c>
    </row>
    <row r="2730" spans="1:21">
      <c r="A2730" s="9">
        <v>14076</v>
      </c>
      <c r="B2730" s="10" t="s">
        <v>214</v>
      </c>
      <c r="C2730" s="9" t="s">
        <v>3</v>
      </c>
      <c r="D2730" s="9">
        <v>5670</v>
      </c>
      <c r="E2730" s="9">
        <v>1</v>
      </c>
      <c r="F2730" s="9">
        <v>1.3329</v>
      </c>
      <c r="G2730" s="9">
        <v>1.3329</v>
      </c>
      <c r="H2730" s="9">
        <v>1.3353999999999999</v>
      </c>
      <c r="I2730" s="9">
        <v>-20</v>
      </c>
      <c r="J2730" s="9">
        <v>566.79</v>
      </c>
      <c r="K2730" s="8" t="str">
        <f>RIGHT(B2730,5)</f>
        <v>12:13</v>
      </c>
      <c r="L2730" s="7" t="str">
        <f>TEXT(K2730,"hh")</f>
        <v>12</v>
      </c>
      <c r="M2730" s="6">
        <f>IF(C2730="close",IF(I2730&gt;=0,1,IF(I2730&lt;0,2)),0)</f>
        <v>0</v>
      </c>
      <c r="N2730" s="5">
        <f>IF(N2729=0,IF(C2730="s/l",1,0),IF(C2730="s/l",N2729+1,0))</f>
        <v>1</v>
      </c>
      <c r="O2730" s="4">
        <f>IF(O2729=0,IF(C2730="t/p",1,0),IF(C2730="t/p",O2729+1,0))</f>
        <v>0</v>
      </c>
      <c r="P2730" s="3">
        <f>IF(AND(N2730&gt;=$AD$36,N2731=0),1,0)</f>
        <v>0</v>
      </c>
      <c r="Q2730" s="2">
        <f>IF(AND(O2730&gt;=$AD$35,O2731=0),1,0)</f>
        <v>0</v>
      </c>
      <c r="R2730" s="3">
        <f>IF(AND(N2730&gt;0,ISODD(D2730)),1,0)</f>
        <v>0</v>
      </c>
      <c r="S2730" s="2">
        <f>IF(AND(O2730&gt;0,ISEVEN(D2730)),1,0)</f>
        <v>0</v>
      </c>
      <c r="T2730" s="1">
        <f>IF(AND(N2729&gt;0,N2730&gt;0),IF(OR(AND(R2729=0,R2730=1),AND(R2729=1,R2730=0)),1,0),0)</f>
        <v>0</v>
      </c>
      <c r="U2730" s="1">
        <f>IF(AND(O2729&gt;0,O2730&gt;0),IF(OR(AND(S2729=0,S2730=1),AND(S2729=1,S2730=0)),1,0),0)</f>
        <v>0</v>
      </c>
    </row>
    <row r="2731" spans="1:21">
      <c r="A2731" s="9">
        <v>14081</v>
      </c>
      <c r="B2731" s="10" t="s">
        <v>2234</v>
      </c>
      <c r="C2731" s="9" t="s">
        <v>0</v>
      </c>
      <c r="D2731" s="9">
        <v>5674</v>
      </c>
      <c r="E2731" s="9">
        <v>1</v>
      </c>
      <c r="F2731" s="9">
        <v>1.3333999999999999</v>
      </c>
      <c r="G2731" s="9">
        <v>1.3309</v>
      </c>
      <c r="H2731" s="9">
        <v>1.3333999999999999</v>
      </c>
      <c r="I2731" s="9">
        <v>5</v>
      </c>
      <c r="J2731" s="9">
        <v>571.79</v>
      </c>
      <c r="K2731" s="8" t="str">
        <f>RIGHT(B2731,5)</f>
        <v>12:19</v>
      </c>
      <c r="L2731" s="7" t="str">
        <f>TEXT(K2731,"hh")</f>
        <v>12</v>
      </c>
      <c r="M2731" s="6">
        <f>IF(C2731="close",IF(I2731&gt;=0,1,IF(I2731&lt;0,2)),0)</f>
        <v>0</v>
      </c>
      <c r="N2731" s="5">
        <f>IF(N2730=0,IF(C2731="s/l",1,0),IF(C2731="s/l",N2730+1,0))</f>
        <v>0</v>
      </c>
      <c r="O2731" s="4">
        <f>IF(O2730=0,IF(C2731="t/p",1,0),IF(C2731="t/p",O2730+1,0))</f>
        <v>1</v>
      </c>
      <c r="P2731" s="3">
        <f>IF(AND(N2731&gt;=$AD$36,N2732=0),1,0)</f>
        <v>0</v>
      </c>
      <c r="Q2731" s="2">
        <f>IF(AND(O2731&gt;=$AD$35,O2732=0),1,0)</f>
        <v>0</v>
      </c>
      <c r="R2731" s="3">
        <f>IF(AND(N2731&gt;0,ISODD(D2731)),1,0)</f>
        <v>0</v>
      </c>
      <c r="S2731" s="2">
        <f>IF(AND(O2731&gt;0,ISEVEN(D2731)),1,0)</f>
        <v>1</v>
      </c>
      <c r="T2731" s="1">
        <f>IF(AND(N2730&gt;0,N2731&gt;0),IF(OR(AND(R2730=0,R2731=1),AND(R2730=1,R2731=0)),1,0),0)</f>
        <v>0</v>
      </c>
      <c r="U2731" s="1">
        <f>IF(AND(O2730&gt;0,O2731&gt;0),IF(OR(AND(S2730=0,S2731=1),AND(S2730=1,S2731=0)),1,0),0)</f>
        <v>0</v>
      </c>
    </row>
    <row r="2732" spans="1:21">
      <c r="A2732" s="9">
        <v>14086</v>
      </c>
      <c r="B2732" s="10" t="s">
        <v>2233</v>
      </c>
      <c r="C2732" s="9" t="s">
        <v>0</v>
      </c>
      <c r="D2732" s="9">
        <v>5675</v>
      </c>
      <c r="E2732" s="9">
        <v>1</v>
      </c>
      <c r="F2732" s="9">
        <v>1.3331</v>
      </c>
      <c r="G2732" s="9">
        <v>1.3355999999999999</v>
      </c>
      <c r="H2732" s="9">
        <v>1.3331</v>
      </c>
      <c r="I2732" s="9">
        <v>5</v>
      </c>
      <c r="J2732" s="9">
        <v>576.79</v>
      </c>
      <c r="K2732" s="8" t="str">
        <f>RIGHT(B2732,5)</f>
        <v>12:22</v>
      </c>
      <c r="L2732" s="7" t="str">
        <f>TEXT(K2732,"hh")</f>
        <v>12</v>
      </c>
      <c r="M2732" s="6">
        <f>IF(C2732="close",IF(I2732&gt;=0,1,IF(I2732&lt;0,2)),0)</f>
        <v>0</v>
      </c>
      <c r="N2732" s="5">
        <f>IF(N2731=0,IF(C2732="s/l",1,0),IF(C2732="s/l",N2731+1,0))</f>
        <v>0</v>
      </c>
      <c r="O2732" s="4">
        <f>IF(O2731=0,IF(C2732="t/p",1,0),IF(C2732="t/p",O2731+1,0))</f>
        <v>2</v>
      </c>
      <c r="P2732" s="3">
        <f>IF(AND(N2732&gt;=$AD$36,N2733=0),1,0)</f>
        <v>0</v>
      </c>
      <c r="Q2732" s="2">
        <f>IF(AND(O2732&gt;=$AD$35,O2733=0),1,0)</f>
        <v>0</v>
      </c>
      <c r="R2732" s="3">
        <f>IF(AND(N2732&gt;0,ISODD(D2732)),1,0)</f>
        <v>0</v>
      </c>
      <c r="S2732" s="2">
        <f>IF(AND(O2732&gt;0,ISEVEN(D2732)),1,0)</f>
        <v>0</v>
      </c>
      <c r="T2732" s="1">
        <f>IF(AND(N2731&gt;0,N2732&gt;0),IF(OR(AND(R2731=0,R2732=1),AND(R2731=1,R2732=0)),1,0),0)</f>
        <v>0</v>
      </c>
      <c r="U2732" s="1">
        <f>IF(AND(O2731&gt;0,O2732&gt;0),IF(OR(AND(S2731=0,S2732=1),AND(S2731=1,S2732=0)),1,0),0)</f>
        <v>1</v>
      </c>
    </row>
    <row r="2733" spans="1:21">
      <c r="A2733" s="9">
        <v>14091</v>
      </c>
      <c r="B2733" s="10" t="s">
        <v>2232</v>
      </c>
      <c r="C2733" s="9" t="s">
        <v>0</v>
      </c>
      <c r="D2733" s="9">
        <v>5678</v>
      </c>
      <c r="E2733" s="9">
        <v>1</v>
      </c>
      <c r="F2733" s="9">
        <v>1.3333999999999999</v>
      </c>
      <c r="G2733" s="9">
        <v>1.3309</v>
      </c>
      <c r="H2733" s="9">
        <v>1.3333999999999999</v>
      </c>
      <c r="I2733" s="9">
        <v>5</v>
      </c>
      <c r="J2733" s="9">
        <v>581.79</v>
      </c>
      <c r="K2733" s="8" t="str">
        <f>RIGHT(B2733,5)</f>
        <v>12:31</v>
      </c>
      <c r="L2733" s="7" t="str">
        <f>TEXT(K2733,"hh")</f>
        <v>12</v>
      </c>
      <c r="M2733" s="6">
        <f>IF(C2733="close",IF(I2733&gt;=0,1,IF(I2733&lt;0,2)),0)</f>
        <v>0</v>
      </c>
      <c r="N2733" s="5">
        <f>IF(N2732=0,IF(C2733="s/l",1,0),IF(C2733="s/l",N2732+1,0))</f>
        <v>0</v>
      </c>
      <c r="O2733" s="4">
        <f>IF(O2732=0,IF(C2733="t/p",1,0),IF(C2733="t/p",O2732+1,0))</f>
        <v>3</v>
      </c>
      <c r="P2733" s="3">
        <f>IF(AND(N2733&gt;=$AD$36,N2734=0),1,0)</f>
        <v>0</v>
      </c>
      <c r="Q2733" s="2">
        <f>IF(AND(O2733&gt;=$AD$35,O2734=0),1,0)</f>
        <v>0</v>
      </c>
      <c r="R2733" s="3">
        <f>IF(AND(N2733&gt;0,ISODD(D2733)),1,0)</f>
        <v>0</v>
      </c>
      <c r="S2733" s="2">
        <f>IF(AND(O2733&gt;0,ISEVEN(D2733)),1,0)</f>
        <v>1</v>
      </c>
      <c r="T2733" s="1">
        <f>IF(AND(N2732&gt;0,N2733&gt;0),IF(OR(AND(R2732=0,R2733=1),AND(R2732=1,R2733=0)),1,0),0)</f>
        <v>0</v>
      </c>
      <c r="U2733" s="1">
        <f>IF(AND(O2732&gt;0,O2733&gt;0),IF(OR(AND(S2732=0,S2733=1),AND(S2732=1,S2733=0)),1,0),0)</f>
        <v>1</v>
      </c>
    </row>
    <row r="2734" spans="1:21">
      <c r="A2734" s="9">
        <v>14100</v>
      </c>
      <c r="B2734" s="10" t="s">
        <v>2231</v>
      </c>
      <c r="C2734" s="9" t="s">
        <v>3</v>
      </c>
      <c r="D2734" s="9">
        <v>5679</v>
      </c>
      <c r="E2734" s="9">
        <v>1</v>
      </c>
      <c r="F2734" s="9">
        <v>1.3354999999999999</v>
      </c>
      <c r="G2734" s="9">
        <v>1.3354999999999999</v>
      </c>
      <c r="H2734" s="9">
        <v>1.333</v>
      </c>
      <c r="I2734" s="9">
        <v>-20</v>
      </c>
      <c r="J2734" s="9">
        <v>561.79</v>
      </c>
      <c r="K2734" s="8" t="str">
        <f>RIGHT(B2734,5)</f>
        <v>12:49</v>
      </c>
      <c r="L2734" s="7" t="str">
        <f>TEXT(K2734,"hh")</f>
        <v>12</v>
      </c>
      <c r="M2734" s="6">
        <f>IF(C2734="close",IF(I2734&gt;=0,1,IF(I2734&lt;0,2)),0)</f>
        <v>0</v>
      </c>
      <c r="N2734" s="5">
        <f>IF(N2733=0,IF(C2734="s/l",1,0),IF(C2734="s/l",N2733+1,0))</f>
        <v>1</v>
      </c>
      <c r="O2734" s="4">
        <f>IF(O2733=0,IF(C2734="t/p",1,0),IF(C2734="t/p",O2733+1,0))</f>
        <v>0</v>
      </c>
      <c r="P2734" s="3">
        <f>IF(AND(N2734&gt;=$AD$36,N2735=0),1,0)</f>
        <v>0</v>
      </c>
      <c r="Q2734" s="2">
        <f>IF(AND(O2734&gt;=$AD$35,O2735=0),1,0)</f>
        <v>0</v>
      </c>
      <c r="R2734" s="3">
        <f>IF(AND(N2734&gt;0,ISODD(D2734)),1,0)</f>
        <v>1</v>
      </c>
      <c r="S2734" s="2">
        <f>IF(AND(O2734&gt;0,ISEVEN(D2734)),1,0)</f>
        <v>0</v>
      </c>
      <c r="T2734" s="1">
        <f>IF(AND(N2733&gt;0,N2734&gt;0),IF(OR(AND(R2733=0,R2734=1),AND(R2733=1,R2734=0)),1,0),0)</f>
        <v>0</v>
      </c>
      <c r="U2734" s="1">
        <f>IF(AND(O2733&gt;0,O2734&gt;0),IF(OR(AND(S2733=0,S2734=1),AND(S2733=1,S2734=0)),1,0),0)</f>
        <v>0</v>
      </c>
    </row>
    <row r="2735" spans="1:21">
      <c r="A2735" s="9">
        <v>14101</v>
      </c>
      <c r="B2735" s="10" t="s">
        <v>2230</v>
      </c>
      <c r="C2735" s="9" t="s">
        <v>0</v>
      </c>
      <c r="D2735" s="9">
        <v>5681</v>
      </c>
      <c r="E2735" s="9">
        <v>1</v>
      </c>
      <c r="F2735" s="9">
        <v>1.3340000000000001</v>
      </c>
      <c r="G2735" s="9">
        <v>1.3365</v>
      </c>
      <c r="H2735" s="9">
        <v>1.3340000000000001</v>
      </c>
      <c r="I2735" s="9">
        <v>5</v>
      </c>
      <c r="J2735" s="9">
        <v>566.79</v>
      </c>
      <c r="K2735" s="8" t="str">
        <f>RIGHT(B2735,5)</f>
        <v>13:00</v>
      </c>
      <c r="L2735" s="7" t="str">
        <f>TEXT(K2735,"hh")</f>
        <v>13</v>
      </c>
      <c r="M2735" s="6">
        <f>IF(C2735="close",IF(I2735&gt;=0,1,IF(I2735&lt;0,2)),0)</f>
        <v>0</v>
      </c>
      <c r="N2735" s="5">
        <f>IF(N2734=0,IF(C2735="s/l",1,0),IF(C2735="s/l",N2734+1,0))</f>
        <v>0</v>
      </c>
      <c r="O2735" s="4">
        <f>IF(O2734=0,IF(C2735="t/p",1,0),IF(C2735="t/p",O2734+1,0))</f>
        <v>1</v>
      </c>
      <c r="P2735" s="3">
        <f>IF(AND(N2735&gt;=$AD$36,N2736=0),1,0)</f>
        <v>0</v>
      </c>
      <c r="Q2735" s="2">
        <f>IF(AND(O2735&gt;=$AD$35,O2736=0),1,0)</f>
        <v>0</v>
      </c>
      <c r="R2735" s="3">
        <f>IF(AND(N2735&gt;0,ISODD(D2735)),1,0)</f>
        <v>0</v>
      </c>
      <c r="S2735" s="2">
        <f>IF(AND(O2735&gt;0,ISEVEN(D2735)),1,0)</f>
        <v>0</v>
      </c>
      <c r="T2735" s="1">
        <f>IF(AND(N2734&gt;0,N2735&gt;0),IF(OR(AND(R2734=0,R2735=1),AND(R2734=1,R2735=0)),1,0),0)</f>
        <v>0</v>
      </c>
      <c r="U2735" s="1">
        <f>IF(AND(O2734&gt;0,O2735&gt;0),IF(OR(AND(S2734=0,S2735=1),AND(S2734=1,S2735=0)),1,0),0)</f>
        <v>0</v>
      </c>
    </row>
    <row r="2736" spans="1:21">
      <c r="A2736" s="9">
        <v>14106</v>
      </c>
      <c r="B2736" s="10" t="s">
        <v>2229</v>
      </c>
      <c r="C2736" s="9" t="s">
        <v>0</v>
      </c>
      <c r="D2736" s="9">
        <v>5684</v>
      </c>
      <c r="E2736" s="9">
        <v>1</v>
      </c>
      <c r="F2736" s="9">
        <v>1.3343</v>
      </c>
      <c r="G2736" s="9">
        <v>1.3318000000000001</v>
      </c>
      <c r="H2736" s="9">
        <v>1.3343</v>
      </c>
      <c r="I2736" s="9">
        <v>5</v>
      </c>
      <c r="J2736" s="9">
        <v>571.79</v>
      </c>
      <c r="K2736" s="8" t="str">
        <f>RIGHT(B2736,5)</f>
        <v>13:36</v>
      </c>
      <c r="L2736" s="7" t="str">
        <f>TEXT(K2736,"hh")</f>
        <v>13</v>
      </c>
      <c r="M2736" s="6">
        <f>IF(C2736="close",IF(I2736&gt;=0,1,IF(I2736&lt;0,2)),0)</f>
        <v>0</v>
      </c>
      <c r="N2736" s="5">
        <f>IF(N2735=0,IF(C2736="s/l",1,0),IF(C2736="s/l",N2735+1,0))</f>
        <v>0</v>
      </c>
      <c r="O2736" s="4">
        <f>IF(O2735=0,IF(C2736="t/p",1,0),IF(C2736="t/p",O2735+1,0))</f>
        <v>2</v>
      </c>
      <c r="P2736" s="3">
        <f>IF(AND(N2736&gt;=$AD$36,N2737=0),1,0)</f>
        <v>0</v>
      </c>
      <c r="Q2736" s="2">
        <f>IF(AND(O2736&gt;=$AD$35,O2737=0),1,0)</f>
        <v>0</v>
      </c>
      <c r="R2736" s="3">
        <f>IF(AND(N2736&gt;0,ISODD(D2736)),1,0)</f>
        <v>0</v>
      </c>
      <c r="S2736" s="2">
        <f>IF(AND(O2736&gt;0,ISEVEN(D2736)),1,0)</f>
        <v>1</v>
      </c>
      <c r="T2736" s="1">
        <f>IF(AND(N2735&gt;0,N2736&gt;0),IF(OR(AND(R2735=0,R2736=1),AND(R2735=1,R2736=0)),1,0),0)</f>
        <v>0</v>
      </c>
      <c r="U2736" s="1">
        <f>IF(AND(O2735&gt;0,O2736&gt;0),IF(OR(AND(S2735=0,S2736=1),AND(S2735=1,S2736=0)),1,0),0)</f>
        <v>1</v>
      </c>
    </row>
    <row r="2737" spans="1:21">
      <c r="A2737" s="9">
        <v>14115</v>
      </c>
      <c r="B2737" s="10" t="s">
        <v>2228</v>
      </c>
      <c r="C2737" s="9" t="s">
        <v>3</v>
      </c>
      <c r="D2737" s="9">
        <v>5685</v>
      </c>
      <c r="E2737" s="9">
        <v>1</v>
      </c>
      <c r="F2737" s="9">
        <v>1.3365</v>
      </c>
      <c r="G2737" s="9">
        <v>1.3365</v>
      </c>
      <c r="H2737" s="9">
        <v>1.3340000000000001</v>
      </c>
      <c r="I2737" s="9">
        <v>-20</v>
      </c>
      <c r="J2737" s="9">
        <v>551.79</v>
      </c>
      <c r="K2737" s="8" t="str">
        <f>RIGHT(B2737,5)</f>
        <v>14:22</v>
      </c>
      <c r="L2737" s="7" t="str">
        <f>TEXT(K2737,"hh")</f>
        <v>14</v>
      </c>
      <c r="M2737" s="6">
        <f>IF(C2737="close",IF(I2737&gt;=0,1,IF(I2737&lt;0,2)),0)</f>
        <v>0</v>
      </c>
      <c r="N2737" s="5">
        <f>IF(N2736=0,IF(C2737="s/l",1,0),IF(C2737="s/l",N2736+1,0))</f>
        <v>1</v>
      </c>
      <c r="O2737" s="4">
        <f>IF(O2736=0,IF(C2737="t/p",1,0),IF(C2737="t/p",O2736+1,0))</f>
        <v>0</v>
      </c>
      <c r="P2737" s="3">
        <f>IF(AND(N2737&gt;=$AD$36,N2738=0),1,0)</f>
        <v>0</v>
      </c>
      <c r="Q2737" s="2">
        <f>IF(AND(O2737&gt;=$AD$35,O2738=0),1,0)</f>
        <v>0</v>
      </c>
      <c r="R2737" s="3">
        <f>IF(AND(N2737&gt;0,ISODD(D2737)),1,0)</f>
        <v>1</v>
      </c>
      <c r="S2737" s="2">
        <f>IF(AND(O2737&gt;0,ISEVEN(D2737)),1,0)</f>
        <v>0</v>
      </c>
      <c r="T2737" s="1">
        <f>IF(AND(N2736&gt;0,N2737&gt;0),IF(OR(AND(R2736=0,R2737=1),AND(R2736=1,R2737=0)),1,0),0)</f>
        <v>0</v>
      </c>
      <c r="U2737" s="1">
        <f>IF(AND(O2736&gt;0,O2737&gt;0),IF(OR(AND(S2736=0,S2737=1),AND(S2736=1,S2737=0)),1,0),0)</f>
        <v>0</v>
      </c>
    </row>
    <row r="2738" spans="1:21">
      <c r="A2738" s="9">
        <v>14120</v>
      </c>
      <c r="B2738" s="10" t="s">
        <v>2227</v>
      </c>
      <c r="C2738" s="9" t="s">
        <v>0</v>
      </c>
      <c r="D2738" s="9">
        <v>5689</v>
      </c>
      <c r="E2738" s="9">
        <v>1</v>
      </c>
      <c r="F2738" s="9">
        <v>1.3360000000000001</v>
      </c>
      <c r="G2738" s="9">
        <v>1.3385</v>
      </c>
      <c r="H2738" s="9">
        <v>1.3360000000000001</v>
      </c>
      <c r="I2738" s="9">
        <v>5</v>
      </c>
      <c r="J2738" s="9">
        <v>556.79</v>
      </c>
      <c r="K2738" s="8" t="str">
        <f>RIGHT(B2738,5)</f>
        <v>14:30</v>
      </c>
      <c r="L2738" s="7" t="str">
        <f>TEXT(K2738,"hh")</f>
        <v>14</v>
      </c>
      <c r="M2738" s="6">
        <f>IF(C2738="close",IF(I2738&gt;=0,1,IF(I2738&lt;0,2)),0)</f>
        <v>0</v>
      </c>
      <c r="N2738" s="5">
        <f>IF(N2737=0,IF(C2738="s/l",1,0),IF(C2738="s/l",N2737+1,0))</f>
        <v>0</v>
      </c>
      <c r="O2738" s="4">
        <f>IF(O2737=0,IF(C2738="t/p",1,0),IF(C2738="t/p",O2737+1,0))</f>
        <v>1</v>
      </c>
      <c r="P2738" s="3">
        <f>IF(AND(N2738&gt;=$AD$36,N2739=0),1,0)</f>
        <v>0</v>
      </c>
      <c r="Q2738" s="2">
        <f>IF(AND(O2738&gt;=$AD$35,O2739=0),1,0)</f>
        <v>0</v>
      </c>
      <c r="R2738" s="3">
        <f>IF(AND(N2738&gt;0,ISODD(D2738)),1,0)</f>
        <v>0</v>
      </c>
      <c r="S2738" s="2">
        <f>IF(AND(O2738&gt;0,ISEVEN(D2738)),1,0)</f>
        <v>0</v>
      </c>
      <c r="T2738" s="1">
        <f>IF(AND(N2737&gt;0,N2738&gt;0),IF(OR(AND(R2737=0,R2738=1),AND(R2737=1,R2738=0)),1,0),0)</f>
        <v>0</v>
      </c>
      <c r="U2738" s="1">
        <f>IF(AND(O2737&gt;0,O2738&gt;0),IF(OR(AND(S2737=0,S2738=1),AND(S2737=1,S2738=0)),1,0),0)</f>
        <v>0</v>
      </c>
    </row>
    <row r="2739" spans="1:21">
      <c r="A2739" s="9">
        <v>14125</v>
      </c>
      <c r="B2739" s="10" t="s">
        <v>2226</v>
      </c>
      <c r="C2739" s="9" t="s">
        <v>0</v>
      </c>
      <c r="D2739" s="9">
        <v>5687</v>
      </c>
      <c r="E2739" s="9">
        <v>1</v>
      </c>
      <c r="F2739" s="9">
        <v>1.335</v>
      </c>
      <c r="G2739" s="9">
        <v>1.3374999999999999</v>
      </c>
      <c r="H2739" s="9">
        <v>1.335</v>
      </c>
      <c r="I2739" s="9">
        <v>5</v>
      </c>
      <c r="J2739" s="9">
        <v>561.79</v>
      </c>
      <c r="K2739" s="8" t="str">
        <f>RIGHT(B2739,5)</f>
        <v>14:44</v>
      </c>
      <c r="L2739" s="7" t="str">
        <f>TEXT(K2739,"hh")</f>
        <v>14</v>
      </c>
      <c r="M2739" s="6">
        <f>IF(C2739="close",IF(I2739&gt;=0,1,IF(I2739&lt;0,2)),0)</f>
        <v>0</v>
      </c>
      <c r="N2739" s="5">
        <f>IF(N2738=0,IF(C2739="s/l",1,0),IF(C2739="s/l",N2738+1,0))</f>
        <v>0</v>
      </c>
      <c r="O2739" s="4">
        <f>IF(O2738=0,IF(C2739="t/p",1,0),IF(C2739="t/p",O2738+1,0))</f>
        <v>2</v>
      </c>
      <c r="P2739" s="3">
        <f>IF(AND(N2739&gt;=$AD$36,N2740=0),1,0)</f>
        <v>0</v>
      </c>
      <c r="Q2739" s="2">
        <f>IF(AND(O2739&gt;=$AD$35,O2740=0),1,0)</f>
        <v>0</v>
      </c>
      <c r="R2739" s="3">
        <f>IF(AND(N2739&gt;0,ISODD(D2739)),1,0)</f>
        <v>0</v>
      </c>
      <c r="S2739" s="2">
        <f>IF(AND(O2739&gt;0,ISEVEN(D2739)),1,0)</f>
        <v>0</v>
      </c>
      <c r="T2739" s="1">
        <f>IF(AND(N2738&gt;0,N2739&gt;0),IF(OR(AND(R2738=0,R2739=1),AND(R2738=1,R2739=0)),1,0),0)</f>
        <v>0</v>
      </c>
      <c r="U2739" s="1">
        <f>IF(AND(O2738&gt;0,O2739&gt;0),IF(OR(AND(S2738=0,S2739=1),AND(S2738=1,S2739=0)),1,0),0)</f>
        <v>0</v>
      </c>
    </row>
    <row r="2740" spans="1:21">
      <c r="A2740" s="9">
        <v>14130</v>
      </c>
      <c r="B2740" s="10" t="s">
        <v>2225</v>
      </c>
      <c r="C2740" s="9" t="s">
        <v>3</v>
      </c>
      <c r="D2740" s="9">
        <v>5692</v>
      </c>
      <c r="E2740" s="9">
        <v>1</v>
      </c>
      <c r="F2740" s="9">
        <v>1.3339000000000001</v>
      </c>
      <c r="G2740" s="9">
        <v>1.3339000000000001</v>
      </c>
      <c r="H2740" s="9">
        <v>1.3364</v>
      </c>
      <c r="I2740" s="9">
        <v>-20</v>
      </c>
      <c r="J2740" s="9">
        <v>541.79</v>
      </c>
      <c r="K2740" s="8" t="str">
        <f>RIGHT(B2740,5)</f>
        <v>15:01</v>
      </c>
      <c r="L2740" s="7" t="str">
        <f>TEXT(K2740,"hh")</f>
        <v>15</v>
      </c>
      <c r="M2740" s="6">
        <f>IF(C2740="close",IF(I2740&gt;=0,1,IF(I2740&lt;0,2)),0)</f>
        <v>0</v>
      </c>
      <c r="N2740" s="5">
        <f>IF(N2739=0,IF(C2740="s/l",1,0),IF(C2740="s/l",N2739+1,0))</f>
        <v>1</v>
      </c>
      <c r="O2740" s="4">
        <f>IF(O2739=0,IF(C2740="t/p",1,0),IF(C2740="t/p",O2739+1,0))</f>
        <v>0</v>
      </c>
      <c r="P2740" s="3">
        <f>IF(AND(N2740&gt;=$AD$36,N2741=0),1,0)</f>
        <v>0</v>
      </c>
      <c r="Q2740" s="2">
        <f>IF(AND(O2740&gt;=$AD$35,O2741=0),1,0)</f>
        <v>0</v>
      </c>
      <c r="R2740" s="3">
        <f>IF(AND(N2740&gt;0,ISODD(D2740)),1,0)</f>
        <v>0</v>
      </c>
      <c r="S2740" s="2">
        <f>IF(AND(O2740&gt;0,ISEVEN(D2740)),1,0)</f>
        <v>0</v>
      </c>
      <c r="T2740" s="1">
        <f>IF(AND(N2739&gt;0,N2740&gt;0),IF(OR(AND(R2739=0,R2740=1),AND(R2739=1,R2740=0)),1,0),0)</f>
        <v>0</v>
      </c>
      <c r="U2740" s="1">
        <f>IF(AND(O2739&gt;0,O2740&gt;0),IF(OR(AND(S2739=0,S2740=1),AND(S2739=1,S2740=0)),1,0),0)</f>
        <v>0</v>
      </c>
    </row>
    <row r="2741" spans="1:21">
      <c r="A2741" s="9">
        <v>14131</v>
      </c>
      <c r="B2741" s="10" t="s">
        <v>2224</v>
      </c>
      <c r="C2741" s="9" t="s">
        <v>0</v>
      </c>
      <c r="D2741" s="9">
        <v>5694</v>
      </c>
      <c r="E2741" s="9">
        <v>1</v>
      </c>
      <c r="F2741" s="9">
        <v>1.3353999999999999</v>
      </c>
      <c r="G2741" s="9">
        <v>1.3329</v>
      </c>
      <c r="H2741" s="9">
        <v>1.3353999999999999</v>
      </c>
      <c r="I2741" s="9">
        <v>5</v>
      </c>
      <c r="J2741" s="9">
        <v>546.79</v>
      </c>
      <c r="K2741" s="8" t="str">
        <f>RIGHT(B2741,5)</f>
        <v>15:07</v>
      </c>
      <c r="L2741" s="7" t="str">
        <f>TEXT(K2741,"hh")</f>
        <v>15</v>
      </c>
      <c r="M2741" s="6">
        <f>IF(C2741="close",IF(I2741&gt;=0,1,IF(I2741&lt;0,2)),0)</f>
        <v>0</v>
      </c>
      <c r="N2741" s="5">
        <f>IF(N2740=0,IF(C2741="s/l",1,0),IF(C2741="s/l",N2740+1,0))</f>
        <v>0</v>
      </c>
      <c r="O2741" s="4">
        <f>IF(O2740=0,IF(C2741="t/p",1,0),IF(C2741="t/p",O2740+1,0))</f>
        <v>1</v>
      </c>
      <c r="P2741" s="3">
        <f>IF(AND(N2741&gt;=$AD$36,N2742=0),1,0)</f>
        <v>0</v>
      </c>
      <c r="Q2741" s="2">
        <f>IF(AND(O2741&gt;=$AD$35,O2742=0),1,0)</f>
        <v>0</v>
      </c>
      <c r="R2741" s="3">
        <f>IF(AND(N2741&gt;0,ISODD(D2741)),1,0)</f>
        <v>0</v>
      </c>
      <c r="S2741" s="2">
        <f>IF(AND(O2741&gt;0,ISEVEN(D2741)),1,0)</f>
        <v>1</v>
      </c>
      <c r="T2741" s="1">
        <f>IF(AND(N2740&gt;0,N2741&gt;0),IF(OR(AND(R2740=0,R2741=1),AND(R2740=1,R2741=0)),1,0),0)</f>
        <v>0</v>
      </c>
      <c r="U2741" s="1">
        <f>IF(AND(O2740&gt;0,O2741&gt;0),IF(OR(AND(S2740=0,S2741=1),AND(S2740=1,S2741=0)),1,0),0)</f>
        <v>0</v>
      </c>
    </row>
    <row r="2742" spans="1:21">
      <c r="A2742" s="9">
        <v>14140</v>
      </c>
      <c r="B2742" s="10" t="s">
        <v>2223</v>
      </c>
      <c r="C2742" s="9" t="s">
        <v>0</v>
      </c>
      <c r="D2742" s="9">
        <v>5697</v>
      </c>
      <c r="E2742" s="9">
        <v>1</v>
      </c>
      <c r="F2742" s="9">
        <v>1.3360000000000001</v>
      </c>
      <c r="G2742" s="9">
        <v>1.3385</v>
      </c>
      <c r="H2742" s="9">
        <v>1.3360000000000001</v>
      </c>
      <c r="I2742" s="9">
        <v>5</v>
      </c>
      <c r="J2742" s="9">
        <v>551.79</v>
      </c>
      <c r="K2742" s="8" t="str">
        <f>RIGHT(B2742,5)</f>
        <v>15:20</v>
      </c>
      <c r="L2742" s="7" t="str">
        <f>TEXT(K2742,"hh")</f>
        <v>15</v>
      </c>
      <c r="M2742" s="6">
        <f>IF(C2742="close",IF(I2742&gt;=0,1,IF(I2742&lt;0,2)),0)</f>
        <v>0</v>
      </c>
      <c r="N2742" s="5">
        <f>IF(N2741=0,IF(C2742="s/l",1,0),IF(C2742="s/l",N2741+1,0))</f>
        <v>0</v>
      </c>
      <c r="O2742" s="4">
        <f>IF(O2741=0,IF(C2742="t/p",1,0),IF(C2742="t/p",O2741+1,0))</f>
        <v>2</v>
      </c>
      <c r="P2742" s="3">
        <f>IF(AND(N2742&gt;=$AD$36,N2743=0),1,0)</f>
        <v>0</v>
      </c>
      <c r="Q2742" s="2">
        <f>IF(AND(O2742&gt;=$AD$35,O2743=0),1,0)</f>
        <v>0</v>
      </c>
      <c r="R2742" s="3">
        <f>IF(AND(N2742&gt;0,ISODD(D2742)),1,0)</f>
        <v>0</v>
      </c>
      <c r="S2742" s="2">
        <f>IF(AND(O2742&gt;0,ISEVEN(D2742)),1,0)</f>
        <v>0</v>
      </c>
      <c r="T2742" s="1">
        <f>IF(AND(N2741&gt;0,N2742&gt;0),IF(OR(AND(R2741=0,R2742=1),AND(R2741=1,R2742=0)),1,0),0)</f>
        <v>0</v>
      </c>
      <c r="U2742" s="1">
        <f>IF(AND(O2741&gt;0,O2742&gt;0),IF(OR(AND(S2741=0,S2742=1),AND(S2741=1,S2742=0)),1,0),0)</f>
        <v>1</v>
      </c>
    </row>
    <row r="2743" spans="1:21">
      <c r="A2743" s="9">
        <v>14145</v>
      </c>
      <c r="B2743" s="10" t="s">
        <v>2222</v>
      </c>
      <c r="C2743" s="9" t="s">
        <v>0</v>
      </c>
      <c r="D2743" s="9">
        <v>5695</v>
      </c>
      <c r="E2743" s="9">
        <v>1</v>
      </c>
      <c r="F2743" s="9">
        <v>1.335</v>
      </c>
      <c r="G2743" s="9">
        <v>1.3374999999999999</v>
      </c>
      <c r="H2743" s="9">
        <v>1.335</v>
      </c>
      <c r="I2743" s="9">
        <v>5</v>
      </c>
      <c r="J2743" s="9">
        <v>556.79</v>
      </c>
      <c r="K2743" s="8" t="str">
        <f>RIGHT(B2743,5)</f>
        <v>15:47</v>
      </c>
      <c r="L2743" s="7" t="str">
        <f>TEXT(K2743,"hh")</f>
        <v>15</v>
      </c>
      <c r="M2743" s="6">
        <f>IF(C2743="close",IF(I2743&gt;=0,1,IF(I2743&lt;0,2)),0)</f>
        <v>0</v>
      </c>
      <c r="N2743" s="5">
        <f>IF(N2742=0,IF(C2743="s/l",1,0),IF(C2743="s/l",N2742+1,0))</f>
        <v>0</v>
      </c>
      <c r="O2743" s="4">
        <f>IF(O2742=0,IF(C2743="t/p",1,0),IF(C2743="t/p",O2742+1,0))</f>
        <v>3</v>
      </c>
      <c r="P2743" s="3">
        <f>IF(AND(N2743&gt;=$AD$36,N2744=0),1,0)</f>
        <v>0</v>
      </c>
      <c r="Q2743" s="2">
        <f>IF(AND(O2743&gt;=$AD$35,O2744=0),1,0)</f>
        <v>0</v>
      </c>
      <c r="R2743" s="3">
        <f>IF(AND(N2743&gt;0,ISODD(D2743)),1,0)</f>
        <v>0</v>
      </c>
      <c r="S2743" s="2">
        <f>IF(AND(O2743&gt;0,ISEVEN(D2743)),1,0)</f>
        <v>0</v>
      </c>
      <c r="T2743" s="1">
        <f>IF(AND(N2742&gt;0,N2743&gt;0),IF(OR(AND(R2742=0,R2743=1),AND(R2742=1,R2743=0)),1,0),0)</f>
        <v>0</v>
      </c>
      <c r="U2743" s="1">
        <f>IF(AND(O2742&gt;0,O2743&gt;0),IF(OR(AND(S2742=0,S2743=1),AND(S2742=1,S2743=0)),1,0),0)</f>
        <v>0</v>
      </c>
    </row>
    <row r="2744" spans="1:21">
      <c r="A2744" s="9">
        <v>14150</v>
      </c>
      <c r="B2744" s="10" t="s">
        <v>2221</v>
      </c>
      <c r="C2744" s="9" t="s">
        <v>0</v>
      </c>
      <c r="D2744" s="9">
        <v>5702</v>
      </c>
      <c r="E2744" s="9">
        <v>1</v>
      </c>
      <c r="F2744" s="9">
        <v>1.3352999999999999</v>
      </c>
      <c r="G2744" s="9">
        <v>1.3328</v>
      </c>
      <c r="H2744" s="9">
        <v>1.3352999999999999</v>
      </c>
      <c r="I2744" s="9">
        <v>5</v>
      </c>
      <c r="J2744" s="9">
        <v>561.79</v>
      </c>
      <c r="K2744" s="8" t="str">
        <f>RIGHT(B2744,5)</f>
        <v>17:17</v>
      </c>
      <c r="L2744" s="7" t="str">
        <f>TEXT(K2744,"hh")</f>
        <v>17</v>
      </c>
      <c r="M2744" s="6">
        <f>IF(C2744="close",IF(I2744&gt;=0,1,IF(I2744&lt;0,2)),0)</f>
        <v>0</v>
      </c>
      <c r="N2744" s="5">
        <f>IF(N2743=0,IF(C2744="s/l",1,0),IF(C2744="s/l",N2743+1,0))</f>
        <v>0</v>
      </c>
      <c r="O2744" s="4">
        <f>IF(O2743=0,IF(C2744="t/p",1,0),IF(C2744="t/p",O2743+1,0))</f>
        <v>4</v>
      </c>
      <c r="P2744" s="3">
        <f>IF(AND(N2744&gt;=$AD$36,N2745=0),1,0)</f>
        <v>0</v>
      </c>
      <c r="Q2744" s="2">
        <f>IF(AND(O2744&gt;=$AD$35,O2745=0),1,0)</f>
        <v>0</v>
      </c>
      <c r="R2744" s="3">
        <f>IF(AND(N2744&gt;0,ISODD(D2744)),1,0)</f>
        <v>0</v>
      </c>
      <c r="S2744" s="2">
        <f>IF(AND(O2744&gt;0,ISEVEN(D2744)),1,0)</f>
        <v>1</v>
      </c>
      <c r="T2744" s="1">
        <f>IF(AND(N2743&gt;0,N2744&gt;0),IF(OR(AND(R2743=0,R2744=1),AND(R2743=1,R2744=0)),1,0),0)</f>
        <v>0</v>
      </c>
      <c r="U2744" s="1">
        <f>IF(AND(O2743&gt;0,O2744&gt;0),IF(OR(AND(S2743=0,S2744=1),AND(S2743=1,S2744=0)),1,0),0)</f>
        <v>1</v>
      </c>
    </row>
    <row r="2745" spans="1:21">
      <c r="A2745" s="9">
        <v>14155</v>
      </c>
      <c r="B2745" s="10" t="s">
        <v>2220</v>
      </c>
      <c r="C2745" s="9" t="s">
        <v>0</v>
      </c>
      <c r="D2745" s="9">
        <v>5700</v>
      </c>
      <c r="E2745" s="9">
        <v>1</v>
      </c>
      <c r="F2745" s="9">
        <v>1.3363</v>
      </c>
      <c r="G2745" s="9">
        <v>1.3338000000000001</v>
      </c>
      <c r="H2745" s="9">
        <v>1.3363</v>
      </c>
      <c r="I2745" s="9">
        <v>5</v>
      </c>
      <c r="J2745" s="9">
        <v>566.79</v>
      </c>
      <c r="K2745" s="8" t="str">
        <f>RIGHT(B2745,5)</f>
        <v>17:45</v>
      </c>
      <c r="L2745" s="7" t="str">
        <f>TEXT(K2745,"hh")</f>
        <v>17</v>
      </c>
      <c r="M2745" s="6">
        <f>IF(C2745="close",IF(I2745&gt;=0,1,IF(I2745&lt;0,2)),0)</f>
        <v>0</v>
      </c>
      <c r="N2745" s="5">
        <f>IF(N2744=0,IF(C2745="s/l",1,0),IF(C2745="s/l",N2744+1,0))</f>
        <v>0</v>
      </c>
      <c r="O2745" s="4">
        <f>IF(O2744=0,IF(C2745="t/p",1,0),IF(C2745="t/p",O2744+1,0))</f>
        <v>5</v>
      </c>
      <c r="P2745" s="3">
        <f>IF(AND(N2745&gt;=$AD$36,N2746=0),1,0)</f>
        <v>0</v>
      </c>
      <c r="Q2745" s="2">
        <f>IF(AND(O2745&gt;=$AD$35,O2746=0),1,0)</f>
        <v>0</v>
      </c>
      <c r="R2745" s="3">
        <f>IF(AND(N2745&gt;0,ISODD(D2745)),1,0)</f>
        <v>0</v>
      </c>
      <c r="S2745" s="2">
        <f>IF(AND(O2745&gt;0,ISEVEN(D2745)),1,0)</f>
        <v>1</v>
      </c>
      <c r="T2745" s="1">
        <f>IF(AND(N2744&gt;0,N2745&gt;0),IF(OR(AND(R2744=0,R2745=1),AND(R2744=1,R2745=0)),1,0),0)</f>
        <v>0</v>
      </c>
      <c r="U2745" s="1">
        <f>IF(AND(O2744&gt;0,O2745&gt;0),IF(OR(AND(S2744=0,S2745=1),AND(S2744=1,S2745=0)),1,0),0)</f>
        <v>0</v>
      </c>
    </row>
    <row r="2746" spans="1:21">
      <c r="A2746" s="9">
        <v>14156</v>
      </c>
      <c r="B2746" s="10" t="s">
        <v>2219</v>
      </c>
      <c r="C2746" s="9" t="s">
        <v>0</v>
      </c>
      <c r="D2746" s="9">
        <v>5703</v>
      </c>
      <c r="E2746" s="9">
        <v>1</v>
      </c>
      <c r="F2746" s="9">
        <v>1.335</v>
      </c>
      <c r="G2746" s="9">
        <v>1.3374999999999999</v>
      </c>
      <c r="H2746" s="9">
        <v>1.335</v>
      </c>
      <c r="I2746" s="9">
        <v>5</v>
      </c>
      <c r="J2746" s="9">
        <v>571.79</v>
      </c>
      <c r="K2746" s="8" t="str">
        <f>RIGHT(B2746,5)</f>
        <v>18:44</v>
      </c>
      <c r="L2746" s="7" t="str">
        <f>TEXT(K2746,"hh")</f>
        <v>18</v>
      </c>
      <c r="M2746" s="6">
        <f>IF(C2746="close",IF(I2746&gt;=0,1,IF(I2746&lt;0,2)),0)</f>
        <v>0</v>
      </c>
      <c r="N2746" s="5">
        <f>IF(N2745=0,IF(C2746="s/l",1,0),IF(C2746="s/l",N2745+1,0))</f>
        <v>0</v>
      </c>
      <c r="O2746" s="4">
        <f>IF(O2745=0,IF(C2746="t/p",1,0),IF(C2746="t/p",O2745+1,0))</f>
        <v>6</v>
      </c>
      <c r="P2746" s="3">
        <f>IF(AND(N2746&gt;=$AD$36,N2747=0),1,0)</f>
        <v>0</v>
      </c>
      <c r="Q2746" s="2">
        <f>IF(AND(O2746&gt;=$AD$35,O2747=0),1,0)</f>
        <v>1</v>
      </c>
      <c r="R2746" s="3">
        <f>IF(AND(N2746&gt;0,ISODD(D2746)),1,0)</f>
        <v>0</v>
      </c>
      <c r="S2746" s="2">
        <f>IF(AND(O2746&gt;0,ISEVEN(D2746)),1,0)</f>
        <v>0</v>
      </c>
      <c r="T2746" s="1">
        <f>IF(AND(N2745&gt;0,N2746&gt;0),IF(OR(AND(R2745=0,R2746=1),AND(R2745=1,R2746=0)),1,0),0)</f>
        <v>0</v>
      </c>
      <c r="U2746" s="1">
        <f>IF(AND(O2745&gt;0,O2746&gt;0),IF(OR(AND(S2745=0,S2746=1),AND(S2745=1,S2746=0)),1,0),0)</f>
        <v>1</v>
      </c>
    </row>
    <row r="2747" spans="1:21">
      <c r="A2747" s="9">
        <v>14161</v>
      </c>
      <c r="B2747" s="10" t="s">
        <v>2218</v>
      </c>
      <c r="C2747" s="9" t="s">
        <v>54</v>
      </c>
      <c r="D2747" s="9">
        <v>5705</v>
      </c>
      <c r="E2747" s="9">
        <v>1</v>
      </c>
      <c r="F2747" s="9">
        <v>1.3365</v>
      </c>
      <c r="G2747" s="9">
        <v>1.3385</v>
      </c>
      <c r="H2747" s="9">
        <v>1.3360000000000001</v>
      </c>
      <c r="I2747" s="9">
        <v>-0.37</v>
      </c>
      <c r="J2747" s="9">
        <v>571.41999999999996</v>
      </c>
      <c r="K2747" s="8" t="str">
        <f>RIGHT(B2747,5)</f>
        <v>00:00</v>
      </c>
      <c r="L2747" s="7" t="str">
        <f>TEXT(K2747,"hh")</f>
        <v>00</v>
      </c>
      <c r="M2747" s="6">
        <f>IF(C2747="close",IF(I2747&gt;=0,1,IF(I2747&lt;0,2)),0)</f>
        <v>2</v>
      </c>
      <c r="N2747" s="5">
        <f>IF(N2746=0,IF(C2747="s/l",1,0),IF(C2747="s/l",N2746+1,0))</f>
        <v>0</v>
      </c>
      <c r="O2747" s="4">
        <f>IF(O2746=0,IF(C2747="t/p",1,0),IF(C2747="t/p",O2746+1,0))</f>
        <v>0</v>
      </c>
      <c r="P2747" s="3">
        <f>IF(AND(N2747&gt;=$AD$36,N2748=0),1,0)</f>
        <v>0</v>
      </c>
      <c r="Q2747" s="2">
        <f>IF(AND(O2747&gt;=$AD$35,O2748=0),1,0)</f>
        <v>0</v>
      </c>
      <c r="R2747" s="3">
        <f>IF(AND(N2747&gt;0,ISODD(D2747)),1,0)</f>
        <v>0</v>
      </c>
      <c r="S2747" s="2">
        <f>IF(AND(O2747&gt;0,ISEVEN(D2747)),1,0)</f>
        <v>0</v>
      </c>
      <c r="T2747" s="1">
        <f>IF(AND(N2746&gt;0,N2747&gt;0),IF(OR(AND(R2746=0,R2747=1),AND(R2746=1,R2747=0)),1,0),0)</f>
        <v>0</v>
      </c>
      <c r="U2747" s="1">
        <f>IF(AND(O2746&gt;0,O2747&gt;0),IF(OR(AND(S2746=0,S2747=1),AND(S2746=1,S2747=0)),1,0),0)</f>
        <v>0</v>
      </c>
    </row>
    <row r="2748" spans="1:21">
      <c r="A2748" s="9">
        <v>14170</v>
      </c>
      <c r="B2748" s="10" t="s">
        <v>212</v>
      </c>
      <c r="C2748" s="9" t="s">
        <v>0</v>
      </c>
      <c r="D2748" s="9">
        <v>5710</v>
      </c>
      <c r="E2748" s="9">
        <v>1</v>
      </c>
      <c r="F2748" s="9">
        <v>1.3357000000000001</v>
      </c>
      <c r="G2748" s="9">
        <v>1.3331999999999999</v>
      </c>
      <c r="H2748" s="9">
        <v>1.3357000000000001</v>
      </c>
      <c r="I2748" s="9">
        <v>5</v>
      </c>
      <c r="J2748" s="9">
        <v>576.41999999999996</v>
      </c>
      <c r="K2748" s="8" t="str">
        <f>RIGHT(B2748,5)</f>
        <v>04:18</v>
      </c>
      <c r="L2748" s="7" t="str">
        <f>TEXT(K2748,"hh")</f>
        <v>04</v>
      </c>
      <c r="M2748" s="6">
        <f>IF(C2748="close",IF(I2748&gt;=0,1,IF(I2748&lt;0,2)),0)</f>
        <v>0</v>
      </c>
      <c r="N2748" s="5">
        <f>IF(N2747=0,IF(C2748="s/l",1,0),IF(C2748="s/l",N2747+1,0))</f>
        <v>0</v>
      </c>
      <c r="O2748" s="4">
        <f>IF(O2747=0,IF(C2748="t/p",1,0),IF(C2748="t/p",O2747+1,0))</f>
        <v>1</v>
      </c>
      <c r="P2748" s="3">
        <f>IF(AND(N2748&gt;=$AD$36,N2749=0),1,0)</f>
        <v>0</v>
      </c>
      <c r="Q2748" s="2">
        <f>IF(AND(O2748&gt;=$AD$35,O2749=0),1,0)</f>
        <v>0</v>
      </c>
      <c r="R2748" s="3">
        <f>IF(AND(N2748&gt;0,ISODD(D2748)),1,0)</f>
        <v>0</v>
      </c>
      <c r="S2748" s="2">
        <f>IF(AND(O2748&gt;0,ISEVEN(D2748)),1,0)</f>
        <v>1</v>
      </c>
      <c r="T2748" s="1">
        <f>IF(AND(N2747&gt;0,N2748&gt;0),IF(OR(AND(R2747=0,R2748=1),AND(R2747=1,R2748=0)),1,0),0)</f>
        <v>0</v>
      </c>
      <c r="U2748" s="1">
        <f>IF(AND(O2747&gt;0,O2748&gt;0),IF(OR(AND(S2747=0,S2748=1),AND(S2747=1,S2748=0)),1,0),0)</f>
        <v>0</v>
      </c>
    </row>
    <row r="2749" spans="1:21">
      <c r="A2749" s="9">
        <v>14175</v>
      </c>
      <c r="B2749" s="10" t="s">
        <v>2217</v>
      </c>
      <c r="C2749" s="9" t="s">
        <v>0</v>
      </c>
      <c r="D2749" s="9">
        <v>5711</v>
      </c>
      <c r="E2749" s="9">
        <v>1</v>
      </c>
      <c r="F2749" s="9">
        <v>1.3353999999999999</v>
      </c>
      <c r="G2749" s="9">
        <v>1.3379000000000001</v>
      </c>
      <c r="H2749" s="9">
        <v>1.3353999999999999</v>
      </c>
      <c r="I2749" s="9">
        <v>5</v>
      </c>
      <c r="J2749" s="9">
        <v>581.41999999999996</v>
      </c>
      <c r="K2749" s="8" t="str">
        <f>RIGHT(B2749,5)</f>
        <v>04:40</v>
      </c>
      <c r="L2749" s="7" t="str">
        <f>TEXT(K2749,"hh")</f>
        <v>04</v>
      </c>
      <c r="M2749" s="6">
        <f>IF(C2749="close",IF(I2749&gt;=0,1,IF(I2749&lt;0,2)),0)</f>
        <v>0</v>
      </c>
      <c r="N2749" s="5">
        <f>IF(N2748=0,IF(C2749="s/l",1,0),IF(C2749="s/l",N2748+1,0))</f>
        <v>0</v>
      </c>
      <c r="O2749" s="4">
        <f>IF(O2748=0,IF(C2749="t/p",1,0),IF(C2749="t/p",O2748+1,0))</f>
        <v>2</v>
      </c>
      <c r="P2749" s="3">
        <f>IF(AND(N2749&gt;=$AD$36,N2750=0),1,0)</f>
        <v>0</v>
      </c>
      <c r="Q2749" s="2">
        <f>IF(AND(O2749&gt;=$AD$35,O2750=0),1,0)</f>
        <v>0</v>
      </c>
      <c r="R2749" s="3">
        <f>IF(AND(N2749&gt;0,ISODD(D2749)),1,0)</f>
        <v>0</v>
      </c>
      <c r="S2749" s="2">
        <f>IF(AND(O2749&gt;0,ISEVEN(D2749)),1,0)</f>
        <v>0</v>
      </c>
      <c r="T2749" s="1">
        <f>IF(AND(N2748&gt;0,N2749&gt;0),IF(OR(AND(R2748=0,R2749=1),AND(R2748=1,R2749=0)),1,0),0)</f>
        <v>0</v>
      </c>
      <c r="U2749" s="1">
        <f>IF(AND(O2748&gt;0,O2749&gt;0),IF(OR(AND(S2748=0,S2749=1),AND(S2748=1,S2749=0)),1,0),0)</f>
        <v>1</v>
      </c>
    </row>
    <row r="2750" spans="1:21">
      <c r="A2750" s="9">
        <v>14184</v>
      </c>
      <c r="B2750" s="10" t="s">
        <v>211</v>
      </c>
      <c r="C2750" s="9" t="s">
        <v>0</v>
      </c>
      <c r="D2750" s="9">
        <v>5716</v>
      </c>
      <c r="E2750" s="9">
        <v>1</v>
      </c>
      <c r="F2750" s="9">
        <v>1.3347</v>
      </c>
      <c r="G2750" s="9">
        <v>1.3322000000000001</v>
      </c>
      <c r="H2750" s="9">
        <v>1.3347</v>
      </c>
      <c r="I2750" s="9">
        <v>5</v>
      </c>
      <c r="J2750" s="9">
        <v>586.41999999999996</v>
      </c>
      <c r="K2750" s="8" t="str">
        <f>RIGHT(B2750,5)</f>
        <v>08:58</v>
      </c>
      <c r="L2750" s="7" t="str">
        <f>TEXT(K2750,"hh")</f>
        <v>08</v>
      </c>
      <c r="M2750" s="6">
        <f>IF(C2750="close",IF(I2750&gt;=0,1,IF(I2750&lt;0,2)),0)</f>
        <v>0</v>
      </c>
      <c r="N2750" s="5">
        <f>IF(N2749=0,IF(C2750="s/l",1,0),IF(C2750="s/l",N2749+1,0))</f>
        <v>0</v>
      </c>
      <c r="O2750" s="4">
        <f>IF(O2749=0,IF(C2750="t/p",1,0),IF(C2750="t/p",O2749+1,0))</f>
        <v>3</v>
      </c>
      <c r="P2750" s="3">
        <f>IF(AND(N2750&gt;=$AD$36,N2751=0),1,0)</f>
        <v>0</v>
      </c>
      <c r="Q2750" s="2">
        <f>IF(AND(O2750&gt;=$AD$35,O2751=0),1,0)</f>
        <v>0</v>
      </c>
      <c r="R2750" s="3">
        <f>IF(AND(N2750&gt;0,ISODD(D2750)),1,0)</f>
        <v>0</v>
      </c>
      <c r="S2750" s="2">
        <f>IF(AND(O2750&gt;0,ISEVEN(D2750)),1,0)</f>
        <v>1</v>
      </c>
      <c r="T2750" s="1">
        <f>IF(AND(N2749&gt;0,N2750&gt;0),IF(OR(AND(R2749=0,R2750=1),AND(R2749=1,R2750=0)),1,0),0)</f>
        <v>0</v>
      </c>
      <c r="U2750" s="1">
        <f>IF(AND(O2749&gt;0,O2750&gt;0),IF(OR(AND(S2749=0,S2750=1),AND(S2749=1,S2750=0)),1,0),0)</f>
        <v>1</v>
      </c>
    </row>
    <row r="2751" spans="1:21">
      <c r="A2751" s="9">
        <v>14189</v>
      </c>
      <c r="B2751" s="10" t="s">
        <v>2216</v>
      </c>
      <c r="C2751" s="9" t="s">
        <v>0</v>
      </c>
      <c r="D2751" s="9">
        <v>5717</v>
      </c>
      <c r="E2751" s="9">
        <v>1</v>
      </c>
      <c r="F2751" s="9">
        <v>1.3343</v>
      </c>
      <c r="G2751" s="9">
        <v>1.3368</v>
      </c>
      <c r="H2751" s="9">
        <v>1.3343</v>
      </c>
      <c r="I2751" s="9">
        <v>5</v>
      </c>
      <c r="J2751" s="9">
        <v>591.41999999999996</v>
      </c>
      <c r="K2751" s="8" t="str">
        <f>RIGHT(B2751,5)</f>
        <v>09:28</v>
      </c>
      <c r="L2751" s="7" t="str">
        <f>TEXT(K2751,"hh")</f>
        <v>09</v>
      </c>
      <c r="M2751" s="6">
        <f>IF(C2751="close",IF(I2751&gt;=0,1,IF(I2751&lt;0,2)),0)</f>
        <v>0</v>
      </c>
      <c r="N2751" s="5">
        <f>IF(N2750=0,IF(C2751="s/l",1,0),IF(C2751="s/l",N2750+1,0))</f>
        <v>0</v>
      </c>
      <c r="O2751" s="4">
        <f>IF(O2750=0,IF(C2751="t/p",1,0),IF(C2751="t/p",O2750+1,0))</f>
        <v>4</v>
      </c>
      <c r="P2751" s="3">
        <f>IF(AND(N2751&gt;=$AD$36,N2752=0),1,0)</f>
        <v>0</v>
      </c>
      <c r="Q2751" s="2">
        <f>IF(AND(O2751&gt;=$AD$35,O2752=0),1,0)</f>
        <v>0</v>
      </c>
      <c r="R2751" s="3">
        <f>IF(AND(N2751&gt;0,ISODD(D2751)),1,0)</f>
        <v>0</v>
      </c>
      <c r="S2751" s="2">
        <f>IF(AND(O2751&gt;0,ISEVEN(D2751)),1,0)</f>
        <v>0</v>
      </c>
      <c r="T2751" s="1">
        <f>IF(AND(N2750&gt;0,N2751&gt;0),IF(OR(AND(R2750=0,R2751=1),AND(R2750=1,R2751=0)),1,0),0)</f>
        <v>0</v>
      </c>
      <c r="U2751" s="1">
        <f>IF(AND(O2750&gt;0,O2751&gt;0),IF(OR(AND(S2750=0,S2751=1),AND(S2750=1,S2751=0)),1,0),0)</f>
        <v>1</v>
      </c>
    </row>
    <row r="2752" spans="1:21">
      <c r="A2752" s="9">
        <v>14194</v>
      </c>
      <c r="B2752" s="10" t="s">
        <v>210</v>
      </c>
      <c r="C2752" s="9" t="s">
        <v>0</v>
      </c>
      <c r="D2752" s="9">
        <v>5720</v>
      </c>
      <c r="E2752" s="9">
        <v>1</v>
      </c>
      <c r="F2752" s="9">
        <v>1.3346</v>
      </c>
      <c r="G2752" s="9">
        <v>1.3321000000000001</v>
      </c>
      <c r="H2752" s="9">
        <v>1.3346</v>
      </c>
      <c r="I2752" s="9">
        <v>5</v>
      </c>
      <c r="J2752" s="9">
        <v>596.41999999999996</v>
      </c>
      <c r="K2752" s="8" t="str">
        <f>RIGHT(B2752,5)</f>
        <v>09:38</v>
      </c>
      <c r="L2752" s="7" t="str">
        <f>TEXT(K2752,"hh")</f>
        <v>09</v>
      </c>
      <c r="M2752" s="6">
        <f>IF(C2752="close",IF(I2752&gt;=0,1,IF(I2752&lt;0,2)),0)</f>
        <v>0</v>
      </c>
      <c r="N2752" s="5">
        <f>IF(N2751=0,IF(C2752="s/l",1,0),IF(C2752="s/l",N2751+1,0))</f>
        <v>0</v>
      </c>
      <c r="O2752" s="4">
        <f>IF(O2751=0,IF(C2752="t/p",1,0),IF(C2752="t/p",O2751+1,0))</f>
        <v>5</v>
      </c>
      <c r="P2752" s="3">
        <f>IF(AND(N2752&gt;=$AD$36,N2753=0),1,0)</f>
        <v>0</v>
      </c>
      <c r="Q2752" s="2">
        <f>IF(AND(O2752&gt;=$AD$35,O2753=0),1,0)</f>
        <v>0</v>
      </c>
      <c r="R2752" s="3">
        <f>IF(AND(N2752&gt;0,ISODD(D2752)),1,0)</f>
        <v>0</v>
      </c>
      <c r="S2752" s="2">
        <f>IF(AND(O2752&gt;0,ISEVEN(D2752)),1,0)</f>
        <v>1</v>
      </c>
      <c r="T2752" s="1">
        <f>IF(AND(N2751&gt;0,N2752&gt;0),IF(OR(AND(R2751=0,R2752=1),AND(R2751=1,R2752=0)),1,0),0)</f>
        <v>0</v>
      </c>
      <c r="U2752" s="1">
        <f>IF(AND(O2751&gt;0,O2752&gt;0),IF(OR(AND(S2751=0,S2752=1),AND(S2751=1,S2752=0)),1,0),0)</f>
        <v>1</v>
      </c>
    </row>
    <row r="2753" spans="1:21">
      <c r="A2753" s="9">
        <v>14199</v>
      </c>
      <c r="B2753" s="10" t="s">
        <v>2215</v>
      </c>
      <c r="C2753" s="9" t="s">
        <v>0</v>
      </c>
      <c r="D2753" s="9">
        <v>5714</v>
      </c>
      <c r="E2753" s="9">
        <v>1</v>
      </c>
      <c r="F2753" s="9">
        <v>1.3357000000000001</v>
      </c>
      <c r="G2753" s="9">
        <v>1.3331999999999999</v>
      </c>
      <c r="H2753" s="9">
        <v>1.3357000000000001</v>
      </c>
      <c r="I2753" s="9">
        <v>5</v>
      </c>
      <c r="J2753" s="9">
        <v>601.41999999999996</v>
      </c>
      <c r="K2753" s="8" t="str">
        <f>RIGHT(B2753,5)</f>
        <v>10:20</v>
      </c>
      <c r="L2753" s="7" t="str">
        <f>TEXT(K2753,"hh")</f>
        <v>10</v>
      </c>
      <c r="M2753" s="6">
        <f>IF(C2753="close",IF(I2753&gt;=0,1,IF(I2753&lt;0,2)),0)</f>
        <v>0</v>
      </c>
      <c r="N2753" s="5">
        <f>IF(N2752=0,IF(C2753="s/l",1,0),IF(C2753="s/l",N2752+1,0))</f>
        <v>0</v>
      </c>
      <c r="O2753" s="4">
        <f>IF(O2752=0,IF(C2753="t/p",1,0),IF(C2753="t/p",O2752+1,0))</f>
        <v>6</v>
      </c>
      <c r="P2753" s="3">
        <f>IF(AND(N2753&gt;=$AD$36,N2754=0),1,0)</f>
        <v>0</v>
      </c>
      <c r="Q2753" s="2">
        <f>IF(AND(O2753&gt;=$AD$35,O2754=0),1,0)</f>
        <v>0</v>
      </c>
      <c r="R2753" s="3">
        <f>IF(AND(N2753&gt;0,ISODD(D2753)),1,0)</f>
        <v>0</v>
      </c>
      <c r="S2753" s="2">
        <f>IF(AND(O2753&gt;0,ISEVEN(D2753)),1,0)</f>
        <v>1</v>
      </c>
      <c r="T2753" s="1">
        <f>IF(AND(N2752&gt;0,N2753&gt;0),IF(OR(AND(R2752=0,R2753=1),AND(R2752=1,R2753=0)),1,0),0)</f>
        <v>0</v>
      </c>
      <c r="U2753" s="1">
        <f>IF(AND(O2752&gt;0,O2753&gt;0),IF(OR(AND(S2752=0,S2753=1),AND(S2752=1,S2753=0)),1,0),0)</f>
        <v>0</v>
      </c>
    </row>
    <row r="2754" spans="1:21">
      <c r="A2754" s="9">
        <v>14204</v>
      </c>
      <c r="B2754" s="10" t="s">
        <v>2214</v>
      </c>
      <c r="C2754" s="9" t="s">
        <v>0</v>
      </c>
      <c r="D2754" s="9">
        <v>5723</v>
      </c>
      <c r="E2754" s="9">
        <v>1</v>
      </c>
      <c r="F2754" s="9">
        <v>1.3351999999999999</v>
      </c>
      <c r="G2754" s="9">
        <v>1.3376999999999999</v>
      </c>
      <c r="H2754" s="9">
        <v>1.3351999999999999</v>
      </c>
      <c r="I2754" s="9">
        <v>5</v>
      </c>
      <c r="J2754" s="9">
        <v>606.41999999999996</v>
      </c>
      <c r="K2754" s="8" t="str">
        <f>RIGHT(B2754,5)</f>
        <v>10:45</v>
      </c>
      <c r="L2754" s="7" t="str">
        <f>TEXT(K2754,"hh")</f>
        <v>10</v>
      </c>
      <c r="M2754" s="6">
        <f>IF(C2754="close",IF(I2754&gt;=0,1,IF(I2754&lt;0,2)),0)</f>
        <v>0</v>
      </c>
      <c r="N2754" s="5">
        <f>IF(N2753=0,IF(C2754="s/l",1,0),IF(C2754="s/l",N2753+1,0))</f>
        <v>0</v>
      </c>
      <c r="O2754" s="4">
        <f>IF(O2753=0,IF(C2754="t/p",1,0),IF(C2754="t/p",O2753+1,0))</f>
        <v>7</v>
      </c>
      <c r="P2754" s="3">
        <f>IF(AND(N2754&gt;=$AD$36,N2755=0),1,0)</f>
        <v>0</v>
      </c>
      <c r="Q2754" s="2">
        <f>IF(AND(O2754&gt;=$AD$35,O2755=0),1,0)</f>
        <v>0</v>
      </c>
      <c r="R2754" s="3">
        <f>IF(AND(N2754&gt;0,ISODD(D2754)),1,0)</f>
        <v>0</v>
      </c>
      <c r="S2754" s="2">
        <f>IF(AND(O2754&gt;0,ISEVEN(D2754)),1,0)</f>
        <v>0</v>
      </c>
      <c r="T2754" s="1">
        <f>IF(AND(N2753&gt;0,N2754&gt;0),IF(OR(AND(R2753=0,R2754=1),AND(R2753=1,R2754=0)),1,0),0)</f>
        <v>0</v>
      </c>
      <c r="U2754" s="1">
        <f>IF(AND(O2753&gt;0,O2754&gt;0),IF(OR(AND(S2753=0,S2754=1),AND(S2753=1,S2754=0)),1,0),0)</f>
        <v>1</v>
      </c>
    </row>
    <row r="2755" spans="1:21">
      <c r="A2755" s="9">
        <v>14209</v>
      </c>
      <c r="B2755" s="10" t="s">
        <v>2213</v>
      </c>
      <c r="C2755" s="9" t="s">
        <v>0</v>
      </c>
      <c r="D2755" s="9">
        <v>5726</v>
      </c>
      <c r="E2755" s="9">
        <v>1</v>
      </c>
      <c r="F2755" s="9">
        <v>1.3355999999999999</v>
      </c>
      <c r="G2755" s="9">
        <v>1.3331</v>
      </c>
      <c r="H2755" s="9">
        <v>1.3355999999999999</v>
      </c>
      <c r="I2755" s="9">
        <v>5</v>
      </c>
      <c r="J2755" s="9">
        <v>611.41999999999996</v>
      </c>
      <c r="K2755" s="8" t="str">
        <f>RIGHT(B2755,5)</f>
        <v>14:03</v>
      </c>
      <c r="L2755" s="7" t="str">
        <f>TEXT(K2755,"hh")</f>
        <v>14</v>
      </c>
      <c r="M2755" s="6">
        <f>IF(C2755="close",IF(I2755&gt;=0,1,IF(I2755&lt;0,2)),0)</f>
        <v>0</v>
      </c>
      <c r="N2755" s="5">
        <f>IF(N2754=0,IF(C2755="s/l",1,0),IF(C2755="s/l",N2754+1,0))</f>
        <v>0</v>
      </c>
      <c r="O2755" s="4">
        <f>IF(O2754=0,IF(C2755="t/p",1,0),IF(C2755="t/p",O2754+1,0))</f>
        <v>8</v>
      </c>
      <c r="P2755" s="3">
        <f>IF(AND(N2755&gt;=$AD$36,N2756=0),1,0)</f>
        <v>0</v>
      </c>
      <c r="Q2755" s="2">
        <f>IF(AND(O2755&gt;=$AD$35,O2756=0),1,0)</f>
        <v>0</v>
      </c>
      <c r="R2755" s="3">
        <f>IF(AND(N2755&gt;0,ISODD(D2755)),1,0)</f>
        <v>0</v>
      </c>
      <c r="S2755" s="2">
        <f>IF(AND(O2755&gt;0,ISEVEN(D2755)),1,0)</f>
        <v>1</v>
      </c>
      <c r="T2755" s="1">
        <f>IF(AND(N2754&gt;0,N2755&gt;0),IF(OR(AND(R2754=0,R2755=1),AND(R2754=1,R2755=0)),1,0),0)</f>
        <v>0</v>
      </c>
      <c r="U2755" s="1">
        <f>IF(AND(O2754&gt;0,O2755&gt;0),IF(OR(AND(S2754=0,S2755=1),AND(S2754=1,S2755=0)),1,0),0)</f>
        <v>1</v>
      </c>
    </row>
    <row r="2756" spans="1:21">
      <c r="A2756" s="9">
        <v>14214</v>
      </c>
      <c r="B2756" s="10" t="s">
        <v>2212</v>
      </c>
      <c r="C2756" s="9" t="s">
        <v>0</v>
      </c>
      <c r="D2756" s="9">
        <v>5727</v>
      </c>
      <c r="E2756" s="9">
        <v>1</v>
      </c>
      <c r="F2756" s="9">
        <v>1.3352999999999999</v>
      </c>
      <c r="G2756" s="9">
        <v>1.3378000000000001</v>
      </c>
      <c r="H2756" s="9">
        <v>1.3352999999999999</v>
      </c>
      <c r="I2756" s="9">
        <v>5</v>
      </c>
      <c r="J2756" s="9">
        <v>616.41999999999996</v>
      </c>
      <c r="K2756" s="8" t="str">
        <f>RIGHT(B2756,5)</f>
        <v>14:26</v>
      </c>
      <c r="L2756" s="7" t="str">
        <f>TEXT(K2756,"hh")</f>
        <v>14</v>
      </c>
      <c r="M2756" s="6">
        <f>IF(C2756="close",IF(I2756&gt;=0,1,IF(I2756&lt;0,2)),0)</f>
        <v>0</v>
      </c>
      <c r="N2756" s="5">
        <f>IF(N2755=0,IF(C2756="s/l",1,0),IF(C2756="s/l",N2755+1,0))</f>
        <v>0</v>
      </c>
      <c r="O2756" s="4">
        <f>IF(O2755=0,IF(C2756="t/p",1,0),IF(C2756="t/p",O2755+1,0))</f>
        <v>9</v>
      </c>
      <c r="P2756" s="3">
        <f>IF(AND(N2756&gt;=$AD$36,N2757=0),1,0)</f>
        <v>0</v>
      </c>
      <c r="Q2756" s="2">
        <f>IF(AND(O2756&gt;=$AD$35,O2757=0),1,0)</f>
        <v>0</v>
      </c>
      <c r="R2756" s="3">
        <f>IF(AND(N2756&gt;0,ISODD(D2756)),1,0)</f>
        <v>0</v>
      </c>
      <c r="S2756" s="2">
        <f>IF(AND(O2756&gt;0,ISEVEN(D2756)),1,0)</f>
        <v>0</v>
      </c>
      <c r="T2756" s="1">
        <f>IF(AND(N2755&gt;0,N2756&gt;0),IF(OR(AND(R2755=0,R2756=1),AND(R2755=1,R2756=0)),1,0),0)</f>
        <v>0</v>
      </c>
      <c r="U2756" s="1">
        <f>IF(AND(O2755&gt;0,O2756&gt;0),IF(OR(AND(S2755=0,S2756=1),AND(S2755=1,S2756=0)),1,0),0)</f>
        <v>1</v>
      </c>
    </row>
    <row r="2757" spans="1:21">
      <c r="A2757" s="9">
        <v>14219</v>
      </c>
      <c r="B2757" s="10" t="s">
        <v>2211</v>
      </c>
      <c r="C2757" s="9" t="s">
        <v>0</v>
      </c>
      <c r="D2757" s="9">
        <v>5721</v>
      </c>
      <c r="E2757" s="9">
        <v>1</v>
      </c>
      <c r="F2757" s="9">
        <v>1.3342000000000001</v>
      </c>
      <c r="G2757" s="9">
        <v>1.3367</v>
      </c>
      <c r="H2757" s="9">
        <v>1.3342000000000001</v>
      </c>
      <c r="I2757" s="9">
        <v>5</v>
      </c>
      <c r="J2757" s="9">
        <v>621.41999999999996</v>
      </c>
      <c r="K2757" s="8" t="str">
        <f>RIGHT(B2757,5)</f>
        <v>15:02</v>
      </c>
      <c r="L2757" s="7" t="str">
        <f>TEXT(K2757,"hh")</f>
        <v>15</v>
      </c>
      <c r="M2757" s="6">
        <f>IF(C2757="close",IF(I2757&gt;=0,1,IF(I2757&lt;0,2)),0)</f>
        <v>0</v>
      </c>
      <c r="N2757" s="5">
        <f>IF(N2756=0,IF(C2757="s/l",1,0),IF(C2757="s/l",N2756+1,0))</f>
        <v>0</v>
      </c>
      <c r="O2757" s="4">
        <f>IF(O2756=0,IF(C2757="t/p",1,0),IF(C2757="t/p",O2756+1,0))</f>
        <v>10</v>
      </c>
      <c r="P2757" s="3">
        <f>IF(AND(N2757&gt;=$AD$36,N2758=0),1,0)</f>
        <v>0</v>
      </c>
      <c r="Q2757" s="2">
        <f>IF(AND(O2757&gt;=$AD$35,O2758=0),1,0)</f>
        <v>0</v>
      </c>
      <c r="R2757" s="3">
        <f>IF(AND(N2757&gt;0,ISODD(D2757)),1,0)</f>
        <v>0</v>
      </c>
      <c r="S2757" s="2">
        <f>IF(AND(O2757&gt;0,ISEVEN(D2757)),1,0)</f>
        <v>0</v>
      </c>
      <c r="T2757" s="1">
        <f>IF(AND(N2756&gt;0,N2757&gt;0),IF(OR(AND(R2756=0,R2757=1),AND(R2756=1,R2757=0)),1,0),0)</f>
        <v>0</v>
      </c>
      <c r="U2757" s="1">
        <f>IF(AND(O2756&gt;0,O2757&gt;0),IF(OR(AND(S2756=0,S2757=1),AND(S2756=1,S2757=0)),1,0),0)</f>
        <v>0</v>
      </c>
    </row>
    <row r="2758" spans="1:21">
      <c r="A2758" s="9">
        <v>14224</v>
      </c>
      <c r="B2758" s="10" t="s">
        <v>2210</v>
      </c>
      <c r="C2758" s="9" t="s">
        <v>0</v>
      </c>
      <c r="D2758" s="9">
        <v>5732</v>
      </c>
      <c r="E2758" s="9">
        <v>1</v>
      </c>
      <c r="F2758" s="9">
        <v>1.3346</v>
      </c>
      <c r="G2758" s="9">
        <v>1.3321000000000001</v>
      </c>
      <c r="H2758" s="9">
        <v>1.3346</v>
      </c>
      <c r="I2758" s="9">
        <v>5</v>
      </c>
      <c r="J2758" s="9">
        <v>626.41999999999996</v>
      </c>
      <c r="K2758" s="8" t="str">
        <f>RIGHT(B2758,5)</f>
        <v>16:06</v>
      </c>
      <c r="L2758" s="7" t="str">
        <f>TEXT(K2758,"hh")</f>
        <v>16</v>
      </c>
      <c r="M2758" s="6">
        <f>IF(C2758="close",IF(I2758&gt;=0,1,IF(I2758&lt;0,2)),0)</f>
        <v>0</v>
      </c>
      <c r="N2758" s="5">
        <f>IF(N2757=0,IF(C2758="s/l",1,0),IF(C2758="s/l",N2757+1,0))</f>
        <v>0</v>
      </c>
      <c r="O2758" s="4">
        <f>IF(O2757=0,IF(C2758="t/p",1,0),IF(C2758="t/p",O2757+1,0))</f>
        <v>11</v>
      </c>
      <c r="P2758" s="3">
        <f>IF(AND(N2758&gt;=$AD$36,N2759=0),1,0)</f>
        <v>0</v>
      </c>
      <c r="Q2758" s="2">
        <f>IF(AND(O2758&gt;=$AD$35,O2759=0),1,0)</f>
        <v>0</v>
      </c>
      <c r="R2758" s="3">
        <f>IF(AND(N2758&gt;0,ISODD(D2758)),1,0)</f>
        <v>0</v>
      </c>
      <c r="S2758" s="2">
        <f>IF(AND(O2758&gt;0,ISEVEN(D2758)),1,0)</f>
        <v>1</v>
      </c>
      <c r="T2758" s="1">
        <f>IF(AND(N2757&gt;0,N2758&gt;0),IF(OR(AND(R2757=0,R2758=1),AND(R2757=1,R2758=0)),1,0),0)</f>
        <v>0</v>
      </c>
      <c r="U2758" s="1">
        <f>IF(AND(O2757&gt;0,O2758&gt;0),IF(OR(AND(S2757=0,S2758=1),AND(S2757=1,S2758=0)),1,0),0)</f>
        <v>1</v>
      </c>
    </row>
    <row r="2759" spans="1:21">
      <c r="A2759" s="9">
        <v>14229</v>
      </c>
      <c r="B2759" s="10" t="s">
        <v>2209</v>
      </c>
      <c r="C2759" s="9" t="s">
        <v>0</v>
      </c>
      <c r="D2759" s="9">
        <v>5730</v>
      </c>
      <c r="E2759" s="9">
        <v>1</v>
      </c>
      <c r="F2759" s="9">
        <v>1.3355999999999999</v>
      </c>
      <c r="G2759" s="9">
        <v>1.3331</v>
      </c>
      <c r="H2759" s="9">
        <v>1.3355999999999999</v>
      </c>
      <c r="I2759" s="9">
        <v>5</v>
      </c>
      <c r="J2759" s="9">
        <v>631.41999999999996</v>
      </c>
      <c r="K2759" s="8" t="str">
        <f>RIGHT(B2759,5)</f>
        <v>17:22</v>
      </c>
      <c r="L2759" s="7" t="str">
        <f>TEXT(K2759,"hh")</f>
        <v>17</v>
      </c>
      <c r="M2759" s="6">
        <f>IF(C2759="close",IF(I2759&gt;=0,1,IF(I2759&lt;0,2)),0)</f>
        <v>0</v>
      </c>
      <c r="N2759" s="5">
        <f>IF(N2758=0,IF(C2759="s/l",1,0),IF(C2759="s/l",N2758+1,0))</f>
        <v>0</v>
      </c>
      <c r="O2759" s="4">
        <f>IF(O2758=0,IF(C2759="t/p",1,0),IF(C2759="t/p",O2758+1,0))</f>
        <v>12</v>
      </c>
      <c r="P2759" s="3">
        <f>IF(AND(N2759&gt;=$AD$36,N2760=0),1,0)</f>
        <v>0</v>
      </c>
      <c r="Q2759" s="2">
        <f>IF(AND(O2759&gt;=$AD$35,O2760=0),1,0)</f>
        <v>0</v>
      </c>
      <c r="R2759" s="3">
        <f>IF(AND(N2759&gt;0,ISODD(D2759)),1,0)</f>
        <v>0</v>
      </c>
      <c r="S2759" s="2">
        <f>IF(AND(O2759&gt;0,ISEVEN(D2759)),1,0)</f>
        <v>1</v>
      </c>
      <c r="T2759" s="1">
        <f>IF(AND(N2758&gt;0,N2759&gt;0),IF(OR(AND(R2758=0,R2759=1),AND(R2758=1,R2759=0)),1,0),0)</f>
        <v>0</v>
      </c>
      <c r="U2759" s="1">
        <f>IF(AND(O2758&gt;0,O2759&gt;0),IF(OR(AND(S2758=0,S2759=1),AND(S2758=1,S2759=0)),1,0),0)</f>
        <v>0</v>
      </c>
    </row>
    <row r="2760" spans="1:21">
      <c r="A2760" s="9">
        <v>14234</v>
      </c>
      <c r="B2760" s="10" t="s">
        <v>2208</v>
      </c>
      <c r="C2760" s="9" t="s">
        <v>0</v>
      </c>
      <c r="D2760" s="9">
        <v>5735</v>
      </c>
      <c r="E2760" s="9">
        <v>1</v>
      </c>
      <c r="F2760" s="9">
        <v>1.3353999999999999</v>
      </c>
      <c r="G2760" s="9">
        <v>1.3379000000000001</v>
      </c>
      <c r="H2760" s="9">
        <v>1.3353999999999999</v>
      </c>
      <c r="I2760" s="9">
        <v>5</v>
      </c>
      <c r="J2760" s="9">
        <v>636.41999999999996</v>
      </c>
      <c r="K2760" s="8" t="str">
        <f>RIGHT(B2760,5)</f>
        <v>19:27</v>
      </c>
      <c r="L2760" s="7" t="str">
        <f>TEXT(K2760,"hh")</f>
        <v>19</v>
      </c>
      <c r="M2760" s="6">
        <f>IF(C2760="close",IF(I2760&gt;=0,1,IF(I2760&lt;0,2)),0)</f>
        <v>0</v>
      </c>
      <c r="N2760" s="5">
        <f>IF(N2759=0,IF(C2760="s/l",1,0),IF(C2760="s/l",N2759+1,0))</f>
        <v>0</v>
      </c>
      <c r="O2760" s="4">
        <f>IF(O2759=0,IF(C2760="t/p",1,0),IF(C2760="t/p",O2759+1,0))</f>
        <v>13</v>
      </c>
      <c r="P2760" s="3">
        <f>IF(AND(N2760&gt;=$AD$36,N2761=0),1,0)</f>
        <v>0</v>
      </c>
      <c r="Q2760" s="2">
        <f>IF(AND(O2760&gt;=$AD$35,O2761=0),1,0)</f>
        <v>0</v>
      </c>
      <c r="R2760" s="3">
        <f>IF(AND(N2760&gt;0,ISODD(D2760)),1,0)</f>
        <v>0</v>
      </c>
      <c r="S2760" s="2">
        <f>IF(AND(O2760&gt;0,ISEVEN(D2760)),1,0)</f>
        <v>0</v>
      </c>
      <c r="T2760" s="1">
        <f>IF(AND(N2759&gt;0,N2760&gt;0),IF(OR(AND(R2759=0,R2760=1),AND(R2759=1,R2760=0)),1,0),0)</f>
        <v>0</v>
      </c>
      <c r="U2760" s="1">
        <f>IF(AND(O2759&gt;0,O2760&gt;0),IF(OR(AND(S2759=0,S2760=1),AND(S2759=1,S2760=0)),1,0),0)</f>
        <v>1</v>
      </c>
    </row>
    <row r="2761" spans="1:21">
      <c r="A2761" s="9">
        <v>14239</v>
      </c>
      <c r="B2761" s="10" t="s">
        <v>2207</v>
      </c>
      <c r="C2761" s="9" t="s">
        <v>0</v>
      </c>
      <c r="D2761" s="9">
        <v>5738</v>
      </c>
      <c r="E2761" s="9">
        <v>1</v>
      </c>
      <c r="F2761" s="9">
        <v>1.3359000000000001</v>
      </c>
      <c r="G2761" s="9">
        <v>1.3333999999999999</v>
      </c>
      <c r="H2761" s="9">
        <v>1.3359000000000001</v>
      </c>
      <c r="I2761" s="9">
        <v>5</v>
      </c>
      <c r="J2761" s="9">
        <v>641.41999999999996</v>
      </c>
      <c r="K2761" s="8" t="str">
        <f>RIGHT(B2761,5)</f>
        <v>20:56</v>
      </c>
      <c r="L2761" s="7" t="str">
        <f>TEXT(K2761,"hh")</f>
        <v>20</v>
      </c>
      <c r="M2761" s="6">
        <f>IF(C2761="close",IF(I2761&gt;=0,1,IF(I2761&lt;0,2)),0)</f>
        <v>0</v>
      </c>
      <c r="N2761" s="5">
        <f>IF(N2760=0,IF(C2761="s/l",1,0),IF(C2761="s/l",N2760+1,0))</f>
        <v>0</v>
      </c>
      <c r="O2761" s="4">
        <f>IF(O2760=0,IF(C2761="t/p",1,0),IF(C2761="t/p",O2760+1,0))</f>
        <v>14</v>
      </c>
      <c r="P2761" s="3">
        <f>IF(AND(N2761&gt;=$AD$36,N2762=0),1,0)</f>
        <v>0</v>
      </c>
      <c r="Q2761" s="2">
        <f>IF(AND(O2761&gt;=$AD$35,O2762=0),1,0)</f>
        <v>0</v>
      </c>
      <c r="R2761" s="3">
        <f>IF(AND(N2761&gt;0,ISODD(D2761)),1,0)</f>
        <v>0</v>
      </c>
      <c r="S2761" s="2">
        <f>IF(AND(O2761&gt;0,ISEVEN(D2761)),1,0)</f>
        <v>1</v>
      </c>
      <c r="T2761" s="1">
        <f>IF(AND(N2760&gt;0,N2761&gt;0),IF(OR(AND(R2760=0,R2761=1),AND(R2760=1,R2761=0)),1,0),0)</f>
        <v>0</v>
      </c>
      <c r="U2761" s="1">
        <f>IF(AND(O2760&gt;0,O2761&gt;0),IF(OR(AND(S2760=0,S2761=1),AND(S2760=1,S2761=0)),1,0),0)</f>
        <v>1</v>
      </c>
    </row>
    <row r="2762" spans="1:21">
      <c r="A2762" s="9">
        <v>14244</v>
      </c>
      <c r="B2762" s="10" t="s">
        <v>2206</v>
      </c>
      <c r="C2762" s="9" t="s">
        <v>0</v>
      </c>
      <c r="D2762" s="9">
        <v>5739</v>
      </c>
      <c r="E2762" s="9">
        <v>1</v>
      </c>
      <c r="F2762" s="9">
        <v>1.3355999999999999</v>
      </c>
      <c r="G2762" s="9">
        <v>1.3381000000000001</v>
      </c>
      <c r="H2762" s="9">
        <v>1.3355999999999999</v>
      </c>
      <c r="I2762" s="9">
        <v>4.63</v>
      </c>
      <c r="J2762" s="9">
        <v>646.04999999999995</v>
      </c>
      <c r="K2762" s="8" t="str">
        <f>RIGHT(B2762,5)</f>
        <v>00:37</v>
      </c>
      <c r="L2762" s="7" t="str">
        <f>TEXT(K2762,"hh")</f>
        <v>00</v>
      </c>
      <c r="M2762" s="6">
        <f>IF(C2762="close",IF(I2762&gt;=0,1,IF(I2762&lt;0,2)),0)</f>
        <v>0</v>
      </c>
      <c r="N2762" s="5">
        <f>IF(N2761=0,IF(C2762="s/l",1,0),IF(C2762="s/l",N2761+1,0))</f>
        <v>0</v>
      </c>
      <c r="O2762" s="4">
        <f>IF(O2761=0,IF(C2762="t/p",1,0),IF(C2762="t/p",O2761+1,0))</f>
        <v>15</v>
      </c>
      <c r="P2762" s="3">
        <f>IF(AND(N2762&gt;=$AD$36,N2763=0),1,0)</f>
        <v>0</v>
      </c>
      <c r="Q2762" s="2">
        <f>IF(AND(O2762&gt;=$AD$35,O2763=0),1,0)</f>
        <v>1</v>
      </c>
      <c r="R2762" s="3">
        <f>IF(AND(N2762&gt;0,ISODD(D2762)),1,0)</f>
        <v>0</v>
      </c>
      <c r="S2762" s="2">
        <f>IF(AND(O2762&gt;0,ISEVEN(D2762)),1,0)</f>
        <v>0</v>
      </c>
      <c r="T2762" s="1">
        <f>IF(AND(N2761&gt;0,N2762&gt;0),IF(OR(AND(R2761=0,R2762=1),AND(R2761=1,R2762=0)),1,0),0)</f>
        <v>0</v>
      </c>
      <c r="U2762" s="1">
        <f>IF(AND(O2761&gt;0,O2762&gt;0),IF(OR(AND(S2761=0,S2762=1),AND(S2761=1,S2762=0)),1,0),0)</f>
        <v>1</v>
      </c>
    </row>
    <row r="2763" spans="1:21">
      <c r="A2763" s="9">
        <v>14245</v>
      </c>
      <c r="B2763" s="10" t="s">
        <v>2205</v>
      </c>
      <c r="C2763" s="9" t="s">
        <v>54</v>
      </c>
      <c r="D2763" s="9">
        <v>5733</v>
      </c>
      <c r="E2763" s="9">
        <v>1</v>
      </c>
      <c r="F2763" s="9">
        <v>1.3354999999999999</v>
      </c>
      <c r="G2763" s="9">
        <v>1.3368</v>
      </c>
      <c r="H2763" s="9">
        <v>1.3343</v>
      </c>
      <c r="I2763" s="9">
        <v>-7.37</v>
      </c>
      <c r="J2763" s="9">
        <v>638.67999999999995</v>
      </c>
      <c r="K2763" s="8" t="str">
        <f>RIGHT(B2763,5)</f>
        <v>01:00</v>
      </c>
      <c r="L2763" s="7" t="str">
        <f>TEXT(K2763,"hh")</f>
        <v>01</v>
      </c>
      <c r="M2763" s="6">
        <f>IF(C2763="close",IF(I2763&gt;=0,1,IF(I2763&lt;0,2)),0)</f>
        <v>2</v>
      </c>
      <c r="N2763" s="5">
        <f>IF(N2762=0,IF(C2763="s/l",1,0),IF(C2763="s/l",N2762+1,0))</f>
        <v>0</v>
      </c>
      <c r="O2763" s="4">
        <f>IF(O2762=0,IF(C2763="t/p",1,0),IF(C2763="t/p",O2762+1,0))</f>
        <v>0</v>
      </c>
      <c r="P2763" s="3">
        <f>IF(AND(N2763&gt;=$AD$36,N2764=0),1,0)</f>
        <v>0</v>
      </c>
      <c r="Q2763" s="2">
        <f>IF(AND(O2763&gt;=$AD$35,O2764=0),1,0)</f>
        <v>0</v>
      </c>
      <c r="R2763" s="3">
        <f>IF(AND(N2763&gt;0,ISODD(D2763)),1,0)</f>
        <v>0</v>
      </c>
      <c r="S2763" s="2">
        <f>IF(AND(O2763&gt;0,ISEVEN(D2763)),1,0)</f>
        <v>0</v>
      </c>
      <c r="T2763" s="1">
        <f>IF(AND(N2762&gt;0,N2763&gt;0),IF(OR(AND(R2762=0,R2763=1),AND(R2762=1,R2763=0)),1,0),0)</f>
        <v>0</v>
      </c>
      <c r="U2763" s="1">
        <f>IF(AND(O2762&gt;0,O2763&gt;0),IF(OR(AND(S2762=0,S2763=1),AND(S2762=1,S2763=0)),1,0),0)</f>
        <v>0</v>
      </c>
    </row>
    <row r="2764" spans="1:21">
      <c r="A2764" s="9">
        <v>14254</v>
      </c>
      <c r="B2764" s="10" t="s">
        <v>209</v>
      </c>
      <c r="C2764" s="9" t="s">
        <v>0</v>
      </c>
      <c r="D2764" s="9">
        <v>5743</v>
      </c>
      <c r="E2764" s="9">
        <v>1</v>
      </c>
      <c r="F2764" s="9">
        <v>1.3353999999999999</v>
      </c>
      <c r="G2764" s="9">
        <v>1.3379000000000001</v>
      </c>
      <c r="H2764" s="9">
        <v>1.3353999999999999</v>
      </c>
      <c r="I2764" s="9">
        <v>5</v>
      </c>
      <c r="J2764" s="9">
        <v>643.67999999999995</v>
      </c>
      <c r="K2764" s="8" t="str">
        <f>RIGHT(B2764,5)</f>
        <v>09:04</v>
      </c>
      <c r="L2764" s="7" t="str">
        <f>TEXT(K2764,"hh")</f>
        <v>09</v>
      </c>
      <c r="M2764" s="6">
        <f>IF(C2764="close",IF(I2764&gt;=0,1,IF(I2764&lt;0,2)),0)</f>
        <v>0</v>
      </c>
      <c r="N2764" s="5">
        <f>IF(N2763=0,IF(C2764="s/l",1,0),IF(C2764="s/l",N2763+1,0))</f>
        <v>0</v>
      </c>
      <c r="O2764" s="4">
        <f>IF(O2763=0,IF(C2764="t/p",1,0),IF(C2764="t/p",O2763+1,0))</f>
        <v>1</v>
      </c>
      <c r="P2764" s="3">
        <f>IF(AND(N2764&gt;=$AD$36,N2765=0),1,0)</f>
        <v>0</v>
      </c>
      <c r="Q2764" s="2">
        <f>IF(AND(O2764&gt;=$AD$35,O2765=0),1,0)</f>
        <v>0</v>
      </c>
      <c r="R2764" s="3">
        <f>IF(AND(N2764&gt;0,ISODD(D2764)),1,0)</f>
        <v>0</v>
      </c>
      <c r="S2764" s="2">
        <f>IF(AND(O2764&gt;0,ISEVEN(D2764)),1,0)</f>
        <v>0</v>
      </c>
      <c r="T2764" s="1">
        <f>IF(AND(N2763&gt;0,N2764&gt;0),IF(OR(AND(R2763=0,R2764=1),AND(R2763=1,R2764=0)),1,0),0)</f>
        <v>0</v>
      </c>
      <c r="U2764" s="1">
        <f>IF(AND(O2763&gt;0,O2764&gt;0),IF(OR(AND(S2763=0,S2764=1),AND(S2763=1,S2764=0)),1,0),0)</f>
        <v>0</v>
      </c>
    </row>
    <row r="2765" spans="1:21">
      <c r="A2765" s="9">
        <v>14263</v>
      </c>
      <c r="B2765" s="10" t="s">
        <v>2204</v>
      </c>
      <c r="C2765" s="9" t="s">
        <v>0</v>
      </c>
      <c r="D2765" s="9">
        <v>5748</v>
      </c>
      <c r="E2765" s="9">
        <v>1</v>
      </c>
      <c r="F2765" s="9">
        <v>1.3347</v>
      </c>
      <c r="G2765" s="9">
        <v>1.3322000000000001</v>
      </c>
      <c r="H2765" s="9">
        <v>1.3347</v>
      </c>
      <c r="I2765" s="9">
        <v>5</v>
      </c>
      <c r="J2765" s="9">
        <v>648.67999999999995</v>
      </c>
      <c r="K2765" s="8" t="str">
        <f>RIGHT(B2765,5)</f>
        <v>11:39</v>
      </c>
      <c r="L2765" s="7" t="str">
        <f>TEXT(K2765,"hh")</f>
        <v>11</v>
      </c>
      <c r="M2765" s="6">
        <f>IF(C2765="close",IF(I2765&gt;=0,1,IF(I2765&lt;0,2)),0)</f>
        <v>0</v>
      </c>
      <c r="N2765" s="5">
        <f>IF(N2764=0,IF(C2765="s/l",1,0),IF(C2765="s/l",N2764+1,0))</f>
        <v>0</v>
      </c>
      <c r="O2765" s="4">
        <f>IF(O2764=0,IF(C2765="t/p",1,0),IF(C2765="t/p",O2764+1,0))</f>
        <v>2</v>
      </c>
      <c r="P2765" s="3">
        <f>IF(AND(N2765&gt;=$AD$36,N2766=0),1,0)</f>
        <v>0</v>
      </c>
      <c r="Q2765" s="2">
        <f>IF(AND(O2765&gt;=$AD$35,O2766=0),1,0)</f>
        <v>0</v>
      </c>
      <c r="R2765" s="3">
        <f>IF(AND(N2765&gt;0,ISODD(D2765)),1,0)</f>
        <v>0</v>
      </c>
      <c r="S2765" s="2">
        <f>IF(AND(O2765&gt;0,ISEVEN(D2765)),1,0)</f>
        <v>1</v>
      </c>
      <c r="T2765" s="1">
        <f>IF(AND(N2764&gt;0,N2765&gt;0),IF(OR(AND(R2764=0,R2765=1),AND(R2764=1,R2765=0)),1,0),0)</f>
        <v>0</v>
      </c>
      <c r="U2765" s="1">
        <f>IF(AND(O2764&gt;0,O2765&gt;0),IF(OR(AND(S2764=0,S2765=1),AND(S2764=1,S2765=0)),1,0),0)</f>
        <v>1</v>
      </c>
    </row>
    <row r="2766" spans="1:21">
      <c r="A2766" s="9">
        <v>14268</v>
      </c>
      <c r="B2766" s="10" t="s">
        <v>2203</v>
      </c>
      <c r="C2766" s="9" t="s">
        <v>0</v>
      </c>
      <c r="D2766" s="9">
        <v>5749</v>
      </c>
      <c r="E2766" s="9">
        <v>1</v>
      </c>
      <c r="F2766" s="9">
        <v>1.3343</v>
      </c>
      <c r="G2766" s="9">
        <v>1.3368</v>
      </c>
      <c r="H2766" s="9">
        <v>1.3343</v>
      </c>
      <c r="I2766" s="9">
        <v>5</v>
      </c>
      <c r="J2766" s="9">
        <v>653.67999999999995</v>
      </c>
      <c r="K2766" s="8" t="str">
        <f>RIGHT(B2766,5)</f>
        <v>12:22</v>
      </c>
      <c r="L2766" s="7" t="str">
        <f>TEXT(K2766,"hh")</f>
        <v>12</v>
      </c>
      <c r="M2766" s="6">
        <f>IF(C2766="close",IF(I2766&gt;=0,1,IF(I2766&lt;0,2)),0)</f>
        <v>0</v>
      </c>
      <c r="N2766" s="5">
        <f>IF(N2765=0,IF(C2766="s/l",1,0),IF(C2766="s/l",N2765+1,0))</f>
        <v>0</v>
      </c>
      <c r="O2766" s="4">
        <f>IF(O2765=0,IF(C2766="t/p",1,0),IF(C2766="t/p",O2765+1,0))</f>
        <v>3</v>
      </c>
      <c r="P2766" s="3">
        <f>IF(AND(N2766&gt;=$AD$36,N2767=0),1,0)</f>
        <v>0</v>
      </c>
      <c r="Q2766" s="2">
        <f>IF(AND(O2766&gt;=$AD$35,O2767=0),1,0)</f>
        <v>0</v>
      </c>
      <c r="R2766" s="3">
        <f>IF(AND(N2766&gt;0,ISODD(D2766)),1,0)</f>
        <v>0</v>
      </c>
      <c r="S2766" s="2">
        <f>IF(AND(O2766&gt;0,ISEVEN(D2766)),1,0)</f>
        <v>0</v>
      </c>
      <c r="T2766" s="1">
        <f>IF(AND(N2765&gt;0,N2766&gt;0),IF(OR(AND(R2765=0,R2766=1),AND(R2765=1,R2766=0)),1,0),0)</f>
        <v>0</v>
      </c>
      <c r="U2766" s="1">
        <f>IF(AND(O2765&gt;0,O2766&gt;0),IF(OR(AND(S2765=0,S2766=1),AND(S2765=1,S2766=0)),1,0),0)</f>
        <v>1</v>
      </c>
    </row>
    <row r="2767" spans="1:21">
      <c r="A2767" s="9">
        <v>14273</v>
      </c>
      <c r="B2767" s="10" t="s">
        <v>2202</v>
      </c>
      <c r="C2767" s="9" t="s">
        <v>0</v>
      </c>
      <c r="D2767" s="9">
        <v>5752</v>
      </c>
      <c r="E2767" s="9">
        <v>1</v>
      </c>
      <c r="F2767" s="9">
        <v>1.3346</v>
      </c>
      <c r="G2767" s="9">
        <v>1.3321000000000001</v>
      </c>
      <c r="H2767" s="9">
        <v>1.3346</v>
      </c>
      <c r="I2767" s="9">
        <v>5</v>
      </c>
      <c r="J2767" s="9">
        <v>658.68</v>
      </c>
      <c r="K2767" s="8" t="str">
        <f>RIGHT(B2767,5)</f>
        <v>12:47</v>
      </c>
      <c r="L2767" s="7" t="str">
        <f>TEXT(K2767,"hh")</f>
        <v>12</v>
      </c>
      <c r="M2767" s="6">
        <f>IF(C2767="close",IF(I2767&gt;=0,1,IF(I2767&lt;0,2)),0)</f>
        <v>0</v>
      </c>
      <c r="N2767" s="5">
        <f>IF(N2766=0,IF(C2767="s/l",1,0),IF(C2767="s/l",N2766+1,0))</f>
        <v>0</v>
      </c>
      <c r="O2767" s="4">
        <f>IF(O2766=0,IF(C2767="t/p",1,0),IF(C2767="t/p",O2766+1,0))</f>
        <v>4</v>
      </c>
      <c r="P2767" s="3">
        <f>IF(AND(N2767&gt;=$AD$36,N2768=0),1,0)</f>
        <v>0</v>
      </c>
      <c r="Q2767" s="2">
        <f>IF(AND(O2767&gt;=$AD$35,O2768=0),1,0)</f>
        <v>0</v>
      </c>
      <c r="R2767" s="3">
        <f>IF(AND(N2767&gt;0,ISODD(D2767)),1,0)</f>
        <v>0</v>
      </c>
      <c r="S2767" s="2">
        <f>IF(AND(O2767&gt;0,ISEVEN(D2767)),1,0)</f>
        <v>1</v>
      </c>
      <c r="T2767" s="1">
        <f>IF(AND(N2766&gt;0,N2767&gt;0),IF(OR(AND(R2766=0,R2767=1),AND(R2766=1,R2767=0)),1,0),0)</f>
        <v>0</v>
      </c>
      <c r="U2767" s="1">
        <f>IF(AND(O2766&gt;0,O2767&gt;0),IF(OR(AND(S2766=0,S2767=1),AND(S2766=1,S2767=0)),1,0),0)</f>
        <v>1</v>
      </c>
    </row>
    <row r="2768" spans="1:21">
      <c r="A2768" s="9">
        <v>14278</v>
      </c>
      <c r="B2768" s="10" t="s">
        <v>2201</v>
      </c>
      <c r="C2768" s="9" t="s">
        <v>0</v>
      </c>
      <c r="D2768" s="9">
        <v>5753</v>
      </c>
      <c r="E2768" s="9">
        <v>1</v>
      </c>
      <c r="F2768" s="9">
        <v>1.3343</v>
      </c>
      <c r="G2768" s="9">
        <v>1.3368</v>
      </c>
      <c r="H2768" s="9">
        <v>1.3343</v>
      </c>
      <c r="I2768" s="9">
        <v>5</v>
      </c>
      <c r="J2768" s="9">
        <v>663.68</v>
      </c>
      <c r="K2768" s="8" t="str">
        <f>RIGHT(B2768,5)</f>
        <v>13:10</v>
      </c>
      <c r="L2768" s="7" t="str">
        <f>TEXT(K2768,"hh")</f>
        <v>13</v>
      </c>
      <c r="M2768" s="6">
        <f>IF(C2768="close",IF(I2768&gt;=0,1,IF(I2768&lt;0,2)),0)</f>
        <v>0</v>
      </c>
      <c r="N2768" s="5">
        <f>IF(N2767=0,IF(C2768="s/l",1,0),IF(C2768="s/l",N2767+1,0))</f>
        <v>0</v>
      </c>
      <c r="O2768" s="4">
        <f>IF(O2767=0,IF(C2768="t/p",1,0),IF(C2768="t/p",O2767+1,0))</f>
        <v>5</v>
      </c>
      <c r="P2768" s="3">
        <f>IF(AND(N2768&gt;=$AD$36,N2769=0),1,0)</f>
        <v>0</v>
      </c>
      <c r="Q2768" s="2">
        <f>IF(AND(O2768&gt;=$AD$35,O2769=0),1,0)</f>
        <v>0</v>
      </c>
      <c r="R2768" s="3">
        <f>IF(AND(N2768&gt;0,ISODD(D2768)),1,0)</f>
        <v>0</v>
      </c>
      <c r="S2768" s="2">
        <f>IF(AND(O2768&gt;0,ISEVEN(D2768)),1,0)</f>
        <v>0</v>
      </c>
      <c r="T2768" s="1">
        <f>IF(AND(N2767&gt;0,N2768&gt;0),IF(OR(AND(R2767=0,R2768=1),AND(R2767=1,R2768=0)),1,0),0)</f>
        <v>0</v>
      </c>
      <c r="U2768" s="1">
        <f>IF(AND(O2767&gt;0,O2768&gt;0),IF(OR(AND(S2767=0,S2768=1),AND(S2767=1,S2768=0)),1,0),0)</f>
        <v>1</v>
      </c>
    </row>
    <row r="2769" spans="1:21">
      <c r="A2769" s="9">
        <v>14283</v>
      </c>
      <c r="B2769" s="10" t="s">
        <v>2200</v>
      </c>
      <c r="C2769" s="9" t="s">
        <v>0</v>
      </c>
      <c r="D2769" s="9">
        <v>5756</v>
      </c>
      <c r="E2769" s="9">
        <v>1</v>
      </c>
      <c r="F2769" s="9">
        <v>1.3346</v>
      </c>
      <c r="G2769" s="9">
        <v>1.3321000000000001</v>
      </c>
      <c r="H2769" s="9">
        <v>1.3346</v>
      </c>
      <c r="I2769" s="9">
        <v>5</v>
      </c>
      <c r="J2769" s="9">
        <v>668.68</v>
      </c>
      <c r="K2769" s="8" t="str">
        <f>RIGHT(B2769,5)</f>
        <v>14:02</v>
      </c>
      <c r="L2769" s="7" t="str">
        <f>TEXT(K2769,"hh")</f>
        <v>14</v>
      </c>
      <c r="M2769" s="6">
        <f>IF(C2769="close",IF(I2769&gt;=0,1,IF(I2769&lt;0,2)),0)</f>
        <v>0</v>
      </c>
      <c r="N2769" s="5">
        <f>IF(N2768=0,IF(C2769="s/l",1,0),IF(C2769="s/l",N2768+1,0))</f>
        <v>0</v>
      </c>
      <c r="O2769" s="4">
        <f>IF(O2768=0,IF(C2769="t/p",1,0),IF(C2769="t/p",O2768+1,0))</f>
        <v>6</v>
      </c>
      <c r="P2769" s="3">
        <f>IF(AND(N2769&gt;=$AD$36,N2770=0),1,0)</f>
        <v>0</v>
      </c>
      <c r="Q2769" s="2">
        <f>IF(AND(O2769&gt;=$AD$35,O2770=0),1,0)</f>
        <v>0</v>
      </c>
      <c r="R2769" s="3">
        <f>IF(AND(N2769&gt;0,ISODD(D2769)),1,0)</f>
        <v>0</v>
      </c>
      <c r="S2769" s="2">
        <f>IF(AND(O2769&gt;0,ISEVEN(D2769)),1,0)</f>
        <v>1</v>
      </c>
      <c r="T2769" s="1">
        <f>IF(AND(N2768&gt;0,N2769&gt;0),IF(OR(AND(R2768=0,R2769=1),AND(R2768=1,R2769=0)),1,0),0)</f>
        <v>0</v>
      </c>
      <c r="U2769" s="1">
        <f>IF(AND(O2768&gt;0,O2769&gt;0),IF(OR(AND(S2768=0,S2769=1),AND(S2768=1,S2769=0)),1,0),0)</f>
        <v>1</v>
      </c>
    </row>
    <row r="2770" spans="1:21">
      <c r="A2770" s="9">
        <v>14288</v>
      </c>
      <c r="B2770" s="10" t="s">
        <v>2199</v>
      </c>
      <c r="C2770" s="9" t="s">
        <v>0</v>
      </c>
      <c r="D2770" s="9">
        <v>5757</v>
      </c>
      <c r="E2770" s="9">
        <v>1</v>
      </c>
      <c r="F2770" s="9">
        <v>1.3343</v>
      </c>
      <c r="G2770" s="9">
        <v>1.3368</v>
      </c>
      <c r="H2770" s="9">
        <v>1.3343</v>
      </c>
      <c r="I2770" s="9">
        <v>5</v>
      </c>
      <c r="J2770" s="9">
        <v>673.68</v>
      </c>
      <c r="K2770" s="8" t="str">
        <f>RIGHT(B2770,5)</f>
        <v>14:33</v>
      </c>
      <c r="L2770" s="7" t="str">
        <f>TEXT(K2770,"hh")</f>
        <v>14</v>
      </c>
      <c r="M2770" s="6">
        <f>IF(C2770="close",IF(I2770&gt;=0,1,IF(I2770&lt;0,2)),0)</f>
        <v>0</v>
      </c>
      <c r="N2770" s="5">
        <f>IF(N2769=0,IF(C2770="s/l",1,0),IF(C2770="s/l",N2769+1,0))</f>
        <v>0</v>
      </c>
      <c r="O2770" s="4">
        <f>IF(O2769=0,IF(C2770="t/p",1,0),IF(C2770="t/p",O2769+1,0))</f>
        <v>7</v>
      </c>
      <c r="P2770" s="3">
        <f>IF(AND(N2770&gt;=$AD$36,N2771=0),1,0)</f>
        <v>0</v>
      </c>
      <c r="Q2770" s="2">
        <f>IF(AND(O2770&gt;=$AD$35,O2771=0),1,0)</f>
        <v>1</v>
      </c>
      <c r="R2770" s="3">
        <f>IF(AND(N2770&gt;0,ISODD(D2770)),1,0)</f>
        <v>0</v>
      </c>
      <c r="S2770" s="2">
        <f>IF(AND(O2770&gt;0,ISEVEN(D2770)),1,0)</f>
        <v>0</v>
      </c>
      <c r="T2770" s="1">
        <f>IF(AND(N2769&gt;0,N2770&gt;0),IF(OR(AND(R2769=0,R2770=1),AND(R2769=1,R2770=0)),1,0),0)</f>
        <v>0</v>
      </c>
      <c r="U2770" s="1">
        <f>IF(AND(O2769&gt;0,O2770&gt;0),IF(OR(AND(S2769=0,S2770=1),AND(S2769=1,S2770=0)),1,0),0)</f>
        <v>1</v>
      </c>
    </row>
    <row r="2771" spans="1:21">
      <c r="A2771" s="9">
        <v>14293</v>
      </c>
      <c r="B2771" s="10" t="s">
        <v>2198</v>
      </c>
      <c r="C2771" s="9" t="s">
        <v>3</v>
      </c>
      <c r="D2771" s="9">
        <v>5746</v>
      </c>
      <c r="E2771" s="9">
        <v>1</v>
      </c>
      <c r="F2771" s="9">
        <v>1.3331999999999999</v>
      </c>
      <c r="G2771" s="9">
        <v>1.3331999999999999</v>
      </c>
      <c r="H2771" s="9">
        <v>1.3357000000000001</v>
      </c>
      <c r="I2771" s="9">
        <v>-20</v>
      </c>
      <c r="J2771" s="9">
        <v>653.67999999999995</v>
      </c>
      <c r="K2771" s="8" t="str">
        <f>RIGHT(B2771,5)</f>
        <v>15:19</v>
      </c>
      <c r="L2771" s="7" t="str">
        <f>TEXT(K2771,"hh")</f>
        <v>15</v>
      </c>
      <c r="M2771" s="6">
        <f>IF(C2771="close",IF(I2771&gt;=0,1,IF(I2771&lt;0,2)),0)</f>
        <v>0</v>
      </c>
      <c r="N2771" s="5">
        <f>IF(N2770=0,IF(C2771="s/l",1,0),IF(C2771="s/l",N2770+1,0))</f>
        <v>1</v>
      </c>
      <c r="O2771" s="4">
        <f>IF(O2770=0,IF(C2771="t/p",1,0),IF(C2771="t/p",O2770+1,0))</f>
        <v>0</v>
      </c>
      <c r="P2771" s="3">
        <f>IF(AND(N2771&gt;=$AD$36,N2772=0),1,0)</f>
        <v>0</v>
      </c>
      <c r="Q2771" s="2">
        <f>IF(AND(O2771&gt;=$AD$35,O2772=0),1,0)</f>
        <v>0</v>
      </c>
      <c r="R2771" s="3">
        <f>IF(AND(N2771&gt;0,ISODD(D2771)),1,0)</f>
        <v>0</v>
      </c>
      <c r="S2771" s="2">
        <f>IF(AND(O2771&gt;0,ISEVEN(D2771)),1,0)</f>
        <v>0</v>
      </c>
      <c r="T2771" s="1">
        <f>IF(AND(N2770&gt;0,N2771&gt;0),IF(OR(AND(R2770=0,R2771=1),AND(R2770=1,R2771=0)),1,0),0)</f>
        <v>0</v>
      </c>
      <c r="U2771" s="1">
        <f>IF(AND(O2770&gt;0,O2771&gt;0),IF(OR(AND(S2770=0,S2771=1),AND(S2770=1,S2771=0)),1,0),0)</f>
        <v>0</v>
      </c>
    </row>
    <row r="2772" spans="1:21">
      <c r="A2772" s="9">
        <v>14298</v>
      </c>
      <c r="B2772" s="10" t="s">
        <v>2197</v>
      </c>
      <c r="C2772" s="9" t="s">
        <v>3</v>
      </c>
      <c r="D2772" s="9">
        <v>5760</v>
      </c>
      <c r="E2772" s="9">
        <v>1</v>
      </c>
      <c r="F2772" s="9">
        <v>1.3321000000000001</v>
      </c>
      <c r="G2772" s="9">
        <v>1.3321000000000001</v>
      </c>
      <c r="H2772" s="9">
        <v>1.3346</v>
      </c>
      <c r="I2772" s="9">
        <v>-20</v>
      </c>
      <c r="J2772" s="9">
        <v>633.67999999999995</v>
      </c>
      <c r="K2772" s="8" t="str">
        <f>RIGHT(B2772,5)</f>
        <v>15:57</v>
      </c>
      <c r="L2772" s="7" t="str">
        <f>TEXT(K2772,"hh")</f>
        <v>15</v>
      </c>
      <c r="M2772" s="6">
        <f>IF(C2772="close",IF(I2772&gt;=0,1,IF(I2772&lt;0,2)),0)</f>
        <v>0</v>
      </c>
      <c r="N2772" s="5">
        <f>IF(N2771=0,IF(C2772="s/l",1,0),IF(C2772="s/l",N2771+1,0))</f>
        <v>2</v>
      </c>
      <c r="O2772" s="4">
        <f>IF(O2771=0,IF(C2772="t/p",1,0),IF(C2772="t/p",O2771+1,0))</f>
        <v>0</v>
      </c>
      <c r="P2772" s="3">
        <f>IF(AND(N2772&gt;=$AD$36,N2773=0),1,0)</f>
        <v>1</v>
      </c>
      <c r="Q2772" s="2">
        <f>IF(AND(O2772&gt;=$AD$35,O2773=0),1,0)</f>
        <v>0</v>
      </c>
      <c r="R2772" s="3">
        <f>IF(AND(N2772&gt;0,ISODD(D2772)),1,0)</f>
        <v>0</v>
      </c>
      <c r="S2772" s="2">
        <f>IF(AND(O2772&gt;0,ISEVEN(D2772)),1,0)</f>
        <v>0</v>
      </c>
      <c r="T2772" s="1">
        <f>IF(AND(N2771&gt;0,N2772&gt;0),IF(OR(AND(R2771=0,R2772=1),AND(R2771=1,R2772=0)),1,0),0)</f>
        <v>0</v>
      </c>
      <c r="U2772" s="1">
        <f>IF(AND(O2771&gt;0,O2772&gt;0),IF(OR(AND(S2771=0,S2772=1),AND(S2771=1,S2772=0)),1,0),0)</f>
        <v>0</v>
      </c>
    </row>
    <row r="2773" spans="1:21">
      <c r="A2773" s="9">
        <v>14303</v>
      </c>
      <c r="B2773" s="10" t="s">
        <v>2196</v>
      </c>
      <c r="C2773" s="9" t="s">
        <v>0</v>
      </c>
      <c r="D2773" s="9">
        <v>5764</v>
      </c>
      <c r="E2773" s="9">
        <v>1</v>
      </c>
      <c r="F2773" s="9">
        <v>1.3326</v>
      </c>
      <c r="G2773" s="9">
        <v>1.3301000000000001</v>
      </c>
      <c r="H2773" s="9">
        <v>1.3326</v>
      </c>
      <c r="I2773" s="9">
        <v>5</v>
      </c>
      <c r="J2773" s="9">
        <v>638.67999999999995</v>
      </c>
      <c r="K2773" s="8" t="str">
        <f>RIGHT(B2773,5)</f>
        <v>16:55</v>
      </c>
      <c r="L2773" s="7" t="str">
        <f>TEXT(K2773,"hh")</f>
        <v>16</v>
      </c>
      <c r="M2773" s="6">
        <f>IF(C2773="close",IF(I2773&gt;=0,1,IF(I2773&lt;0,2)),0)</f>
        <v>0</v>
      </c>
      <c r="N2773" s="5">
        <f>IF(N2772=0,IF(C2773="s/l",1,0),IF(C2773="s/l",N2772+1,0))</f>
        <v>0</v>
      </c>
      <c r="O2773" s="4">
        <f>IF(O2772=0,IF(C2773="t/p",1,0),IF(C2773="t/p",O2772+1,0))</f>
        <v>1</v>
      </c>
      <c r="P2773" s="3">
        <f>IF(AND(N2773&gt;=$AD$36,N2774=0),1,0)</f>
        <v>0</v>
      </c>
      <c r="Q2773" s="2">
        <f>IF(AND(O2773&gt;=$AD$35,O2774=0),1,0)</f>
        <v>0</v>
      </c>
      <c r="R2773" s="3">
        <f>IF(AND(N2773&gt;0,ISODD(D2773)),1,0)</f>
        <v>0</v>
      </c>
      <c r="S2773" s="2">
        <f>IF(AND(O2773&gt;0,ISEVEN(D2773)),1,0)</f>
        <v>1</v>
      </c>
      <c r="T2773" s="1">
        <f>IF(AND(N2772&gt;0,N2773&gt;0),IF(OR(AND(R2772=0,R2773=1),AND(R2772=1,R2773=0)),1,0),0)</f>
        <v>0</v>
      </c>
      <c r="U2773" s="1">
        <f>IF(AND(O2772&gt;0,O2773&gt;0),IF(OR(AND(S2772=0,S2773=1),AND(S2772=1,S2773=0)),1,0),0)</f>
        <v>0</v>
      </c>
    </row>
    <row r="2774" spans="1:21">
      <c r="A2774" s="9">
        <v>14308</v>
      </c>
      <c r="B2774" s="10" t="s">
        <v>2195</v>
      </c>
      <c r="C2774" s="9" t="s">
        <v>0</v>
      </c>
      <c r="D2774" s="9">
        <v>5765</v>
      </c>
      <c r="E2774" s="9">
        <v>1</v>
      </c>
      <c r="F2774" s="9">
        <v>1.3323</v>
      </c>
      <c r="G2774" s="9">
        <v>1.3348</v>
      </c>
      <c r="H2774" s="9">
        <v>1.3323</v>
      </c>
      <c r="I2774" s="9">
        <v>5</v>
      </c>
      <c r="J2774" s="9">
        <v>643.67999999999995</v>
      </c>
      <c r="K2774" s="8" t="str">
        <f>RIGHT(B2774,5)</f>
        <v>18:04</v>
      </c>
      <c r="L2774" s="7" t="str">
        <f>TEXT(K2774,"hh")</f>
        <v>18</v>
      </c>
      <c r="M2774" s="6">
        <f>IF(C2774="close",IF(I2774&gt;=0,1,IF(I2774&lt;0,2)),0)</f>
        <v>0</v>
      </c>
      <c r="N2774" s="5">
        <f>IF(N2773=0,IF(C2774="s/l",1,0),IF(C2774="s/l",N2773+1,0))</f>
        <v>0</v>
      </c>
      <c r="O2774" s="4">
        <f>IF(O2773=0,IF(C2774="t/p",1,0),IF(C2774="t/p",O2773+1,0))</f>
        <v>2</v>
      </c>
      <c r="P2774" s="3">
        <f>IF(AND(N2774&gt;=$AD$36,N2775=0),1,0)</f>
        <v>0</v>
      </c>
      <c r="Q2774" s="2">
        <f>IF(AND(O2774&gt;=$AD$35,O2775=0),1,0)</f>
        <v>0</v>
      </c>
      <c r="R2774" s="3">
        <f>IF(AND(N2774&gt;0,ISODD(D2774)),1,0)</f>
        <v>0</v>
      </c>
      <c r="S2774" s="2">
        <f>IF(AND(O2774&gt;0,ISEVEN(D2774)),1,0)</f>
        <v>0</v>
      </c>
      <c r="T2774" s="1">
        <f>IF(AND(N2773&gt;0,N2774&gt;0),IF(OR(AND(R2773=0,R2774=1),AND(R2773=1,R2774=0)),1,0),0)</f>
        <v>0</v>
      </c>
      <c r="U2774" s="1">
        <f>IF(AND(O2773&gt;0,O2774&gt;0),IF(OR(AND(S2773=0,S2774=1),AND(S2773=1,S2774=0)),1,0),0)</f>
        <v>1</v>
      </c>
    </row>
    <row r="2775" spans="1:21">
      <c r="A2775" s="9">
        <v>14313</v>
      </c>
      <c r="B2775" s="10" t="s">
        <v>2194</v>
      </c>
      <c r="C2775" s="9" t="s">
        <v>0</v>
      </c>
      <c r="D2775" s="9">
        <v>5768</v>
      </c>
      <c r="E2775" s="9">
        <v>1</v>
      </c>
      <c r="F2775" s="9">
        <v>1.3326</v>
      </c>
      <c r="G2775" s="9">
        <v>1.3301000000000001</v>
      </c>
      <c r="H2775" s="9">
        <v>1.3326</v>
      </c>
      <c r="I2775" s="9">
        <v>5</v>
      </c>
      <c r="J2775" s="9">
        <v>648.67999999999995</v>
      </c>
      <c r="K2775" s="8" t="str">
        <f>RIGHT(B2775,5)</f>
        <v>19:26</v>
      </c>
      <c r="L2775" s="7" t="str">
        <f>TEXT(K2775,"hh")</f>
        <v>19</v>
      </c>
      <c r="M2775" s="6">
        <f>IF(C2775="close",IF(I2775&gt;=0,1,IF(I2775&lt;0,2)),0)</f>
        <v>0</v>
      </c>
      <c r="N2775" s="5">
        <f>IF(N2774=0,IF(C2775="s/l",1,0),IF(C2775="s/l",N2774+1,0))</f>
        <v>0</v>
      </c>
      <c r="O2775" s="4">
        <f>IF(O2774=0,IF(C2775="t/p",1,0),IF(C2775="t/p",O2774+1,0))</f>
        <v>3</v>
      </c>
      <c r="P2775" s="3">
        <f>IF(AND(N2775&gt;=$AD$36,N2776=0),1,0)</f>
        <v>0</v>
      </c>
      <c r="Q2775" s="2">
        <f>IF(AND(O2775&gt;=$AD$35,O2776=0),1,0)</f>
        <v>0</v>
      </c>
      <c r="R2775" s="3">
        <f>IF(AND(N2775&gt;0,ISODD(D2775)),1,0)</f>
        <v>0</v>
      </c>
      <c r="S2775" s="2">
        <f>IF(AND(O2775&gt;0,ISEVEN(D2775)),1,0)</f>
        <v>1</v>
      </c>
      <c r="T2775" s="1">
        <f>IF(AND(N2774&gt;0,N2775&gt;0),IF(OR(AND(R2774=0,R2775=1),AND(R2774=1,R2775=0)),1,0),0)</f>
        <v>0</v>
      </c>
      <c r="U2775" s="1">
        <f>IF(AND(O2774&gt;0,O2775&gt;0),IF(OR(AND(S2774=0,S2775=1),AND(S2774=1,S2775=0)),1,0),0)</f>
        <v>1</v>
      </c>
    </row>
    <row r="2776" spans="1:21">
      <c r="A2776" s="9">
        <v>14318</v>
      </c>
      <c r="B2776" s="10" t="s">
        <v>2193</v>
      </c>
      <c r="C2776" s="9" t="s">
        <v>0</v>
      </c>
      <c r="D2776" s="9">
        <v>5769</v>
      </c>
      <c r="E2776" s="9">
        <v>1</v>
      </c>
      <c r="F2776" s="9">
        <v>1.3323</v>
      </c>
      <c r="G2776" s="9">
        <v>1.3348</v>
      </c>
      <c r="H2776" s="9">
        <v>1.3323</v>
      </c>
      <c r="I2776" s="9">
        <v>5</v>
      </c>
      <c r="J2776" s="9">
        <v>653.67999999999995</v>
      </c>
      <c r="K2776" s="8" t="str">
        <f>RIGHT(B2776,5)</f>
        <v>20:42</v>
      </c>
      <c r="L2776" s="7" t="str">
        <f>TEXT(K2776,"hh")</f>
        <v>20</v>
      </c>
      <c r="M2776" s="6">
        <f>IF(C2776="close",IF(I2776&gt;=0,1,IF(I2776&lt;0,2)),0)</f>
        <v>0</v>
      </c>
      <c r="N2776" s="5">
        <f>IF(N2775=0,IF(C2776="s/l",1,0),IF(C2776="s/l",N2775+1,0))</f>
        <v>0</v>
      </c>
      <c r="O2776" s="4">
        <f>IF(O2775=0,IF(C2776="t/p",1,0),IF(C2776="t/p",O2775+1,0))</f>
        <v>4</v>
      </c>
      <c r="P2776" s="3">
        <f>IF(AND(N2776&gt;=$AD$36,N2777=0),1,0)</f>
        <v>0</v>
      </c>
      <c r="Q2776" s="2">
        <f>IF(AND(O2776&gt;=$AD$35,O2777=0),1,0)</f>
        <v>1</v>
      </c>
      <c r="R2776" s="3">
        <f>IF(AND(N2776&gt;0,ISODD(D2776)),1,0)</f>
        <v>0</v>
      </c>
      <c r="S2776" s="2">
        <f>IF(AND(O2776&gt;0,ISEVEN(D2776)),1,0)</f>
        <v>0</v>
      </c>
      <c r="T2776" s="1">
        <f>IF(AND(N2775&gt;0,N2776&gt;0),IF(OR(AND(R2775=0,R2776=1),AND(R2775=1,R2776=0)),1,0),0)</f>
        <v>0</v>
      </c>
      <c r="U2776" s="1">
        <f>IF(AND(O2775&gt;0,O2776&gt;0),IF(OR(AND(S2775=0,S2776=1),AND(S2775=1,S2776=0)),1,0),0)</f>
        <v>1</v>
      </c>
    </row>
    <row r="2777" spans="1:21">
      <c r="A2777" s="9">
        <v>14323</v>
      </c>
      <c r="B2777" s="10" t="s">
        <v>2192</v>
      </c>
      <c r="C2777" s="9" t="s">
        <v>3</v>
      </c>
      <c r="D2777" s="9">
        <v>5762</v>
      </c>
      <c r="E2777" s="9">
        <v>1</v>
      </c>
      <c r="F2777" s="9">
        <v>1.3310999999999999</v>
      </c>
      <c r="G2777" s="9">
        <v>1.3310999999999999</v>
      </c>
      <c r="H2777" s="9">
        <v>1.3335999999999999</v>
      </c>
      <c r="I2777" s="9">
        <v>-20</v>
      </c>
      <c r="J2777" s="9">
        <v>633.67999999999995</v>
      </c>
      <c r="K2777" s="8" t="str">
        <f>RIGHT(B2777,5)</f>
        <v>21:44</v>
      </c>
      <c r="L2777" s="7" t="str">
        <f>TEXT(K2777,"hh")</f>
        <v>21</v>
      </c>
      <c r="M2777" s="6">
        <f>IF(C2777="close",IF(I2777&gt;=0,1,IF(I2777&lt;0,2)),0)</f>
        <v>0</v>
      </c>
      <c r="N2777" s="5">
        <f>IF(N2776=0,IF(C2777="s/l",1,0),IF(C2777="s/l",N2776+1,0))</f>
        <v>1</v>
      </c>
      <c r="O2777" s="4">
        <f>IF(O2776=0,IF(C2777="t/p",1,0),IF(C2777="t/p",O2776+1,0))</f>
        <v>0</v>
      </c>
      <c r="P2777" s="3">
        <f>IF(AND(N2777&gt;=$AD$36,N2778=0),1,0)</f>
        <v>0</v>
      </c>
      <c r="Q2777" s="2">
        <f>IF(AND(O2777&gt;=$AD$35,O2778=0),1,0)</f>
        <v>0</v>
      </c>
      <c r="R2777" s="3">
        <f>IF(AND(N2777&gt;0,ISODD(D2777)),1,0)</f>
        <v>0</v>
      </c>
      <c r="S2777" s="2">
        <f>IF(AND(O2777&gt;0,ISEVEN(D2777)),1,0)</f>
        <v>0</v>
      </c>
      <c r="T2777" s="1">
        <f>IF(AND(N2776&gt;0,N2777&gt;0),IF(OR(AND(R2776=0,R2777=1),AND(R2776=1,R2777=0)),1,0),0)</f>
        <v>0</v>
      </c>
      <c r="U2777" s="1">
        <f>IF(AND(O2776&gt;0,O2777&gt;0),IF(OR(AND(S2776=0,S2777=1),AND(S2776=1,S2777=0)),1,0),0)</f>
        <v>0</v>
      </c>
    </row>
    <row r="2778" spans="1:21">
      <c r="A2778" s="9">
        <v>14328</v>
      </c>
      <c r="B2778" s="10" t="s">
        <v>2191</v>
      </c>
      <c r="C2778" s="9" t="s">
        <v>3</v>
      </c>
      <c r="D2778" s="9">
        <v>5772</v>
      </c>
      <c r="E2778" s="9">
        <v>1</v>
      </c>
      <c r="F2778" s="9">
        <v>1.3301000000000001</v>
      </c>
      <c r="G2778" s="9">
        <v>1.3301000000000001</v>
      </c>
      <c r="H2778" s="9">
        <v>1.3326</v>
      </c>
      <c r="I2778" s="9">
        <v>-20</v>
      </c>
      <c r="J2778" s="9">
        <v>613.67999999999995</v>
      </c>
      <c r="K2778" s="8" t="str">
        <f>RIGHT(B2778,5)</f>
        <v>22:57</v>
      </c>
      <c r="L2778" s="7" t="str">
        <f>TEXT(K2778,"hh")</f>
        <v>22</v>
      </c>
      <c r="M2778" s="6">
        <f>IF(C2778="close",IF(I2778&gt;=0,1,IF(I2778&lt;0,2)),0)</f>
        <v>0</v>
      </c>
      <c r="N2778" s="5">
        <f>IF(N2777=0,IF(C2778="s/l",1,0),IF(C2778="s/l",N2777+1,0))</f>
        <v>2</v>
      </c>
      <c r="O2778" s="4">
        <f>IF(O2777=0,IF(C2778="t/p",1,0),IF(C2778="t/p",O2777+1,0))</f>
        <v>0</v>
      </c>
      <c r="P2778" s="3">
        <f>IF(AND(N2778&gt;=$AD$36,N2779=0),1,0)</f>
        <v>1</v>
      </c>
      <c r="Q2778" s="2">
        <f>IF(AND(O2778&gt;=$AD$35,O2779=0),1,0)</f>
        <v>0</v>
      </c>
      <c r="R2778" s="3">
        <f>IF(AND(N2778&gt;0,ISODD(D2778)),1,0)</f>
        <v>0</v>
      </c>
      <c r="S2778" s="2">
        <f>IF(AND(O2778&gt;0,ISEVEN(D2778)),1,0)</f>
        <v>0</v>
      </c>
      <c r="T2778" s="1">
        <f>IF(AND(N2777&gt;0,N2778&gt;0),IF(OR(AND(R2777=0,R2778=1),AND(R2777=1,R2778=0)),1,0),0)</f>
        <v>0</v>
      </c>
      <c r="U2778" s="1">
        <f>IF(AND(O2777&gt;0,O2778&gt;0),IF(OR(AND(S2777=0,S2778=1),AND(S2777=1,S2778=0)),1,0),0)</f>
        <v>0</v>
      </c>
    </row>
    <row r="2779" spans="1:21">
      <c r="A2779" s="9">
        <v>14329</v>
      </c>
      <c r="B2779" s="10" t="s">
        <v>2190</v>
      </c>
      <c r="C2779" s="9" t="s">
        <v>54</v>
      </c>
      <c r="D2779" s="9">
        <v>5774</v>
      </c>
      <c r="E2779" s="9">
        <v>1</v>
      </c>
      <c r="F2779" s="9">
        <v>1.3304</v>
      </c>
      <c r="G2779" s="9">
        <v>1.3290999999999999</v>
      </c>
      <c r="H2779" s="9">
        <v>1.3315999999999999</v>
      </c>
      <c r="I2779" s="9">
        <v>-6.9</v>
      </c>
      <c r="J2779" s="9">
        <v>606.78</v>
      </c>
      <c r="K2779" s="8" t="str">
        <f>RIGHT(B2779,5)</f>
        <v>01:00</v>
      </c>
      <c r="L2779" s="7" t="str">
        <f>TEXT(K2779,"hh")</f>
        <v>01</v>
      </c>
      <c r="M2779" s="6">
        <f>IF(C2779="close",IF(I2779&gt;=0,1,IF(I2779&lt;0,2)),0)</f>
        <v>2</v>
      </c>
      <c r="N2779" s="5">
        <f>IF(N2778=0,IF(C2779="s/l",1,0),IF(C2779="s/l",N2778+1,0))</f>
        <v>0</v>
      </c>
      <c r="O2779" s="4">
        <f>IF(O2778=0,IF(C2779="t/p",1,0),IF(C2779="t/p",O2778+1,0))</f>
        <v>0</v>
      </c>
      <c r="P2779" s="3">
        <f>IF(AND(N2779&gt;=$AD$36,N2780=0),1,0)</f>
        <v>0</v>
      </c>
      <c r="Q2779" s="2">
        <f>IF(AND(O2779&gt;=$AD$35,O2780=0),1,0)</f>
        <v>0</v>
      </c>
      <c r="R2779" s="3">
        <f>IF(AND(N2779&gt;0,ISODD(D2779)),1,0)</f>
        <v>0</v>
      </c>
      <c r="S2779" s="2">
        <f>IF(AND(O2779&gt;0,ISEVEN(D2779)),1,0)</f>
        <v>0</v>
      </c>
      <c r="T2779" s="1">
        <f>IF(AND(N2778&gt;0,N2779&gt;0),IF(OR(AND(R2778=0,R2779=1),AND(R2778=1,R2779=0)),1,0),0)</f>
        <v>0</v>
      </c>
      <c r="U2779" s="1">
        <f>IF(AND(O2778&gt;0,O2779&gt;0),IF(OR(AND(S2778=0,S2779=1),AND(S2778=1,S2779=0)),1,0),0)</f>
        <v>0</v>
      </c>
    </row>
    <row r="2780" spans="1:21">
      <c r="A2780" s="9">
        <v>14338</v>
      </c>
      <c r="B2780" s="10" t="s">
        <v>208</v>
      </c>
      <c r="C2780" s="9" t="s">
        <v>0</v>
      </c>
      <c r="D2780" s="9">
        <v>5778</v>
      </c>
      <c r="E2780" s="9">
        <v>1</v>
      </c>
      <c r="F2780" s="9">
        <v>1.3299000000000001</v>
      </c>
      <c r="G2780" s="9">
        <v>1.3273999999999999</v>
      </c>
      <c r="H2780" s="9">
        <v>1.3299000000000001</v>
      </c>
      <c r="I2780" s="9">
        <v>5</v>
      </c>
      <c r="J2780" s="9">
        <v>611.78</v>
      </c>
      <c r="K2780" s="8" t="str">
        <f>RIGHT(B2780,5)</f>
        <v>03:33</v>
      </c>
      <c r="L2780" s="7" t="str">
        <f>TEXT(K2780,"hh")</f>
        <v>03</v>
      </c>
      <c r="M2780" s="6">
        <f>IF(C2780="close",IF(I2780&gt;=0,1,IF(I2780&lt;0,2)),0)</f>
        <v>0</v>
      </c>
      <c r="N2780" s="5">
        <f>IF(N2779=0,IF(C2780="s/l",1,0),IF(C2780="s/l",N2779+1,0))</f>
        <v>0</v>
      </c>
      <c r="O2780" s="4">
        <f>IF(O2779=0,IF(C2780="t/p",1,0),IF(C2780="t/p",O2779+1,0))</f>
        <v>1</v>
      </c>
      <c r="P2780" s="3">
        <f>IF(AND(N2780&gt;=$AD$36,N2781=0),1,0)</f>
        <v>0</v>
      </c>
      <c r="Q2780" s="2">
        <f>IF(AND(O2780&gt;=$AD$35,O2781=0),1,0)</f>
        <v>0</v>
      </c>
      <c r="R2780" s="3">
        <f>IF(AND(N2780&gt;0,ISODD(D2780)),1,0)</f>
        <v>0</v>
      </c>
      <c r="S2780" s="2">
        <f>IF(AND(O2780&gt;0,ISEVEN(D2780)),1,0)</f>
        <v>1</v>
      </c>
      <c r="T2780" s="1">
        <f>IF(AND(N2779&gt;0,N2780&gt;0),IF(OR(AND(R2779=0,R2780=1),AND(R2779=1,R2780=0)),1,0),0)</f>
        <v>0</v>
      </c>
      <c r="U2780" s="1">
        <f>IF(AND(O2779&gt;0,O2780&gt;0),IF(OR(AND(S2779=0,S2780=1),AND(S2779=1,S2780=0)),1,0),0)</f>
        <v>0</v>
      </c>
    </row>
    <row r="2781" spans="1:21">
      <c r="A2781" s="9">
        <v>14343</v>
      </c>
      <c r="B2781" s="10" t="s">
        <v>2189</v>
      </c>
      <c r="C2781" s="9" t="s">
        <v>0</v>
      </c>
      <c r="D2781" s="9">
        <v>5779</v>
      </c>
      <c r="E2781" s="9">
        <v>1</v>
      </c>
      <c r="F2781" s="9">
        <v>1.3295999999999999</v>
      </c>
      <c r="G2781" s="9">
        <v>1.3321000000000001</v>
      </c>
      <c r="H2781" s="9">
        <v>1.3295999999999999</v>
      </c>
      <c r="I2781" s="9">
        <v>5</v>
      </c>
      <c r="J2781" s="9">
        <v>616.78</v>
      </c>
      <c r="K2781" s="8" t="str">
        <f>RIGHT(B2781,5)</f>
        <v>05:02</v>
      </c>
      <c r="L2781" s="7" t="str">
        <f>TEXT(K2781,"hh")</f>
        <v>05</v>
      </c>
      <c r="M2781" s="6">
        <f>IF(C2781="close",IF(I2781&gt;=0,1,IF(I2781&lt;0,2)),0)</f>
        <v>0</v>
      </c>
      <c r="N2781" s="5">
        <f>IF(N2780=0,IF(C2781="s/l",1,0),IF(C2781="s/l",N2780+1,0))</f>
        <v>0</v>
      </c>
      <c r="O2781" s="4">
        <f>IF(O2780=0,IF(C2781="t/p",1,0),IF(C2781="t/p",O2780+1,0))</f>
        <v>2</v>
      </c>
      <c r="P2781" s="3">
        <f>IF(AND(N2781&gt;=$AD$36,N2782=0),1,0)</f>
        <v>0</v>
      </c>
      <c r="Q2781" s="2">
        <f>IF(AND(O2781&gt;=$AD$35,O2782=0),1,0)</f>
        <v>0</v>
      </c>
      <c r="R2781" s="3">
        <f>IF(AND(N2781&gt;0,ISODD(D2781)),1,0)</f>
        <v>0</v>
      </c>
      <c r="S2781" s="2">
        <f>IF(AND(O2781&gt;0,ISEVEN(D2781)),1,0)</f>
        <v>0</v>
      </c>
      <c r="T2781" s="1">
        <f>IF(AND(N2780&gt;0,N2781&gt;0),IF(OR(AND(R2780=0,R2781=1),AND(R2780=1,R2781=0)),1,0),0)</f>
        <v>0</v>
      </c>
      <c r="U2781" s="1">
        <f>IF(AND(O2780&gt;0,O2781&gt;0),IF(OR(AND(S2780=0,S2781=1),AND(S2780=1,S2781=0)),1,0),0)</f>
        <v>1</v>
      </c>
    </row>
    <row r="2782" spans="1:21">
      <c r="A2782" s="9">
        <v>14348</v>
      </c>
      <c r="B2782" s="10" t="s">
        <v>2188</v>
      </c>
      <c r="C2782" s="9" t="s">
        <v>0</v>
      </c>
      <c r="D2782" s="9">
        <v>5781</v>
      </c>
      <c r="E2782" s="9">
        <v>1</v>
      </c>
      <c r="F2782" s="9">
        <v>1.3306</v>
      </c>
      <c r="G2782" s="9">
        <v>1.3331</v>
      </c>
      <c r="H2782" s="9">
        <v>1.3306</v>
      </c>
      <c r="I2782" s="9">
        <v>5</v>
      </c>
      <c r="J2782" s="9">
        <v>621.78</v>
      </c>
      <c r="K2782" s="8" t="str">
        <f>RIGHT(B2782,5)</f>
        <v>08:31</v>
      </c>
      <c r="L2782" s="7" t="str">
        <f>TEXT(K2782,"hh")</f>
        <v>08</v>
      </c>
      <c r="M2782" s="6">
        <f>IF(C2782="close",IF(I2782&gt;=0,1,IF(I2782&lt;0,2)),0)</f>
        <v>0</v>
      </c>
      <c r="N2782" s="5">
        <f>IF(N2781=0,IF(C2782="s/l",1,0),IF(C2782="s/l",N2781+1,0))</f>
        <v>0</v>
      </c>
      <c r="O2782" s="4">
        <f>IF(O2781=0,IF(C2782="t/p",1,0),IF(C2782="t/p",O2781+1,0))</f>
        <v>3</v>
      </c>
      <c r="P2782" s="3">
        <f>IF(AND(N2782&gt;=$AD$36,N2783=0),1,0)</f>
        <v>0</v>
      </c>
      <c r="Q2782" s="2">
        <f>IF(AND(O2782&gt;=$AD$35,O2783=0),1,0)</f>
        <v>0</v>
      </c>
      <c r="R2782" s="3">
        <f>IF(AND(N2782&gt;0,ISODD(D2782)),1,0)</f>
        <v>0</v>
      </c>
      <c r="S2782" s="2">
        <f>IF(AND(O2782&gt;0,ISEVEN(D2782)),1,0)</f>
        <v>0</v>
      </c>
      <c r="T2782" s="1">
        <f>IF(AND(N2781&gt;0,N2782&gt;0),IF(OR(AND(R2781=0,R2782=1),AND(R2781=1,R2782=0)),1,0),0)</f>
        <v>0</v>
      </c>
      <c r="U2782" s="1">
        <f>IF(AND(O2781&gt;0,O2782&gt;0),IF(OR(AND(S2781=0,S2782=1),AND(S2781=1,S2782=0)),1,0),0)</f>
        <v>0</v>
      </c>
    </row>
    <row r="2783" spans="1:21">
      <c r="A2783" s="9">
        <v>14357</v>
      </c>
      <c r="B2783" s="10" t="s">
        <v>2187</v>
      </c>
      <c r="C2783" s="9" t="s">
        <v>3</v>
      </c>
      <c r="D2783" s="9">
        <v>5784</v>
      </c>
      <c r="E2783" s="9">
        <v>1</v>
      </c>
      <c r="F2783" s="9">
        <v>1.3284</v>
      </c>
      <c r="G2783" s="9">
        <v>1.3284</v>
      </c>
      <c r="H2783" s="9">
        <v>1.3309</v>
      </c>
      <c r="I2783" s="9">
        <v>-20</v>
      </c>
      <c r="J2783" s="9">
        <v>601.78</v>
      </c>
      <c r="K2783" s="8" t="str">
        <f>RIGHT(B2783,5)</f>
        <v>09:33</v>
      </c>
      <c r="L2783" s="7" t="str">
        <f>TEXT(K2783,"hh")</f>
        <v>09</v>
      </c>
      <c r="M2783" s="6">
        <f>IF(C2783="close",IF(I2783&gt;=0,1,IF(I2783&lt;0,2)),0)</f>
        <v>0</v>
      </c>
      <c r="N2783" s="5">
        <f>IF(N2782=0,IF(C2783="s/l",1,0),IF(C2783="s/l",N2782+1,0))</f>
        <v>1</v>
      </c>
      <c r="O2783" s="4">
        <f>IF(O2782=0,IF(C2783="t/p",1,0),IF(C2783="t/p",O2782+1,0))</f>
        <v>0</v>
      </c>
      <c r="P2783" s="3">
        <f>IF(AND(N2783&gt;=$AD$36,N2784=0),1,0)</f>
        <v>0</v>
      </c>
      <c r="Q2783" s="2">
        <f>IF(AND(O2783&gt;=$AD$35,O2784=0),1,0)</f>
        <v>0</v>
      </c>
      <c r="R2783" s="3">
        <f>IF(AND(N2783&gt;0,ISODD(D2783)),1,0)</f>
        <v>0</v>
      </c>
      <c r="S2783" s="2">
        <f>IF(AND(O2783&gt;0,ISEVEN(D2783)),1,0)</f>
        <v>0</v>
      </c>
      <c r="T2783" s="1">
        <f>IF(AND(N2782&gt;0,N2783&gt;0),IF(OR(AND(R2782=0,R2783=1),AND(R2782=1,R2783=0)),1,0),0)</f>
        <v>0</v>
      </c>
      <c r="U2783" s="1">
        <f>IF(AND(O2782&gt;0,O2783&gt;0),IF(OR(AND(S2782=0,S2783=1),AND(S2782=1,S2783=0)),1,0),0)</f>
        <v>0</v>
      </c>
    </row>
    <row r="2784" spans="1:21">
      <c r="A2784" s="9">
        <v>14362</v>
      </c>
      <c r="B2784" s="10" t="s">
        <v>2186</v>
      </c>
      <c r="C2784" s="9" t="s">
        <v>3</v>
      </c>
      <c r="D2784" s="9">
        <v>5786</v>
      </c>
      <c r="E2784" s="9">
        <v>1</v>
      </c>
      <c r="F2784" s="9">
        <v>1.3273999999999999</v>
      </c>
      <c r="G2784" s="9">
        <v>1.3273999999999999</v>
      </c>
      <c r="H2784" s="9">
        <v>1.3299000000000001</v>
      </c>
      <c r="I2784" s="9">
        <v>-20</v>
      </c>
      <c r="J2784" s="9">
        <v>581.78</v>
      </c>
      <c r="K2784" s="8" t="str">
        <f>RIGHT(B2784,5)</f>
        <v>09:37</v>
      </c>
      <c r="L2784" s="7" t="str">
        <f>TEXT(K2784,"hh")</f>
        <v>09</v>
      </c>
      <c r="M2784" s="6">
        <f>IF(C2784="close",IF(I2784&gt;=0,1,IF(I2784&lt;0,2)),0)</f>
        <v>0</v>
      </c>
      <c r="N2784" s="5">
        <f>IF(N2783=0,IF(C2784="s/l",1,0),IF(C2784="s/l",N2783+1,0))</f>
        <v>2</v>
      </c>
      <c r="O2784" s="4">
        <f>IF(O2783=0,IF(C2784="t/p",1,0),IF(C2784="t/p",O2783+1,0))</f>
        <v>0</v>
      </c>
      <c r="P2784" s="3">
        <f>IF(AND(N2784&gt;=$AD$36,N2785=0),1,0)</f>
        <v>0</v>
      </c>
      <c r="Q2784" s="2">
        <f>IF(AND(O2784&gt;=$AD$35,O2785=0),1,0)</f>
        <v>0</v>
      </c>
      <c r="R2784" s="3">
        <f>IF(AND(N2784&gt;0,ISODD(D2784)),1,0)</f>
        <v>0</v>
      </c>
      <c r="S2784" s="2">
        <f>IF(AND(O2784&gt;0,ISEVEN(D2784)),1,0)</f>
        <v>0</v>
      </c>
      <c r="T2784" s="1">
        <f>IF(AND(N2783&gt;0,N2784&gt;0),IF(OR(AND(R2783=0,R2784=1),AND(R2783=1,R2784=0)),1,0),0)</f>
        <v>0</v>
      </c>
      <c r="U2784" s="1">
        <f>IF(AND(O2783&gt;0,O2784&gt;0),IF(OR(AND(S2783=0,S2784=1),AND(S2783=1,S2784=0)),1,0),0)</f>
        <v>0</v>
      </c>
    </row>
    <row r="2785" spans="1:21">
      <c r="A2785" s="9">
        <v>14367</v>
      </c>
      <c r="B2785" s="10" t="s">
        <v>207</v>
      </c>
      <c r="C2785" s="9" t="s">
        <v>3</v>
      </c>
      <c r="D2785" s="9">
        <v>5788</v>
      </c>
      <c r="E2785" s="9">
        <v>1</v>
      </c>
      <c r="F2785" s="9">
        <v>1.3264</v>
      </c>
      <c r="G2785" s="9">
        <v>1.3264</v>
      </c>
      <c r="H2785" s="9">
        <v>1.3289</v>
      </c>
      <c r="I2785" s="9">
        <v>-20</v>
      </c>
      <c r="J2785" s="9">
        <v>561.78</v>
      </c>
      <c r="K2785" s="8" t="str">
        <f>RIGHT(B2785,5)</f>
        <v>11:04</v>
      </c>
      <c r="L2785" s="7" t="str">
        <f>TEXT(K2785,"hh")</f>
        <v>11</v>
      </c>
      <c r="M2785" s="6">
        <f>IF(C2785="close",IF(I2785&gt;=0,1,IF(I2785&lt;0,2)),0)</f>
        <v>0</v>
      </c>
      <c r="N2785" s="5">
        <f>IF(N2784=0,IF(C2785="s/l",1,0),IF(C2785="s/l",N2784+1,0))</f>
        <v>3</v>
      </c>
      <c r="O2785" s="4">
        <f>IF(O2784=0,IF(C2785="t/p",1,0),IF(C2785="t/p",O2784+1,0))</f>
        <v>0</v>
      </c>
      <c r="P2785" s="3">
        <f>IF(AND(N2785&gt;=$AD$36,N2786=0),1,0)</f>
        <v>1</v>
      </c>
      <c r="Q2785" s="2">
        <f>IF(AND(O2785&gt;=$AD$35,O2786=0),1,0)</f>
        <v>0</v>
      </c>
      <c r="R2785" s="3">
        <f>IF(AND(N2785&gt;0,ISODD(D2785)),1,0)</f>
        <v>0</v>
      </c>
      <c r="S2785" s="2">
        <f>IF(AND(O2785&gt;0,ISEVEN(D2785)),1,0)</f>
        <v>0</v>
      </c>
      <c r="T2785" s="1">
        <f>IF(AND(N2784&gt;0,N2785&gt;0),IF(OR(AND(R2784=0,R2785=1),AND(R2784=1,R2785=0)),1,0),0)</f>
        <v>0</v>
      </c>
      <c r="U2785" s="1">
        <f>IF(AND(O2784&gt;0,O2785&gt;0),IF(OR(AND(S2784=0,S2785=1),AND(S2784=1,S2785=0)),1,0),0)</f>
        <v>0</v>
      </c>
    </row>
    <row r="2786" spans="1:21">
      <c r="A2786" s="9">
        <v>14368</v>
      </c>
      <c r="B2786" s="10" t="s">
        <v>2185</v>
      </c>
      <c r="C2786" s="9" t="s">
        <v>0</v>
      </c>
      <c r="D2786" s="9">
        <v>5790</v>
      </c>
      <c r="E2786" s="9">
        <v>1</v>
      </c>
      <c r="F2786" s="9">
        <v>1.3279000000000001</v>
      </c>
      <c r="G2786" s="9">
        <v>1.3253999999999999</v>
      </c>
      <c r="H2786" s="9">
        <v>1.3279000000000001</v>
      </c>
      <c r="I2786" s="9">
        <v>5</v>
      </c>
      <c r="J2786" s="9">
        <v>566.78</v>
      </c>
      <c r="K2786" s="8" t="str">
        <f>RIGHT(B2786,5)</f>
        <v>11:21</v>
      </c>
      <c r="L2786" s="7" t="str">
        <f>TEXT(K2786,"hh")</f>
        <v>11</v>
      </c>
      <c r="M2786" s="6">
        <f>IF(C2786="close",IF(I2786&gt;=0,1,IF(I2786&lt;0,2)),0)</f>
        <v>0</v>
      </c>
      <c r="N2786" s="5">
        <f>IF(N2785=0,IF(C2786="s/l",1,0),IF(C2786="s/l",N2785+1,0))</f>
        <v>0</v>
      </c>
      <c r="O2786" s="4">
        <f>IF(O2785=0,IF(C2786="t/p",1,0),IF(C2786="t/p",O2785+1,0))</f>
        <v>1</v>
      </c>
      <c r="P2786" s="3">
        <f>IF(AND(N2786&gt;=$AD$36,N2787=0),1,0)</f>
        <v>0</v>
      </c>
      <c r="Q2786" s="2">
        <f>IF(AND(O2786&gt;=$AD$35,O2787=0),1,0)</f>
        <v>0</v>
      </c>
      <c r="R2786" s="3">
        <f>IF(AND(N2786&gt;0,ISODD(D2786)),1,0)</f>
        <v>0</v>
      </c>
      <c r="S2786" s="2">
        <f>IF(AND(O2786&gt;0,ISEVEN(D2786)),1,0)</f>
        <v>1</v>
      </c>
      <c r="T2786" s="1">
        <f>IF(AND(N2785&gt;0,N2786&gt;0),IF(OR(AND(R2785=0,R2786=1),AND(R2785=1,R2786=0)),1,0),0)</f>
        <v>0</v>
      </c>
      <c r="U2786" s="1">
        <f>IF(AND(O2785&gt;0,O2786&gt;0),IF(OR(AND(S2785=0,S2786=1),AND(S2785=1,S2786=0)),1,0),0)</f>
        <v>0</v>
      </c>
    </row>
    <row r="2787" spans="1:21">
      <c r="A2787" s="9">
        <v>14373</v>
      </c>
      <c r="B2787" s="10" t="s">
        <v>2184</v>
      </c>
      <c r="C2787" s="9" t="s">
        <v>0</v>
      </c>
      <c r="D2787" s="9">
        <v>5791</v>
      </c>
      <c r="E2787" s="9">
        <v>1</v>
      </c>
      <c r="F2787" s="9">
        <v>1.3275999999999999</v>
      </c>
      <c r="G2787" s="9">
        <v>1.3301000000000001</v>
      </c>
      <c r="H2787" s="9">
        <v>1.3275999999999999</v>
      </c>
      <c r="I2787" s="9">
        <v>5</v>
      </c>
      <c r="J2787" s="9">
        <v>571.78</v>
      </c>
      <c r="K2787" s="8" t="str">
        <f>RIGHT(B2787,5)</f>
        <v>11:41</v>
      </c>
      <c r="L2787" s="7" t="str">
        <f>TEXT(K2787,"hh")</f>
        <v>11</v>
      </c>
      <c r="M2787" s="6">
        <f>IF(C2787="close",IF(I2787&gt;=0,1,IF(I2787&lt;0,2)),0)</f>
        <v>0</v>
      </c>
      <c r="N2787" s="5">
        <f>IF(N2786=0,IF(C2787="s/l",1,0),IF(C2787="s/l",N2786+1,0))</f>
        <v>0</v>
      </c>
      <c r="O2787" s="4">
        <f>IF(O2786=0,IF(C2787="t/p",1,0),IF(C2787="t/p",O2786+1,0))</f>
        <v>2</v>
      </c>
      <c r="P2787" s="3">
        <f>IF(AND(N2787&gt;=$AD$36,N2788=0),1,0)</f>
        <v>0</v>
      </c>
      <c r="Q2787" s="2">
        <f>IF(AND(O2787&gt;=$AD$35,O2788=0),1,0)</f>
        <v>0</v>
      </c>
      <c r="R2787" s="3">
        <f>IF(AND(N2787&gt;0,ISODD(D2787)),1,0)</f>
        <v>0</v>
      </c>
      <c r="S2787" s="2">
        <f>IF(AND(O2787&gt;0,ISEVEN(D2787)),1,0)</f>
        <v>0</v>
      </c>
      <c r="T2787" s="1">
        <f>IF(AND(N2786&gt;0,N2787&gt;0),IF(OR(AND(R2786=0,R2787=1),AND(R2786=1,R2787=0)),1,0),0)</f>
        <v>0</v>
      </c>
      <c r="U2787" s="1">
        <f>IF(AND(O2786&gt;0,O2787&gt;0),IF(OR(AND(S2786=0,S2787=1),AND(S2786=1,S2787=0)),1,0),0)</f>
        <v>1</v>
      </c>
    </row>
    <row r="2788" spans="1:21">
      <c r="A2788" s="9">
        <v>14378</v>
      </c>
      <c r="B2788" s="10" t="s">
        <v>2183</v>
      </c>
      <c r="C2788" s="9" t="s">
        <v>0</v>
      </c>
      <c r="D2788" s="9">
        <v>5794</v>
      </c>
      <c r="E2788" s="9">
        <v>1</v>
      </c>
      <c r="F2788" s="9">
        <v>1.3279000000000001</v>
      </c>
      <c r="G2788" s="9">
        <v>1.3253999999999999</v>
      </c>
      <c r="H2788" s="9">
        <v>1.3279000000000001</v>
      </c>
      <c r="I2788" s="9">
        <v>5</v>
      </c>
      <c r="J2788" s="9">
        <v>576.78</v>
      </c>
      <c r="K2788" s="8" t="str">
        <f>RIGHT(B2788,5)</f>
        <v>11:59</v>
      </c>
      <c r="L2788" s="7" t="str">
        <f>TEXT(K2788,"hh")</f>
        <v>11</v>
      </c>
      <c r="M2788" s="6">
        <f>IF(C2788="close",IF(I2788&gt;=0,1,IF(I2788&lt;0,2)),0)</f>
        <v>0</v>
      </c>
      <c r="N2788" s="5">
        <f>IF(N2787=0,IF(C2788="s/l",1,0),IF(C2788="s/l",N2787+1,0))</f>
        <v>0</v>
      </c>
      <c r="O2788" s="4">
        <f>IF(O2787=0,IF(C2788="t/p",1,0),IF(C2788="t/p",O2787+1,0))</f>
        <v>3</v>
      </c>
      <c r="P2788" s="3">
        <f>IF(AND(N2788&gt;=$AD$36,N2789=0),1,0)</f>
        <v>0</v>
      </c>
      <c r="Q2788" s="2">
        <f>IF(AND(O2788&gt;=$AD$35,O2789=0),1,0)</f>
        <v>0</v>
      </c>
      <c r="R2788" s="3">
        <f>IF(AND(N2788&gt;0,ISODD(D2788)),1,0)</f>
        <v>0</v>
      </c>
      <c r="S2788" s="2">
        <f>IF(AND(O2788&gt;0,ISEVEN(D2788)),1,0)</f>
        <v>1</v>
      </c>
      <c r="T2788" s="1">
        <f>IF(AND(N2787&gt;0,N2788&gt;0),IF(OR(AND(R2787=0,R2788=1),AND(R2787=1,R2788=0)),1,0),0)</f>
        <v>0</v>
      </c>
      <c r="U2788" s="1">
        <f>IF(AND(O2787&gt;0,O2788&gt;0),IF(OR(AND(S2787=0,S2788=1),AND(S2787=1,S2788=0)),1,0),0)</f>
        <v>1</v>
      </c>
    </row>
    <row r="2789" spans="1:21">
      <c r="A2789" s="9">
        <v>14387</v>
      </c>
      <c r="B2789" s="10" t="s">
        <v>204</v>
      </c>
      <c r="C2789" s="9" t="s">
        <v>0</v>
      </c>
      <c r="D2789" s="9">
        <v>5797</v>
      </c>
      <c r="E2789" s="9">
        <v>1</v>
      </c>
      <c r="F2789" s="9">
        <v>1.3286</v>
      </c>
      <c r="G2789" s="9">
        <v>1.3310999999999999</v>
      </c>
      <c r="H2789" s="9">
        <v>1.3286</v>
      </c>
      <c r="I2789" s="9">
        <v>5</v>
      </c>
      <c r="J2789" s="9">
        <v>581.78</v>
      </c>
      <c r="K2789" s="8" t="str">
        <f>RIGHT(B2789,5)</f>
        <v>14:30</v>
      </c>
      <c r="L2789" s="7" t="str">
        <f>TEXT(K2789,"hh")</f>
        <v>14</v>
      </c>
      <c r="M2789" s="6">
        <f>IF(C2789="close",IF(I2789&gt;=0,1,IF(I2789&lt;0,2)),0)</f>
        <v>0</v>
      </c>
      <c r="N2789" s="5">
        <f>IF(N2788=0,IF(C2789="s/l",1,0),IF(C2789="s/l",N2788+1,0))</f>
        <v>0</v>
      </c>
      <c r="O2789" s="4">
        <f>IF(O2788=0,IF(C2789="t/p",1,0),IF(C2789="t/p",O2788+1,0))</f>
        <v>4</v>
      </c>
      <c r="P2789" s="3">
        <f>IF(AND(N2789&gt;=$AD$36,N2790=0),1,0)</f>
        <v>0</v>
      </c>
      <c r="Q2789" s="2">
        <f>IF(AND(O2789&gt;=$AD$35,O2790=0),1,0)</f>
        <v>0</v>
      </c>
      <c r="R2789" s="3">
        <f>IF(AND(N2789&gt;0,ISODD(D2789)),1,0)</f>
        <v>0</v>
      </c>
      <c r="S2789" s="2">
        <f>IF(AND(O2789&gt;0,ISEVEN(D2789)),1,0)</f>
        <v>0</v>
      </c>
      <c r="T2789" s="1">
        <f>IF(AND(N2788&gt;0,N2789&gt;0),IF(OR(AND(R2788=0,R2789=1),AND(R2788=1,R2789=0)),1,0),0)</f>
        <v>0</v>
      </c>
      <c r="U2789" s="1">
        <f>IF(AND(O2788&gt;0,O2789&gt;0),IF(OR(AND(S2788=0,S2789=1),AND(S2788=1,S2789=0)),1,0),0)</f>
        <v>1</v>
      </c>
    </row>
    <row r="2790" spans="1:21">
      <c r="A2790" s="9">
        <v>14392</v>
      </c>
      <c r="B2790" s="10" t="s">
        <v>204</v>
      </c>
      <c r="C2790" s="9" t="s">
        <v>0</v>
      </c>
      <c r="D2790" s="9">
        <v>5795</v>
      </c>
      <c r="E2790" s="9">
        <v>1</v>
      </c>
      <c r="F2790" s="9">
        <v>1.3275999999999999</v>
      </c>
      <c r="G2790" s="9">
        <v>1.3301000000000001</v>
      </c>
      <c r="H2790" s="9">
        <v>1.3275999999999999</v>
      </c>
      <c r="I2790" s="9">
        <v>5</v>
      </c>
      <c r="J2790" s="9">
        <v>586.78</v>
      </c>
      <c r="K2790" s="8" t="str">
        <f>RIGHT(B2790,5)</f>
        <v>14:30</v>
      </c>
      <c r="L2790" s="7" t="str">
        <f>TEXT(K2790,"hh")</f>
        <v>14</v>
      </c>
      <c r="M2790" s="6">
        <f>IF(C2790="close",IF(I2790&gt;=0,1,IF(I2790&lt;0,2)),0)</f>
        <v>0</v>
      </c>
      <c r="N2790" s="5">
        <f>IF(N2789=0,IF(C2790="s/l",1,0),IF(C2790="s/l",N2789+1,0))</f>
        <v>0</v>
      </c>
      <c r="O2790" s="4">
        <f>IF(O2789=0,IF(C2790="t/p",1,0),IF(C2790="t/p",O2789+1,0))</f>
        <v>5</v>
      </c>
      <c r="P2790" s="3">
        <f>IF(AND(N2790&gt;=$AD$36,N2791=0),1,0)</f>
        <v>0</v>
      </c>
      <c r="Q2790" s="2">
        <f>IF(AND(O2790&gt;=$AD$35,O2791=0),1,0)</f>
        <v>0</v>
      </c>
      <c r="R2790" s="3">
        <f>IF(AND(N2790&gt;0,ISODD(D2790)),1,0)</f>
        <v>0</v>
      </c>
      <c r="S2790" s="2">
        <f>IF(AND(O2790&gt;0,ISEVEN(D2790)),1,0)</f>
        <v>0</v>
      </c>
      <c r="T2790" s="1">
        <f>IF(AND(N2789&gt;0,N2790&gt;0),IF(OR(AND(R2789=0,R2790=1),AND(R2789=1,R2790=0)),1,0),0)</f>
        <v>0</v>
      </c>
      <c r="U2790" s="1">
        <f>IF(AND(O2789&gt;0,O2790&gt;0),IF(OR(AND(S2789=0,S2790=1),AND(S2789=1,S2790=0)),1,0),0)</f>
        <v>0</v>
      </c>
    </row>
    <row r="2791" spans="1:21">
      <c r="A2791" s="9">
        <v>14397</v>
      </c>
      <c r="B2791" s="10" t="s">
        <v>2182</v>
      </c>
      <c r="C2791" s="9" t="s">
        <v>0</v>
      </c>
      <c r="D2791" s="9">
        <v>5802</v>
      </c>
      <c r="E2791" s="9">
        <v>1</v>
      </c>
      <c r="F2791" s="9">
        <v>1.3275999999999999</v>
      </c>
      <c r="G2791" s="9">
        <v>1.3250999999999999</v>
      </c>
      <c r="H2791" s="9">
        <v>1.3275999999999999</v>
      </c>
      <c r="I2791" s="9">
        <v>5</v>
      </c>
      <c r="J2791" s="9">
        <v>591.78</v>
      </c>
      <c r="K2791" s="8" t="str">
        <f>RIGHT(B2791,5)</f>
        <v>14:32</v>
      </c>
      <c r="L2791" s="7" t="str">
        <f>TEXT(K2791,"hh")</f>
        <v>14</v>
      </c>
      <c r="M2791" s="6">
        <f>IF(C2791="close",IF(I2791&gt;=0,1,IF(I2791&lt;0,2)),0)</f>
        <v>0</v>
      </c>
      <c r="N2791" s="5">
        <f>IF(N2790=0,IF(C2791="s/l",1,0),IF(C2791="s/l",N2790+1,0))</f>
        <v>0</v>
      </c>
      <c r="O2791" s="4">
        <f>IF(O2790=0,IF(C2791="t/p",1,0),IF(C2791="t/p",O2790+1,0))</f>
        <v>6</v>
      </c>
      <c r="P2791" s="3">
        <f>IF(AND(N2791&gt;=$AD$36,N2792=0),1,0)</f>
        <v>0</v>
      </c>
      <c r="Q2791" s="2">
        <f>IF(AND(O2791&gt;=$AD$35,O2792=0),1,0)</f>
        <v>0</v>
      </c>
      <c r="R2791" s="3">
        <f>IF(AND(N2791&gt;0,ISODD(D2791)),1,0)</f>
        <v>0</v>
      </c>
      <c r="S2791" s="2">
        <f>IF(AND(O2791&gt;0,ISEVEN(D2791)),1,0)</f>
        <v>1</v>
      </c>
      <c r="T2791" s="1">
        <f>IF(AND(N2790&gt;0,N2791&gt;0),IF(OR(AND(R2790=0,R2791=1),AND(R2790=1,R2791=0)),1,0),0)</f>
        <v>0</v>
      </c>
      <c r="U2791" s="1">
        <f>IF(AND(O2790&gt;0,O2791&gt;0),IF(OR(AND(S2790=0,S2791=1),AND(S2790=1,S2791=0)),1,0),0)</f>
        <v>1</v>
      </c>
    </row>
    <row r="2792" spans="1:21">
      <c r="A2792" s="9">
        <v>14402</v>
      </c>
      <c r="B2792" s="10" t="s">
        <v>2181</v>
      </c>
      <c r="C2792" s="9" t="s">
        <v>0</v>
      </c>
      <c r="D2792" s="9">
        <v>5803</v>
      </c>
      <c r="E2792" s="9">
        <v>1</v>
      </c>
      <c r="F2792" s="9">
        <v>1.3272999999999999</v>
      </c>
      <c r="G2792" s="9">
        <v>1.3298000000000001</v>
      </c>
      <c r="H2792" s="9">
        <v>1.3272999999999999</v>
      </c>
      <c r="I2792" s="9">
        <v>5</v>
      </c>
      <c r="J2792" s="9">
        <v>596.78</v>
      </c>
      <c r="K2792" s="8" t="str">
        <f>RIGHT(B2792,5)</f>
        <v>14:34</v>
      </c>
      <c r="L2792" s="7" t="str">
        <f>TEXT(K2792,"hh")</f>
        <v>14</v>
      </c>
      <c r="M2792" s="6">
        <f>IF(C2792="close",IF(I2792&gt;=0,1,IF(I2792&lt;0,2)),0)</f>
        <v>0</v>
      </c>
      <c r="N2792" s="5">
        <f>IF(N2791=0,IF(C2792="s/l",1,0),IF(C2792="s/l",N2791+1,0))</f>
        <v>0</v>
      </c>
      <c r="O2792" s="4">
        <f>IF(O2791=0,IF(C2792="t/p",1,0),IF(C2792="t/p",O2791+1,0))</f>
        <v>7</v>
      </c>
      <c r="P2792" s="3">
        <f>IF(AND(N2792&gt;=$AD$36,N2793=0),1,0)</f>
        <v>0</v>
      </c>
      <c r="Q2792" s="2">
        <f>IF(AND(O2792&gt;=$AD$35,O2793=0),1,0)</f>
        <v>0</v>
      </c>
      <c r="R2792" s="3">
        <f>IF(AND(N2792&gt;0,ISODD(D2792)),1,0)</f>
        <v>0</v>
      </c>
      <c r="S2792" s="2">
        <f>IF(AND(O2792&gt;0,ISEVEN(D2792)),1,0)</f>
        <v>0</v>
      </c>
      <c r="T2792" s="1">
        <f>IF(AND(N2791&gt;0,N2792&gt;0),IF(OR(AND(R2791=0,R2792=1),AND(R2791=1,R2792=0)),1,0),0)</f>
        <v>0</v>
      </c>
      <c r="U2792" s="1">
        <f>IF(AND(O2791&gt;0,O2792&gt;0),IF(OR(AND(S2791=0,S2792=1),AND(S2791=1,S2792=0)),1,0),0)</f>
        <v>1</v>
      </c>
    </row>
    <row r="2793" spans="1:21">
      <c r="A2793" s="9">
        <v>14407</v>
      </c>
      <c r="B2793" s="10" t="s">
        <v>2180</v>
      </c>
      <c r="C2793" s="9" t="s">
        <v>0</v>
      </c>
      <c r="D2793" s="9">
        <v>5800</v>
      </c>
      <c r="E2793" s="9">
        <v>1</v>
      </c>
      <c r="F2793" s="9">
        <v>1.3289</v>
      </c>
      <c r="G2793" s="9">
        <v>1.3264</v>
      </c>
      <c r="H2793" s="9">
        <v>1.3289</v>
      </c>
      <c r="I2793" s="9">
        <v>5</v>
      </c>
      <c r="J2793" s="9">
        <v>601.78</v>
      </c>
      <c r="K2793" s="8" t="str">
        <f>RIGHT(B2793,5)</f>
        <v>14:40</v>
      </c>
      <c r="L2793" s="7" t="str">
        <f>TEXT(K2793,"hh")</f>
        <v>14</v>
      </c>
      <c r="M2793" s="6">
        <f>IF(C2793="close",IF(I2793&gt;=0,1,IF(I2793&lt;0,2)),0)</f>
        <v>0</v>
      </c>
      <c r="N2793" s="5">
        <f>IF(N2792=0,IF(C2793="s/l",1,0),IF(C2793="s/l",N2792+1,0))</f>
        <v>0</v>
      </c>
      <c r="O2793" s="4">
        <f>IF(O2792=0,IF(C2793="t/p",1,0),IF(C2793="t/p",O2792+1,0))</f>
        <v>8</v>
      </c>
      <c r="P2793" s="3">
        <f>IF(AND(N2793&gt;=$AD$36,N2794=0),1,0)</f>
        <v>0</v>
      </c>
      <c r="Q2793" s="2">
        <f>IF(AND(O2793&gt;=$AD$35,O2794=0),1,0)</f>
        <v>0</v>
      </c>
      <c r="R2793" s="3">
        <f>IF(AND(N2793&gt;0,ISODD(D2793)),1,0)</f>
        <v>0</v>
      </c>
      <c r="S2793" s="2">
        <f>IF(AND(O2793&gt;0,ISEVEN(D2793)),1,0)</f>
        <v>1</v>
      </c>
      <c r="T2793" s="1">
        <f>IF(AND(N2792&gt;0,N2793&gt;0),IF(OR(AND(R2792=0,R2793=1),AND(R2792=1,R2793=0)),1,0),0)</f>
        <v>0</v>
      </c>
      <c r="U2793" s="1">
        <f>IF(AND(O2792&gt;0,O2793&gt;0),IF(OR(AND(S2792=0,S2793=1),AND(S2792=1,S2793=0)),1,0),0)</f>
        <v>1</v>
      </c>
    </row>
    <row r="2794" spans="1:21">
      <c r="A2794" s="9">
        <v>14412</v>
      </c>
      <c r="B2794" s="10" t="s">
        <v>203</v>
      </c>
      <c r="C2794" s="9" t="s">
        <v>0</v>
      </c>
      <c r="D2794" s="9">
        <v>5807</v>
      </c>
      <c r="E2794" s="9">
        <v>1</v>
      </c>
      <c r="F2794" s="9">
        <v>1.3292999999999999</v>
      </c>
      <c r="G2794" s="9">
        <v>1.3318000000000001</v>
      </c>
      <c r="H2794" s="9">
        <v>1.3292999999999999</v>
      </c>
      <c r="I2794" s="9">
        <v>5</v>
      </c>
      <c r="J2794" s="9">
        <v>606.78</v>
      </c>
      <c r="K2794" s="8" t="str">
        <f>RIGHT(B2794,5)</f>
        <v>14:47</v>
      </c>
      <c r="L2794" s="7" t="str">
        <f>TEXT(K2794,"hh")</f>
        <v>14</v>
      </c>
      <c r="M2794" s="6">
        <f>IF(C2794="close",IF(I2794&gt;=0,1,IF(I2794&lt;0,2)),0)</f>
        <v>0</v>
      </c>
      <c r="N2794" s="5">
        <f>IF(N2793=0,IF(C2794="s/l",1,0),IF(C2794="s/l",N2793+1,0))</f>
        <v>0</v>
      </c>
      <c r="O2794" s="4">
        <f>IF(O2793=0,IF(C2794="t/p",1,0),IF(C2794="t/p",O2793+1,0))</f>
        <v>9</v>
      </c>
      <c r="P2794" s="3">
        <f>IF(AND(N2794&gt;=$AD$36,N2795=0),1,0)</f>
        <v>0</v>
      </c>
      <c r="Q2794" s="2">
        <f>IF(AND(O2794&gt;=$AD$35,O2795=0),1,0)</f>
        <v>0</v>
      </c>
      <c r="R2794" s="3">
        <f>IF(AND(N2794&gt;0,ISODD(D2794)),1,0)</f>
        <v>0</v>
      </c>
      <c r="S2794" s="2">
        <f>IF(AND(O2794&gt;0,ISEVEN(D2794)),1,0)</f>
        <v>0</v>
      </c>
      <c r="T2794" s="1">
        <f>IF(AND(N2793&gt;0,N2794&gt;0),IF(OR(AND(R2793=0,R2794=1),AND(R2793=1,R2794=0)),1,0),0)</f>
        <v>0</v>
      </c>
      <c r="U2794" s="1">
        <f>IF(AND(O2793&gt;0,O2794&gt;0),IF(OR(AND(S2793=0,S2794=1),AND(S2793=1,S2794=0)),1,0),0)</f>
        <v>1</v>
      </c>
    </row>
    <row r="2795" spans="1:21">
      <c r="A2795" s="9">
        <v>14417</v>
      </c>
      <c r="B2795" s="10" t="s">
        <v>2179</v>
      </c>
      <c r="C2795" s="9" t="s">
        <v>0</v>
      </c>
      <c r="D2795" s="9">
        <v>5805</v>
      </c>
      <c r="E2795" s="9">
        <v>1</v>
      </c>
      <c r="F2795" s="9">
        <v>1.3283</v>
      </c>
      <c r="G2795" s="9">
        <v>1.3308</v>
      </c>
      <c r="H2795" s="9">
        <v>1.3283</v>
      </c>
      <c r="I2795" s="9">
        <v>5</v>
      </c>
      <c r="J2795" s="9">
        <v>611.78</v>
      </c>
      <c r="K2795" s="8" t="str">
        <f>RIGHT(B2795,5)</f>
        <v>14:50</v>
      </c>
      <c r="L2795" s="7" t="str">
        <f>TEXT(K2795,"hh")</f>
        <v>14</v>
      </c>
      <c r="M2795" s="6">
        <f>IF(C2795="close",IF(I2795&gt;=0,1,IF(I2795&lt;0,2)),0)</f>
        <v>0</v>
      </c>
      <c r="N2795" s="5">
        <f>IF(N2794=0,IF(C2795="s/l",1,0),IF(C2795="s/l",N2794+1,0))</f>
        <v>0</v>
      </c>
      <c r="O2795" s="4">
        <f>IF(O2794=0,IF(C2795="t/p",1,0),IF(C2795="t/p",O2794+1,0))</f>
        <v>10</v>
      </c>
      <c r="P2795" s="3">
        <f>IF(AND(N2795&gt;=$AD$36,N2796=0),1,0)</f>
        <v>0</v>
      </c>
      <c r="Q2795" s="2">
        <f>IF(AND(O2795&gt;=$AD$35,O2796=0),1,0)</f>
        <v>0</v>
      </c>
      <c r="R2795" s="3">
        <f>IF(AND(N2795&gt;0,ISODD(D2795)),1,0)</f>
        <v>0</v>
      </c>
      <c r="S2795" s="2">
        <f>IF(AND(O2795&gt;0,ISEVEN(D2795)),1,0)</f>
        <v>0</v>
      </c>
      <c r="T2795" s="1">
        <f>IF(AND(N2794&gt;0,N2795&gt;0),IF(OR(AND(R2794=0,R2795=1),AND(R2794=1,R2795=0)),1,0),0)</f>
        <v>0</v>
      </c>
      <c r="U2795" s="1">
        <f>IF(AND(O2794&gt;0,O2795&gt;0),IF(OR(AND(S2794=0,S2795=1),AND(S2794=1,S2795=0)),1,0),0)</f>
        <v>0</v>
      </c>
    </row>
    <row r="2796" spans="1:21">
      <c r="A2796" s="9">
        <v>14422</v>
      </c>
      <c r="B2796" s="10" t="s">
        <v>202</v>
      </c>
      <c r="C2796" s="9" t="s">
        <v>0</v>
      </c>
      <c r="D2796" s="9">
        <v>5812</v>
      </c>
      <c r="E2796" s="9">
        <v>1</v>
      </c>
      <c r="F2796" s="9">
        <v>1.3284</v>
      </c>
      <c r="G2796" s="9">
        <v>1.3259000000000001</v>
      </c>
      <c r="H2796" s="9">
        <v>1.3284</v>
      </c>
      <c r="I2796" s="9">
        <v>5</v>
      </c>
      <c r="J2796" s="9">
        <v>616.78</v>
      </c>
      <c r="K2796" s="8" t="str">
        <f>RIGHT(B2796,5)</f>
        <v>15:01</v>
      </c>
      <c r="L2796" s="7" t="str">
        <f>TEXT(K2796,"hh")</f>
        <v>15</v>
      </c>
      <c r="M2796" s="6">
        <f>IF(C2796="close",IF(I2796&gt;=0,1,IF(I2796&lt;0,2)),0)</f>
        <v>0</v>
      </c>
      <c r="N2796" s="5">
        <f>IF(N2795=0,IF(C2796="s/l",1,0),IF(C2796="s/l",N2795+1,0))</f>
        <v>0</v>
      </c>
      <c r="O2796" s="4">
        <f>IF(O2795=0,IF(C2796="t/p",1,0),IF(C2796="t/p",O2795+1,0))</f>
        <v>11</v>
      </c>
      <c r="P2796" s="3">
        <f>IF(AND(N2796&gt;=$AD$36,N2797=0),1,0)</f>
        <v>0</v>
      </c>
      <c r="Q2796" s="2">
        <f>IF(AND(O2796&gt;=$AD$35,O2797=0),1,0)</f>
        <v>0</v>
      </c>
      <c r="R2796" s="3">
        <f>IF(AND(N2796&gt;0,ISODD(D2796)),1,0)</f>
        <v>0</v>
      </c>
      <c r="S2796" s="2">
        <f>IF(AND(O2796&gt;0,ISEVEN(D2796)),1,0)</f>
        <v>1</v>
      </c>
      <c r="T2796" s="1">
        <f>IF(AND(N2795&gt;0,N2796&gt;0),IF(OR(AND(R2795=0,R2796=1),AND(R2795=1,R2796=0)),1,0),0)</f>
        <v>0</v>
      </c>
      <c r="U2796" s="1">
        <f>IF(AND(O2795&gt;0,O2796&gt;0),IF(OR(AND(S2795=0,S2796=1),AND(S2795=1,S2796=0)),1,0),0)</f>
        <v>1</v>
      </c>
    </row>
    <row r="2797" spans="1:21">
      <c r="A2797" s="9">
        <v>14427</v>
      </c>
      <c r="B2797" s="10" t="s">
        <v>2178</v>
      </c>
      <c r="C2797" s="9" t="s">
        <v>0</v>
      </c>
      <c r="D2797" s="9">
        <v>5810</v>
      </c>
      <c r="E2797" s="9">
        <v>1</v>
      </c>
      <c r="F2797" s="9">
        <v>1.3295999999999999</v>
      </c>
      <c r="G2797" s="9">
        <v>1.3270999999999999</v>
      </c>
      <c r="H2797" s="9">
        <v>1.3295999999999999</v>
      </c>
      <c r="I2797" s="9">
        <v>5</v>
      </c>
      <c r="J2797" s="9">
        <v>621.78</v>
      </c>
      <c r="K2797" s="8" t="str">
        <f>RIGHT(B2797,5)</f>
        <v>15:11</v>
      </c>
      <c r="L2797" s="7" t="str">
        <f>TEXT(K2797,"hh")</f>
        <v>15</v>
      </c>
      <c r="M2797" s="6">
        <f>IF(C2797="close",IF(I2797&gt;=0,1,IF(I2797&lt;0,2)),0)</f>
        <v>0</v>
      </c>
      <c r="N2797" s="5">
        <f>IF(N2796=0,IF(C2797="s/l",1,0),IF(C2797="s/l",N2796+1,0))</f>
        <v>0</v>
      </c>
      <c r="O2797" s="4">
        <f>IF(O2796=0,IF(C2797="t/p",1,0),IF(C2797="t/p",O2796+1,0))</f>
        <v>12</v>
      </c>
      <c r="P2797" s="3">
        <f>IF(AND(N2797&gt;=$AD$36,N2798=0),1,0)</f>
        <v>0</v>
      </c>
      <c r="Q2797" s="2">
        <f>IF(AND(O2797&gt;=$AD$35,O2798=0),1,0)</f>
        <v>0</v>
      </c>
      <c r="R2797" s="3">
        <f>IF(AND(N2797&gt;0,ISODD(D2797)),1,0)</f>
        <v>0</v>
      </c>
      <c r="S2797" s="2">
        <f>IF(AND(O2797&gt;0,ISEVEN(D2797)),1,0)</f>
        <v>1</v>
      </c>
      <c r="T2797" s="1">
        <f>IF(AND(N2796&gt;0,N2797&gt;0),IF(OR(AND(R2796=0,R2797=1),AND(R2796=1,R2797=0)),1,0),0)</f>
        <v>0</v>
      </c>
      <c r="U2797" s="1">
        <f>IF(AND(O2796&gt;0,O2797&gt;0),IF(OR(AND(S2796=0,S2797=1),AND(S2796=1,S2797=0)),1,0),0)</f>
        <v>0</v>
      </c>
    </row>
    <row r="2798" spans="1:21">
      <c r="A2798" s="9">
        <v>14432</v>
      </c>
      <c r="B2798" s="10" t="s">
        <v>2177</v>
      </c>
      <c r="C2798" s="9" t="s">
        <v>0</v>
      </c>
      <c r="D2798" s="9">
        <v>5815</v>
      </c>
      <c r="E2798" s="9">
        <v>1</v>
      </c>
      <c r="F2798" s="9">
        <v>1.3290999999999999</v>
      </c>
      <c r="G2798" s="9">
        <v>1.3315999999999999</v>
      </c>
      <c r="H2798" s="9">
        <v>1.3290999999999999</v>
      </c>
      <c r="I2798" s="9">
        <v>5</v>
      </c>
      <c r="J2798" s="9">
        <v>626.78</v>
      </c>
      <c r="K2798" s="8" t="str">
        <f>RIGHT(B2798,5)</f>
        <v>15:24</v>
      </c>
      <c r="L2798" s="7" t="str">
        <f>TEXT(K2798,"hh")</f>
        <v>15</v>
      </c>
      <c r="M2798" s="6">
        <f>IF(C2798="close",IF(I2798&gt;=0,1,IF(I2798&lt;0,2)),0)</f>
        <v>0</v>
      </c>
      <c r="N2798" s="5">
        <f>IF(N2797=0,IF(C2798="s/l",1,0),IF(C2798="s/l",N2797+1,0))</f>
        <v>0</v>
      </c>
      <c r="O2798" s="4">
        <f>IF(O2797=0,IF(C2798="t/p",1,0),IF(C2798="t/p",O2797+1,0))</f>
        <v>13</v>
      </c>
      <c r="P2798" s="3">
        <f>IF(AND(N2798&gt;=$AD$36,N2799=0),1,0)</f>
        <v>0</v>
      </c>
      <c r="Q2798" s="2">
        <f>IF(AND(O2798&gt;=$AD$35,O2799=0),1,0)</f>
        <v>0</v>
      </c>
      <c r="R2798" s="3">
        <f>IF(AND(N2798&gt;0,ISODD(D2798)),1,0)</f>
        <v>0</v>
      </c>
      <c r="S2798" s="2">
        <f>IF(AND(O2798&gt;0,ISEVEN(D2798)),1,0)</f>
        <v>0</v>
      </c>
      <c r="T2798" s="1">
        <f>IF(AND(N2797&gt;0,N2798&gt;0),IF(OR(AND(R2797=0,R2798=1),AND(R2797=1,R2798=0)),1,0),0)</f>
        <v>0</v>
      </c>
      <c r="U2798" s="1">
        <f>IF(AND(O2797&gt;0,O2798&gt;0),IF(OR(AND(S2797=0,S2798=1),AND(S2797=1,S2798=0)),1,0),0)</f>
        <v>1</v>
      </c>
    </row>
    <row r="2799" spans="1:21">
      <c r="A2799" s="9">
        <v>14437</v>
      </c>
      <c r="B2799" s="10" t="s">
        <v>2176</v>
      </c>
      <c r="C2799" s="9" t="s">
        <v>0</v>
      </c>
      <c r="D2799" s="9">
        <v>5818</v>
      </c>
      <c r="E2799" s="9">
        <v>1</v>
      </c>
      <c r="F2799" s="9">
        <v>1.3293999999999999</v>
      </c>
      <c r="G2799" s="9">
        <v>1.3269</v>
      </c>
      <c r="H2799" s="9">
        <v>1.3293999999999999</v>
      </c>
      <c r="I2799" s="9">
        <v>5</v>
      </c>
      <c r="J2799" s="9">
        <v>631.78</v>
      </c>
      <c r="K2799" s="8" t="str">
        <f>RIGHT(B2799,5)</f>
        <v>16:07</v>
      </c>
      <c r="L2799" s="7" t="str">
        <f>TEXT(K2799,"hh")</f>
        <v>16</v>
      </c>
      <c r="M2799" s="6">
        <f>IF(C2799="close",IF(I2799&gt;=0,1,IF(I2799&lt;0,2)),0)</f>
        <v>0</v>
      </c>
      <c r="N2799" s="5">
        <f>IF(N2798=0,IF(C2799="s/l",1,0),IF(C2799="s/l",N2798+1,0))</f>
        <v>0</v>
      </c>
      <c r="O2799" s="4">
        <f>IF(O2798=0,IF(C2799="t/p",1,0),IF(C2799="t/p",O2798+1,0))</f>
        <v>14</v>
      </c>
      <c r="P2799" s="3">
        <f>IF(AND(N2799&gt;=$AD$36,N2800=0),1,0)</f>
        <v>0</v>
      </c>
      <c r="Q2799" s="2">
        <f>IF(AND(O2799&gt;=$AD$35,O2800=0),1,0)</f>
        <v>1</v>
      </c>
      <c r="R2799" s="3">
        <f>IF(AND(N2799&gt;0,ISODD(D2799)),1,0)</f>
        <v>0</v>
      </c>
      <c r="S2799" s="2">
        <f>IF(AND(O2799&gt;0,ISEVEN(D2799)),1,0)</f>
        <v>1</v>
      </c>
      <c r="T2799" s="1">
        <f>IF(AND(N2798&gt;0,N2799&gt;0),IF(OR(AND(R2798=0,R2799=1),AND(R2798=1,R2799=0)),1,0),0)</f>
        <v>0</v>
      </c>
      <c r="U2799" s="1">
        <f>IF(AND(O2798&gt;0,O2799&gt;0),IF(OR(AND(S2798=0,S2799=1),AND(S2798=1,S2799=0)),1,0),0)</f>
        <v>1</v>
      </c>
    </row>
    <row r="2800" spans="1:21">
      <c r="A2800" s="9">
        <v>14442</v>
      </c>
      <c r="B2800" s="10" t="s">
        <v>2175</v>
      </c>
      <c r="C2800" s="9" t="s">
        <v>3</v>
      </c>
      <c r="D2800" s="9">
        <v>5813</v>
      </c>
      <c r="E2800" s="9">
        <v>1</v>
      </c>
      <c r="F2800" s="9">
        <v>1.3306</v>
      </c>
      <c r="G2800" s="9">
        <v>1.3306</v>
      </c>
      <c r="H2800" s="9">
        <v>1.3281000000000001</v>
      </c>
      <c r="I2800" s="9">
        <v>-20</v>
      </c>
      <c r="J2800" s="9">
        <v>611.78</v>
      </c>
      <c r="K2800" s="8" t="str">
        <f>RIGHT(B2800,5)</f>
        <v>16:19</v>
      </c>
      <c r="L2800" s="7" t="str">
        <f>TEXT(K2800,"hh")</f>
        <v>16</v>
      </c>
      <c r="M2800" s="6">
        <f>IF(C2800="close",IF(I2800&gt;=0,1,IF(I2800&lt;0,2)),0)</f>
        <v>0</v>
      </c>
      <c r="N2800" s="5">
        <f>IF(N2799=0,IF(C2800="s/l",1,0),IF(C2800="s/l",N2799+1,0))</f>
        <v>1</v>
      </c>
      <c r="O2800" s="4">
        <f>IF(O2799=0,IF(C2800="t/p",1,0),IF(C2800="t/p",O2799+1,0))</f>
        <v>0</v>
      </c>
      <c r="P2800" s="3">
        <f>IF(AND(N2800&gt;=$AD$36,N2801=0),1,0)</f>
        <v>0</v>
      </c>
      <c r="Q2800" s="2">
        <f>IF(AND(O2800&gt;=$AD$35,O2801=0),1,0)</f>
        <v>0</v>
      </c>
      <c r="R2800" s="3">
        <f>IF(AND(N2800&gt;0,ISODD(D2800)),1,0)</f>
        <v>1</v>
      </c>
      <c r="S2800" s="2">
        <f>IF(AND(O2800&gt;0,ISEVEN(D2800)),1,0)</f>
        <v>0</v>
      </c>
      <c r="T2800" s="1">
        <f>IF(AND(N2799&gt;0,N2800&gt;0),IF(OR(AND(R2799=0,R2800=1),AND(R2799=1,R2800=0)),1,0),0)</f>
        <v>0</v>
      </c>
      <c r="U2800" s="1">
        <f>IF(AND(O2799&gt;0,O2800&gt;0),IF(OR(AND(S2799=0,S2800=1),AND(S2799=1,S2800=0)),1,0),0)</f>
        <v>0</v>
      </c>
    </row>
    <row r="2801" spans="1:21">
      <c r="A2801" s="9">
        <v>14447</v>
      </c>
      <c r="B2801" s="10" t="s">
        <v>2174</v>
      </c>
      <c r="C2801" s="9" t="s">
        <v>0</v>
      </c>
      <c r="D2801" s="9">
        <v>5821</v>
      </c>
      <c r="E2801" s="9">
        <v>1</v>
      </c>
      <c r="F2801" s="9">
        <v>1.3301000000000001</v>
      </c>
      <c r="G2801" s="9">
        <v>1.3326</v>
      </c>
      <c r="H2801" s="9">
        <v>1.3301000000000001</v>
      </c>
      <c r="I2801" s="9">
        <v>5</v>
      </c>
      <c r="J2801" s="9">
        <v>616.78</v>
      </c>
      <c r="K2801" s="8" t="str">
        <f>RIGHT(B2801,5)</f>
        <v>16:35</v>
      </c>
      <c r="L2801" s="7" t="str">
        <f>TEXT(K2801,"hh")</f>
        <v>16</v>
      </c>
      <c r="M2801" s="6">
        <f>IF(C2801="close",IF(I2801&gt;=0,1,IF(I2801&lt;0,2)),0)</f>
        <v>0</v>
      </c>
      <c r="N2801" s="5">
        <f>IF(N2800=0,IF(C2801="s/l",1,0),IF(C2801="s/l",N2800+1,0))</f>
        <v>0</v>
      </c>
      <c r="O2801" s="4">
        <f>IF(O2800=0,IF(C2801="t/p",1,0),IF(C2801="t/p",O2800+1,0))</f>
        <v>1</v>
      </c>
      <c r="P2801" s="3">
        <f>IF(AND(N2801&gt;=$AD$36,N2802=0),1,0)</f>
        <v>0</v>
      </c>
      <c r="Q2801" s="2">
        <f>IF(AND(O2801&gt;=$AD$35,O2802=0),1,0)</f>
        <v>0</v>
      </c>
      <c r="R2801" s="3">
        <f>IF(AND(N2801&gt;0,ISODD(D2801)),1,0)</f>
        <v>0</v>
      </c>
      <c r="S2801" s="2">
        <f>IF(AND(O2801&gt;0,ISEVEN(D2801)),1,0)</f>
        <v>0</v>
      </c>
      <c r="T2801" s="1">
        <f>IF(AND(N2800&gt;0,N2801&gt;0),IF(OR(AND(R2800=0,R2801=1),AND(R2800=1,R2801=0)),1,0),0)</f>
        <v>0</v>
      </c>
      <c r="U2801" s="1">
        <f>IF(AND(O2800&gt;0,O2801&gt;0),IF(OR(AND(S2800=0,S2801=1),AND(S2800=1,S2801=0)),1,0),0)</f>
        <v>0</v>
      </c>
    </row>
    <row r="2802" spans="1:21">
      <c r="A2802" s="9">
        <v>14452</v>
      </c>
      <c r="B2802" s="10" t="s">
        <v>2173</v>
      </c>
      <c r="C2802" s="9" t="s">
        <v>0</v>
      </c>
      <c r="D2802" s="9">
        <v>5824</v>
      </c>
      <c r="E2802" s="9">
        <v>1</v>
      </c>
      <c r="F2802" s="9">
        <v>1.3304</v>
      </c>
      <c r="G2802" s="9">
        <v>1.3279000000000001</v>
      </c>
      <c r="H2802" s="9">
        <v>1.3304</v>
      </c>
      <c r="I2802" s="9">
        <v>5</v>
      </c>
      <c r="J2802" s="9">
        <v>621.78</v>
      </c>
      <c r="K2802" s="8" t="str">
        <f>RIGHT(B2802,5)</f>
        <v>16:44</v>
      </c>
      <c r="L2802" s="7" t="str">
        <f>TEXT(K2802,"hh")</f>
        <v>16</v>
      </c>
      <c r="M2802" s="6">
        <f>IF(C2802="close",IF(I2802&gt;=0,1,IF(I2802&lt;0,2)),0)</f>
        <v>0</v>
      </c>
      <c r="N2802" s="5">
        <f>IF(N2801=0,IF(C2802="s/l",1,0),IF(C2802="s/l",N2801+1,0))</f>
        <v>0</v>
      </c>
      <c r="O2802" s="4">
        <f>IF(O2801=0,IF(C2802="t/p",1,0),IF(C2802="t/p",O2801+1,0))</f>
        <v>2</v>
      </c>
      <c r="P2802" s="3">
        <f>IF(AND(N2802&gt;=$AD$36,N2803=0),1,0)</f>
        <v>0</v>
      </c>
      <c r="Q2802" s="2">
        <f>IF(AND(O2802&gt;=$AD$35,O2803=0),1,0)</f>
        <v>0</v>
      </c>
      <c r="R2802" s="3">
        <f>IF(AND(N2802&gt;0,ISODD(D2802)),1,0)</f>
        <v>0</v>
      </c>
      <c r="S2802" s="2">
        <f>IF(AND(O2802&gt;0,ISEVEN(D2802)),1,0)</f>
        <v>1</v>
      </c>
      <c r="T2802" s="1">
        <f>IF(AND(N2801&gt;0,N2802&gt;0),IF(OR(AND(R2801=0,R2802=1),AND(R2801=1,R2802=0)),1,0),0)</f>
        <v>0</v>
      </c>
      <c r="U2802" s="1">
        <f>IF(AND(O2801&gt;0,O2802&gt;0),IF(OR(AND(S2801=0,S2802=1),AND(S2801=1,S2802=0)),1,0),0)</f>
        <v>1</v>
      </c>
    </row>
    <row r="2803" spans="1:21">
      <c r="A2803" s="9">
        <v>14457</v>
      </c>
      <c r="B2803" s="10" t="s">
        <v>2172</v>
      </c>
      <c r="C2803" s="9" t="s">
        <v>0</v>
      </c>
      <c r="D2803" s="9">
        <v>5825</v>
      </c>
      <c r="E2803" s="9">
        <v>1</v>
      </c>
      <c r="F2803" s="9">
        <v>1.33</v>
      </c>
      <c r="G2803" s="9">
        <v>1.3325</v>
      </c>
      <c r="H2803" s="9">
        <v>1.33</v>
      </c>
      <c r="I2803" s="9">
        <v>5</v>
      </c>
      <c r="J2803" s="9">
        <v>626.78</v>
      </c>
      <c r="K2803" s="8" t="str">
        <f>RIGHT(B2803,5)</f>
        <v>17:10</v>
      </c>
      <c r="L2803" s="7" t="str">
        <f>TEXT(K2803,"hh")</f>
        <v>17</v>
      </c>
      <c r="M2803" s="6">
        <f>IF(C2803="close",IF(I2803&gt;=0,1,IF(I2803&lt;0,2)),0)</f>
        <v>0</v>
      </c>
      <c r="N2803" s="5">
        <f>IF(N2802=0,IF(C2803="s/l",1,0),IF(C2803="s/l",N2802+1,0))</f>
        <v>0</v>
      </c>
      <c r="O2803" s="4">
        <f>IF(O2802=0,IF(C2803="t/p",1,0),IF(C2803="t/p",O2802+1,0))</f>
        <v>3</v>
      </c>
      <c r="P2803" s="3">
        <f>IF(AND(N2803&gt;=$AD$36,N2804=0),1,0)</f>
        <v>0</v>
      </c>
      <c r="Q2803" s="2">
        <f>IF(AND(O2803&gt;=$AD$35,O2804=0),1,0)</f>
        <v>0</v>
      </c>
      <c r="R2803" s="3">
        <f>IF(AND(N2803&gt;0,ISODD(D2803)),1,0)</f>
        <v>0</v>
      </c>
      <c r="S2803" s="2">
        <f>IF(AND(O2803&gt;0,ISEVEN(D2803)),1,0)</f>
        <v>0</v>
      </c>
      <c r="T2803" s="1">
        <f>IF(AND(N2802&gt;0,N2803&gt;0),IF(OR(AND(R2802=0,R2803=1),AND(R2802=1,R2803=0)),1,0),0)</f>
        <v>0</v>
      </c>
      <c r="U2803" s="1">
        <f>IF(AND(O2802&gt;0,O2803&gt;0),IF(OR(AND(S2802=0,S2803=1),AND(S2802=1,S2803=0)),1,0),0)</f>
        <v>1</v>
      </c>
    </row>
    <row r="2804" spans="1:21">
      <c r="A2804" s="9">
        <v>14462</v>
      </c>
      <c r="B2804" s="10" t="s">
        <v>2171</v>
      </c>
      <c r="C2804" s="9" t="s">
        <v>0</v>
      </c>
      <c r="D2804" s="9">
        <v>5819</v>
      </c>
      <c r="E2804" s="9">
        <v>1</v>
      </c>
      <c r="F2804" s="9">
        <v>1.3290999999999999</v>
      </c>
      <c r="G2804" s="9">
        <v>1.3315999999999999</v>
      </c>
      <c r="H2804" s="9">
        <v>1.3290999999999999</v>
      </c>
      <c r="I2804" s="9">
        <v>5</v>
      </c>
      <c r="J2804" s="9">
        <v>631.78</v>
      </c>
      <c r="K2804" s="8" t="str">
        <f>RIGHT(B2804,5)</f>
        <v>18:09</v>
      </c>
      <c r="L2804" s="7" t="str">
        <f>TEXT(K2804,"hh")</f>
        <v>18</v>
      </c>
      <c r="M2804" s="6">
        <f>IF(C2804="close",IF(I2804&gt;=0,1,IF(I2804&lt;0,2)),0)</f>
        <v>0</v>
      </c>
      <c r="N2804" s="5">
        <f>IF(N2803=0,IF(C2804="s/l",1,0),IF(C2804="s/l",N2803+1,0))</f>
        <v>0</v>
      </c>
      <c r="O2804" s="4">
        <f>IF(O2803=0,IF(C2804="t/p",1,0),IF(C2804="t/p",O2803+1,0))</f>
        <v>4</v>
      </c>
      <c r="P2804" s="3">
        <f>IF(AND(N2804&gt;=$AD$36,N2805=0),1,0)</f>
        <v>0</v>
      </c>
      <c r="Q2804" s="2">
        <f>IF(AND(O2804&gt;=$AD$35,O2805=0),1,0)</f>
        <v>0</v>
      </c>
      <c r="R2804" s="3">
        <f>IF(AND(N2804&gt;0,ISODD(D2804)),1,0)</f>
        <v>0</v>
      </c>
      <c r="S2804" s="2">
        <f>IF(AND(O2804&gt;0,ISEVEN(D2804)),1,0)</f>
        <v>0</v>
      </c>
      <c r="T2804" s="1">
        <f>IF(AND(N2803&gt;0,N2804&gt;0),IF(OR(AND(R2803=0,R2804=1),AND(R2803=1,R2804=0)),1,0),0)</f>
        <v>0</v>
      </c>
      <c r="U2804" s="1">
        <f>IF(AND(O2803&gt;0,O2804&gt;0),IF(OR(AND(S2803=0,S2804=1),AND(S2803=1,S2804=0)),1,0),0)</f>
        <v>0</v>
      </c>
    </row>
    <row r="2805" spans="1:21">
      <c r="A2805" s="9">
        <v>14463</v>
      </c>
      <c r="B2805" s="10" t="s">
        <v>2170</v>
      </c>
      <c r="C2805" s="9" t="s">
        <v>0</v>
      </c>
      <c r="D2805" s="9">
        <v>5828</v>
      </c>
      <c r="E2805" s="9">
        <v>1</v>
      </c>
      <c r="F2805" s="9">
        <v>1.3303</v>
      </c>
      <c r="G2805" s="9">
        <v>1.3278000000000001</v>
      </c>
      <c r="H2805" s="9">
        <v>1.3303</v>
      </c>
      <c r="I2805" s="9">
        <v>5</v>
      </c>
      <c r="J2805" s="9">
        <v>636.78</v>
      </c>
      <c r="K2805" s="8" t="str">
        <f>RIGHT(B2805,5)</f>
        <v>20:51</v>
      </c>
      <c r="L2805" s="7" t="str">
        <f>TEXT(K2805,"hh")</f>
        <v>20</v>
      </c>
      <c r="M2805" s="6">
        <f>IF(C2805="close",IF(I2805&gt;=0,1,IF(I2805&lt;0,2)),0)</f>
        <v>0</v>
      </c>
      <c r="N2805" s="5">
        <f>IF(N2804=0,IF(C2805="s/l",1,0),IF(C2805="s/l",N2804+1,0))</f>
        <v>0</v>
      </c>
      <c r="O2805" s="4">
        <f>IF(O2804=0,IF(C2805="t/p",1,0),IF(C2805="t/p",O2804+1,0))</f>
        <v>5</v>
      </c>
      <c r="P2805" s="3">
        <f>IF(AND(N2805&gt;=$AD$36,N2806=0),1,0)</f>
        <v>0</v>
      </c>
      <c r="Q2805" s="2">
        <f>IF(AND(O2805&gt;=$AD$35,O2806=0),1,0)</f>
        <v>0</v>
      </c>
      <c r="R2805" s="3">
        <f>IF(AND(N2805&gt;0,ISODD(D2805)),1,0)</f>
        <v>0</v>
      </c>
      <c r="S2805" s="2">
        <f>IF(AND(O2805&gt;0,ISEVEN(D2805)),1,0)</f>
        <v>1</v>
      </c>
      <c r="T2805" s="1">
        <f>IF(AND(N2804&gt;0,N2805&gt;0),IF(OR(AND(R2804=0,R2805=1),AND(R2804=1,R2805=0)),1,0),0)</f>
        <v>0</v>
      </c>
      <c r="U2805" s="1">
        <f>IF(AND(O2804&gt;0,O2805&gt;0),IF(OR(AND(S2804=0,S2805=1),AND(S2804=1,S2805=0)),1,0),0)</f>
        <v>1</v>
      </c>
    </row>
    <row r="2806" spans="1:21">
      <c r="A2806" s="9">
        <v>14472</v>
      </c>
      <c r="B2806" s="10" t="s">
        <v>2169</v>
      </c>
      <c r="C2806" s="9" t="s">
        <v>0</v>
      </c>
      <c r="D2806" s="9">
        <v>5831</v>
      </c>
      <c r="E2806" s="9">
        <v>1</v>
      </c>
      <c r="F2806" s="9">
        <v>1.331</v>
      </c>
      <c r="G2806" s="9">
        <v>1.3334999999999999</v>
      </c>
      <c r="H2806" s="9">
        <v>1.331</v>
      </c>
      <c r="I2806" s="9">
        <v>5</v>
      </c>
      <c r="J2806" s="9">
        <v>641.78</v>
      </c>
      <c r="K2806" s="8" t="str">
        <f>RIGHT(B2806,5)</f>
        <v>21:57</v>
      </c>
      <c r="L2806" s="7" t="str">
        <f>TEXT(K2806,"hh")</f>
        <v>21</v>
      </c>
      <c r="M2806" s="6">
        <f>IF(C2806="close",IF(I2806&gt;=0,1,IF(I2806&lt;0,2)),0)</f>
        <v>0</v>
      </c>
      <c r="N2806" s="5">
        <f>IF(N2805=0,IF(C2806="s/l",1,0),IF(C2806="s/l",N2805+1,0))</f>
        <v>0</v>
      </c>
      <c r="O2806" s="4">
        <f>IF(O2805=0,IF(C2806="t/p",1,0),IF(C2806="t/p",O2805+1,0))</f>
        <v>6</v>
      </c>
      <c r="P2806" s="3">
        <f>IF(AND(N2806&gt;=$AD$36,N2807=0),1,0)</f>
        <v>0</v>
      </c>
      <c r="Q2806" s="2">
        <f>IF(AND(O2806&gt;=$AD$35,O2807=0),1,0)</f>
        <v>1</v>
      </c>
      <c r="R2806" s="3">
        <f>IF(AND(N2806&gt;0,ISODD(D2806)),1,0)</f>
        <v>0</v>
      </c>
      <c r="S2806" s="2">
        <f>IF(AND(O2806&gt;0,ISEVEN(D2806)),1,0)</f>
        <v>0</v>
      </c>
      <c r="T2806" s="1">
        <f>IF(AND(N2805&gt;0,N2806&gt;0),IF(OR(AND(R2805=0,R2806=1),AND(R2805=1,R2806=0)),1,0),0)</f>
        <v>0</v>
      </c>
      <c r="U2806" s="1">
        <f>IF(AND(O2805&gt;0,O2806&gt;0),IF(OR(AND(S2805=0,S2806=1),AND(S2805=1,S2806=0)),1,0),0)</f>
        <v>1</v>
      </c>
    </row>
    <row r="2807" spans="1:21">
      <c r="A2807" s="9">
        <v>14477</v>
      </c>
      <c r="B2807" s="10" t="s">
        <v>2168</v>
      </c>
      <c r="C2807" s="9" t="s">
        <v>54</v>
      </c>
      <c r="D2807" s="9">
        <v>5834</v>
      </c>
      <c r="E2807" s="9">
        <v>1</v>
      </c>
      <c r="F2807" s="9">
        <v>1.3307</v>
      </c>
      <c r="G2807" s="9">
        <v>1.3288</v>
      </c>
      <c r="H2807" s="9">
        <v>1.3312999999999999</v>
      </c>
      <c r="I2807" s="9">
        <v>-0.7</v>
      </c>
      <c r="J2807" s="9">
        <v>641.08000000000004</v>
      </c>
      <c r="K2807" s="8" t="str">
        <f>RIGHT(B2807,5)</f>
        <v>01:01</v>
      </c>
      <c r="L2807" s="7" t="str">
        <f>TEXT(K2807,"hh")</f>
        <v>01</v>
      </c>
      <c r="M2807" s="6">
        <f>IF(C2807="close",IF(I2807&gt;=0,1,IF(I2807&lt;0,2)),0)</f>
        <v>2</v>
      </c>
      <c r="N2807" s="5">
        <f>IF(N2806=0,IF(C2807="s/l",1,0),IF(C2807="s/l",N2806+1,0))</f>
        <v>0</v>
      </c>
      <c r="O2807" s="4">
        <f>IF(O2806=0,IF(C2807="t/p",1,0),IF(C2807="t/p",O2806+1,0))</f>
        <v>0</v>
      </c>
      <c r="P2807" s="3">
        <f>IF(AND(N2807&gt;=$AD$36,N2808=0),1,0)</f>
        <v>0</v>
      </c>
      <c r="Q2807" s="2">
        <f>IF(AND(O2807&gt;=$AD$35,O2808=0),1,0)</f>
        <v>0</v>
      </c>
      <c r="R2807" s="3">
        <f>IF(AND(N2807&gt;0,ISODD(D2807)),1,0)</f>
        <v>0</v>
      </c>
      <c r="S2807" s="2">
        <f>IF(AND(O2807&gt;0,ISEVEN(D2807)),1,0)</f>
        <v>0</v>
      </c>
      <c r="T2807" s="1">
        <f>IF(AND(N2806&gt;0,N2807&gt;0),IF(OR(AND(R2806=0,R2807=1),AND(R2806=1,R2807=0)),1,0),0)</f>
        <v>0</v>
      </c>
      <c r="U2807" s="1">
        <f>IF(AND(O2806&gt;0,O2807&gt;0),IF(OR(AND(S2806=0,S2807=1),AND(S2806=1,S2807=0)),1,0),0)</f>
        <v>0</v>
      </c>
    </row>
    <row r="2808" spans="1:21">
      <c r="A2808" s="9">
        <v>14478</v>
      </c>
      <c r="B2808" s="10" t="s">
        <v>2168</v>
      </c>
      <c r="C2808" s="9" t="s">
        <v>54</v>
      </c>
      <c r="D2808" s="9">
        <v>5829</v>
      </c>
      <c r="E2808" s="9">
        <v>1</v>
      </c>
      <c r="F2808" s="9">
        <v>1.331</v>
      </c>
      <c r="G2808" s="9">
        <v>1.3325</v>
      </c>
      <c r="H2808" s="9">
        <v>1.33</v>
      </c>
      <c r="I2808" s="9">
        <v>-6.11</v>
      </c>
      <c r="J2808" s="9">
        <v>634.97</v>
      </c>
      <c r="K2808" s="8" t="str">
        <f>RIGHT(B2808,5)</f>
        <v>01:01</v>
      </c>
      <c r="L2808" s="7" t="str">
        <f>TEXT(K2808,"hh")</f>
        <v>01</v>
      </c>
      <c r="M2808" s="6">
        <f>IF(C2808="close",IF(I2808&gt;=0,1,IF(I2808&lt;0,2)),0)</f>
        <v>2</v>
      </c>
      <c r="N2808" s="5">
        <f>IF(N2807=0,IF(C2808="s/l",1,0),IF(C2808="s/l",N2807+1,0))</f>
        <v>0</v>
      </c>
      <c r="O2808" s="4">
        <f>IF(O2807=0,IF(C2808="t/p",1,0),IF(C2808="t/p",O2807+1,0))</f>
        <v>0</v>
      </c>
      <c r="P2808" s="3">
        <f>IF(AND(N2808&gt;=$AD$36,N2809=0),1,0)</f>
        <v>0</v>
      </c>
      <c r="Q2808" s="2">
        <f>IF(AND(O2808&gt;=$AD$35,O2809=0),1,0)</f>
        <v>0</v>
      </c>
      <c r="R2808" s="3">
        <f>IF(AND(N2808&gt;0,ISODD(D2808)),1,0)</f>
        <v>0</v>
      </c>
      <c r="S2808" s="2">
        <f>IF(AND(O2808&gt;0,ISEVEN(D2808)),1,0)</f>
        <v>0</v>
      </c>
      <c r="T2808" s="1">
        <f>IF(AND(N2807&gt;0,N2808&gt;0),IF(OR(AND(R2807=0,R2808=1),AND(R2807=1,R2808=0)),1,0),0)</f>
        <v>0</v>
      </c>
      <c r="U2808" s="1">
        <f>IF(AND(O2807&gt;0,O2808&gt;0),IF(OR(AND(S2807=0,S2808=1),AND(S2807=1,S2808=0)),1,0),0)</f>
        <v>0</v>
      </c>
    </row>
    <row r="2809" spans="1:21">
      <c r="A2809" s="9">
        <v>14487</v>
      </c>
      <c r="B2809" s="10" t="s">
        <v>201</v>
      </c>
      <c r="C2809" s="9" t="s">
        <v>0</v>
      </c>
      <c r="D2809" s="9">
        <v>5838</v>
      </c>
      <c r="E2809" s="9">
        <v>1</v>
      </c>
      <c r="F2809" s="9">
        <v>1.3307</v>
      </c>
      <c r="G2809" s="9">
        <v>1.3282</v>
      </c>
      <c r="H2809" s="9">
        <v>1.3307</v>
      </c>
      <c r="I2809" s="9">
        <v>5</v>
      </c>
      <c r="J2809" s="9">
        <v>639.97</v>
      </c>
      <c r="K2809" s="8" t="str">
        <f>RIGHT(B2809,5)</f>
        <v>10:02</v>
      </c>
      <c r="L2809" s="7" t="str">
        <f>TEXT(K2809,"hh")</f>
        <v>10</v>
      </c>
      <c r="M2809" s="6">
        <f>IF(C2809="close",IF(I2809&gt;=0,1,IF(I2809&lt;0,2)),0)</f>
        <v>0</v>
      </c>
      <c r="N2809" s="5">
        <f>IF(N2808=0,IF(C2809="s/l",1,0),IF(C2809="s/l",N2808+1,0))</f>
        <v>0</v>
      </c>
      <c r="O2809" s="4">
        <f>IF(O2808=0,IF(C2809="t/p",1,0),IF(C2809="t/p",O2808+1,0))</f>
        <v>1</v>
      </c>
      <c r="P2809" s="3">
        <f>IF(AND(N2809&gt;=$AD$36,N2810=0),1,0)</f>
        <v>0</v>
      </c>
      <c r="Q2809" s="2">
        <f>IF(AND(O2809&gt;=$AD$35,O2810=0),1,0)</f>
        <v>0</v>
      </c>
      <c r="R2809" s="3">
        <f>IF(AND(N2809&gt;0,ISODD(D2809)),1,0)</f>
        <v>0</v>
      </c>
      <c r="S2809" s="2">
        <f>IF(AND(O2809&gt;0,ISEVEN(D2809)),1,0)</f>
        <v>1</v>
      </c>
      <c r="T2809" s="1">
        <f>IF(AND(N2808&gt;0,N2809&gt;0),IF(OR(AND(R2808=0,R2809=1),AND(R2808=1,R2809=0)),1,0),0)</f>
        <v>0</v>
      </c>
      <c r="U2809" s="1">
        <f>IF(AND(O2808&gt;0,O2809&gt;0),IF(OR(AND(S2808=0,S2809=1),AND(S2808=1,S2809=0)),1,0),0)</f>
        <v>0</v>
      </c>
    </row>
    <row r="2810" spans="1:21">
      <c r="A2810" s="9">
        <v>14492</v>
      </c>
      <c r="B2810" s="10" t="s">
        <v>2167</v>
      </c>
      <c r="C2810" s="9" t="s">
        <v>0</v>
      </c>
      <c r="D2810" s="9">
        <v>5839</v>
      </c>
      <c r="E2810" s="9">
        <v>1</v>
      </c>
      <c r="F2810" s="9">
        <v>1.3303</v>
      </c>
      <c r="G2810" s="9">
        <v>1.3328</v>
      </c>
      <c r="H2810" s="9">
        <v>1.3303</v>
      </c>
      <c r="I2810" s="9">
        <v>5</v>
      </c>
      <c r="J2810" s="9">
        <v>644.97</v>
      </c>
      <c r="K2810" s="8" t="str">
        <f>RIGHT(B2810,5)</f>
        <v>10:47</v>
      </c>
      <c r="L2810" s="7" t="str">
        <f>TEXT(K2810,"hh")</f>
        <v>10</v>
      </c>
      <c r="M2810" s="6">
        <f>IF(C2810="close",IF(I2810&gt;=0,1,IF(I2810&lt;0,2)),0)</f>
        <v>0</v>
      </c>
      <c r="N2810" s="5">
        <f>IF(N2809=0,IF(C2810="s/l",1,0),IF(C2810="s/l",N2809+1,0))</f>
        <v>0</v>
      </c>
      <c r="O2810" s="4">
        <f>IF(O2809=0,IF(C2810="t/p",1,0),IF(C2810="t/p",O2809+1,0))</f>
        <v>2</v>
      </c>
      <c r="P2810" s="3">
        <f>IF(AND(N2810&gt;=$AD$36,N2811=0),1,0)</f>
        <v>0</v>
      </c>
      <c r="Q2810" s="2">
        <f>IF(AND(O2810&gt;=$AD$35,O2811=0),1,0)</f>
        <v>0</v>
      </c>
      <c r="R2810" s="3">
        <f>IF(AND(N2810&gt;0,ISODD(D2810)),1,0)</f>
        <v>0</v>
      </c>
      <c r="S2810" s="2">
        <f>IF(AND(O2810&gt;0,ISEVEN(D2810)),1,0)</f>
        <v>0</v>
      </c>
      <c r="T2810" s="1">
        <f>IF(AND(N2809&gt;0,N2810&gt;0),IF(OR(AND(R2809=0,R2810=1),AND(R2809=1,R2810=0)),1,0),0)</f>
        <v>0</v>
      </c>
      <c r="U2810" s="1">
        <f>IF(AND(O2809&gt;0,O2810&gt;0),IF(OR(AND(S2809=0,S2810=1),AND(S2809=1,S2810=0)),1,0),0)</f>
        <v>1</v>
      </c>
    </row>
    <row r="2811" spans="1:21">
      <c r="A2811" s="9">
        <v>14497</v>
      </c>
      <c r="B2811" s="10" t="s">
        <v>2166</v>
      </c>
      <c r="C2811" s="9" t="s">
        <v>0</v>
      </c>
      <c r="D2811" s="9">
        <v>5842</v>
      </c>
      <c r="E2811" s="9">
        <v>1</v>
      </c>
      <c r="F2811" s="9">
        <v>1.3306</v>
      </c>
      <c r="G2811" s="9">
        <v>1.3281000000000001</v>
      </c>
      <c r="H2811" s="9">
        <v>1.3306</v>
      </c>
      <c r="I2811" s="9">
        <v>5</v>
      </c>
      <c r="J2811" s="9">
        <v>649.97</v>
      </c>
      <c r="K2811" s="8" t="str">
        <f>RIGHT(B2811,5)</f>
        <v>11:25</v>
      </c>
      <c r="L2811" s="7" t="str">
        <f>TEXT(K2811,"hh")</f>
        <v>11</v>
      </c>
      <c r="M2811" s="6">
        <f>IF(C2811="close",IF(I2811&gt;=0,1,IF(I2811&lt;0,2)),0)</f>
        <v>0</v>
      </c>
      <c r="N2811" s="5">
        <f>IF(N2810=0,IF(C2811="s/l",1,0),IF(C2811="s/l",N2810+1,0))</f>
        <v>0</v>
      </c>
      <c r="O2811" s="4">
        <f>IF(O2810=0,IF(C2811="t/p",1,0),IF(C2811="t/p",O2810+1,0))</f>
        <v>3</v>
      </c>
      <c r="P2811" s="3">
        <f>IF(AND(N2811&gt;=$AD$36,N2812=0),1,0)</f>
        <v>0</v>
      </c>
      <c r="Q2811" s="2">
        <f>IF(AND(O2811&gt;=$AD$35,O2812=0),1,0)</f>
        <v>0</v>
      </c>
      <c r="R2811" s="3">
        <f>IF(AND(N2811&gt;0,ISODD(D2811)),1,0)</f>
        <v>0</v>
      </c>
      <c r="S2811" s="2">
        <f>IF(AND(O2811&gt;0,ISEVEN(D2811)),1,0)</f>
        <v>1</v>
      </c>
      <c r="T2811" s="1">
        <f>IF(AND(N2810&gt;0,N2811&gt;0),IF(OR(AND(R2810=0,R2811=1),AND(R2810=1,R2811=0)),1,0),0)</f>
        <v>0</v>
      </c>
      <c r="U2811" s="1">
        <f>IF(AND(O2810&gt;0,O2811&gt;0),IF(OR(AND(S2810=0,S2811=1),AND(S2810=1,S2811=0)),1,0),0)</f>
        <v>1</v>
      </c>
    </row>
    <row r="2812" spans="1:21">
      <c r="A2812" s="9">
        <v>14502</v>
      </c>
      <c r="B2812" s="10" t="s">
        <v>2165</v>
      </c>
      <c r="C2812" s="9" t="s">
        <v>0</v>
      </c>
      <c r="D2812" s="9">
        <v>5843</v>
      </c>
      <c r="E2812" s="9">
        <v>1</v>
      </c>
      <c r="F2812" s="9">
        <v>1.3303</v>
      </c>
      <c r="G2812" s="9">
        <v>1.3328</v>
      </c>
      <c r="H2812" s="9">
        <v>1.3303</v>
      </c>
      <c r="I2812" s="9">
        <v>5</v>
      </c>
      <c r="J2812" s="9">
        <v>654.97</v>
      </c>
      <c r="K2812" s="8" t="str">
        <f>RIGHT(B2812,5)</f>
        <v>12:13</v>
      </c>
      <c r="L2812" s="7" t="str">
        <f>TEXT(K2812,"hh")</f>
        <v>12</v>
      </c>
      <c r="M2812" s="6">
        <f>IF(C2812="close",IF(I2812&gt;=0,1,IF(I2812&lt;0,2)),0)</f>
        <v>0</v>
      </c>
      <c r="N2812" s="5">
        <f>IF(N2811=0,IF(C2812="s/l",1,0),IF(C2812="s/l",N2811+1,0))</f>
        <v>0</v>
      </c>
      <c r="O2812" s="4">
        <f>IF(O2811=0,IF(C2812="t/p",1,0),IF(C2812="t/p",O2811+1,0))</f>
        <v>4</v>
      </c>
      <c r="P2812" s="3">
        <f>IF(AND(N2812&gt;=$AD$36,N2813=0),1,0)</f>
        <v>0</v>
      </c>
      <c r="Q2812" s="2">
        <f>IF(AND(O2812&gt;=$AD$35,O2813=0),1,0)</f>
        <v>1</v>
      </c>
      <c r="R2812" s="3">
        <f>IF(AND(N2812&gt;0,ISODD(D2812)),1,0)</f>
        <v>0</v>
      </c>
      <c r="S2812" s="2">
        <f>IF(AND(O2812&gt;0,ISEVEN(D2812)),1,0)</f>
        <v>0</v>
      </c>
      <c r="T2812" s="1">
        <f>IF(AND(N2811&gt;0,N2812&gt;0),IF(OR(AND(R2811=0,R2812=1),AND(R2811=1,R2812=0)),1,0),0)</f>
        <v>0</v>
      </c>
      <c r="U2812" s="1">
        <f>IF(AND(O2811&gt;0,O2812&gt;0),IF(OR(AND(S2811=0,S2812=1),AND(S2811=1,S2812=0)),1,0),0)</f>
        <v>1</v>
      </c>
    </row>
    <row r="2813" spans="1:21">
      <c r="A2813" s="9">
        <v>14511</v>
      </c>
      <c r="B2813" s="10" t="s">
        <v>2164</v>
      </c>
      <c r="C2813" s="9" t="s">
        <v>3</v>
      </c>
      <c r="D2813" s="9">
        <v>5846</v>
      </c>
      <c r="E2813" s="9">
        <v>1</v>
      </c>
      <c r="F2813" s="9">
        <v>1.3281000000000001</v>
      </c>
      <c r="G2813" s="9">
        <v>1.3281000000000001</v>
      </c>
      <c r="H2813" s="9">
        <v>1.3306</v>
      </c>
      <c r="I2813" s="9">
        <v>-20</v>
      </c>
      <c r="J2813" s="9">
        <v>634.97</v>
      </c>
      <c r="K2813" s="8" t="str">
        <f>RIGHT(B2813,5)</f>
        <v>14:32</v>
      </c>
      <c r="L2813" s="7" t="str">
        <f>TEXT(K2813,"hh")</f>
        <v>14</v>
      </c>
      <c r="M2813" s="6">
        <f>IF(C2813="close",IF(I2813&gt;=0,1,IF(I2813&lt;0,2)),0)</f>
        <v>0</v>
      </c>
      <c r="N2813" s="5">
        <f>IF(N2812=0,IF(C2813="s/l",1,0),IF(C2813="s/l",N2812+1,0))</f>
        <v>1</v>
      </c>
      <c r="O2813" s="4">
        <f>IF(O2812=0,IF(C2813="t/p",1,0),IF(C2813="t/p",O2812+1,0))</f>
        <v>0</v>
      </c>
      <c r="P2813" s="3">
        <f>IF(AND(N2813&gt;=$AD$36,N2814=0),1,0)</f>
        <v>0</v>
      </c>
      <c r="Q2813" s="2">
        <f>IF(AND(O2813&gt;=$AD$35,O2814=0),1,0)</f>
        <v>0</v>
      </c>
      <c r="R2813" s="3">
        <f>IF(AND(N2813&gt;0,ISODD(D2813)),1,0)</f>
        <v>0</v>
      </c>
      <c r="S2813" s="2">
        <f>IF(AND(O2813&gt;0,ISEVEN(D2813)),1,0)</f>
        <v>0</v>
      </c>
      <c r="T2813" s="1">
        <f>IF(AND(N2812&gt;0,N2813&gt;0),IF(OR(AND(R2812=0,R2813=1),AND(R2812=1,R2813=0)),1,0),0)</f>
        <v>0</v>
      </c>
      <c r="U2813" s="1">
        <f>IF(AND(O2812&gt;0,O2813&gt;0),IF(OR(AND(S2812=0,S2813=1),AND(S2812=1,S2813=0)),1,0),0)</f>
        <v>0</v>
      </c>
    </row>
    <row r="2814" spans="1:21">
      <c r="A2814" s="9">
        <v>14512</v>
      </c>
      <c r="B2814" s="10" t="s">
        <v>200</v>
      </c>
      <c r="C2814" s="9" t="s">
        <v>0</v>
      </c>
      <c r="D2814" s="9">
        <v>5848</v>
      </c>
      <c r="E2814" s="9">
        <v>1</v>
      </c>
      <c r="F2814" s="9">
        <v>1.3295999999999999</v>
      </c>
      <c r="G2814" s="9">
        <v>1.3270999999999999</v>
      </c>
      <c r="H2814" s="9">
        <v>1.3295999999999999</v>
      </c>
      <c r="I2814" s="9">
        <v>5</v>
      </c>
      <c r="J2814" s="9">
        <v>639.97</v>
      </c>
      <c r="K2814" s="8" t="str">
        <f>RIGHT(B2814,5)</f>
        <v>14:37</v>
      </c>
      <c r="L2814" s="7" t="str">
        <f>TEXT(K2814,"hh")</f>
        <v>14</v>
      </c>
      <c r="M2814" s="6">
        <f>IF(C2814="close",IF(I2814&gt;=0,1,IF(I2814&lt;0,2)),0)</f>
        <v>0</v>
      </c>
      <c r="N2814" s="5">
        <f>IF(N2813=0,IF(C2814="s/l",1,0),IF(C2814="s/l",N2813+1,0))</f>
        <v>0</v>
      </c>
      <c r="O2814" s="4">
        <f>IF(O2813=0,IF(C2814="t/p",1,0),IF(C2814="t/p",O2813+1,0))</f>
        <v>1</v>
      </c>
      <c r="P2814" s="3">
        <f>IF(AND(N2814&gt;=$AD$36,N2815=0),1,0)</f>
        <v>0</v>
      </c>
      <c r="Q2814" s="2">
        <f>IF(AND(O2814&gt;=$AD$35,O2815=0),1,0)</f>
        <v>0</v>
      </c>
      <c r="R2814" s="3">
        <f>IF(AND(N2814&gt;0,ISODD(D2814)),1,0)</f>
        <v>0</v>
      </c>
      <c r="S2814" s="2">
        <f>IF(AND(O2814&gt;0,ISEVEN(D2814)),1,0)</f>
        <v>1</v>
      </c>
      <c r="T2814" s="1">
        <f>IF(AND(N2813&gt;0,N2814&gt;0),IF(OR(AND(R2813=0,R2814=1),AND(R2813=1,R2814=0)),1,0),0)</f>
        <v>0</v>
      </c>
      <c r="U2814" s="1">
        <f>IF(AND(O2813&gt;0,O2814&gt;0),IF(OR(AND(S2813=0,S2814=1),AND(S2813=1,S2814=0)),1,0),0)</f>
        <v>0</v>
      </c>
    </row>
    <row r="2815" spans="1:21">
      <c r="A2815" s="9">
        <v>14521</v>
      </c>
      <c r="B2815" s="10" t="s">
        <v>2163</v>
      </c>
      <c r="C2815" s="9" t="s">
        <v>3</v>
      </c>
      <c r="D2815" s="9">
        <v>5849</v>
      </c>
      <c r="E2815" s="9">
        <v>1</v>
      </c>
      <c r="F2815" s="9">
        <v>1.3318000000000001</v>
      </c>
      <c r="G2815" s="9">
        <v>1.3318000000000001</v>
      </c>
      <c r="H2815" s="9">
        <v>1.3292999999999999</v>
      </c>
      <c r="I2815" s="9">
        <v>-20</v>
      </c>
      <c r="J2815" s="9">
        <v>619.97</v>
      </c>
      <c r="K2815" s="8" t="str">
        <f>RIGHT(B2815,5)</f>
        <v>14:43</v>
      </c>
      <c r="L2815" s="7" t="str">
        <f>TEXT(K2815,"hh")</f>
        <v>14</v>
      </c>
      <c r="M2815" s="6">
        <f>IF(C2815="close",IF(I2815&gt;=0,1,IF(I2815&lt;0,2)),0)</f>
        <v>0</v>
      </c>
      <c r="N2815" s="5">
        <f>IF(N2814=0,IF(C2815="s/l",1,0),IF(C2815="s/l",N2814+1,0))</f>
        <v>1</v>
      </c>
      <c r="O2815" s="4">
        <f>IF(O2814=0,IF(C2815="t/p",1,0),IF(C2815="t/p",O2814+1,0))</f>
        <v>0</v>
      </c>
      <c r="P2815" s="3">
        <f>IF(AND(N2815&gt;=$AD$36,N2816=0),1,0)</f>
        <v>0</v>
      </c>
      <c r="Q2815" s="2">
        <f>IF(AND(O2815&gt;=$AD$35,O2816=0),1,0)</f>
        <v>0</v>
      </c>
      <c r="R2815" s="3">
        <f>IF(AND(N2815&gt;0,ISODD(D2815)),1,0)</f>
        <v>1</v>
      </c>
      <c r="S2815" s="2">
        <f>IF(AND(O2815&gt;0,ISEVEN(D2815)),1,0)</f>
        <v>0</v>
      </c>
      <c r="T2815" s="1">
        <f>IF(AND(N2814&gt;0,N2815&gt;0),IF(OR(AND(R2814=0,R2815=1),AND(R2814=1,R2815=0)),1,0),0)</f>
        <v>0</v>
      </c>
      <c r="U2815" s="1">
        <f>IF(AND(O2814&gt;0,O2815&gt;0),IF(OR(AND(S2814=0,S2815=1),AND(S2814=1,S2815=0)),1,0),0)</f>
        <v>0</v>
      </c>
    </row>
    <row r="2816" spans="1:21">
      <c r="A2816" s="9">
        <v>14522</v>
      </c>
      <c r="B2816" s="10" t="s">
        <v>199</v>
      </c>
      <c r="C2816" s="9" t="s">
        <v>0</v>
      </c>
      <c r="D2816" s="9">
        <v>5851</v>
      </c>
      <c r="E2816" s="9">
        <v>1</v>
      </c>
      <c r="F2816" s="9">
        <v>1.3303</v>
      </c>
      <c r="G2816" s="9">
        <v>1.3328</v>
      </c>
      <c r="H2816" s="9">
        <v>1.3303</v>
      </c>
      <c r="I2816" s="9">
        <v>5</v>
      </c>
      <c r="J2816" s="9">
        <v>624.97</v>
      </c>
      <c r="K2816" s="8" t="str">
        <f>RIGHT(B2816,5)</f>
        <v>14:49</v>
      </c>
      <c r="L2816" s="7" t="str">
        <f>TEXT(K2816,"hh")</f>
        <v>14</v>
      </c>
      <c r="M2816" s="6">
        <f>IF(C2816="close",IF(I2816&gt;=0,1,IF(I2816&lt;0,2)),0)</f>
        <v>0</v>
      </c>
      <c r="N2816" s="5">
        <f>IF(N2815=0,IF(C2816="s/l",1,0),IF(C2816="s/l",N2815+1,0))</f>
        <v>0</v>
      </c>
      <c r="O2816" s="4">
        <f>IF(O2815=0,IF(C2816="t/p",1,0),IF(C2816="t/p",O2815+1,0))</f>
        <v>1</v>
      </c>
      <c r="P2816" s="3">
        <f>IF(AND(N2816&gt;=$AD$36,N2817=0),1,0)</f>
        <v>0</v>
      </c>
      <c r="Q2816" s="2">
        <f>IF(AND(O2816&gt;=$AD$35,O2817=0),1,0)</f>
        <v>0</v>
      </c>
      <c r="R2816" s="3">
        <f>IF(AND(N2816&gt;0,ISODD(D2816)),1,0)</f>
        <v>0</v>
      </c>
      <c r="S2816" s="2">
        <f>IF(AND(O2816&gt;0,ISEVEN(D2816)),1,0)</f>
        <v>0</v>
      </c>
      <c r="T2816" s="1">
        <f>IF(AND(N2815&gt;0,N2816&gt;0),IF(OR(AND(R2815=0,R2816=1),AND(R2815=1,R2816=0)),1,0),0)</f>
        <v>0</v>
      </c>
      <c r="U2816" s="1">
        <f>IF(AND(O2815&gt;0,O2816&gt;0),IF(OR(AND(S2815=0,S2816=1),AND(S2815=1,S2816=0)),1,0),0)</f>
        <v>0</v>
      </c>
    </row>
    <row r="2817" spans="1:21">
      <c r="A2817" s="9">
        <v>14527</v>
      </c>
      <c r="B2817" s="10" t="s">
        <v>2162</v>
      </c>
      <c r="C2817" s="9" t="s">
        <v>0</v>
      </c>
      <c r="D2817" s="9">
        <v>5854</v>
      </c>
      <c r="E2817" s="9">
        <v>1</v>
      </c>
      <c r="F2817" s="9">
        <v>1.3306</v>
      </c>
      <c r="G2817" s="9">
        <v>1.3281000000000001</v>
      </c>
      <c r="H2817" s="9">
        <v>1.3306</v>
      </c>
      <c r="I2817" s="9">
        <v>5</v>
      </c>
      <c r="J2817" s="9">
        <v>629.97</v>
      </c>
      <c r="K2817" s="8" t="str">
        <f>RIGHT(B2817,5)</f>
        <v>15:39</v>
      </c>
      <c r="L2817" s="7" t="str">
        <f>TEXT(K2817,"hh")</f>
        <v>15</v>
      </c>
      <c r="M2817" s="6">
        <f>IF(C2817="close",IF(I2817&gt;=0,1,IF(I2817&lt;0,2)),0)</f>
        <v>0</v>
      </c>
      <c r="N2817" s="5">
        <f>IF(N2816=0,IF(C2817="s/l",1,0),IF(C2817="s/l",N2816+1,0))</f>
        <v>0</v>
      </c>
      <c r="O2817" s="4">
        <f>IF(O2816=0,IF(C2817="t/p",1,0),IF(C2817="t/p",O2816+1,0))</f>
        <v>2</v>
      </c>
      <c r="P2817" s="3">
        <f>IF(AND(N2817&gt;=$AD$36,N2818=0),1,0)</f>
        <v>0</v>
      </c>
      <c r="Q2817" s="2">
        <f>IF(AND(O2817&gt;=$AD$35,O2818=0),1,0)</f>
        <v>0</v>
      </c>
      <c r="R2817" s="3">
        <f>IF(AND(N2817&gt;0,ISODD(D2817)),1,0)</f>
        <v>0</v>
      </c>
      <c r="S2817" s="2">
        <f>IF(AND(O2817&gt;0,ISEVEN(D2817)),1,0)</f>
        <v>1</v>
      </c>
      <c r="T2817" s="1">
        <f>IF(AND(N2816&gt;0,N2817&gt;0),IF(OR(AND(R2816=0,R2817=1),AND(R2816=1,R2817=0)),1,0),0)</f>
        <v>0</v>
      </c>
      <c r="U2817" s="1">
        <f>IF(AND(O2816&gt;0,O2817&gt;0),IF(OR(AND(S2816=0,S2817=1),AND(S2816=1,S2817=0)),1,0),0)</f>
        <v>1</v>
      </c>
    </row>
    <row r="2818" spans="1:21">
      <c r="A2818" s="9">
        <v>14536</v>
      </c>
      <c r="B2818" s="10" t="s">
        <v>2161</v>
      </c>
      <c r="C2818" s="9" t="s">
        <v>0</v>
      </c>
      <c r="D2818" s="9">
        <v>5857</v>
      </c>
      <c r="E2818" s="9">
        <v>1</v>
      </c>
      <c r="F2818" s="9">
        <v>1.3311999999999999</v>
      </c>
      <c r="G2818" s="9">
        <v>1.3337000000000001</v>
      </c>
      <c r="H2818" s="9">
        <v>1.3311999999999999</v>
      </c>
      <c r="I2818" s="9">
        <v>5</v>
      </c>
      <c r="J2818" s="9">
        <v>634.97</v>
      </c>
      <c r="K2818" s="8" t="str">
        <f>RIGHT(B2818,5)</f>
        <v>17:02</v>
      </c>
      <c r="L2818" s="7" t="str">
        <f>TEXT(K2818,"hh")</f>
        <v>17</v>
      </c>
      <c r="M2818" s="6">
        <f>IF(C2818="close",IF(I2818&gt;=0,1,IF(I2818&lt;0,2)),0)</f>
        <v>0</v>
      </c>
      <c r="N2818" s="5">
        <f>IF(N2817=0,IF(C2818="s/l",1,0),IF(C2818="s/l",N2817+1,0))</f>
        <v>0</v>
      </c>
      <c r="O2818" s="4">
        <f>IF(O2817=0,IF(C2818="t/p",1,0),IF(C2818="t/p",O2817+1,0))</f>
        <v>3</v>
      </c>
      <c r="P2818" s="3">
        <f>IF(AND(N2818&gt;=$AD$36,N2819=0),1,0)</f>
        <v>0</v>
      </c>
      <c r="Q2818" s="2">
        <f>IF(AND(O2818&gt;=$AD$35,O2819=0),1,0)</f>
        <v>0</v>
      </c>
      <c r="R2818" s="3">
        <f>IF(AND(N2818&gt;0,ISODD(D2818)),1,0)</f>
        <v>0</v>
      </c>
      <c r="S2818" s="2">
        <f>IF(AND(O2818&gt;0,ISEVEN(D2818)),1,0)</f>
        <v>0</v>
      </c>
      <c r="T2818" s="1">
        <f>IF(AND(N2817&gt;0,N2818&gt;0),IF(OR(AND(R2817=0,R2818=1),AND(R2817=1,R2818=0)),1,0),0)</f>
        <v>0</v>
      </c>
      <c r="U2818" s="1">
        <f>IF(AND(O2817&gt;0,O2818&gt;0),IF(OR(AND(S2817=0,S2818=1),AND(S2817=1,S2818=0)),1,0),0)</f>
        <v>1</v>
      </c>
    </row>
    <row r="2819" spans="1:21">
      <c r="A2819" s="9">
        <v>14541</v>
      </c>
      <c r="B2819" s="10" t="s">
        <v>2160</v>
      </c>
      <c r="C2819" s="9" t="s">
        <v>0</v>
      </c>
      <c r="D2819" s="9">
        <v>5860</v>
      </c>
      <c r="E2819" s="9">
        <v>1</v>
      </c>
      <c r="F2819" s="9">
        <v>1.3314999999999999</v>
      </c>
      <c r="G2819" s="9">
        <v>1.329</v>
      </c>
      <c r="H2819" s="9">
        <v>1.3314999999999999</v>
      </c>
      <c r="I2819" s="9">
        <v>5</v>
      </c>
      <c r="J2819" s="9">
        <v>639.97</v>
      </c>
      <c r="K2819" s="8" t="str">
        <f>RIGHT(B2819,5)</f>
        <v>19:50</v>
      </c>
      <c r="L2819" s="7" t="str">
        <f>TEXT(K2819,"hh")</f>
        <v>19</v>
      </c>
      <c r="M2819" s="6">
        <f>IF(C2819="close",IF(I2819&gt;=0,1,IF(I2819&lt;0,2)),0)</f>
        <v>0</v>
      </c>
      <c r="N2819" s="5">
        <f>IF(N2818=0,IF(C2819="s/l",1,0),IF(C2819="s/l",N2818+1,0))</f>
        <v>0</v>
      </c>
      <c r="O2819" s="4">
        <f>IF(O2818=0,IF(C2819="t/p",1,0),IF(C2819="t/p",O2818+1,0))</f>
        <v>4</v>
      </c>
      <c r="P2819" s="3">
        <f>IF(AND(N2819&gt;=$AD$36,N2820=0),1,0)</f>
        <v>0</v>
      </c>
      <c r="Q2819" s="2">
        <f>IF(AND(O2819&gt;=$AD$35,O2820=0),1,0)</f>
        <v>1</v>
      </c>
      <c r="R2819" s="3">
        <f>IF(AND(N2819&gt;0,ISODD(D2819)),1,0)</f>
        <v>0</v>
      </c>
      <c r="S2819" s="2">
        <f>IF(AND(O2819&gt;0,ISEVEN(D2819)),1,0)</f>
        <v>1</v>
      </c>
      <c r="T2819" s="1">
        <f>IF(AND(N2818&gt;0,N2819&gt;0),IF(OR(AND(R2818=0,R2819=1),AND(R2818=1,R2819=0)),1,0),0)</f>
        <v>0</v>
      </c>
      <c r="U2819" s="1">
        <f>IF(AND(O2818&gt;0,O2819&gt;0),IF(OR(AND(S2818=0,S2819=1),AND(S2818=1,S2819=0)),1,0),0)</f>
        <v>1</v>
      </c>
    </row>
    <row r="2820" spans="1:21">
      <c r="A2820" s="9">
        <v>14542</v>
      </c>
      <c r="B2820" s="10" t="s">
        <v>2159</v>
      </c>
      <c r="C2820" s="9" t="s">
        <v>54</v>
      </c>
      <c r="D2820" s="9">
        <v>5855</v>
      </c>
      <c r="E2820" s="9">
        <v>1</v>
      </c>
      <c r="F2820" s="9">
        <v>1.3314999999999999</v>
      </c>
      <c r="G2820" s="9">
        <v>1.3327</v>
      </c>
      <c r="H2820" s="9">
        <v>1.3302</v>
      </c>
      <c r="I2820" s="9">
        <v>-8.3699999999999992</v>
      </c>
      <c r="J2820" s="9">
        <v>631.6</v>
      </c>
      <c r="K2820" s="8" t="str">
        <f>RIGHT(B2820,5)</f>
        <v>01:00</v>
      </c>
      <c r="L2820" s="7" t="str">
        <f>TEXT(K2820,"hh")</f>
        <v>01</v>
      </c>
      <c r="M2820" s="6">
        <f>IF(C2820="close",IF(I2820&gt;=0,1,IF(I2820&lt;0,2)),0)</f>
        <v>2</v>
      </c>
      <c r="N2820" s="5">
        <f>IF(N2819=0,IF(C2820="s/l",1,0),IF(C2820="s/l",N2819+1,0))</f>
        <v>0</v>
      </c>
      <c r="O2820" s="4">
        <f>IF(O2819=0,IF(C2820="t/p",1,0),IF(C2820="t/p",O2819+1,0))</f>
        <v>0</v>
      </c>
      <c r="P2820" s="3">
        <f>IF(AND(N2820&gt;=$AD$36,N2821=0),1,0)</f>
        <v>0</v>
      </c>
      <c r="Q2820" s="2">
        <f>IF(AND(O2820&gt;=$AD$35,O2821=0),1,0)</f>
        <v>0</v>
      </c>
      <c r="R2820" s="3">
        <f>IF(AND(N2820&gt;0,ISODD(D2820)),1,0)</f>
        <v>0</v>
      </c>
      <c r="S2820" s="2">
        <f>IF(AND(O2820&gt;0,ISEVEN(D2820)),1,0)</f>
        <v>0</v>
      </c>
      <c r="T2820" s="1">
        <f>IF(AND(N2819&gt;0,N2820&gt;0),IF(OR(AND(R2819=0,R2820=1),AND(R2819=1,R2820=0)),1,0),0)</f>
        <v>0</v>
      </c>
      <c r="U2820" s="1">
        <f>IF(AND(O2819&gt;0,O2820&gt;0),IF(OR(AND(S2819=0,S2820=1),AND(S2819=1,S2820=0)),1,0),0)</f>
        <v>0</v>
      </c>
    </row>
    <row r="2821" spans="1:21">
      <c r="A2821" s="9">
        <v>14555</v>
      </c>
      <c r="B2821" s="10" t="s">
        <v>197</v>
      </c>
      <c r="C2821" s="9" t="s">
        <v>0</v>
      </c>
      <c r="D2821" s="9">
        <v>5865</v>
      </c>
      <c r="E2821" s="9">
        <v>1</v>
      </c>
      <c r="F2821" s="9">
        <v>1.3323</v>
      </c>
      <c r="G2821" s="9">
        <v>1.3348</v>
      </c>
      <c r="H2821" s="9">
        <v>1.3323</v>
      </c>
      <c r="I2821" s="9">
        <v>5</v>
      </c>
      <c r="J2821" s="9">
        <v>636.6</v>
      </c>
      <c r="K2821" s="8" t="str">
        <f>RIGHT(B2821,5)</f>
        <v>05:50</v>
      </c>
      <c r="L2821" s="7" t="str">
        <f>TEXT(K2821,"hh")</f>
        <v>05</v>
      </c>
      <c r="M2821" s="6">
        <f>IF(C2821="close",IF(I2821&gt;=0,1,IF(I2821&lt;0,2)),0)</f>
        <v>0</v>
      </c>
      <c r="N2821" s="5">
        <f>IF(N2820=0,IF(C2821="s/l",1,0),IF(C2821="s/l",N2820+1,0))</f>
        <v>0</v>
      </c>
      <c r="O2821" s="4">
        <f>IF(O2820=0,IF(C2821="t/p",1,0),IF(C2821="t/p",O2820+1,0))</f>
        <v>1</v>
      </c>
      <c r="P2821" s="3">
        <f>IF(AND(N2821&gt;=$AD$36,N2822=0),1,0)</f>
        <v>0</v>
      </c>
      <c r="Q2821" s="2">
        <f>IF(AND(O2821&gt;=$AD$35,O2822=0),1,0)</f>
        <v>0</v>
      </c>
      <c r="R2821" s="3">
        <f>IF(AND(N2821&gt;0,ISODD(D2821)),1,0)</f>
        <v>0</v>
      </c>
      <c r="S2821" s="2">
        <f>IF(AND(O2821&gt;0,ISEVEN(D2821)),1,0)</f>
        <v>0</v>
      </c>
      <c r="T2821" s="1">
        <f>IF(AND(N2820&gt;0,N2821&gt;0),IF(OR(AND(R2820=0,R2821=1),AND(R2820=1,R2821=0)),1,0),0)</f>
        <v>0</v>
      </c>
      <c r="U2821" s="1">
        <f>IF(AND(O2820&gt;0,O2821&gt;0),IF(OR(AND(S2820=0,S2821=1),AND(S2820=1,S2821=0)),1,0),0)</f>
        <v>0</v>
      </c>
    </row>
    <row r="2822" spans="1:21">
      <c r="A2822" s="9">
        <v>14560</v>
      </c>
      <c r="B2822" s="10" t="s">
        <v>196</v>
      </c>
      <c r="C2822" s="9" t="s">
        <v>0</v>
      </c>
      <c r="D2822" s="9">
        <v>5863</v>
      </c>
      <c r="E2822" s="9">
        <v>1</v>
      </c>
      <c r="F2822" s="9">
        <v>1.3312999999999999</v>
      </c>
      <c r="G2822" s="9">
        <v>1.3338000000000001</v>
      </c>
      <c r="H2822" s="9">
        <v>1.3312999999999999</v>
      </c>
      <c r="I2822" s="9">
        <v>5</v>
      </c>
      <c r="J2822" s="9">
        <v>641.6</v>
      </c>
      <c r="K2822" s="8" t="str">
        <f>RIGHT(B2822,5)</f>
        <v>09:36</v>
      </c>
      <c r="L2822" s="7" t="str">
        <f>TEXT(K2822,"hh")</f>
        <v>09</v>
      </c>
      <c r="M2822" s="6">
        <f>IF(C2822="close",IF(I2822&gt;=0,1,IF(I2822&lt;0,2)),0)</f>
        <v>0</v>
      </c>
      <c r="N2822" s="5">
        <f>IF(N2821=0,IF(C2822="s/l",1,0),IF(C2822="s/l",N2821+1,0))</f>
        <v>0</v>
      </c>
      <c r="O2822" s="4">
        <f>IF(O2821=0,IF(C2822="t/p",1,0),IF(C2822="t/p",O2821+1,0))</f>
        <v>2</v>
      </c>
      <c r="P2822" s="3">
        <f>IF(AND(N2822&gt;=$AD$36,N2823=0),1,0)</f>
        <v>0</v>
      </c>
      <c r="Q2822" s="2">
        <f>IF(AND(O2822&gt;=$AD$35,O2823=0),1,0)</f>
        <v>0</v>
      </c>
      <c r="R2822" s="3">
        <f>IF(AND(N2822&gt;0,ISODD(D2822)),1,0)</f>
        <v>0</v>
      </c>
      <c r="S2822" s="2">
        <f>IF(AND(O2822&gt;0,ISEVEN(D2822)),1,0)</f>
        <v>0</v>
      </c>
      <c r="T2822" s="1">
        <f>IF(AND(N2821&gt;0,N2822&gt;0),IF(OR(AND(R2821=0,R2822=1),AND(R2821=1,R2822=0)),1,0),0)</f>
        <v>0</v>
      </c>
      <c r="U2822" s="1">
        <f>IF(AND(O2821&gt;0,O2822&gt;0),IF(OR(AND(S2821=0,S2822=1),AND(S2821=1,S2822=0)),1,0),0)</f>
        <v>0</v>
      </c>
    </row>
    <row r="2823" spans="1:21">
      <c r="A2823" s="9">
        <v>14565</v>
      </c>
      <c r="B2823" s="10" t="s">
        <v>2158</v>
      </c>
      <c r="C2823" s="9" t="s">
        <v>0</v>
      </c>
      <c r="D2823" s="9">
        <v>5870</v>
      </c>
      <c r="E2823" s="9">
        <v>1</v>
      </c>
      <c r="F2823" s="9">
        <v>1.3315999999999999</v>
      </c>
      <c r="G2823" s="9">
        <v>1.3290999999999999</v>
      </c>
      <c r="H2823" s="9">
        <v>1.3315999999999999</v>
      </c>
      <c r="I2823" s="9">
        <v>5</v>
      </c>
      <c r="J2823" s="9">
        <v>646.6</v>
      </c>
      <c r="K2823" s="8" t="str">
        <f>RIGHT(B2823,5)</f>
        <v>09:58</v>
      </c>
      <c r="L2823" s="7" t="str">
        <f>TEXT(K2823,"hh")</f>
        <v>09</v>
      </c>
      <c r="M2823" s="6">
        <f>IF(C2823="close",IF(I2823&gt;=0,1,IF(I2823&lt;0,2)),0)</f>
        <v>0</v>
      </c>
      <c r="N2823" s="5">
        <f>IF(N2822=0,IF(C2823="s/l",1,0),IF(C2823="s/l",N2822+1,0))</f>
        <v>0</v>
      </c>
      <c r="O2823" s="4">
        <f>IF(O2822=0,IF(C2823="t/p",1,0),IF(C2823="t/p",O2822+1,0))</f>
        <v>3</v>
      </c>
      <c r="P2823" s="3">
        <f>IF(AND(N2823&gt;=$AD$36,N2824=0),1,0)</f>
        <v>0</v>
      </c>
      <c r="Q2823" s="2">
        <f>IF(AND(O2823&gt;=$AD$35,O2824=0),1,0)</f>
        <v>0</v>
      </c>
      <c r="R2823" s="3">
        <f>IF(AND(N2823&gt;0,ISODD(D2823)),1,0)</f>
        <v>0</v>
      </c>
      <c r="S2823" s="2">
        <f>IF(AND(O2823&gt;0,ISEVEN(D2823)),1,0)</f>
        <v>1</v>
      </c>
      <c r="T2823" s="1">
        <f>IF(AND(N2822&gt;0,N2823&gt;0),IF(OR(AND(R2822=0,R2823=1),AND(R2822=1,R2823=0)),1,0),0)</f>
        <v>0</v>
      </c>
      <c r="U2823" s="1">
        <f>IF(AND(O2822&gt;0,O2823&gt;0),IF(OR(AND(S2822=0,S2823=1),AND(S2822=1,S2823=0)),1,0),0)</f>
        <v>1</v>
      </c>
    </row>
    <row r="2824" spans="1:21">
      <c r="A2824" s="9">
        <v>14570</v>
      </c>
      <c r="B2824" s="10" t="s">
        <v>2157</v>
      </c>
      <c r="C2824" s="9" t="s">
        <v>0</v>
      </c>
      <c r="D2824" s="9">
        <v>5871</v>
      </c>
      <c r="E2824" s="9">
        <v>1</v>
      </c>
      <c r="F2824" s="9">
        <v>1.3312999999999999</v>
      </c>
      <c r="G2824" s="9">
        <v>1.3338000000000001</v>
      </c>
      <c r="H2824" s="9">
        <v>1.3312999999999999</v>
      </c>
      <c r="I2824" s="9">
        <v>5</v>
      </c>
      <c r="J2824" s="9">
        <v>651.6</v>
      </c>
      <c r="K2824" s="8" t="str">
        <f>RIGHT(B2824,5)</f>
        <v>11:14</v>
      </c>
      <c r="L2824" s="7" t="str">
        <f>TEXT(K2824,"hh")</f>
        <v>11</v>
      </c>
      <c r="M2824" s="6">
        <f>IF(C2824="close",IF(I2824&gt;=0,1,IF(I2824&lt;0,2)),0)</f>
        <v>0</v>
      </c>
      <c r="N2824" s="5">
        <f>IF(N2823=0,IF(C2824="s/l",1,0),IF(C2824="s/l",N2823+1,0))</f>
        <v>0</v>
      </c>
      <c r="O2824" s="4">
        <f>IF(O2823=0,IF(C2824="t/p",1,0),IF(C2824="t/p",O2823+1,0))</f>
        <v>4</v>
      </c>
      <c r="P2824" s="3">
        <f>IF(AND(N2824&gt;=$AD$36,N2825=0),1,0)</f>
        <v>0</v>
      </c>
      <c r="Q2824" s="2">
        <f>IF(AND(O2824&gt;=$AD$35,O2825=0),1,0)</f>
        <v>0</v>
      </c>
      <c r="R2824" s="3">
        <f>IF(AND(N2824&gt;0,ISODD(D2824)),1,0)</f>
        <v>0</v>
      </c>
      <c r="S2824" s="2">
        <f>IF(AND(O2824&gt;0,ISEVEN(D2824)),1,0)</f>
        <v>0</v>
      </c>
      <c r="T2824" s="1">
        <f>IF(AND(N2823&gt;0,N2824&gt;0),IF(OR(AND(R2823=0,R2824=1),AND(R2823=1,R2824=0)),1,0),0)</f>
        <v>0</v>
      </c>
      <c r="U2824" s="1">
        <f>IF(AND(O2823&gt;0,O2824&gt;0),IF(OR(AND(S2823=0,S2824=1),AND(S2823=1,S2824=0)),1,0),0)</f>
        <v>1</v>
      </c>
    </row>
    <row r="2825" spans="1:21">
      <c r="A2825" s="9">
        <v>14575</v>
      </c>
      <c r="B2825" s="10" t="s">
        <v>2156</v>
      </c>
      <c r="C2825" s="9" t="s">
        <v>0</v>
      </c>
      <c r="D2825" s="9">
        <v>5874</v>
      </c>
      <c r="E2825" s="9">
        <v>1</v>
      </c>
      <c r="F2825" s="9">
        <v>1.3315999999999999</v>
      </c>
      <c r="G2825" s="9">
        <v>1.3290999999999999</v>
      </c>
      <c r="H2825" s="9">
        <v>1.3315999999999999</v>
      </c>
      <c r="I2825" s="9">
        <v>5</v>
      </c>
      <c r="J2825" s="9">
        <v>656.6</v>
      </c>
      <c r="K2825" s="8" t="str">
        <f>RIGHT(B2825,5)</f>
        <v>12:19</v>
      </c>
      <c r="L2825" s="7" t="str">
        <f>TEXT(K2825,"hh")</f>
        <v>12</v>
      </c>
      <c r="M2825" s="6">
        <f>IF(C2825="close",IF(I2825&gt;=0,1,IF(I2825&lt;0,2)),0)</f>
        <v>0</v>
      </c>
      <c r="N2825" s="5">
        <f>IF(N2824=0,IF(C2825="s/l",1,0),IF(C2825="s/l",N2824+1,0))</f>
        <v>0</v>
      </c>
      <c r="O2825" s="4">
        <f>IF(O2824=0,IF(C2825="t/p",1,0),IF(C2825="t/p",O2824+1,0))</f>
        <v>5</v>
      </c>
      <c r="P2825" s="3">
        <f>IF(AND(N2825&gt;=$AD$36,N2826=0),1,0)</f>
        <v>0</v>
      </c>
      <c r="Q2825" s="2">
        <f>IF(AND(O2825&gt;=$AD$35,O2826=0),1,0)</f>
        <v>0</v>
      </c>
      <c r="R2825" s="3">
        <f>IF(AND(N2825&gt;0,ISODD(D2825)),1,0)</f>
        <v>0</v>
      </c>
      <c r="S2825" s="2">
        <f>IF(AND(O2825&gt;0,ISEVEN(D2825)),1,0)</f>
        <v>1</v>
      </c>
      <c r="T2825" s="1">
        <f>IF(AND(N2824&gt;0,N2825&gt;0),IF(OR(AND(R2824=0,R2825=1),AND(R2824=1,R2825=0)),1,0),0)</f>
        <v>0</v>
      </c>
      <c r="U2825" s="1">
        <f>IF(AND(O2824&gt;0,O2825&gt;0),IF(OR(AND(S2824=0,S2825=1),AND(S2824=1,S2825=0)),1,0),0)</f>
        <v>1</v>
      </c>
    </row>
    <row r="2826" spans="1:21">
      <c r="A2826" s="9">
        <v>14580</v>
      </c>
      <c r="B2826" s="10" t="s">
        <v>195</v>
      </c>
      <c r="C2826" s="9" t="s">
        <v>0</v>
      </c>
      <c r="D2826" s="9">
        <v>5868</v>
      </c>
      <c r="E2826" s="9">
        <v>1</v>
      </c>
      <c r="F2826" s="9">
        <v>1.3326</v>
      </c>
      <c r="G2826" s="9">
        <v>1.3301000000000001</v>
      </c>
      <c r="H2826" s="9">
        <v>1.3326</v>
      </c>
      <c r="I2826" s="9">
        <v>5</v>
      </c>
      <c r="J2826" s="9">
        <v>661.6</v>
      </c>
      <c r="K2826" s="8" t="str">
        <f>RIGHT(B2826,5)</f>
        <v>14:30</v>
      </c>
      <c r="L2826" s="7" t="str">
        <f>TEXT(K2826,"hh")</f>
        <v>14</v>
      </c>
      <c r="M2826" s="6">
        <f>IF(C2826="close",IF(I2826&gt;=0,1,IF(I2826&lt;0,2)),0)</f>
        <v>0</v>
      </c>
      <c r="N2826" s="5">
        <f>IF(N2825=0,IF(C2826="s/l",1,0),IF(C2826="s/l",N2825+1,0))</f>
        <v>0</v>
      </c>
      <c r="O2826" s="4">
        <f>IF(O2825=0,IF(C2826="t/p",1,0),IF(C2826="t/p",O2825+1,0))</f>
        <v>6</v>
      </c>
      <c r="P2826" s="3">
        <f>IF(AND(N2826&gt;=$AD$36,N2827=0),1,0)</f>
        <v>0</v>
      </c>
      <c r="Q2826" s="2">
        <f>IF(AND(O2826&gt;=$AD$35,O2827=0),1,0)</f>
        <v>1</v>
      </c>
      <c r="R2826" s="3">
        <f>IF(AND(N2826&gt;0,ISODD(D2826)),1,0)</f>
        <v>0</v>
      </c>
      <c r="S2826" s="2">
        <f>IF(AND(O2826&gt;0,ISEVEN(D2826)),1,0)</f>
        <v>1</v>
      </c>
      <c r="T2826" s="1">
        <f>IF(AND(N2825&gt;0,N2826&gt;0),IF(OR(AND(R2825=0,R2826=1),AND(R2825=1,R2826=0)),1,0),0)</f>
        <v>0</v>
      </c>
      <c r="U2826" s="1">
        <f>IF(AND(O2825&gt;0,O2826&gt;0),IF(OR(AND(S2825=0,S2826=1),AND(S2825=1,S2826=0)),1,0),0)</f>
        <v>0</v>
      </c>
    </row>
    <row r="2827" spans="1:21">
      <c r="A2827" s="9">
        <v>14585</v>
      </c>
      <c r="B2827" s="10" t="s">
        <v>195</v>
      </c>
      <c r="C2827" s="9" t="s">
        <v>3</v>
      </c>
      <c r="D2827" s="9">
        <v>5875</v>
      </c>
      <c r="E2827" s="9">
        <v>1</v>
      </c>
      <c r="F2827" s="9">
        <v>1.3338000000000001</v>
      </c>
      <c r="G2827" s="9">
        <v>1.3338000000000001</v>
      </c>
      <c r="H2827" s="9">
        <v>1.3312999999999999</v>
      </c>
      <c r="I2827" s="9">
        <v>-20</v>
      </c>
      <c r="J2827" s="9">
        <v>641.6</v>
      </c>
      <c r="K2827" s="8" t="str">
        <f>RIGHT(B2827,5)</f>
        <v>14:30</v>
      </c>
      <c r="L2827" s="7" t="str">
        <f>TEXT(K2827,"hh")</f>
        <v>14</v>
      </c>
      <c r="M2827" s="6">
        <f>IF(C2827="close",IF(I2827&gt;=0,1,IF(I2827&lt;0,2)),0)</f>
        <v>0</v>
      </c>
      <c r="N2827" s="5">
        <f>IF(N2826=0,IF(C2827="s/l",1,0),IF(C2827="s/l",N2826+1,0))</f>
        <v>1</v>
      </c>
      <c r="O2827" s="4">
        <f>IF(O2826=0,IF(C2827="t/p",1,0),IF(C2827="t/p",O2826+1,0))</f>
        <v>0</v>
      </c>
      <c r="P2827" s="3">
        <f>IF(AND(N2827&gt;=$AD$36,N2828=0),1,0)</f>
        <v>0</v>
      </c>
      <c r="Q2827" s="2">
        <f>IF(AND(O2827&gt;=$AD$35,O2828=0),1,0)</f>
        <v>0</v>
      </c>
      <c r="R2827" s="3">
        <f>IF(AND(N2827&gt;0,ISODD(D2827)),1,0)</f>
        <v>1</v>
      </c>
      <c r="S2827" s="2">
        <f>IF(AND(O2827&gt;0,ISEVEN(D2827)),1,0)</f>
        <v>0</v>
      </c>
      <c r="T2827" s="1">
        <f>IF(AND(N2826&gt;0,N2827&gt;0),IF(OR(AND(R2826=0,R2827=1),AND(R2826=1,R2827=0)),1,0),0)</f>
        <v>0</v>
      </c>
      <c r="U2827" s="1">
        <f>IF(AND(O2826&gt;0,O2827&gt;0),IF(OR(AND(S2826=0,S2827=1),AND(S2826=1,S2827=0)),1,0),0)</f>
        <v>0</v>
      </c>
    </row>
    <row r="2828" spans="1:21">
      <c r="A2828" s="9">
        <v>14590</v>
      </c>
      <c r="B2828" s="10" t="s">
        <v>195</v>
      </c>
      <c r="C2828" s="9" t="s">
        <v>0</v>
      </c>
      <c r="D2828" s="9">
        <v>5879</v>
      </c>
      <c r="E2828" s="9">
        <v>1</v>
      </c>
      <c r="F2828" s="9">
        <v>1.3332999999999999</v>
      </c>
      <c r="G2828" s="9">
        <v>1.3358000000000001</v>
      </c>
      <c r="H2828" s="9">
        <v>1.3332999999999999</v>
      </c>
      <c r="I2828" s="9">
        <v>5</v>
      </c>
      <c r="J2828" s="9">
        <v>646.6</v>
      </c>
      <c r="K2828" s="8" t="str">
        <f>RIGHT(B2828,5)</f>
        <v>14:30</v>
      </c>
      <c r="L2828" s="7" t="str">
        <f>TEXT(K2828,"hh")</f>
        <v>14</v>
      </c>
      <c r="M2828" s="6">
        <f>IF(C2828="close",IF(I2828&gt;=0,1,IF(I2828&lt;0,2)),0)</f>
        <v>0</v>
      </c>
      <c r="N2828" s="5">
        <f>IF(N2827=0,IF(C2828="s/l",1,0),IF(C2828="s/l",N2827+1,0))</f>
        <v>0</v>
      </c>
      <c r="O2828" s="4">
        <f>IF(O2827=0,IF(C2828="t/p",1,0),IF(C2828="t/p",O2827+1,0))</f>
        <v>1</v>
      </c>
      <c r="P2828" s="3">
        <f>IF(AND(N2828&gt;=$AD$36,N2829=0),1,0)</f>
        <v>0</v>
      </c>
      <c r="Q2828" s="2">
        <f>IF(AND(O2828&gt;=$AD$35,O2829=0),1,0)</f>
        <v>0</v>
      </c>
      <c r="R2828" s="3">
        <f>IF(AND(N2828&gt;0,ISODD(D2828)),1,0)</f>
        <v>0</v>
      </c>
      <c r="S2828" s="2">
        <f>IF(AND(O2828&gt;0,ISEVEN(D2828)),1,0)</f>
        <v>0</v>
      </c>
      <c r="T2828" s="1">
        <f>IF(AND(N2827&gt;0,N2828&gt;0),IF(OR(AND(R2827=0,R2828=1),AND(R2827=1,R2828=0)),1,0),0)</f>
        <v>0</v>
      </c>
      <c r="U2828" s="1">
        <f>IF(AND(O2827&gt;0,O2828&gt;0),IF(OR(AND(S2827=0,S2828=1),AND(S2827=1,S2828=0)),1,0),0)</f>
        <v>0</v>
      </c>
    </row>
    <row r="2829" spans="1:21">
      <c r="A2829" s="9">
        <v>14595</v>
      </c>
      <c r="B2829" s="10" t="s">
        <v>2155</v>
      </c>
      <c r="C2829" s="9" t="s">
        <v>0</v>
      </c>
      <c r="D2829" s="9">
        <v>5877</v>
      </c>
      <c r="E2829" s="9">
        <v>1</v>
      </c>
      <c r="F2829" s="9">
        <v>1.3323</v>
      </c>
      <c r="G2829" s="9">
        <v>1.3348</v>
      </c>
      <c r="H2829" s="9">
        <v>1.3323</v>
      </c>
      <c r="I2829" s="9">
        <v>5</v>
      </c>
      <c r="J2829" s="9">
        <v>651.6</v>
      </c>
      <c r="K2829" s="8" t="str">
        <f>RIGHT(B2829,5)</f>
        <v>14:34</v>
      </c>
      <c r="L2829" s="7" t="str">
        <f>TEXT(K2829,"hh")</f>
        <v>14</v>
      </c>
      <c r="M2829" s="6">
        <f>IF(C2829="close",IF(I2829&gt;=0,1,IF(I2829&lt;0,2)),0)</f>
        <v>0</v>
      </c>
      <c r="N2829" s="5">
        <f>IF(N2828=0,IF(C2829="s/l",1,0),IF(C2829="s/l",N2828+1,0))</f>
        <v>0</v>
      </c>
      <c r="O2829" s="4">
        <f>IF(O2828=0,IF(C2829="t/p",1,0),IF(C2829="t/p",O2828+1,0))</f>
        <v>2</v>
      </c>
      <c r="P2829" s="3">
        <f>IF(AND(N2829&gt;=$AD$36,N2830=0),1,0)</f>
        <v>0</v>
      </c>
      <c r="Q2829" s="2">
        <f>IF(AND(O2829&gt;=$AD$35,O2830=0),1,0)</f>
        <v>0</v>
      </c>
      <c r="R2829" s="3">
        <f>IF(AND(N2829&gt;0,ISODD(D2829)),1,0)</f>
        <v>0</v>
      </c>
      <c r="S2829" s="2">
        <f>IF(AND(O2829&gt;0,ISEVEN(D2829)),1,0)</f>
        <v>0</v>
      </c>
      <c r="T2829" s="1">
        <f>IF(AND(N2828&gt;0,N2829&gt;0),IF(OR(AND(R2828=0,R2829=1),AND(R2828=1,R2829=0)),1,0),0)</f>
        <v>0</v>
      </c>
      <c r="U2829" s="1">
        <f>IF(AND(O2828&gt;0,O2829&gt;0),IF(OR(AND(S2828=0,S2829=1),AND(S2828=1,S2829=0)),1,0),0)</f>
        <v>0</v>
      </c>
    </row>
    <row r="2830" spans="1:21">
      <c r="A2830" s="9">
        <v>14600</v>
      </c>
      <c r="B2830" s="10" t="s">
        <v>2154</v>
      </c>
      <c r="C2830" s="9" t="s">
        <v>0</v>
      </c>
      <c r="D2830" s="9">
        <v>5884</v>
      </c>
      <c r="E2830" s="9">
        <v>1</v>
      </c>
      <c r="F2830" s="9">
        <v>1.3326</v>
      </c>
      <c r="G2830" s="9">
        <v>1.3301000000000001</v>
      </c>
      <c r="H2830" s="9">
        <v>1.3326</v>
      </c>
      <c r="I2830" s="9">
        <v>5</v>
      </c>
      <c r="J2830" s="9">
        <v>656.6</v>
      </c>
      <c r="K2830" s="8" t="str">
        <f>RIGHT(B2830,5)</f>
        <v>14:36</v>
      </c>
      <c r="L2830" s="7" t="str">
        <f>TEXT(K2830,"hh")</f>
        <v>14</v>
      </c>
      <c r="M2830" s="6">
        <f>IF(C2830="close",IF(I2830&gt;=0,1,IF(I2830&lt;0,2)),0)</f>
        <v>0</v>
      </c>
      <c r="N2830" s="5">
        <f>IF(N2829=0,IF(C2830="s/l",1,0),IF(C2830="s/l",N2829+1,0))</f>
        <v>0</v>
      </c>
      <c r="O2830" s="4">
        <f>IF(O2829=0,IF(C2830="t/p",1,0),IF(C2830="t/p",O2829+1,0))</f>
        <v>3</v>
      </c>
      <c r="P2830" s="3">
        <f>IF(AND(N2830&gt;=$AD$36,N2831=0),1,0)</f>
        <v>0</v>
      </c>
      <c r="Q2830" s="2">
        <f>IF(AND(O2830&gt;=$AD$35,O2831=0),1,0)</f>
        <v>0</v>
      </c>
      <c r="R2830" s="3">
        <f>IF(AND(N2830&gt;0,ISODD(D2830)),1,0)</f>
        <v>0</v>
      </c>
      <c r="S2830" s="2">
        <f>IF(AND(O2830&gt;0,ISEVEN(D2830)),1,0)</f>
        <v>1</v>
      </c>
      <c r="T2830" s="1">
        <f>IF(AND(N2829&gt;0,N2830&gt;0),IF(OR(AND(R2829=0,R2830=1),AND(R2829=1,R2830=0)),1,0),0)</f>
        <v>0</v>
      </c>
      <c r="U2830" s="1">
        <f>IF(AND(O2829&gt;0,O2830&gt;0),IF(OR(AND(S2829=0,S2830=1),AND(S2829=1,S2830=0)),1,0),0)</f>
        <v>1</v>
      </c>
    </row>
    <row r="2831" spans="1:21">
      <c r="A2831" s="9">
        <v>14605</v>
      </c>
      <c r="B2831" s="10" t="s">
        <v>2153</v>
      </c>
      <c r="C2831" s="9" t="s">
        <v>0</v>
      </c>
      <c r="D2831" s="9">
        <v>5882</v>
      </c>
      <c r="E2831" s="9">
        <v>1</v>
      </c>
      <c r="F2831" s="9">
        <v>1.3335999999999999</v>
      </c>
      <c r="G2831" s="9">
        <v>1.3310999999999999</v>
      </c>
      <c r="H2831" s="9">
        <v>1.3335999999999999</v>
      </c>
      <c r="I2831" s="9">
        <v>5</v>
      </c>
      <c r="J2831" s="9">
        <v>661.6</v>
      </c>
      <c r="K2831" s="8" t="str">
        <f>RIGHT(B2831,5)</f>
        <v>14:49</v>
      </c>
      <c r="L2831" s="7" t="str">
        <f>TEXT(K2831,"hh")</f>
        <v>14</v>
      </c>
      <c r="M2831" s="6">
        <f>IF(C2831="close",IF(I2831&gt;=0,1,IF(I2831&lt;0,2)),0)</f>
        <v>0</v>
      </c>
      <c r="N2831" s="5">
        <f>IF(N2830=0,IF(C2831="s/l",1,0),IF(C2831="s/l",N2830+1,0))</f>
        <v>0</v>
      </c>
      <c r="O2831" s="4">
        <f>IF(O2830=0,IF(C2831="t/p",1,0),IF(C2831="t/p",O2830+1,0))</f>
        <v>4</v>
      </c>
      <c r="P2831" s="3">
        <f>IF(AND(N2831&gt;=$AD$36,N2832=0),1,0)</f>
        <v>0</v>
      </c>
      <c r="Q2831" s="2">
        <f>IF(AND(O2831&gt;=$AD$35,O2832=0),1,0)</f>
        <v>1</v>
      </c>
      <c r="R2831" s="3">
        <f>IF(AND(N2831&gt;0,ISODD(D2831)),1,0)</f>
        <v>0</v>
      </c>
      <c r="S2831" s="2">
        <f>IF(AND(O2831&gt;0,ISEVEN(D2831)),1,0)</f>
        <v>1</v>
      </c>
      <c r="T2831" s="1">
        <f>IF(AND(N2830&gt;0,N2831&gt;0),IF(OR(AND(R2830=0,R2831=1),AND(R2830=1,R2831=0)),1,0),0)</f>
        <v>0</v>
      </c>
      <c r="U2831" s="1">
        <f>IF(AND(O2830&gt;0,O2831&gt;0),IF(OR(AND(S2830=0,S2831=1),AND(S2830=1,S2831=0)),1,0),0)</f>
        <v>0</v>
      </c>
    </row>
    <row r="2832" spans="1:21">
      <c r="A2832" s="9">
        <v>14610</v>
      </c>
      <c r="B2832" s="10" t="s">
        <v>2152</v>
      </c>
      <c r="C2832" s="9" t="s">
        <v>3</v>
      </c>
      <c r="D2832" s="9">
        <v>5885</v>
      </c>
      <c r="E2832" s="9">
        <v>1</v>
      </c>
      <c r="F2832" s="9">
        <v>1.3348</v>
      </c>
      <c r="G2832" s="9">
        <v>1.3348</v>
      </c>
      <c r="H2832" s="9">
        <v>1.3323</v>
      </c>
      <c r="I2832" s="9">
        <v>-20</v>
      </c>
      <c r="J2832" s="9">
        <v>641.6</v>
      </c>
      <c r="K2832" s="8" t="str">
        <f>RIGHT(B2832,5)</f>
        <v>15:01</v>
      </c>
      <c r="L2832" s="7" t="str">
        <f>TEXT(K2832,"hh")</f>
        <v>15</v>
      </c>
      <c r="M2832" s="6">
        <f>IF(C2832="close",IF(I2832&gt;=0,1,IF(I2832&lt;0,2)),0)</f>
        <v>0</v>
      </c>
      <c r="N2832" s="5">
        <f>IF(N2831=0,IF(C2832="s/l",1,0),IF(C2832="s/l",N2831+1,0))</f>
        <v>1</v>
      </c>
      <c r="O2832" s="4">
        <f>IF(O2831=0,IF(C2832="t/p",1,0),IF(C2832="t/p",O2831+1,0))</f>
        <v>0</v>
      </c>
      <c r="P2832" s="3">
        <f>IF(AND(N2832&gt;=$AD$36,N2833=0),1,0)</f>
        <v>0</v>
      </c>
      <c r="Q2832" s="2">
        <f>IF(AND(O2832&gt;=$AD$35,O2833=0),1,0)</f>
        <v>0</v>
      </c>
      <c r="R2832" s="3">
        <f>IF(AND(N2832&gt;0,ISODD(D2832)),1,0)</f>
        <v>1</v>
      </c>
      <c r="S2832" s="2">
        <f>IF(AND(O2832&gt;0,ISEVEN(D2832)),1,0)</f>
        <v>0</v>
      </c>
      <c r="T2832" s="1">
        <f>IF(AND(N2831&gt;0,N2832&gt;0),IF(OR(AND(R2831=0,R2832=1),AND(R2831=1,R2832=0)),1,0),0)</f>
        <v>0</v>
      </c>
      <c r="U2832" s="1">
        <f>IF(AND(O2831&gt;0,O2832&gt;0),IF(OR(AND(S2831=0,S2832=1),AND(S2831=1,S2832=0)),1,0),0)</f>
        <v>0</v>
      </c>
    </row>
    <row r="2833" spans="1:21">
      <c r="A2833" s="9">
        <v>14615</v>
      </c>
      <c r="B2833" s="10" t="s">
        <v>2151</v>
      </c>
      <c r="C2833" s="9" t="s">
        <v>3</v>
      </c>
      <c r="D2833" s="9">
        <v>5887</v>
      </c>
      <c r="E2833" s="9">
        <v>1</v>
      </c>
      <c r="F2833" s="9">
        <v>1.3358000000000001</v>
      </c>
      <c r="G2833" s="9">
        <v>1.3358000000000001</v>
      </c>
      <c r="H2833" s="9">
        <v>1.3332999999999999</v>
      </c>
      <c r="I2833" s="9">
        <v>-20</v>
      </c>
      <c r="J2833" s="9">
        <v>621.6</v>
      </c>
      <c r="K2833" s="8" t="str">
        <f>RIGHT(B2833,5)</f>
        <v>15:18</v>
      </c>
      <c r="L2833" s="7" t="str">
        <f>TEXT(K2833,"hh")</f>
        <v>15</v>
      </c>
      <c r="M2833" s="6">
        <f>IF(C2833="close",IF(I2833&gt;=0,1,IF(I2833&lt;0,2)),0)</f>
        <v>0</v>
      </c>
      <c r="N2833" s="5">
        <f>IF(N2832=0,IF(C2833="s/l",1,0),IF(C2833="s/l",N2832+1,0))</f>
        <v>2</v>
      </c>
      <c r="O2833" s="4">
        <f>IF(O2832=0,IF(C2833="t/p",1,0),IF(C2833="t/p",O2832+1,0))</f>
        <v>0</v>
      </c>
      <c r="P2833" s="3">
        <f>IF(AND(N2833&gt;=$AD$36,N2834=0),1,0)</f>
        <v>1</v>
      </c>
      <c r="Q2833" s="2">
        <f>IF(AND(O2833&gt;=$AD$35,O2834=0),1,0)</f>
        <v>0</v>
      </c>
      <c r="R2833" s="3">
        <f>IF(AND(N2833&gt;0,ISODD(D2833)),1,0)</f>
        <v>1</v>
      </c>
      <c r="S2833" s="2">
        <f>IF(AND(O2833&gt;0,ISEVEN(D2833)),1,0)</f>
        <v>0</v>
      </c>
      <c r="T2833" s="1">
        <f>IF(AND(N2832&gt;0,N2833&gt;0),IF(OR(AND(R2832=0,R2833=1),AND(R2832=1,R2833=0)),1,0),0)</f>
        <v>0</v>
      </c>
      <c r="U2833" s="1">
        <f>IF(AND(O2832&gt;0,O2833&gt;0),IF(OR(AND(S2832=0,S2833=1),AND(S2832=1,S2833=0)),1,0),0)</f>
        <v>0</v>
      </c>
    </row>
    <row r="2834" spans="1:21">
      <c r="A2834" s="9">
        <v>14620</v>
      </c>
      <c r="B2834" s="10" t="s">
        <v>2150</v>
      </c>
      <c r="C2834" s="9" t="s">
        <v>0</v>
      </c>
      <c r="D2834" s="9">
        <v>5891</v>
      </c>
      <c r="E2834" s="9">
        <v>1</v>
      </c>
      <c r="F2834" s="9">
        <v>1.3352999999999999</v>
      </c>
      <c r="G2834" s="9">
        <v>1.3378000000000001</v>
      </c>
      <c r="H2834" s="9">
        <v>1.3352999999999999</v>
      </c>
      <c r="I2834" s="9">
        <v>5</v>
      </c>
      <c r="J2834" s="9">
        <v>626.6</v>
      </c>
      <c r="K2834" s="8" t="str">
        <f>RIGHT(B2834,5)</f>
        <v>15:22</v>
      </c>
      <c r="L2834" s="7" t="str">
        <f>TEXT(K2834,"hh")</f>
        <v>15</v>
      </c>
      <c r="M2834" s="6">
        <f>IF(C2834="close",IF(I2834&gt;=0,1,IF(I2834&lt;0,2)),0)</f>
        <v>0</v>
      </c>
      <c r="N2834" s="5">
        <f>IF(N2833=0,IF(C2834="s/l",1,0),IF(C2834="s/l",N2833+1,0))</f>
        <v>0</v>
      </c>
      <c r="O2834" s="4">
        <f>IF(O2833=0,IF(C2834="t/p",1,0),IF(C2834="t/p",O2833+1,0))</f>
        <v>1</v>
      </c>
      <c r="P2834" s="3">
        <f>IF(AND(N2834&gt;=$AD$36,N2835=0),1,0)</f>
        <v>0</v>
      </c>
      <c r="Q2834" s="2">
        <f>IF(AND(O2834&gt;=$AD$35,O2835=0),1,0)</f>
        <v>0</v>
      </c>
      <c r="R2834" s="3">
        <f>IF(AND(N2834&gt;0,ISODD(D2834)),1,0)</f>
        <v>0</v>
      </c>
      <c r="S2834" s="2">
        <f>IF(AND(O2834&gt;0,ISEVEN(D2834)),1,0)</f>
        <v>0</v>
      </c>
      <c r="T2834" s="1">
        <f>IF(AND(N2833&gt;0,N2834&gt;0),IF(OR(AND(R2833=0,R2834=1),AND(R2833=1,R2834=0)),1,0),0)</f>
        <v>0</v>
      </c>
      <c r="U2834" s="1">
        <f>IF(AND(O2833&gt;0,O2834&gt;0),IF(OR(AND(S2833=0,S2834=1),AND(S2833=1,S2834=0)),1,0),0)</f>
        <v>0</v>
      </c>
    </row>
    <row r="2835" spans="1:21">
      <c r="A2835" s="9">
        <v>14625</v>
      </c>
      <c r="B2835" s="10" t="s">
        <v>2149</v>
      </c>
      <c r="C2835" s="9" t="s">
        <v>0</v>
      </c>
      <c r="D2835" s="9">
        <v>5889</v>
      </c>
      <c r="E2835" s="9">
        <v>1</v>
      </c>
      <c r="F2835" s="9">
        <v>1.3343</v>
      </c>
      <c r="G2835" s="9">
        <v>1.3368</v>
      </c>
      <c r="H2835" s="9">
        <v>1.3343</v>
      </c>
      <c r="I2835" s="9">
        <v>5</v>
      </c>
      <c r="J2835" s="9">
        <v>631.6</v>
      </c>
      <c r="K2835" s="8" t="str">
        <f>RIGHT(B2835,5)</f>
        <v>15:37</v>
      </c>
      <c r="L2835" s="7" t="str">
        <f>TEXT(K2835,"hh")</f>
        <v>15</v>
      </c>
      <c r="M2835" s="6">
        <f>IF(C2835="close",IF(I2835&gt;=0,1,IF(I2835&lt;0,2)),0)</f>
        <v>0</v>
      </c>
      <c r="N2835" s="5">
        <f>IF(N2834=0,IF(C2835="s/l",1,0),IF(C2835="s/l",N2834+1,0))</f>
        <v>0</v>
      </c>
      <c r="O2835" s="4">
        <f>IF(O2834=0,IF(C2835="t/p",1,0),IF(C2835="t/p",O2834+1,0))</f>
        <v>2</v>
      </c>
      <c r="P2835" s="3">
        <f>IF(AND(N2835&gt;=$AD$36,N2836=0),1,0)</f>
        <v>0</v>
      </c>
      <c r="Q2835" s="2">
        <f>IF(AND(O2835&gt;=$AD$35,O2836=0),1,0)</f>
        <v>0</v>
      </c>
      <c r="R2835" s="3">
        <f>IF(AND(N2835&gt;0,ISODD(D2835)),1,0)</f>
        <v>0</v>
      </c>
      <c r="S2835" s="2">
        <f>IF(AND(O2835&gt;0,ISEVEN(D2835)),1,0)</f>
        <v>0</v>
      </c>
      <c r="T2835" s="1">
        <f>IF(AND(N2834&gt;0,N2835&gt;0),IF(OR(AND(R2834=0,R2835=1),AND(R2834=1,R2835=0)),1,0),0)</f>
        <v>0</v>
      </c>
      <c r="U2835" s="1">
        <f>IF(AND(O2834&gt;0,O2835&gt;0),IF(OR(AND(S2834=0,S2835=1),AND(S2834=1,S2835=0)),1,0),0)</f>
        <v>0</v>
      </c>
    </row>
    <row r="2836" spans="1:21">
      <c r="A2836" s="9">
        <v>14630</v>
      </c>
      <c r="B2836" s="10" t="s">
        <v>2148</v>
      </c>
      <c r="C2836" s="9" t="s">
        <v>3</v>
      </c>
      <c r="D2836" s="9">
        <v>5894</v>
      </c>
      <c r="E2836" s="9">
        <v>1</v>
      </c>
      <c r="F2836" s="9">
        <v>1.3331</v>
      </c>
      <c r="G2836" s="9">
        <v>1.3331</v>
      </c>
      <c r="H2836" s="9">
        <v>1.3355999999999999</v>
      </c>
      <c r="I2836" s="9">
        <v>-20</v>
      </c>
      <c r="J2836" s="9">
        <v>611.6</v>
      </c>
      <c r="K2836" s="8" t="str">
        <f>RIGHT(B2836,5)</f>
        <v>15:55</v>
      </c>
      <c r="L2836" s="7" t="str">
        <f>TEXT(K2836,"hh")</f>
        <v>15</v>
      </c>
      <c r="M2836" s="6">
        <f>IF(C2836="close",IF(I2836&gt;=0,1,IF(I2836&lt;0,2)),0)</f>
        <v>0</v>
      </c>
      <c r="N2836" s="5">
        <f>IF(N2835=0,IF(C2836="s/l",1,0),IF(C2836="s/l",N2835+1,0))</f>
        <v>1</v>
      </c>
      <c r="O2836" s="4">
        <f>IF(O2835=0,IF(C2836="t/p",1,0),IF(C2836="t/p",O2835+1,0))</f>
        <v>0</v>
      </c>
      <c r="P2836" s="3">
        <f>IF(AND(N2836&gt;=$AD$36,N2837=0),1,0)</f>
        <v>0</v>
      </c>
      <c r="Q2836" s="2">
        <f>IF(AND(O2836&gt;=$AD$35,O2837=0),1,0)</f>
        <v>0</v>
      </c>
      <c r="R2836" s="3">
        <f>IF(AND(N2836&gt;0,ISODD(D2836)),1,0)</f>
        <v>0</v>
      </c>
      <c r="S2836" s="2">
        <f>IF(AND(O2836&gt;0,ISEVEN(D2836)),1,0)</f>
        <v>0</v>
      </c>
      <c r="T2836" s="1">
        <f>IF(AND(N2835&gt;0,N2836&gt;0),IF(OR(AND(R2835=0,R2836=1),AND(R2835=1,R2836=0)),1,0),0)</f>
        <v>0</v>
      </c>
      <c r="U2836" s="1">
        <f>IF(AND(O2835&gt;0,O2836&gt;0),IF(OR(AND(S2835=0,S2836=1),AND(S2835=1,S2836=0)),1,0),0)</f>
        <v>0</v>
      </c>
    </row>
    <row r="2837" spans="1:21">
      <c r="A2837" s="9">
        <v>14635</v>
      </c>
      <c r="B2837" s="10" t="s">
        <v>2147</v>
      </c>
      <c r="C2837" s="9" t="s">
        <v>0</v>
      </c>
      <c r="D2837" s="9">
        <v>5898</v>
      </c>
      <c r="E2837" s="9">
        <v>1</v>
      </c>
      <c r="F2837" s="9">
        <v>1.3335999999999999</v>
      </c>
      <c r="G2837" s="9">
        <v>1.3310999999999999</v>
      </c>
      <c r="H2837" s="9">
        <v>1.3335999999999999</v>
      </c>
      <c r="I2837" s="9">
        <v>5</v>
      </c>
      <c r="J2837" s="9">
        <v>616.6</v>
      </c>
      <c r="K2837" s="8" t="str">
        <f>RIGHT(B2837,5)</f>
        <v>16:00</v>
      </c>
      <c r="L2837" s="7" t="str">
        <f>TEXT(K2837,"hh")</f>
        <v>16</v>
      </c>
      <c r="M2837" s="6">
        <f>IF(C2837="close",IF(I2837&gt;=0,1,IF(I2837&lt;0,2)),0)</f>
        <v>0</v>
      </c>
      <c r="N2837" s="5">
        <f>IF(N2836=0,IF(C2837="s/l",1,0),IF(C2837="s/l",N2836+1,0))</f>
        <v>0</v>
      </c>
      <c r="O2837" s="4">
        <f>IF(O2836=0,IF(C2837="t/p",1,0),IF(C2837="t/p",O2836+1,0))</f>
        <v>1</v>
      </c>
      <c r="P2837" s="3">
        <f>IF(AND(N2837&gt;=$AD$36,N2838=0),1,0)</f>
        <v>0</v>
      </c>
      <c r="Q2837" s="2">
        <f>IF(AND(O2837&gt;=$AD$35,O2838=0),1,0)</f>
        <v>0</v>
      </c>
      <c r="R2837" s="3">
        <f>IF(AND(N2837&gt;0,ISODD(D2837)),1,0)</f>
        <v>0</v>
      </c>
      <c r="S2837" s="2">
        <f>IF(AND(O2837&gt;0,ISEVEN(D2837)),1,0)</f>
        <v>1</v>
      </c>
      <c r="T2837" s="1">
        <f>IF(AND(N2836&gt;0,N2837&gt;0),IF(OR(AND(R2836=0,R2837=1),AND(R2836=1,R2837=0)),1,0),0)</f>
        <v>0</v>
      </c>
      <c r="U2837" s="1">
        <f>IF(AND(O2836&gt;0,O2837&gt;0),IF(OR(AND(S2836=0,S2837=1),AND(S2836=1,S2837=0)),1,0),0)</f>
        <v>0</v>
      </c>
    </row>
    <row r="2838" spans="1:21">
      <c r="A2838" s="9">
        <v>14640</v>
      </c>
      <c r="B2838" s="10" t="s">
        <v>2146</v>
      </c>
      <c r="C2838" s="9" t="s">
        <v>0</v>
      </c>
      <c r="D2838" s="9">
        <v>5896</v>
      </c>
      <c r="E2838" s="9">
        <v>1</v>
      </c>
      <c r="F2838" s="9">
        <v>1.3346</v>
      </c>
      <c r="G2838" s="9">
        <v>1.3321000000000001</v>
      </c>
      <c r="H2838" s="9">
        <v>1.3346</v>
      </c>
      <c r="I2838" s="9">
        <v>5</v>
      </c>
      <c r="J2838" s="9">
        <v>621.6</v>
      </c>
      <c r="K2838" s="8" t="str">
        <f>RIGHT(B2838,5)</f>
        <v>16:03</v>
      </c>
      <c r="L2838" s="7" t="str">
        <f>TEXT(K2838,"hh")</f>
        <v>16</v>
      </c>
      <c r="M2838" s="6">
        <f>IF(C2838="close",IF(I2838&gt;=0,1,IF(I2838&lt;0,2)),0)</f>
        <v>0</v>
      </c>
      <c r="N2838" s="5">
        <f>IF(N2837=0,IF(C2838="s/l",1,0),IF(C2838="s/l",N2837+1,0))</f>
        <v>0</v>
      </c>
      <c r="O2838" s="4">
        <f>IF(O2837=0,IF(C2838="t/p",1,0),IF(C2838="t/p",O2837+1,0))</f>
        <v>2</v>
      </c>
      <c r="P2838" s="3">
        <f>IF(AND(N2838&gt;=$AD$36,N2839=0),1,0)</f>
        <v>0</v>
      </c>
      <c r="Q2838" s="2">
        <f>IF(AND(O2838&gt;=$AD$35,O2839=0),1,0)</f>
        <v>0</v>
      </c>
      <c r="R2838" s="3">
        <f>IF(AND(N2838&gt;0,ISODD(D2838)),1,0)</f>
        <v>0</v>
      </c>
      <c r="S2838" s="2">
        <f>IF(AND(O2838&gt;0,ISEVEN(D2838)),1,0)</f>
        <v>1</v>
      </c>
      <c r="T2838" s="1">
        <f>IF(AND(N2837&gt;0,N2838&gt;0),IF(OR(AND(R2837=0,R2838=1),AND(R2837=1,R2838=0)),1,0),0)</f>
        <v>0</v>
      </c>
      <c r="U2838" s="1">
        <f>IF(AND(O2837&gt;0,O2838&gt;0),IF(OR(AND(S2837=0,S2838=1),AND(S2837=1,S2838=0)),1,0),0)</f>
        <v>0</v>
      </c>
    </row>
    <row r="2839" spans="1:21">
      <c r="A2839" s="9">
        <v>14645</v>
      </c>
      <c r="B2839" s="10" t="s">
        <v>2145</v>
      </c>
      <c r="C2839" s="9" t="s">
        <v>3</v>
      </c>
      <c r="D2839" s="9">
        <v>5899</v>
      </c>
      <c r="E2839" s="9">
        <v>1</v>
      </c>
      <c r="F2839" s="9">
        <v>1.3358000000000001</v>
      </c>
      <c r="G2839" s="9">
        <v>1.3358000000000001</v>
      </c>
      <c r="H2839" s="9">
        <v>1.3332999999999999</v>
      </c>
      <c r="I2839" s="9">
        <v>-20</v>
      </c>
      <c r="J2839" s="9">
        <v>601.6</v>
      </c>
      <c r="K2839" s="8" t="str">
        <f>RIGHT(B2839,5)</f>
        <v>16:49</v>
      </c>
      <c r="L2839" s="7" t="str">
        <f>TEXT(K2839,"hh")</f>
        <v>16</v>
      </c>
      <c r="M2839" s="6">
        <f>IF(C2839="close",IF(I2839&gt;=0,1,IF(I2839&lt;0,2)),0)</f>
        <v>0</v>
      </c>
      <c r="N2839" s="5">
        <f>IF(N2838=0,IF(C2839="s/l",1,0),IF(C2839="s/l",N2838+1,0))</f>
        <v>1</v>
      </c>
      <c r="O2839" s="4">
        <f>IF(O2838=0,IF(C2839="t/p",1,0),IF(C2839="t/p",O2838+1,0))</f>
        <v>0</v>
      </c>
      <c r="P2839" s="3">
        <f>IF(AND(N2839&gt;=$AD$36,N2840=0),1,0)</f>
        <v>0</v>
      </c>
      <c r="Q2839" s="2">
        <f>IF(AND(O2839&gt;=$AD$35,O2840=0),1,0)</f>
        <v>0</v>
      </c>
      <c r="R2839" s="3">
        <f>IF(AND(N2839&gt;0,ISODD(D2839)),1,0)</f>
        <v>1</v>
      </c>
      <c r="S2839" s="2">
        <f>IF(AND(O2839&gt;0,ISEVEN(D2839)),1,0)</f>
        <v>0</v>
      </c>
      <c r="T2839" s="1">
        <f>IF(AND(N2838&gt;0,N2839&gt;0),IF(OR(AND(R2838=0,R2839=1),AND(R2838=1,R2839=0)),1,0),0)</f>
        <v>0</v>
      </c>
      <c r="U2839" s="1">
        <f>IF(AND(O2838&gt;0,O2839&gt;0),IF(OR(AND(S2838=0,S2839=1),AND(S2838=1,S2839=0)),1,0),0)</f>
        <v>0</v>
      </c>
    </row>
    <row r="2840" spans="1:21">
      <c r="A2840" s="9">
        <v>14650</v>
      </c>
      <c r="B2840" s="10" t="s">
        <v>2144</v>
      </c>
      <c r="C2840" s="9" t="s">
        <v>3</v>
      </c>
      <c r="D2840" s="9">
        <v>5901</v>
      </c>
      <c r="E2840" s="9">
        <v>1</v>
      </c>
      <c r="F2840" s="9">
        <v>1.3368</v>
      </c>
      <c r="G2840" s="9">
        <v>1.3368</v>
      </c>
      <c r="H2840" s="9">
        <v>1.3343</v>
      </c>
      <c r="I2840" s="9">
        <v>-20</v>
      </c>
      <c r="J2840" s="9">
        <v>581.6</v>
      </c>
      <c r="K2840" s="8" t="str">
        <f>RIGHT(B2840,5)</f>
        <v>17:13</v>
      </c>
      <c r="L2840" s="7" t="str">
        <f>TEXT(K2840,"hh")</f>
        <v>17</v>
      </c>
      <c r="M2840" s="6">
        <f>IF(C2840="close",IF(I2840&gt;=0,1,IF(I2840&lt;0,2)),0)</f>
        <v>0</v>
      </c>
      <c r="N2840" s="5">
        <f>IF(N2839=0,IF(C2840="s/l",1,0),IF(C2840="s/l",N2839+1,0))</f>
        <v>2</v>
      </c>
      <c r="O2840" s="4">
        <f>IF(O2839=0,IF(C2840="t/p",1,0),IF(C2840="t/p",O2839+1,0))</f>
        <v>0</v>
      </c>
      <c r="P2840" s="3">
        <f>IF(AND(N2840&gt;=$AD$36,N2841=0),1,0)</f>
        <v>1</v>
      </c>
      <c r="Q2840" s="2">
        <f>IF(AND(O2840&gt;=$AD$35,O2841=0),1,0)</f>
        <v>0</v>
      </c>
      <c r="R2840" s="3">
        <f>IF(AND(N2840&gt;0,ISODD(D2840)),1,0)</f>
        <v>1</v>
      </c>
      <c r="S2840" s="2">
        <f>IF(AND(O2840&gt;0,ISEVEN(D2840)),1,0)</f>
        <v>0</v>
      </c>
      <c r="T2840" s="1">
        <f>IF(AND(N2839&gt;0,N2840&gt;0),IF(OR(AND(R2839=0,R2840=1),AND(R2839=1,R2840=0)),1,0),0)</f>
        <v>0</v>
      </c>
      <c r="U2840" s="1">
        <f>IF(AND(O2839&gt;0,O2840&gt;0),IF(OR(AND(S2839=0,S2840=1),AND(S2839=1,S2840=0)),1,0),0)</f>
        <v>0</v>
      </c>
    </row>
    <row r="2841" spans="1:21">
      <c r="A2841" s="9">
        <v>14655</v>
      </c>
      <c r="B2841" s="10" t="s">
        <v>2143</v>
      </c>
      <c r="C2841" s="9" t="s">
        <v>0</v>
      </c>
      <c r="D2841" s="9">
        <v>5905</v>
      </c>
      <c r="E2841" s="9">
        <v>1</v>
      </c>
      <c r="F2841" s="9">
        <v>1.3363</v>
      </c>
      <c r="G2841" s="9">
        <v>1.3388</v>
      </c>
      <c r="H2841" s="9">
        <v>1.3363</v>
      </c>
      <c r="I2841" s="9">
        <v>5</v>
      </c>
      <c r="J2841" s="9">
        <v>586.6</v>
      </c>
      <c r="K2841" s="8" t="str">
        <f>RIGHT(B2841,5)</f>
        <v>18:05</v>
      </c>
      <c r="L2841" s="7" t="str">
        <f>TEXT(K2841,"hh")</f>
        <v>18</v>
      </c>
      <c r="M2841" s="6">
        <f>IF(C2841="close",IF(I2841&gt;=0,1,IF(I2841&lt;0,2)),0)</f>
        <v>0</v>
      </c>
      <c r="N2841" s="5">
        <f>IF(N2840=0,IF(C2841="s/l",1,0),IF(C2841="s/l",N2840+1,0))</f>
        <v>0</v>
      </c>
      <c r="O2841" s="4">
        <f>IF(O2840=0,IF(C2841="t/p",1,0),IF(C2841="t/p",O2840+1,0))</f>
        <v>1</v>
      </c>
      <c r="P2841" s="3">
        <f>IF(AND(N2841&gt;=$AD$36,N2842=0),1,0)</f>
        <v>0</v>
      </c>
      <c r="Q2841" s="2">
        <f>IF(AND(O2841&gt;=$AD$35,O2842=0),1,0)</f>
        <v>0</v>
      </c>
      <c r="R2841" s="3">
        <f>IF(AND(N2841&gt;0,ISODD(D2841)),1,0)</f>
        <v>0</v>
      </c>
      <c r="S2841" s="2">
        <f>IF(AND(O2841&gt;0,ISEVEN(D2841)),1,0)</f>
        <v>0</v>
      </c>
      <c r="T2841" s="1">
        <f>IF(AND(N2840&gt;0,N2841&gt;0),IF(OR(AND(R2840=0,R2841=1),AND(R2840=1,R2841=0)),1,0),0)</f>
        <v>0</v>
      </c>
      <c r="U2841" s="1">
        <f>IF(AND(O2840&gt;0,O2841&gt;0),IF(OR(AND(S2840=0,S2841=1),AND(S2840=1,S2841=0)),1,0),0)</f>
        <v>0</v>
      </c>
    </row>
    <row r="2842" spans="1:21">
      <c r="A2842" s="9">
        <v>14656</v>
      </c>
      <c r="B2842" s="10" t="s">
        <v>2142</v>
      </c>
      <c r="C2842" s="9" t="s">
        <v>3</v>
      </c>
      <c r="D2842" s="9">
        <v>5903</v>
      </c>
      <c r="E2842" s="9">
        <v>1</v>
      </c>
      <c r="F2842" s="9">
        <v>1.3378000000000001</v>
      </c>
      <c r="G2842" s="9">
        <v>1.3378000000000001</v>
      </c>
      <c r="H2842" s="9">
        <v>1.3352999999999999</v>
      </c>
      <c r="I2842" s="9">
        <v>-20</v>
      </c>
      <c r="J2842" s="9">
        <v>566.6</v>
      </c>
      <c r="K2842" s="8" t="str">
        <f>RIGHT(B2842,5)</f>
        <v>18:59</v>
      </c>
      <c r="L2842" s="7" t="str">
        <f>TEXT(K2842,"hh")</f>
        <v>18</v>
      </c>
      <c r="M2842" s="6">
        <f>IF(C2842="close",IF(I2842&gt;=0,1,IF(I2842&lt;0,2)),0)</f>
        <v>0</v>
      </c>
      <c r="N2842" s="5">
        <f>IF(N2841=0,IF(C2842="s/l",1,0),IF(C2842="s/l",N2841+1,0))</f>
        <v>1</v>
      </c>
      <c r="O2842" s="4">
        <f>IF(O2841=0,IF(C2842="t/p",1,0),IF(C2842="t/p",O2841+1,0))</f>
        <v>0</v>
      </c>
      <c r="P2842" s="3">
        <f>IF(AND(N2842&gt;=$AD$36,N2843=0),1,0)</f>
        <v>0</v>
      </c>
      <c r="Q2842" s="2">
        <f>IF(AND(O2842&gt;=$AD$35,O2843=0),1,0)</f>
        <v>0</v>
      </c>
      <c r="R2842" s="3">
        <f>IF(AND(N2842&gt;0,ISODD(D2842)),1,0)</f>
        <v>1</v>
      </c>
      <c r="S2842" s="2">
        <f>IF(AND(O2842&gt;0,ISEVEN(D2842)),1,0)</f>
        <v>0</v>
      </c>
      <c r="T2842" s="1">
        <f>IF(AND(N2841&gt;0,N2842&gt;0),IF(OR(AND(R2841=0,R2842=1),AND(R2841=1,R2842=0)),1,0),0)</f>
        <v>0</v>
      </c>
      <c r="U2842" s="1">
        <f>IF(AND(O2841&gt;0,O2842&gt;0),IF(OR(AND(S2841=0,S2842=1),AND(S2841=1,S2842=0)),1,0),0)</f>
        <v>0</v>
      </c>
    </row>
    <row r="2843" spans="1:21">
      <c r="A2843" s="9">
        <v>14665</v>
      </c>
      <c r="B2843" s="10" t="s">
        <v>2141</v>
      </c>
      <c r="C2843" s="9" t="s">
        <v>54</v>
      </c>
      <c r="D2843" s="9">
        <v>5909</v>
      </c>
      <c r="E2843" s="9">
        <v>1</v>
      </c>
      <c r="F2843" s="9">
        <v>1.3384</v>
      </c>
      <c r="G2843" s="9">
        <v>1.3408</v>
      </c>
      <c r="H2843" s="9">
        <v>1.3383</v>
      </c>
      <c r="I2843" s="9">
        <v>3.63</v>
      </c>
      <c r="J2843" s="9">
        <v>570.23</v>
      </c>
      <c r="K2843" s="8" t="str">
        <f>RIGHT(B2843,5)</f>
        <v>00:01</v>
      </c>
      <c r="L2843" s="7" t="str">
        <f>TEXT(K2843,"hh")</f>
        <v>00</v>
      </c>
      <c r="M2843" s="6">
        <f>IF(C2843="close",IF(I2843&gt;=0,1,IF(I2843&lt;0,2)),0)</f>
        <v>1</v>
      </c>
      <c r="N2843" s="5">
        <f>IF(N2842=0,IF(C2843="s/l",1,0),IF(C2843="s/l",N2842+1,0))</f>
        <v>0</v>
      </c>
      <c r="O2843" s="4">
        <f>IF(O2842=0,IF(C2843="t/p",1,0),IF(C2843="t/p",O2842+1,0))</f>
        <v>0</v>
      </c>
      <c r="P2843" s="3">
        <f>IF(AND(N2843&gt;=$AD$36,N2844=0),1,0)</f>
        <v>0</v>
      </c>
      <c r="Q2843" s="2">
        <f>IF(AND(O2843&gt;=$AD$35,O2844=0),1,0)</f>
        <v>0</v>
      </c>
      <c r="R2843" s="3">
        <f>IF(AND(N2843&gt;0,ISODD(D2843)),1,0)</f>
        <v>0</v>
      </c>
      <c r="S2843" s="2">
        <f>IF(AND(O2843&gt;0,ISEVEN(D2843)),1,0)</f>
        <v>0</v>
      </c>
      <c r="T2843" s="1">
        <f>IF(AND(N2842&gt;0,N2843&gt;0),IF(OR(AND(R2842=0,R2843=1),AND(R2842=1,R2843=0)),1,0),0)</f>
        <v>0</v>
      </c>
      <c r="U2843" s="1">
        <f>IF(AND(O2842&gt;0,O2843&gt;0),IF(OR(AND(S2842=0,S2843=1),AND(S2842=1,S2843=0)),1,0),0)</f>
        <v>0</v>
      </c>
    </row>
    <row r="2844" spans="1:21">
      <c r="A2844" s="9">
        <v>14666</v>
      </c>
      <c r="B2844" s="10" t="s">
        <v>2141</v>
      </c>
      <c r="C2844" s="9" t="s">
        <v>54</v>
      </c>
      <c r="D2844" s="9">
        <v>5907</v>
      </c>
      <c r="E2844" s="9">
        <v>1</v>
      </c>
      <c r="F2844" s="9">
        <v>1.3384</v>
      </c>
      <c r="G2844" s="9">
        <v>1.3398000000000001</v>
      </c>
      <c r="H2844" s="9">
        <v>1.3372999999999999</v>
      </c>
      <c r="I2844" s="9">
        <v>-6.37</v>
      </c>
      <c r="J2844" s="9">
        <v>563.86</v>
      </c>
      <c r="K2844" s="8" t="str">
        <f>RIGHT(B2844,5)</f>
        <v>00:01</v>
      </c>
      <c r="L2844" s="7" t="str">
        <f>TEXT(K2844,"hh")</f>
        <v>00</v>
      </c>
      <c r="M2844" s="6">
        <f>IF(C2844="close",IF(I2844&gt;=0,1,IF(I2844&lt;0,2)),0)</f>
        <v>2</v>
      </c>
      <c r="N2844" s="5">
        <f>IF(N2843=0,IF(C2844="s/l",1,0),IF(C2844="s/l",N2843+1,0))</f>
        <v>0</v>
      </c>
      <c r="O2844" s="4">
        <f>IF(O2843=0,IF(C2844="t/p",1,0),IF(C2844="t/p",O2843+1,0))</f>
        <v>0</v>
      </c>
      <c r="P2844" s="3">
        <f>IF(AND(N2844&gt;=$AD$36,N2845=0),1,0)</f>
        <v>0</v>
      </c>
      <c r="Q2844" s="2">
        <f>IF(AND(O2844&gt;=$AD$35,O2845=0),1,0)</f>
        <v>0</v>
      </c>
      <c r="R2844" s="3">
        <f>IF(AND(N2844&gt;0,ISODD(D2844)),1,0)</f>
        <v>0</v>
      </c>
      <c r="S2844" s="2">
        <f>IF(AND(O2844&gt;0,ISEVEN(D2844)),1,0)</f>
        <v>0</v>
      </c>
      <c r="T2844" s="1">
        <f>IF(AND(N2843&gt;0,N2844&gt;0),IF(OR(AND(R2843=0,R2844=1),AND(R2843=1,R2844=0)),1,0),0)</f>
        <v>0</v>
      </c>
      <c r="U2844" s="1">
        <f>IF(AND(O2843&gt;0,O2844&gt;0),IF(OR(AND(S2843=0,S2844=1),AND(S2843=1,S2844=0)),1,0),0)</f>
        <v>0</v>
      </c>
    </row>
    <row r="2845" spans="1:21">
      <c r="A2845" s="9">
        <v>14675</v>
      </c>
      <c r="B2845" s="10" t="s">
        <v>194</v>
      </c>
      <c r="C2845" s="9" t="s">
        <v>0</v>
      </c>
      <c r="D2845" s="9">
        <v>5913</v>
      </c>
      <c r="E2845" s="9">
        <v>1</v>
      </c>
      <c r="F2845" s="9">
        <v>1.3391</v>
      </c>
      <c r="G2845" s="9">
        <v>1.3415999999999999</v>
      </c>
      <c r="H2845" s="9">
        <v>1.3391</v>
      </c>
      <c r="I2845" s="9">
        <v>5</v>
      </c>
      <c r="J2845" s="9">
        <v>568.86</v>
      </c>
      <c r="K2845" s="8" t="str">
        <f>RIGHT(B2845,5)</f>
        <v>09:50</v>
      </c>
      <c r="L2845" s="7" t="str">
        <f>TEXT(K2845,"hh")</f>
        <v>09</v>
      </c>
      <c r="M2845" s="6">
        <f>IF(C2845="close",IF(I2845&gt;=0,1,IF(I2845&lt;0,2)),0)</f>
        <v>0</v>
      </c>
      <c r="N2845" s="5">
        <f>IF(N2844=0,IF(C2845="s/l",1,0),IF(C2845="s/l",N2844+1,0))</f>
        <v>0</v>
      </c>
      <c r="O2845" s="4">
        <f>IF(O2844=0,IF(C2845="t/p",1,0),IF(C2845="t/p",O2844+1,0))</f>
        <v>1</v>
      </c>
      <c r="P2845" s="3">
        <f>IF(AND(N2845&gt;=$AD$36,N2846=0),1,0)</f>
        <v>0</v>
      </c>
      <c r="Q2845" s="2">
        <f>IF(AND(O2845&gt;=$AD$35,O2846=0),1,0)</f>
        <v>0</v>
      </c>
      <c r="R2845" s="3">
        <f>IF(AND(N2845&gt;0,ISODD(D2845)),1,0)</f>
        <v>0</v>
      </c>
      <c r="S2845" s="2">
        <f>IF(AND(O2845&gt;0,ISEVEN(D2845)),1,0)</f>
        <v>0</v>
      </c>
      <c r="T2845" s="1">
        <f>IF(AND(N2844&gt;0,N2845&gt;0),IF(OR(AND(R2844=0,R2845=1),AND(R2844=1,R2845=0)),1,0),0)</f>
        <v>0</v>
      </c>
      <c r="U2845" s="1">
        <f>IF(AND(O2844&gt;0,O2845&gt;0),IF(OR(AND(S2844=0,S2845=1),AND(S2844=1,S2845=0)),1,0),0)</f>
        <v>0</v>
      </c>
    </row>
    <row r="2846" spans="1:21">
      <c r="A2846" s="9">
        <v>14684</v>
      </c>
      <c r="B2846" s="10" t="s">
        <v>193</v>
      </c>
      <c r="C2846" s="9" t="s">
        <v>0</v>
      </c>
      <c r="D2846" s="9">
        <v>5917</v>
      </c>
      <c r="E2846" s="9">
        <v>1</v>
      </c>
      <c r="F2846" s="9">
        <v>1.3411</v>
      </c>
      <c r="G2846" s="9">
        <v>1.3435999999999999</v>
      </c>
      <c r="H2846" s="9">
        <v>1.3411</v>
      </c>
      <c r="I2846" s="9">
        <v>5</v>
      </c>
      <c r="J2846" s="9">
        <v>573.86</v>
      </c>
      <c r="K2846" s="8" t="str">
        <f>RIGHT(B2846,5)</f>
        <v>14:02</v>
      </c>
      <c r="L2846" s="7" t="str">
        <f>TEXT(K2846,"hh")</f>
        <v>14</v>
      </c>
      <c r="M2846" s="6">
        <f>IF(C2846="close",IF(I2846&gt;=0,1,IF(I2846&lt;0,2)),0)</f>
        <v>0</v>
      </c>
      <c r="N2846" s="5">
        <f>IF(N2845=0,IF(C2846="s/l",1,0),IF(C2846="s/l",N2845+1,0))</f>
        <v>0</v>
      </c>
      <c r="O2846" s="4">
        <f>IF(O2845=0,IF(C2846="t/p",1,0),IF(C2846="t/p",O2845+1,0))</f>
        <v>2</v>
      </c>
      <c r="P2846" s="3">
        <f>IF(AND(N2846&gt;=$AD$36,N2847=0),1,0)</f>
        <v>0</v>
      </c>
      <c r="Q2846" s="2">
        <f>IF(AND(O2846&gt;=$AD$35,O2847=0),1,0)</f>
        <v>0</v>
      </c>
      <c r="R2846" s="3">
        <f>IF(AND(N2846&gt;0,ISODD(D2846)),1,0)</f>
        <v>0</v>
      </c>
      <c r="S2846" s="2">
        <f>IF(AND(O2846&gt;0,ISEVEN(D2846)),1,0)</f>
        <v>0</v>
      </c>
      <c r="T2846" s="1">
        <f>IF(AND(N2845&gt;0,N2846&gt;0),IF(OR(AND(R2845=0,R2846=1),AND(R2845=1,R2846=0)),1,0),0)</f>
        <v>0</v>
      </c>
      <c r="U2846" s="1">
        <f>IF(AND(O2845&gt;0,O2846&gt;0),IF(OR(AND(S2845=0,S2846=1),AND(S2845=1,S2846=0)),1,0),0)</f>
        <v>0</v>
      </c>
    </row>
    <row r="2847" spans="1:21">
      <c r="A2847" s="9">
        <v>14689</v>
      </c>
      <c r="B2847" s="10" t="s">
        <v>192</v>
      </c>
      <c r="C2847" s="9" t="s">
        <v>0</v>
      </c>
      <c r="D2847" s="9">
        <v>5915</v>
      </c>
      <c r="E2847" s="9">
        <v>1</v>
      </c>
      <c r="F2847" s="9">
        <v>1.3401000000000001</v>
      </c>
      <c r="G2847" s="9">
        <v>1.3426</v>
      </c>
      <c r="H2847" s="9">
        <v>1.3401000000000001</v>
      </c>
      <c r="I2847" s="9">
        <v>5</v>
      </c>
      <c r="J2847" s="9">
        <v>578.86</v>
      </c>
      <c r="K2847" s="8" t="str">
        <f>RIGHT(B2847,5)</f>
        <v>16:02</v>
      </c>
      <c r="L2847" s="7" t="str">
        <f>TEXT(K2847,"hh")</f>
        <v>16</v>
      </c>
      <c r="M2847" s="6">
        <f>IF(C2847="close",IF(I2847&gt;=0,1,IF(I2847&lt;0,2)),0)</f>
        <v>0</v>
      </c>
      <c r="N2847" s="5">
        <f>IF(N2846=0,IF(C2847="s/l",1,0),IF(C2847="s/l",N2846+1,0))</f>
        <v>0</v>
      </c>
      <c r="O2847" s="4">
        <f>IF(O2846=0,IF(C2847="t/p",1,0),IF(C2847="t/p",O2846+1,0))</f>
        <v>3</v>
      </c>
      <c r="P2847" s="3">
        <f>IF(AND(N2847&gt;=$AD$36,N2848=0),1,0)</f>
        <v>0</v>
      </c>
      <c r="Q2847" s="2">
        <f>IF(AND(O2847&gt;=$AD$35,O2848=0),1,0)</f>
        <v>0</v>
      </c>
      <c r="R2847" s="3">
        <f>IF(AND(N2847&gt;0,ISODD(D2847)),1,0)</f>
        <v>0</v>
      </c>
      <c r="S2847" s="2">
        <f>IF(AND(O2847&gt;0,ISEVEN(D2847)),1,0)</f>
        <v>0</v>
      </c>
      <c r="T2847" s="1">
        <f>IF(AND(N2846&gt;0,N2847&gt;0),IF(OR(AND(R2846=0,R2847=1),AND(R2846=1,R2847=0)),1,0),0)</f>
        <v>0</v>
      </c>
      <c r="U2847" s="1">
        <f>IF(AND(O2846&gt;0,O2847&gt;0),IF(OR(AND(S2846=0,S2847=1),AND(S2846=1,S2847=0)),1,0),0)</f>
        <v>0</v>
      </c>
    </row>
    <row r="2848" spans="1:21">
      <c r="A2848" s="9">
        <v>14694</v>
      </c>
      <c r="B2848" s="10" t="s">
        <v>2140</v>
      </c>
      <c r="C2848" s="9" t="s">
        <v>0</v>
      </c>
      <c r="D2848" s="9">
        <v>5922</v>
      </c>
      <c r="E2848" s="9">
        <v>1</v>
      </c>
      <c r="F2848" s="9">
        <v>1.3405</v>
      </c>
      <c r="G2848" s="9">
        <v>1.3380000000000001</v>
      </c>
      <c r="H2848" s="9">
        <v>1.3405</v>
      </c>
      <c r="I2848" s="9">
        <v>5</v>
      </c>
      <c r="J2848" s="9">
        <v>583.86</v>
      </c>
      <c r="K2848" s="8" t="str">
        <f>RIGHT(B2848,5)</f>
        <v>16:49</v>
      </c>
      <c r="L2848" s="7" t="str">
        <f>TEXT(K2848,"hh")</f>
        <v>16</v>
      </c>
      <c r="M2848" s="6">
        <f>IF(C2848="close",IF(I2848&gt;=0,1,IF(I2848&lt;0,2)),0)</f>
        <v>0</v>
      </c>
      <c r="N2848" s="5">
        <f>IF(N2847=0,IF(C2848="s/l",1,0),IF(C2848="s/l",N2847+1,0))</f>
        <v>0</v>
      </c>
      <c r="O2848" s="4">
        <f>IF(O2847=0,IF(C2848="t/p",1,0),IF(C2848="t/p",O2847+1,0))</f>
        <v>4</v>
      </c>
      <c r="P2848" s="3">
        <f>IF(AND(N2848&gt;=$AD$36,N2849=0),1,0)</f>
        <v>0</v>
      </c>
      <c r="Q2848" s="2">
        <f>IF(AND(O2848&gt;=$AD$35,O2849=0),1,0)</f>
        <v>0</v>
      </c>
      <c r="R2848" s="3">
        <f>IF(AND(N2848&gt;0,ISODD(D2848)),1,0)</f>
        <v>0</v>
      </c>
      <c r="S2848" s="2">
        <f>IF(AND(O2848&gt;0,ISEVEN(D2848)),1,0)</f>
        <v>1</v>
      </c>
      <c r="T2848" s="1">
        <f>IF(AND(N2847&gt;0,N2848&gt;0),IF(OR(AND(R2847=0,R2848=1),AND(R2847=1,R2848=0)),1,0),0)</f>
        <v>0</v>
      </c>
      <c r="U2848" s="1">
        <f>IF(AND(O2847&gt;0,O2848&gt;0),IF(OR(AND(S2847=0,S2848=1),AND(S2847=1,S2848=0)),1,0),0)</f>
        <v>1</v>
      </c>
    </row>
    <row r="2849" spans="1:21">
      <c r="A2849" s="9">
        <v>14699</v>
      </c>
      <c r="B2849" s="10" t="s">
        <v>191</v>
      </c>
      <c r="C2849" s="9" t="s">
        <v>0</v>
      </c>
      <c r="D2849" s="9">
        <v>5920</v>
      </c>
      <c r="E2849" s="9">
        <v>1</v>
      </c>
      <c r="F2849" s="9">
        <v>1.3414999999999999</v>
      </c>
      <c r="G2849" s="9">
        <v>1.339</v>
      </c>
      <c r="H2849" s="9">
        <v>1.3414999999999999</v>
      </c>
      <c r="I2849" s="9">
        <v>5</v>
      </c>
      <c r="J2849" s="9">
        <v>588.86</v>
      </c>
      <c r="K2849" s="8" t="str">
        <f>RIGHT(B2849,5)</f>
        <v>21:48</v>
      </c>
      <c r="L2849" s="7" t="str">
        <f>TEXT(K2849,"hh")</f>
        <v>21</v>
      </c>
      <c r="M2849" s="6">
        <f>IF(C2849="close",IF(I2849&gt;=0,1,IF(I2849&lt;0,2)),0)</f>
        <v>0</v>
      </c>
      <c r="N2849" s="5">
        <f>IF(N2848=0,IF(C2849="s/l",1,0),IF(C2849="s/l",N2848+1,0))</f>
        <v>0</v>
      </c>
      <c r="O2849" s="4">
        <f>IF(O2848=0,IF(C2849="t/p",1,0),IF(C2849="t/p",O2848+1,0))</f>
        <v>5</v>
      </c>
      <c r="P2849" s="3">
        <f>IF(AND(N2849&gt;=$AD$36,N2850=0),1,0)</f>
        <v>0</v>
      </c>
      <c r="Q2849" s="2">
        <f>IF(AND(O2849&gt;=$AD$35,O2850=0),1,0)</f>
        <v>1</v>
      </c>
      <c r="R2849" s="3">
        <f>IF(AND(N2849&gt;0,ISODD(D2849)),1,0)</f>
        <v>0</v>
      </c>
      <c r="S2849" s="2">
        <f>IF(AND(O2849&gt;0,ISEVEN(D2849)),1,0)</f>
        <v>1</v>
      </c>
      <c r="T2849" s="1">
        <f>IF(AND(N2848&gt;0,N2849&gt;0),IF(OR(AND(R2848=0,R2849=1),AND(R2848=1,R2849=0)),1,0),0)</f>
        <v>0</v>
      </c>
      <c r="U2849" s="1">
        <f>IF(AND(O2848&gt;0,O2849&gt;0),IF(OR(AND(S2848=0,S2849=1),AND(S2848=1,S2849=0)),1,0),0)</f>
        <v>0</v>
      </c>
    </row>
    <row r="2850" spans="1:21">
      <c r="A2850" s="9">
        <v>14704</v>
      </c>
      <c r="B2850" s="10" t="s">
        <v>190</v>
      </c>
      <c r="C2850" s="9" t="s">
        <v>54</v>
      </c>
      <c r="D2850" s="9">
        <v>5925</v>
      </c>
      <c r="E2850" s="9">
        <v>1</v>
      </c>
      <c r="F2850" s="9">
        <v>1.3415999999999999</v>
      </c>
      <c r="G2850" s="9">
        <v>1.3436999999999999</v>
      </c>
      <c r="H2850" s="9">
        <v>1.3411999999999999</v>
      </c>
      <c r="I2850" s="9">
        <v>0.63</v>
      </c>
      <c r="J2850" s="9">
        <v>589.49</v>
      </c>
      <c r="K2850" s="8" t="str">
        <f>RIGHT(B2850,5)</f>
        <v>01:00</v>
      </c>
      <c r="L2850" s="7" t="str">
        <f>TEXT(K2850,"hh")</f>
        <v>01</v>
      </c>
      <c r="M2850" s="6">
        <f>IF(C2850="close",IF(I2850&gt;=0,1,IF(I2850&lt;0,2)),0)</f>
        <v>1</v>
      </c>
      <c r="N2850" s="5">
        <f>IF(N2849=0,IF(C2850="s/l",1,0),IF(C2850="s/l",N2849+1,0))</f>
        <v>0</v>
      </c>
      <c r="O2850" s="4">
        <f>IF(O2849=0,IF(C2850="t/p",1,0),IF(C2850="t/p",O2849+1,0))</f>
        <v>0</v>
      </c>
      <c r="P2850" s="3">
        <f>IF(AND(N2850&gt;=$AD$36,N2851=0),1,0)</f>
        <v>0</v>
      </c>
      <c r="Q2850" s="2">
        <f>IF(AND(O2850&gt;=$AD$35,O2851=0),1,0)</f>
        <v>0</v>
      </c>
      <c r="R2850" s="3">
        <f>IF(AND(N2850&gt;0,ISODD(D2850)),1,0)</f>
        <v>0</v>
      </c>
      <c r="S2850" s="2">
        <f>IF(AND(O2850&gt;0,ISEVEN(D2850)),1,0)</f>
        <v>0</v>
      </c>
      <c r="T2850" s="1">
        <f>IF(AND(N2849&gt;0,N2850&gt;0),IF(OR(AND(R2849=0,R2850=1),AND(R2849=1,R2850=0)),1,0),0)</f>
        <v>0</v>
      </c>
      <c r="U2850" s="1">
        <f>IF(AND(O2849&gt;0,O2850&gt;0),IF(OR(AND(S2849=0,S2850=1),AND(S2849=1,S2850=0)),1,0),0)</f>
        <v>0</v>
      </c>
    </row>
    <row r="2851" spans="1:21">
      <c r="A2851" s="9">
        <v>14705</v>
      </c>
      <c r="B2851" s="10" t="s">
        <v>190</v>
      </c>
      <c r="C2851" s="9" t="s">
        <v>54</v>
      </c>
      <c r="D2851" s="9">
        <v>5923</v>
      </c>
      <c r="E2851" s="9">
        <v>1</v>
      </c>
      <c r="F2851" s="9">
        <v>1.3415999999999999</v>
      </c>
      <c r="G2851" s="9">
        <v>1.3427</v>
      </c>
      <c r="H2851" s="9">
        <v>1.3402000000000001</v>
      </c>
      <c r="I2851" s="9">
        <v>-9.3699999999999992</v>
      </c>
      <c r="J2851" s="9">
        <v>580.12</v>
      </c>
      <c r="K2851" s="8" t="str">
        <f>RIGHT(B2851,5)</f>
        <v>01:00</v>
      </c>
      <c r="L2851" s="7" t="str">
        <f>TEXT(K2851,"hh")</f>
        <v>01</v>
      </c>
      <c r="M2851" s="6">
        <f>IF(C2851="close",IF(I2851&gt;=0,1,IF(I2851&lt;0,2)),0)</f>
        <v>2</v>
      </c>
      <c r="N2851" s="5">
        <f>IF(N2850=0,IF(C2851="s/l",1,0),IF(C2851="s/l",N2850+1,0))</f>
        <v>0</v>
      </c>
      <c r="O2851" s="4">
        <f>IF(O2850=0,IF(C2851="t/p",1,0),IF(C2851="t/p",O2850+1,0))</f>
        <v>0</v>
      </c>
      <c r="P2851" s="3">
        <f>IF(AND(N2851&gt;=$AD$36,N2852=0),1,0)</f>
        <v>0</v>
      </c>
      <c r="Q2851" s="2">
        <f>IF(AND(O2851&gt;=$AD$35,O2852=0),1,0)</f>
        <v>0</v>
      </c>
      <c r="R2851" s="3">
        <f>IF(AND(N2851&gt;0,ISODD(D2851)),1,0)</f>
        <v>0</v>
      </c>
      <c r="S2851" s="2">
        <f>IF(AND(O2851&gt;0,ISEVEN(D2851)),1,0)</f>
        <v>0</v>
      </c>
      <c r="T2851" s="1">
        <f>IF(AND(N2850&gt;0,N2851&gt;0),IF(OR(AND(R2850=0,R2851=1),AND(R2850=1,R2851=0)),1,0),0)</f>
        <v>0</v>
      </c>
      <c r="U2851" s="1">
        <f>IF(AND(O2850&gt;0,O2851&gt;0),IF(OR(AND(S2850=0,S2851=1),AND(S2850=1,S2851=0)),1,0),0)</f>
        <v>0</v>
      </c>
    </row>
    <row r="2852" spans="1:21">
      <c r="A2852" s="9">
        <v>14714</v>
      </c>
      <c r="B2852" s="10" t="s">
        <v>189</v>
      </c>
      <c r="C2852" s="9" t="s">
        <v>0</v>
      </c>
      <c r="D2852" s="9">
        <v>5929</v>
      </c>
      <c r="E2852" s="9">
        <v>1</v>
      </c>
      <c r="F2852" s="9">
        <v>1.3423</v>
      </c>
      <c r="G2852" s="9">
        <v>1.3448</v>
      </c>
      <c r="H2852" s="9">
        <v>1.3423</v>
      </c>
      <c r="I2852" s="9">
        <v>5</v>
      </c>
      <c r="J2852" s="9">
        <v>585.12</v>
      </c>
      <c r="K2852" s="8" t="str">
        <f>RIGHT(B2852,5)</f>
        <v>03:47</v>
      </c>
      <c r="L2852" s="7" t="str">
        <f>TEXT(K2852,"hh")</f>
        <v>03</v>
      </c>
      <c r="M2852" s="6">
        <f>IF(C2852="close",IF(I2852&gt;=0,1,IF(I2852&lt;0,2)),0)</f>
        <v>0</v>
      </c>
      <c r="N2852" s="5">
        <f>IF(N2851=0,IF(C2852="s/l",1,0),IF(C2852="s/l",N2851+1,0))</f>
        <v>0</v>
      </c>
      <c r="O2852" s="4">
        <f>IF(O2851=0,IF(C2852="t/p",1,0),IF(C2852="t/p",O2851+1,0))</f>
        <v>1</v>
      </c>
      <c r="P2852" s="3">
        <f>IF(AND(N2852&gt;=$AD$36,N2853=0),1,0)</f>
        <v>0</v>
      </c>
      <c r="Q2852" s="2">
        <f>IF(AND(O2852&gt;=$AD$35,O2853=0),1,0)</f>
        <v>0</v>
      </c>
      <c r="R2852" s="3">
        <f>IF(AND(N2852&gt;0,ISODD(D2852)),1,0)</f>
        <v>0</v>
      </c>
      <c r="S2852" s="2">
        <f>IF(AND(O2852&gt;0,ISEVEN(D2852)),1,0)</f>
        <v>0</v>
      </c>
      <c r="T2852" s="1">
        <f>IF(AND(N2851&gt;0,N2852&gt;0),IF(OR(AND(R2851=0,R2852=1),AND(R2851=1,R2852=0)),1,0),0)</f>
        <v>0</v>
      </c>
      <c r="U2852" s="1">
        <f>IF(AND(O2851&gt;0,O2852&gt;0),IF(OR(AND(S2851=0,S2852=1),AND(S2851=1,S2852=0)),1,0),0)</f>
        <v>0</v>
      </c>
    </row>
    <row r="2853" spans="1:21">
      <c r="A2853" s="9">
        <v>14719</v>
      </c>
      <c r="B2853" s="10" t="s">
        <v>2139</v>
      </c>
      <c r="C2853" s="9" t="s">
        <v>0</v>
      </c>
      <c r="D2853" s="9">
        <v>5932</v>
      </c>
      <c r="E2853" s="9">
        <v>1</v>
      </c>
      <c r="F2853" s="9">
        <v>1.3426</v>
      </c>
      <c r="G2853" s="9">
        <v>1.3401000000000001</v>
      </c>
      <c r="H2853" s="9">
        <v>1.3426</v>
      </c>
      <c r="I2853" s="9">
        <v>5</v>
      </c>
      <c r="J2853" s="9">
        <v>590.12</v>
      </c>
      <c r="K2853" s="8" t="str">
        <f>RIGHT(B2853,5)</f>
        <v>05:19</v>
      </c>
      <c r="L2853" s="7" t="str">
        <f>TEXT(K2853,"hh")</f>
        <v>05</v>
      </c>
      <c r="M2853" s="6">
        <f>IF(C2853="close",IF(I2853&gt;=0,1,IF(I2853&lt;0,2)),0)</f>
        <v>0</v>
      </c>
      <c r="N2853" s="5">
        <f>IF(N2852=0,IF(C2853="s/l",1,0),IF(C2853="s/l",N2852+1,0))</f>
        <v>0</v>
      </c>
      <c r="O2853" s="4">
        <f>IF(O2852=0,IF(C2853="t/p",1,0),IF(C2853="t/p",O2852+1,0))</f>
        <v>2</v>
      </c>
      <c r="P2853" s="3">
        <f>IF(AND(N2853&gt;=$AD$36,N2854=0),1,0)</f>
        <v>0</v>
      </c>
      <c r="Q2853" s="2">
        <f>IF(AND(O2853&gt;=$AD$35,O2854=0),1,0)</f>
        <v>0</v>
      </c>
      <c r="R2853" s="3">
        <f>IF(AND(N2853&gt;0,ISODD(D2853)),1,0)</f>
        <v>0</v>
      </c>
      <c r="S2853" s="2">
        <f>IF(AND(O2853&gt;0,ISEVEN(D2853)),1,0)</f>
        <v>1</v>
      </c>
      <c r="T2853" s="1">
        <f>IF(AND(N2852&gt;0,N2853&gt;0),IF(OR(AND(R2852=0,R2853=1),AND(R2852=1,R2853=0)),1,0),0)</f>
        <v>0</v>
      </c>
      <c r="U2853" s="1">
        <f>IF(AND(O2852&gt;0,O2853&gt;0),IF(OR(AND(S2852=0,S2853=1),AND(S2852=1,S2853=0)),1,0),0)</f>
        <v>1</v>
      </c>
    </row>
    <row r="2854" spans="1:21">
      <c r="A2854" s="9">
        <v>14724</v>
      </c>
      <c r="B2854" s="10" t="s">
        <v>2138</v>
      </c>
      <c r="C2854" s="9" t="s">
        <v>0</v>
      </c>
      <c r="D2854" s="9">
        <v>5933</v>
      </c>
      <c r="E2854" s="9">
        <v>1</v>
      </c>
      <c r="F2854" s="9">
        <v>1.3422000000000001</v>
      </c>
      <c r="G2854" s="9">
        <v>1.3447</v>
      </c>
      <c r="H2854" s="9">
        <v>1.3422000000000001</v>
      </c>
      <c r="I2854" s="9">
        <v>5</v>
      </c>
      <c r="J2854" s="9">
        <v>595.12</v>
      </c>
      <c r="K2854" s="8" t="str">
        <f>RIGHT(B2854,5)</f>
        <v>06:01</v>
      </c>
      <c r="L2854" s="7" t="str">
        <f>TEXT(K2854,"hh")</f>
        <v>06</v>
      </c>
      <c r="M2854" s="6">
        <f>IF(C2854="close",IF(I2854&gt;=0,1,IF(I2854&lt;0,2)),0)</f>
        <v>0</v>
      </c>
      <c r="N2854" s="5">
        <f>IF(N2853=0,IF(C2854="s/l",1,0),IF(C2854="s/l",N2853+1,0))</f>
        <v>0</v>
      </c>
      <c r="O2854" s="4">
        <f>IF(O2853=0,IF(C2854="t/p",1,0),IF(C2854="t/p",O2853+1,0))</f>
        <v>3</v>
      </c>
      <c r="P2854" s="3">
        <f>IF(AND(N2854&gt;=$AD$36,N2855=0),1,0)</f>
        <v>0</v>
      </c>
      <c r="Q2854" s="2">
        <f>IF(AND(O2854&gt;=$AD$35,O2855=0),1,0)</f>
        <v>0</v>
      </c>
      <c r="R2854" s="3">
        <f>IF(AND(N2854&gt;0,ISODD(D2854)),1,0)</f>
        <v>0</v>
      </c>
      <c r="S2854" s="2">
        <f>IF(AND(O2854&gt;0,ISEVEN(D2854)),1,0)</f>
        <v>0</v>
      </c>
      <c r="T2854" s="1">
        <f>IF(AND(N2853&gt;0,N2854&gt;0),IF(OR(AND(R2853=0,R2854=1),AND(R2853=1,R2854=0)),1,0),0)</f>
        <v>0</v>
      </c>
      <c r="U2854" s="1">
        <f>IF(AND(O2853&gt;0,O2854&gt;0),IF(OR(AND(S2853=0,S2854=1),AND(S2853=1,S2854=0)),1,0),0)</f>
        <v>1</v>
      </c>
    </row>
    <row r="2855" spans="1:21">
      <c r="A2855" s="9">
        <v>14733</v>
      </c>
      <c r="B2855" s="10" t="s">
        <v>2137</v>
      </c>
      <c r="C2855" s="9" t="s">
        <v>3</v>
      </c>
      <c r="D2855" s="9">
        <v>5936</v>
      </c>
      <c r="E2855" s="9">
        <v>1</v>
      </c>
      <c r="F2855" s="9">
        <v>1.34</v>
      </c>
      <c r="G2855" s="9">
        <v>1.34</v>
      </c>
      <c r="H2855" s="9">
        <v>1.3425</v>
      </c>
      <c r="I2855" s="9">
        <v>-20</v>
      </c>
      <c r="J2855" s="9">
        <v>575.12</v>
      </c>
      <c r="K2855" s="8" t="str">
        <f>RIGHT(B2855,5)</f>
        <v>10:46</v>
      </c>
      <c r="L2855" s="7" t="str">
        <f>TEXT(K2855,"hh")</f>
        <v>10</v>
      </c>
      <c r="M2855" s="6">
        <f>IF(C2855="close",IF(I2855&gt;=0,1,IF(I2855&lt;0,2)),0)</f>
        <v>0</v>
      </c>
      <c r="N2855" s="5">
        <f>IF(N2854=0,IF(C2855="s/l",1,0),IF(C2855="s/l",N2854+1,0))</f>
        <v>1</v>
      </c>
      <c r="O2855" s="4">
        <f>IF(O2854=0,IF(C2855="t/p",1,0),IF(C2855="t/p",O2854+1,0))</f>
        <v>0</v>
      </c>
      <c r="P2855" s="3">
        <f>IF(AND(N2855&gt;=$AD$36,N2856=0),1,0)</f>
        <v>0</v>
      </c>
      <c r="Q2855" s="2">
        <f>IF(AND(O2855&gt;=$AD$35,O2856=0),1,0)</f>
        <v>0</v>
      </c>
      <c r="R2855" s="3">
        <f>IF(AND(N2855&gt;0,ISODD(D2855)),1,0)</f>
        <v>0</v>
      </c>
      <c r="S2855" s="2">
        <f>IF(AND(O2855&gt;0,ISEVEN(D2855)),1,0)</f>
        <v>0</v>
      </c>
      <c r="T2855" s="1">
        <f>IF(AND(N2854&gt;0,N2855&gt;0),IF(OR(AND(R2854=0,R2855=1),AND(R2854=1,R2855=0)),1,0),0)</f>
        <v>0</v>
      </c>
      <c r="U2855" s="1">
        <f>IF(AND(O2854&gt;0,O2855&gt;0),IF(OR(AND(S2854=0,S2855=1),AND(S2854=1,S2855=0)),1,0),0)</f>
        <v>0</v>
      </c>
    </row>
    <row r="2856" spans="1:21">
      <c r="A2856" s="9">
        <v>14738</v>
      </c>
      <c r="B2856" s="10" t="s">
        <v>2136</v>
      </c>
      <c r="C2856" s="9" t="s">
        <v>3</v>
      </c>
      <c r="D2856" s="9">
        <v>5938</v>
      </c>
      <c r="E2856" s="9">
        <v>1</v>
      </c>
      <c r="F2856" s="9">
        <v>1.339</v>
      </c>
      <c r="G2856" s="9">
        <v>1.339</v>
      </c>
      <c r="H2856" s="9">
        <v>1.3414999999999999</v>
      </c>
      <c r="I2856" s="9">
        <v>-20</v>
      </c>
      <c r="J2856" s="9">
        <v>555.12</v>
      </c>
      <c r="K2856" s="8" t="str">
        <f>RIGHT(B2856,5)</f>
        <v>11:00</v>
      </c>
      <c r="L2856" s="7" t="str">
        <f>TEXT(K2856,"hh")</f>
        <v>11</v>
      </c>
      <c r="M2856" s="6">
        <f>IF(C2856="close",IF(I2856&gt;=0,1,IF(I2856&lt;0,2)),0)</f>
        <v>0</v>
      </c>
      <c r="N2856" s="5">
        <f>IF(N2855=0,IF(C2856="s/l",1,0),IF(C2856="s/l",N2855+1,0))</f>
        <v>2</v>
      </c>
      <c r="O2856" s="4">
        <f>IF(O2855=0,IF(C2856="t/p",1,0),IF(C2856="t/p",O2855+1,0))</f>
        <v>0</v>
      </c>
      <c r="P2856" s="3">
        <f>IF(AND(N2856&gt;=$AD$36,N2857=0),1,0)</f>
        <v>1</v>
      </c>
      <c r="Q2856" s="2">
        <f>IF(AND(O2856&gt;=$AD$35,O2857=0),1,0)</f>
        <v>0</v>
      </c>
      <c r="R2856" s="3">
        <f>IF(AND(N2856&gt;0,ISODD(D2856)),1,0)</f>
        <v>0</v>
      </c>
      <c r="S2856" s="2">
        <f>IF(AND(O2856&gt;0,ISEVEN(D2856)),1,0)</f>
        <v>0</v>
      </c>
      <c r="T2856" s="1">
        <f>IF(AND(N2855&gt;0,N2856&gt;0),IF(OR(AND(R2855=0,R2856=1),AND(R2855=1,R2856=0)),1,0),0)</f>
        <v>0</v>
      </c>
      <c r="U2856" s="1">
        <f>IF(AND(O2855&gt;0,O2856&gt;0),IF(OR(AND(S2855=0,S2856=1),AND(S2855=1,S2856=0)),1,0),0)</f>
        <v>0</v>
      </c>
    </row>
    <row r="2857" spans="1:21">
      <c r="A2857" s="9">
        <v>14743</v>
      </c>
      <c r="B2857" s="10" t="s">
        <v>2135</v>
      </c>
      <c r="C2857" s="9" t="s">
        <v>0</v>
      </c>
      <c r="D2857" s="9">
        <v>5942</v>
      </c>
      <c r="E2857" s="9">
        <v>1</v>
      </c>
      <c r="F2857" s="9">
        <v>1.3394999999999999</v>
      </c>
      <c r="G2857" s="9">
        <v>1.337</v>
      </c>
      <c r="H2857" s="9">
        <v>1.3394999999999999</v>
      </c>
      <c r="I2857" s="9">
        <v>5</v>
      </c>
      <c r="J2857" s="9">
        <v>560.12</v>
      </c>
      <c r="K2857" s="8" t="str">
        <f>RIGHT(B2857,5)</f>
        <v>11:12</v>
      </c>
      <c r="L2857" s="7" t="str">
        <f>TEXT(K2857,"hh")</f>
        <v>11</v>
      </c>
      <c r="M2857" s="6">
        <f>IF(C2857="close",IF(I2857&gt;=0,1,IF(I2857&lt;0,2)),0)</f>
        <v>0</v>
      </c>
      <c r="N2857" s="5">
        <f>IF(N2856=0,IF(C2857="s/l",1,0),IF(C2857="s/l",N2856+1,0))</f>
        <v>0</v>
      </c>
      <c r="O2857" s="4">
        <f>IF(O2856=0,IF(C2857="t/p",1,0),IF(C2857="t/p",O2856+1,0))</f>
        <v>1</v>
      </c>
      <c r="P2857" s="3">
        <f>IF(AND(N2857&gt;=$AD$36,N2858=0),1,0)</f>
        <v>0</v>
      </c>
      <c r="Q2857" s="2">
        <f>IF(AND(O2857&gt;=$AD$35,O2858=0),1,0)</f>
        <v>0</v>
      </c>
      <c r="R2857" s="3">
        <f>IF(AND(N2857&gt;0,ISODD(D2857)),1,0)</f>
        <v>0</v>
      </c>
      <c r="S2857" s="2">
        <f>IF(AND(O2857&gt;0,ISEVEN(D2857)),1,0)</f>
        <v>1</v>
      </c>
      <c r="T2857" s="1">
        <f>IF(AND(N2856&gt;0,N2857&gt;0),IF(OR(AND(R2856=0,R2857=1),AND(R2856=1,R2857=0)),1,0),0)</f>
        <v>0</v>
      </c>
      <c r="U2857" s="1">
        <f>IF(AND(O2856&gt;0,O2857&gt;0),IF(OR(AND(S2856=0,S2857=1),AND(S2856=1,S2857=0)),1,0),0)</f>
        <v>0</v>
      </c>
    </row>
    <row r="2858" spans="1:21">
      <c r="A2858" s="9">
        <v>14748</v>
      </c>
      <c r="B2858" s="10" t="s">
        <v>2134</v>
      </c>
      <c r="C2858" s="9" t="s">
        <v>0</v>
      </c>
      <c r="D2858" s="9">
        <v>5943</v>
      </c>
      <c r="E2858" s="9">
        <v>1</v>
      </c>
      <c r="F2858" s="9">
        <v>1.3391999999999999</v>
      </c>
      <c r="G2858" s="9">
        <v>1.3416999999999999</v>
      </c>
      <c r="H2858" s="9">
        <v>1.3391999999999999</v>
      </c>
      <c r="I2858" s="9">
        <v>5</v>
      </c>
      <c r="J2858" s="9">
        <v>565.12</v>
      </c>
      <c r="K2858" s="8" t="str">
        <f>RIGHT(B2858,5)</f>
        <v>11:20</v>
      </c>
      <c r="L2858" s="7" t="str">
        <f>TEXT(K2858,"hh")</f>
        <v>11</v>
      </c>
      <c r="M2858" s="6">
        <f>IF(C2858="close",IF(I2858&gt;=0,1,IF(I2858&lt;0,2)),0)</f>
        <v>0</v>
      </c>
      <c r="N2858" s="5">
        <f>IF(N2857=0,IF(C2858="s/l",1,0),IF(C2858="s/l",N2857+1,0))</f>
        <v>0</v>
      </c>
      <c r="O2858" s="4">
        <f>IF(O2857=0,IF(C2858="t/p",1,0),IF(C2858="t/p",O2857+1,0))</f>
        <v>2</v>
      </c>
      <c r="P2858" s="3">
        <f>IF(AND(N2858&gt;=$AD$36,N2859=0),1,0)</f>
        <v>0</v>
      </c>
      <c r="Q2858" s="2">
        <f>IF(AND(O2858&gt;=$AD$35,O2859=0),1,0)</f>
        <v>0</v>
      </c>
      <c r="R2858" s="3">
        <f>IF(AND(N2858&gt;0,ISODD(D2858)),1,0)</f>
        <v>0</v>
      </c>
      <c r="S2858" s="2">
        <f>IF(AND(O2858&gt;0,ISEVEN(D2858)),1,0)</f>
        <v>0</v>
      </c>
      <c r="T2858" s="1">
        <f>IF(AND(N2857&gt;0,N2858&gt;0),IF(OR(AND(R2857=0,R2858=1),AND(R2857=1,R2858=0)),1,0),0)</f>
        <v>0</v>
      </c>
      <c r="U2858" s="1">
        <f>IF(AND(O2857&gt;0,O2858&gt;0),IF(OR(AND(S2857=0,S2858=1),AND(S2857=1,S2858=0)),1,0),0)</f>
        <v>1</v>
      </c>
    </row>
    <row r="2859" spans="1:21">
      <c r="A2859" s="9">
        <v>14753</v>
      </c>
      <c r="B2859" s="10" t="s">
        <v>2133</v>
      </c>
      <c r="C2859" s="9" t="s">
        <v>0</v>
      </c>
      <c r="D2859" s="9">
        <v>5946</v>
      </c>
      <c r="E2859" s="9">
        <v>1</v>
      </c>
      <c r="F2859" s="9">
        <v>1.3394999999999999</v>
      </c>
      <c r="G2859" s="9">
        <v>1.337</v>
      </c>
      <c r="H2859" s="9">
        <v>1.3394999999999999</v>
      </c>
      <c r="I2859" s="9">
        <v>5</v>
      </c>
      <c r="J2859" s="9">
        <v>570.12</v>
      </c>
      <c r="K2859" s="8" t="str">
        <f>RIGHT(B2859,5)</f>
        <v>12:11</v>
      </c>
      <c r="L2859" s="7" t="str">
        <f>TEXT(K2859,"hh")</f>
        <v>12</v>
      </c>
      <c r="M2859" s="6">
        <f>IF(C2859="close",IF(I2859&gt;=0,1,IF(I2859&lt;0,2)),0)</f>
        <v>0</v>
      </c>
      <c r="N2859" s="5">
        <f>IF(N2858=0,IF(C2859="s/l",1,0),IF(C2859="s/l",N2858+1,0))</f>
        <v>0</v>
      </c>
      <c r="O2859" s="4">
        <f>IF(O2858=0,IF(C2859="t/p",1,0),IF(C2859="t/p",O2858+1,0))</f>
        <v>3</v>
      </c>
      <c r="P2859" s="3">
        <f>IF(AND(N2859&gt;=$AD$36,N2860=0),1,0)</f>
        <v>0</v>
      </c>
      <c r="Q2859" s="2">
        <f>IF(AND(O2859&gt;=$AD$35,O2860=0),1,0)</f>
        <v>0</v>
      </c>
      <c r="R2859" s="3">
        <f>IF(AND(N2859&gt;0,ISODD(D2859)),1,0)</f>
        <v>0</v>
      </c>
      <c r="S2859" s="2">
        <f>IF(AND(O2859&gt;0,ISEVEN(D2859)),1,0)</f>
        <v>1</v>
      </c>
      <c r="T2859" s="1">
        <f>IF(AND(N2858&gt;0,N2859&gt;0),IF(OR(AND(R2858=0,R2859=1),AND(R2858=1,R2859=0)),1,0),0)</f>
        <v>0</v>
      </c>
      <c r="U2859" s="1">
        <f>IF(AND(O2858&gt;0,O2859&gt;0),IF(OR(AND(S2858=0,S2859=1),AND(S2858=1,S2859=0)),1,0),0)</f>
        <v>1</v>
      </c>
    </row>
    <row r="2860" spans="1:21">
      <c r="A2860" s="9">
        <v>14758</v>
      </c>
      <c r="B2860" s="10" t="s">
        <v>2132</v>
      </c>
      <c r="C2860" s="9" t="s">
        <v>0</v>
      </c>
      <c r="D2860" s="9">
        <v>5940</v>
      </c>
      <c r="E2860" s="9">
        <v>1</v>
      </c>
      <c r="F2860" s="9">
        <v>1.3405</v>
      </c>
      <c r="G2860" s="9">
        <v>1.3380000000000001</v>
      </c>
      <c r="H2860" s="9">
        <v>1.3405</v>
      </c>
      <c r="I2860" s="9">
        <v>5</v>
      </c>
      <c r="J2860" s="9">
        <v>575.12</v>
      </c>
      <c r="K2860" s="8" t="str">
        <f>RIGHT(B2860,5)</f>
        <v>13:03</v>
      </c>
      <c r="L2860" s="7" t="str">
        <f>TEXT(K2860,"hh")</f>
        <v>13</v>
      </c>
      <c r="M2860" s="6">
        <f>IF(C2860="close",IF(I2860&gt;=0,1,IF(I2860&lt;0,2)),0)</f>
        <v>0</v>
      </c>
      <c r="N2860" s="5">
        <f>IF(N2859=0,IF(C2860="s/l",1,0),IF(C2860="s/l",N2859+1,0))</f>
        <v>0</v>
      </c>
      <c r="O2860" s="4">
        <f>IF(O2859=0,IF(C2860="t/p",1,0),IF(C2860="t/p",O2859+1,0))</f>
        <v>4</v>
      </c>
      <c r="P2860" s="3">
        <f>IF(AND(N2860&gt;=$AD$36,N2861=0),1,0)</f>
        <v>0</v>
      </c>
      <c r="Q2860" s="2">
        <f>IF(AND(O2860&gt;=$AD$35,O2861=0),1,0)</f>
        <v>0</v>
      </c>
      <c r="R2860" s="3">
        <f>IF(AND(N2860&gt;0,ISODD(D2860)),1,0)</f>
        <v>0</v>
      </c>
      <c r="S2860" s="2">
        <f>IF(AND(O2860&gt;0,ISEVEN(D2860)),1,0)</f>
        <v>1</v>
      </c>
      <c r="T2860" s="1">
        <f>IF(AND(N2859&gt;0,N2860&gt;0),IF(OR(AND(R2859=0,R2860=1),AND(R2859=1,R2860=0)),1,0),0)</f>
        <v>0</v>
      </c>
      <c r="U2860" s="1">
        <f>IF(AND(O2859&gt;0,O2860&gt;0),IF(OR(AND(S2859=0,S2860=1),AND(S2859=1,S2860=0)),1,0),0)</f>
        <v>0</v>
      </c>
    </row>
    <row r="2861" spans="1:21">
      <c r="A2861" s="9">
        <v>14763</v>
      </c>
      <c r="B2861" s="10" t="s">
        <v>2131</v>
      </c>
      <c r="C2861" s="9" t="s">
        <v>0</v>
      </c>
      <c r="D2861" s="9">
        <v>5949</v>
      </c>
      <c r="E2861" s="9">
        <v>1</v>
      </c>
      <c r="F2861" s="9">
        <v>1.3402000000000001</v>
      </c>
      <c r="G2861" s="9">
        <v>1.3427</v>
      </c>
      <c r="H2861" s="9">
        <v>1.3402000000000001</v>
      </c>
      <c r="I2861" s="9">
        <v>5</v>
      </c>
      <c r="J2861" s="9">
        <v>580.12</v>
      </c>
      <c r="K2861" s="8" t="str">
        <f>RIGHT(B2861,5)</f>
        <v>14:16</v>
      </c>
      <c r="L2861" s="7" t="str">
        <f>TEXT(K2861,"hh")</f>
        <v>14</v>
      </c>
      <c r="M2861" s="6">
        <f>IF(C2861="close",IF(I2861&gt;=0,1,IF(I2861&lt;0,2)),0)</f>
        <v>0</v>
      </c>
      <c r="N2861" s="5">
        <f>IF(N2860=0,IF(C2861="s/l",1,0),IF(C2861="s/l",N2860+1,0))</f>
        <v>0</v>
      </c>
      <c r="O2861" s="4">
        <f>IF(O2860=0,IF(C2861="t/p",1,0),IF(C2861="t/p",O2860+1,0))</f>
        <v>5</v>
      </c>
      <c r="P2861" s="3">
        <f>IF(AND(N2861&gt;=$AD$36,N2862=0),1,0)</f>
        <v>0</v>
      </c>
      <c r="Q2861" s="2">
        <f>IF(AND(O2861&gt;=$AD$35,O2862=0),1,0)</f>
        <v>0</v>
      </c>
      <c r="R2861" s="3">
        <f>IF(AND(N2861&gt;0,ISODD(D2861)),1,0)</f>
        <v>0</v>
      </c>
      <c r="S2861" s="2">
        <f>IF(AND(O2861&gt;0,ISEVEN(D2861)),1,0)</f>
        <v>0</v>
      </c>
      <c r="T2861" s="1">
        <f>IF(AND(N2860&gt;0,N2861&gt;0),IF(OR(AND(R2860=0,R2861=1),AND(R2860=1,R2861=0)),1,0),0)</f>
        <v>0</v>
      </c>
      <c r="U2861" s="1">
        <f>IF(AND(O2860&gt;0,O2861&gt;0),IF(OR(AND(S2860=0,S2861=1),AND(S2860=1,S2861=0)),1,0),0)</f>
        <v>1</v>
      </c>
    </row>
    <row r="2862" spans="1:21">
      <c r="A2862" s="9">
        <v>14768</v>
      </c>
      <c r="B2862" s="10" t="s">
        <v>2130</v>
      </c>
      <c r="C2862" s="9" t="s">
        <v>0</v>
      </c>
      <c r="D2862" s="9">
        <v>5952</v>
      </c>
      <c r="E2862" s="9">
        <v>1</v>
      </c>
      <c r="F2862" s="9">
        <v>1.3405</v>
      </c>
      <c r="G2862" s="9">
        <v>1.3380000000000001</v>
      </c>
      <c r="H2862" s="9">
        <v>1.3405</v>
      </c>
      <c r="I2862" s="9">
        <v>5</v>
      </c>
      <c r="J2862" s="9">
        <v>585.12</v>
      </c>
      <c r="K2862" s="8" t="str">
        <f>RIGHT(B2862,5)</f>
        <v>14:29</v>
      </c>
      <c r="L2862" s="7" t="str">
        <f>TEXT(K2862,"hh")</f>
        <v>14</v>
      </c>
      <c r="M2862" s="6">
        <f>IF(C2862="close",IF(I2862&gt;=0,1,IF(I2862&lt;0,2)),0)</f>
        <v>0</v>
      </c>
      <c r="N2862" s="5">
        <f>IF(N2861=0,IF(C2862="s/l",1,0),IF(C2862="s/l",N2861+1,0))</f>
        <v>0</v>
      </c>
      <c r="O2862" s="4">
        <f>IF(O2861=0,IF(C2862="t/p",1,0),IF(C2862="t/p",O2861+1,0))</f>
        <v>6</v>
      </c>
      <c r="P2862" s="3">
        <f>IF(AND(N2862&gt;=$AD$36,N2863=0),1,0)</f>
        <v>0</v>
      </c>
      <c r="Q2862" s="2">
        <f>IF(AND(O2862&gt;=$AD$35,O2863=0),1,0)</f>
        <v>0</v>
      </c>
      <c r="R2862" s="3">
        <f>IF(AND(N2862&gt;0,ISODD(D2862)),1,0)</f>
        <v>0</v>
      </c>
      <c r="S2862" s="2">
        <f>IF(AND(O2862&gt;0,ISEVEN(D2862)),1,0)</f>
        <v>1</v>
      </c>
      <c r="T2862" s="1">
        <f>IF(AND(N2861&gt;0,N2862&gt;0),IF(OR(AND(R2861=0,R2862=1),AND(R2861=1,R2862=0)),1,0),0)</f>
        <v>0</v>
      </c>
      <c r="U2862" s="1">
        <f>IF(AND(O2861&gt;0,O2862&gt;0),IF(OR(AND(S2861=0,S2862=1),AND(S2861=1,S2862=0)),1,0),0)</f>
        <v>1</v>
      </c>
    </row>
    <row r="2863" spans="1:21">
      <c r="A2863" s="9">
        <v>14773</v>
      </c>
      <c r="B2863" s="10" t="s">
        <v>2129</v>
      </c>
      <c r="C2863" s="9" t="s">
        <v>0</v>
      </c>
      <c r="D2863" s="9">
        <v>5953</v>
      </c>
      <c r="E2863" s="9">
        <v>1</v>
      </c>
      <c r="F2863" s="9">
        <v>1.3402000000000001</v>
      </c>
      <c r="G2863" s="9">
        <v>1.3427</v>
      </c>
      <c r="H2863" s="9">
        <v>1.3402000000000001</v>
      </c>
      <c r="I2863" s="9">
        <v>5</v>
      </c>
      <c r="J2863" s="9">
        <v>590.12</v>
      </c>
      <c r="K2863" s="8" t="str">
        <f>RIGHT(B2863,5)</f>
        <v>14:55</v>
      </c>
      <c r="L2863" s="7" t="str">
        <f>TEXT(K2863,"hh")</f>
        <v>14</v>
      </c>
      <c r="M2863" s="6">
        <f>IF(C2863="close",IF(I2863&gt;=0,1,IF(I2863&lt;0,2)),0)</f>
        <v>0</v>
      </c>
      <c r="N2863" s="5">
        <f>IF(N2862=0,IF(C2863="s/l",1,0),IF(C2863="s/l",N2862+1,0))</f>
        <v>0</v>
      </c>
      <c r="O2863" s="4">
        <f>IF(O2862=0,IF(C2863="t/p",1,0),IF(C2863="t/p",O2862+1,0))</f>
        <v>7</v>
      </c>
      <c r="P2863" s="3">
        <f>IF(AND(N2863&gt;=$AD$36,N2864=0),1,0)</f>
        <v>0</v>
      </c>
      <c r="Q2863" s="2">
        <f>IF(AND(O2863&gt;=$AD$35,O2864=0),1,0)</f>
        <v>0</v>
      </c>
      <c r="R2863" s="3">
        <f>IF(AND(N2863&gt;0,ISODD(D2863)),1,0)</f>
        <v>0</v>
      </c>
      <c r="S2863" s="2">
        <f>IF(AND(O2863&gt;0,ISEVEN(D2863)),1,0)</f>
        <v>0</v>
      </c>
      <c r="T2863" s="1">
        <f>IF(AND(N2862&gt;0,N2863&gt;0),IF(OR(AND(R2862=0,R2863=1),AND(R2862=1,R2863=0)),1,0),0)</f>
        <v>0</v>
      </c>
      <c r="U2863" s="1">
        <f>IF(AND(O2862&gt;0,O2863&gt;0),IF(OR(AND(S2862=0,S2863=1),AND(S2862=1,S2863=0)),1,0),0)</f>
        <v>1</v>
      </c>
    </row>
    <row r="2864" spans="1:21">
      <c r="A2864" s="9">
        <v>14778</v>
      </c>
      <c r="B2864" s="10" t="s">
        <v>2128</v>
      </c>
      <c r="C2864" s="9" t="s">
        <v>0</v>
      </c>
      <c r="D2864" s="9">
        <v>5956</v>
      </c>
      <c r="E2864" s="9">
        <v>1</v>
      </c>
      <c r="F2864" s="9">
        <v>1.3405</v>
      </c>
      <c r="G2864" s="9">
        <v>1.3380000000000001</v>
      </c>
      <c r="H2864" s="9">
        <v>1.3405</v>
      </c>
      <c r="I2864" s="9">
        <v>5</v>
      </c>
      <c r="J2864" s="9">
        <v>595.12</v>
      </c>
      <c r="K2864" s="8" t="str">
        <f>RIGHT(B2864,5)</f>
        <v>15:29</v>
      </c>
      <c r="L2864" s="7" t="str">
        <f>TEXT(K2864,"hh")</f>
        <v>15</v>
      </c>
      <c r="M2864" s="6">
        <f>IF(C2864="close",IF(I2864&gt;=0,1,IF(I2864&lt;0,2)),0)</f>
        <v>0</v>
      </c>
      <c r="N2864" s="5">
        <f>IF(N2863=0,IF(C2864="s/l",1,0),IF(C2864="s/l",N2863+1,0))</f>
        <v>0</v>
      </c>
      <c r="O2864" s="4">
        <f>IF(O2863=0,IF(C2864="t/p",1,0),IF(C2864="t/p",O2863+1,0))</f>
        <v>8</v>
      </c>
      <c r="P2864" s="3">
        <f>IF(AND(N2864&gt;=$AD$36,N2865=0),1,0)</f>
        <v>0</v>
      </c>
      <c r="Q2864" s="2">
        <f>IF(AND(O2864&gt;=$AD$35,O2865=0),1,0)</f>
        <v>1</v>
      </c>
      <c r="R2864" s="3">
        <f>IF(AND(N2864&gt;0,ISODD(D2864)),1,0)</f>
        <v>0</v>
      </c>
      <c r="S2864" s="2">
        <f>IF(AND(O2864&gt;0,ISEVEN(D2864)),1,0)</f>
        <v>1</v>
      </c>
      <c r="T2864" s="1">
        <f>IF(AND(N2863&gt;0,N2864&gt;0),IF(OR(AND(R2863=0,R2864=1),AND(R2863=1,R2864=0)),1,0),0)</f>
        <v>0</v>
      </c>
      <c r="U2864" s="1">
        <f>IF(AND(O2863&gt;0,O2864&gt;0),IF(OR(AND(S2863=0,S2864=1),AND(S2863=1,S2864=0)),1,0),0)</f>
        <v>1</v>
      </c>
    </row>
    <row r="2865" spans="1:21">
      <c r="A2865" s="9">
        <v>14783</v>
      </c>
      <c r="B2865" s="10" t="s">
        <v>2127</v>
      </c>
      <c r="C2865" s="9" t="s">
        <v>3</v>
      </c>
      <c r="D2865" s="9">
        <v>5947</v>
      </c>
      <c r="E2865" s="9">
        <v>1</v>
      </c>
      <c r="F2865" s="9">
        <v>1.3416999999999999</v>
      </c>
      <c r="G2865" s="9">
        <v>1.3416999999999999</v>
      </c>
      <c r="H2865" s="9">
        <v>1.3391999999999999</v>
      </c>
      <c r="I2865" s="9">
        <v>-20</v>
      </c>
      <c r="J2865" s="9">
        <v>575.12</v>
      </c>
      <c r="K2865" s="8" t="str">
        <f>RIGHT(B2865,5)</f>
        <v>17:16</v>
      </c>
      <c r="L2865" s="7" t="str">
        <f>TEXT(K2865,"hh")</f>
        <v>17</v>
      </c>
      <c r="M2865" s="6">
        <f>IF(C2865="close",IF(I2865&gt;=0,1,IF(I2865&lt;0,2)),0)</f>
        <v>0</v>
      </c>
      <c r="N2865" s="5">
        <f>IF(N2864=0,IF(C2865="s/l",1,0),IF(C2865="s/l",N2864+1,0))</f>
        <v>1</v>
      </c>
      <c r="O2865" s="4">
        <f>IF(O2864=0,IF(C2865="t/p",1,0),IF(C2865="t/p",O2864+1,0))</f>
        <v>0</v>
      </c>
      <c r="P2865" s="3">
        <f>IF(AND(N2865&gt;=$AD$36,N2866=0),1,0)</f>
        <v>0</v>
      </c>
      <c r="Q2865" s="2">
        <f>IF(AND(O2865&gt;=$AD$35,O2866=0),1,0)</f>
        <v>0</v>
      </c>
      <c r="R2865" s="3">
        <f>IF(AND(N2865&gt;0,ISODD(D2865)),1,0)</f>
        <v>1</v>
      </c>
      <c r="S2865" s="2">
        <f>IF(AND(O2865&gt;0,ISEVEN(D2865)),1,0)</f>
        <v>0</v>
      </c>
      <c r="T2865" s="1">
        <f>IF(AND(N2864&gt;0,N2865&gt;0),IF(OR(AND(R2864=0,R2865=1),AND(R2864=1,R2865=0)),1,0),0)</f>
        <v>0</v>
      </c>
      <c r="U2865" s="1">
        <f>IF(AND(O2864&gt;0,O2865&gt;0),IF(OR(AND(S2864=0,S2865=1),AND(S2864=1,S2865=0)),1,0),0)</f>
        <v>0</v>
      </c>
    </row>
    <row r="2866" spans="1:21">
      <c r="A2866" s="9">
        <v>14788</v>
      </c>
      <c r="B2866" s="10" t="s">
        <v>2126</v>
      </c>
      <c r="C2866" s="9" t="s">
        <v>3</v>
      </c>
      <c r="D2866" s="9">
        <v>5957</v>
      </c>
      <c r="E2866" s="9">
        <v>1</v>
      </c>
      <c r="F2866" s="9">
        <v>1.3427</v>
      </c>
      <c r="G2866" s="9">
        <v>1.3427</v>
      </c>
      <c r="H2866" s="9">
        <v>1.3402000000000001</v>
      </c>
      <c r="I2866" s="9">
        <v>-20</v>
      </c>
      <c r="J2866" s="9">
        <v>555.12</v>
      </c>
      <c r="K2866" s="8" t="str">
        <f>RIGHT(B2866,5)</f>
        <v>18:58</v>
      </c>
      <c r="L2866" s="7" t="str">
        <f>TEXT(K2866,"hh")</f>
        <v>18</v>
      </c>
      <c r="M2866" s="6">
        <f>IF(C2866="close",IF(I2866&gt;=0,1,IF(I2866&lt;0,2)),0)</f>
        <v>0</v>
      </c>
      <c r="N2866" s="5">
        <f>IF(N2865=0,IF(C2866="s/l",1,0),IF(C2866="s/l",N2865+1,0))</f>
        <v>2</v>
      </c>
      <c r="O2866" s="4">
        <f>IF(O2865=0,IF(C2866="t/p",1,0),IF(C2866="t/p",O2865+1,0))</f>
        <v>0</v>
      </c>
      <c r="P2866" s="3">
        <f>IF(AND(N2866&gt;=$AD$36,N2867=0),1,0)</f>
        <v>1</v>
      </c>
      <c r="Q2866" s="2">
        <f>IF(AND(O2866&gt;=$AD$35,O2867=0),1,0)</f>
        <v>0</v>
      </c>
      <c r="R2866" s="3">
        <f>IF(AND(N2866&gt;0,ISODD(D2866)),1,0)</f>
        <v>1</v>
      </c>
      <c r="S2866" s="2">
        <f>IF(AND(O2866&gt;0,ISEVEN(D2866)),1,0)</f>
        <v>0</v>
      </c>
      <c r="T2866" s="1">
        <f>IF(AND(N2865&gt;0,N2866&gt;0),IF(OR(AND(R2865=0,R2866=1),AND(R2865=1,R2866=0)),1,0),0)</f>
        <v>0</v>
      </c>
      <c r="U2866" s="1">
        <f>IF(AND(O2865&gt;0,O2866&gt;0),IF(OR(AND(S2865=0,S2866=1),AND(S2865=1,S2866=0)),1,0),0)</f>
        <v>0</v>
      </c>
    </row>
    <row r="2867" spans="1:21">
      <c r="A2867" s="9">
        <v>14793</v>
      </c>
      <c r="B2867" s="10" t="s">
        <v>2125</v>
      </c>
      <c r="C2867" s="9" t="s">
        <v>54</v>
      </c>
      <c r="D2867" s="9">
        <v>5961</v>
      </c>
      <c r="E2867" s="9">
        <v>1</v>
      </c>
      <c r="F2867" s="9">
        <v>1.3424</v>
      </c>
      <c r="G2867" s="9">
        <v>1.3447</v>
      </c>
      <c r="H2867" s="9">
        <v>1.3422000000000001</v>
      </c>
      <c r="I2867" s="9">
        <v>2.63</v>
      </c>
      <c r="J2867" s="9">
        <v>557.75</v>
      </c>
      <c r="K2867" s="8" t="str">
        <f>RIGHT(B2867,5)</f>
        <v>01:05</v>
      </c>
      <c r="L2867" s="7" t="str">
        <f>TEXT(K2867,"hh")</f>
        <v>01</v>
      </c>
      <c r="M2867" s="6">
        <f>IF(C2867="close",IF(I2867&gt;=0,1,IF(I2867&lt;0,2)),0)</f>
        <v>1</v>
      </c>
      <c r="N2867" s="5">
        <f>IF(N2866=0,IF(C2867="s/l",1,0),IF(C2867="s/l",N2866+1,0))</f>
        <v>0</v>
      </c>
      <c r="O2867" s="4">
        <f>IF(O2866=0,IF(C2867="t/p",1,0),IF(C2867="t/p",O2866+1,0))</f>
        <v>0</v>
      </c>
      <c r="P2867" s="3">
        <f>IF(AND(N2867&gt;=$AD$36,N2868=0),1,0)</f>
        <v>0</v>
      </c>
      <c r="Q2867" s="2">
        <f>IF(AND(O2867&gt;=$AD$35,O2868=0),1,0)</f>
        <v>0</v>
      </c>
      <c r="R2867" s="3">
        <f>IF(AND(N2867&gt;0,ISODD(D2867)),1,0)</f>
        <v>0</v>
      </c>
      <c r="S2867" s="2">
        <f>IF(AND(O2867&gt;0,ISEVEN(D2867)),1,0)</f>
        <v>0</v>
      </c>
      <c r="T2867" s="1">
        <f>IF(AND(N2866&gt;0,N2867&gt;0),IF(OR(AND(R2866=0,R2867=1),AND(R2866=1,R2867=0)),1,0),0)</f>
        <v>0</v>
      </c>
      <c r="U2867" s="1">
        <f>IF(AND(O2866&gt;0,O2867&gt;0),IF(OR(AND(S2866=0,S2867=1),AND(S2866=1,S2867=0)),1,0),0)</f>
        <v>0</v>
      </c>
    </row>
    <row r="2868" spans="1:21">
      <c r="A2868" s="9">
        <v>14794</v>
      </c>
      <c r="B2868" s="10" t="s">
        <v>2125</v>
      </c>
      <c r="C2868" s="9" t="s">
        <v>54</v>
      </c>
      <c r="D2868" s="9">
        <v>5959</v>
      </c>
      <c r="E2868" s="9">
        <v>1</v>
      </c>
      <c r="F2868" s="9">
        <v>1.3424</v>
      </c>
      <c r="G2868" s="9">
        <v>1.3436999999999999</v>
      </c>
      <c r="H2868" s="9">
        <v>1.3411999999999999</v>
      </c>
      <c r="I2868" s="9">
        <v>-7.37</v>
      </c>
      <c r="J2868" s="9">
        <v>550.38</v>
      </c>
      <c r="K2868" s="8" t="str">
        <f>RIGHT(B2868,5)</f>
        <v>01:05</v>
      </c>
      <c r="L2868" s="7" t="str">
        <f>TEXT(K2868,"hh")</f>
        <v>01</v>
      </c>
      <c r="M2868" s="6">
        <f>IF(C2868="close",IF(I2868&gt;=0,1,IF(I2868&lt;0,2)),0)</f>
        <v>2</v>
      </c>
      <c r="N2868" s="5">
        <f>IF(N2867=0,IF(C2868="s/l",1,0),IF(C2868="s/l",N2867+1,0))</f>
        <v>0</v>
      </c>
      <c r="O2868" s="4">
        <f>IF(O2867=0,IF(C2868="t/p",1,0),IF(C2868="t/p",O2867+1,0))</f>
        <v>0</v>
      </c>
      <c r="P2868" s="3">
        <f>IF(AND(N2868&gt;=$AD$36,N2869=0),1,0)</f>
        <v>0</v>
      </c>
      <c r="Q2868" s="2">
        <f>IF(AND(O2868&gt;=$AD$35,O2869=0),1,0)</f>
        <v>0</v>
      </c>
      <c r="R2868" s="3">
        <f>IF(AND(N2868&gt;0,ISODD(D2868)),1,0)</f>
        <v>0</v>
      </c>
      <c r="S2868" s="2">
        <f>IF(AND(O2868&gt;0,ISEVEN(D2868)),1,0)</f>
        <v>0</v>
      </c>
      <c r="T2868" s="1">
        <f>IF(AND(N2867&gt;0,N2868&gt;0),IF(OR(AND(R2867=0,R2868=1),AND(R2867=1,R2868=0)),1,0),0)</f>
        <v>0</v>
      </c>
      <c r="U2868" s="1">
        <f>IF(AND(O2867&gt;0,O2868&gt;0),IF(OR(AND(S2867=0,S2868=1),AND(S2867=1,S2868=0)),1,0),0)</f>
        <v>0</v>
      </c>
    </row>
    <row r="2869" spans="1:21">
      <c r="A2869" s="9">
        <v>14803</v>
      </c>
      <c r="B2869" s="10" t="s">
        <v>188</v>
      </c>
      <c r="C2869" s="9" t="s">
        <v>0</v>
      </c>
      <c r="D2869" s="9">
        <v>5965</v>
      </c>
      <c r="E2869" s="9">
        <v>1</v>
      </c>
      <c r="F2869" s="9">
        <v>1.343</v>
      </c>
      <c r="G2869" s="9">
        <v>1.3454999999999999</v>
      </c>
      <c r="H2869" s="9">
        <v>1.343</v>
      </c>
      <c r="I2869" s="9">
        <v>5</v>
      </c>
      <c r="J2869" s="9">
        <v>555.38</v>
      </c>
      <c r="K2869" s="8" t="str">
        <f>RIGHT(B2869,5)</f>
        <v>06:06</v>
      </c>
      <c r="L2869" s="7" t="str">
        <f>TEXT(K2869,"hh")</f>
        <v>06</v>
      </c>
      <c r="M2869" s="6">
        <f>IF(C2869="close",IF(I2869&gt;=0,1,IF(I2869&lt;0,2)),0)</f>
        <v>0</v>
      </c>
      <c r="N2869" s="5">
        <f>IF(N2868=0,IF(C2869="s/l",1,0),IF(C2869="s/l",N2868+1,0))</f>
        <v>0</v>
      </c>
      <c r="O2869" s="4">
        <f>IF(O2868=0,IF(C2869="t/p",1,0),IF(C2869="t/p",O2868+1,0))</f>
        <v>1</v>
      </c>
      <c r="P2869" s="3">
        <f>IF(AND(N2869&gt;=$AD$36,N2870=0),1,0)</f>
        <v>0</v>
      </c>
      <c r="Q2869" s="2">
        <f>IF(AND(O2869&gt;=$AD$35,O2870=0),1,0)</f>
        <v>0</v>
      </c>
      <c r="R2869" s="3">
        <f>IF(AND(N2869&gt;0,ISODD(D2869)),1,0)</f>
        <v>0</v>
      </c>
      <c r="S2869" s="2">
        <f>IF(AND(O2869&gt;0,ISEVEN(D2869)),1,0)</f>
        <v>0</v>
      </c>
      <c r="T2869" s="1">
        <f>IF(AND(N2868&gt;0,N2869&gt;0),IF(OR(AND(R2868=0,R2869=1),AND(R2868=1,R2869=0)),1,0),0)</f>
        <v>0</v>
      </c>
      <c r="U2869" s="1">
        <f>IF(AND(O2868&gt;0,O2869&gt;0),IF(OR(AND(S2868=0,S2869=1),AND(S2868=1,S2869=0)),1,0),0)</f>
        <v>0</v>
      </c>
    </row>
    <row r="2870" spans="1:21">
      <c r="A2870" s="9">
        <v>14812</v>
      </c>
      <c r="B2870" s="10" t="s">
        <v>2124</v>
      </c>
      <c r="C2870" s="9" t="s">
        <v>0</v>
      </c>
      <c r="D2870" s="9">
        <v>5970</v>
      </c>
      <c r="E2870" s="9">
        <v>1</v>
      </c>
      <c r="F2870" s="9">
        <v>1.3423</v>
      </c>
      <c r="G2870" s="9">
        <v>1.3398000000000001</v>
      </c>
      <c r="H2870" s="9">
        <v>1.3423</v>
      </c>
      <c r="I2870" s="9">
        <v>5</v>
      </c>
      <c r="J2870" s="9">
        <v>560.38</v>
      </c>
      <c r="K2870" s="8" t="str">
        <f>RIGHT(B2870,5)</f>
        <v>09:41</v>
      </c>
      <c r="L2870" s="7" t="str">
        <f>TEXT(K2870,"hh")</f>
        <v>09</v>
      </c>
      <c r="M2870" s="6">
        <f>IF(C2870="close",IF(I2870&gt;=0,1,IF(I2870&lt;0,2)),0)</f>
        <v>0</v>
      </c>
      <c r="N2870" s="5">
        <f>IF(N2869=0,IF(C2870="s/l",1,0),IF(C2870="s/l",N2869+1,0))</f>
        <v>0</v>
      </c>
      <c r="O2870" s="4">
        <f>IF(O2869=0,IF(C2870="t/p",1,0),IF(C2870="t/p",O2869+1,0))</f>
        <v>2</v>
      </c>
      <c r="P2870" s="3">
        <f>IF(AND(N2870&gt;=$AD$36,N2871=0),1,0)</f>
        <v>0</v>
      </c>
      <c r="Q2870" s="2">
        <f>IF(AND(O2870&gt;=$AD$35,O2871=0),1,0)</f>
        <v>0</v>
      </c>
      <c r="R2870" s="3">
        <f>IF(AND(N2870&gt;0,ISODD(D2870)),1,0)</f>
        <v>0</v>
      </c>
      <c r="S2870" s="2">
        <f>IF(AND(O2870&gt;0,ISEVEN(D2870)),1,0)</f>
        <v>1</v>
      </c>
      <c r="T2870" s="1">
        <f>IF(AND(N2869&gt;0,N2870&gt;0),IF(OR(AND(R2869=0,R2870=1),AND(R2869=1,R2870=0)),1,0),0)</f>
        <v>0</v>
      </c>
      <c r="U2870" s="1">
        <f>IF(AND(O2869&gt;0,O2870&gt;0),IF(OR(AND(S2869=0,S2870=1),AND(S2869=1,S2870=0)),1,0),0)</f>
        <v>1</v>
      </c>
    </row>
    <row r="2871" spans="1:21">
      <c r="A2871" s="9">
        <v>14817</v>
      </c>
      <c r="B2871" s="10" t="s">
        <v>2123</v>
      </c>
      <c r="C2871" s="9" t="s">
        <v>0</v>
      </c>
      <c r="D2871" s="9">
        <v>5968</v>
      </c>
      <c r="E2871" s="9">
        <v>1</v>
      </c>
      <c r="F2871" s="9">
        <v>1.3432999999999999</v>
      </c>
      <c r="G2871" s="9">
        <v>1.3408</v>
      </c>
      <c r="H2871" s="9">
        <v>1.3432999999999999</v>
      </c>
      <c r="I2871" s="9">
        <v>5</v>
      </c>
      <c r="J2871" s="9">
        <v>565.38</v>
      </c>
      <c r="K2871" s="8" t="str">
        <f>RIGHT(B2871,5)</f>
        <v>10:08</v>
      </c>
      <c r="L2871" s="7" t="str">
        <f>TEXT(K2871,"hh")</f>
        <v>10</v>
      </c>
      <c r="M2871" s="6">
        <f>IF(C2871="close",IF(I2871&gt;=0,1,IF(I2871&lt;0,2)),0)</f>
        <v>0</v>
      </c>
      <c r="N2871" s="5">
        <f>IF(N2870=0,IF(C2871="s/l",1,0),IF(C2871="s/l",N2870+1,0))</f>
        <v>0</v>
      </c>
      <c r="O2871" s="4">
        <f>IF(O2870=0,IF(C2871="t/p",1,0),IF(C2871="t/p",O2870+1,0))</f>
        <v>3</v>
      </c>
      <c r="P2871" s="3">
        <f>IF(AND(N2871&gt;=$AD$36,N2872=0),1,0)</f>
        <v>0</v>
      </c>
      <c r="Q2871" s="2">
        <f>IF(AND(O2871&gt;=$AD$35,O2872=0),1,0)</f>
        <v>0</v>
      </c>
      <c r="R2871" s="3">
        <f>IF(AND(N2871&gt;0,ISODD(D2871)),1,0)</f>
        <v>0</v>
      </c>
      <c r="S2871" s="2">
        <f>IF(AND(O2871&gt;0,ISEVEN(D2871)),1,0)</f>
        <v>1</v>
      </c>
      <c r="T2871" s="1">
        <f>IF(AND(N2870&gt;0,N2871&gt;0),IF(OR(AND(R2870=0,R2871=1),AND(R2870=1,R2871=0)),1,0),0)</f>
        <v>0</v>
      </c>
      <c r="U2871" s="1">
        <f>IF(AND(O2870&gt;0,O2871&gt;0),IF(OR(AND(S2870=0,S2871=1),AND(S2870=1,S2871=0)),1,0),0)</f>
        <v>0</v>
      </c>
    </row>
    <row r="2872" spans="1:21">
      <c r="A2872" s="9">
        <v>14822</v>
      </c>
      <c r="B2872" s="10" t="s">
        <v>2122</v>
      </c>
      <c r="C2872" s="9" t="s">
        <v>0</v>
      </c>
      <c r="D2872" s="9">
        <v>5973</v>
      </c>
      <c r="E2872" s="9">
        <v>1</v>
      </c>
      <c r="F2872" s="9">
        <v>1.3429</v>
      </c>
      <c r="G2872" s="9">
        <v>1.3453999999999999</v>
      </c>
      <c r="H2872" s="9">
        <v>1.3429</v>
      </c>
      <c r="I2872" s="9">
        <v>5</v>
      </c>
      <c r="J2872" s="9">
        <v>570.38</v>
      </c>
      <c r="K2872" s="8" t="str">
        <f>RIGHT(B2872,5)</f>
        <v>10:22</v>
      </c>
      <c r="L2872" s="7" t="str">
        <f>TEXT(K2872,"hh")</f>
        <v>10</v>
      </c>
      <c r="M2872" s="6">
        <f>IF(C2872="close",IF(I2872&gt;=0,1,IF(I2872&lt;0,2)),0)</f>
        <v>0</v>
      </c>
      <c r="N2872" s="5">
        <f>IF(N2871=0,IF(C2872="s/l",1,0),IF(C2872="s/l",N2871+1,0))</f>
        <v>0</v>
      </c>
      <c r="O2872" s="4">
        <f>IF(O2871=0,IF(C2872="t/p",1,0),IF(C2872="t/p",O2871+1,0))</f>
        <v>4</v>
      </c>
      <c r="P2872" s="3">
        <f>IF(AND(N2872&gt;=$AD$36,N2873=0),1,0)</f>
        <v>0</v>
      </c>
      <c r="Q2872" s="2">
        <f>IF(AND(O2872&gt;=$AD$35,O2873=0),1,0)</f>
        <v>0</v>
      </c>
      <c r="R2872" s="3">
        <f>IF(AND(N2872&gt;0,ISODD(D2872)),1,0)</f>
        <v>0</v>
      </c>
      <c r="S2872" s="2">
        <f>IF(AND(O2872&gt;0,ISEVEN(D2872)),1,0)</f>
        <v>0</v>
      </c>
      <c r="T2872" s="1">
        <f>IF(AND(N2871&gt;0,N2872&gt;0),IF(OR(AND(R2871=0,R2872=1),AND(R2871=1,R2872=0)),1,0),0)</f>
        <v>0</v>
      </c>
      <c r="U2872" s="1">
        <f>IF(AND(O2871&gt;0,O2872&gt;0),IF(OR(AND(S2871=0,S2872=1),AND(S2871=1,S2872=0)),1,0),0)</f>
        <v>1</v>
      </c>
    </row>
    <row r="2873" spans="1:21">
      <c r="A2873" s="9">
        <v>14827</v>
      </c>
      <c r="B2873" s="10" t="s">
        <v>2121</v>
      </c>
      <c r="C2873" s="9" t="s">
        <v>0</v>
      </c>
      <c r="D2873" s="9">
        <v>5971</v>
      </c>
      <c r="E2873" s="9">
        <v>1</v>
      </c>
      <c r="F2873" s="9">
        <v>1.3419000000000001</v>
      </c>
      <c r="G2873" s="9">
        <v>1.3444</v>
      </c>
      <c r="H2873" s="9">
        <v>1.3419000000000001</v>
      </c>
      <c r="I2873" s="9">
        <v>5</v>
      </c>
      <c r="J2873" s="9">
        <v>575.38</v>
      </c>
      <c r="K2873" s="8" t="str">
        <f>RIGHT(B2873,5)</f>
        <v>10:44</v>
      </c>
      <c r="L2873" s="7" t="str">
        <f>TEXT(K2873,"hh")</f>
        <v>10</v>
      </c>
      <c r="M2873" s="6">
        <f>IF(C2873="close",IF(I2873&gt;=0,1,IF(I2873&lt;0,2)),0)</f>
        <v>0</v>
      </c>
      <c r="N2873" s="5">
        <f>IF(N2872=0,IF(C2873="s/l",1,0),IF(C2873="s/l",N2872+1,0))</f>
        <v>0</v>
      </c>
      <c r="O2873" s="4">
        <f>IF(O2872=0,IF(C2873="t/p",1,0),IF(C2873="t/p",O2872+1,0))</f>
        <v>5</v>
      </c>
      <c r="P2873" s="3">
        <f>IF(AND(N2873&gt;=$AD$36,N2874=0),1,0)</f>
        <v>0</v>
      </c>
      <c r="Q2873" s="2">
        <f>IF(AND(O2873&gt;=$AD$35,O2874=0),1,0)</f>
        <v>0</v>
      </c>
      <c r="R2873" s="3">
        <f>IF(AND(N2873&gt;0,ISODD(D2873)),1,0)</f>
        <v>0</v>
      </c>
      <c r="S2873" s="2">
        <f>IF(AND(O2873&gt;0,ISEVEN(D2873)),1,0)</f>
        <v>0</v>
      </c>
      <c r="T2873" s="1">
        <f>IF(AND(N2872&gt;0,N2873&gt;0),IF(OR(AND(R2872=0,R2873=1),AND(R2872=1,R2873=0)),1,0),0)</f>
        <v>0</v>
      </c>
      <c r="U2873" s="1">
        <f>IF(AND(O2872&gt;0,O2873&gt;0),IF(OR(AND(S2872=0,S2873=1),AND(S2872=1,S2873=0)),1,0),0)</f>
        <v>0</v>
      </c>
    </row>
    <row r="2874" spans="1:21">
      <c r="A2874" s="9">
        <v>14828</v>
      </c>
      <c r="B2874" s="10" t="s">
        <v>2120</v>
      </c>
      <c r="C2874" s="9" t="s">
        <v>0</v>
      </c>
      <c r="D2874" s="9">
        <v>5976</v>
      </c>
      <c r="E2874" s="9">
        <v>1</v>
      </c>
      <c r="F2874" s="9">
        <v>1.3431999999999999</v>
      </c>
      <c r="G2874" s="9">
        <v>1.3407</v>
      </c>
      <c r="H2874" s="9">
        <v>1.3431999999999999</v>
      </c>
      <c r="I2874" s="9">
        <v>5</v>
      </c>
      <c r="J2874" s="9">
        <v>580.38</v>
      </c>
      <c r="K2874" s="8" t="str">
        <f>RIGHT(B2874,5)</f>
        <v>12:09</v>
      </c>
      <c r="L2874" s="7" t="str">
        <f>TEXT(K2874,"hh")</f>
        <v>12</v>
      </c>
      <c r="M2874" s="6">
        <f>IF(C2874="close",IF(I2874&gt;=0,1,IF(I2874&lt;0,2)),0)</f>
        <v>0</v>
      </c>
      <c r="N2874" s="5">
        <f>IF(N2873=0,IF(C2874="s/l",1,0),IF(C2874="s/l",N2873+1,0))</f>
        <v>0</v>
      </c>
      <c r="O2874" s="4">
        <f>IF(O2873=0,IF(C2874="t/p",1,0),IF(C2874="t/p",O2873+1,0))</f>
        <v>6</v>
      </c>
      <c r="P2874" s="3">
        <f>IF(AND(N2874&gt;=$AD$36,N2875=0),1,0)</f>
        <v>0</v>
      </c>
      <c r="Q2874" s="2">
        <f>IF(AND(O2874&gt;=$AD$35,O2875=0),1,0)</f>
        <v>0</v>
      </c>
      <c r="R2874" s="3">
        <f>IF(AND(N2874&gt;0,ISODD(D2874)),1,0)</f>
        <v>0</v>
      </c>
      <c r="S2874" s="2">
        <f>IF(AND(O2874&gt;0,ISEVEN(D2874)),1,0)</f>
        <v>1</v>
      </c>
      <c r="T2874" s="1">
        <f>IF(AND(N2873&gt;0,N2874&gt;0),IF(OR(AND(R2873=0,R2874=1),AND(R2873=1,R2874=0)),1,0),0)</f>
        <v>0</v>
      </c>
      <c r="U2874" s="1">
        <f>IF(AND(O2873&gt;0,O2874&gt;0),IF(OR(AND(S2873=0,S2874=1),AND(S2873=1,S2874=0)),1,0),0)</f>
        <v>1</v>
      </c>
    </row>
    <row r="2875" spans="1:21">
      <c r="A2875" s="9">
        <v>14833</v>
      </c>
      <c r="B2875" s="10" t="s">
        <v>2119</v>
      </c>
      <c r="C2875" s="9" t="s">
        <v>0</v>
      </c>
      <c r="D2875" s="9">
        <v>5977</v>
      </c>
      <c r="E2875" s="9">
        <v>1</v>
      </c>
      <c r="F2875" s="9">
        <v>1.3429</v>
      </c>
      <c r="G2875" s="9">
        <v>1.3453999999999999</v>
      </c>
      <c r="H2875" s="9">
        <v>1.3429</v>
      </c>
      <c r="I2875" s="9">
        <v>5</v>
      </c>
      <c r="J2875" s="9">
        <v>585.38</v>
      </c>
      <c r="K2875" s="8" t="str">
        <f>RIGHT(B2875,5)</f>
        <v>13:07</v>
      </c>
      <c r="L2875" s="7" t="str">
        <f>TEXT(K2875,"hh")</f>
        <v>13</v>
      </c>
      <c r="M2875" s="6">
        <f>IF(C2875="close",IF(I2875&gt;=0,1,IF(I2875&lt;0,2)),0)</f>
        <v>0</v>
      </c>
      <c r="N2875" s="5">
        <f>IF(N2874=0,IF(C2875="s/l",1,0),IF(C2875="s/l",N2874+1,0))</f>
        <v>0</v>
      </c>
      <c r="O2875" s="4">
        <f>IF(O2874=0,IF(C2875="t/p",1,0),IF(C2875="t/p",O2874+1,0))</f>
        <v>7</v>
      </c>
      <c r="P2875" s="3">
        <f>IF(AND(N2875&gt;=$AD$36,N2876=0),1,0)</f>
        <v>0</v>
      </c>
      <c r="Q2875" s="2">
        <f>IF(AND(O2875&gt;=$AD$35,O2876=0),1,0)</f>
        <v>0</v>
      </c>
      <c r="R2875" s="3">
        <f>IF(AND(N2875&gt;0,ISODD(D2875)),1,0)</f>
        <v>0</v>
      </c>
      <c r="S2875" s="2">
        <f>IF(AND(O2875&gt;0,ISEVEN(D2875)),1,0)</f>
        <v>0</v>
      </c>
      <c r="T2875" s="1">
        <f>IF(AND(N2874&gt;0,N2875&gt;0),IF(OR(AND(R2874=0,R2875=1),AND(R2874=1,R2875=0)),1,0),0)</f>
        <v>0</v>
      </c>
      <c r="U2875" s="1">
        <f>IF(AND(O2874&gt;0,O2875&gt;0),IF(OR(AND(S2874=0,S2875=1),AND(S2874=1,S2875=0)),1,0),0)</f>
        <v>1</v>
      </c>
    </row>
    <row r="2876" spans="1:21">
      <c r="A2876" s="9">
        <v>14838</v>
      </c>
      <c r="B2876" s="10" t="s">
        <v>2118</v>
      </c>
      <c r="C2876" s="9" t="s">
        <v>0</v>
      </c>
      <c r="D2876" s="9">
        <v>5980</v>
      </c>
      <c r="E2876" s="9">
        <v>1</v>
      </c>
      <c r="F2876" s="9">
        <v>1.3431999999999999</v>
      </c>
      <c r="G2876" s="9">
        <v>1.3407</v>
      </c>
      <c r="H2876" s="9">
        <v>1.3431999999999999</v>
      </c>
      <c r="I2876" s="9">
        <v>5</v>
      </c>
      <c r="J2876" s="9">
        <v>590.38</v>
      </c>
      <c r="K2876" s="8" t="str">
        <f>RIGHT(B2876,5)</f>
        <v>14:50</v>
      </c>
      <c r="L2876" s="7" t="str">
        <f>TEXT(K2876,"hh")</f>
        <v>14</v>
      </c>
      <c r="M2876" s="6">
        <f>IF(C2876="close",IF(I2876&gt;=0,1,IF(I2876&lt;0,2)),0)</f>
        <v>0</v>
      </c>
      <c r="N2876" s="5">
        <f>IF(N2875=0,IF(C2876="s/l",1,0),IF(C2876="s/l",N2875+1,0))</f>
        <v>0</v>
      </c>
      <c r="O2876" s="4">
        <f>IF(O2875=0,IF(C2876="t/p",1,0),IF(C2876="t/p",O2875+1,0))</f>
        <v>8</v>
      </c>
      <c r="P2876" s="3">
        <f>IF(AND(N2876&gt;=$AD$36,N2877=0),1,0)</f>
        <v>0</v>
      </c>
      <c r="Q2876" s="2">
        <f>IF(AND(O2876&gt;=$AD$35,O2877=0),1,0)</f>
        <v>0</v>
      </c>
      <c r="R2876" s="3">
        <f>IF(AND(N2876&gt;0,ISODD(D2876)),1,0)</f>
        <v>0</v>
      </c>
      <c r="S2876" s="2">
        <f>IF(AND(O2876&gt;0,ISEVEN(D2876)),1,0)</f>
        <v>1</v>
      </c>
      <c r="T2876" s="1">
        <f>IF(AND(N2875&gt;0,N2876&gt;0),IF(OR(AND(R2875=0,R2876=1),AND(R2875=1,R2876=0)),1,0),0)</f>
        <v>0</v>
      </c>
      <c r="U2876" s="1">
        <f>IF(AND(O2875&gt;0,O2876&gt;0),IF(OR(AND(S2875=0,S2876=1),AND(S2875=1,S2876=0)),1,0),0)</f>
        <v>1</v>
      </c>
    </row>
    <row r="2877" spans="1:21">
      <c r="A2877" s="9">
        <v>14843</v>
      </c>
      <c r="B2877" s="10" t="s">
        <v>2117</v>
      </c>
      <c r="C2877" s="9" t="s">
        <v>0</v>
      </c>
      <c r="D2877" s="9">
        <v>5981</v>
      </c>
      <c r="E2877" s="9">
        <v>1</v>
      </c>
      <c r="F2877" s="9">
        <v>1.3429</v>
      </c>
      <c r="G2877" s="9">
        <v>1.3453999999999999</v>
      </c>
      <c r="H2877" s="9">
        <v>1.3429</v>
      </c>
      <c r="I2877" s="9">
        <v>5</v>
      </c>
      <c r="J2877" s="9">
        <v>595.38</v>
      </c>
      <c r="K2877" s="8" t="str">
        <f>RIGHT(B2877,5)</f>
        <v>15:10</v>
      </c>
      <c r="L2877" s="7" t="str">
        <f>TEXT(K2877,"hh")</f>
        <v>15</v>
      </c>
      <c r="M2877" s="6">
        <f>IF(C2877="close",IF(I2877&gt;=0,1,IF(I2877&lt;0,2)),0)</f>
        <v>0</v>
      </c>
      <c r="N2877" s="5">
        <f>IF(N2876=0,IF(C2877="s/l",1,0),IF(C2877="s/l",N2876+1,0))</f>
        <v>0</v>
      </c>
      <c r="O2877" s="4">
        <f>IF(O2876=0,IF(C2877="t/p",1,0),IF(C2877="t/p",O2876+1,0))</f>
        <v>9</v>
      </c>
      <c r="P2877" s="3">
        <f>IF(AND(N2877&gt;=$AD$36,N2878=0),1,0)</f>
        <v>0</v>
      </c>
      <c r="Q2877" s="2">
        <f>IF(AND(O2877&gt;=$AD$35,O2878=0),1,0)</f>
        <v>0</v>
      </c>
      <c r="R2877" s="3">
        <f>IF(AND(N2877&gt;0,ISODD(D2877)),1,0)</f>
        <v>0</v>
      </c>
      <c r="S2877" s="2">
        <f>IF(AND(O2877&gt;0,ISEVEN(D2877)),1,0)</f>
        <v>0</v>
      </c>
      <c r="T2877" s="1">
        <f>IF(AND(N2876&gt;0,N2877&gt;0),IF(OR(AND(R2876=0,R2877=1),AND(R2876=1,R2877=0)),1,0),0)</f>
        <v>0</v>
      </c>
      <c r="U2877" s="1">
        <f>IF(AND(O2876&gt;0,O2877&gt;0),IF(OR(AND(S2876=0,S2877=1),AND(S2876=1,S2877=0)),1,0),0)</f>
        <v>1</v>
      </c>
    </row>
    <row r="2878" spans="1:21">
      <c r="A2878" s="9">
        <v>14852</v>
      </c>
      <c r="B2878" s="10" t="s">
        <v>2116</v>
      </c>
      <c r="C2878" s="9" t="s">
        <v>0</v>
      </c>
      <c r="D2878" s="9">
        <v>5986</v>
      </c>
      <c r="E2878" s="9">
        <v>1</v>
      </c>
      <c r="F2878" s="9">
        <v>1.3422000000000001</v>
      </c>
      <c r="G2878" s="9">
        <v>1.3396999999999999</v>
      </c>
      <c r="H2878" s="9">
        <v>1.3422000000000001</v>
      </c>
      <c r="I2878" s="9">
        <v>5</v>
      </c>
      <c r="J2878" s="9">
        <v>600.38</v>
      </c>
      <c r="K2878" s="8" t="str">
        <f>RIGHT(B2878,5)</f>
        <v>17:25</v>
      </c>
      <c r="L2878" s="7" t="str">
        <f>TEXT(K2878,"hh")</f>
        <v>17</v>
      </c>
      <c r="M2878" s="6">
        <f>IF(C2878="close",IF(I2878&gt;=0,1,IF(I2878&lt;0,2)),0)</f>
        <v>0</v>
      </c>
      <c r="N2878" s="5">
        <f>IF(N2877=0,IF(C2878="s/l",1,0),IF(C2878="s/l",N2877+1,0))</f>
        <v>0</v>
      </c>
      <c r="O2878" s="4">
        <f>IF(O2877=0,IF(C2878="t/p",1,0),IF(C2878="t/p",O2877+1,0))</f>
        <v>10</v>
      </c>
      <c r="P2878" s="3">
        <f>IF(AND(N2878&gt;=$AD$36,N2879=0),1,0)</f>
        <v>0</v>
      </c>
      <c r="Q2878" s="2">
        <f>IF(AND(O2878&gt;=$AD$35,O2879=0),1,0)</f>
        <v>0</v>
      </c>
      <c r="R2878" s="3">
        <f>IF(AND(N2878&gt;0,ISODD(D2878)),1,0)</f>
        <v>0</v>
      </c>
      <c r="S2878" s="2">
        <f>IF(AND(O2878&gt;0,ISEVEN(D2878)),1,0)</f>
        <v>1</v>
      </c>
      <c r="T2878" s="1">
        <f>IF(AND(N2877&gt;0,N2878&gt;0),IF(OR(AND(R2877=0,R2878=1),AND(R2877=1,R2878=0)),1,0),0)</f>
        <v>0</v>
      </c>
      <c r="U2878" s="1">
        <f>IF(AND(O2877&gt;0,O2878&gt;0),IF(OR(AND(S2877=0,S2878=1),AND(S2877=1,S2878=0)),1,0),0)</f>
        <v>1</v>
      </c>
    </row>
    <row r="2879" spans="1:21">
      <c r="A2879" s="9">
        <v>14857</v>
      </c>
      <c r="B2879" s="10" t="s">
        <v>2115</v>
      </c>
      <c r="C2879" s="9" t="s">
        <v>0</v>
      </c>
      <c r="D2879" s="9">
        <v>5987</v>
      </c>
      <c r="E2879" s="9">
        <v>1</v>
      </c>
      <c r="F2879" s="9">
        <v>1.3419000000000001</v>
      </c>
      <c r="G2879" s="9">
        <v>1.3444</v>
      </c>
      <c r="H2879" s="9">
        <v>1.3419000000000001</v>
      </c>
      <c r="I2879" s="9">
        <v>5</v>
      </c>
      <c r="J2879" s="9">
        <v>605.38</v>
      </c>
      <c r="K2879" s="8" t="str">
        <f>RIGHT(B2879,5)</f>
        <v>19:27</v>
      </c>
      <c r="L2879" s="7" t="str">
        <f>TEXT(K2879,"hh")</f>
        <v>19</v>
      </c>
      <c r="M2879" s="6">
        <f>IF(C2879="close",IF(I2879&gt;=0,1,IF(I2879&lt;0,2)),0)</f>
        <v>0</v>
      </c>
      <c r="N2879" s="5">
        <f>IF(N2878=0,IF(C2879="s/l",1,0),IF(C2879="s/l",N2878+1,0))</f>
        <v>0</v>
      </c>
      <c r="O2879" s="4">
        <f>IF(O2878=0,IF(C2879="t/p",1,0),IF(C2879="t/p",O2878+1,0))</f>
        <v>11</v>
      </c>
      <c r="P2879" s="3">
        <f>IF(AND(N2879&gt;=$AD$36,N2880=0),1,0)</f>
        <v>0</v>
      </c>
      <c r="Q2879" s="2">
        <f>IF(AND(O2879&gt;=$AD$35,O2880=0),1,0)</f>
        <v>1</v>
      </c>
      <c r="R2879" s="3">
        <f>IF(AND(N2879&gt;0,ISODD(D2879)),1,0)</f>
        <v>0</v>
      </c>
      <c r="S2879" s="2">
        <f>IF(AND(O2879&gt;0,ISEVEN(D2879)),1,0)</f>
        <v>0</v>
      </c>
      <c r="T2879" s="1">
        <f>IF(AND(N2878&gt;0,N2879&gt;0),IF(OR(AND(R2878=0,R2879=1),AND(R2878=1,R2879=0)),1,0),0)</f>
        <v>0</v>
      </c>
      <c r="U2879" s="1">
        <f>IF(AND(O2878&gt;0,O2879&gt;0),IF(OR(AND(S2878=0,S2879=1),AND(S2878=1,S2879=0)),1,0),0)</f>
        <v>1</v>
      </c>
    </row>
    <row r="2880" spans="1:21">
      <c r="A2880" s="9">
        <v>14862</v>
      </c>
      <c r="B2880" s="10" t="s">
        <v>2114</v>
      </c>
      <c r="C2880" s="9" t="s">
        <v>3</v>
      </c>
      <c r="D2880" s="9">
        <v>5984</v>
      </c>
      <c r="E2880" s="9">
        <v>1</v>
      </c>
      <c r="F2880" s="9">
        <v>1.3407</v>
      </c>
      <c r="G2880" s="9">
        <v>1.3407</v>
      </c>
      <c r="H2880" s="9">
        <v>1.3431999999999999</v>
      </c>
      <c r="I2880" s="9">
        <v>-20</v>
      </c>
      <c r="J2880" s="9">
        <v>585.38</v>
      </c>
      <c r="K2880" s="8" t="str">
        <f>RIGHT(B2880,5)</f>
        <v>21:24</v>
      </c>
      <c r="L2880" s="7" t="str">
        <f>TEXT(K2880,"hh")</f>
        <v>21</v>
      </c>
      <c r="M2880" s="6">
        <f>IF(C2880="close",IF(I2880&gt;=0,1,IF(I2880&lt;0,2)),0)</f>
        <v>0</v>
      </c>
      <c r="N2880" s="5">
        <f>IF(N2879=0,IF(C2880="s/l",1,0),IF(C2880="s/l",N2879+1,0))</f>
        <v>1</v>
      </c>
      <c r="O2880" s="4">
        <f>IF(O2879=0,IF(C2880="t/p",1,0),IF(C2880="t/p",O2879+1,0))</f>
        <v>0</v>
      </c>
      <c r="P2880" s="3">
        <f>IF(AND(N2880&gt;=$AD$36,N2881=0),1,0)</f>
        <v>0</v>
      </c>
      <c r="Q2880" s="2">
        <f>IF(AND(O2880&gt;=$AD$35,O2881=0),1,0)</f>
        <v>0</v>
      </c>
      <c r="R2880" s="3">
        <f>IF(AND(N2880&gt;0,ISODD(D2880)),1,0)</f>
        <v>0</v>
      </c>
      <c r="S2880" s="2">
        <f>IF(AND(O2880&gt;0,ISEVEN(D2880)),1,0)</f>
        <v>0</v>
      </c>
      <c r="T2880" s="1">
        <f>IF(AND(N2879&gt;0,N2880&gt;0),IF(OR(AND(R2879=0,R2880=1),AND(R2879=1,R2880=0)),1,0),0)</f>
        <v>0</v>
      </c>
      <c r="U2880" s="1">
        <f>IF(AND(O2879&gt;0,O2880&gt;0),IF(OR(AND(S2879=0,S2880=1),AND(S2879=1,S2880=0)),1,0),0)</f>
        <v>0</v>
      </c>
    </row>
    <row r="2881" spans="1:21">
      <c r="A2881" s="9">
        <v>14867</v>
      </c>
      <c r="B2881" s="10" t="s">
        <v>2113</v>
      </c>
      <c r="C2881" s="9" t="s">
        <v>3</v>
      </c>
      <c r="D2881" s="9">
        <v>5990</v>
      </c>
      <c r="E2881" s="9">
        <v>1</v>
      </c>
      <c r="F2881" s="9">
        <v>1.3396999999999999</v>
      </c>
      <c r="G2881" s="9">
        <v>1.3396999999999999</v>
      </c>
      <c r="H2881" s="9">
        <v>1.3422000000000001</v>
      </c>
      <c r="I2881" s="9">
        <v>-20</v>
      </c>
      <c r="J2881" s="9">
        <v>565.38</v>
      </c>
      <c r="K2881" s="8" t="str">
        <f>RIGHT(B2881,5)</f>
        <v>22:06</v>
      </c>
      <c r="L2881" s="7" t="str">
        <f>TEXT(K2881,"hh")</f>
        <v>22</v>
      </c>
      <c r="M2881" s="6">
        <f>IF(C2881="close",IF(I2881&gt;=0,1,IF(I2881&lt;0,2)),0)</f>
        <v>0</v>
      </c>
      <c r="N2881" s="5">
        <f>IF(N2880=0,IF(C2881="s/l",1,0),IF(C2881="s/l",N2880+1,0))</f>
        <v>2</v>
      </c>
      <c r="O2881" s="4">
        <f>IF(O2880=0,IF(C2881="t/p",1,0),IF(C2881="t/p",O2880+1,0))</f>
        <v>0</v>
      </c>
      <c r="P2881" s="3">
        <f>IF(AND(N2881&gt;=$AD$36,N2882=0),1,0)</f>
        <v>1</v>
      </c>
      <c r="Q2881" s="2">
        <f>IF(AND(O2881&gt;=$AD$35,O2882=0),1,0)</f>
        <v>0</v>
      </c>
      <c r="R2881" s="3">
        <f>IF(AND(N2881&gt;0,ISODD(D2881)),1,0)</f>
        <v>0</v>
      </c>
      <c r="S2881" s="2">
        <f>IF(AND(O2881&gt;0,ISEVEN(D2881)),1,0)</f>
        <v>0</v>
      </c>
      <c r="T2881" s="1">
        <f>IF(AND(N2880&gt;0,N2881&gt;0),IF(OR(AND(R2880=0,R2881=1),AND(R2880=1,R2881=0)),1,0),0)</f>
        <v>0</v>
      </c>
      <c r="U2881" s="1">
        <f>IF(AND(O2880&gt;0,O2881&gt;0),IF(OR(AND(S2880=0,S2881=1),AND(S2880=1,S2881=0)),1,0),0)</f>
        <v>0</v>
      </c>
    </row>
    <row r="2882" spans="1:21">
      <c r="A2882" s="9">
        <v>14872</v>
      </c>
      <c r="B2882" s="10" t="s">
        <v>2112</v>
      </c>
      <c r="C2882" s="9" t="s">
        <v>54</v>
      </c>
      <c r="D2882" s="9">
        <v>5994</v>
      </c>
      <c r="E2882" s="9">
        <v>1</v>
      </c>
      <c r="F2882" s="9">
        <v>1.3391999999999999</v>
      </c>
      <c r="G2882" s="9">
        <v>1.3376999999999999</v>
      </c>
      <c r="H2882" s="9">
        <v>1.3402000000000001</v>
      </c>
      <c r="I2882" s="9">
        <v>-5</v>
      </c>
      <c r="J2882" s="9">
        <v>560.38</v>
      </c>
      <c r="K2882" s="8" t="str">
        <f>RIGHT(B2882,5)</f>
        <v>01:00</v>
      </c>
      <c r="L2882" s="7" t="str">
        <f>TEXT(K2882,"hh")</f>
        <v>01</v>
      </c>
      <c r="M2882" s="6">
        <f>IF(C2882="close",IF(I2882&gt;=0,1,IF(I2882&lt;0,2)),0)</f>
        <v>2</v>
      </c>
      <c r="N2882" s="5">
        <f>IF(N2881=0,IF(C2882="s/l",1,0),IF(C2882="s/l",N2881+1,0))</f>
        <v>0</v>
      </c>
      <c r="O2882" s="4">
        <f>IF(O2881=0,IF(C2882="t/p",1,0),IF(C2882="t/p",O2881+1,0))</f>
        <v>0</v>
      </c>
      <c r="P2882" s="3">
        <f>IF(AND(N2882&gt;=$AD$36,N2883=0),1,0)</f>
        <v>0</v>
      </c>
      <c r="Q2882" s="2">
        <f>IF(AND(O2882&gt;=$AD$35,O2883=0),1,0)</f>
        <v>0</v>
      </c>
      <c r="R2882" s="3">
        <f>IF(AND(N2882&gt;0,ISODD(D2882)),1,0)</f>
        <v>0</v>
      </c>
      <c r="S2882" s="2">
        <f>IF(AND(O2882&gt;0,ISEVEN(D2882)),1,0)</f>
        <v>0</v>
      </c>
      <c r="T2882" s="1">
        <f>IF(AND(N2881&gt;0,N2882&gt;0),IF(OR(AND(R2881=0,R2882=1),AND(R2881=1,R2882=0)),1,0),0)</f>
        <v>0</v>
      </c>
      <c r="U2882" s="1">
        <f>IF(AND(O2881&gt;0,O2882&gt;0),IF(OR(AND(S2881=0,S2882=1),AND(S2881=1,S2882=0)),1,0),0)</f>
        <v>0</v>
      </c>
    </row>
    <row r="2883" spans="1:21">
      <c r="A2883" s="9">
        <v>14873</v>
      </c>
      <c r="B2883" s="10" t="s">
        <v>2112</v>
      </c>
      <c r="C2883" s="9" t="s">
        <v>54</v>
      </c>
      <c r="D2883" s="9">
        <v>5992</v>
      </c>
      <c r="E2883" s="9">
        <v>1</v>
      </c>
      <c r="F2883" s="9">
        <v>1.3391999999999999</v>
      </c>
      <c r="G2883" s="9">
        <v>1.3387</v>
      </c>
      <c r="H2883" s="9">
        <v>1.3411999999999999</v>
      </c>
      <c r="I2883" s="9">
        <v>-14.7</v>
      </c>
      <c r="J2883" s="9">
        <v>545.67999999999995</v>
      </c>
      <c r="K2883" s="8" t="str">
        <f>RIGHT(B2883,5)</f>
        <v>01:00</v>
      </c>
      <c r="L2883" s="7" t="str">
        <f>TEXT(K2883,"hh")</f>
        <v>01</v>
      </c>
      <c r="M2883" s="6">
        <f>IF(C2883="close",IF(I2883&gt;=0,1,IF(I2883&lt;0,2)),0)</f>
        <v>2</v>
      </c>
      <c r="N2883" s="5">
        <f>IF(N2882=0,IF(C2883="s/l",1,0),IF(C2883="s/l",N2882+1,0))</f>
        <v>0</v>
      </c>
      <c r="O2883" s="4">
        <f>IF(O2882=0,IF(C2883="t/p",1,0),IF(C2883="t/p",O2882+1,0))</f>
        <v>0</v>
      </c>
      <c r="P2883" s="3">
        <f>IF(AND(N2883&gt;=$AD$36,N2884=0),1,0)</f>
        <v>0</v>
      </c>
      <c r="Q2883" s="2">
        <f>IF(AND(O2883&gt;=$AD$35,O2884=0),1,0)</f>
        <v>0</v>
      </c>
      <c r="R2883" s="3">
        <f>IF(AND(N2883&gt;0,ISODD(D2883)),1,0)</f>
        <v>0</v>
      </c>
      <c r="S2883" s="2">
        <f>IF(AND(O2883&gt;0,ISEVEN(D2883)),1,0)</f>
        <v>0</v>
      </c>
      <c r="T2883" s="1">
        <f>IF(AND(N2882&gt;0,N2883&gt;0),IF(OR(AND(R2882=0,R2883=1),AND(R2882=1,R2883=0)),1,0),0)</f>
        <v>0</v>
      </c>
      <c r="U2883" s="1">
        <f>IF(AND(O2882&gt;0,O2883&gt;0),IF(OR(AND(S2882=0,S2883=1),AND(S2882=1,S2883=0)),1,0),0)</f>
        <v>0</v>
      </c>
    </row>
    <row r="2884" spans="1:21">
      <c r="A2884" s="9">
        <v>14882</v>
      </c>
      <c r="B2884" s="10" t="s">
        <v>187</v>
      </c>
      <c r="C2884" s="9" t="s">
        <v>0</v>
      </c>
      <c r="D2884" s="9">
        <v>5998</v>
      </c>
      <c r="E2884" s="9">
        <v>1</v>
      </c>
      <c r="F2884" s="9">
        <v>1.3395999999999999</v>
      </c>
      <c r="G2884" s="9">
        <v>1.3371</v>
      </c>
      <c r="H2884" s="9">
        <v>1.3395999999999999</v>
      </c>
      <c r="I2884" s="9">
        <v>5</v>
      </c>
      <c r="J2884" s="9">
        <v>550.67999999999995</v>
      </c>
      <c r="K2884" s="8" t="str">
        <f>RIGHT(B2884,5)</f>
        <v>05:24</v>
      </c>
      <c r="L2884" s="7" t="str">
        <f>TEXT(K2884,"hh")</f>
        <v>05</v>
      </c>
      <c r="M2884" s="6">
        <f>IF(C2884="close",IF(I2884&gt;=0,1,IF(I2884&lt;0,2)),0)</f>
        <v>0</v>
      </c>
      <c r="N2884" s="5">
        <f>IF(N2883=0,IF(C2884="s/l",1,0),IF(C2884="s/l",N2883+1,0))</f>
        <v>0</v>
      </c>
      <c r="O2884" s="4">
        <f>IF(O2883=0,IF(C2884="t/p",1,0),IF(C2884="t/p",O2883+1,0))</f>
        <v>1</v>
      </c>
      <c r="P2884" s="3">
        <f>IF(AND(N2884&gt;=$AD$36,N2885=0),1,0)</f>
        <v>0</v>
      </c>
      <c r="Q2884" s="2">
        <f>IF(AND(O2884&gt;=$AD$35,O2885=0),1,0)</f>
        <v>0</v>
      </c>
      <c r="R2884" s="3">
        <f>IF(AND(N2884&gt;0,ISODD(D2884)),1,0)</f>
        <v>0</v>
      </c>
      <c r="S2884" s="2">
        <f>IF(AND(O2884&gt;0,ISEVEN(D2884)),1,0)</f>
        <v>1</v>
      </c>
      <c r="T2884" s="1">
        <f>IF(AND(N2883&gt;0,N2884&gt;0),IF(OR(AND(R2883=0,R2884=1),AND(R2883=1,R2884=0)),1,0),0)</f>
        <v>0</v>
      </c>
      <c r="U2884" s="1">
        <f>IF(AND(O2883&gt;0,O2884&gt;0),IF(OR(AND(S2883=0,S2884=1),AND(S2883=1,S2884=0)),1,0),0)</f>
        <v>0</v>
      </c>
    </row>
    <row r="2885" spans="1:21">
      <c r="A2885" s="9">
        <v>14887</v>
      </c>
      <c r="B2885" s="10" t="s">
        <v>2111</v>
      </c>
      <c r="C2885" s="9" t="s">
        <v>0</v>
      </c>
      <c r="D2885" s="9">
        <v>5999</v>
      </c>
      <c r="E2885" s="9">
        <v>1</v>
      </c>
      <c r="F2885" s="9">
        <v>1.3392999999999999</v>
      </c>
      <c r="G2885" s="9">
        <v>1.3418000000000001</v>
      </c>
      <c r="H2885" s="9">
        <v>1.3392999999999999</v>
      </c>
      <c r="I2885" s="9">
        <v>5</v>
      </c>
      <c r="J2885" s="9">
        <v>555.67999999999995</v>
      </c>
      <c r="K2885" s="8" t="str">
        <f>RIGHT(B2885,5)</f>
        <v>07:23</v>
      </c>
      <c r="L2885" s="7" t="str">
        <f>TEXT(K2885,"hh")</f>
        <v>07</v>
      </c>
      <c r="M2885" s="6">
        <f>IF(C2885="close",IF(I2885&gt;=0,1,IF(I2885&lt;0,2)),0)</f>
        <v>0</v>
      </c>
      <c r="N2885" s="5">
        <f>IF(N2884=0,IF(C2885="s/l",1,0),IF(C2885="s/l",N2884+1,0))</f>
        <v>0</v>
      </c>
      <c r="O2885" s="4">
        <f>IF(O2884=0,IF(C2885="t/p",1,0),IF(C2885="t/p",O2884+1,0))</f>
        <v>2</v>
      </c>
      <c r="P2885" s="3">
        <f>IF(AND(N2885&gt;=$AD$36,N2886=0),1,0)</f>
        <v>0</v>
      </c>
      <c r="Q2885" s="2">
        <f>IF(AND(O2885&gt;=$AD$35,O2886=0),1,0)</f>
        <v>0</v>
      </c>
      <c r="R2885" s="3">
        <f>IF(AND(N2885&gt;0,ISODD(D2885)),1,0)</f>
        <v>0</v>
      </c>
      <c r="S2885" s="2">
        <f>IF(AND(O2885&gt;0,ISEVEN(D2885)),1,0)</f>
        <v>0</v>
      </c>
      <c r="T2885" s="1">
        <f>IF(AND(N2884&gt;0,N2885&gt;0),IF(OR(AND(R2884=0,R2885=1),AND(R2884=1,R2885=0)),1,0),0)</f>
        <v>0</v>
      </c>
      <c r="U2885" s="1">
        <f>IF(AND(O2884&gt;0,O2885&gt;0),IF(OR(AND(S2884=0,S2885=1),AND(S2884=1,S2885=0)),1,0),0)</f>
        <v>1</v>
      </c>
    </row>
    <row r="2886" spans="1:21">
      <c r="A2886" s="9">
        <v>14896</v>
      </c>
      <c r="B2886" s="10" t="s">
        <v>2110</v>
      </c>
      <c r="C2886" s="9" t="s">
        <v>3</v>
      </c>
      <c r="D2886" s="9">
        <v>6002</v>
      </c>
      <c r="E2886" s="9">
        <v>1</v>
      </c>
      <c r="F2886" s="9">
        <v>1.3371</v>
      </c>
      <c r="G2886" s="9">
        <v>1.3371</v>
      </c>
      <c r="H2886" s="9">
        <v>1.3395999999999999</v>
      </c>
      <c r="I2886" s="9">
        <v>-20</v>
      </c>
      <c r="J2886" s="9">
        <v>535.67999999999995</v>
      </c>
      <c r="K2886" s="8" t="str">
        <f>RIGHT(B2886,5)</f>
        <v>09:11</v>
      </c>
      <c r="L2886" s="7" t="str">
        <f>TEXT(K2886,"hh")</f>
        <v>09</v>
      </c>
      <c r="M2886" s="6">
        <f>IF(C2886="close",IF(I2886&gt;=0,1,IF(I2886&lt;0,2)),0)</f>
        <v>0</v>
      </c>
      <c r="N2886" s="5">
        <f>IF(N2885=0,IF(C2886="s/l",1,0),IF(C2886="s/l",N2885+1,0))</f>
        <v>1</v>
      </c>
      <c r="O2886" s="4">
        <f>IF(O2885=0,IF(C2886="t/p",1,0),IF(C2886="t/p",O2885+1,0))</f>
        <v>0</v>
      </c>
      <c r="P2886" s="3">
        <f>IF(AND(N2886&gt;=$AD$36,N2887=0),1,0)</f>
        <v>0</v>
      </c>
      <c r="Q2886" s="2">
        <f>IF(AND(O2886&gt;=$AD$35,O2887=0),1,0)</f>
        <v>0</v>
      </c>
      <c r="R2886" s="3">
        <f>IF(AND(N2886&gt;0,ISODD(D2886)),1,0)</f>
        <v>0</v>
      </c>
      <c r="S2886" s="2">
        <f>IF(AND(O2886&gt;0,ISEVEN(D2886)),1,0)</f>
        <v>0</v>
      </c>
      <c r="T2886" s="1">
        <f>IF(AND(N2885&gt;0,N2886&gt;0),IF(OR(AND(R2885=0,R2886=1),AND(R2885=1,R2886=0)),1,0),0)</f>
        <v>0</v>
      </c>
      <c r="U2886" s="1">
        <f>IF(AND(O2885&gt;0,O2886&gt;0),IF(OR(AND(S2885=0,S2886=1),AND(S2885=1,S2886=0)),1,0),0)</f>
        <v>0</v>
      </c>
    </row>
    <row r="2887" spans="1:21">
      <c r="A2887" s="9">
        <v>14897</v>
      </c>
      <c r="B2887" s="10" t="s">
        <v>186</v>
      </c>
      <c r="C2887" s="9" t="s">
        <v>0</v>
      </c>
      <c r="D2887" s="9">
        <v>6004</v>
      </c>
      <c r="E2887" s="9">
        <v>1</v>
      </c>
      <c r="F2887" s="9">
        <v>1.3386</v>
      </c>
      <c r="G2887" s="9">
        <v>1.3361000000000001</v>
      </c>
      <c r="H2887" s="9">
        <v>1.3386</v>
      </c>
      <c r="I2887" s="9">
        <v>5</v>
      </c>
      <c r="J2887" s="9">
        <v>540.67999999999995</v>
      </c>
      <c r="K2887" s="8" t="str">
        <f>RIGHT(B2887,5)</f>
        <v>10:08</v>
      </c>
      <c r="L2887" s="7" t="str">
        <f>TEXT(K2887,"hh")</f>
        <v>10</v>
      </c>
      <c r="M2887" s="6">
        <f>IF(C2887="close",IF(I2887&gt;=0,1,IF(I2887&lt;0,2)),0)</f>
        <v>0</v>
      </c>
      <c r="N2887" s="5">
        <f>IF(N2886=0,IF(C2887="s/l",1,0),IF(C2887="s/l",N2886+1,0))</f>
        <v>0</v>
      </c>
      <c r="O2887" s="4">
        <f>IF(O2886=0,IF(C2887="t/p",1,0),IF(C2887="t/p",O2886+1,0))</f>
        <v>1</v>
      </c>
      <c r="P2887" s="3">
        <f>IF(AND(N2887&gt;=$AD$36,N2888=0),1,0)</f>
        <v>0</v>
      </c>
      <c r="Q2887" s="2">
        <f>IF(AND(O2887&gt;=$AD$35,O2888=0),1,0)</f>
        <v>0</v>
      </c>
      <c r="R2887" s="3">
        <f>IF(AND(N2887&gt;0,ISODD(D2887)),1,0)</f>
        <v>0</v>
      </c>
      <c r="S2887" s="2">
        <f>IF(AND(O2887&gt;0,ISEVEN(D2887)),1,0)</f>
        <v>1</v>
      </c>
      <c r="T2887" s="1">
        <f>IF(AND(N2886&gt;0,N2887&gt;0),IF(OR(AND(R2886=0,R2887=1),AND(R2886=1,R2887=0)),1,0),0)</f>
        <v>0</v>
      </c>
      <c r="U2887" s="1">
        <f>IF(AND(O2886&gt;0,O2887&gt;0),IF(OR(AND(S2886=0,S2887=1),AND(S2886=1,S2887=0)),1,0),0)</f>
        <v>0</v>
      </c>
    </row>
    <row r="2888" spans="1:21">
      <c r="A2888" s="9">
        <v>14902</v>
      </c>
      <c r="B2888" s="10" t="s">
        <v>2109</v>
      </c>
      <c r="C2888" s="9" t="s">
        <v>0</v>
      </c>
      <c r="D2888" s="9">
        <v>6005</v>
      </c>
      <c r="E2888" s="9">
        <v>1</v>
      </c>
      <c r="F2888" s="9">
        <v>1.3383</v>
      </c>
      <c r="G2888" s="9">
        <v>1.3408</v>
      </c>
      <c r="H2888" s="9">
        <v>1.3383</v>
      </c>
      <c r="I2888" s="9">
        <v>5</v>
      </c>
      <c r="J2888" s="9">
        <v>545.67999999999995</v>
      </c>
      <c r="K2888" s="8" t="str">
        <f>RIGHT(B2888,5)</f>
        <v>10:21</v>
      </c>
      <c r="L2888" s="7" t="str">
        <f>TEXT(K2888,"hh")</f>
        <v>10</v>
      </c>
      <c r="M2888" s="6">
        <f>IF(C2888="close",IF(I2888&gt;=0,1,IF(I2888&lt;0,2)),0)</f>
        <v>0</v>
      </c>
      <c r="N2888" s="5">
        <f>IF(N2887=0,IF(C2888="s/l",1,0),IF(C2888="s/l",N2887+1,0))</f>
        <v>0</v>
      </c>
      <c r="O2888" s="4">
        <f>IF(O2887=0,IF(C2888="t/p",1,0),IF(C2888="t/p",O2887+1,0))</f>
        <v>2</v>
      </c>
      <c r="P2888" s="3">
        <f>IF(AND(N2888&gt;=$AD$36,N2889=0),1,0)</f>
        <v>0</v>
      </c>
      <c r="Q2888" s="2">
        <f>IF(AND(O2888&gt;=$AD$35,O2889=0),1,0)</f>
        <v>0</v>
      </c>
      <c r="R2888" s="3">
        <f>IF(AND(N2888&gt;0,ISODD(D2888)),1,0)</f>
        <v>0</v>
      </c>
      <c r="S2888" s="2">
        <f>IF(AND(O2888&gt;0,ISEVEN(D2888)),1,0)</f>
        <v>0</v>
      </c>
      <c r="T2888" s="1">
        <f>IF(AND(N2887&gt;0,N2888&gt;0),IF(OR(AND(R2887=0,R2888=1),AND(R2887=1,R2888=0)),1,0),0)</f>
        <v>0</v>
      </c>
      <c r="U2888" s="1">
        <f>IF(AND(O2887&gt;0,O2888&gt;0),IF(OR(AND(S2887=0,S2888=1),AND(S2887=1,S2888=0)),1,0),0)</f>
        <v>1</v>
      </c>
    </row>
    <row r="2889" spans="1:21">
      <c r="A2889" s="9">
        <v>14907</v>
      </c>
      <c r="B2889" s="10" t="s">
        <v>185</v>
      </c>
      <c r="C2889" s="9" t="s">
        <v>0</v>
      </c>
      <c r="D2889" s="9">
        <v>6008</v>
      </c>
      <c r="E2889" s="9">
        <v>1</v>
      </c>
      <c r="F2889" s="9">
        <v>1.3387</v>
      </c>
      <c r="G2889" s="9">
        <v>1.3362000000000001</v>
      </c>
      <c r="H2889" s="9">
        <v>1.3387</v>
      </c>
      <c r="I2889" s="9">
        <v>5</v>
      </c>
      <c r="J2889" s="9">
        <v>550.67999999999995</v>
      </c>
      <c r="K2889" s="8" t="str">
        <f>RIGHT(B2889,5)</f>
        <v>12:16</v>
      </c>
      <c r="L2889" s="7" t="str">
        <f>TEXT(K2889,"hh")</f>
        <v>12</v>
      </c>
      <c r="M2889" s="6">
        <f>IF(C2889="close",IF(I2889&gt;=0,1,IF(I2889&lt;0,2)),0)</f>
        <v>0</v>
      </c>
      <c r="N2889" s="5">
        <f>IF(N2888=0,IF(C2889="s/l",1,0),IF(C2889="s/l",N2888+1,0))</f>
        <v>0</v>
      </c>
      <c r="O2889" s="4">
        <f>IF(O2888=0,IF(C2889="t/p",1,0),IF(C2889="t/p",O2888+1,0))</f>
        <v>3</v>
      </c>
      <c r="P2889" s="3">
        <f>IF(AND(N2889&gt;=$AD$36,N2890=0),1,0)</f>
        <v>0</v>
      </c>
      <c r="Q2889" s="2">
        <f>IF(AND(O2889&gt;=$AD$35,O2890=0),1,0)</f>
        <v>0</v>
      </c>
      <c r="R2889" s="3">
        <f>IF(AND(N2889&gt;0,ISODD(D2889)),1,0)</f>
        <v>0</v>
      </c>
      <c r="S2889" s="2">
        <f>IF(AND(O2889&gt;0,ISEVEN(D2889)),1,0)</f>
        <v>1</v>
      </c>
      <c r="T2889" s="1">
        <f>IF(AND(N2888&gt;0,N2889&gt;0),IF(OR(AND(R2888=0,R2889=1),AND(R2888=1,R2889=0)),1,0),0)</f>
        <v>0</v>
      </c>
      <c r="U2889" s="1">
        <f>IF(AND(O2888&gt;0,O2889&gt;0),IF(OR(AND(S2888=0,S2889=1),AND(S2888=1,S2889=0)),1,0),0)</f>
        <v>1</v>
      </c>
    </row>
    <row r="2890" spans="1:21">
      <c r="A2890" s="9">
        <v>14916</v>
      </c>
      <c r="B2890" s="10" t="s">
        <v>2108</v>
      </c>
      <c r="C2890" s="9" t="s">
        <v>3</v>
      </c>
      <c r="D2890" s="9">
        <v>6009</v>
      </c>
      <c r="E2890" s="9">
        <v>1</v>
      </c>
      <c r="F2890" s="9">
        <v>1.3409</v>
      </c>
      <c r="G2890" s="9">
        <v>1.3409</v>
      </c>
      <c r="H2890" s="9">
        <v>1.3384</v>
      </c>
      <c r="I2890" s="9">
        <v>-20</v>
      </c>
      <c r="J2890" s="9">
        <v>530.67999999999995</v>
      </c>
      <c r="K2890" s="8" t="str">
        <f>RIGHT(B2890,5)</f>
        <v>14:33</v>
      </c>
      <c r="L2890" s="7" t="str">
        <f>TEXT(K2890,"hh")</f>
        <v>14</v>
      </c>
      <c r="M2890" s="6">
        <f>IF(C2890="close",IF(I2890&gt;=0,1,IF(I2890&lt;0,2)),0)</f>
        <v>0</v>
      </c>
      <c r="N2890" s="5">
        <f>IF(N2889=0,IF(C2890="s/l",1,0),IF(C2890="s/l",N2889+1,0))</f>
        <v>1</v>
      </c>
      <c r="O2890" s="4">
        <f>IF(O2889=0,IF(C2890="t/p",1,0),IF(C2890="t/p",O2889+1,0))</f>
        <v>0</v>
      </c>
      <c r="P2890" s="3">
        <f>IF(AND(N2890&gt;=$AD$36,N2891=0),1,0)</f>
        <v>0</v>
      </c>
      <c r="Q2890" s="2">
        <f>IF(AND(O2890&gt;=$AD$35,O2891=0),1,0)</f>
        <v>0</v>
      </c>
      <c r="R2890" s="3">
        <f>IF(AND(N2890&gt;0,ISODD(D2890)),1,0)</f>
        <v>1</v>
      </c>
      <c r="S2890" s="2">
        <f>IF(AND(O2890&gt;0,ISEVEN(D2890)),1,0)</f>
        <v>0</v>
      </c>
      <c r="T2890" s="1">
        <f>IF(AND(N2889&gt;0,N2890&gt;0),IF(OR(AND(R2889=0,R2890=1),AND(R2889=1,R2890=0)),1,0),0)</f>
        <v>0</v>
      </c>
      <c r="U2890" s="1">
        <f>IF(AND(O2889&gt;0,O2890&gt;0),IF(OR(AND(S2889=0,S2890=1),AND(S2889=1,S2890=0)),1,0),0)</f>
        <v>0</v>
      </c>
    </row>
    <row r="2891" spans="1:21">
      <c r="A2891" s="9">
        <v>14917</v>
      </c>
      <c r="B2891" s="10" t="s">
        <v>2107</v>
      </c>
      <c r="C2891" s="9" t="s">
        <v>0</v>
      </c>
      <c r="D2891" s="9">
        <v>6011</v>
      </c>
      <c r="E2891" s="9">
        <v>1</v>
      </c>
      <c r="F2891" s="9">
        <v>1.3393999999999999</v>
      </c>
      <c r="G2891" s="9">
        <v>1.3419000000000001</v>
      </c>
      <c r="H2891" s="9">
        <v>1.3393999999999999</v>
      </c>
      <c r="I2891" s="9">
        <v>5</v>
      </c>
      <c r="J2891" s="9">
        <v>535.67999999999995</v>
      </c>
      <c r="K2891" s="8" t="str">
        <f>RIGHT(B2891,5)</f>
        <v>18:00</v>
      </c>
      <c r="L2891" s="7" t="str">
        <f>TEXT(K2891,"hh")</f>
        <v>18</v>
      </c>
      <c r="M2891" s="6">
        <f>IF(C2891="close",IF(I2891&gt;=0,1,IF(I2891&lt;0,2)),0)</f>
        <v>0</v>
      </c>
      <c r="N2891" s="5">
        <f>IF(N2890=0,IF(C2891="s/l",1,0),IF(C2891="s/l",N2890+1,0))</f>
        <v>0</v>
      </c>
      <c r="O2891" s="4">
        <f>IF(O2890=0,IF(C2891="t/p",1,0),IF(C2891="t/p",O2890+1,0))</f>
        <v>1</v>
      </c>
      <c r="P2891" s="3">
        <f>IF(AND(N2891&gt;=$AD$36,N2892=0),1,0)</f>
        <v>0</v>
      </c>
      <c r="Q2891" s="2">
        <f>IF(AND(O2891&gt;=$AD$35,O2892=0),1,0)</f>
        <v>0</v>
      </c>
      <c r="R2891" s="3">
        <f>IF(AND(N2891&gt;0,ISODD(D2891)),1,0)</f>
        <v>0</v>
      </c>
      <c r="S2891" s="2">
        <f>IF(AND(O2891&gt;0,ISEVEN(D2891)),1,0)</f>
        <v>0</v>
      </c>
      <c r="T2891" s="1">
        <f>IF(AND(N2890&gt;0,N2891&gt;0),IF(OR(AND(R2890=0,R2891=1),AND(R2890=1,R2891=0)),1,0),0)</f>
        <v>0</v>
      </c>
      <c r="U2891" s="1">
        <f>IF(AND(O2890&gt;0,O2891&gt;0),IF(OR(AND(S2890=0,S2891=1),AND(S2890=1,S2891=0)),1,0),0)</f>
        <v>0</v>
      </c>
    </row>
    <row r="2892" spans="1:21">
      <c r="A2892" s="9">
        <v>14922</v>
      </c>
      <c r="B2892" s="10" t="s">
        <v>2106</v>
      </c>
      <c r="C2892" s="9" t="s">
        <v>0</v>
      </c>
      <c r="D2892" s="9">
        <v>6014</v>
      </c>
      <c r="E2892" s="9">
        <v>1</v>
      </c>
      <c r="F2892" s="9">
        <v>1.3396999999999999</v>
      </c>
      <c r="G2892" s="9">
        <v>1.3371999999999999</v>
      </c>
      <c r="H2892" s="9">
        <v>1.3396999999999999</v>
      </c>
      <c r="I2892" s="9">
        <v>5</v>
      </c>
      <c r="J2892" s="9">
        <v>540.67999999999995</v>
      </c>
      <c r="K2892" s="8" t="str">
        <f>RIGHT(B2892,5)</f>
        <v>18:02</v>
      </c>
      <c r="L2892" s="7" t="str">
        <f>TEXT(K2892,"hh")</f>
        <v>18</v>
      </c>
      <c r="M2892" s="6">
        <f>IF(C2892="close",IF(I2892&gt;=0,1,IF(I2892&lt;0,2)),0)</f>
        <v>0</v>
      </c>
      <c r="N2892" s="5">
        <f>IF(N2891=0,IF(C2892="s/l",1,0),IF(C2892="s/l",N2891+1,0))</f>
        <v>0</v>
      </c>
      <c r="O2892" s="4">
        <f>IF(O2891=0,IF(C2892="t/p",1,0),IF(C2892="t/p",O2891+1,0))</f>
        <v>2</v>
      </c>
      <c r="P2892" s="3">
        <f>IF(AND(N2892&gt;=$AD$36,N2893=0),1,0)</f>
        <v>0</v>
      </c>
      <c r="Q2892" s="2">
        <f>IF(AND(O2892&gt;=$AD$35,O2893=0),1,0)</f>
        <v>0</v>
      </c>
      <c r="R2892" s="3">
        <f>IF(AND(N2892&gt;0,ISODD(D2892)),1,0)</f>
        <v>0</v>
      </c>
      <c r="S2892" s="2">
        <f>IF(AND(O2892&gt;0,ISEVEN(D2892)),1,0)</f>
        <v>1</v>
      </c>
      <c r="T2892" s="1">
        <f>IF(AND(N2891&gt;0,N2892&gt;0),IF(OR(AND(R2891=0,R2892=1),AND(R2891=1,R2892=0)),1,0),0)</f>
        <v>0</v>
      </c>
      <c r="U2892" s="1">
        <f>IF(AND(O2891&gt;0,O2892&gt;0),IF(OR(AND(S2891=0,S2892=1),AND(S2891=1,S2892=0)),1,0),0)</f>
        <v>1</v>
      </c>
    </row>
    <row r="2893" spans="1:21">
      <c r="A2893" s="9">
        <v>14935</v>
      </c>
      <c r="B2893" s="10" t="s">
        <v>184</v>
      </c>
      <c r="C2893" s="9" t="s">
        <v>3</v>
      </c>
      <c r="D2893" s="9">
        <v>6017</v>
      </c>
      <c r="E2893" s="9">
        <v>1</v>
      </c>
      <c r="F2893" s="9">
        <v>1.3419000000000001</v>
      </c>
      <c r="G2893" s="9">
        <v>1.3419000000000001</v>
      </c>
      <c r="H2893" s="9">
        <v>1.3393999999999999</v>
      </c>
      <c r="I2893" s="9">
        <v>-20</v>
      </c>
      <c r="J2893" s="9">
        <v>520.67999999999995</v>
      </c>
      <c r="K2893" s="8" t="str">
        <f>RIGHT(B2893,5)</f>
        <v>08:10</v>
      </c>
      <c r="L2893" s="7" t="str">
        <f>TEXT(K2893,"hh")</f>
        <v>08</v>
      </c>
      <c r="M2893" s="6">
        <f>IF(C2893="close",IF(I2893&gt;=0,1,IF(I2893&lt;0,2)),0)</f>
        <v>0</v>
      </c>
      <c r="N2893" s="5">
        <f>IF(N2892=0,IF(C2893="s/l",1,0),IF(C2893="s/l",N2892+1,0))</f>
        <v>1</v>
      </c>
      <c r="O2893" s="4">
        <f>IF(O2892=0,IF(C2893="t/p",1,0),IF(C2893="t/p",O2892+1,0))</f>
        <v>0</v>
      </c>
      <c r="P2893" s="3">
        <f>IF(AND(N2893&gt;=$AD$36,N2894=0),1,0)</f>
        <v>0</v>
      </c>
      <c r="Q2893" s="2">
        <f>IF(AND(O2893&gt;=$AD$35,O2894=0),1,0)</f>
        <v>0</v>
      </c>
      <c r="R2893" s="3">
        <f>IF(AND(N2893&gt;0,ISODD(D2893)),1,0)</f>
        <v>1</v>
      </c>
      <c r="S2893" s="2">
        <f>IF(AND(O2893&gt;0,ISEVEN(D2893)),1,0)</f>
        <v>0</v>
      </c>
      <c r="T2893" s="1">
        <f>IF(AND(N2892&gt;0,N2893&gt;0),IF(OR(AND(R2892=0,R2893=1),AND(R2892=1,R2893=0)),1,0),0)</f>
        <v>0</v>
      </c>
      <c r="U2893" s="1">
        <f>IF(AND(O2892&gt;0,O2893&gt;0),IF(OR(AND(S2892=0,S2893=1),AND(S2892=1,S2893=0)),1,0),0)</f>
        <v>0</v>
      </c>
    </row>
    <row r="2894" spans="1:21">
      <c r="A2894" s="9">
        <v>14940</v>
      </c>
      <c r="B2894" s="10" t="s">
        <v>183</v>
      </c>
      <c r="C2894" s="9" t="s">
        <v>0</v>
      </c>
      <c r="D2894" s="9">
        <v>6021</v>
      </c>
      <c r="E2894" s="9">
        <v>1</v>
      </c>
      <c r="F2894" s="9">
        <v>1.3413999999999999</v>
      </c>
      <c r="G2894" s="9">
        <v>1.3439000000000001</v>
      </c>
      <c r="H2894" s="9">
        <v>1.3413999999999999</v>
      </c>
      <c r="I2894" s="9">
        <v>5</v>
      </c>
      <c r="J2894" s="9">
        <v>525.67999999999995</v>
      </c>
      <c r="K2894" s="8" t="str">
        <f>RIGHT(B2894,5)</f>
        <v>08:53</v>
      </c>
      <c r="L2894" s="7" t="str">
        <f>TEXT(K2894,"hh")</f>
        <v>08</v>
      </c>
      <c r="M2894" s="6">
        <f>IF(C2894="close",IF(I2894&gt;=0,1,IF(I2894&lt;0,2)),0)</f>
        <v>0</v>
      </c>
      <c r="N2894" s="5">
        <f>IF(N2893=0,IF(C2894="s/l",1,0),IF(C2894="s/l",N2893+1,0))</f>
        <v>0</v>
      </c>
      <c r="O2894" s="4">
        <f>IF(O2893=0,IF(C2894="t/p",1,0),IF(C2894="t/p",O2893+1,0))</f>
        <v>1</v>
      </c>
      <c r="P2894" s="3">
        <f>IF(AND(N2894&gt;=$AD$36,N2895=0),1,0)</f>
        <v>0</v>
      </c>
      <c r="Q2894" s="2">
        <f>IF(AND(O2894&gt;=$AD$35,O2895=0),1,0)</f>
        <v>0</v>
      </c>
      <c r="R2894" s="3">
        <f>IF(AND(N2894&gt;0,ISODD(D2894)),1,0)</f>
        <v>0</v>
      </c>
      <c r="S2894" s="2">
        <f>IF(AND(O2894&gt;0,ISEVEN(D2894)),1,0)</f>
        <v>0</v>
      </c>
      <c r="T2894" s="1">
        <f>IF(AND(N2893&gt;0,N2894&gt;0),IF(OR(AND(R2893=0,R2894=1),AND(R2893=1,R2894=0)),1,0),0)</f>
        <v>0</v>
      </c>
      <c r="U2894" s="1">
        <f>IF(AND(O2893&gt;0,O2894&gt;0),IF(OR(AND(S2893=0,S2894=1),AND(S2893=1,S2894=0)),1,0),0)</f>
        <v>0</v>
      </c>
    </row>
    <row r="2895" spans="1:21">
      <c r="A2895" s="9">
        <v>14945</v>
      </c>
      <c r="B2895" s="10" t="s">
        <v>182</v>
      </c>
      <c r="C2895" s="9" t="s">
        <v>0</v>
      </c>
      <c r="D2895" s="9">
        <v>6019</v>
      </c>
      <c r="E2895" s="9">
        <v>1</v>
      </c>
      <c r="F2895" s="9">
        <v>1.3404</v>
      </c>
      <c r="G2895" s="9">
        <v>1.3429</v>
      </c>
      <c r="H2895" s="9">
        <v>1.3404</v>
      </c>
      <c r="I2895" s="9">
        <v>5</v>
      </c>
      <c r="J2895" s="9">
        <v>530.67999999999995</v>
      </c>
      <c r="K2895" s="8" t="str">
        <f>RIGHT(B2895,5)</f>
        <v>10:00</v>
      </c>
      <c r="L2895" s="7" t="str">
        <f>TEXT(K2895,"hh")</f>
        <v>10</v>
      </c>
      <c r="M2895" s="6">
        <f>IF(C2895="close",IF(I2895&gt;=0,1,IF(I2895&lt;0,2)),0)</f>
        <v>0</v>
      </c>
      <c r="N2895" s="5">
        <f>IF(N2894=0,IF(C2895="s/l",1,0),IF(C2895="s/l",N2894+1,0))</f>
        <v>0</v>
      </c>
      <c r="O2895" s="4">
        <f>IF(O2894=0,IF(C2895="t/p",1,0),IF(C2895="t/p",O2894+1,0))</f>
        <v>2</v>
      </c>
      <c r="P2895" s="3">
        <f>IF(AND(N2895&gt;=$AD$36,N2896=0),1,0)</f>
        <v>0</v>
      </c>
      <c r="Q2895" s="2">
        <f>IF(AND(O2895&gt;=$AD$35,O2896=0),1,0)</f>
        <v>0</v>
      </c>
      <c r="R2895" s="3">
        <f>IF(AND(N2895&gt;0,ISODD(D2895)),1,0)</f>
        <v>0</v>
      </c>
      <c r="S2895" s="2">
        <f>IF(AND(O2895&gt;0,ISEVEN(D2895)),1,0)</f>
        <v>0</v>
      </c>
      <c r="T2895" s="1">
        <f>IF(AND(N2894&gt;0,N2895&gt;0),IF(OR(AND(R2894=0,R2895=1),AND(R2894=1,R2895=0)),1,0),0)</f>
        <v>0</v>
      </c>
      <c r="U2895" s="1">
        <f>IF(AND(O2894&gt;0,O2895&gt;0),IF(OR(AND(S2894=0,S2895=1),AND(S2894=1,S2895=0)),1,0),0)</f>
        <v>0</v>
      </c>
    </row>
    <row r="2896" spans="1:21">
      <c r="A2896" s="9">
        <v>14950</v>
      </c>
      <c r="B2896" s="10" t="s">
        <v>2105</v>
      </c>
      <c r="C2896" s="9" t="s">
        <v>0</v>
      </c>
      <c r="D2896" s="9">
        <v>6026</v>
      </c>
      <c r="E2896" s="9">
        <v>1</v>
      </c>
      <c r="F2896" s="9">
        <v>1.3407</v>
      </c>
      <c r="G2896" s="9">
        <v>1.3382000000000001</v>
      </c>
      <c r="H2896" s="9">
        <v>1.3407</v>
      </c>
      <c r="I2896" s="9">
        <v>5</v>
      </c>
      <c r="J2896" s="9">
        <v>535.67999999999995</v>
      </c>
      <c r="K2896" s="8" t="str">
        <f>RIGHT(B2896,5)</f>
        <v>10:10</v>
      </c>
      <c r="L2896" s="7" t="str">
        <f>TEXT(K2896,"hh")</f>
        <v>10</v>
      </c>
      <c r="M2896" s="6">
        <f>IF(C2896="close",IF(I2896&gt;=0,1,IF(I2896&lt;0,2)),0)</f>
        <v>0</v>
      </c>
      <c r="N2896" s="5">
        <f>IF(N2895=0,IF(C2896="s/l",1,0),IF(C2896="s/l",N2895+1,0))</f>
        <v>0</v>
      </c>
      <c r="O2896" s="4">
        <f>IF(O2895=0,IF(C2896="t/p",1,0),IF(C2896="t/p",O2895+1,0))</f>
        <v>3</v>
      </c>
      <c r="P2896" s="3">
        <f>IF(AND(N2896&gt;=$AD$36,N2897=0),1,0)</f>
        <v>0</v>
      </c>
      <c r="Q2896" s="2">
        <f>IF(AND(O2896&gt;=$AD$35,O2897=0),1,0)</f>
        <v>0</v>
      </c>
      <c r="R2896" s="3">
        <f>IF(AND(N2896&gt;0,ISODD(D2896)),1,0)</f>
        <v>0</v>
      </c>
      <c r="S2896" s="2">
        <f>IF(AND(O2896&gt;0,ISEVEN(D2896)),1,0)</f>
        <v>1</v>
      </c>
      <c r="T2896" s="1">
        <f>IF(AND(N2895&gt;0,N2896&gt;0),IF(OR(AND(R2895=0,R2896=1),AND(R2895=1,R2896=0)),1,0),0)</f>
        <v>0</v>
      </c>
      <c r="U2896" s="1">
        <f>IF(AND(O2895&gt;0,O2896&gt;0),IF(OR(AND(S2895=0,S2896=1),AND(S2895=1,S2896=0)),1,0),0)</f>
        <v>1</v>
      </c>
    </row>
    <row r="2897" spans="1:21">
      <c r="A2897" s="9">
        <v>14955</v>
      </c>
      <c r="B2897" s="10" t="s">
        <v>181</v>
      </c>
      <c r="C2897" s="9" t="s">
        <v>0</v>
      </c>
      <c r="D2897" s="9">
        <v>6024</v>
      </c>
      <c r="E2897" s="9">
        <v>1</v>
      </c>
      <c r="F2897" s="9">
        <v>1.3416999999999999</v>
      </c>
      <c r="G2897" s="9">
        <v>1.3391999999999999</v>
      </c>
      <c r="H2897" s="9">
        <v>1.3416999999999999</v>
      </c>
      <c r="I2897" s="9">
        <v>5</v>
      </c>
      <c r="J2897" s="9">
        <v>540.67999999999995</v>
      </c>
      <c r="K2897" s="8" t="str">
        <f>RIGHT(B2897,5)</f>
        <v>10:42</v>
      </c>
      <c r="L2897" s="7" t="str">
        <f>TEXT(K2897,"hh")</f>
        <v>10</v>
      </c>
      <c r="M2897" s="6">
        <f>IF(C2897="close",IF(I2897&gt;=0,1,IF(I2897&lt;0,2)),0)</f>
        <v>0</v>
      </c>
      <c r="N2897" s="5">
        <f>IF(N2896=0,IF(C2897="s/l",1,0),IF(C2897="s/l",N2896+1,0))</f>
        <v>0</v>
      </c>
      <c r="O2897" s="4">
        <f>IF(O2896=0,IF(C2897="t/p",1,0),IF(C2897="t/p",O2896+1,0))</f>
        <v>4</v>
      </c>
      <c r="P2897" s="3">
        <f>IF(AND(N2897&gt;=$AD$36,N2898=0),1,0)</f>
        <v>0</v>
      </c>
      <c r="Q2897" s="2">
        <f>IF(AND(O2897&gt;=$AD$35,O2898=0),1,0)</f>
        <v>1</v>
      </c>
      <c r="R2897" s="3">
        <f>IF(AND(N2897&gt;0,ISODD(D2897)),1,0)</f>
        <v>0</v>
      </c>
      <c r="S2897" s="2">
        <f>IF(AND(O2897&gt;0,ISEVEN(D2897)),1,0)</f>
        <v>1</v>
      </c>
      <c r="T2897" s="1">
        <f>IF(AND(N2896&gt;0,N2897&gt;0),IF(OR(AND(R2896=0,R2897=1),AND(R2896=1,R2897=0)),1,0),0)</f>
        <v>0</v>
      </c>
      <c r="U2897" s="1">
        <f>IF(AND(O2896&gt;0,O2897&gt;0),IF(OR(AND(S2896=0,S2897=1),AND(S2896=1,S2897=0)),1,0),0)</f>
        <v>0</v>
      </c>
    </row>
    <row r="2898" spans="1:21">
      <c r="A2898" s="9">
        <v>14960</v>
      </c>
      <c r="B2898" s="10" t="s">
        <v>180</v>
      </c>
      <c r="C2898" s="9" t="s">
        <v>3</v>
      </c>
      <c r="D2898" s="9">
        <v>6027</v>
      </c>
      <c r="E2898" s="9">
        <v>1</v>
      </c>
      <c r="F2898" s="9">
        <v>1.3429</v>
      </c>
      <c r="G2898" s="9">
        <v>1.3429</v>
      </c>
      <c r="H2898" s="9">
        <v>1.3404</v>
      </c>
      <c r="I2898" s="9">
        <v>-20</v>
      </c>
      <c r="J2898" s="9">
        <v>520.67999999999995</v>
      </c>
      <c r="K2898" s="8" t="str">
        <f>RIGHT(B2898,5)</f>
        <v>11:31</v>
      </c>
      <c r="L2898" s="7" t="str">
        <f>TEXT(K2898,"hh")</f>
        <v>11</v>
      </c>
      <c r="M2898" s="6">
        <f>IF(C2898="close",IF(I2898&gt;=0,1,IF(I2898&lt;0,2)),0)</f>
        <v>0</v>
      </c>
      <c r="N2898" s="5">
        <f>IF(N2897=0,IF(C2898="s/l",1,0),IF(C2898="s/l",N2897+1,0))</f>
        <v>1</v>
      </c>
      <c r="O2898" s="4">
        <f>IF(O2897=0,IF(C2898="t/p",1,0),IF(C2898="t/p",O2897+1,0))</f>
        <v>0</v>
      </c>
      <c r="P2898" s="3">
        <f>IF(AND(N2898&gt;=$AD$36,N2899=0),1,0)</f>
        <v>0</v>
      </c>
      <c r="Q2898" s="2">
        <f>IF(AND(O2898&gt;=$AD$35,O2899=0),1,0)</f>
        <v>0</v>
      </c>
      <c r="R2898" s="3">
        <f>IF(AND(N2898&gt;0,ISODD(D2898)),1,0)</f>
        <v>1</v>
      </c>
      <c r="S2898" s="2">
        <f>IF(AND(O2898&gt;0,ISEVEN(D2898)),1,0)</f>
        <v>0</v>
      </c>
      <c r="T2898" s="1">
        <f>IF(AND(N2897&gt;0,N2898&gt;0),IF(OR(AND(R2897=0,R2898=1),AND(R2897=1,R2898=0)),1,0),0)</f>
        <v>0</v>
      </c>
      <c r="U2898" s="1">
        <f>IF(AND(O2897&gt;0,O2898&gt;0),IF(OR(AND(S2897=0,S2898=1),AND(S2897=1,S2898=0)),1,0),0)</f>
        <v>0</v>
      </c>
    </row>
    <row r="2899" spans="1:21">
      <c r="A2899" s="9">
        <v>14965</v>
      </c>
      <c r="B2899" s="10" t="s">
        <v>2104</v>
      </c>
      <c r="C2899" s="9" t="s">
        <v>3</v>
      </c>
      <c r="D2899" s="9">
        <v>6029</v>
      </c>
      <c r="E2899" s="9">
        <v>1</v>
      </c>
      <c r="F2899" s="9">
        <v>1.3439000000000001</v>
      </c>
      <c r="G2899" s="9">
        <v>1.3439000000000001</v>
      </c>
      <c r="H2899" s="9">
        <v>1.3413999999999999</v>
      </c>
      <c r="I2899" s="9">
        <v>-20</v>
      </c>
      <c r="J2899" s="9">
        <v>500.68</v>
      </c>
      <c r="K2899" s="8" t="str">
        <f>RIGHT(B2899,5)</f>
        <v>13:54</v>
      </c>
      <c r="L2899" s="7" t="str">
        <f>TEXT(K2899,"hh")</f>
        <v>13</v>
      </c>
      <c r="M2899" s="6">
        <f>IF(C2899="close",IF(I2899&gt;=0,1,IF(I2899&lt;0,2)),0)</f>
        <v>0</v>
      </c>
      <c r="N2899" s="5">
        <f>IF(N2898=0,IF(C2899="s/l",1,0),IF(C2899="s/l",N2898+1,0))</f>
        <v>2</v>
      </c>
      <c r="O2899" s="4">
        <f>IF(O2898=0,IF(C2899="t/p",1,0),IF(C2899="t/p",O2898+1,0))</f>
        <v>0</v>
      </c>
      <c r="P2899" s="3">
        <f>IF(AND(N2899&gt;=$AD$36,N2900=0),1,0)</f>
        <v>0</v>
      </c>
      <c r="Q2899" s="2">
        <f>IF(AND(O2899&gt;=$AD$35,O2900=0),1,0)</f>
        <v>0</v>
      </c>
      <c r="R2899" s="3">
        <f>IF(AND(N2899&gt;0,ISODD(D2899)),1,0)</f>
        <v>1</v>
      </c>
      <c r="S2899" s="2">
        <f>IF(AND(O2899&gt;0,ISEVEN(D2899)),1,0)</f>
        <v>0</v>
      </c>
      <c r="T2899" s="1">
        <f>IF(AND(N2898&gt;0,N2899&gt;0),IF(OR(AND(R2898=0,R2899=1),AND(R2898=1,R2899=0)),1,0),0)</f>
        <v>0</v>
      </c>
      <c r="U2899" s="1">
        <f>IF(AND(O2898&gt;0,O2899&gt;0),IF(OR(AND(S2898=0,S2899=1),AND(S2898=1,S2899=0)),1,0),0)</f>
        <v>0</v>
      </c>
    </row>
    <row r="2900" spans="1:21">
      <c r="A2900" s="9">
        <v>14970</v>
      </c>
      <c r="B2900" s="10" t="s">
        <v>2103</v>
      </c>
      <c r="C2900" s="9" t="s">
        <v>3</v>
      </c>
      <c r="D2900" s="9">
        <v>6031</v>
      </c>
      <c r="E2900" s="9">
        <v>1</v>
      </c>
      <c r="F2900" s="9">
        <v>1.345</v>
      </c>
      <c r="G2900" s="9">
        <v>1.345</v>
      </c>
      <c r="H2900" s="9">
        <v>1.3425</v>
      </c>
      <c r="I2900" s="9">
        <v>-20</v>
      </c>
      <c r="J2900" s="9">
        <v>480.68</v>
      </c>
      <c r="K2900" s="8" t="str">
        <f>RIGHT(B2900,5)</f>
        <v>14:16</v>
      </c>
      <c r="L2900" s="7" t="str">
        <f>TEXT(K2900,"hh")</f>
        <v>14</v>
      </c>
      <c r="M2900" s="6">
        <f>IF(C2900="close",IF(I2900&gt;=0,1,IF(I2900&lt;0,2)),0)</f>
        <v>0</v>
      </c>
      <c r="N2900" s="5">
        <f>IF(N2899=0,IF(C2900="s/l",1,0),IF(C2900="s/l",N2899+1,0))</f>
        <v>3</v>
      </c>
      <c r="O2900" s="4">
        <f>IF(O2899=0,IF(C2900="t/p",1,0),IF(C2900="t/p",O2899+1,0))</f>
        <v>0</v>
      </c>
      <c r="P2900" s="3">
        <f>IF(AND(N2900&gt;=$AD$36,N2901=0),1,0)</f>
        <v>0</v>
      </c>
      <c r="Q2900" s="2">
        <f>IF(AND(O2900&gt;=$AD$35,O2901=0),1,0)</f>
        <v>0</v>
      </c>
      <c r="R2900" s="3">
        <f>IF(AND(N2900&gt;0,ISODD(D2900)),1,0)</f>
        <v>1</v>
      </c>
      <c r="S2900" s="2">
        <f>IF(AND(O2900&gt;0,ISEVEN(D2900)),1,0)</f>
        <v>0</v>
      </c>
      <c r="T2900" s="1">
        <f>IF(AND(N2899&gt;0,N2900&gt;0),IF(OR(AND(R2899=0,R2900=1),AND(R2899=1,R2900=0)),1,0),0)</f>
        <v>0</v>
      </c>
      <c r="U2900" s="1">
        <f>IF(AND(O2899&gt;0,O2900&gt;0),IF(OR(AND(S2899=0,S2900=1),AND(S2899=1,S2900=0)),1,0),0)</f>
        <v>0</v>
      </c>
    </row>
    <row r="2901" spans="1:21">
      <c r="A2901" s="9">
        <v>14975</v>
      </c>
      <c r="B2901" s="10" t="s">
        <v>2102</v>
      </c>
      <c r="C2901" s="9" t="s">
        <v>3</v>
      </c>
      <c r="D2901" s="9">
        <v>6033</v>
      </c>
      <c r="E2901" s="9">
        <v>1</v>
      </c>
      <c r="F2901" s="9">
        <v>1.3460000000000001</v>
      </c>
      <c r="G2901" s="9">
        <v>1.3460000000000001</v>
      </c>
      <c r="H2901" s="9">
        <v>1.3434999999999999</v>
      </c>
      <c r="I2901" s="9">
        <v>-20</v>
      </c>
      <c r="J2901" s="9">
        <v>460.68</v>
      </c>
      <c r="K2901" s="8" t="str">
        <f>RIGHT(B2901,5)</f>
        <v>14:20</v>
      </c>
      <c r="L2901" s="7" t="str">
        <f>TEXT(K2901,"hh")</f>
        <v>14</v>
      </c>
      <c r="M2901" s="6">
        <f>IF(C2901="close",IF(I2901&gt;=0,1,IF(I2901&lt;0,2)),0)</f>
        <v>0</v>
      </c>
      <c r="N2901" s="5">
        <f>IF(N2900=0,IF(C2901="s/l",1,0),IF(C2901="s/l",N2900+1,0))</f>
        <v>4</v>
      </c>
      <c r="O2901" s="4">
        <f>IF(O2900=0,IF(C2901="t/p",1,0),IF(C2901="t/p",O2900+1,0))</f>
        <v>0</v>
      </c>
      <c r="P2901" s="3">
        <f>IF(AND(N2901&gt;=$AD$36,N2902=0),1,0)</f>
        <v>0</v>
      </c>
      <c r="Q2901" s="2">
        <f>IF(AND(O2901&gt;=$AD$35,O2902=0),1,0)</f>
        <v>0</v>
      </c>
      <c r="R2901" s="3">
        <f>IF(AND(N2901&gt;0,ISODD(D2901)),1,0)</f>
        <v>1</v>
      </c>
      <c r="S2901" s="2">
        <f>IF(AND(O2901&gt;0,ISEVEN(D2901)),1,0)</f>
        <v>0</v>
      </c>
      <c r="T2901" s="1">
        <f>IF(AND(N2900&gt;0,N2901&gt;0),IF(OR(AND(R2900=0,R2901=1),AND(R2900=1,R2901=0)),1,0),0)</f>
        <v>0</v>
      </c>
      <c r="U2901" s="1">
        <f>IF(AND(O2900&gt;0,O2901&gt;0),IF(OR(AND(S2900=0,S2901=1),AND(S2900=1,S2901=0)),1,0),0)</f>
        <v>0</v>
      </c>
    </row>
    <row r="2902" spans="1:21">
      <c r="A2902" s="9">
        <v>14980</v>
      </c>
      <c r="B2902" s="10" t="s">
        <v>2101</v>
      </c>
      <c r="C2902" s="9" t="s">
        <v>3</v>
      </c>
      <c r="D2902" s="9">
        <v>6035</v>
      </c>
      <c r="E2902" s="9">
        <v>1</v>
      </c>
      <c r="F2902" s="9">
        <v>1.347</v>
      </c>
      <c r="G2902" s="9">
        <v>1.347</v>
      </c>
      <c r="H2902" s="9">
        <v>1.3445</v>
      </c>
      <c r="I2902" s="9">
        <v>-20</v>
      </c>
      <c r="J2902" s="9">
        <v>440.68</v>
      </c>
      <c r="K2902" s="8" t="str">
        <f>RIGHT(B2902,5)</f>
        <v>14:53</v>
      </c>
      <c r="L2902" s="7" t="str">
        <f>TEXT(K2902,"hh")</f>
        <v>14</v>
      </c>
      <c r="M2902" s="6">
        <f>IF(C2902="close",IF(I2902&gt;=0,1,IF(I2902&lt;0,2)),0)</f>
        <v>0</v>
      </c>
      <c r="N2902" s="5">
        <f>IF(N2901=0,IF(C2902="s/l",1,0),IF(C2902="s/l",N2901+1,0))</f>
        <v>5</v>
      </c>
      <c r="O2902" s="4">
        <f>IF(O2901=0,IF(C2902="t/p",1,0),IF(C2902="t/p",O2901+1,0))</f>
        <v>0</v>
      </c>
      <c r="P2902" s="3">
        <f>IF(AND(N2902&gt;=$AD$36,N2903=0),1,0)</f>
        <v>1</v>
      </c>
      <c r="Q2902" s="2">
        <f>IF(AND(O2902&gt;=$AD$35,O2903=0),1,0)</f>
        <v>0</v>
      </c>
      <c r="R2902" s="3">
        <f>IF(AND(N2902&gt;0,ISODD(D2902)),1,0)</f>
        <v>1</v>
      </c>
      <c r="S2902" s="2">
        <f>IF(AND(O2902&gt;0,ISEVEN(D2902)),1,0)</f>
        <v>0</v>
      </c>
      <c r="T2902" s="1">
        <f>IF(AND(N2901&gt;0,N2902&gt;0),IF(OR(AND(R2901=0,R2902=1),AND(R2901=1,R2902=0)),1,0),0)</f>
        <v>0</v>
      </c>
      <c r="U2902" s="1">
        <f>IF(AND(O2901&gt;0,O2902&gt;0),IF(OR(AND(S2901=0,S2902=1),AND(S2901=1,S2902=0)),1,0),0)</f>
        <v>0</v>
      </c>
    </row>
    <row r="2903" spans="1:21">
      <c r="A2903" s="9">
        <v>14981</v>
      </c>
      <c r="B2903" s="10" t="s">
        <v>2100</v>
      </c>
      <c r="C2903" s="9" t="s">
        <v>0</v>
      </c>
      <c r="D2903" s="9">
        <v>6037</v>
      </c>
      <c r="E2903" s="9">
        <v>1</v>
      </c>
      <c r="F2903" s="9">
        <v>1.3454999999999999</v>
      </c>
      <c r="G2903" s="9">
        <v>1.3480000000000001</v>
      </c>
      <c r="H2903" s="9">
        <v>1.3454999999999999</v>
      </c>
      <c r="I2903" s="9">
        <v>5</v>
      </c>
      <c r="J2903" s="9">
        <v>445.68</v>
      </c>
      <c r="K2903" s="8" t="str">
        <f>RIGHT(B2903,5)</f>
        <v>16:35</v>
      </c>
      <c r="L2903" s="7" t="str">
        <f>TEXT(K2903,"hh")</f>
        <v>16</v>
      </c>
      <c r="M2903" s="6">
        <f>IF(C2903="close",IF(I2903&gt;=0,1,IF(I2903&lt;0,2)),0)</f>
        <v>0</v>
      </c>
      <c r="N2903" s="5">
        <f>IF(N2902=0,IF(C2903="s/l",1,0),IF(C2903="s/l",N2902+1,0))</f>
        <v>0</v>
      </c>
      <c r="O2903" s="4">
        <f>IF(O2902=0,IF(C2903="t/p",1,0),IF(C2903="t/p",O2902+1,0))</f>
        <v>1</v>
      </c>
      <c r="P2903" s="3">
        <f>IF(AND(N2903&gt;=$AD$36,N2904=0),1,0)</f>
        <v>0</v>
      </c>
      <c r="Q2903" s="2">
        <f>IF(AND(O2903&gt;=$AD$35,O2904=0),1,0)</f>
        <v>0</v>
      </c>
      <c r="R2903" s="3">
        <f>IF(AND(N2903&gt;0,ISODD(D2903)),1,0)</f>
        <v>0</v>
      </c>
      <c r="S2903" s="2">
        <f>IF(AND(O2903&gt;0,ISEVEN(D2903)),1,0)</f>
        <v>0</v>
      </c>
      <c r="T2903" s="1">
        <f>IF(AND(N2902&gt;0,N2903&gt;0),IF(OR(AND(R2902=0,R2903=1),AND(R2902=1,R2903=0)),1,0),0)</f>
        <v>0</v>
      </c>
      <c r="U2903" s="1">
        <f>IF(AND(O2902&gt;0,O2903&gt;0),IF(OR(AND(S2902=0,S2903=1),AND(S2902=1,S2903=0)),1,0),0)</f>
        <v>0</v>
      </c>
    </row>
    <row r="2904" spans="1:21">
      <c r="A2904" s="9">
        <v>14990</v>
      </c>
      <c r="B2904" s="10" t="s">
        <v>2099</v>
      </c>
      <c r="C2904" s="9" t="s">
        <v>3</v>
      </c>
      <c r="D2904" s="9">
        <v>6040</v>
      </c>
      <c r="E2904" s="9">
        <v>1</v>
      </c>
      <c r="F2904" s="9">
        <v>1.3432999999999999</v>
      </c>
      <c r="G2904" s="9">
        <v>1.3432999999999999</v>
      </c>
      <c r="H2904" s="9">
        <v>1.3458000000000001</v>
      </c>
      <c r="I2904" s="9">
        <v>-20</v>
      </c>
      <c r="J2904" s="9">
        <v>425.68</v>
      </c>
      <c r="K2904" s="8" t="str">
        <f>RIGHT(B2904,5)</f>
        <v>16:48</v>
      </c>
      <c r="L2904" s="7" t="str">
        <f>TEXT(K2904,"hh")</f>
        <v>16</v>
      </c>
      <c r="M2904" s="6">
        <f>IF(C2904="close",IF(I2904&gt;=0,1,IF(I2904&lt;0,2)),0)</f>
        <v>0</v>
      </c>
      <c r="N2904" s="5">
        <f>IF(N2903=0,IF(C2904="s/l",1,0),IF(C2904="s/l",N2903+1,0))</f>
        <v>1</v>
      </c>
      <c r="O2904" s="4">
        <f>IF(O2903=0,IF(C2904="t/p",1,0),IF(C2904="t/p",O2903+1,0))</f>
        <v>0</v>
      </c>
      <c r="P2904" s="3">
        <f>IF(AND(N2904&gt;=$AD$36,N2905=0),1,0)</f>
        <v>0</v>
      </c>
      <c r="Q2904" s="2">
        <f>IF(AND(O2904&gt;=$AD$35,O2905=0),1,0)</f>
        <v>0</v>
      </c>
      <c r="R2904" s="3">
        <f>IF(AND(N2904&gt;0,ISODD(D2904)),1,0)</f>
        <v>0</v>
      </c>
      <c r="S2904" s="2">
        <f>IF(AND(O2904&gt;0,ISEVEN(D2904)),1,0)</f>
        <v>0</v>
      </c>
      <c r="T2904" s="1">
        <f>IF(AND(N2903&gt;0,N2904&gt;0),IF(OR(AND(R2903=0,R2904=1),AND(R2903=1,R2904=0)),1,0),0)</f>
        <v>0</v>
      </c>
      <c r="U2904" s="1">
        <f>IF(AND(O2903&gt;0,O2904&gt;0),IF(OR(AND(S2903=0,S2904=1),AND(S2903=1,S2904=0)),1,0),0)</f>
        <v>0</v>
      </c>
    </row>
    <row r="2905" spans="1:21">
      <c r="A2905" s="9">
        <v>14995</v>
      </c>
      <c r="B2905" s="10" t="s">
        <v>2099</v>
      </c>
      <c r="C2905" s="9" t="s">
        <v>3</v>
      </c>
      <c r="D2905" s="9">
        <v>6042</v>
      </c>
      <c r="E2905" s="9">
        <v>1</v>
      </c>
      <c r="F2905" s="9">
        <v>1.3423</v>
      </c>
      <c r="G2905" s="9">
        <v>1.3423</v>
      </c>
      <c r="H2905" s="9">
        <v>1.3448</v>
      </c>
      <c r="I2905" s="9">
        <v>-20</v>
      </c>
      <c r="J2905" s="9">
        <v>405.68</v>
      </c>
      <c r="K2905" s="8" t="str">
        <f>RIGHT(B2905,5)</f>
        <v>16:48</v>
      </c>
      <c r="L2905" s="7" t="str">
        <f>TEXT(K2905,"hh")</f>
        <v>16</v>
      </c>
      <c r="M2905" s="6">
        <f>IF(C2905="close",IF(I2905&gt;=0,1,IF(I2905&lt;0,2)),0)</f>
        <v>0</v>
      </c>
      <c r="N2905" s="5">
        <f>IF(N2904=0,IF(C2905="s/l",1,0),IF(C2905="s/l",N2904+1,0))</f>
        <v>2</v>
      </c>
      <c r="O2905" s="4">
        <f>IF(O2904=0,IF(C2905="t/p",1,0),IF(C2905="t/p",O2904+1,0))</f>
        <v>0</v>
      </c>
      <c r="P2905" s="3">
        <f>IF(AND(N2905&gt;=$AD$36,N2906=0),1,0)</f>
        <v>1</v>
      </c>
      <c r="Q2905" s="2">
        <f>IF(AND(O2905&gt;=$AD$35,O2906=0),1,0)</f>
        <v>0</v>
      </c>
      <c r="R2905" s="3">
        <f>IF(AND(N2905&gt;0,ISODD(D2905)),1,0)</f>
        <v>0</v>
      </c>
      <c r="S2905" s="2">
        <f>IF(AND(O2905&gt;0,ISEVEN(D2905)),1,0)</f>
        <v>0</v>
      </c>
      <c r="T2905" s="1">
        <f>IF(AND(N2904&gt;0,N2905&gt;0),IF(OR(AND(R2904=0,R2905=1),AND(R2904=1,R2905=0)),1,0),0)</f>
        <v>0</v>
      </c>
      <c r="U2905" s="1">
        <f>IF(AND(O2904&gt;0,O2905&gt;0),IF(OR(AND(S2904=0,S2905=1),AND(S2904=1,S2905=0)),1,0),0)</f>
        <v>0</v>
      </c>
    </row>
    <row r="2906" spans="1:21">
      <c r="A2906" s="9">
        <v>15000</v>
      </c>
      <c r="B2906" s="10" t="s">
        <v>2098</v>
      </c>
      <c r="C2906" s="9" t="s">
        <v>0</v>
      </c>
      <c r="D2906" s="9">
        <v>6046</v>
      </c>
      <c r="E2906" s="9">
        <v>1</v>
      </c>
      <c r="F2906" s="9">
        <v>1.3428</v>
      </c>
      <c r="G2906" s="9">
        <v>1.3403</v>
      </c>
      <c r="H2906" s="9">
        <v>1.3428</v>
      </c>
      <c r="I2906" s="9">
        <v>5</v>
      </c>
      <c r="J2906" s="9">
        <v>410.68</v>
      </c>
      <c r="K2906" s="8" t="str">
        <f>RIGHT(B2906,5)</f>
        <v>16:50</v>
      </c>
      <c r="L2906" s="7" t="str">
        <f>TEXT(K2906,"hh")</f>
        <v>16</v>
      </c>
      <c r="M2906" s="6">
        <f>IF(C2906="close",IF(I2906&gt;=0,1,IF(I2906&lt;0,2)),0)</f>
        <v>0</v>
      </c>
      <c r="N2906" s="5">
        <f>IF(N2905=0,IF(C2906="s/l",1,0),IF(C2906="s/l",N2905+1,0))</f>
        <v>0</v>
      </c>
      <c r="O2906" s="4">
        <f>IF(O2905=0,IF(C2906="t/p",1,0),IF(C2906="t/p",O2905+1,0))</f>
        <v>1</v>
      </c>
      <c r="P2906" s="3">
        <f>IF(AND(N2906&gt;=$AD$36,N2907=0),1,0)</f>
        <v>0</v>
      </c>
      <c r="Q2906" s="2">
        <f>IF(AND(O2906&gt;=$AD$35,O2907=0),1,0)</f>
        <v>0</v>
      </c>
      <c r="R2906" s="3">
        <f>IF(AND(N2906&gt;0,ISODD(D2906)),1,0)</f>
        <v>0</v>
      </c>
      <c r="S2906" s="2">
        <f>IF(AND(O2906&gt;0,ISEVEN(D2906)),1,0)</f>
        <v>1</v>
      </c>
      <c r="T2906" s="1">
        <f>IF(AND(N2905&gt;0,N2906&gt;0),IF(OR(AND(R2905=0,R2906=1),AND(R2905=1,R2906=0)),1,0),0)</f>
        <v>0</v>
      </c>
      <c r="U2906" s="1">
        <f>IF(AND(O2905&gt;0,O2906&gt;0),IF(OR(AND(S2905=0,S2906=1),AND(S2905=1,S2906=0)),1,0),0)</f>
        <v>0</v>
      </c>
    </row>
    <row r="2907" spans="1:21">
      <c r="A2907" s="9">
        <v>15005</v>
      </c>
      <c r="B2907" s="10" t="s">
        <v>2097</v>
      </c>
      <c r="C2907" s="9" t="s">
        <v>0</v>
      </c>
      <c r="D2907" s="9">
        <v>6044</v>
      </c>
      <c r="E2907" s="9">
        <v>1</v>
      </c>
      <c r="F2907" s="9">
        <v>1.3438000000000001</v>
      </c>
      <c r="G2907" s="9">
        <v>1.3412999999999999</v>
      </c>
      <c r="H2907" s="9">
        <v>1.3438000000000001</v>
      </c>
      <c r="I2907" s="9">
        <v>5</v>
      </c>
      <c r="J2907" s="9">
        <v>415.68</v>
      </c>
      <c r="K2907" s="8" t="str">
        <f>RIGHT(B2907,5)</f>
        <v>17:40</v>
      </c>
      <c r="L2907" s="7" t="str">
        <f>TEXT(K2907,"hh")</f>
        <v>17</v>
      </c>
      <c r="M2907" s="6">
        <f>IF(C2907="close",IF(I2907&gt;=0,1,IF(I2907&lt;0,2)),0)</f>
        <v>0</v>
      </c>
      <c r="N2907" s="5">
        <f>IF(N2906=0,IF(C2907="s/l",1,0),IF(C2907="s/l",N2906+1,0))</f>
        <v>0</v>
      </c>
      <c r="O2907" s="4">
        <f>IF(O2906=0,IF(C2907="t/p",1,0),IF(C2907="t/p",O2906+1,0))</f>
        <v>2</v>
      </c>
      <c r="P2907" s="3">
        <f>IF(AND(N2907&gt;=$AD$36,N2908=0),1,0)</f>
        <v>0</v>
      </c>
      <c r="Q2907" s="2">
        <f>IF(AND(O2907&gt;=$AD$35,O2908=0),1,0)</f>
        <v>0</v>
      </c>
      <c r="R2907" s="3">
        <f>IF(AND(N2907&gt;0,ISODD(D2907)),1,0)</f>
        <v>0</v>
      </c>
      <c r="S2907" s="2">
        <f>IF(AND(O2907&gt;0,ISEVEN(D2907)),1,0)</f>
        <v>1</v>
      </c>
      <c r="T2907" s="1">
        <f>IF(AND(N2906&gt;0,N2907&gt;0),IF(OR(AND(R2906=0,R2907=1),AND(R2906=1,R2907=0)),1,0),0)</f>
        <v>0</v>
      </c>
      <c r="U2907" s="1">
        <f>IF(AND(O2906&gt;0,O2907&gt;0),IF(OR(AND(S2906=0,S2907=1),AND(S2906=1,S2907=0)),1,0),0)</f>
        <v>0</v>
      </c>
    </row>
    <row r="2908" spans="1:21">
      <c r="A2908" s="9">
        <v>15010</v>
      </c>
      <c r="B2908" s="10" t="s">
        <v>2096</v>
      </c>
      <c r="C2908" s="9" t="s">
        <v>3</v>
      </c>
      <c r="D2908" s="9">
        <v>6047</v>
      </c>
      <c r="E2908" s="9">
        <v>1</v>
      </c>
      <c r="F2908" s="9">
        <v>1.3449</v>
      </c>
      <c r="G2908" s="9">
        <v>1.3449</v>
      </c>
      <c r="H2908" s="9">
        <v>1.3424</v>
      </c>
      <c r="I2908" s="9">
        <v>-20</v>
      </c>
      <c r="J2908" s="9">
        <v>395.68</v>
      </c>
      <c r="K2908" s="8" t="str">
        <f>RIGHT(B2908,5)</f>
        <v>18:05</v>
      </c>
      <c r="L2908" s="7" t="str">
        <f>TEXT(K2908,"hh")</f>
        <v>18</v>
      </c>
      <c r="M2908" s="6">
        <f>IF(C2908="close",IF(I2908&gt;=0,1,IF(I2908&lt;0,2)),0)</f>
        <v>0</v>
      </c>
      <c r="N2908" s="5">
        <f>IF(N2907=0,IF(C2908="s/l",1,0),IF(C2908="s/l",N2907+1,0))</f>
        <v>1</v>
      </c>
      <c r="O2908" s="4">
        <f>IF(O2907=0,IF(C2908="t/p",1,0),IF(C2908="t/p",O2907+1,0))</f>
        <v>0</v>
      </c>
      <c r="P2908" s="3">
        <f>IF(AND(N2908&gt;=$AD$36,N2909=0),1,0)</f>
        <v>0</v>
      </c>
      <c r="Q2908" s="2">
        <f>IF(AND(O2908&gt;=$AD$35,O2909=0),1,0)</f>
        <v>0</v>
      </c>
      <c r="R2908" s="3">
        <f>IF(AND(N2908&gt;0,ISODD(D2908)),1,0)</f>
        <v>1</v>
      </c>
      <c r="S2908" s="2">
        <f>IF(AND(O2908&gt;0,ISEVEN(D2908)),1,0)</f>
        <v>0</v>
      </c>
      <c r="T2908" s="1">
        <f>IF(AND(N2907&gt;0,N2908&gt;0),IF(OR(AND(R2907=0,R2908=1),AND(R2907=1,R2908=0)),1,0),0)</f>
        <v>0</v>
      </c>
      <c r="U2908" s="1">
        <f>IF(AND(O2907&gt;0,O2908&gt;0),IF(OR(AND(S2907=0,S2908=1),AND(S2907=1,S2908=0)),1,0),0)</f>
        <v>0</v>
      </c>
    </row>
    <row r="2909" spans="1:21">
      <c r="A2909" s="9">
        <v>15015</v>
      </c>
      <c r="B2909" s="10" t="s">
        <v>2095</v>
      </c>
      <c r="C2909" s="9" t="s">
        <v>3</v>
      </c>
      <c r="D2909" s="9">
        <v>6049</v>
      </c>
      <c r="E2909" s="9">
        <v>1</v>
      </c>
      <c r="F2909" s="9">
        <v>1.3460000000000001</v>
      </c>
      <c r="G2909" s="9">
        <v>1.3460000000000001</v>
      </c>
      <c r="H2909" s="9">
        <v>1.3434999999999999</v>
      </c>
      <c r="I2909" s="9">
        <v>-20</v>
      </c>
      <c r="J2909" s="9">
        <v>375.68</v>
      </c>
      <c r="K2909" s="8" t="str">
        <f>RIGHT(B2909,5)</f>
        <v>19:13</v>
      </c>
      <c r="L2909" s="7" t="str">
        <f>TEXT(K2909,"hh")</f>
        <v>19</v>
      </c>
      <c r="M2909" s="6">
        <f>IF(C2909="close",IF(I2909&gt;=0,1,IF(I2909&lt;0,2)),0)</f>
        <v>0</v>
      </c>
      <c r="N2909" s="5">
        <f>IF(N2908=0,IF(C2909="s/l",1,0),IF(C2909="s/l",N2908+1,0))</f>
        <v>2</v>
      </c>
      <c r="O2909" s="4">
        <f>IF(O2908=0,IF(C2909="t/p",1,0),IF(C2909="t/p",O2908+1,0))</f>
        <v>0</v>
      </c>
      <c r="P2909" s="3">
        <f>IF(AND(N2909&gt;=$AD$36,N2910=0),1,0)</f>
        <v>0</v>
      </c>
      <c r="Q2909" s="2">
        <f>IF(AND(O2909&gt;=$AD$35,O2910=0),1,0)</f>
        <v>0</v>
      </c>
      <c r="R2909" s="3">
        <f>IF(AND(N2909&gt;0,ISODD(D2909)),1,0)</f>
        <v>1</v>
      </c>
      <c r="S2909" s="2">
        <f>IF(AND(O2909&gt;0,ISEVEN(D2909)),1,0)</f>
        <v>0</v>
      </c>
      <c r="T2909" s="1">
        <f>IF(AND(N2908&gt;0,N2909&gt;0),IF(OR(AND(R2908=0,R2909=1),AND(R2908=1,R2909=0)),1,0),0)</f>
        <v>0</v>
      </c>
      <c r="U2909" s="1">
        <f>IF(AND(O2908&gt;0,O2909&gt;0),IF(OR(AND(S2908=0,S2909=1),AND(S2908=1,S2909=0)),1,0),0)</f>
        <v>0</v>
      </c>
    </row>
    <row r="2910" spans="1:21">
      <c r="A2910" s="9">
        <v>15020</v>
      </c>
      <c r="B2910" s="10" t="s">
        <v>2094</v>
      </c>
      <c r="C2910" s="9" t="s">
        <v>3</v>
      </c>
      <c r="D2910" s="9">
        <v>6051</v>
      </c>
      <c r="E2910" s="9">
        <v>1</v>
      </c>
      <c r="F2910" s="9">
        <v>1.347</v>
      </c>
      <c r="G2910" s="9">
        <v>1.347</v>
      </c>
      <c r="H2910" s="9">
        <v>1.3445</v>
      </c>
      <c r="I2910" s="9">
        <v>-20</v>
      </c>
      <c r="J2910" s="9">
        <v>355.68</v>
      </c>
      <c r="K2910" s="8" t="str">
        <f>RIGHT(B2910,5)</f>
        <v>20:26</v>
      </c>
      <c r="L2910" s="7" t="str">
        <f>TEXT(K2910,"hh")</f>
        <v>20</v>
      </c>
      <c r="M2910" s="6">
        <f>IF(C2910="close",IF(I2910&gt;=0,1,IF(I2910&lt;0,2)),0)</f>
        <v>0</v>
      </c>
      <c r="N2910" s="5">
        <f>IF(N2909=0,IF(C2910="s/l",1,0),IF(C2910="s/l",N2909+1,0))</f>
        <v>3</v>
      </c>
      <c r="O2910" s="4">
        <f>IF(O2909=0,IF(C2910="t/p",1,0),IF(C2910="t/p",O2909+1,0))</f>
        <v>0</v>
      </c>
      <c r="P2910" s="3">
        <f>IF(AND(N2910&gt;=$AD$36,N2911=0),1,0)</f>
        <v>1</v>
      </c>
      <c r="Q2910" s="2">
        <f>IF(AND(O2910&gt;=$AD$35,O2911=0),1,0)</f>
        <v>0</v>
      </c>
      <c r="R2910" s="3">
        <f>IF(AND(N2910&gt;0,ISODD(D2910)),1,0)</f>
        <v>1</v>
      </c>
      <c r="S2910" s="2">
        <f>IF(AND(O2910&gt;0,ISEVEN(D2910)),1,0)</f>
        <v>0</v>
      </c>
      <c r="T2910" s="1">
        <f>IF(AND(N2909&gt;0,N2910&gt;0),IF(OR(AND(R2909=0,R2910=1),AND(R2909=1,R2910=0)),1,0),0)</f>
        <v>0</v>
      </c>
      <c r="U2910" s="1">
        <f>IF(AND(O2909&gt;0,O2910&gt;0),IF(OR(AND(S2909=0,S2910=1),AND(S2909=1,S2910=0)),1,0),0)</f>
        <v>0</v>
      </c>
    </row>
    <row r="2911" spans="1:21">
      <c r="A2911" s="9">
        <v>15021</v>
      </c>
      <c r="B2911" s="10" t="s">
        <v>2093</v>
      </c>
      <c r="C2911" s="9" t="s">
        <v>54</v>
      </c>
      <c r="D2911" s="9">
        <v>6053</v>
      </c>
      <c r="E2911" s="9">
        <v>1</v>
      </c>
      <c r="F2911" s="9">
        <v>1.347</v>
      </c>
      <c r="G2911" s="9">
        <v>1.3480000000000001</v>
      </c>
      <c r="H2911" s="9">
        <v>1.3454999999999999</v>
      </c>
      <c r="I2911" s="9">
        <v>-10.37</v>
      </c>
      <c r="J2911" s="9">
        <v>345.31</v>
      </c>
      <c r="K2911" s="8" t="str">
        <f>RIGHT(B2911,5)</f>
        <v>00:00</v>
      </c>
      <c r="L2911" s="7" t="str">
        <f>TEXT(K2911,"hh")</f>
        <v>00</v>
      </c>
      <c r="M2911" s="6">
        <f>IF(C2911="close",IF(I2911&gt;=0,1,IF(I2911&lt;0,2)),0)</f>
        <v>2</v>
      </c>
      <c r="N2911" s="5">
        <f>IF(N2910=0,IF(C2911="s/l",1,0),IF(C2911="s/l",N2910+1,0))</f>
        <v>0</v>
      </c>
      <c r="O2911" s="4">
        <f>IF(O2910=0,IF(C2911="t/p",1,0),IF(C2911="t/p",O2910+1,0))</f>
        <v>0</v>
      </c>
      <c r="P2911" s="3">
        <f>IF(AND(N2911&gt;=$AD$36,N2912=0),1,0)</f>
        <v>0</v>
      </c>
      <c r="Q2911" s="2">
        <f>IF(AND(O2911&gt;=$AD$35,O2912=0),1,0)</f>
        <v>0</v>
      </c>
      <c r="R2911" s="3">
        <f>IF(AND(N2911&gt;0,ISODD(D2911)),1,0)</f>
        <v>0</v>
      </c>
      <c r="S2911" s="2">
        <f>IF(AND(O2911&gt;0,ISEVEN(D2911)),1,0)</f>
        <v>0</v>
      </c>
      <c r="T2911" s="1">
        <f>IF(AND(N2910&gt;0,N2911&gt;0),IF(OR(AND(R2910=0,R2911=1),AND(R2910=1,R2911=0)),1,0),0)</f>
        <v>0</v>
      </c>
      <c r="U2911" s="1">
        <f>IF(AND(O2910&gt;0,O2911&gt;0),IF(OR(AND(S2910=0,S2911=1),AND(S2910=1,S2911=0)),1,0),0)</f>
        <v>0</v>
      </c>
    </row>
    <row r="2912" spans="1:21">
      <c r="A2912" s="9">
        <v>15030</v>
      </c>
      <c r="B2912" s="10" t="s">
        <v>176</v>
      </c>
      <c r="C2912" s="9" t="s">
        <v>0</v>
      </c>
      <c r="D2912" s="9">
        <v>6057</v>
      </c>
      <c r="E2912" s="9">
        <v>1</v>
      </c>
      <c r="F2912" s="9">
        <v>1.3467</v>
      </c>
      <c r="G2912" s="9">
        <v>1.3492</v>
      </c>
      <c r="H2912" s="9">
        <v>1.3467</v>
      </c>
      <c r="I2912" s="9">
        <v>5</v>
      </c>
      <c r="J2912" s="9">
        <v>350.31</v>
      </c>
      <c r="K2912" s="8" t="str">
        <f>RIGHT(B2912,5)</f>
        <v>04:12</v>
      </c>
      <c r="L2912" s="7" t="str">
        <f>TEXT(K2912,"hh")</f>
        <v>04</v>
      </c>
      <c r="M2912" s="6">
        <f>IF(C2912="close",IF(I2912&gt;=0,1,IF(I2912&lt;0,2)),0)</f>
        <v>0</v>
      </c>
      <c r="N2912" s="5">
        <f>IF(N2911=0,IF(C2912="s/l",1,0),IF(C2912="s/l",N2911+1,0))</f>
        <v>0</v>
      </c>
      <c r="O2912" s="4">
        <f>IF(O2911=0,IF(C2912="t/p",1,0),IF(C2912="t/p",O2911+1,0))</f>
        <v>1</v>
      </c>
      <c r="P2912" s="3">
        <f>IF(AND(N2912&gt;=$AD$36,N2913=0),1,0)</f>
        <v>0</v>
      </c>
      <c r="Q2912" s="2">
        <f>IF(AND(O2912&gt;=$AD$35,O2913=0),1,0)</f>
        <v>0</v>
      </c>
      <c r="R2912" s="3">
        <f>IF(AND(N2912&gt;0,ISODD(D2912)),1,0)</f>
        <v>0</v>
      </c>
      <c r="S2912" s="2">
        <f>IF(AND(O2912&gt;0,ISEVEN(D2912)),1,0)</f>
        <v>0</v>
      </c>
      <c r="T2912" s="1">
        <f>IF(AND(N2911&gt;0,N2912&gt;0),IF(OR(AND(R2911=0,R2912=1),AND(R2911=1,R2912=0)),1,0),0)</f>
        <v>0</v>
      </c>
      <c r="U2912" s="1">
        <f>IF(AND(O2911&gt;0,O2912&gt;0),IF(OR(AND(S2911=0,S2912=1),AND(S2911=1,S2912=0)),1,0),0)</f>
        <v>0</v>
      </c>
    </row>
    <row r="2913" spans="1:21">
      <c r="A2913" s="9">
        <v>15039</v>
      </c>
      <c r="B2913" s="10" t="s">
        <v>2092</v>
      </c>
      <c r="C2913" s="9" t="s">
        <v>0</v>
      </c>
      <c r="D2913" s="9">
        <v>6062</v>
      </c>
      <c r="E2913" s="9">
        <v>1</v>
      </c>
      <c r="F2913" s="9">
        <v>1.3460000000000001</v>
      </c>
      <c r="G2913" s="9">
        <v>1.3434999999999999</v>
      </c>
      <c r="H2913" s="9">
        <v>1.3460000000000001</v>
      </c>
      <c r="I2913" s="9">
        <v>5</v>
      </c>
      <c r="J2913" s="9">
        <v>355.31</v>
      </c>
      <c r="K2913" s="8" t="str">
        <f>RIGHT(B2913,5)</f>
        <v>08:19</v>
      </c>
      <c r="L2913" s="7" t="str">
        <f>TEXT(K2913,"hh")</f>
        <v>08</v>
      </c>
      <c r="M2913" s="6">
        <f>IF(C2913="close",IF(I2913&gt;=0,1,IF(I2913&lt;0,2)),0)</f>
        <v>0</v>
      </c>
      <c r="N2913" s="5">
        <f>IF(N2912=0,IF(C2913="s/l",1,0),IF(C2913="s/l",N2912+1,0))</f>
        <v>0</v>
      </c>
      <c r="O2913" s="4">
        <f>IF(O2912=0,IF(C2913="t/p",1,0),IF(C2913="t/p",O2912+1,0))</f>
        <v>2</v>
      </c>
      <c r="P2913" s="3">
        <f>IF(AND(N2913&gt;=$AD$36,N2914=0),1,0)</f>
        <v>0</v>
      </c>
      <c r="Q2913" s="2">
        <f>IF(AND(O2913&gt;=$AD$35,O2914=0),1,0)</f>
        <v>0</v>
      </c>
      <c r="R2913" s="3">
        <f>IF(AND(N2913&gt;0,ISODD(D2913)),1,0)</f>
        <v>0</v>
      </c>
      <c r="S2913" s="2">
        <f>IF(AND(O2913&gt;0,ISEVEN(D2913)),1,0)</f>
        <v>1</v>
      </c>
      <c r="T2913" s="1">
        <f>IF(AND(N2912&gt;0,N2913&gt;0),IF(OR(AND(R2912=0,R2913=1),AND(R2912=1,R2913=0)),1,0),0)</f>
        <v>0</v>
      </c>
      <c r="U2913" s="1">
        <f>IF(AND(O2912&gt;0,O2913&gt;0),IF(OR(AND(S2912=0,S2913=1),AND(S2912=1,S2913=0)),1,0),0)</f>
        <v>1</v>
      </c>
    </row>
    <row r="2914" spans="1:21">
      <c r="A2914" s="9">
        <v>15040</v>
      </c>
      <c r="B2914" s="10" t="s">
        <v>2091</v>
      </c>
      <c r="C2914" s="9" t="s">
        <v>3</v>
      </c>
      <c r="D2914" s="9">
        <v>6060</v>
      </c>
      <c r="E2914" s="9">
        <v>1</v>
      </c>
      <c r="F2914" s="9">
        <v>1.3445</v>
      </c>
      <c r="G2914" s="9">
        <v>1.3445</v>
      </c>
      <c r="H2914" s="9">
        <v>1.347</v>
      </c>
      <c r="I2914" s="9">
        <v>-20</v>
      </c>
      <c r="J2914" s="9">
        <v>335.31</v>
      </c>
      <c r="K2914" s="8" t="str">
        <f>RIGHT(B2914,5)</f>
        <v>09:16</v>
      </c>
      <c r="L2914" s="7" t="str">
        <f>TEXT(K2914,"hh")</f>
        <v>09</v>
      </c>
      <c r="M2914" s="6">
        <f>IF(C2914="close",IF(I2914&gt;=0,1,IF(I2914&lt;0,2)),0)</f>
        <v>0</v>
      </c>
      <c r="N2914" s="5">
        <f>IF(N2913=0,IF(C2914="s/l",1,0),IF(C2914="s/l",N2913+1,0))</f>
        <v>1</v>
      </c>
      <c r="O2914" s="4">
        <f>IF(O2913=0,IF(C2914="t/p",1,0),IF(C2914="t/p",O2913+1,0))</f>
        <v>0</v>
      </c>
      <c r="P2914" s="3">
        <f>IF(AND(N2914&gt;=$AD$36,N2915=0),1,0)</f>
        <v>0</v>
      </c>
      <c r="Q2914" s="2">
        <f>IF(AND(O2914&gt;=$AD$35,O2915=0),1,0)</f>
        <v>0</v>
      </c>
      <c r="R2914" s="3">
        <f>IF(AND(N2914&gt;0,ISODD(D2914)),1,0)</f>
        <v>0</v>
      </c>
      <c r="S2914" s="2">
        <f>IF(AND(O2914&gt;0,ISEVEN(D2914)),1,0)</f>
        <v>0</v>
      </c>
      <c r="T2914" s="1">
        <f>IF(AND(N2913&gt;0,N2914&gt;0),IF(OR(AND(R2913=0,R2914=1),AND(R2913=1,R2914=0)),1,0),0)</f>
        <v>0</v>
      </c>
      <c r="U2914" s="1">
        <f>IF(AND(O2913&gt;0,O2914&gt;0),IF(OR(AND(S2913=0,S2914=1),AND(S2913=1,S2914=0)),1,0),0)</f>
        <v>0</v>
      </c>
    </row>
    <row r="2915" spans="1:21">
      <c r="A2915" s="9">
        <v>15045</v>
      </c>
      <c r="B2915" s="10" t="s">
        <v>2090</v>
      </c>
      <c r="C2915" s="9" t="s">
        <v>0</v>
      </c>
      <c r="D2915" s="9">
        <v>6064</v>
      </c>
      <c r="E2915" s="9">
        <v>1</v>
      </c>
      <c r="F2915" s="9">
        <v>1.345</v>
      </c>
      <c r="G2915" s="9">
        <v>1.3425</v>
      </c>
      <c r="H2915" s="9">
        <v>1.345</v>
      </c>
      <c r="I2915" s="9">
        <v>5</v>
      </c>
      <c r="J2915" s="9">
        <v>340.31</v>
      </c>
      <c r="K2915" s="8" t="str">
        <f>RIGHT(B2915,5)</f>
        <v>10:24</v>
      </c>
      <c r="L2915" s="7" t="str">
        <f>TEXT(K2915,"hh")</f>
        <v>10</v>
      </c>
      <c r="M2915" s="6">
        <f>IF(C2915="close",IF(I2915&gt;=0,1,IF(I2915&lt;0,2)),0)</f>
        <v>0</v>
      </c>
      <c r="N2915" s="5">
        <f>IF(N2914=0,IF(C2915="s/l",1,0),IF(C2915="s/l",N2914+1,0))</f>
        <v>0</v>
      </c>
      <c r="O2915" s="4">
        <f>IF(O2914=0,IF(C2915="t/p",1,0),IF(C2915="t/p",O2914+1,0))</f>
        <v>1</v>
      </c>
      <c r="P2915" s="3">
        <f>IF(AND(N2915&gt;=$AD$36,N2916=0),1,0)</f>
        <v>0</v>
      </c>
      <c r="Q2915" s="2">
        <f>IF(AND(O2915&gt;=$AD$35,O2916=0),1,0)</f>
        <v>0</v>
      </c>
      <c r="R2915" s="3">
        <f>IF(AND(N2915&gt;0,ISODD(D2915)),1,0)</f>
        <v>0</v>
      </c>
      <c r="S2915" s="2">
        <f>IF(AND(O2915&gt;0,ISEVEN(D2915)),1,0)</f>
        <v>1</v>
      </c>
      <c r="T2915" s="1">
        <f>IF(AND(N2914&gt;0,N2915&gt;0),IF(OR(AND(R2914=0,R2915=1),AND(R2914=1,R2915=0)),1,0),0)</f>
        <v>0</v>
      </c>
      <c r="U2915" s="1">
        <f>IF(AND(O2914&gt;0,O2915&gt;0),IF(OR(AND(S2914=0,S2915=1),AND(S2914=1,S2915=0)),1,0),0)</f>
        <v>0</v>
      </c>
    </row>
    <row r="2916" spans="1:21">
      <c r="A2916" s="9">
        <v>15050</v>
      </c>
      <c r="B2916" s="10" t="s">
        <v>2089</v>
      </c>
      <c r="C2916" s="9" t="s">
        <v>0</v>
      </c>
      <c r="D2916" s="9">
        <v>6065</v>
      </c>
      <c r="E2916" s="9">
        <v>1</v>
      </c>
      <c r="F2916" s="9">
        <v>1.3447</v>
      </c>
      <c r="G2916" s="9">
        <v>1.3472</v>
      </c>
      <c r="H2916" s="9">
        <v>1.3447</v>
      </c>
      <c r="I2916" s="9">
        <v>5</v>
      </c>
      <c r="J2916" s="9">
        <v>345.31</v>
      </c>
      <c r="K2916" s="8" t="str">
        <f>RIGHT(B2916,5)</f>
        <v>10:30</v>
      </c>
      <c r="L2916" s="7" t="str">
        <f>TEXT(K2916,"hh")</f>
        <v>10</v>
      </c>
      <c r="M2916" s="6">
        <f>IF(C2916="close",IF(I2916&gt;=0,1,IF(I2916&lt;0,2)),0)</f>
        <v>0</v>
      </c>
      <c r="N2916" s="5">
        <f>IF(N2915=0,IF(C2916="s/l",1,0),IF(C2916="s/l",N2915+1,0))</f>
        <v>0</v>
      </c>
      <c r="O2916" s="4">
        <f>IF(O2915=0,IF(C2916="t/p",1,0),IF(C2916="t/p",O2915+1,0))</f>
        <v>2</v>
      </c>
      <c r="P2916" s="3">
        <f>IF(AND(N2916&gt;=$AD$36,N2917=0),1,0)</f>
        <v>0</v>
      </c>
      <c r="Q2916" s="2">
        <f>IF(AND(O2916&gt;=$AD$35,O2917=0),1,0)</f>
        <v>0</v>
      </c>
      <c r="R2916" s="3">
        <f>IF(AND(N2916&gt;0,ISODD(D2916)),1,0)</f>
        <v>0</v>
      </c>
      <c r="S2916" s="2">
        <f>IF(AND(O2916&gt;0,ISEVEN(D2916)),1,0)</f>
        <v>0</v>
      </c>
      <c r="T2916" s="1">
        <f>IF(AND(N2915&gt;0,N2916&gt;0),IF(OR(AND(R2915=0,R2916=1),AND(R2915=1,R2916=0)),1,0),0)</f>
        <v>0</v>
      </c>
      <c r="U2916" s="1">
        <f>IF(AND(O2915&gt;0,O2916&gt;0),IF(OR(AND(S2915=0,S2916=1),AND(S2915=1,S2916=0)),1,0),0)</f>
        <v>1</v>
      </c>
    </row>
    <row r="2917" spans="1:21">
      <c r="A2917" s="9">
        <v>15055</v>
      </c>
      <c r="B2917" s="10" t="s">
        <v>2088</v>
      </c>
      <c r="C2917" s="9" t="s">
        <v>0</v>
      </c>
      <c r="D2917" s="9">
        <v>6068</v>
      </c>
      <c r="E2917" s="9">
        <v>1</v>
      </c>
      <c r="F2917" s="9">
        <v>1.3451</v>
      </c>
      <c r="G2917" s="9">
        <v>1.3426</v>
      </c>
      <c r="H2917" s="9">
        <v>1.3451</v>
      </c>
      <c r="I2917" s="9">
        <v>5</v>
      </c>
      <c r="J2917" s="9">
        <v>350.31</v>
      </c>
      <c r="K2917" s="8" t="str">
        <f>RIGHT(B2917,5)</f>
        <v>10:39</v>
      </c>
      <c r="L2917" s="7" t="str">
        <f>TEXT(K2917,"hh")</f>
        <v>10</v>
      </c>
      <c r="M2917" s="6">
        <f>IF(C2917="close",IF(I2917&gt;=0,1,IF(I2917&lt;0,2)),0)</f>
        <v>0</v>
      </c>
      <c r="N2917" s="5">
        <f>IF(N2916=0,IF(C2917="s/l",1,0),IF(C2917="s/l",N2916+1,0))</f>
        <v>0</v>
      </c>
      <c r="O2917" s="4">
        <f>IF(O2916=0,IF(C2917="t/p",1,0),IF(C2917="t/p",O2916+1,0))</f>
        <v>3</v>
      </c>
      <c r="P2917" s="3">
        <f>IF(AND(N2917&gt;=$AD$36,N2918=0),1,0)</f>
        <v>0</v>
      </c>
      <c r="Q2917" s="2">
        <f>IF(AND(O2917&gt;=$AD$35,O2918=0),1,0)</f>
        <v>0</v>
      </c>
      <c r="R2917" s="3">
        <f>IF(AND(N2917&gt;0,ISODD(D2917)),1,0)</f>
        <v>0</v>
      </c>
      <c r="S2917" s="2">
        <f>IF(AND(O2917&gt;0,ISEVEN(D2917)),1,0)</f>
        <v>1</v>
      </c>
      <c r="T2917" s="1">
        <f>IF(AND(N2916&gt;0,N2917&gt;0),IF(OR(AND(R2916=0,R2917=1),AND(R2916=1,R2917=0)),1,0),0)</f>
        <v>0</v>
      </c>
      <c r="U2917" s="1">
        <f>IF(AND(O2916&gt;0,O2917&gt;0),IF(OR(AND(S2916=0,S2917=1),AND(S2916=1,S2917=0)),1,0),0)</f>
        <v>1</v>
      </c>
    </row>
    <row r="2918" spans="1:21">
      <c r="A2918" s="9">
        <v>15064</v>
      </c>
      <c r="B2918" s="10" t="s">
        <v>2087</v>
      </c>
      <c r="C2918" s="9" t="s">
        <v>3</v>
      </c>
      <c r="D2918" s="9">
        <v>6069</v>
      </c>
      <c r="E2918" s="9">
        <v>1</v>
      </c>
      <c r="F2918" s="9">
        <v>1.3472999999999999</v>
      </c>
      <c r="G2918" s="9">
        <v>1.3472999999999999</v>
      </c>
      <c r="H2918" s="9">
        <v>1.3448</v>
      </c>
      <c r="I2918" s="9">
        <v>-20</v>
      </c>
      <c r="J2918" s="9">
        <v>330.31</v>
      </c>
      <c r="K2918" s="8" t="str">
        <f>RIGHT(B2918,5)</f>
        <v>13:50</v>
      </c>
      <c r="L2918" s="7" t="str">
        <f>TEXT(K2918,"hh")</f>
        <v>13</v>
      </c>
      <c r="M2918" s="6">
        <f>IF(C2918="close",IF(I2918&gt;=0,1,IF(I2918&lt;0,2)),0)</f>
        <v>0</v>
      </c>
      <c r="N2918" s="5">
        <f>IF(N2917=0,IF(C2918="s/l",1,0),IF(C2918="s/l",N2917+1,0))</f>
        <v>1</v>
      </c>
      <c r="O2918" s="4">
        <f>IF(O2917=0,IF(C2918="t/p",1,0),IF(C2918="t/p",O2917+1,0))</f>
        <v>0</v>
      </c>
      <c r="P2918" s="3">
        <f>IF(AND(N2918&gt;=$AD$36,N2919=0),1,0)</f>
        <v>0</v>
      </c>
      <c r="Q2918" s="2">
        <f>IF(AND(O2918&gt;=$AD$35,O2919=0),1,0)</f>
        <v>0</v>
      </c>
      <c r="R2918" s="3">
        <f>IF(AND(N2918&gt;0,ISODD(D2918)),1,0)</f>
        <v>1</v>
      </c>
      <c r="S2918" s="2">
        <f>IF(AND(O2918&gt;0,ISEVEN(D2918)),1,0)</f>
        <v>0</v>
      </c>
      <c r="T2918" s="1">
        <f>IF(AND(N2917&gt;0,N2918&gt;0),IF(OR(AND(R2917=0,R2918=1),AND(R2917=1,R2918=0)),1,0),0)</f>
        <v>0</v>
      </c>
      <c r="U2918" s="1">
        <f>IF(AND(O2917&gt;0,O2918&gt;0),IF(OR(AND(S2917=0,S2918=1),AND(S2917=1,S2918=0)),1,0),0)</f>
        <v>0</v>
      </c>
    </row>
    <row r="2919" spans="1:21">
      <c r="A2919" s="9">
        <v>15065</v>
      </c>
      <c r="B2919" s="10" t="s">
        <v>2086</v>
      </c>
      <c r="C2919" s="9" t="s">
        <v>0</v>
      </c>
      <c r="D2919" s="9">
        <v>6071</v>
      </c>
      <c r="E2919" s="9">
        <v>1</v>
      </c>
      <c r="F2919" s="9">
        <v>1.3462000000000001</v>
      </c>
      <c r="G2919" s="9">
        <v>1.3487</v>
      </c>
      <c r="H2919" s="9">
        <v>1.3462000000000001</v>
      </c>
      <c r="I2919" s="9">
        <v>5</v>
      </c>
      <c r="J2919" s="9">
        <v>335.31</v>
      </c>
      <c r="K2919" s="8" t="str">
        <f>RIGHT(B2919,5)</f>
        <v>13:55</v>
      </c>
      <c r="L2919" s="7" t="str">
        <f>TEXT(K2919,"hh")</f>
        <v>13</v>
      </c>
      <c r="M2919" s="6">
        <f>IF(C2919="close",IF(I2919&gt;=0,1,IF(I2919&lt;0,2)),0)</f>
        <v>0</v>
      </c>
      <c r="N2919" s="5">
        <f>IF(N2918=0,IF(C2919="s/l",1,0),IF(C2919="s/l",N2918+1,0))</f>
        <v>0</v>
      </c>
      <c r="O2919" s="4">
        <f>IF(O2918=0,IF(C2919="t/p",1,0),IF(C2919="t/p",O2918+1,0))</f>
        <v>1</v>
      </c>
      <c r="P2919" s="3">
        <f>IF(AND(N2919&gt;=$AD$36,N2920=0),1,0)</f>
        <v>0</v>
      </c>
      <c r="Q2919" s="2">
        <f>IF(AND(O2919&gt;=$AD$35,O2920=0),1,0)</f>
        <v>0</v>
      </c>
      <c r="R2919" s="3">
        <f>IF(AND(N2919&gt;0,ISODD(D2919)),1,0)</f>
        <v>0</v>
      </c>
      <c r="S2919" s="2">
        <f>IF(AND(O2919&gt;0,ISEVEN(D2919)),1,0)</f>
        <v>0</v>
      </c>
      <c r="T2919" s="1">
        <f>IF(AND(N2918&gt;0,N2919&gt;0),IF(OR(AND(R2918=0,R2919=1),AND(R2918=1,R2919=0)),1,0),0)</f>
        <v>0</v>
      </c>
      <c r="U2919" s="1">
        <f>IF(AND(O2918&gt;0,O2919&gt;0),IF(OR(AND(S2918=0,S2919=1),AND(S2918=1,S2919=0)),1,0),0)</f>
        <v>0</v>
      </c>
    </row>
    <row r="2920" spans="1:21">
      <c r="A2920" s="9">
        <v>15070</v>
      </c>
      <c r="B2920" s="10" t="s">
        <v>2085</v>
      </c>
      <c r="C2920" s="9" t="s">
        <v>0</v>
      </c>
      <c r="D2920" s="9">
        <v>6074</v>
      </c>
      <c r="E2920" s="9">
        <v>1</v>
      </c>
      <c r="F2920" s="9">
        <v>1.3466</v>
      </c>
      <c r="G2920" s="9">
        <v>1.3441000000000001</v>
      </c>
      <c r="H2920" s="9">
        <v>1.3466</v>
      </c>
      <c r="I2920" s="9">
        <v>5</v>
      </c>
      <c r="J2920" s="9">
        <v>340.31</v>
      </c>
      <c r="K2920" s="8" t="str">
        <f>RIGHT(B2920,5)</f>
        <v>15:01</v>
      </c>
      <c r="L2920" s="7" t="str">
        <f>TEXT(K2920,"hh")</f>
        <v>15</v>
      </c>
      <c r="M2920" s="6">
        <f>IF(C2920="close",IF(I2920&gt;=0,1,IF(I2920&lt;0,2)),0)</f>
        <v>0</v>
      </c>
      <c r="N2920" s="5">
        <f>IF(N2919=0,IF(C2920="s/l",1,0),IF(C2920="s/l",N2919+1,0))</f>
        <v>0</v>
      </c>
      <c r="O2920" s="4">
        <f>IF(O2919=0,IF(C2920="t/p",1,0),IF(C2920="t/p",O2919+1,0))</f>
        <v>2</v>
      </c>
      <c r="P2920" s="3">
        <f>IF(AND(N2920&gt;=$AD$36,N2921=0),1,0)</f>
        <v>0</v>
      </c>
      <c r="Q2920" s="2">
        <f>IF(AND(O2920&gt;=$AD$35,O2921=0),1,0)</f>
        <v>0</v>
      </c>
      <c r="R2920" s="3">
        <f>IF(AND(N2920&gt;0,ISODD(D2920)),1,0)</f>
        <v>0</v>
      </c>
      <c r="S2920" s="2">
        <f>IF(AND(O2920&gt;0,ISEVEN(D2920)),1,0)</f>
        <v>1</v>
      </c>
      <c r="T2920" s="1">
        <f>IF(AND(N2919&gt;0,N2920&gt;0),IF(OR(AND(R2919=0,R2920=1),AND(R2919=1,R2920=0)),1,0),0)</f>
        <v>0</v>
      </c>
      <c r="U2920" s="1">
        <f>IF(AND(O2919&gt;0,O2920&gt;0),IF(OR(AND(S2919=0,S2920=1),AND(S2919=1,S2920=0)),1,0),0)</f>
        <v>1</v>
      </c>
    </row>
    <row r="2921" spans="1:21">
      <c r="A2921" s="9">
        <v>15075</v>
      </c>
      <c r="B2921" s="10" t="s">
        <v>2084</v>
      </c>
      <c r="C2921" s="9" t="s">
        <v>0</v>
      </c>
      <c r="D2921" s="9">
        <v>6075</v>
      </c>
      <c r="E2921" s="9">
        <v>1</v>
      </c>
      <c r="F2921" s="9">
        <v>1.3463000000000001</v>
      </c>
      <c r="G2921" s="9">
        <v>1.3488</v>
      </c>
      <c r="H2921" s="9">
        <v>1.3463000000000001</v>
      </c>
      <c r="I2921" s="9">
        <v>5</v>
      </c>
      <c r="J2921" s="9">
        <v>345.31</v>
      </c>
      <c r="K2921" s="8" t="str">
        <f>RIGHT(B2921,5)</f>
        <v>15:34</v>
      </c>
      <c r="L2921" s="7" t="str">
        <f>TEXT(K2921,"hh")</f>
        <v>15</v>
      </c>
      <c r="M2921" s="6">
        <f>IF(C2921="close",IF(I2921&gt;=0,1,IF(I2921&lt;0,2)),0)</f>
        <v>0</v>
      </c>
      <c r="N2921" s="5">
        <f>IF(N2920=0,IF(C2921="s/l",1,0),IF(C2921="s/l",N2920+1,0))</f>
        <v>0</v>
      </c>
      <c r="O2921" s="4">
        <f>IF(O2920=0,IF(C2921="t/p",1,0),IF(C2921="t/p",O2920+1,0))</f>
        <v>3</v>
      </c>
      <c r="P2921" s="3">
        <f>IF(AND(N2921&gt;=$AD$36,N2922=0),1,0)</f>
        <v>0</v>
      </c>
      <c r="Q2921" s="2">
        <f>IF(AND(O2921&gt;=$AD$35,O2922=0),1,0)</f>
        <v>0</v>
      </c>
      <c r="R2921" s="3">
        <f>IF(AND(N2921&gt;0,ISODD(D2921)),1,0)</f>
        <v>0</v>
      </c>
      <c r="S2921" s="2">
        <f>IF(AND(O2921&gt;0,ISEVEN(D2921)),1,0)</f>
        <v>0</v>
      </c>
      <c r="T2921" s="1">
        <f>IF(AND(N2920&gt;0,N2921&gt;0),IF(OR(AND(R2920=0,R2921=1),AND(R2920=1,R2921=0)),1,0),0)</f>
        <v>0</v>
      </c>
      <c r="U2921" s="1">
        <f>IF(AND(O2920&gt;0,O2921&gt;0),IF(OR(AND(S2920=0,S2921=1),AND(S2920=1,S2921=0)),1,0),0)</f>
        <v>1</v>
      </c>
    </row>
    <row r="2922" spans="1:21">
      <c r="A2922" s="9">
        <v>15084</v>
      </c>
      <c r="B2922" s="10" t="s">
        <v>2083</v>
      </c>
      <c r="C2922" s="9" t="s">
        <v>3</v>
      </c>
      <c r="D2922" s="9">
        <v>6078</v>
      </c>
      <c r="E2922" s="9">
        <v>1</v>
      </c>
      <c r="F2922" s="9">
        <v>1.3441000000000001</v>
      </c>
      <c r="G2922" s="9">
        <v>1.3441000000000001</v>
      </c>
      <c r="H2922" s="9">
        <v>1.3466</v>
      </c>
      <c r="I2922" s="9">
        <v>-20</v>
      </c>
      <c r="J2922" s="9">
        <v>325.31</v>
      </c>
      <c r="K2922" s="8" t="str">
        <f>RIGHT(B2922,5)</f>
        <v>17:15</v>
      </c>
      <c r="L2922" s="7" t="str">
        <f>TEXT(K2922,"hh")</f>
        <v>17</v>
      </c>
      <c r="M2922" s="6">
        <f>IF(C2922="close",IF(I2922&gt;=0,1,IF(I2922&lt;0,2)),0)</f>
        <v>0</v>
      </c>
      <c r="N2922" s="5">
        <f>IF(N2921=0,IF(C2922="s/l",1,0),IF(C2922="s/l",N2921+1,0))</f>
        <v>1</v>
      </c>
      <c r="O2922" s="4">
        <f>IF(O2921=0,IF(C2922="t/p",1,0),IF(C2922="t/p",O2921+1,0))</f>
        <v>0</v>
      </c>
      <c r="P2922" s="3">
        <f>IF(AND(N2922&gt;=$AD$36,N2923=0),1,0)</f>
        <v>0</v>
      </c>
      <c r="Q2922" s="2">
        <f>IF(AND(O2922&gt;=$AD$35,O2923=0),1,0)</f>
        <v>0</v>
      </c>
      <c r="R2922" s="3">
        <f>IF(AND(N2922&gt;0,ISODD(D2922)),1,0)</f>
        <v>0</v>
      </c>
      <c r="S2922" s="2">
        <f>IF(AND(O2922&gt;0,ISEVEN(D2922)),1,0)</f>
        <v>0</v>
      </c>
      <c r="T2922" s="1">
        <f>IF(AND(N2921&gt;0,N2922&gt;0),IF(OR(AND(R2921=0,R2922=1),AND(R2921=1,R2922=0)),1,0),0)</f>
        <v>0</v>
      </c>
      <c r="U2922" s="1">
        <f>IF(AND(O2921&gt;0,O2922&gt;0),IF(OR(AND(S2921=0,S2922=1),AND(S2921=1,S2922=0)),1,0),0)</f>
        <v>0</v>
      </c>
    </row>
    <row r="2923" spans="1:21">
      <c r="A2923" s="9">
        <v>15085</v>
      </c>
      <c r="B2923" s="10" t="s">
        <v>2082</v>
      </c>
      <c r="C2923" s="9" t="s">
        <v>0</v>
      </c>
      <c r="D2923" s="9">
        <v>6080</v>
      </c>
      <c r="E2923" s="9">
        <v>1</v>
      </c>
      <c r="F2923" s="9">
        <v>1.3455999999999999</v>
      </c>
      <c r="G2923" s="9">
        <v>1.3431</v>
      </c>
      <c r="H2923" s="9">
        <v>1.3455999999999999</v>
      </c>
      <c r="I2923" s="9">
        <v>5</v>
      </c>
      <c r="J2923" s="9">
        <v>330.31</v>
      </c>
      <c r="K2923" s="8" t="str">
        <f>RIGHT(B2923,5)</f>
        <v>18:14</v>
      </c>
      <c r="L2923" s="7" t="str">
        <f>TEXT(K2923,"hh")</f>
        <v>18</v>
      </c>
      <c r="M2923" s="6">
        <f>IF(C2923="close",IF(I2923&gt;=0,1,IF(I2923&lt;0,2)),0)</f>
        <v>0</v>
      </c>
      <c r="N2923" s="5">
        <f>IF(N2922=0,IF(C2923="s/l",1,0),IF(C2923="s/l",N2922+1,0))</f>
        <v>0</v>
      </c>
      <c r="O2923" s="4">
        <f>IF(O2922=0,IF(C2923="t/p",1,0),IF(C2923="t/p",O2922+1,0))</f>
        <v>1</v>
      </c>
      <c r="P2923" s="3">
        <f>IF(AND(N2923&gt;=$AD$36,N2924=0),1,0)</f>
        <v>0</v>
      </c>
      <c r="Q2923" s="2">
        <f>IF(AND(O2923&gt;=$AD$35,O2924=0),1,0)</f>
        <v>0</v>
      </c>
      <c r="R2923" s="3">
        <f>IF(AND(N2923&gt;0,ISODD(D2923)),1,0)</f>
        <v>0</v>
      </c>
      <c r="S2923" s="2">
        <f>IF(AND(O2923&gt;0,ISEVEN(D2923)),1,0)</f>
        <v>1</v>
      </c>
      <c r="T2923" s="1">
        <f>IF(AND(N2922&gt;0,N2923&gt;0),IF(OR(AND(R2922=0,R2923=1),AND(R2922=1,R2923=0)),1,0),0)</f>
        <v>0</v>
      </c>
      <c r="U2923" s="1">
        <f>IF(AND(O2922&gt;0,O2923&gt;0),IF(OR(AND(S2922=0,S2923=1),AND(S2922=1,S2923=0)),1,0),0)</f>
        <v>0</v>
      </c>
    </row>
    <row r="2924" spans="1:21">
      <c r="A2924" s="9">
        <v>15094</v>
      </c>
      <c r="B2924" s="10" t="s">
        <v>2081</v>
      </c>
      <c r="C2924" s="9" t="s">
        <v>0</v>
      </c>
      <c r="D2924" s="9">
        <v>6083</v>
      </c>
      <c r="E2924" s="9">
        <v>1</v>
      </c>
      <c r="F2924" s="9">
        <v>1.3462000000000001</v>
      </c>
      <c r="G2924" s="9">
        <v>1.3487</v>
      </c>
      <c r="H2924" s="9">
        <v>1.3462000000000001</v>
      </c>
      <c r="I2924" s="9">
        <v>5</v>
      </c>
      <c r="J2924" s="9">
        <v>335.31</v>
      </c>
      <c r="K2924" s="8" t="str">
        <f>RIGHT(B2924,5)</f>
        <v>22:47</v>
      </c>
      <c r="L2924" s="7" t="str">
        <f>TEXT(K2924,"hh")</f>
        <v>22</v>
      </c>
      <c r="M2924" s="6">
        <f>IF(C2924="close",IF(I2924&gt;=0,1,IF(I2924&lt;0,2)),0)</f>
        <v>0</v>
      </c>
      <c r="N2924" s="5">
        <f>IF(N2923=0,IF(C2924="s/l",1,0),IF(C2924="s/l",N2923+1,0))</f>
        <v>0</v>
      </c>
      <c r="O2924" s="4">
        <f>IF(O2923=0,IF(C2924="t/p",1,0),IF(C2924="t/p",O2923+1,0))</f>
        <v>2</v>
      </c>
      <c r="P2924" s="3">
        <f>IF(AND(N2924&gt;=$AD$36,N2925=0),1,0)</f>
        <v>0</v>
      </c>
      <c r="Q2924" s="2">
        <f>IF(AND(O2924&gt;=$AD$35,O2925=0),1,0)</f>
        <v>0</v>
      </c>
      <c r="R2924" s="3">
        <f>IF(AND(N2924&gt;0,ISODD(D2924)),1,0)</f>
        <v>0</v>
      </c>
      <c r="S2924" s="2">
        <f>IF(AND(O2924&gt;0,ISEVEN(D2924)),1,0)</f>
        <v>0</v>
      </c>
      <c r="T2924" s="1">
        <f>IF(AND(N2923&gt;0,N2924&gt;0),IF(OR(AND(R2923=0,R2924=1),AND(R2923=1,R2924=0)),1,0),0)</f>
        <v>0</v>
      </c>
      <c r="U2924" s="1">
        <f>IF(AND(O2923&gt;0,O2924&gt;0),IF(OR(AND(S2923=0,S2924=1),AND(S2923=1,S2924=0)),1,0),0)</f>
        <v>1</v>
      </c>
    </row>
    <row r="2925" spans="1:21">
      <c r="A2925" s="9">
        <v>15095</v>
      </c>
      <c r="B2925" s="10" t="s">
        <v>2080</v>
      </c>
      <c r="C2925" s="9" t="s">
        <v>54</v>
      </c>
      <c r="D2925" s="9">
        <v>6081</v>
      </c>
      <c r="E2925" s="9">
        <v>1</v>
      </c>
      <c r="F2925" s="9">
        <v>1.3466</v>
      </c>
      <c r="G2925" s="9">
        <v>1.3476999999999999</v>
      </c>
      <c r="H2925" s="9">
        <v>1.3452</v>
      </c>
      <c r="I2925" s="9">
        <v>-9.3699999999999992</v>
      </c>
      <c r="J2925" s="9">
        <v>325.94</v>
      </c>
      <c r="K2925" s="8" t="str">
        <f>RIGHT(B2925,5)</f>
        <v>01:00</v>
      </c>
      <c r="L2925" s="7" t="str">
        <f>TEXT(K2925,"hh")</f>
        <v>01</v>
      </c>
      <c r="M2925" s="6">
        <f>IF(C2925="close",IF(I2925&gt;=0,1,IF(I2925&lt;0,2)),0)</f>
        <v>2</v>
      </c>
      <c r="N2925" s="5">
        <f>IF(N2924=0,IF(C2925="s/l",1,0),IF(C2925="s/l",N2924+1,0))</f>
        <v>0</v>
      </c>
      <c r="O2925" s="4">
        <f>IF(O2924=0,IF(C2925="t/p",1,0),IF(C2925="t/p",O2924+1,0))</f>
        <v>0</v>
      </c>
      <c r="P2925" s="3">
        <f>IF(AND(N2925&gt;=$AD$36,N2926=0),1,0)</f>
        <v>0</v>
      </c>
      <c r="Q2925" s="2">
        <f>IF(AND(O2925&gt;=$AD$35,O2926=0),1,0)</f>
        <v>0</v>
      </c>
      <c r="R2925" s="3">
        <f>IF(AND(N2925&gt;0,ISODD(D2925)),1,0)</f>
        <v>0</v>
      </c>
      <c r="S2925" s="2">
        <f>IF(AND(O2925&gt;0,ISEVEN(D2925)),1,0)</f>
        <v>0</v>
      </c>
      <c r="T2925" s="1">
        <f>IF(AND(N2924&gt;0,N2925&gt;0),IF(OR(AND(R2924=0,R2925=1),AND(R2924=1,R2925=0)),1,0),0)</f>
        <v>0</v>
      </c>
      <c r="U2925" s="1">
        <f>IF(AND(O2924&gt;0,O2925&gt;0),IF(OR(AND(S2924=0,S2925=1),AND(S2924=1,S2925=0)),1,0),0)</f>
        <v>0</v>
      </c>
    </row>
    <row r="2926" spans="1:21">
      <c r="A2926" s="9">
        <v>15108</v>
      </c>
      <c r="B2926" s="10" t="s">
        <v>175</v>
      </c>
      <c r="C2926" s="9" t="s">
        <v>3</v>
      </c>
      <c r="D2926" s="9">
        <v>6088</v>
      </c>
      <c r="E2926" s="9">
        <v>1</v>
      </c>
      <c r="F2926" s="9">
        <v>1.3434999999999999</v>
      </c>
      <c r="G2926" s="9">
        <v>1.3434999999999999</v>
      </c>
      <c r="H2926" s="9">
        <v>1.3460000000000001</v>
      </c>
      <c r="I2926" s="9">
        <v>-20</v>
      </c>
      <c r="J2926" s="9">
        <v>305.94</v>
      </c>
      <c r="K2926" s="8" t="str">
        <f>RIGHT(B2926,5)</f>
        <v>09:20</v>
      </c>
      <c r="L2926" s="7" t="str">
        <f>TEXT(K2926,"hh")</f>
        <v>09</v>
      </c>
      <c r="M2926" s="6">
        <f>IF(C2926="close",IF(I2926&gt;=0,1,IF(I2926&lt;0,2)),0)</f>
        <v>0</v>
      </c>
      <c r="N2926" s="5">
        <f>IF(N2925=0,IF(C2926="s/l",1,0),IF(C2926="s/l",N2925+1,0))</f>
        <v>1</v>
      </c>
      <c r="O2926" s="4">
        <f>IF(O2925=0,IF(C2926="t/p",1,0),IF(C2926="t/p",O2925+1,0))</f>
        <v>0</v>
      </c>
      <c r="P2926" s="3">
        <f>IF(AND(N2926&gt;=$AD$36,N2927=0),1,0)</f>
        <v>0</v>
      </c>
      <c r="Q2926" s="2">
        <f>IF(AND(O2926&gt;=$AD$35,O2927=0),1,0)</f>
        <v>0</v>
      </c>
      <c r="R2926" s="3">
        <f>IF(AND(N2926&gt;0,ISODD(D2926)),1,0)</f>
        <v>0</v>
      </c>
      <c r="S2926" s="2">
        <f>IF(AND(O2926&gt;0,ISEVEN(D2926)),1,0)</f>
        <v>0</v>
      </c>
      <c r="T2926" s="1">
        <f>IF(AND(N2925&gt;0,N2926&gt;0),IF(OR(AND(R2925=0,R2926=1),AND(R2925=1,R2926=0)),1,0),0)</f>
        <v>0</v>
      </c>
      <c r="U2926" s="1">
        <f>IF(AND(O2925&gt;0,O2926&gt;0),IF(OR(AND(S2925=0,S2926=1),AND(S2925=1,S2926=0)),1,0),0)</f>
        <v>0</v>
      </c>
    </row>
    <row r="2927" spans="1:21">
      <c r="A2927" s="9">
        <v>15113</v>
      </c>
      <c r="B2927" s="10" t="s">
        <v>174</v>
      </c>
      <c r="C2927" s="9" t="s">
        <v>0</v>
      </c>
      <c r="D2927" s="9">
        <v>6092</v>
      </c>
      <c r="E2927" s="9">
        <v>1</v>
      </c>
      <c r="F2927" s="9">
        <v>1.3439000000000001</v>
      </c>
      <c r="G2927" s="9">
        <v>1.3413999999999999</v>
      </c>
      <c r="H2927" s="9">
        <v>1.3439000000000001</v>
      </c>
      <c r="I2927" s="9">
        <v>5</v>
      </c>
      <c r="J2927" s="9">
        <v>310.94</v>
      </c>
      <c r="K2927" s="8" t="str">
        <f>RIGHT(B2927,5)</f>
        <v>09:29</v>
      </c>
      <c r="L2927" s="7" t="str">
        <f>TEXT(K2927,"hh")</f>
        <v>09</v>
      </c>
      <c r="M2927" s="6">
        <f>IF(C2927="close",IF(I2927&gt;=0,1,IF(I2927&lt;0,2)),0)</f>
        <v>0</v>
      </c>
      <c r="N2927" s="5">
        <f>IF(N2926=0,IF(C2927="s/l",1,0),IF(C2927="s/l",N2926+1,0))</f>
        <v>0</v>
      </c>
      <c r="O2927" s="4">
        <f>IF(O2926=0,IF(C2927="t/p",1,0),IF(C2927="t/p",O2926+1,0))</f>
        <v>1</v>
      </c>
      <c r="P2927" s="3">
        <f>IF(AND(N2927&gt;=$AD$36,N2928=0),1,0)</f>
        <v>0</v>
      </c>
      <c r="Q2927" s="2">
        <f>IF(AND(O2927&gt;=$AD$35,O2928=0),1,0)</f>
        <v>0</v>
      </c>
      <c r="R2927" s="3">
        <f>IF(AND(N2927&gt;0,ISODD(D2927)),1,0)</f>
        <v>0</v>
      </c>
      <c r="S2927" s="2">
        <f>IF(AND(O2927&gt;0,ISEVEN(D2927)),1,0)</f>
        <v>1</v>
      </c>
      <c r="T2927" s="1">
        <f>IF(AND(N2926&gt;0,N2927&gt;0),IF(OR(AND(R2926=0,R2927=1),AND(R2926=1,R2927=0)),1,0),0)</f>
        <v>0</v>
      </c>
      <c r="U2927" s="1">
        <f>IF(AND(O2926&gt;0,O2927&gt;0),IF(OR(AND(S2926=0,S2927=1),AND(S2926=1,S2927=0)),1,0),0)</f>
        <v>0</v>
      </c>
    </row>
    <row r="2928" spans="1:21">
      <c r="A2928" s="9">
        <v>15118</v>
      </c>
      <c r="B2928" s="10" t="s">
        <v>2079</v>
      </c>
      <c r="C2928" s="9" t="s">
        <v>0</v>
      </c>
      <c r="D2928" s="9">
        <v>6090</v>
      </c>
      <c r="E2928" s="9">
        <v>1</v>
      </c>
      <c r="F2928" s="9">
        <v>1.345</v>
      </c>
      <c r="G2928" s="9">
        <v>1.3425</v>
      </c>
      <c r="H2928" s="9">
        <v>1.345</v>
      </c>
      <c r="I2928" s="9">
        <v>5</v>
      </c>
      <c r="J2928" s="9">
        <v>315.94</v>
      </c>
      <c r="K2928" s="8" t="str">
        <f>RIGHT(B2928,5)</f>
        <v>09:55</v>
      </c>
      <c r="L2928" s="7" t="str">
        <f>TEXT(K2928,"hh")</f>
        <v>09</v>
      </c>
      <c r="M2928" s="6">
        <f>IF(C2928="close",IF(I2928&gt;=0,1,IF(I2928&lt;0,2)),0)</f>
        <v>0</v>
      </c>
      <c r="N2928" s="5">
        <f>IF(N2927=0,IF(C2928="s/l",1,0),IF(C2928="s/l",N2927+1,0))</f>
        <v>0</v>
      </c>
      <c r="O2928" s="4">
        <f>IF(O2927=0,IF(C2928="t/p",1,0),IF(C2928="t/p",O2927+1,0))</f>
        <v>2</v>
      </c>
      <c r="P2928" s="3">
        <f>IF(AND(N2928&gt;=$AD$36,N2929=0),1,0)</f>
        <v>0</v>
      </c>
      <c r="Q2928" s="2">
        <f>IF(AND(O2928&gt;=$AD$35,O2929=0),1,0)</f>
        <v>0</v>
      </c>
      <c r="R2928" s="3">
        <f>IF(AND(N2928&gt;0,ISODD(D2928)),1,0)</f>
        <v>0</v>
      </c>
      <c r="S2928" s="2">
        <f>IF(AND(O2928&gt;0,ISEVEN(D2928)),1,0)</f>
        <v>1</v>
      </c>
      <c r="T2928" s="1">
        <f>IF(AND(N2927&gt;0,N2928&gt;0),IF(OR(AND(R2927=0,R2928=1),AND(R2927=1,R2928=0)),1,0),0)</f>
        <v>0</v>
      </c>
      <c r="U2928" s="1">
        <f>IF(AND(O2927&gt;0,O2928&gt;0),IF(OR(AND(S2927=0,S2928=1),AND(S2927=1,S2928=0)),1,0),0)</f>
        <v>0</v>
      </c>
    </row>
    <row r="2929" spans="1:21">
      <c r="A2929" s="9">
        <v>15123</v>
      </c>
      <c r="B2929" s="10" t="s">
        <v>2078</v>
      </c>
      <c r="C2929" s="9" t="s">
        <v>3</v>
      </c>
      <c r="D2929" s="9">
        <v>6093</v>
      </c>
      <c r="E2929" s="9">
        <v>1</v>
      </c>
      <c r="F2929" s="9">
        <v>1.3461000000000001</v>
      </c>
      <c r="G2929" s="9">
        <v>1.3461000000000001</v>
      </c>
      <c r="H2929" s="9">
        <v>1.3435999999999999</v>
      </c>
      <c r="I2929" s="9">
        <v>-20</v>
      </c>
      <c r="J2929" s="9">
        <v>295.94</v>
      </c>
      <c r="K2929" s="8" t="str">
        <f>RIGHT(B2929,5)</f>
        <v>10:21</v>
      </c>
      <c r="L2929" s="7" t="str">
        <f>TEXT(K2929,"hh")</f>
        <v>10</v>
      </c>
      <c r="M2929" s="6">
        <f>IF(C2929="close",IF(I2929&gt;=0,1,IF(I2929&lt;0,2)),0)</f>
        <v>0</v>
      </c>
      <c r="N2929" s="5">
        <f>IF(N2928=0,IF(C2929="s/l",1,0),IF(C2929="s/l",N2928+1,0))</f>
        <v>1</v>
      </c>
      <c r="O2929" s="4">
        <f>IF(O2928=0,IF(C2929="t/p",1,0),IF(C2929="t/p",O2928+1,0))</f>
        <v>0</v>
      </c>
      <c r="P2929" s="3">
        <f>IF(AND(N2929&gt;=$AD$36,N2930=0),1,0)</f>
        <v>0</v>
      </c>
      <c r="Q2929" s="2">
        <f>IF(AND(O2929&gt;=$AD$35,O2930=0),1,0)</f>
        <v>0</v>
      </c>
      <c r="R2929" s="3">
        <f>IF(AND(N2929&gt;0,ISODD(D2929)),1,0)</f>
        <v>1</v>
      </c>
      <c r="S2929" s="2">
        <f>IF(AND(O2929&gt;0,ISEVEN(D2929)),1,0)</f>
        <v>0</v>
      </c>
      <c r="T2929" s="1">
        <f>IF(AND(N2928&gt;0,N2929&gt;0),IF(OR(AND(R2928=0,R2929=1),AND(R2928=1,R2929=0)),1,0),0)</f>
        <v>0</v>
      </c>
      <c r="U2929" s="1">
        <f>IF(AND(O2928&gt;0,O2929&gt;0),IF(OR(AND(S2928=0,S2929=1),AND(S2928=1,S2929=0)),1,0),0)</f>
        <v>0</v>
      </c>
    </row>
    <row r="2930" spans="1:21">
      <c r="A2930" s="9">
        <v>15124</v>
      </c>
      <c r="B2930" s="10" t="s">
        <v>2077</v>
      </c>
      <c r="C2930" s="9" t="s">
        <v>0</v>
      </c>
      <c r="D2930" s="9">
        <v>6095</v>
      </c>
      <c r="E2930" s="9">
        <v>1</v>
      </c>
      <c r="F2930" s="9">
        <v>1.3446</v>
      </c>
      <c r="G2930" s="9">
        <v>1.3471</v>
      </c>
      <c r="H2930" s="9">
        <v>1.3446</v>
      </c>
      <c r="I2930" s="9">
        <v>5</v>
      </c>
      <c r="J2930" s="9">
        <v>300.94</v>
      </c>
      <c r="K2930" s="8" t="str">
        <f>RIGHT(B2930,5)</f>
        <v>11:24</v>
      </c>
      <c r="L2930" s="7" t="str">
        <f>TEXT(K2930,"hh")</f>
        <v>11</v>
      </c>
      <c r="M2930" s="6">
        <f>IF(C2930="close",IF(I2930&gt;=0,1,IF(I2930&lt;0,2)),0)</f>
        <v>0</v>
      </c>
      <c r="N2930" s="5">
        <f>IF(N2929=0,IF(C2930="s/l",1,0),IF(C2930="s/l",N2929+1,0))</f>
        <v>0</v>
      </c>
      <c r="O2930" s="4">
        <f>IF(O2929=0,IF(C2930="t/p",1,0),IF(C2930="t/p",O2929+1,0))</f>
        <v>1</v>
      </c>
      <c r="P2930" s="3">
        <f>IF(AND(N2930&gt;=$AD$36,N2931=0),1,0)</f>
        <v>0</v>
      </c>
      <c r="Q2930" s="2">
        <f>IF(AND(O2930&gt;=$AD$35,O2931=0),1,0)</f>
        <v>0</v>
      </c>
      <c r="R2930" s="3">
        <f>IF(AND(N2930&gt;0,ISODD(D2930)),1,0)</f>
        <v>0</v>
      </c>
      <c r="S2930" s="2">
        <f>IF(AND(O2930&gt;0,ISEVEN(D2930)),1,0)</f>
        <v>0</v>
      </c>
      <c r="T2930" s="1">
        <f>IF(AND(N2929&gt;0,N2930&gt;0),IF(OR(AND(R2929=0,R2930=1),AND(R2929=1,R2930=0)),1,0),0)</f>
        <v>0</v>
      </c>
      <c r="U2930" s="1">
        <f>IF(AND(O2929&gt;0,O2930&gt;0),IF(OR(AND(S2929=0,S2930=1),AND(S2929=1,S2930=0)),1,0),0)</f>
        <v>0</v>
      </c>
    </row>
    <row r="2931" spans="1:21">
      <c r="A2931" s="9">
        <v>15133</v>
      </c>
      <c r="B2931" s="10" t="s">
        <v>2076</v>
      </c>
      <c r="C2931" s="9" t="s">
        <v>3</v>
      </c>
      <c r="D2931" s="9">
        <v>6097</v>
      </c>
      <c r="E2931" s="9">
        <v>1</v>
      </c>
      <c r="F2931" s="9">
        <v>1.3481000000000001</v>
      </c>
      <c r="G2931" s="9">
        <v>1.3481000000000001</v>
      </c>
      <c r="H2931" s="9">
        <v>1.3455999999999999</v>
      </c>
      <c r="I2931" s="9">
        <v>-20</v>
      </c>
      <c r="J2931" s="9">
        <v>280.94</v>
      </c>
      <c r="K2931" s="8" t="str">
        <f>RIGHT(B2931,5)</f>
        <v>14:40</v>
      </c>
      <c r="L2931" s="7" t="str">
        <f>TEXT(K2931,"hh")</f>
        <v>14</v>
      </c>
      <c r="M2931" s="6">
        <f>IF(C2931="close",IF(I2931&gt;=0,1,IF(I2931&lt;0,2)),0)</f>
        <v>0</v>
      </c>
      <c r="N2931" s="5">
        <f>IF(N2930=0,IF(C2931="s/l",1,0),IF(C2931="s/l",N2930+1,0))</f>
        <v>1</v>
      </c>
      <c r="O2931" s="4">
        <f>IF(O2930=0,IF(C2931="t/p",1,0),IF(C2931="t/p",O2930+1,0))</f>
        <v>0</v>
      </c>
      <c r="P2931" s="3">
        <f>IF(AND(N2931&gt;=$AD$36,N2932=0),1,0)</f>
        <v>0</v>
      </c>
      <c r="Q2931" s="2">
        <f>IF(AND(O2931&gt;=$AD$35,O2932=0),1,0)</f>
        <v>0</v>
      </c>
      <c r="R2931" s="3">
        <f>IF(AND(N2931&gt;0,ISODD(D2931)),1,0)</f>
        <v>1</v>
      </c>
      <c r="S2931" s="2">
        <f>IF(AND(O2931&gt;0,ISEVEN(D2931)),1,0)</f>
        <v>0</v>
      </c>
      <c r="T2931" s="1">
        <f>IF(AND(N2930&gt;0,N2931&gt;0),IF(OR(AND(R2930=0,R2931=1),AND(R2930=1,R2931=0)),1,0),0)</f>
        <v>0</v>
      </c>
      <c r="U2931" s="1">
        <f>IF(AND(O2930&gt;0,O2931&gt;0),IF(OR(AND(S2930=0,S2931=1),AND(S2930=1,S2931=0)),1,0),0)</f>
        <v>0</v>
      </c>
    </row>
    <row r="2932" spans="1:21">
      <c r="A2932" s="9">
        <v>15134</v>
      </c>
      <c r="B2932" s="10" t="s">
        <v>2075</v>
      </c>
      <c r="C2932" s="9" t="s">
        <v>0</v>
      </c>
      <c r="D2932" s="9">
        <v>6099</v>
      </c>
      <c r="E2932" s="9">
        <v>1</v>
      </c>
      <c r="F2932" s="9">
        <v>1.3467</v>
      </c>
      <c r="G2932" s="9">
        <v>1.3492</v>
      </c>
      <c r="H2932" s="9">
        <v>1.3467</v>
      </c>
      <c r="I2932" s="9">
        <v>5</v>
      </c>
      <c r="J2932" s="9">
        <v>285.94</v>
      </c>
      <c r="K2932" s="8" t="str">
        <f>RIGHT(B2932,5)</f>
        <v>14:57</v>
      </c>
      <c r="L2932" s="7" t="str">
        <f>TEXT(K2932,"hh")</f>
        <v>14</v>
      </c>
      <c r="M2932" s="6">
        <f>IF(C2932="close",IF(I2932&gt;=0,1,IF(I2932&lt;0,2)),0)</f>
        <v>0</v>
      </c>
      <c r="N2932" s="5">
        <f>IF(N2931=0,IF(C2932="s/l",1,0),IF(C2932="s/l",N2931+1,0))</f>
        <v>0</v>
      </c>
      <c r="O2932" s="4">
        <f>IF(O2931=0,IF(C2932="t/p",1,0),IF(C2932="t/p",O2931+1,0))</f>
        <v>1</v>
      </c>
      <c r="P2932" s="3">
        <f>IF(AND(N2932&gt;=$AD$36,N2933=0),1,0)</f>
        <v>0</v>
      </c>
      <c r="Q2932" s="2">
        <f>IF(AND(O2932&gt;=$AD$35,O2933=0),1,0)</f>
        <v>0</v>
      </c>
      <c r="R2932" s="3">
        <f>IF(AND(N2932&gt;0,ISODD(D2932)),1,0)</f>
        <v>0</v>
      </c>
      <c r="S2932" s="2">
        <f>IF(AND(O2932&gt;0,ISEVEN(D2932)),1,0)</f>
        <v>0</v>
      </c>
      <c r="T2932" s="1">
        <f>IF(AND(N2931&gt;0,N2932&gt;0),IF(OR(AND(R2931=0,R2932=1),AND(R2931=1,R2932=0)),1,0),0)</f>
        <v>0</v>
      </c>
      <c r="U2932" s="1">
        <f>IF(AND(O2931&gt;0,O2932&gt;0),IF(OR(AND(S2931=0,S2932=1),AND(S2931=1,S2932=0)),1,0),0)</f>
        <v>0</v>
      </c>
    </row>
    <row r="2933" spans="1:21">
      <c r="A2933" s="9">
        <v>15139</v>
      </c>
      <c r="B2933" s="10" t="s">
        <v>2074</v>
      </c>
      <c r="C2933" s="9" t="s">
        <v>0</v>
      </c>
      <c r="D2933" s="9">
        <v>6102</v>
      </c>
      <c r="E2933" s="9">
        <v>1</v>
      </c>
      <c r="F2933" s="9">
        <v>1.3472999999999999</v>
      </c>
      <c r="G2933" s="9">
        <v>1.3448</v>
      </c>
      <c r="H2933" s="9">
        <v>1.3472999999999999</v>
      </c>
      <c r="I2933" s="9">
        <v>5</v>
      </c>
      <c r="J2933" s="9">
        <v>290.94</v>
      </c>
      <c r="K2933" s="8" t="str">
        <f>RIGHT(B2933,5)</f>
        <v>15:26</v>
      </c>
      <c r="L2933" s="7" t="str">
        <f>TEXT(K2933,"hh")</f>
        <v>15</v>
      </c>
      <c r="M2933" s="6">
        <f>IF(C2933="close",IF(I2933&gt;=0,1,IF(I2933&lt;0,2)),0)</f>
        <v>0</v>
      </c>
      <c r="N2933" s="5">
        <f>IF(N2932=0,IF(C2933="s/l",1,0),IF(C2933="s/l",N2932+1,0))</f>
        <v>0</v>
      </c>
      <c r="O2933" s="4">
        <f>IF(O2932=0,IF(C2933="t/p",1,0),IF(C2933="t/p",O2932+1,0))</f>
        <v>2</v>
      </c>
      <c r="P2933" s="3">
        <f>IF(AND(N2933&gt;=$AD$36,N2934=0),1,0)</f>
        <v>0</v>
      </c>
      <c r="Q2933" s="2">
        <f>IF(AND(O2933&gt;=$AD$35,O2934=0),1,0)</f>
        <v>0</v>
      </c>
      <c r="R2933" s="3">
        <f>IF(AND(N2933&gt;0,ISODD(D2933)),1,0)</f>
        <v>0</v>
      </c>
      <c r="S2933" s="2">
        <f>IF(AND(O2933&gt;0,ISEVEN(D2933)),1,0)</f>
        <v>1</v>
      </c>
      <c r="T2933" s="1">
        <f>IF(AND(N2932&gt;0,N2933&gt;0),IF(OR(AND(R2932=0,R2933=1),AND(R2932=1,R2933=0)),1,0),0)</f>
        <v>0</v>
      </c>
      <c r="U2933" s="1">
        <f>IF(AND(O2932&gt;0,O2933&gt;0),IF(OR(AND(S2932=0,S2933=1),AND(S2932=1,S2933=0)),1,0),0)</f>
        <v>1</v>
      </c>
    </row>
    <row r="2934" spans="1:21">
      <c r="A2934" s="9">
        <v>15144</v>
      </c>
      <c r="B2934" s="10" t="s">
        <v>2073</v>
      </c>
      <c r="C2934" s="9" t="s">
        <v>0</v>
      </c>
      <c r="D2934" s="9">
        <v>6103</v>
      </c>
      <c r="E2934" s="9">
        <v>1</v>
      </c>
      <c r="F2934" s="9">
        <v>1.3469</v>
      </c>
      <c r="G2934" s="9">
        <v>1.3493999999999999</v>
      </c>
      <c r="H2934" s="9">
        <v>1.3469</v>
      </c>
      <c r="I2934" s="9">
        <v>5</v>
      </c>
      <c r="J2934" s="9">
        <v>295.94</v>
      </c>
      <c r="K2934" s="8" t="str">
        <f>RIGHT(B2934,5)</f>
        <v>15:36</v>
      </c>
      <c r="L2934" s="7" t="str">
        <f>TEXT(K2934,"hh")</f>
        <v>15</v>
      </c>
      <c r="M2934" s="6">
        <f>IF(C2934="close",IF(I2934&gt;=0,1,IF(I2934&lt;0,2)),0)</f>
        <v>0</v>
      </c>
      <c r="N2934" s="5">
        <f>IF(N2933=0,IF(C2934="s/l",1,0),IF(C2934="s/l",N2933+1,0))</f>
        <v>0</v>
      </c>
      <c r="O2934" s="4">
        <f>IF(O2933=0,IF(C2934="t/p",1,0),IF(C2934="t/p",O2933+1,0))</f>
        <v>3</v>
      </c>
      <c r="P2934" s="3">
        <f>IF(AND(N2934&gt;=$AD$36,N2935=0),1,0)</f>
        <v>0</v>
      </c>
      <c r="Q2934" s="2">
        <f>IF(AND(O2934&gt;=$AD$35,O2935=0),1,0)</f>
        <v>0</v>
      </c>
      <c r="R2934" s="3">
        <f>IF(AND(N2934&gt;0,ISODD(D2934)),1,0)</f>
        <v>0</v>
      </c>
      <c r="S2934" s="2">
        <f>IF(AND(O2934&gt;0,ISEVEN(D2934)),1,0)</f>
        <v>0</v>
      </c>
      <c r="T2934" s="1">
        <f>IF(AND(N2933&gt;0,N2934&gt;0),IF(OR(AND(R2933=0,R2934=1),AND(R2933=1,R2934=0)),1,0),0)</f>
        <v>0</v>
      </c>
      <c r="U2934" s="1">
        <f>IF(AND(O2933&gt;0,O2934&gt;0),IF(OR(AND(S2933=0,S2934=1),AND(S2933=1,S2934=0)),1,0),0)</f>
        <v>1</v>
      </c>
    </row>
    <row r="2935" spans="1:21">
      <c r="A2935" s="9">
        <v>15149</v>
      </c>
      <c r="B2935" s="10" t="s">
        <v>2072</v>
      </c>
      <c r="C2935" s="9" t="s">
        <v>0</v>
      </c>
      <c r="D2935" s="9">
        <v>6106</v>
      </c>
      <c r="E2935" s="9">
        <v>1</v>
      </c>
      <c r="F2935" s="9">
        <v>1.3472</v>
      </c>
      <c r="G2935" s="9">
        <v>1.3447</v>
      </c>
      <c r="H2935" s="9">
        <v>1.3472</v>
      </c>
      <c r="I2935" s="9">
        <v>5</v>
      </c>
      <c r="J2935" s="9">
        <v>300.94</v>
      </c>
      <c r="K2935" s="8" t="str">
        <f>RIGHT(B2935,5)</f>
        <v>16:00</v>
      </c>
      <c r="L2935" s="7" t="str">
        <f>TEXT(K2935,"hh")</f>
        <v>16</v>
      </c>
      <c r="M2935" s="6">
        <f>IF(C2935="close",IF(I2935&gt;=0,1,IF(I2935&lt;0,2)),0)</f>
        <v>0</v>
      </c>
      <c r="N2935" s="5">
        <f>IF(N2934=0,IF(C2935="s/l",1,0),IF(C2935="s/l",N2934+1,0))</f>
        <v>0</v>
      </c>
      <c r="O2935" s="4">
        <f>IF(O2934=0,IF(C2935="t/p",1,0),IF(C2935="t/p",O2934+1,0))</f>
        <v>4</v>
      </c>
      <c r="P2935" s="3">
        <f>IF(AND(N2935&gt;=$AD$36,N2936=0),1,0)</f>
        <v>0</v>
      </c>
      <c r="Q2935" s="2">
        <f>IF(AND(O2935&gt;=$AD$35,O2936=0),1,0)</f>
        <v>1</v>
      </c>
      <c r="R2935" s="3">
        <f>IF(AND(N2935&gt;0,ISODD(D2935)),1,0)</f>
        <v>0</v>
      </c>
      <c r="S2935" s="2">
        <f>IF(AND(O2935&gt;0,ISEVEN(D2935)),1,0)</f>
        <v>1</v>
      </c>
      <c r="T2935" s="1">
        <f>IF(AND(N2934&gt;0,N2935&gt;0),IF(OR(AND(R2934=0,R2935=1),AND(R2934=1,R2935=0)),1,0),0)</f>
        <v>0</v>
      </c>
      <c r="U2935" s="1">
        <f>IF(AND(O2934&gt;0,O2935&gt;0),IF(OR(AND(S2934=0,S2935=1),AND(S2934=1,S2935=0)),1,0),0)</f>
        <v>1</v>
      </c>
    </row>
    <row r="2936" spans="1:21">
      <c r="A2936" s="9">
        <v>15155</v>
      </c>
      <c r="B2936" s="10" t="s">
        <v>2071</v>
      </c>
      <c r="C2936" s="9" t="s">
        <v>54</v>
      </c>
      <c r="D2936" s="9">
        <v>6110</v>
      </c>
      <c r="E2936" s="9">
        <v>1</v>
      </c>
      <c r="F2936" s="9">
        <v>1.3443000000000001</v>
      </c>
      <c r="G2936" s="9">
        <v>1.3427</v>
      </c>
      <c r="H2936" s="9">
        <v>1.3452</v>
      </c>
      <c r="I2936" s="9">
        <v>-4</v>
      </c>
      <c r="J2936" s="9">
        <v>296.94</v>
      </c>
      <c r="K2936" s="8" t="str">
        <f>RIGHT(B2936,5)</f>
        <v>01:01</v>
      </c>
      <c r="L2936" s="7" t="str">
        <f>TEXT(K2936,"hh")</f>
        <v>01</v>
      </c>
      <c r="M2936" s="6">
        <f>IF(C2936="close",IF(I2936&gt;=0,1,IF(I2936&lt;0,2)),0)</f>
        <v>2</v>
      </c>
      <c r="N2936" s="5">
        <f>IF(N2935=0,IF(C2936="s/l",1,0),IF(C2936="s/l",N2935+1,0))</f>
        <v>0</v>
      </c>
      <c r="O2936" s="4">
        <f>IF(O2935=0,IF(C2936="t/p",1,0),IF(C2936="t/p",O2935+1,0))</f>
        <v>0</v>
      </c>
      <c r="P2936" s="3">
        <f>IF(AND(N2936&gt;=$AD$36,N2937=0),1,0)</f>
        <v>0</v>
      </c>
      <c r="Q2936" s="2">
        <f>IF(AND(O2936&gt;=$AD$35,O2937=0),1,0)</f>
        <v>0</v>
      </c>
      <c r="R2936" s="3">
        <f>IF(AND(N2936&gt;0,ISODD(D2936)),1,0)</f>
        <v>0</v>
      </c>
      <c r="S2936" s="2">
        <f>IF(AND(O2936&gt;0,ISEVEN(D2936)),1,0)</f>
        <v>0</v>
      </c>
      <c r="T2936" s="1">
        <f>IF(AND(N2935&gt;0,N2936&gt;0),IF(OR(AND(R2935=0,R2936=1),AND(R2935=1,R2936=0)),1,0),0)</f>
        <v>0</v>
      </c>
      <c r="U2936" s="1">
        <f>IF(AND(O2935&gt;0,O2936&gt;0),IF(OR(AND(S2935=0,S2936=1),AND(S2935=1,S2936=0)),1,0),0)</f>
        <v>0</v>
      </c>
    </row>
    <row r="2937" spans="1:21">
      <c r="A2937" s="9">
        <v>15156</v>
      </c>
      <c r="B2937" s="10" t="s">
        <v>2071</v>
      </c>
      <c r="C2937" s="9" t="s">
        <v>54</v>
      </c>
      <c r="D2937" s="9">
        <v>6108</v>
      </c>
      <c r="E2937" s="9">
        <v>1</v>
      </c>
      <c r="F2937" s="9">
        <v>1.3443000000000001</v>
      </c>
      <c r="G2937" s="9">
        <v>1.3436999999999999</v>
      </c>
      <c r="H2937" s="9">
        <v>1.3462000000000001</v>
      </c>
      <c r="I2937" s="9">
        <v>-13.9</v>
      </c>
      <c r="J2937" s="9">
        <v>283.04000000000002</v>
      </c>
      <c r="K2937" s="8" t="str">
        <f>RIGHT(B2937,5)</f>
        <v>01:01</v>
      </c>
      <c r="L2937" s="7" t="str">
        <f>TEXT(K2937,"hh")</f>
        <v>01</v>
      </c>
      <c r="M2937" s="6">
        <f>IF(C2937="close",IF(I2937&gt;=0,1,IF(I2937&lt;0,2)),0)</f>
        <v>2</v>
      </c>
      <c r="N2937" s="5">
        <f>IF(N2936=0,IF(C2937="s/l",1,0),IF(C2937="s/l",N2936+1,0))</f>
        <v>0</v>
      </c>
      <c r="O2937" s="4">
        <f>IF(O2936=0,IF(C2937="t/p",1,0),IF(C2937="t/p",O2936+1,0))</f>
        <v>0</v>
      </c>
      <c r="P2937" s="3">
        <f>IF(AND(N2937&gt;=$AD$36,N2938=0),1,0)</f>
        <v>0</v>
      </c>
      <c r="Q2937" s="2">
        <f>IF(AND(O2937&gt;=$AD$35,O2938=0),1,0)</f>
        <v>0</v>
      </c>
      <c r="R2937" s="3">
        <f>IF(AND(N2937&gt;0,ISODD(D2937)),1,0)</f>
        <v>0</v>
      </c>
      <c r="S2937" s="2">
        <f>IF(AND(O2937&gt;0,ISEVEN(D2937)),1,0)</f>
        <v>0</v>
      </c>
      <c r="T2937" s="1">
        <f>IF(AND(N2936&gt;0,N2937&gt;0),IF(OR(AND(R2936=0,R2937=1),AND(R2936=1,R2937=0)),1,0),0)</f>
        <v>0</v>
      </c>
      <c r="U2937" s="1">
        <f>IF(AND(O2936&gt;0,O2937&gt;0),IF(OR(AND(S2936=0,S2937=1),AND(S2936=1,S2937=0)),1,0),0)</f>
        <v>0</v>
      </c>
    </row>
    <row r="2938" spans="1:21">
      <c r="A2938" s="9">
        <v>15164</v>
      </c>
      <c r="B2938" s="10" t="s">
        <v>173</v>
      </c>
      <c r="C2938" s="9" t="s">
        <v>0</v>
      </c>
      <c r="D2938" s="9">
        <v>6112</v>
      </c>
      <c r="E2938" s="9">
        <v>1</v>
      </c>
      <c r="F2938" s="9">
        <v>1.3449</v>
      </c>
      <c r="G2938" s="9">
        <v>1.3424</v>
      </c>
      <c r="H2938" s="9">
        <v>1.3449</v>
      </c>
      <c r="I2938" s="9">
        <v>5</v>
      </c>
      <c r="J2938" s="9">
        <v>288.04000000000002</v>
      </c>
      <c r="K2938" s="8" t="str">
        <f>RIGHT(B2938,5)</f>
        <v>03:57</v>
      </c>
      <c r="L2938" s="7" t="str">
        <f>TEXT(K2938,"hh")</f>
        <v>03</v>
      </c>
      <c r="M2938" s="6">
        <f>IF(C2938="close",IF(I2938&gt;=0,1,IF(I2938&lt;0,2)),0)</f>
        <v>0</v>
      </c>
      <c r="N2938" s="5">
        <f>IF(N2937=0,IF(C2938="s/l",1,0),IF(C2938="s/l",N2937+1,0))</f>
        <v>0</v>
      </c>
      <c r="O2938" s="4">
        <f>IF(O2937=0,IF(C2938="t/p",1,0),IF(C2938="t/p",O2937+1,0))</f>
        <v>1</v>
      </c>
      <c r="P2938" s="3">
        <f>IF(AND(N2938&gt;=$AD$36,N2939=0),1,0)</f>
        <v>0</v>
      </c>
      <c r="Q2938" s="2">
        <f>IF(AND(O2938&gt;=$AD$35,O2939=0),1,0)</f>
        <v>0</v>
      </c>
      <c r="R2938" s="3">
        <f>IF(AND(N2938&gt;0,ISODD(D2938)),1,0)</f>
        <v>0</v>
      </c>
      <c r="S2938" s="2">
        <f>IF(AND(O2938&gt;0,ISEVEN(D2938)),1,0)</f>
        <v>1</v>
      </c>
      <c r="T2938" s="1">
        <f>IF(AND(N2937&gt;0,N2938&gt;0),IF(OR(AND(R2937=0,R2938=1),AND(R2937=1,R2938=0)),1,0),0)</f>
        <v>0</v>
      </c>
      <c r="U2938" s="1">
        <f>IF(AND(O2937&gt;0,O2938&gt;0),IF(OR(AND(S2937=0,S2938=1),AND(S2937=1,S2938=0)),1,0),0)</f>
        <v>0</v>
      </c>
    </row>
    <row r="2939" spans="1:21">
      <c r="A2939" s="9">
        <v>15169</v>
      </c>
      <c r="B2939" s="10" t="s">
        <v>172</v>
      </c>
      <c r="C2939" s="9" t="s">
        <v>0</v>
      </c>
      <c r="D2939" s="9">
        <v>6114</v>
      </c>
      <c r="E2939" s="9">
        <v>1</v>
      </c>
      <c r="F2939" s="9">
        <v>1.3439000000000001</v>
      </c>
      <c r="G2939" s="9">
        <v>1.3413999999999999</v>
      </c>
      <c r="H2939" s="9">
        <v>1.3439000000000001</v>
      </c>
      <c r="I2939" s="9">
        <v>5</v>
      </c>
      <c r="J2939" s="9">
        <v>293.04000000000002</v>
      </c>
      <c r="K2939" s="8" t="str">
        <f>RIGHT(B2939,5)</f>
        <v>08:06</v>
      </c>
      <c r="L2939" s="7" t="str">
        <f>TEXT(K2939,"hh")</f>
        <v>08</v>
      </c>
      <c r="M2939" s="6">
        <f>IF(C2939="close",IF(I2939&gt;=0,1,IF(I2939&lt;0,2)),0)</f>
        <v>0</v>
      </c>
      <c r="N2939" s="5">
        <f>IF(N2938=0,IF(C2939="s/l",1,0),IF(C2939="s/l",N2938+1,0))</f>
        <v>0</v>
      </c>
      <c r="O2939" s="4">
        <f>IF(O2938=0,IF(C2939="t/p",1,0),IF(C2939="t/p",O2938+1,0))</f>
        <v>2</v>
      </c>
      <c r="P2939" s="3">
        <f>IF(AND(N2939&gt;=$AD$36,N2940=0),1,0)</f>
        <v>0</v>
      </c>
      <c r="Q2939" s="2">
        <f>IF(AND(O2939&gt;=$AD$35,O2940=0),1,0)</f>
        <v>0</v>
      </c>
      <c r="R2939" s="3">
        <f>IF(AND(N2939&gt;0,ISODD(D2939)),1,0)</f>
        <v>0</v>
      </c>
      <c r="S2939" s="2">
        <f>IF(AND(O2939&gt;0,ISEVEN(D2939)),1,0)</f>
        <v>1</v>
      </c>
      <c r="T2939" s="1">
        <f>IF(AND(N2938&gt;0,N2939&gt;0),IF(OR(AND(R2938=0,R2939=1),AND(R2938=1,R2939=0)),1,0),0)</f>
        <v>0</v>
      </c>
      <c r="U2939" s="1">
        <f>IF(AND(O2938&gt;0,O2939&gt;0),IF(OR(AND(S2938=0,S2939=1),AND(S2938=1,S2939=0)),1,0),0)</f>
        <v>0</v>
      </c>
    </row>
    <row r="2940" spans="1:21">
      <c r="A2940" s="9">
        <v>15174</v>
      </c>
      <c r="B2940" s="10" t="s">
        <v>171</v>
      </c>
      <c r="C2940" s="9" t="s">
        <v>0</v>
      </c>
      <c r="D2940" s="9">
        <v>6116</v>
      </c>
      <c r="E2940" s="9">
        <v>1</v>
      </c>
      <c r="F2940" s="9">
        <v>1.3429</v>
      </c>
      <c r="G2940" s="9">
        <v>1.3404</v>
      </c>
      <c r="H2940" s="9">
        <v>1.3429</v>
      </c>
      <c r="I2940" s="9">
        <v>5</v>
      </c>
      <c r="J2940" s="9">
        <v>298.04000000000002</v>
      </c>
      <c r="K2940" s="8" t="str">
        <f>RIGHT(B2940,5)</f>
        <v>08:52</v>
      </c>
      <c r="L2940" s="7" t="str">
        <f>TEXT(K2940,"hh")</f>
        <v>08</v>
      </c>
      <c r="M2940" s="6">
        <f>IF(C2940="close",IF(I2940&gt;=0,1,IF(I2940&lt;0,2)),0)</f>
        <v>0</v>
      </c>
      <c r="N2940" s="5">
        <f>IF(N2939=0,IF(C2940="s/l",1,0),IF(C2940="s/l",N2939+1,0))</f>
        <v>0</v>
      </c>
      <c r="O2940" s="4">
        <f>IF(O2939=0,IF(C2940="t/p",1,0),IF(C2940="t/p",O2939+1,0))</f>
        <v>3</v>
      </c>
      <c r="P2940" s="3">
        <f>IF(AND(N2940&gt;=$AD$36,N2941=0),1,0)</f>
        <v>0</v>
      </c>
      <c r="Q2940" s="2">
        <f>IF(AND(O2940&gt;=$AD$35,O2941=0),1,0)</f>
        <v>0</v>
      </c>
      <c r="R2940" s="3">
        <f>IF(AND(N2940&gt;0,ISODD(D2940)),1,0)</f>
        <v>0</v>
      </c>
      <c r="S2940" s="2">
        <f>IF(AND(O2940&gt;0,ISEVEN(D2940)),1,0)</f>
        <v>1</v>
      </c>
      <c r="T2940" s="1">
        <f>IF(AND(N2939&gt;0,N2940&gt;0),IF(OR(AND(R2939=0,R2940=1),AND(R2939=1,R2940=0)),1,0),0)</f>
        <v>0</v>
      </c>
      <c r="U2940" s="1">
        <f>IF(AND(O2939&gt;0,O2940&gt;0),IF(OR(AND(S2939=0,S2940=1),AND(S2939=1,S2940=0)),1,0),0)</f>
        <v>0</v>
      </c>
    </row>
    <row r="2941" spans="1:21">
      <c r="A2941" s="9">
        <v>15179</v>
      </c>
      <c r="B2941" s="10" t="s">
        <v>2070</v>
      </c>
      <c r="C2941" s="9" t="s">
        <v>0</v>
      </c>
      <c r="D2941" s="9">
        <v>6117</v>
      </c>
      <c r="E2941" s="9">
        <v>1</v>
      </c>
      <c r="F2941" s="9">
        <v>1.3426</v>
      </c>
      <c r="G2941" s="9">
        <v>1.3451</v>
      </c>
      <c r="H2941" s="9">
        <v>1.3426</v>
      </c>
      <c r="I2941" s="9">
        <v>5</v>
      </c>
      <c r="J2941" s="9">
        <v>303.04000000000002</v>
      </c>
      <c r="K2941" s="8" t="str">
        <f>RIGHT(B2941,5)</f>
        <v>09:07</v>
      </c>
      <c r="L2941" s="7" t="str">
        <f>TEXT(K2941,"hh")</f>
        <v>09</v>
      </c>
      <c r="M2941" s="6">
        <f>IF(C2941="close",IF(I2941&gt;=0,1,IF(I2941&lt;0,2)),0)</f>
        <v>0</v>
      </c>
      <c r="N2941" s="5">
        <f>IF(N2940=0,IF(C2941="s/l",1,0),IF(C2941="s/l",N2940+1,0))</f>
        <v>0</v>
      </c>
      <c r="O2941" s="4">
        <f>IF(O2940=0,IF(C2941="t/p",1,0),IF(C2941="t/p",O2940+1,0))</f>
        <v>4</v>
      </c>
      <c r="P2941" s="3">
        <f>IF(AND(N2941&gt;=$AD$36,N2942=0),1,0)</f>
        <v>0</v>
      </c>
      <c r="Q2941" s="2">
        <f>IF(AND(O2941&gt;=$AD$35,O2942=0),1,0)</f>
        <v>0</v>
      </c>
      <c r="R2941" s="3">
        <f>IF(AND(N2941&gt;0,ISODD(D2941)),1,0)</f>
        <v>0</v>
      </c>
      <c r="S2941" s="2">
        <f>IF(AND(O2941&gt;0,ISEVEN(D2941)),1,0)</f>
        <v>0</v>
      </c>
      <c r="T2941" s="1">
        <f>IF(AND(N2940&gt;0,N2941&gt;0),IF(OR(AND(R2940=0,R2941=1),AND(R2940=1,R2941=0)),1,0),0)</f>
        <v>0</v>
      </c>
      <c r="U2941" s="1">
        <f>IF(AND(O2940&gt;0,O2941&gt;0),IF(OR(AND(S2940=0,S2941=1),AND(S2940=1,S2941=0)),1,0),0)</f>
        <v>1</v>
      </c>
    </row>
    <row r="2942" spans="1:21">
      <c r="A2942" s="9">
        <v>15184</v>
      </c>
      <c r="B2942" s="10" t="s">
        <v>2069</v>
      </c>
      <c r="C2942" s="9" t="s">
        <v>0</v>
      </c>
      <c r="D2942" s="9">
        <v>6120</v>
      </c>
      <c r="E2942" s="9">
        <v>1</v>
      </c>
      <c r="F2942" s="9">
        <v>1.3429</v>
      </c>
      <c r="G2942" s="9">
        <v>1.3404</v>
      </c>
      <c r="H2942" s="9">
        <v>1.3429</v>
      </c>
      <c r="I2942" s="9">
        <v>5</v>
      </c>
      <c r="J2942" s="9">
        <v>308.04000000000002</v>
      </c>
      <c r="K2942" s="8" t="str">
        <f>RIGHT(B2942,5)</f>
        <v>09:42</v>
      </c>
      <c r="L2942" s="7" t="str">
        <f>TEXT(K2942,"hh")</f>
        <v>09</v>
      </c>
      <c r="M2942" s="6">
        <f>IF(C2942="close",IF(I2942&gt;=0,1,IF(I2942&lt;0,2)),0)</f>
        <v>0</v>
      </c>
      <c r="N2942" s="5">
        <f>IF(N2941=0,IF(C2942="s/l",1,0),IF(C2942="s/l",N2941+1,0))</f>
        <v>0</v>
      </c>
      <c r="O2942" s="4">
        <f>IF(O2941=0,IF(C2942="t/p",1,0),IF(C2942="t/p",O2941+1,0))</f>
        <v>5</v>
      </c>
      <c r="P2942" s="3">
        <f>IF(AND(N2942&gt;=$AD$36,N2943=0),1,0)</f>
        <v>0</v>
      </c>
      <c r="Q2942" s="2">
        <f>IF(AND(O2942&gt;=$AD$35,O2943=0),1,0)</f>
        <v>0</v>
      </c>
      <c r="R2942" s="3">
        <f>IF(AND(N2942&gt;0,ISODD(D2942)),1,0)</f>
        <v>0</v>
      </c>
      <c r="S2942" s="2">
        <f>IF(AND(O2942&gt;0,ISEVEN(D2942)),1,0)</f>
        <v>1</v>
      </c>
      <c r="T2942" s="1">
        <f>IF(AND(N2941&gt;0,N2942&gt;0),IF(OR(AND(R2941=0,R2942=1),AND(R2941=1,R2942=0)),1,0),0)</f>
        <v>0</v>
      </c>
      <c r="U2942" s="1">
        <f>IF(AND(O2941&gt;0,O2942&gt;0),IF(OR(AND(S2941=0,S2942=1),AND(S2941=1,S2942=0)),1,0),0)</f>
        <v>1</v>
      </c>
    </row>
    <row r="2943" spans="1:21">
      <c r="A2943" s="9">
        <v>15193</v>
      </c>
      <c r="B2943" s="10" t="s">
        <v>2068</v>
      </c>
      <c r="C2943" s="9" t="s">
        <v>0</v>
      </c>
      <c r="D2943" s="9">
        <v>6123</v>
      </c>
      <c r="E2943" s="9">
        <v>1</v>
      </c>
      <c r="F2943" s="9">
        <v>1.3435999999999999</v>
      </c>
      <c r="G2943" s="9">
        <v>1.3461000000000001</v>
      </c>
      <c r="H2943" s="9">
        <v>1.3435999999999999</v>
      </c>
      <c r="I2943" s="9">
        <v>5</v>
      </c>
      <c r="J2943" s="9">
        <v>313.04000000000002</v>
      </c>
      <c r="K2943" s="8" t="str">
        <f>RIGHT(B2943,5)</f>
        <v>11:59</v>
      </c>
      <c r="L2943" s="7" t="str">
        <f>TEXT(K2943,"hh")</f>
        <v>11</v>
      </c>
      <c r="M2943" s="6">
        <f>IF(C2943="close",IF(I2943&gt;=0,1,IF(I2943&lt;0,2)),0)</f>
        <v>0</v>
      </c>
      <c r="N2943" s="5">
        <f>IF(N2942=0,IF(C2943="s/l",1,0),IF(C2943="s/l",N2942+1,0))</f>
        <v>0</v>
      </c>
      <c r="O2943" s="4">
        <f>IF(O2942=0,IF(C2943="t/p",1,0),IF(C2943="t/p",O2942+1,0))</f>
        <v>6</v>
      </c>
      <c r="P2943" s="3">
        <f>IF(AND(N2943&gt;=$AD$36,N2944=0),1,0)</f>
        <v>0</v>
      </c>
      <c r="Q2943" s="2">
        <f>IF(AND(O2943&gt;=$AD$35,O2944=0),1,0)</f>
        <v>1</v>
      </c>
      <c r="R2943" s="3">
        <f>IF(AND(N2943&gt;0,ISODD(D2943)),1,0)</f>
        <v>0</v>
      </c>
      <c r="S2943" s="2">
        <f>IF(AND(O2943&gt;0,ISEVEN(D2943)),1,0)</f>
        <v>0</v>
      </c>
      <c r="T2943" s="1">
        <f>IF(AND(N2942&gt;0,N2943&gt;0),IF(OR(AND(R2942=0,R2943=1),AND(R2942=1,R2943=0)),1,0),0)</f>
        <v>0</v>
      </c>
      <c r="U2943" s="1">
        <f>IF(AND(O2942&gt;0,O2943&gt;0),IF(OR(AND(S2942=0,S2943=1),AND(S2942=1,S2943=0)),1,0),0)</f>
        <v>1</v>
      </c>
    </row>
    <row r="2944" spans="1:21">
      <c r="A2944" s="9">
        <v>15194</v>
      </c>
      <c r="B2944" s="10" t="s">
        <v>2067</v>
      </c>
      <c r="C2944" s="9" t="s">
        <v>3</v>
      </c>
      <c r="D2944" s="9">
        <v>6121</v>
      </c>
      <c r="E2944" s="9">
        <v>1</v>
      </c>
      <c r="F2944" s="9">
        <v>1.3451</v>
      </c>
      <c r="G2944" s="9">
        <v>1.3451</v>
      </c>
      <c r="H2944" s="9">
        <v>1.3426</v>
      </c>
      <c r="I2944" s="9">
        <v>-20</v>
      </c>
      <c r="J2944" s="9">
        <v>293.04000000000002</v>
      </c>
      <c r="K2944" s="8" t="str">
        <f>RIGHT(B2944,5)</f>
        <v>13:15</v>
      </c>
      <c r="L2944" s="7" t="str">
        <f>TEXT(K2944,"hh")</f>
        <v>13</v>
      </c>
      <c r="M2944" s="6">
        <f>IF(C2944="close",IF(I2944&gt;=0,1,IF(I2944&lt;0,2)),0)</f>
        <v>0</v>
      </c>
      <c r="N2944" s="5">
        <f>IF(N2943=0,IF(C2944="s/l",1,0),IF(C2944="s/l",N2943+1,0))</f>
        <v>1</v>
      </c>
      <c r="O2944" s="4">
        <f>IF(O2943=0,IF(C2944="t/p",1,0),IF(C2944="t/p",O2943+1,0))</f>
        <v>0</v>
      </c>
      <c r="P2944" s="3">
        <f>IF(AND(N2944&gt;=$AD$36,N2945=0),1,0)</f>
        <v>0</v>
      </c>
      <c r="Q2944" s="2">
        <f>IF(AND(O2944&gt;=$AD$35,O2945=0),1,0)</f>
        <v>0</v>
      </c>
      <c r="R2944" s="3">
        <f>IF(AND(N2944&gt;0,ISODD(D2944)),1,0)</f>
        <v>1</v>
      </c>
      <c r="S2944" s="2">
        <f>IF(AND(O2944&gt;0,ISEVEN(D2944)),1,0)</f>
        <v>0</v>
      </c>
      <c r="T2944" s="1">
        <f>IF(AND(N2943&gt;0,N2944&gt;0),IF(OR(AND(R2943=0,R2944=1),AND(R2943=1,R2944=0)),1,0),0)</f>
        <v>0</v>
      </c>
      <c r="U2944" s="1">
        <f>IF(AND(O2943&gt;0,O2944&gt;0),IF(OR(AND(S2943=0,S2944=1),AND(S2943=1,S2944=0)),1,0),0)</f>
        <v>0</v>
      </c>
    </row>
    <row r="2945" spans="1:21">
      <c r="A2945" s="9">
        <v>15199</v>
      </c>
      <c r="B2945" s="10" t="s">
        <v>2066</v>
      </c>
      <c r="C2945" s="9" t="s">
        <v>0</v>
      </c>
      <c r="D2945" s="9">
        <v>6126</v>
      </c>
      <c r="E2945" s="9">
        <v>1</v>
      </c>
      <c r="F2945" s="9">
        <v>1.3439000000000001</v>
      </c>
      <c r="G2945" s="9">
        <v>1.3413999999999999</v>
      </c>
      <c r="H2945" s="9">
        <v>1.3439000000000001</v>
      </c>
      <c r="I2945" s="9">
        <v>5</v>
      </c>
      <c r="J2945" s="9">
        <v>298.04000000000002</v>
      </c>
      <c r="K2945" s="8" t="str">
        <f>RIGHT(B2945,5)</f>
        <v>14:12</v>
      </c>
      <c r="L2945" s="7" t="str">
        <f>TEXT(K2945,"hh")</f>
        <v>14</v>
      </c>
      <c r="M2945" s="6">
        <f>IF(C2945="close",IF(I2945&gt;=0,1,IF(I2945&lt;0,2)),0)</f>
        <v>0</v>
      </c>
      <c r="N2945" s="5">
        <f>IF(N2944=0,IF(C2945="s/l",1,0),IF(C2945="s/l",N2944+1,0))</f>
        <v>0</v>
      </c>
      <c r="O2945" s="4">
        <f>IF(O2944=0,IF(C2945="t/p",1,0),IF(C2945="t/p",O2944+1,0))</f>
        <v>1</v>
      </c>
      <c r="P2945" s="3">
        <f>IF(AND(N2945&gt;=$AD$36,N2946=0),1,0)</f>
        <v>0</v>
      </c>
      <c r="Q2945" s="2">
        <f>IF(AND(O2945&gt;=$AD$35,O2946=0),1,0)</f>
        <v>0</v>
      </c>
      <c r="R2945" s="3">
        <f>IF(AND(N2945&gt;0,ISODD(D2945)),1,0)</f>
        <v>0</v>
      </c>
      <c r="S2945" s="2">
        <f>IF(AND(O2945&gt;0,ISEVEN(D2945)),1,0)</f>
        <v>1</v>
      </c>
      <c r="T2945" s="1">
        <f>IF(AND(N2944&gt;0,N2945&gt;0),IF(OR(AND(R2944=0,R2945=1),AND(R2944=1,R2945=0)),1,0),0)</f>
        <v>0</v>
      </c>
      <c r="U2945" s="1">
        <f>IF(AND(O2944&gt;0,O2945&gt;0),IF(OR(AND(S2944=0,S2945=1),AND(S2944=1,S2945=0)),1,0),0)</f>
        <v>0</v>
      </c>
    </row>
    <row r="2946" spans="1:21">
      <c r="A2946" s="9">
        <v>15208</v>
      </c>
      <c r="B2946" s="10" t="s">
        <v>2065</v>
      </c>
      <c r="C2946" s="9" t="s">
        <v>0</v>
      </c>
      <c r="D2946" s="9">
        <v>6129</v>
      </c>
      <c r="E2946" s="9">
        <v>1</v>
      </c>
      <c r="F2946" s="9">
        <v>1.3446</v>
      </c>
      <c r="G2946" s="9">
        <v>1.3471</v>
      </c>
      <c r="H2946" s="9">
        <v>1.3446</v>
      </c>
      <c r="I2946" s="9">
        <v>5</v>
      </c>
      <c r="J2946" s="9">
        <v>303.04000000000002</v>
      </c>
      <c r="K2946" s="8" t="str">
        <f>RIGHT(B2946,5)</f>
        <v>14:36</v>
      </c>
      <c r="L2946" s="7" t="str">
        <f>TEXT(K2946,"hh")</f>
        <v>14</v>
      </c>
      <c r="M2946" s="6">
        <f>IF(C2946="close",IF(I2946&gt;=0,1,IF(I2946&lt;0,2)),0)</f>
        <v>0</v>
      </c>
      <c r="N2946" s="5">
        <f>IF(N2945=0,IF(C2946="s/l",1,0),IF(C2946="s/l",N2945+1,0))</f>
        <v>0</v>
      </c>
      <c r="O2946" s="4">
        <f>IF(O2945=0,IF(C2946="t/p",1,0),IF(C2946="t/p",O2945+1,0))</f>
        <v>2</v>
      </c>
      <c r="P2946" s="3">
        <f>IF(AND(N2946&gt;=$AD$36,N2947=0),1,0)</f>
        <v>0</v>
      </c>
      <c r="Q2946" s="2">
        <f>IF(AND(O2946&gt;=$AD$35,O2947=0),1,0)</f>
        <v>0</v>
      </c>
      <c r="R2946" s="3">
        <f>IF(AND(N2946&gt;0,ISODD(D2946)),1,0)</f>
        <v>0</v>
      </c>
      <c r="S2946" s="2">
        <f>IF(AND(O2946&gt;0,ISEVEN(D2946)),1,0)</f>
        <v>0</v>
      </c>
      <c r="T2946" s="1">
        <f>IF(AND(N2945&gt;0,N2946&gt;0),IF(OR(AND(R2945=0,R2946=1),AND(R2945=1,R2946=0)),1,0),0)</f>
        <v>0</v>
      </c>
      <c r="U2946" s="1">
        <f>IF(AND(O2945&gt;0,O2946&gt;0),IF(OR(AND(S2945=0,S2946=1),AND(S2945=1,S2946=0)),1,0),0)</f>
        <v>1</v>
      </c>
    </row>
    <row r="2947" spans="1:21">
      <c r="A2947" s="9">
        <v>15213</v>
      </c>
      <c r="B2947" s="10" t="s">
        <v>2064</v>
      </c>
      <c r="C2947" s="9" t="s">
        <v>0</v>
      </c>
      <c r="D2947" s="9">
        <v>6127</v>
      </c>
      <c r="E2947" s="9">
        <v>1</v>
      </c>
      <c r="F2947" s="9">
        <v>1.3435999999999999</v>
      </c>
      <c r="G2947" s="9">
        <v>1.3461000000000001</v>
      </c>
      <c r="H2947" s="9">
        <v>1.3435999999999999</v>
      </c>
      <c r="I2947" s="9">
        <v>5</v>
      </c>
      <c r="J2947" s="9">
        <v>308.04000000000002</v>
      </c>
      <c r="K2947" s="8" t="str">
        <f>RIGHT(B2947,5)</f>
        <v>15:00</v>
      </c>
      <c r="L2947" s="7" t="str">
        <f>TEXT(K2947,"hh")</f>
        <v>15</v>
      </c>
      <c r="M2947" s="6">
        <f>IF(C2947="close",IF(I2947&gt;=0,1,IF(I2947&lt;0,2)),0)</f>
        <v>0</v>
      </c>
      <c r="N2947" s="5">
        <f>IF(N2946=0,IF(C2947="s/l",1,0),IF(C2947="s/l",N2946+1,0))</f>
        <v>0</v>
      </c>
      <c r="O2947" s="4">
        <f>IF(O2946=0,IF(C2947="t/p",1,0),IF(C2947="t/p",O2946+1,0))</f>
        <v>3</v>
      </c>
      <c r="P2947" s="3">
        <f>IF(AND(N2947&gt;=$AD$36,N2948=0),1,0)</f>
        <v>0</v>
      </c>
      <c r="Q2947" s="2">
        <f>IF(AND(O2947&gt;=$AD$35,O2948=0),1,0)</f>
        <v>0</v>
      </c>
      <c r="R2947" s="3">
        <f>IF(AND(N2947&gt;0,ISODD(D2947)),1,0)</f>
        <v>0</v>
      </c>
      <c r="S2947" s="2">
        <f>IF(AND(O2947&gt;0,ISEVEN(D2947)),1,0)</f>
        <v>0</v>
      </c>
      <c r="T2947" s="1">
        <f>IF(AND(N2946&gt;0,N2947&gt;0),IF(OR(AND(R2946=0,R2947=1),AND(R2946=1,R2947=0)),1,0),0)</f>
        <v>0</v>
      </c>
      <c r="U2947" s="1">
        <f>IF(AND(O2946&gt;0,O2947&gt;0),IF(OR(AND(S2946=0,S2947=1),AND(S2946=1,S2947=0)),1,0),0)</f>
        <v>0</v>
      </c>
    </row>
    <row r="2948" spans="1:21">
      <c r="A2948" s="9">
        <v>15214</v>
      </c>
      <c r="B2948" s="10" t="s">
        <v>2063</v>
      </c>
      <c r="C2948" s="9" t="s">
        <v>0</v>
      </c>
      <c r="D2948" s="9">
        <v>6132</v>
      </c>
      <c r="E2948" s="9">
        <v>1</v>
      </c>
      <c r="F2948" s="9">
        <v>1.3449</v>
      </c>
      <c r="G2948" s="9">
        <v>1.3424</v>
      </c>
      <c r="H2948" s="9">
        <v>1.3449</v>
      </c>
      <c r="I2948" s="9">
        <v>5</v>
      </c>
      <c r="J2948" s="9">
        <v>313.04000000000002</v>
      </c>
      <c r="K2948" s="8" t="str">
        <f>RIGHT(B2948,5)</f>
        <v>15:56</v>
      </c>
      <c r="L2948" s="7" t="str">
        <f>TEXT(K2948,"hh")</f>
        <v>15</v>
      </c>
      <c r="M2948" s="6">
        <f>IF(C2948="close",IF(I2948&gt;=0,1,IF(I2948&lt;0,2)),0)</f>
        <v>0</v>
      </c>
      <c r="N2948" s="5">
        <f>IF(N2947=0,IF(C2948="s/l",1,0),IF(C2948="s/l",N2947+1,0))</f>
        <v>0</v>
      </c>
      <c r="O2948" s="4">
        <f>IF(O2947=0,IF(C2948="t/p",1,0),IF(C2948="t/p",O2947+1,0))</f>
        <v>4</v>
      </c>
      <c r="P2948" s="3">
        <f>IF(AND(N2948&gt;=$AD$36,N2949=0),1,0)</f>
        <v>0</v>
      </c>
      <c r="Q2948" s="2">
        <f>IF(AND(O2948&gt;=$AD$35,O2949=0),1,0)</f>
        <v>0</v>
      </c>
      <c r="R2948" s="3">
        <f>IF(AND(N2948&gt;0,ISODD(D2948)),1,0)</f>
        <v>0</v>
      </c>
      <c r="S2948" s="2">
        <f>IF(AND(O2948&gt;0,ISEVEN(D2948)),1,0)</f>
        <v>1</v>
      </c>
      <c r="T2948" s="1">
        <f>IF(AND(N2947&gt;0,N2948&gt;0),IF(OR(AND(R2947=0,R2948=1),AND(R2947=1,R2948=0)),1,0),0)</f>
        <v>0</v>
      </c>
      <c r="U2948" s="1">
        <f>IF(AND(O2947&gt;0,O2948&gt;0),IF(OR(AND(S2947=0,S2948=1),AND(S2947=1,S2948=0)),1,0),0)</f>
        <v>1</v>
      </c>
    </row>
    <row r="2949" spans="1:21">
      <c r="A2949" s="9">
        <v>15219</v>
      </c>
      <c r="B2949" s="10" t="s">
        <v>2062</v>
      </c>
      <c r="C2949" s="9" t="s">
        <v>0</v>
      </c>
      <c r="D2949" s="9">
        <v>6134</v>
      </c>
      <c r="E2949" s="9">
        <v>1</v>
      </c>
      <c r="F2949" s="9">
        <v>1.3439000000000001</v>
      </c>
      <c r="G2949" s="9">
        <v>1.3413999999999999</v>
      </c>
      <c r="H2949" s="9">
        <v>1.3439000000000001</v>
      </c>
      <c r="I2949" s="9">
        <v>5</v>
      </c>
      <c r="J2949" s="9">
        <v>318.04000000000002</v>
      </c>
      <c r="K2949" s="8" t="str">
        <f>RIGHT(B2949,5)</f>
        <v>17:13</v>
      </c>
      <c r="L2949" s="7" t="str">
        <f>TEXT(K2949,"hh")</f>
        <v>17</v>
      </c>
      <c r="M2949" s="6">
        <f>IF(C2949="close",IF(I2949&gt;=0,1,IF(I2949&lt;0,2)),0)</f>
        <v>0</v>
      </c>
      <c r="N2949" s="5">
        <f>IF(N2948=0,IF(C2949="s/l",1,0),IF(C2949="s/l",N2948+1,0))</f>
        <v>0</v>
      </c>
      <c r="O2949" s="4">
        <f>IF(O2948=0,IF(C2949="t/p",1,0),IF(C2949="t/p",O2948+1,0))</f>
        <v>5</v>
      </c>
      <c r="P2949" s="3">
        <f>IF(AND(N2949&gt;=$AD$36,N2950=0),1,0)</f>
        <v>0</v>
      </c>
      <c r="Q2949" s="2">
        <f>IF(AND(O2949&gt;=$AD$35,O2950=0),1,0)</f>
        <v>0</v>
      </c>
      <c r="R2949" s="3">
        <f>IF(AND(N2949&gt;0,ISODD(D2949)),1,0)</f>
        <v>0</v>
      </c>
      <c r="S2949" s="2">
        <f>IF(AND(O2949&gt;0,ISEVEN(D2949)),1,0)</f>
        <v>1</v>
      </c>
      <c r="T2949" s="1">
        <f>IF(AND(N2948&gt;0,N2949&gt;0),IF(OR(AND(R2948=0,R2949=1),AND(R2948=1,R2949=0)),1,0),0)</f>
        <v>0</v>
      </c>
      <c r="U2949" s="1">
        <f>IF(AND(O2948&gt;0,O2949&gt;0),IF(OR(AND(S2948=0,S2949=1),AND(S2948=1,S2949=0)),1,0),0)</f>
        <v>0</v>
      </c>
    </row>
    <row r="2950" spans="1:21">
      <c r="A2950" s="9">
        <v>15224</v>
      </c>
      <c r="B2950" s="10" t="s">
        <v>2061</v>
      </c>
      <c r="C2950" s="9" t="s">
        <v>0</v>
      </c>
      <c r="D2950" s="9">
        <v>6135</v>
      </c>
      <c r="E2950" s="9">
        <v>1</v>
      </c>
      <c r="F2950" s="9">
        <v>1.3435999999999999</v>
      </c>
      <c r="G2950" s="9">
        <v>1.3461000000000001</v>
      </c>
      <c r="H2950" s="9">
        <v>1.3435999999999999</v>
      </c>
      <c r="I2950" s="9">
        <v>5</v>
      </c>
      <c r="J2950" s="9">
        <v>323.04000000000002</v>
      </c>
      <c r="K2950" s="8" t="str">
        <f>RIGHT(B2950,5)</f>
        <v>17:16</v>
      </c>
      <c r="L2950" s="7" t="str">
        <f>TEXT(K2950,"hh")</f>
        <v>17</v>
      </c>
      <c r="M2950" s="6">
        <f>IF(C2950="close",IF(I2950&gt;=0,1,IF(I2950&lt;0,2)),0)</f>
        <v>0</v>
      </c>
      <c r="N2950" s="5">
        <f>IF(N2949=0,IF(C2950="s/l",1,0),IF(C2950="s/l",N2949+1,0))</f>
        <v>0</v>
      </c>
      <c r="O2950" s="4">
        <f>IF(O2949=0,IF(C2950="t/p",1,0),IF(C2950="t/p",O2949+1,0))</f>
        <v>6</v>
      </c>
      <c r="P2950" s="3">
        <f>IF(AND(N2950&gt;=$AD$36,N2951=0),1,0)</f>
        <v>0</v>
      </c>
      <c r="Q2950" s="2">
        <f>IF(AND(O2950&gt;=$AD$35,O2951=0),1,0)</f>
        <v>0</v>
      </c>
      <c r="R2950" s="3">
        <f>IF(AND(N2950&gt;0,ISODD(D2950)),1,0)</f>
        <v>0</v>
      </c>
      <c r="S2950" s="2">
        <f>IF(AND(O2950&gt;0,ISEVEN(D2950)),1,0)</f>
        <v>0</v>
      </c>
      <c r="T2950" s="1">
        <f>IF(AND(N2949&gt;0,N2950&gt;0),IF(OR(AND(R2949=0,R2950=1),AND(R2949=1,R2950=0)),1,0),0)</f>
        <v>0</v>
      </c>
      <c r="U2950" s="1">
        <f>IF(AND(O2949&gt;0,O2950&gt;0),IF(OR(AND(S2949=0,S2950=1),AND(S2949=1,S2950=0)),1,0),0)</f>
        <v>1</v>
      </c>
    </row>
    <row r="2951" spans="1:21">
      <c r="A2951" s="9">
        <v>15229</v>
      </c>
      <c r="B2951" s="10" t="s">
        <v>2060</v>
      </c>
      <c r="C2951" s="9" t="s">
        <v>0</v>
      </c>
      <c r="D2951" s="9">
        <v>6138</v>
      </c>
      <c r="E2951" s="9">
        <v>1</v>
      </c>
      <c r="F2951" s="9">
        <v>1.3439000000000001</v>
      </c>
      <c r="G2951" s="9">
        <v>1.3413999999999999</v>
      </c>
      <c r="H2951" s="9">
        <v>1.3439000000000001</v>
      </c>
      <c r="I2951" s="9">
        <v>5</v>
      </c>
      <c r="J2951" s="9">
        <v>328.04</v>
      </c>
      <c r="K2951" s="8" t="str">
        <f>RIGHT(B2951,5)</f>
        <v>17:53</v>
      </c>
      <c r="L2951" s="7" t="str">
        <f>TEXT(K2951,"hh")</f>
        <v>17</v>
      </c>
      <c r="M2951" s="6">
        <f>IF(C2951="close",IF(I2951&gt;=0,1,IF(I2951&lt;0,2)),0)</f>
        <v>0</v>
      </c>
      <c r="N2951" s="5">
        <f>IF(N2950=0,IF(C2951="s/l",1,0),IF(C2951="s/l",N2950+1,0))</f>
        <v>0</v>
      </c>
      <c r="O2951" s="4">
        <f>IF(O2950=0,IF(C2951="t/p",1,0),IF(C2951="t/p",O2950+1,0))</f>
        <v>7</v>
      </c>
      <c r="P2951" s="3">
        <f>IF(AND(N2951&gt;=$AD$36,N2952=0),1,0)</f>
        <v>0</v>
      </c>
      <c r="Q2951" s="2">
        <f>IF(AND(O2951&gt;=$AD$35,O2952=0),1,0)</f>
        <v>1</v>
      </c>
      <c r="R2951" s="3">
        <f>IF(AND(N2951&gt;0,ISODD(D2951)),1,0)</f>
        <v>0</v>
      </c>
      <c r="S2951" s="2">
        <f>IF(AND(O2951&gt;0,ISEVEN(D2951)),1,0)</f>
        <v>1</v>
      </c>
      <c r="T2951" s="1">
        <f>IF(AND(N2950&gt;0,N2951&gt;0),IF(OR(AND(R2950=0,R2951=1),AND(R2950=1,R2951=0)),1,0),0)</f>
        <v>0</v>
      </c>
      <c r="U2951" s="1">
        <f>IF(AND(O2950&gt;0,O2951&gt;0),IF(OR(AND(S2950=0,S2951=1),AND(S2950=1,S2951=0)),1,0),0)</f>
        <v>1</v>
      </c>
    </row>
    <row r="2952" spans="1:21">
      <c r="A2952" s="9">
        <v>15238</v>
      </c>
      <c r="B2952" s="10" t="s">
        <v>2059</v>
      </c>
      <c r="C2952" s="9" t="s">
        <v>54</v>
      </c>
      <c r="D2952" s="9">
        <v>6141</v>
      </c>
      <c r="E2952" s="9">
        <v>1</v>
      </c>
      <c r="F2952" s="9">
        <v>1.3455999999999999</v>
      </c>
      <c r="G2952" s="9">
        <v>1.3472999999999999</v>
      </c>
      <c r="H2952" s="9">
        <v>1.3448</v>
      </c>
      <c r="I2952" s="9">
        <v>-4.1100000000000003</v>
      </c>
      <c r="J2952" s="9">
        <v>323.93</v>
      </c>
      <c r="K2952" s="8" t="str">
        <f>RIGHT(B2952,5)</f>
        <v>01:00</v>
      </c>
      <c r="L2952" s="7" t="str">
        <f>TEXT(K2952,"hh")</f>
        <v>01</v>
      </c>
      <c r="M2952" s="6">
        <f>IF(C2952="close",IF(I2952&gt;=0,1,IF(I2952&lt;0,2)),0)</f>
        <v>2</v>
      </c>
      <c r="N2952" s="5">
        <f>IF(N2951=0,IF(C2952="s/l",1,0),IF(C2952="s/l",N2951+1,0))</f>
        <v>0</v>
      </c>
      <c r="O2952" s="4">
        <f>IF(O2951=0,IF(C2952="t/p",1,0),IF(C2952="t/p",O2951+1,0))</f>
        <v>0</v>
      </c>
      <c r="P2952" s="3">
        <f>IF(AND(N2952&gt;=$AD$36,N2953=0),1,0)</f>
        <v>0</v>
      </c>
      <c r="Q2952" s="2">
        <f>IF(AND(O2952&gt;=$AD$35,O2953=0),1,0)</f>
        <v>0</v>
      </c>
      <c r="R2952" s="3">
        <f>IF(AND(N2952&gt;0,ISODD(D2952)),1,0)</f>
        <v>0</v>
      </c>
      <c r="S2952" s="2">
        <f>IF(AND(O2952&gt;0,ISEVEN(D2952)),1,0)</f>
        <v>0</v>
      </c>
      <c r="T2952" s="1">
        <f>IF(AND(N2951&gt;0,N2952&gt;0),IF(OR(AND(R2951=0,R2952=1),AND(R2951=1,R2952=0)),1,0),0)</f>
        <v>0</v>
      </c>
      <c r="U2952" s="1">
        <f>IF(AND(O2951&gt;0,O2952&gt;0),IF(OR(AND(S2951=0,S2952=1),AND(S2951=1,S2952=0)),1,0),0)</f>
        <v>0</v>
      </c>
    </row>
    <row r="2953" spans="1:21">
      <c r="A2953" s="9">
        <v>15239</v>
      </c>
      <c r="B2953" s="10" t="s">
        <v>2059</v>
      </c>
      <c r="C2953" s="9" t="s">
        <v>54</v>
      </c>
      <c r="D2953" s="9">
        <v>6139</v>
      </c>
      <c r="E2953" s="9">
        <v>1</v>
      </c>
      <c r="F2953" s="9">
        <v>1.3455999999999999</v>
      </c>
      <c r="G2953" s="9">
        <v>1.3461000000000001</v>
      </c>
      <c r="H2953" s="9">
        <v>1.3435999999999999</v>
      </c>
      <c r="I2953" s="9">
        <v>-16.11</v>
      </c>
      <c r="J2953" s="9">
        <v>307.82</v>
      </c>
      <c r="K2953" s="8" t="str">
        <f>RIGHT(B2953,5)</f>
        <v>01:00</v>
      </c>
      <c r="L2953" s="7" t="str">
        <f>TEXT(K2953,"hh")</f>
        <v>01</v>
      </c>
      <c r="M2953" s="6">
        <f>IF(C2953="close",IF(I2953&gt;=0,1,IF(I2953&lt;0,2)),0)</f>
        <v>2</v>
      </c>
      <c r="N2953" s="5">
        <f>IF(N2952=0,IF(C2953="s/l",1,0),IF(C2953="s/l",N2952+1,0))</f>
        <v>0</v>
      </c>
      <c r="O2953" s="4">
        <f>IF(O2952=0,IF(C2953="t/p",1,0),IF(C2953="t/p",O2952+1,0))</f>
        <v>0</v>
      </c>
      <c r="P2953" s="3">
        <f>IF(AND(N2953&gt;=$AD$36,N2954=0),1,0)</f>
        <v>0</v>
      </c>
      <c r="Q2953" s="2">
        <f>IF(AND(O2953&gt;=$AD$35,O2954=0),1,0)</f>
        <v>0</v>
      </c>
      <c r="R2953" s="3">
        <f>IF(AND(N2953&gt;0,ISODD(D2953)),1,0)</f>
        <v>0</v>
      </c>
      <c r="S2953" s="2">
        <f>IF(AND(O2953&gt;0,ISEVEN(D2953)),1,0)</f>
        <v>0</v>
      </c>
      <c r="T2953" s="1">
        <f>IF(AND(N2952&gt;0,N2953&gt;0),IF(OR(AND(R2952=0,R2953=1),AND(R2952=1,R2953=0)),1,0),0)</f>
        <v>0</v>
      </c>
      <c r="U2953" s="1">
        <f>IF(AND(O2952&gt;0,O2953&gt;0),IF(OR(AND(S2952=0,S2953=1),AND(S2952=1,S2953=0)),1,0),0)</f>
        <v>0</v>
      </c>
    </row>
    <row r="2954" spans="1:21">
      <c r="A2954" s="9">
        <v>15248</v>
      </c>
      <c r="B2954" s="10" t="s">
        <v>170</v>
      </c>
      <c r="C2954" s="9" t="s">
        <v>0</v>
      </c>
      <c r="D2954" s="9">
        <v>6145</v>
      </c>
      <c r="E2954" s="9">
        <v>1</v>
      </c>
      <c r="F2954" s="9">
        <v>1.3460000000000001</v>
      </c>
      <c r="G2954" s="9">
        <v>1.3485</v>
      </c>
      <c r="H2954" s="9">
        <v>1.3460000000000001</v>
      </c>
      <c r="I2954" s="9">
        <v>5</v>
      </c>
      <c r="J2954" s="9">
        <v>312.82</v>
      </c>
      <c r="K2954" s="8" t="str">
        <f>RIGHT(B2954,5)</f>
        <v>06:41</v>
      </c>
      <c r="L2954" s="7" t="str">
        <f>TEXT(K2954,"hh")</f>
        <v>06</v>
      </c>
      <c r="M2954" s="6">
        <f>IF(C2954="close",IF(I2954&gt;=0,1,IF(I2954&lt;0,2)),0)</f>
        <v>0</v>
      </c>
      <c r="N2954" s="5">
        <f>IF(N2953=0,IF(C2954="s/l",1,0),IF(C2954="s/l",N2953+1,0))</f>
        <v>0</v>
      </c>
      <c r="O2954" s="4">
        <f>IF(O2953=0,IF(C2954="t/p",1,0),IF(C2954="t/p",O2953+1,0))</f>
        <v>1</v>
      </c>
      <c r="P2954" s="3">
        <f>IF(AND(N2954&gt;=$AD$36,N2955=0),1,0)</f>
        <v>0</v>
      </c>
      <c r="Q2954" s="2">
        <f>IF(AND(O2954&gt;=$AD$35,O2955=0),1,0)</f>
        <v>0</v>
      </c>
      <c r="R2954" s="3">
        <f>IF(AND(N2954&gt;0,ISODD(D2954)),1,0)</f>
        <v>0</v>
      </c>
      <c r="S2954" s="2">
        <f>IF(AND(O2954&gt;0,ISEVEN(D2954)),1,0)</f>
        <v>0</v>
      </c>
      <c r="T2954" s="1">
        <f>IF(AND(N2953&gt;0,N2954&gt;0),IF(OR(AND(R2953=0,R2954=1),AND(R2953=1,R2954=0)),1,0),0)</f>
        <v>0</v>
      </c>
      <c r="U2954" s="1">
        <f>IF(AND(O2953&gt;0,O2954&gt;0),IF(OR(AND(S2953=0,S2954=1),AND(S2953=1,S2954=0)),1,0),0)</f>
        <v>0</v>
      </c>
    </row>
    <row r="2955" spans="1:21">
      <c r="A2955" s="9">
        <v>15253</v>
      </c>
      <c r="B2955" s="10" t="s">
        <v>2058</v>
      </c>
      <c r="C2955" s="9" t="s">
        <v>0</v>
      </c>
      <c r="D2955" s="9">
        <v>6148</v>
      </c>
      <c r="E2955" s="9">
        <v>1</v>
      </c>
      <c r="F2955" s="9">
        <v>1.3465</v>
      </c>
      <c r="G2955" s="9">
        <v>1.3440000000000001</v>
      </c>
      <c r="H2955" s="9">
        <v>1.3465</v>
      </c>
      <c r="I2955" s="9">
        <v>5</v>
      </c>
      <c r="J2955" s="9">
        <v>317.82</v>
      </c>
      <c r="K2955" s="8" t="str">
        <f>RIGHT(B2955,5)</f>
        <v>08:05</v>
      </c>
      <c r="L2955" s="7" t="str">
        <f>TEXT(K2955,"hh")</f>
        <v>08</v>
      </c>
      <c r="M2955" s="6">
        <f>IF(C2955="close",IF(I2955&gt;=0,1,IF(I2955&lt;0,2)),0)</f>
        <v>0</v>
      </c>
      <c r="N2955" s="5">
        <f>IF(N2954=0,IF(C2955="s/l",1,0),IF(C2955="s/l",N2954+1,0))</f>
        <v>0</v>
      </c>
      <c r="O2955" s="4">
        <f>IF(O2954=0,IF(C2955="t/p",1,0),IF(C2955="t/p",O2954+1,0))</f>
        <v>2</v>
      </c>
      <c r="P2955" s="3">
        <f>IF(AND(N2955&gt;=$AD$36,N2956=0),1,0)</f>
        <v>0</v>
      </c>
      <c r="Q2955" s="2">
        <f>IF(AND(O2955&gt;=$AD$35,O2956=0),1,0)</f>
        <v>0</v>
      </c>
      <c r="R2955" s="3">
        <f>IF(AND(N2955&gt;0,ISODD(D2955)),1,0)</f>
        <v>0</v>
      </c>
      <c r="S2955" s="2">
        <f>IF(AND(O2955&gt;0,ISEVEN(D2955)),1,0)</f>
        <v>1</v>
      </c>
      <c r="T2955" s="1">
        <f>IF(AND(N2954&gt;0,N2955&gt;0),IF(OR(AND(R2954=0,R2955=1),AND(R2954=1,R2955=0)),1,0),0)</f>
        <v>0</v>
      </c>
      <c r="U2955" s="1">
        <f>IF(AND(O2954&gt;0,O2955&gt;0),IF(OR(AND(S2954=0,S2955=1),AND(S2954=1,S2955=0)),1,0),0)</f>
        <v>1</v>
      </c>
    </row>
    <row r="2956" spans="1:21">
      <c r="A2956" s="9">
        <v>15258</v>
      </c>
      <c r="B2956" s="10" t="s">
        <v>2057</v>
      </c>
      <c r="C2956" s="9" t="s">
        <v>0</v>
      </c>
      <c r="D2956" s="9">
        <v>6149</v>
      </c>
      <c r="E2956" s="9">
        <v>1</v>
      </c>
      <c r="F2956" s="9">
        <v>1.3462000000000001</v>
      </c>
      <c r="G2956" s="9">
        <v>1.3487</v>
      </c>
      <c r="H2956" s="9">
        <v>1.3462000000000001</v>
      </c>
      <c r="I2956" s="9">
        <v>5</v>
      </c>
      <c r="J2956" s="9">
        <v>322.82</v>
      </c>
      <c r="K2956" s="8" t="str">
        <f>RIGHT(B2956,5)</f>
        <v>08:21</v>
      </c>
      <c r="L2956" s="7" t="str">
        <f>TEXT(K2956,"hh")</f>
        <v>08</v>
      </c>
      <c r="M2956" s="6">
        <f>IF(C2956="close",IF(I2956&gt;=0,1,IF(I2956&lt;0,2)),0)</f>
        <v>0</v>
      </c>
      <c r="N2956" s="5">
        <f>IF(N2955=0,IF(C2956="s/l",1,0),IF(C2956="s/l",N2955+1,0))</f>
        <v>0</v>
      </c>
      <c r="O2956" s="4">
        <f>IF(O2955=0,IF(C2956="t/p",1,0),IF(C2956="t/p",O2955+1,0))</f>
        <v>3</v>
      </c>
      <c r="P2956" s="3">
        <f>IF(AND(N2956&gt;=$AD$36,N2957=0),1,0)</f>
        <v>0</v>
      </c>
      <c r="Q2956" s="2">
        <f>IF(AND(O2956&gt;=$AD$35,O2957=0),1,0)</f>
        <v>0</v>
      </c>
      <c r="R2956" s="3">
        <f>IF(AND(N2956&gt;0,ISODD(D2956)),1,0)</f>
        <v>0</v>
      </c>
      <c r="S2956" s="2">
        <f>IF(AND(O2956&gt;0,ISEVEN(D2956)),1,0)</f>
        <v>0</v>
      </c>
      <c r="T2956" s="1">
        <f>IF(AND(N2955&gt;0,N2956&gt;0),IF(OR(AND(R2955=0,R2956=1),AND(R2955=1,R2956=0)),1,0),0)</f>
        <v>0</v>
      </c>
      <c r="U2956" s="1">
        <f>IF(AND(O2955&gt;0,O2956&gt;0),IF(OR(AND(S2955=0,S2956=1),AND(S2955=1,S2956=0)),1,0),0)</f>
        <v>1</v>
      </c>
    </row>
    <row r="2957" spans="1:21">
      <c r="A2957" s="9">
        <v>15263</v>
      </c>
      <c r="B2957" s="10" t="s">
        <v>169</v>
      </c>
      <c r="C2957" s="9" t="s">
        <v>0</v>
      </c>
      <c r="D2957" s="9">
        <v>6151</v>
      </c>
      <c r="E2957" s="9">
        <v>1</v>
      </c>
      <c r="F2957" s="9">
        <v>1.3472</v>
      </c>
      <c r="G2957" s="9">
        <v>1.3496999999999999</v>
      </c>
      <c r="H2957" s="9">
        <v>1.3472</v>
      </c>
      <c r="I2957" s="9">
        <v>5</v>
      </c>
      <c r="J2957" s="9">
        <v>327.82</v>
      </c>
      <c r="K2957" s="8" t="str">
        <f>RIGHT(B2957,5)</f>
        <v>08:35</v>
      </c>
      <c r="L2957" s="7" t="str">
        <f>TEXT(K2957,"hh")</f>
        <v>08</v>
      </c>
      <c r="M2957" s="6">
        <f>IF(C2957="close",IF(I2957&gt;=0,1,IF(I2957&lt;0,2)),0)</f>
        <v>0</v>
      </c>
      <c r="N2957" s="5">
        <f>IF(N2956=0,IF(C2957="s/l",1,0),IF(C2957="s/l",N2956+1,0))</f>
        <v>0</v>
      </c>
      <c r="O2957" s="4">
        <f>IF(O2956=0,IF(C2957="t/p",1,0),IF(C2957="t/p",O2956+1,0))</f>
        <v>4</v>
      </c>
      <c r="P2957" s="3">
        <f>IF(AND(N2957&gt;=$AD$36,N2958=0),1,0)</f>
        <v>0</v>
      </c>
      <c r="Q2957" s="2">
        <f>IF(AND(O2957&gt;=$AD$35,O2958=0),1,0)</f>
        <v>1</v>
      </c>
      <c r="R2957" s="3">
        <f>IF(AND(N2957&gt;0,ISODD(D2957)),1,0)</f>
        <v>0</v>
      </c>
      <c r="S2957" s="2">
        <f>IF(AND(O2957&gt;0,ISEVEN(D2957)),1,0)</f>
        <v>0</v>
      </c>
      <c r="T2957" s="1">
        <f>IF(AND(N2956&gt;0,N2957&gt;0),IF(OR(AND(R2956=0,R2957=1),AND(R2956=1,R2957=0)),1,0),0)</f>
        <v>0</v>
      </c>
      <c r="U2957" s="1">
        <f>IF(AND(O2956&gt;0,O2957&gt;0),IF(OR(AND(S2956=0,S2957=1),AND(S2956=1,S2957=0)),1,0),0)</f>
        <v>0</v>
      </c>
    </row>
    <row r="2958" spans="1:21">
      <c r="A2958" s="9">
        <v>15272</v>
      </c>
      <c r="B2958" s="10" t="s">
        <v>2056</v>
      </c>
      <c r="C2958" s="9" t="s">
        <v>3</v>
      </c>
      <c r="D2958" s="9">
        <v>6154</v>
      </c>
      <c r="E2958" s="9">
        <v>1</v>
      </c>
      <c r="F2958" s="9">
        <v>1.3451</v>
      </c>
      <c r="G2958" s="9">
        <v>1.3451</v>
      </c>
      <c r="H2958" s="9">
        <v>1.3475999999999999</v>
      </c>
      <c r="I2958" s="9">
        <v>-20</v>
      </c>
      <c r="J2958" s="9">
        <v>307.82</v>
      </c>
      <c r="K2958" s="8" t="str">
        <f>RIGHT(B2958,5)</f>
        <v>09:23</v>
      </c>
      <c r="L2958" s="7" t="str">
        <f>TEXT(K2958,"hh")</f>
        <v>09</v>
      </c>
      <c r="M2958" s="6">
        <f>IF(C2958="close",IF(I2958&gt;=0,1,IF(I2958&lt;0,2)),0)</f>
        <v>0</v>
      </c>
      <c r="N2958" s="5">
        <f>IF(N2957=0,IF(C2958="s/l",1,0),IF(C2958="s/l",N2957+1,0))</f>
        <v>1</v>
      </c>
      <c r="O2958" s="4">
        <f>IF(O2957=0,IF(C2958="t/p",1,0),IF(C2958="t/p",O2957+1,0))</f>
        <v>0</v>
      </c>
      <c r="P2958" s="3">
        <f>IF(AND(N2958&gt;=$AD$36,N2959=0),1,0)</f>
        <v>0</v>
      </c>
      <c r="Q2958" s="2">
        <f>IF(AND(O2958&gt;=$AD$35,O2959=0),1,0)</f>
        <v>0</v>
      </c>
      <c r="R2958" s="3">
        <f>IF(AND(N2958&gt;0,ISODD(D2958)),1,0)</f>
        <v>0</v>
      </c>
      <c r="S2958" s="2">
        <f>IF(AND(O2958&gt;0,ISEVEN(D2958)),1,0)</f>
        <v>0</v>
      </c>
      <c r="T2958" s="1">
        <f>IF(AND(N2957&gt;0,N2958&gt;0),IF(OR(AND(R2957=0,R2958=1),AND(R2957=1,R2958=0)),1,0),0)</f>
        <v>0</v>
      </c>
      <c r="U2958" s="1">
        <f>IF(AND(O2957&gt;0,O2958&gt;0),IF(OR(AND(S2957=0,S2958=1),AND(S2957=1,S2958=0)),1,0),0)</f>
        <v>0</v>
      </c>
    </row>
    <row r="2959" spans="1:21">
      <c r="A2959" s="9">
        <v>15277</v>
      </c>
      <c r="B2959" s="10" t="s">
        <v>2055</v>
      </c>
      <c r="C2959" s="9" t="s">
        <v>3</v>
      </c>
      <c r="D2959" s="9">
        <v>6156</v>
      </c>
      <c r="E2959" s="9">
        <v>1</v>
      </c>
      <c r="F2959" s="9">
        <v>1.3441000000000001</v>
      </c>
      <c r="G2959" s="9">
        <v>1.3441000000000001</v>
      </c>
      <c r="H2959" s="9">
        <v>1.3466</v>
      </c>
      <c r="I2959" s="9">
        <v>-20</v>
      </c>
      <c r="J2959" s="9">
        <v>287.82</v>
      </c>
      <c r="K2959" s="8" t="str">
        <f>RIGHT(B2959,5)</f>
        <v>09:29</v>
      </c>
      <c r="L2959" s="7" t="str">
        <f>TEXT(K2959,"hh")</f>
        <v>09</v>
      </c>
      <c r="M2959" s="6">
        <f>IF(C2959="close",IF(I2959&gt;=0,1,IF(I2959&lt;0,2)),0)</f>
        <v>0</v>
      </c>
      <c r="N2959" s="5">
        <f>IF(N2958=0,IF(C2959="s/l",1,0),IF(C2959="s/l",N2958+1,0))</f>
        <v>2</v>
      </c>
      <c r="O2959" s="4">
        <f>IF(O2958=0,IF(C2959="t/p",1,0),IF(C2959="t/p",O2958+1,0))</f>
        <v>0</v>
      </c>
      <c r="P2959" s="3">
        <f>IF(AND(N2959&gt;=$AD$36,N2960=0),1,0)</f>
        <v>1</v>
      </c>
      <c r="Q2959" s="2">
        <f>IF(AND(O2959&gt;=$AD$35,O2960=0),1,0)</f>
        <v>0</v>
      </c>
      <c r="R2959" s="3">
        <f>IF(AND(N2959&gt;0,ISODD(D2959)),1,0)</f>
        <v>0</v>
      </c>
      <c r="S2959" s="2">
        <f>IF(AND(O2959&gt;0,ISEVEN(D2959)),1,0)</f>
        <v>0</v>
      </c>
      <c r="T2959" s="1">
        <f>IF(AND(N2958&gt;0,N2959&gt;0),IF(OR(AND(R2958=0,R2959=1),AND(R2958=1,R2959=0)),1,0),0)</f>
        <v>0</v>
      </c>
      <c r="U2959" s="1">
        <f>IF(AND(O2958&gt;0,O2959&gt;0),IF(OR(AND(S2958=0,S2959=1),AND(S2958=1,S2959=0)),1,0),0)</f>
        <v>0</v>
      </c>
    </row>
    <row r="2960" spans="1:21">
      <c r="A2960" s="9">
        <v>15278</v>
      </c>
      <c r="B2960" s="10" t="s">
        <v>2054</v>
      </c>
      <c r="C2960" s="9" t="s">
        <v>0</v>
      </c>
      <c r="D2960" s="9">
        <v>6158</v>
      </c>
      <c r="E2960" s="9">
        <v>1</v>
      </c>
      <c r="F2960" s="9">
        <v>1.3455999999999999</v>
      </c>
      <c r="G2960" s="9">
        <v>1.3431</v>
      </c>
      <c r="H2960" s="9">
        <v>1.3455999999999999</v>
      </c>
      <c r="I2960" s="9">
        <v>5</v>
      </c>
      <c r="J2960" s="9">
        <v>292.82</v>
      </c>
      <c r="K2960" s="8" t="str">
        <f>RIGHT(B2960,5)</f>
        <v>10:40</v>
      </c>
      <c r="L2960" s="7" t="str">
        <f>TEXT(K2960,"hh")</f>
        <v>10</v>
      </c>
      <c r="M2960" s="6">
        <f>IF(C2960="close",IF(I2960&gt;=0,1,IF(I2960&lt;0,2)),0)</f>
        <v>0</v>
      </c>
      <c r="N2960" s="5">
        <f>IF(N2959=0,IF(C2960="s/l",1,0),IF(C2960="s/l",N2959+1,0))</f>
        <v>0</v>
      </c>
      <c r="O2960" s="4">
        <f>IF(O2959=0,IF(C2960="t/p",1,0),IF(C2960="t/p",O2959+1,0))</f>
        <v>1</v>
      </c>
      <c r="P2960" s="3">
        <f>IF(AND(N2960&gt;=$AD$36,N2961=0),1,0)</f>
        <v>0</v>
      </c>
      <c r="Q2960" s="2">
        <f>IF(AND(O2960&gt;=$AD$35,O2961=0),1,0)</f>
        <v>0</v>
      </c>
      <c r="R2960" s="3">
        <f>IF(AND(N2960&gt;0,ISODD(D2960)),1,0)</f>
        <v>0</v>
      </c>
      <c r="S2960" s="2">
        <f>IF(AND(O2960&gt;0,ISEVEN(D2960)),1,0)</f>
        <v>1</v>
      </c>
      <c r="T2960" s="1">
        <f>IF(AND(N2959&gt;0,N2960&gt;0),IF(OR(AND(R2959=0,R2960=1),AND(R2959=1,R2960=0)),1,0),0)</f>
        <v>0</v>
      </c>
      <c r="U2960" s="1">
        <f>IF(AND(O2959&gt;0,O2960&gt;0),IF(OR(AND(S2959=0,S2960=1),AND(S2959=1,S2960=0)),1,0),0)</f>
        <v>0</v>
      </c>
    </row>
    <row r="2961" spans="1:21">
      <c r="A2961" s="9">
        <v>15287</v>
      </c>
      <c r="B2961" s="10" t="s">
        <v>166</v>
      </c>
      <c r="C2961" s="9" t="s">
        <v>0</v>
      </c>
      <c r="D2961" s="9">
        <v>6161</v>
      </c>
      <c r="E2961" s="9">
        <v>1</v>
      </c>
      <c r="F2961" s="9">
        <v>1.3464</v>
      </c>
      <c r="G2961" s="9">
        <v>1.3489</v>
      </c>
      <c r="H2961" s="9">
        <v>1.3464</v>
      </c>
      <c r="I2961" s="9">
        <v>5</v>
      </c>
      <c r="J2961" s="9">
        <v>297.82</v>
      </c>
      <c r="K2961" s="8" t="str">
        <f>RIGHT(B2961,5)</f>
        <v>13:11</v>
      </c>
      <c r="L2961" s="7" t="str">
        <f>TEXT(K2961,"hh")</f>
        <v>13</v>
      </c>
      <c r="M2961" s="6">
        <f>IF(C2961="close",IF(I2961&gt;=0,1,IF(I2961&lt;0,2)),0)</f>
        <v>0</v>
      </c>
      <c r="N2961" s="5">
        <f>IF(N2960=0,IF(C2961="s/l",1,0),IF(C2961="s/l",N2960+1,0))</f>
        <v>0</v>
      </c>
      <c r="O2961" s="4">
        <f>IF(O2960=0,IF(C2961="t/p",1,0),IF(C2961="t/p",O2960+1,0))</f>
        <v>2</v>
      </c>
      <c r="P2961" s="3">
        <f>IF(AND(N2961&gt;=$AD$36,N2962=0),1,0)</f>
        <v>0</v>
      </c>
      <c r="Q2961" s="2">
        <f>IF(AND(O2961&gt;=$AD$35,O2962=0),1,0)</f>
        <v>0</v>
      </c>
      <c r="R2961" s="3">
        <f>IF(AND(N2961&gt;0,ISODD(D2961)),1,0)</f>
        <v>0</v>
      </c>
      <c r="S2961" s="2">
        <f>IF(AND(O2961&gt;0,ISEVEN(D2961)),1,0)</f>
        <v>0</v>
      </c>
      <c r="T2961" s="1">
        <f>IF(AND(N2960&gt;0,N2961&gt;0),IF(OR(AND(R2960=0,R2961=1),AND(R2960=1,R2961=0)),1,0),0)</f>
        <v>0</v>
      </c>
      <c r="U2961" s="1">
        <f>IF(AND(O2960&gt;0,O2961&gt;0),IF(OR(AND(S2960=0,S2961=1),AND(S2960=1,S2961=0)),1,0),0)</f>
        <v>1</v>
      </c>
    </row>
    <row r="2962" spans="1:21">
      <c r="A2962" s="9">
        <v>15292</v>
      </c>
      <c r="B2962" s="10" t="s">
        <v>2053</v>
      </c>
      <c r="C2962" s="9" t="s">
        <v>0</v>
      </c>
      <c r="D2962" s="9">
        <v>6164</v>
      </c>
      <c r="E2962" s="9">
        <v>1</v>
      </c>
      <c r="F2962" s="9">
        <v>1.3468</v>
      </c>
      <c r="G2962" s="9">
        <v>1.3443000000000001</v>
      </c>
      <c r="H2962" s="9">
        <v>1.3468</v>
      </c>
      <c r="I2962" s="9">
        <v>5</v>
      </c>
      <c r="J2962" s="9">
        <v>302.82</v>
      </c>
      <c r="K2962" s="8" t="str">
        <f>RIGHT(B2962,5)</f>
        <v>13:30</v>
      </c>
      <c r="L2962" s="7" t="str">
        <f>TEXT(K2962,"hh")</f>
        <v>13</v>
      </c>
      <c r="M2962" s="6">
        <f>IF(C2962="close",IF(I2962&gt;=0,1,IF(I2962&lt;0,2)),0)</f>
        <v>0</v>
      </c>
      <c r="N2962" s="5">
        <f>IF(N2961=0,IF(C2962="s/l",1,0),IF(C2962="s/l",N2961+1,0))</f>
        <v>0</v>
      </c>
      <c r="O2962" s="4">
        <f>IF(O2961=0,IF(C2962="t/p",1,0),IF(C2962="t/p",O2961+1,0))</f>
        <v>3</v>
      </c>
      <c r="P2962" s="3">
        <f>IF(AND(N2962&gt;=$AD$36,N2963=0),1,0)</f>
        <v>0</v>
      </c>
      <c r="Q2962" s="2">
        <f>IF(AND(O2962&gt;=$AD$35,O2963=0),1,0)</f>
        <v>0</v>
      </c>
      <c r="R2962" s="3">
        <f>IF(AND(N2962&gt;0,ISODD(D2962)),1,0)</f>
        <v>0</v>
      </c>
      <c r="S2962" s="2">
        <f>IF(AND(O2962&gt;0,ISEVEN(D2962)),1,0)</f>
        <v>1</v>
      </c>
      <c r="T2962" s="1">
        <f>IF(AND(N2961&gt;0,N2962&gt;0),IF(OR(AND(R2961=0,R2962=1),AND(R2961=1,R2962=0)),1,0),0)</f>
        <v>0</v>
      </c>
      <c r="U2962" s="1">
        <f>IF(AND(O2961&gt;0,O2962&gt;0),IF(OR(AND(S2961=0,S2962=1),AND(S2961=1,S2962=0)),1,0),0)</f>
        <v>1</v>
      </c>
    </row>
    <row r="2963" spans="1:21">
      <c r="A2963" s="9">
        <v>15297</v>
      </c>
      <c r="B2963" s="10" t="s">
        <v>2052</v>
      </c>
      <c r="C2963" s="9" t="s">
        <v>0</v>
      </c>
      <c r="D2963" s="9">
        <v>6165</v>
      </c>
      <c r="E2963" s="9">
        <v>1</v>
      </c>
      <c r="F2963" s="9">
        <v>1.3465</v>
      </c>
      <c r="G2963" s="9">
        <v>1.349</v>
      </c>
      <c r="H2963" s="9">
        <v>1.3465</v>
      </c>
      <c r="I2963" s="9">
        <v>5</v>
      </c>
      <c r="J2963" s="9">
        <v>307.82</v>
      </c>
      <c r="K2963" s="8" t="str">
        <f>RIGHT(B2963,5)</f>
        <v>14:39</v>
      </c>
      <c r="L2963" s="7" t="str">
        <f>TEXT(K2963,"hh")</f>
        <v>14</v>
      </c>
      <c r="M2963" s="6">
        <f>IF(C2963="close",IF(I2963&gt;=0,1,IF(I2963&lt;0,2)),0)</f>
        <v>0</v>
      </c>
      <c r="N2963" s="5">
        <f>IF(N2962=0,IF(C2963="s/l",1,0),IF(C2963="s/l",N2962+1,0))</f>
        <v>0</v>
      </c>
      <c r="O2963" s="4">
        <f>IF(O2962=0,IF(C2963="t/p",1,0),IF(C2963="t/p",O2962+1,0))</f>
        <v>4</v>
      </c>
      <c r="P2963" s="3">
        <f>IF(AND(N2963&gt;=$AD$36,N2964=0),1,0)</f>
        <v>0</v>
      </c>
      <c r="Q2963" s="2">
        <f>IF(AND(O2963&gt;=$AD$35,O2964=0),1,0)</f>
        <v>0</v>
      </c>
      <c r="R2963" s="3">
        <f>IF(AND(N2963&gt;0,ISODD(D2963)),1,0)</f>
        <v>0</v>
      </c>
      <c r="S2963" s="2">
        <f>IF(AND(O2963&gt;0,ISEVEN(D2963)),1,0)</f>
        <v>0</v>
      </c>
      <c r="T2963" s="1">
        <f>IF(AND(N2962&gt;0,N2963&gt;0),IF(OR(AND(R2962=0,R2963=1),AND(R2962=1,R2963=0)),1,0),0)</f>
        <v>0</v>
      </c>
      <c r="U2963" s="1">
        <f>IF(AND(O2962&gt;0,O2963&gt;0),IF(OR(AND(S2962=0,S2963=1),AND(S2962=1,S2963=0)),1,0),0)</f>
        <v>1</v>
      </c>
    </row>
    <row r="2964" spans="1:21">
      <c r="A2964" s="9">
        <v>15302</v>
      </c>
      <c r="B2964" s="10" t="s">
        <v>2051</v>
      </c>
      <c r="C2964" s="9" t="s">
        <v>0</v>
      </c>
      <c r="D2964" s="9">
        <v>6168</v>
      </c>
      <c r="E2964" s="9">
        <v>1</v>
      </c>
      <c r="F2964" s="9">
        <v>1.3468</v>
      </c>
      <c r="G2964" s="9">
        <v>1.3443000000000001</v>
      </c>
      <c r="H2964" s="9">
        <v>1.3468</v>
      </c>
      <c r="I2964" s="9">
        <v>5</v>
      </c>
      <c r="J2964" s="9">
        <v>312.82</v>
      </c>
      <c r="K2964" s="8" t="str">
        <f>RIGHT(B2964,5)</f>
        <v>15:34</v>
      </c>
      <c r="L2964" s="7" t="str">
        <f>TEXT(K2964,"hh")</f>
        <v>15</v>
      </c>
      <c r="M2964" s="6">
        <f>IF(C2964="close",IF(I2964&gt;=0,1,IF(I2964&lt;0,2)),0)</f>
        <v>0</v>
      </c>
      <c r="N2964" s="5">
        <f>IF(N2963=0,IF(C2964="s/l",1,0),IF(C2964="s/l",N2963+1,0))</f>
        <v>0</v>
      </c>
      <c r="O2964" s="4">
        <f>IF(O2963=0,IF(C2964="t/p",1,0),IF(C2964="t/p",O2963+1,0))</f>
        <v>5</v>
      </c>
      <c r="P2964" s="3">
        <f>IF(AND(N2964&gt;=$AD$36,N2965=0),1,0)</f>
        <v>0</v>
      </c>
      <c r="Q2964" s="2">
        <f>IF(AND(O2964&gt;=$AD$35,O2965=0),1,0)</f>
        <v>0</v>
      </c>
      <c r="R2964" s="3">
        <f>IF(AND(N2964&gt;0,ISODD(D2964)),1,0)</f>
        <v>0</v>
      </c>
      <c r="S2964" s="2">
        <f>IF(AND(O2964&gt;0,ISEVEN(D2964)),1,0)</f>
        <v>1</v>
      </c>
      <c r="T2964" s="1">
        <f>IF(AND(N2963&gt;0,N2964&gt;0),IF(OR(AND(R2963=0,R2964=1),AND(R2963=1,R2964=0)),1,0),0)</f>
        <v>0</v>
      </c>
      <c r="U2964" s="1">
        <f>IF(AND(O2963&gt;0,O2964&gt;0),IF(OR(AND(S2963=0,S2964=1),AND(S2963=1,S2964=0)),1,0),0)</f>
        <v>1</v>
      </c>
    </row>
    <row r="2965" spans="1:21">
      <c r="A2965" s="9">
        <v>15307</v>
      </c>
      <c r="B2965" s="10" t="s">
        <v>2050</v>
      </c>
      <c r="C2965" s="9" t="s">
        <v>0</v>
      </c>
      <c r="D2965" s="9">
        <v>6169</v>
      </c>
      <c r="E2965" s="9">
        <v>1</v>
      </c>
      <c r="F2965" s="9">
        <v>1.3465</v>
      </c>
      <c r="G2965" s="9">
        <v>1.349</v>
      </c>
      <c r="H2965" s="9">
        <v>1.3465</v>
      </c>
      <c r="I2965" s="9">
        <v>5</v>
      </c>
      <c r="J2965" s="9">
        <v>317.82</v>
      </c>
      <c r="K2965" s="8" t="str">
        <f>RIGHT(B2965,5)</f>
        <v>16:32</v>
      </c>
      <c r="L2965" s="7" t="str">
        <f>TEXT(K2965,"hh")</f>
        <v>16</v>
      </c>
      <c r="M2965" s="6">
        <f>IF(C2965="close",IF(I2965&gt;=0,1,IF(I2965&lt;0,2)),0)</f>
        <v>0</v>
      </c>
      <c r="N2965" s="5">
        <f>IF(N2964=0,IF(C2965="s/l",1,0),IF(C2965="s/l",N2964+1,0))</f>
        <v>0</v>
      </c>
      <c r="O2965" s="4">
        <f>IF(O2964=0,IF(C2965="t/p",1,0),IF(C2965="t/p",O2964+1,0))</f>
        <v>6</v>
      </c>
      <c r="P2965" s="3">
        <f>IF(AND(N2965&gt;=$AD$36,N2966=0),1,0)</f>
        <v>0</v>
      </c>
      <c r="Q2965" s="2">
        <f>IF(AND(O2965&gt;=$AD$35,O2966=0),1,0)</f>
        <v>0</v>
      </c>
      <c r="R2965" s="3">
        <f>IF(AND(N2965&gt;0,ISODD(D2965)),1,0)</f>
        <v>0</v>
      </c>
      <c r="S2965" s="2">
        <f>IF(AND(O2965&gt;0,ISEVEN(D2965)),1,0)</f>
        <v>0</v>
      </c>
      <c r="T2965" s="1">
        <f>IF(AND(N2964&gt;0,N2965&gt;0),IF(OR(AND(R2964=0,R2965=1),AND(R2964=1,R2965=0)),1,0),0)</f>
        <v>0</v>
      </c>
      <c r="U2965" s="1">
        <f>IF(AND(O2964&gt;0,O2965&gt;0),IF(OR(AND(S2964=0,S2965=1),AND(S2964=1,S2965=0)),1,0),0)</f>
        <v>1</v>
      </c>
    </row>
    <row r="2966" spans="1:21">
      <c r="A2966" s="9">
        <v>15312</v>
      </c>
      <c r="B2966" s="10" t="s">
        <v>2049</v>
      </c>
      <c r="C2966" s="9" t="s">
        <v>0</v>
      </c>
      <c r="D2966" s="9">
        <v>6172</v>
      </c>
      <c r="E2966" s="9">
        <v>1</v>
      </c>
      <c r="F2966" s="9">
        <v>1.3468</v>
      </c>
      <c r="G2966" s="9">
        <v>1.3443000000000001</v>
      </c>
      <c r="H2966" s="9">
        <v>1.3468</v>
      </c>
      <c r="I2966" s="9">
        <v>5</v>
      </c>
      <c r="J2966" s="9">
        <v>322.82</v>
      </c>
      <c r="K2966" s="8" t="str">
        <f>RIGHT(B2966,5)</f>
        <v>16:53</v>
      </c>
      <c r="L2966" s="7" t="str">
        <f>TEXT(K2966,"hh")</f>
        <v>16</v>
      </c>
      <c r="M2966" s="6">
        <f>IF(C2966="close",IF(I2966&gt;=0,1,IF(I2966&lt;0,2)),0)</f>
        <v>0</v>
      </c>
      <c r="N2966" s="5">
        <f>IF(N2965=0,IF(C2966="s/l",1,0),IF(C2966="s/l",N2965+1,0))</f>
        <v>0</v>
      </c>
      <c r="O2966" s="4">
        <f>IF(O2965=0,IF(C2966="t/p",1,0),IF(C2966="t/p",O2965+1,0))</f>
        <v>7</v>
      </c>
      <c r="P2966" s="3">
        <f>IF(AND(N2966&gt;=$AD$36,N2967=0),1,0)</f>
        <v>0</v>
      </c>
      <c r="Q2966" s="2">
        <f>IF(AND(O2966&gt;=$AD$35,O2967=0),1,0)</f>
        <v>0</v>
      </c>
      <c r="R2966" s="3">
        <f>IF(AND(N2966&gt;0,ISODD(D2966)),1,0)</f>
        <v>0</v>
      </c>
      <c r="S2966" s="2">
        <f>IF(AND(O2966&gt;0,ISEVEN(D2966)),1,0)</f>
        <v>1</v>
      </c>
      <c r="T2966" s="1">
        <f>IF(AND(N2965&gt;0,N2966&gt;0),IF(OR(AND(R2965=0,R2966=1),AND(R2965=1,R2966=0)),1,0),0)</f>
        <v>0</v>
      </c>
      <c r="U2966" s="1">
        <f>IF(AND(O2965&gt;0,O2966&gt;0),IF(OR(AND(S2965=0,S2966=1),AND(S2965=1,S2966=0)),1,0),0)</f>
        <v>1</v>
      </c>
    </row>
    <row r="2967" spans="1:21">
      <c r="A2967" s="9">
        <v>15313</v>
      </c>
      <c r="B2967" s="10" t="s">
        <v>2048</v>
      </c>
      <c r="C2967" s="9" t="s">
        <v>0</v>
      </c>
      <c r="D2967" s="9">
        <v>6159</v>
      </c>
      <c r="E2967" s="9">
        <v>1</v>
      </c>
      <c r="F2967" s="9">
        <v>1.3452999999999999</v>
      </c>
      <c r="G2967" s="9">
        <v>1.3478000000000001</v>
      </c>
      <c r="H2967" s="9">
        <v>1.3452999999999999</v>
      </c>
      <c r="I2967" s="9">
        <v>5</v>
      </c>
      <c r="J2967" s="9">
        <v>327.82</v>
      </c>
      <c r="K2967" s="8" t="str">
        <f>RIGHT(B2967,5)</f>
        <v>19:29</v>
      </c>
      <c r="L2967" s="7" t="str">
        <f>TEXT(K2967,"hh")</f>
        <v>19</v>
      </c>
      <c r="M2967" s="6">
        <f>IF(C2967="close",IF(I2967&gt;=0,1,IF(I2967&lt;0,2)),0)</f>
        <v>0</v>
      </c>
      <c r="N2967" s="5">
        <f>IF(N2966=0,IF(C2967="s/l",1,0),IF(C2967="s/l",N2966+1,0))</f>
        <v>0</v>
      </c>
      <c r="O2967" s="4">
        <f>IF(O2966=0,IF(C2967="t/p",1,0),IF(C2967="t/p",O2966+1,0))</f>
        <v>8</v>
      </c>
      <c r="P2967" s="3">
        <f>IF(AND(N2967&gt;=$AD$36,N2968=0),1,0)</f>
        <v>0</v>
      </c>
      <c r="Q2967" s="2">
        <f>IF(AND(O2967&gt;=$AD$35,O2968=0),1,0)</f>
        <v>1</v>
      </c>
      <c r="R2967" s="3">
        <f>IF(AND(N2967&gt;0,ISODD(D2967)),1,0)</f>
        <v>0</v>
      </c>
      <c r="S2967" s="2">
        <f>IF(AND(O2967&gt;0,ISEVEN(D2967)),1,0)</f>
        <v>0</v>
      </c>
      <c r="T2967" s="1">
        <f>IF(AND(N2966&gt;0,N2967&gt;0),IF(OR(AND(R2966=0,R2967=1),AND(R2966=1,R2967=0)),1,0),0)</f>
        <v>0</v>
      </c>
      <c r="U2967" s="1">
        <f>IF(AND(O2966&gt;0,O2967&gt;0),IF(OR(AND(S2966=0,S2967=1),AND(S2966=1,S2967=0)),1,0),0)</f>
        <v>1</v>
      </c>
    </row>
    <row r="2968" spans="1:21">
      <c r="A2968" s="9">
        <v>15322</v>
      </c>
      <c r="B2968" s="10" t="s">
        <v>2047</v>
      </c>
      <c r="C2968" s="9" t="s">
        <v>3</v>
      </c>
      <c r="D2968" s="9">
        <v>6174</v>
      </c>
      <c r="E2968" s="9">
        <v>1</v>
      </c>
      <c r="F2968" s="9">
        <v>1.3431999999999999</v>
      </c>
      <c r="G2968" s="9">
        <v>1.3431999999999999</v>
      </c>
      <c r="H2968" s="9">
        <v>1.3456999999999999</v>
      </c>
      <c r="I2968" s="9">
        <v>-20</v>
      </c>
      <c r="J2968" s="9">
        <v>307.82</v>
      </c>
      <c r="K2968" s="8" t="str">
        <f>RIGHT(B2968,5)</f>
        <v>20:58</v>
      </c>
      <c r="L2968" s="7" t="str">
        <f>TEXT(K2968,"hh")</f>
        <v>20</v>
      </c>
      <c r="M2968" s="6">
        <f>IF(C2968="close",IF(I2968&gt;=0,1,IF(I2968&lt;0,2)),0)</f>
        <v>0</v>
      </c>
      <c r="N2968" s="5">
        <f>IF(N2967=0,IF(C2968="s/l",1,0),IF(C2968="s/l",N2967+1,0))</f>
        <v>1</v>
      </c>
      <c r="O2968" s="4">
        <f>IF(O2967=0,IF(C2968="t/p",1,0),IF(C2968="t/p",O2967+1,0))</f>
        <v>0</v>
      </c>
      <c r="P2968" s="3">
        <f>IF(AND(N2968&gt;=$AD$36,N2969=0),1,0)</f>
        <v>0</v>
      </c>
      <c r="Q2968" s="2">
        <f>IF(AND(O2968&gt;=$AD$35,O2969=0),1,0)</f>
        <v>0</v>
      </c>
      <c r="R2968" s="3">
        <f>IF(AND(N2968&gt;0,ISODD(D2968)),1,0)</f>
        <v>0</v>
      </c>
      <c r="S2968" s="2">
        <f>IF(AND(O2968&gt;0,ISEVEN(D2968)),1,0)</f>
        <v>0</v>
      </c>
      <c r="T2968" s="1">
        <f>IF(AND(N2967&gt;0,N2968&gt;0),IF(OR(AND(R2967=0,R2968=1),AND(R2967=1,R2968=0)),1,0),0)</f>
        <v>0</v>
      </c>
      <c r="U2968" s="1">
        <f>IF(AND(O2967&gt;0,O2968&gt;0),IF(OR(AND(S2967=0,S2968=1),AND(S2967=1,S2968=0)),1,0),0)</f>
        <v>0</v>
      </c>
    </row>
    <row r="2969" spans="1:21">
      <c r="A2969" s="9">
        <v>15327</v>
      </c>
      <c r="B2969" s="10" t="s">
        <v>2046</v>
      </c>
      <c r="C2969" s="9" t="s">
        <v>3</v>
      </c>
      <c r="D2969" s="9">
        <v>6176</v>
      </c>
      <c r="E2969" s="9">
        <v>1</v>
      </c>
      <c r="F2969" s="9">
        <v>1.3422000000000001</v>
      </c>
      <c r="G2969" s="9">
        <v>1.3422000000000001</v>
      </c>
      <c r="H2969" s="9">
        <v>1.3447</v>
      </c>
      <c r="I2969" s="9">
        <v>-20</v>
      </c>
      <c r="J2969" s="9">
        <v>287.82</v>
      </c>
      <c r="K2969" s="8" t="str">
        <f>RIGHT(B2969,5)</f>
        <v>21:18</v>
      </c>
      <c r="L2969" s="7" t="str">
        <f>TEXT(K2969,"hh")</f>
        <v>21</v>
      </c>
      <c r="M2969" s="6">
        <f>IF(C2969="close",IF(I2969&gt;=0,1,IF(I2969&lt;0,2)),0)</f>
        <v>0</v>
      </c>
      <c r="N2969" s="5">
        <f>IF(N2968=0,IF(C2969="s/l",1,0),IF(C2969="s/l",N2968+1,0))</f>
        <v>2</v>
      </c>
      <c r="O2969" s="4">
        <f>IF(O2968=0,IF(C2969="t/p",1,0),IF(C2969="t/p",O2968+1,0))</f>
        <v>0</v>
      </c>
      <c r="P2969" s="3">
        <f>IF(AND(N2969&gt;=$AD$36,N2970=0),1,0)</f>
        <v>1</v>
      </c>
      <c r="Q2969" s="2">
        <f>IF(AND(O2969&gt;=$AD$35,O2970=0),1,0)</f>
        <v>0</v>
      </c>
      <c r="R2969" s="3">
        <f>IF(AND(N2969&gt;0,ISODD(D2969)),1,0)</f>
        <v>0</v>
      </c>
      <c r="S2969" s="2">
        <f>IF(AND(O2969&gt;0,ISEVEN(D2969)),1,0)</f>
        <v>0</v>
      </c>
      <c r="T2969" s="1">
        <f>IF(AND(N2968&gt;0,N2969&gt;0),IF(OR(AND(R2968=0,R2969=1),AND(R2968=1,R2969=0)),1,0),0)</f>
        <v>0</v>
      </c>
      <c r="U2969" s="1">
        <f>IF(AND(O2968&gt;0,O2969&gt;0),IF(OR(AND(S2968=0,S2969=1),AND(S2968=1,S2969=0)),1,0),0)</f>
        <v>0</v>
      </c>
    </row>
    <row r="2970" spans="1:21">
      <c r="A2970" s="9">
        <v>15328</v>
      </c>
      <c r="B2970" s="10" t="s">
        <v>2045</v>
      </c>
      <c r="C2970" s="9" t="s">
        <v>0</v>
      </c>
      <c r="D2970" s="9">
        <v>6178</v>
      </c>
      <c r="E2970" s="9">
        <v>1</v>
      </c>
      <c r="F2970" s="9">
        <v>1.3436999999999999</v>
      </c>
      <c r="G2970" s="9">
        <v>1.3411999999999999</v>
      </c>
      <c r="H2970" s="9">
        <v>1.3436999999999999</v>
      </c>
      <c r="I2970" s="9">
        <v>5</v>
      </c>
      <c r="J2970" s="9">
        <v>292.82</v>
      </c>
      <c r="K2970" s="8" t="str">
        <f>RIGHT(B2970,5)</f>
        <v>21:55</v>
      </c>
      <c r="L2970" s="7" t="str">
        <f>TEXT(K2970,"hh")</f>
        <v>21</v>
      </c>
      <c r="M2970" s="6">
        <f>IF(C2970="close",IF(I2970&gt;=0,1,IF(I2970&lt;0,2)),0)</f>
        <v>0</v>
      </c>
      <c r="N2970" s="5">
        <f>IF(N2969=0,IF(C2970="s/l",1,0),IF(C2970="s/l",N2969+1,0))</f>
        <v>0</v>
      </c>
      <c r="O2970" s="4">
        <f>IF(O2969=0,IF(C2970="t/p",1,0),IF(C2970="t/p",O2969+1,0))</f>
        <v>1</v>
      </c>
      <c r="P2970" s="3">
        <f>IF(AND(N2970&gt;=$AD$36,N2971=0),1,0)</f>
        <v>0</v>
      </c>
      <c r="Q2970" s="2">
        <f>IF(AND(O2970&gt;=$AD$35,O2971=0),1,0)</f>
        <v>0</v>
      </c>
      <c r="R2970" s="3">
        <f>IF(AND(N2970&gt;0,ISODD(D2970)),1,0)</f>
        <v>0</v>
      </c>
      <c r="S2970" s="2">
        <f>IF(AND(O2970&gt;0,ISEVEN(D2970)),1,0)</f>
        <v>1</v>
      </c>
      <c r="T2970" s="1">
        <f>IF(AND(N2969&gt;0,N2970&gt;0),IF(OR(AND(R2969=0,R2970=1),AND(R2969=1,R2970=0)),1,0),0)</f>
        <v>0</v>
      </c>
      <c r="U2970" s="1">
        <f>IF(AND(O2969&gt;0,O2970&gt;0),IF(OR(AND(S2969=0,S2970=1),AND(S2969=1,S2970=0)),1,0),0)</f>
        <v>0</v>
      </c>
    </row>
    <row r="2971" spans="1:21">
      <c r="A2971" s="9">
        <v>15337</v>
      </c>
      <c r="B2971" s="10" t="s">
        <v>2044</v>
      </c>
      <c r="C2971" s="9" t="s">
        <v>0</v>
      </c>
      <c r="D2971" s="9">
        <v>6181</v>
      </c>
      <c r="E2971" s="9">
        <v>1</v>
      </c>
      <c r="F2971" s="9">
        <v>1.3444</v>
      </c>
      <c r="G2971" s="9">
        <v>1.3469</v>
      </c>
      <c r="H2971" s="9">
        <v>1.3444</v>
      </c>
      <c r="I2971" s="9">
        <v>4.63</v>
      </c>
      <c r="J2971" s="9">
        <v>297.45</v>
      </c>
      <c r="K2971" s="8" t="str">
        <f>RIGHT(B2971,5)</f>
        <v>00:14</v>
      </c>
      <c r="L2971" s="7" t="str">
        <f>TEXT(K2971,"hh")</f>
        <v>00</v>
      </c>
      <c r="M2971" s="6">
        <f>IF(C2971="close",IF(I2971&gt;=0,1,IF(I2971&lt;0,2)),0)</f>
        <v>0</v>
      </c>
      <c r="N2971" s="5">
        <f>IF(N2970=0,IF(C2971="s/l",1,0),IF(C2971="s/l",N2970+1,0))</f>
        <v>0</v>
      </c>
      <c r="O2971" s="4">
        <f>IF(O2970=0,IF(C2971="t/p",1,0),IF(C2971="t/p",O2970+1,0))</f>
        <v>2</v>
      </c>
      <c r="P2971" s="3">
        <f>IF(AND(N2971&gt;=$AD$36,N2972=0),1,0)</f>
        <v>0</v>
      </c>
      <c r="Q2971" s="2">
        <f>IF(AND(O2971&gt;=$AD$35,O2972=0),1,0)</f>
        <v>0</v>
      </c>
      <c r="R2971" s="3">
        <f>IF(AND(N2971&gt;0,ISODD(D2971)),1,0)</f>
        <v>0</v>
      </c>
      <c r="S2971" s="2">
        <f>IF(AND(O2971&gt;0,ISEVEN(D2971)),1,0)</f>
        <v>0</v>
      </c>
      <c r="T2971" s="1">
        <f>IF(AND(N2970&gt;0,N2971&gt;0),IF(OR(AND(R2970=0,R2971=1),AND(R2970=1,R2971=0)),1,0),0)</f>
        <v>0</v>
      </c>
      <c r="U2971" s="1">
        <f>IF(AND(O2970&gt;0,O2971&gt;0),IF(OR(AND(S2970=0,S2971=1),AND(S2970=1,S2971=0)),1,0),0)</f>
        <v>1</v>
      </c>
    </row>
    <row r="2972" spans="1:21">
      <c r="A2972" s="9">
        <v>15338</v>
      </c>
      <c r="B2972" s="10" t="s">
        <v>2043</v>
      </c>
      <c r="C2972" s="9" t="s">
        <v>54</v>
      </c>
      <c r="D2972" s="9">
        <v>6179</v>
      </c>
      <c r="E2972" s="9">
        <v>1</v>
      </c>
      <c r="F2972" s="9">
        <v>1.3448</v>
      </c>
      <c r="G2972" s="9">
        <v>1.3459000000000001</v>
      </c>
      <c r="H2972" s="9">
        <v>1.3433999999999999</v>
      </c>
      <c r="I2972" s="9">
        <v>-9.3699999999999992</v>
      </c>
      <c r="J2972" s="9">
        <v>288.08</v>
      </c>
      <c r="K2972" s="8" t="str">
        <f>RIGHT(B2972,5)</f>
        <v>01:00</v>
      </c>
      <c r="L2972" s="7" t="str">
        <f>TEXT(K2972,"hh")</f>
        <v>01</v>
      </c>
      <c r="M2972" s="6">
        <f>IF(C2972="close",IF(I2972&gt;=0,1,IF(I2972&lt;0,2)),0)</f>
        <v>2</v>
      </c>
      <c r="N2972" s="5">
        <f>IF(N2971=0,IF(C2972="s/l",1,0),IF(C2972="s/l",N2971+1,0))</f>
        <v>0</v>
      </c>
      <c r="O2972" s="4">
        <f>IF(O2971=0,IF(C2972="t/p",1,0),IF(C2972="t/p",O2971+1,0))</f>
        <v>0</v>
      </c>
      <c r="P2972" s="3">
        <f>IF(AND(N2972&gt;=$AD$36,N2973=0),1,0)</f>
        <v>0</v>
      </c>
      <c r="Q2972" s="2">
        <f>IF(AND(O2972&gt;=$AD$35,O2973=0),1,0)</f>
        <v>0</v>
      </c>
      <c r="R2972" s="3">
        <f>IF(AND(N2972&gt;0,ISODD(D2972)),1,0)</f>
        <v>0</v>
      </c>
      <c r="S2972" s="2">
        <f>IF(AND(O2972&gt;0,ISEVEN(D2972)),1,0)</f>
        <v>0</v>
      </c>
      <c r="T2972" s="1">
        <f>IF(AND(N2971&gt;0,N2972&gt;0),IF(OR(AND(R2971=0,R2972=1),AND(R2971=1,R2972=0)),1,0),0)</f>
        <v>0</v>
      </c>
      <c r="U2972" s="1">
        <f>IF(AND(O2971&gt;0,O2972&gt;0),IF(OR(AND(S2971=0,S2972=1),AND(S2971=1,S2972=0)),1,0),0)</f>
        <v>0</v>
      </c>
    </row>
    <row r="2973" spans="1:21">
      <c r="A2973" s="9">
        <v>15351</v>
      </c>
      <c r="B2973" s="10" t="s">
        <v>2042</v>
      </c>
      <c r="C2973" s="9" t="s">
        <v>0</v>
      </c>
      <c r="D2973" s="9">
        <v>6187</v>
      </c>
      <c r="E2973" s="9">
        <v>1</v>
      </c>
      <c r="F2973" s="9">
        <v>1.3451</v>
      </c>
      <c r="G2973" s="9">
        <v>1.3475999999999999</v>
      </c>
      <c r="H2973" s="9">
        <v>1.3451</v>
      </c>
      <c r="I2973" s="9">
        <v>5</v>
      </c>
      <c r="J2973" s="9">
        <v>293.08</v>
      </c>
      <c r="K2973" s="8" t="str">
        <f>RIGHT(B2973,5)</f>
        <v>08:00</v>
      </c>
      <c r="L2973" s="7" t="str">
        <f>TEXT(K2973,"hh")</f>
        <v>08</v>
      </c>
      <c r="M2973" s="6">
        <f>IF(C2973="close",IF(I2973&gt;=0,1,IF(I2973&lt;0,2)),0)</f>
        <v>0</v>
      </c>
      <c r="N2973" s="5">
        <f>IF(N2972=0,IF(C2973="s/l",1,0),IF(C2973="s/l",N2972+1,0))</f>
        <v>0</v>
      </c>
      <c r="O2973" s="4">
        <f>IF(O2972=0,IF(C2973="t/p",1,0),IF(C2973="t/p",O2972+1,0))</f>
        <v>1</v>
      </c>
      <c r="P2973" s="3">
        <f>IF(AND(N2973&gt;=$AD$36,N2974=0),1,0)</f>
        <v>0</v>
      </c>
      <c r="Q2973" s="2">
        <f>IF(AND(O2973&gt;=$AD$35,O2974=0),1,0)</f>
        <v>0</v>
      </c>
      <c r="R2973" s="3">
        <f>IF(AND(N2973&gt;0,ISODD(D2973)),1,0)</f>
        <v>0</v>
      </c>
      <c r="S2973" s="2">
        <f>IF(AND(O2973&gt;0,ISEVEN(D2973)),1,0)</f>
        <v>0</v>
      </c>
      <c r="T2973" s="1">
        <f>IF(AND(N2972&gt;0,N2973&gt;0),IF(OR(AND(R2972=0,R2973=1),AND(R2972=1,R2973=0)),1,0),0)</f>
        <v>0</v>
      </c>
      <c r="U2973" s="1">
        <f>IF(AND(O2972&gt;0,O2973&gt;0),IF(OR(AND(S2972=0,S2973=1),AND(S2972=1,S2973=0)),1,0),0)</f>
        <v>0</v>
      </c>
    </row>
    <row r="2974" spans="1:21">
      <c r="A2974" s="9">
        <v>15356</v>
      </c>
      <c r="B2974" s="10" t="s">
        <v>165</v>
      </c>
      <c r="C2974" s="9" t="s">
        <v>0</v>
      </c>
      <c r="D2974" s="9">
        <v>6190</v>
      </c>
      <c r="E2974" s="9">
        <v>1</v>
      </c>
      <c r="F2974" s="9">
        <v>1.3453999999999999</v>
      </c>
      <c r="G2974" s="9">
        <v>1.3429</v>
      </c>
      <c r="H2974" s="9">
        <v>1.3453999999999999</v>
      </c>
      <c r="I2974" s="9">
        <v>5</v>
      </c>
      <c r="J2974" s="9">
        <v>298.08</v>
      </c>
      <c r="K2974" s="8" t="str">
        <f>RIGHT(B2974,5)</f>
        <v>08:14</v>
      </c>
      <c r="L2974" s="7" t="str">
        <f>TEXT(K2974,"hh")</f>
        <v>08</v>
      </c>
      <c r="M2974" s="6">
        <f>IF(C2974="close",IF(I2974&gt;=0,1,IF(I2974&lt;0,2)),0)</f>
        <v>0</v>
      </c>
      <c r="N2974" s="5">
        <f>IF(N2973=0,IF(C2974="s/l",1,0),IF(C2974="s/l",N2973+1,0))</f>
        <v>0</v>
      </c>
      <c r="O2974" s="4">
        <f>IF(O2973=0,IF(C2974="t/p",1,0),IF(C2974="t/p",O2973+1,0))</f>
        <v>2</v>
      </c>
      <c r="P2974" s="3">
        <f>IF(AND(N2974&gt;=$AD$36,N2975=0),1,0)</f>
        <v>0</v>
      </c>
      <c r="Q2974" s="2">
        <f>IF(AND(O2974&gt;=$AD$35,O2975=0),1,0)</f>
        <v>0</v>
      </c>
      <c r="R2974" s="3">
        <f>IF(AND(N2974&gt;0,ISODD(D2974)),1,0)</f>
        <v>0</v>
      </c>
      <c r="S2974" s="2">
        <f>IF(AND(O2974&gt;0,ISEVEN(D2974)),1,0)</f>
        <v>1</v>
      </c>
      <c r="T2974" s="1">
        <f>IF(AND(N2973&gt;0,N2974&gt;0),IF(OR(AND(R2973=0,R2974=1),AND(R2973=1,R2974=0)),1,0),0)</f>
        <v>0</v>
      </c>
      <c r="U2974" s="1">
        <f>IF(AND(O2973&gt;0,O2974&gt;0),IF(OR(AND(S2973=0,S2974=1),AND(S2973=1,S2974=0)),1,0),0)</f>
        <v>1</v>
      </c>
    </row>
    <row r="2975" spans="1:21">
      <c r="A2975" s="9">
        <v>15361</v>
      </c>
      <c r="B2975" s="10" t="s">
        <v>2041</v>
      </c>
      <c r="C2975" s="9" t="s">
        <v>0</v>
      </c>
      <c r="D2975" s="9">
        <v>6191</v>
      </c>
      <c r="E2975" s="9">
        <v>1</v>
      </c>
      <c r="F2975" s="9">
        <v>1.3451</v>
      </c>
      <c r="G2975" s="9">
        <v>1.3475999999999999</v>
      </c>
      <c r="H2975" s="9">
        <v>1.3451</v>
      </c>
      <c r="I2975" s="9">
        <v>5</v>
      </c>
      <c r="J2975" s="9">
        <v>303.08</v>
      </c>
      <c r="K2975" s="8" t="str">
        <f>RIGHT(B2975,5)</f>
        <v>09:05</v>
      </c>
      <c r="L2975" s="7" t="str">
        <f>TEXT(K2975,"hh")</f>
        <v>09</v>
      </c>
      <c r="M2975" s="6">
        <f>IF(C2975="close",IF(I2975&gt;=0,1,IF(I2975&lt;0,2)),0)</f>
        <v>0</v>
      </c>
      <c r="N2975" s="5">
        <f>IF(N2974=0,IF(C2975="s/l",1,0),IF(C2975="s/l",N2974+1,0))</f>
        <v>0</v>
      </c>
      <c r="O2975" s="4">
        <f>IF(O2974=0,IF(C2975="t/p",1,0),IF(C2975="t/p",O2974+1,0))</f>
        <v>3</v>
      </c>
      <c r="P2975" s="3">
        <f>IF(AND(N2975&gt;=$AD$36,N2976=0),1,0)</f>
        <v>0</v>
      </c>
      <c r="Q2975" s="2">
        <f>IF(AND(O2975&gt;=$AD$35,O2976=0),1,0)</f>
        <v>0</v>
      </c>
      <c r="R2975" s="3">
        <f>IF(AND(N2975&gt;0,ISODD(D2975)),1,0)</f>
        <v>0</v>
      </c>
      <c r="S2975" s="2">
        <f>IF(AND(O2975&gt;0,ISEVEN(D2975)),1,0)</f>
        <v>0</v>
      </c>
      <c r="T2975" s="1">
        <f>IF(AND(N2974&gt;0,N2975&gt;0),IF(OR(AND(R2974=0,R2975=1),AND(R2974=1,R2975=0)),1,0),0)</f>
        <v>0</v>
      </c>
      <c r="U2975" s="1">
        <f>IF(AND(O2974&gt;0,O2975&gt;0),IF(OR(AND(S2974=0,S2975=1),AND(S2974=1,S2975=0)),1,0),0)</f>
        <v>1</v>
      </c>
    </row>
    <row r="2976" spans="1:21">
      <c r="A2976" s="9">
        <v>15366</v>
      </c>
      <c r="B2976" s="10" t="s">
        <v>2040</v>
      </c>
      <c r="C2976" s="9" t="s">
        <v>0</v>
      </c>
      <c r="D2976" s="9">
        <v>6194</v>
      </c>
      <c r="E2976" s="9">
        <v>1</v>
      </c>
      <c r="F2976" s="9">
        <v>1.3453999999999999</v>
      </c>
      <c r="G2976" s="9">
        <v>1.3429</v>
      </c>
      <c r="H2976" s="9">
        <v>1.3453999999999999</v>
      </c>
      <c r="I2976" s="9">
        <v>5</v>
      </c>
      <c r="J2976" s="9">
        <v>308.08</v>
      </c>
      <c r="K2976" s="8" t="str">
        <f>RIGHT(B2976,5)</f>
        <v>10:08</v>
      </c>
      <c r="L2976" s="7" t="str">
        <f>TEXT(K2976,"hh")</f>
        <v>10</v>
      </c>
      <c r="M2976" s="6">
        <f>IF(C2976="close",IF(I2976&gt;=0,1,IF(I2976&lt;0,2)),0)</f>
        <v>0</v>
      </c>
      <c r="N2976" s="5">
        <f>IF(N2975=0,IF(C2976="s/l",1,0),IF(C2976="s/l",N2975+1,0))</f>
        <v>0</v>
      </c>
      <c r="O2976" s="4">
        <f>IF(O2975=0,IF(C2976="t/p",1,0),IF(C2976="t/p",O2975+1,0))</f>
        <v>4</v>
      </c>
      <c r="P2976" s="3">
        <f>IF(AND(N2976&gt;=$AD$36,N2977=0),1,0)</f>
        <v>0</v>
      </c>
      <c r="Q2976" s="2">
        <f>IF(AND(O2976&gt;=$AD$35,O2977=0),1,0)</f>
        <v>1</v>
      </c>
      <c r="R2976" s="3">
        <f>IF(AND(N2976&gt;0,ISODD(D2976)),1,0)</f>
        <v>0</v>
      </c>
      <c r="S2976" s="2">
        <f>IF(AND(O2976&gt;0,ISEVEN(D2976)),1,0)</f>
        <v>1</v>
      </c>
      <c r="T2976" s="1">
        <f>IF(AND(N2975&gt;0,N2976&gt;0),IF(OR(AND(R2975=0,R2976=1),AND(R2975=1,R2976=0)),1,0),0)</f>
        <v>0</v>
      </c>
      <c r="U2976" s="1">
        <f>IF(AND(O2975&gt;0,O2976&gt;0),IF(OR(AND(S2975=0,S2976=1),AND(S2975=1,S2976=0)),1,0),0)</f>
        <v>1</v>
      </c>
    </row>
    <row r="2977" spans="1:21">
      <c r="A2977" s="9">
        <v>15371</v>
      </c>
      <c r="B2977" s="10" t="s">
        <v>164</v>
      </c>
      <c r="C2977" s="9" t="s">
        <v>3</v>
      </c>
      <c r="D2977" s="9">
        <v>6185</v>
      </c>
      <c r="E2977" s="9">
        <v>1</v>
      </c>
      <c r="F2977" s="9">
        <v>1.3466</v>
      </c>
      <c r="G2977" s="9">
        <v>1.3466</v>
      </c>
      <c r="H2977" s="9">
        <v>1.3441000000000001</v>
      </c>
      <c r="I2977" s="9">
        <v>-20</v>
      </c>
      <c r="J2977" s="9">
        <v>288.08</v>
      </c>
      <c r="K2977" s="8" t="str">
        <f>RIGHT(B2977,5)</f>
        <v>11:01</v>
      </c>
      <c r="L2977" s="7" t="str">
        <f>TEXT(K2977,"hh")</f>
        <v>11</v>
      </c>
      <c r="M2977" s="6">
        <f>IF(C2977="close",IF(I2977&gt;=0,1,IF(I2977&lt;0,2)),0)</f>
        <v>0</v>
      </c>
      <c r="N2977" s="5">
        <f>IF(N2976=0,IF(C2977="s/l",1,0),IF(C2977="s/l",N2976+1,0))</f>
        <v>1</v>
      </c>
      <c r="O2977" s="4">
        <f>IF(O2976=0,IF(C2977="t/p",1,0),IF(C2977="t/p",O2976+1,0))</f>
        <v>0</v>
      </c>
      <c r="P2977" s="3">
        <f>IF(AND(N2977&gt;=$AD$36,N2978=0),1,0)</f>
        <v>0</v>
      </c>
      <c r="Q2977" s="2">
        <f>IF(AND(O2977&gt;=$AD$35,O2978=0),1,0)</f>
        <v>0</v>
      </c>
      <c r="R2977" s="3">
        <f>IF(AND(N2977&gt;0,ISODD(D2977)),1,0)</f>
        <v>1</v>
      </c>
      <c r="S2977" s="2">
        <f>IF(AND(O2977&gt;0,ISEVEN(D2977)),1,0)</f>
        <v>0</v>
      </c>
      <c r="T2977" s="1">
        <f>IF(AND(N2976&gt;0,N2977&gt;0),IF(OR(AND(R2976=0,R2977=1),AND(R2976=1,R2977=0)),1,0),0)</f>
        <v>0</v>
      </c>
      <c r="U2977" s="1">
        <f>IF(AND(O2976&gt;0,O2977&gt;0),IF(OR(AND(S2976=0,S2977=1),AND(S2976=1,S2977=0)),1,0),0)</f>
        <v>0</v>
      </c>
    </row>
    <row r="2978" spans="1:21">
      <c r="A2978" s="9">
        <v>15376</v>
      </c>
      <c r="B2978" s="10" t="s">
        <v>163</v>
      </c>
      <c r="C2978" s="9" t="s">
        <v>3</v>
      </c>
      <c r="D2978" s="9">
        <v>6195</v>
      </c>
      <c r="E2978" s="9">
        <v>1</v>
      </c>
      <c r="F2978" s="9">
        <v>1.3475999999999999</v>
      </c>
      <c r="G2978" s="9">
        <v>1.3475999999999999</v>
      </c>
      <c r="H2978" s="9">
        <v>1.3451</v>
      </c>
      <c r="I2978" s="9">
        <v>-20</v>
      </c>
      <c r="J2978" s="9">
        <v>268.08</v>
      </c>
      <c r="K2978" s="8" t="str">
        <f>RIGHT(B2978,5)</f>
        <v>11:52</v>
      </c>
      <c r="L2978" s="7" t="str">
        <f>TEXT(K2978,"hh")</f>
        <v>11</v>
      </c>
      <c r="M2978" s="6">
        <f>IF(C2978="close",IF(I2978&gt;=0,1,IF(I2978&lt;0,2)),0)</f>
        <v>0</v>
      </c>
      <c r="N2978" s="5">
        <f>IF(N2977=0,IF(C2978="s/l",1,0),IF(C2978="s/l",N2977+1,0))</f>
        <v>2</v>
      </c>
      <c r="O2978" s="4">
        <f>IF(O2977=0,IF(C2978="t/p",1,0),IF(C2978="t/p",O2977+1,0))</f>
        <v>0</v>
      </c>
      <c r="P2978" s="3">
        <f>IF(AND(N2978&gt;=$AD$36,N2979=0),1,0)</f>
        <v>0</v>
      </c>
      <c r="Q2978" s="2">
        <f>IF(AND(O2978&gt;=$AD$35,O2979=0),1,0)</f>
        <v>0</v>
      </c>
      <c r="R2978" s="3">
        <f>IF(AND(N2978&gt;0,ISODD(D2978)),1,0)</f>
        <v>1</v>
      </c>
      <c r="S2978" s="2">
        <f>IF(AND(O2978&gt;0,ISEVEN(D2978)),1,0)</f>
        <v>0</v>
      </c>
      <c r="T2978" s="1">
        <f>IF(AND(N2977&gt;0,N2978&gt;0),IF(OR(AND(R2977=0,R2978=1),AND(R2977=1,R2978=0)),1,0),0)</f>
        <v>0</v>
      </c>
      <c r="U2978" s="1">
        <f>IF(AND(O2977&gt;0,O2978&gt;0),IF(OR(AND(S2977=0,S2978=1),AND(S2977=1,S2978=0)),1,0),0)</f>
        <v>0</v>
      </c>
    </row>
    <row r="2979" spans="1:21">
      <c r="A2979" s="9">
        <v>15381</v>
      </c>
      <c r="B2979" s="10" t="s">
        <v>163</v>
      </c>
      <c r="C2979" s="9" t="s">
        <v>3</v>
      </c>
      <c r="D2979" s="9">
        <v>6197</v>
      </c>
      <c r="E2979" s="9">
        <v>1</v>
      </c>
      <c r="F2979" s="9">
        <v>1.3486</v>
      </c>
      <c r="G2979" s="9">
        <v>1.3486</v>
      </c>
      <c r="H2979" s="9">
        <v>1.3461000000000001</v>
      </c>
      <c r="I2979" s="9">
        <v>-20</v>
      </c>
      <c r="J2979" s="9">
        <v>248.08</v>
      </c>
      <c r="K2979" s="8" t="str">
        <f>RIGHT(B2979,5)</f>
        <v>11:52</v>
      </c>
      <c r="L2979" s="7" t="str">
        <f>TEXT(K2979,"hh")</f>
        <v>11</v>
      </c>
      <c r="M2979" s="6">
        <f>IF(C2979="close",IF(I2979&gt;=0,1,IF(I2979&lt;0,2)),0)</f>
        <v>0</v>
      </c>
      <c r="N2979" s="5">
        <f>IF(N2978=0,IF(C2979="s/l",1,0),IF(C2979="s/l",N2978+1,0))</f>
        <v>3</v>
      </c>
      <c r="O2979" s="4">
        <f>IF(O2978=0,IF(C2979="t/p",1,0),IF(C2979="t/p",O2978+1,0))</f>
        <v>0</v>
      </c>
      <c r="P2979" s="3">
        <f>IF(AND(N2979&gt;=$AD$36,N2980=0),1,0)</f>
        <v>0</v>
      </c>
      <c r="Q2979" s="2">
        <f>IF(AND(O2979&gt;=$AD$35,O2980=0),1,0)</f>
        <v>0</v>
      </c>
      <c r="R2979" s="3">
        <f>IF(AND(N2979&gt;0,ISODD(D2979)),1,0)</f>
        <v>1</v>
      </c>
      <c r="S2979" s="2">
        <f>IF(AND(O2979&gt;0,ISEVEN(D2979)),1,0)</f>
        <v>0</v>
      </c>
      <c r="T2979" s="1">
        <f>IF(AND(N2978&gt;0,N2979&gt;0),IF(OR(AND(R2978=0,R2979=1),AND(R2978=1,R2979=0)),1,0),0)</f>
        <v>0</v>
      </c>
      <c r="U2979" s="1">
        <f>IF(AND(O2978&gt;0,O2979&gt;0),IF(OR(AND(S2978=0,S2979=1),AND(S2978=1,S2979=0)),1,0),0)</f>
        <v>0</v>
      </c>
    </row>
    <row r="2980" spans="1:21">
      <c r="A2980" s="9">
        <v>15390</v>
      </c>
      <c r="B2980" s="10" t="s">
        <v>2039</v>
      </c>
      <c r="C2980" s="9" t="s">
        <v>3</v>
      </c>
      <c r="D2980" s="9">
        <v>6201</v>
      </c>
      <c r="E2980" s="9">
        <v>1</v>
      </c>
      <c r="F2980" s="9">
        <v>1.3506</v>
      </c>
      <c r="G2980" s="9">
        <v>1.3506</v>
      </c>
      <c r="H2980" s="9">
        <v>1.3481000000000001</v>
      </c>
      <c r="I2980" s="9">
        <v>-20</v>
      </c>
      <c r="J2980" s="9">
        <v>228.08</v>
      </c>
      <c r="K2980" s="8" t="str">
        <f>RIGHT(B2980,5)</f>
        <v>12:33</v>
      </c>
      <c r="L2980" s="7" t="str">
        <f>TEXT(K2980,"hh")</f>
        <v>12</v>
      </c>
      <c r="M2980" s="6">
        <f>IF(C2980="close",IF(I2980&gt;=0,1,IF(I2980&lt;0,2)),0)</f>
        <v>0</v>
      </c>
      <c r="N2980" s="5">
        <f>IF(N2979=0,IF(C2980="s/l",1,0),IF(C2980="s/l",N2979+1,0))</f>
        <v>4</v>
      </c>
      <c r="O2980" s="4">
        <f>IF(O2979=0,IF(C2980="t/p",1,0),IF(C2980="t/p",O2979+1,0))</f>
        <v>0</v>
      </c>
      <c r="P2980" s="3">
        <f>IF(AND(N2980&gt;=$AD$36,N2981=0),1,0)</f>
        <v>1</v>
      </c>
      <c r="Q2980" s="2">
        <f>IF(AND(O2980&gt;=$AD$35,O2981=0),1,0)</f>
        <v>0</v>
      </c>
      <c r="R2980" s="3">
        <f>IF(AND(N2980&gt;0,ISODD(D2980)),1,0)</f>
        <v>1</v>
      </c>
      <c r="S2980" s="2">
        <f>IF(AND(O2980&gt;0,ISEVEN(D2980)),1,0)</f>
        <v>0</v>
      </c>
      <c r="T2980" s="1">
        <f>IF(AND(N2979&gt;0,N2980&gt;0),IF(OR(AND(R2979=0,R2980=1),AND(R2979=1,R2980=0)),1,0),0)</f>
        <v>0</v>
      </c>
      <c r="U2980" s="1">
        <f>IF(AND(O2979&gt;0,O2980&gt;0),IF(OR(AND(S2979=0,S2980=1),AND(S2979=1,S2980=0)),1,0),0)</f>
        <v>0</v>
      </c>
    </row>
    <row r="2981" spans="1:21">
      <c r="A2981" s="9">
        <v>15395</v>
      </c>
      <c r="B2981" s="10" t="s">
        <v>2038</v>
      </c>
      <c r="C2981" s="9" t="s">
        <v>0</v>
      </c>
      <c r="D2981" s="9">
        <v>6205</v>
      </c>
      <c r="E2981" s="9">
        <v>1</v>
      </c>
      <c r="F2981" s="9">
        <v>1.3501000000000001</v>
      </c>
      <c r="G2981" s="9">
        <v>1.3526</v>
      </c>
      <c r="H2981" s="9">
        <v>1.3501000000000001</v>
      </c>
      <c r="I2981" s="9">
        <v>5</v>
      </c>
      <c r="J2981" s="9">
        <v>233.08</v>
      </c>
      <c r="K2981" s="8" t="str">
        <f>RIGHT(B2981,5)</f>
        <v>12:44</v>
      </c>
      <c r="L2981" s="7" t="str">
        <f>TEXT(K2981,"hh")</f>
        <v>12</v>
      </c>
      <c r="M2981" s="6">
        <f>IF(C2981="close",IF(I2981&gt;=0,1,IF(I2981&lt;0,2)),0)</f>
        <v>0</v>
      </c>
      <c r="N2981" s="5">
        <f>IF(N2980=0,IF(C2981="s/l",1,0),IF(C2981="s/l",N2980+1,0))</f>
        <v>0</v>
      </c>
      <c r="O2981" s="4">
        <f>IF(O2980=0,IF(C2981="t/p",1,0),IF(C2981="t/p",O2980+1,0))</f>
        <v>1</v>
      </c>
      <c r="P2981" s="3">
        <f>IF(AND(N2981&gt;=$AD$36,N2982=0),1,0)</f>
        <v>0</v>
      </c>
      <c r="Q2981" s="2">
        <f>IF(AND(O2981&gt;=$AD$35,O2982=0),1,0)</f>
        <v>0</v>
      </c>
      <c r="R2981" s="3">
        <f>IF(AND(N2981&gt;0,ISODD(D2981)),1,0)</f>
        <v>0</v>
      </c>
      <c r="S2981" s="2">
        <f>IF(AND(O2981&gt;0,ISEVEN(D2981)),1,0)</f>
        <v>0</v>
      </c>
      <c r="T2981" s="1">
        <f>IF(AND(N2980&gt;0,N2981&gt;0),IF(OR(AND(R2980=0,R2981=1),AND(R2980=1,R2981=0)),1,0),0)</f>
        <v>0</v>
      </c>
      <c r="U2981" s="1">
        <f>IF(AND(O2980&gt;0,O2981&gt;0),IF(OR(AND(S2980=0,S2981=1),AND(S2980=1,S2981=0)),1,0),0)</f>
        <v>0</v>
      </c>
    </row>
    <row r="2982" spans="1:21">
      <c r="A2982" s="9">
        <v>15400</v>
      </c>
      <c r="B2982" s="10" t="s">
        <v>2037</v>
      </c>
      <c r="C2982" s="9" t="s">
        <v>0</v>
      </c>
      <c r="D2982" s="9">
        <v>6208</v>
      </c>
      <c r="E2982" s="9">
        <v>1</v>
      </c>
      <c r="F2982" s="9">
        <v>1.3504</v>
      </c>
      <c r="G2982" s="9">
        <v>1.3479000000000001</v>
      </c>
      <c r="H2982" s="9">
        <v>1.3504</v>
      </c>
      <c r="I2982" s="9">
        <v>5</v>
      </c>
      <c r="J2982" s="9">
        <v>238.08</v>
      </c>
      <c r="K2982" s="8" t="str">
        <f>RIGHT(B2982,5)</f>
        <v>13:40</v>
      </c>
      <c r="L2982" s="7" t="str">
        <f>TEXT(K2982,"hh")</f>
        <v>13</v>
      </c>
      <c r="M2982" s="6">
        <f>IF(C2982="close",IF(I2982&gt;=0,1,IF(I2982&lt;0,2)),0)</f>
        <v>0</v>
      </c>
      <c r="N2982" s="5">
        <f>IF(N2981=0,IF(C2982="s/l",1,0),IF(C2982="s/l",N2981+1,0))</f>
        <v>0</v>
      </c>
      <c r="O2982" s="4">
        <f>IF(O2981=0,IF(C2982="t/p",1,0),IF(C2982="t/p",O2981+1,0))</f>
        <v>2</v>
      </c>
      <c r="P2982" s="3">
        <f>IF(AND(N2982&gt;=$AD$36,N2983=0),1,0)</f>
        <v>0</v>
      </c>
      <c r="Q2982" s="2">
        <f>IF(AND(O2982&gt;=$AD$35,O2983=0),1,0)</f>
        <v>0</v>
      </c>
      <c r="R2982" s="3">
        <f>IF(AND(N2982&gt;0,ISODD(D2982)),1,0)</f>
        <v>0</v>
      </c>
      <c r="S2982" s="2">
        <f>IF(AND(O2982&gt;0,ISEVEN(D2982)),1,0)</f>
        <v>1</v>
      </c>
      <c r="T2982" s="1">
        <f>IF(AND(N2981&gt;0,N2982&gt;0),IF(OR(AND(R2981=0,R2982=1),AND(R2981=1,R2982=0)),1,0),0)</f>
        <v>0</v>
      </c>
      <c r="U2982" s="1">
        <f>IF(AND(O2981&gt;0,O2982&gt;0),IF(OR(AND(S2981=0,S2982=1),AND(S2981=1,S2982=0)),1,0),0)</f>
        <v>1</v>
      </c>
    </row>
    <row r="2983" spans="1:21">
      <c r="A2983" s="9">
        <v>15413</v>
      </c>
      <c r="B2983" s="10" t="s">
        <v>2036</v>
      </c>
      <c r="C2983" s="9" t="s">
        <v>0</v>
      </c>
      <c r="D2983" s="9">
        <v>6214</v>
      </c>
      <c r="E2983" s="9">
        <v>1</v>
      </c>
      <c r="F2983" s="9">
        <v>1.3513999999999999</v>
      </c>
      <c r="G2983" s="9">
        <v>1.3489</v>
      </c>
      <c r="H2983" s="9">
        <v>1.3513999999999999</v>
      </c>
      <c r="I2983" s="9">
        <v>5</v>
      </c>
      <c r="J2983" s="9">
        <v>243.08</v>
      </c>
      <c r="K2983" s="8" t="str">
        <f>RIGHT(B2983,5)</f>
        <v>15:00</v>
      </c>
      <c r="L2983" s="7" t="str">
        <f>TEXT(K2983,"hh")</f>
        <v>15</v>
      </c>
      <c r="M2983" s="6">
        <f>IF(C2983="close",IF(I2983&gt;=0,1,IF(I2983&lt;0,2)),0)</f>
        <v>0</v>
      </c>
      <c r="N2983" s="5">
        <f>IF(N2982=0,IF(C2983="s/l",1,0),IF(C2983="s/l",N2982+1,0))</f>
        <v>0</v>
      </c>
      <c r="O2983" s="4">
        <f>IF(O2982=0,IF(C2983="t/p",1,0),IF(C2983="t/p",O2982+1,0))</f>
        <v>3</v>
      </c>
      <c r="P2983" s="3">
        <f>IF(AND(N2983&gt;=$AD$36,N2984=0),1,0)</f>
        <v>0</v>
      </c>
      <c r="Q2983" s="2">
        <f>IF(AND(O2983&gt;=$AD$35,O2984=0),1,0)</f>
        <v>0</v>
      </c>
      <c r="R2983" s="3">
        <f>IF(AND(N2983&gt;0,ISODD(D2983)),1,0)</f>
        <v>0</v>
      </c>
      <c r="S2983" s="2">
        <f>IF(AND(O2983&gt;0,ISEVEN(D2983)),1,0)</f>
        <v>1</v>
      </c>
      <c r="T2983" s="1">
        <f>IF(AND(N2982&gt;0,N2983&gt;0),IF(OR(AND(R2982=0,R2983=1),AND(R2982=1,R2983=0)),1,0),0)</f>
        <v>0</v>
      </c>
      <c r="U2983" s="1">
        <f>IF(AND(O2982&gt;0,O2983&gt;0),IF(OR(AND(S2982=0,S2983=1),AND(S2982=1,S2983=0)),1,0),0)</f>
        <v>0</v>
      </c>
    </row>
    <row r="2984" spans="1:21">
      <c r="A2984" s="9">
        <v>15418</v>
      </c>
      <c r="B2984" s="10" t="s">
        <v>2035</v>
      </c>
      <c r="C2984" s="9" t="s">
        <v>3</v>
      </c>
      <c r="D2984" s="9">
        <v>6209</v>
      </c>
      <c r="E2984" s="9">
        <v>1</v>
      </c>
      <c r="F2984" s="9">
        <v>1.3526</v>
      </c>
      <c r="G2984" s="9">
        <v>1.3526</v>
      </c>
      <c r="H2984" s="9">
        <v>1.3501000000000001</v>
      </c>
      <c r="I2984" s="9">
        <v>-20</v>
      </c>
      <c r="J2984" s="9">
        <v>223.08</v>
      </c>
      <c r="K2984" s="8" t="str">
        <f>RIGHT(B2984,5)</f>
        <v>15:05</v>
      </c>
      <c r="L2984" s="7" t="str">
        <f>TEXT(K2984,"hh")</f>
        <v>15</v>
      </c>
      <c r="M2984" s="6">
        <f>IF(C2984="close",IF(I2984&gt;=0,1,IF(I2984&lt;0,2)),0)</f>
        <v>0</v>
      </c>
      <c r="N2984" s="5">
        <f>IF(N2983=0,IF(C2984="s/l",1,0),IF(C2984="s/l",N2983+1,0))</f>
        <v>1</v>
      </c>
      <c r="O2984" s="4">
        <f>IF(O2983=0,IF(C2984="t/p",1,0),IF(C2984="t/p",O2983+1,0))</f>
        <v>0</v>
      </c>
      <c r="P2984" s="3">
        <f>IF(AND(N2984&gt;=$AD$36,N2985=0),1,0)</f>
        <v>0</v>
      </c>
      <c r="Q2984" s="2">
        <f>IF(AND(O2984&gt;=$AD$35,O2985=0),1,0)</f>
        <v>0</v>
      </c>
      <c r="R2984" s="3">
        <f>IF(AND(N2984&gt;0,ISODD(D2984)),1,0)</f>
        <v>1</v>
      </c>
      <c r="S2984" s="2">
        <f>IF(AND(O2984&gt;0,ISEVEN(D2984)),1,0)</f>
        <v>0</v>
      </c>
      <c r="T2984" s="1">
        <f>IF(AND(N2983&gt;0,N2984&gt;0),IF(OR(AND(R2983=0,R2984=1),AND(R2983=1,R2984=0)),1,0),0)</f>
        <v>0</v>
      </c>
      <c r="U2984" s="1">
        <f>IF(AND(O2983&gt;0,O2984&gt;0),IF(OR(AND(S2983=0,S2984=1),AND(S2983=1,S2984=0)),1,0),0)</f>
        <v>0</v>
      </c>
    </row>
    <row r="2985" spans="1:21">
      <c r="A2985" s="9">
        <v>15423</v>
      </c>
      <c r="B2985" s="10" t="s">
        <v>2034</v>
      </c>
      <c r="C2985" s="9" t="s">
        <v>0</v>
      </c>
      <c r="D2985" s="9">
        <v>6218</v>
      </c>
      <c r="E2985" s="9">
        <v>1</v>
      </c>
      <c r="F2985" s="9">
        <v>1.3513999999999999</v>
      </c>
      <c r="G2985" s="9">
        <v>1.3489</v>
      </c>
      <c r="H2985" s="9">
        <v>1.3513999999999999</v>
      </c>
      <c r="I2985" s="9">
        <v>5</v>
      </c>
      <c r="J2985" s="9">
        <v>228.08</v>
      </c>
      <c r="K2985" s="8" t="str">
        <f>RIGHT(B2985,5)</f>
        <v>16:06</v>
      </c>
      <c r="L2985" s="7" t="str">
        <f>TEXT(K2985,"hh")</f>
        <v>16</v>
      </c>
      <c r="M2985" s="6">
        <f>IF(C2985="close",IF(I2985&gt;=0,1,IF(I2985&lt;0,2)),0)</f>
        <v>0</v>
      </c>
      <c r="N2985" s="5">
        <f>IF(N2984=0,IF(C2985="s/l",1,0),IF(C2985="s/l",N2984+1,0))</f>
        <v>0</v>
      </c>
      <c r="O2985" s="4">
        <f>IF(O2984=0,IF(C2985="t/p",1,0),IF(C2985="t/p",O2984+1,0))</f>
        <v>1</v>
      </c>
      <c r="P2985" s="3">
        <f>IF(AND(N2985&gt;=$AD$36,N2986=0),1,0)</f>
        <v>0</v>
      </c>
      <c r="Q2985" s="2">
        <f>IF(AND(O2985&gt;=$AD$35,O2986=0),1,0)</f>
        <v>0</v>
      </c>
      <c r="R2985" s="3">
        <f>IF(AND(N2985&gt;0,ISODD(D2985)),1,0)</f>
        <v>0</v>
      </c>
      <c r="S2985" s="2">
        <f>IF(AND(O2985&gt;0,ISEVEN(D2985)),1,0)</f>
        <v>1</v>
      </c>
      <c r="T2985" s="1">
        <f>IF(AND(N2984&gt;0,N2985&gt;0),IF(OR(AND(R2984=0,R2985=1),AND(R2984=1,R2985=0)),1,0),0)</f>
        <v>0</v>
      </c>
      <c r="U2985" s="1">
        <f>IF(AND(O2984&gt;0,O2985&gt;0),IF(OR(AND(S2984=0,S2985=1),AND(S2984=1,S2985=0)),1,0),0)</f>
        <v>0</v>
      </c>
    </row>
    <row r="2986" spans="1:21">
      <c r="A2986" s="9">
        <v>15428</v>
      </c>
      <c r="B2986" s="10" t="s">
        <v>2033</v>
      </c>
      <c r="C2986" s="9" t="s">
        <v>0</v>
      </c>
      <c r="D2986" s="9">
        <v>6219</v>
      </c>
      <c r="E2986" s="9">
        <v>1</v>
      </c>
      <c r="F2986" s="9">
        <v>1.3511</v>
      </c>
      <c r="G2986" s="9">
        <v>1.3535999999999999</v>
      </c>
      <c r="H2986" s="9">
        <v>1.3511</v>
      </c>
      <c r="I2986" s="9">
        <v>5</v>
      </c>
      <c r="J2986" s="9">
        <v>233.08</v>
      </c>
      <c r="K2986" s="8" t="str">
        <f>RIGHT(B2986,5)</f>
        <v>16:23</v>
      </c>
      <c r="L2986" s="7" t="str">
        <f>TEXT(K2986,"hh")</f>
        <v>16</v>
      </c>
      <c r="M2986" s="6">
        <f>IF(C2986="close",IF(I2986&gt;=0,1,IF(I2986&lt;0,2)),0)</f>
        <v>0</v>
      </c>
      <c r="N2986" s="5">
        <f>IF(N2985=0,IF(C2986="s/l",1,0),IF(C2986="s/l",N2985+1,0))</f>
        <v>0</v>
      </c>
      <c r="O2986" s="4">
        <f>IF(O2985=0,IF(C2986="t/p",1,0),IF(C2986="t/p",O2985+1,0))</f>
        <v>2</v>
      </c>
      <c r="P2986" s="3">
        <f>IF(AND(N2986&gt;=$AD$36,N2987=0),1,0)</f>
        <v>0</v>
      </c>
      <c r="Q2986" s="2">
        <f>IF(AND(O2986&gt;=$AD$35,O2987=0),1,0)</f>
        <v>0</v>
      </c>
      <c r="R2986" s="3">
        <f>IF(AND(N2986&gt;0,ISODD(D2986)),1,0)</f>
        <v>0</v>
      </c>
      <c r="S2986" s="2">
        <f>IF(AND(O2986&gt;0,ISEVEN(D2986)),1,0)</f>
        <v>0</v>
      </c>
      <c r="T2986" s="1">
        <f>IF(AND(N2985&gt;0,N2986&gt;0),IF(OR(AND(R2985=0,R2986=1),AND(R2985=1,R2986=0)),1,0),0)</f>
        <v>0</v>
      </c>
      <c r="U2986" s="1">
        <f>IF(AND(O2985&gt;0,O2986&gt;0),IF(OR(AND(S2985=0,S2986=1),AND(S2985=1,S2986=0)),1,0),0)</f>
        <v>1</v>
      </c>
    </row>
    <row r="2987" spans="1:21">
      <c r="A2987" s="9">
        <v>15433</v>
      </c>
      <c r="B2987" s="10" t="s">
        <v>2032</v>
      </c>
      <c r="C2987" s="9" t="s">
        <v>0</v>
      </c>
      <c r="D2987" s="9">
        <v>6222</v>
      </c>
      <c r="E2987" s="9">
        <v>1</v>
      </c>
      <c r="F2987" s="9">
        <v>1.3513999999999999</v>
      </c>
      <c r="G2987" s="9">
        <v>1.3489</v>
      </c>
      <c r="H2987" s="9">
        <v>1.3513999999999999</v>
      </c>
      <c r="I2987" s="9">
        <v>5</v>
      </c>
      <c r="J2987" s="9">
        <v>238.08</v>
      </c>
      <c r="K2987" s="8" t="str">
        <f>RIGHT(B2987,5)</f>
        <v>16:52</v>
      </c>
      <c r="L2987" s="7" t="str">
        <f>TEXT(K2987,"hh")</f>
        <v>16</v>
      </c>
      <c r="M2987" s="6">
        <f>IF(C2987="close",IF(I2987&gt;=0,1,IF(I2987&lt;0,2)),0)</f>
        <v>0</v>
      </c>
      <c r="N2987" s="5">
        <f>IF(N2986=0,IF(C2987="s/l",1,0),IF(C2987="s/l",N2986+1,0))</f>
        <v>0</v>
      </c>
      <c r="O2987" s="4">
        <f>IF(O2986=0,IF(C2987="t/p",1,0),IF(C2987="t/p",O2986+1,0))</f>
        <v>3</v>
      </c>
      <c r="P2987" s="3">
        <f>IF(AND(N2987&gt;=$AD$36,N2988=0),1,0)</f>
        <v>0</v>
      </c>
      <c r="Q2987" s="2">
        <f>IF(AND(O2987&gt;=$AD$35,O2988=0),1,0)</f>
        <v>0</v>
      </c>
      <c r="R2987" s="3">
        <f>IF(AND(N2987&gt;0,ISODD(D2987)),1,0)</f>
        <v>0</v>
      </c>
      <c r="S2987" s="2">
        <f>IF(AND(O2987&gt;0,ISEVEN(D2987)),1,0)</f>
        <v>1</v>
      </c>
      <c r="T2987" s="1">
        <f>IF(AND(N2986&gt;0,N2987&gt;0),IF(OR(AND(R2986=0,R2987=1),AND(R2986=1,R2987=0)),1,0),0)</f>
        <v>0</v>
      </c>
      <c r="U2987" s="1">
        <f>IF(AND(O2986&gt;0,O2987&gt;0),IF(OR(AND(S2986=0,S2987=1),AND(S2986=1,S2987=0)),1,0),0)</f>
        <v>1</v>
      </c>
    </row>
    <row r="2988" spans="1:21">
      <c r="A2988" s="9">
        <v>15442</v>
      </c>
      <c r="B2988" s="10" t="s">
        <v>2031</v>
      </c>
      <c r="C2988" s="9" t="s">
        <v>3</v>
      </c>
      <c r="D2988" s="9">
        <v>6223</v>
      </c>
      <c r="E2988" s="9">
        <v>1</v>
      </c>
      <c r="F2988" s="9">
        <v>1.3535999999999999</v>
      </c>
      <c r="G2988" s="9">
        <v>1.3535999999999999</v>
      </c>
      <c r="H2988" s="9">
        <v>1.3511</v>
      </c>
      <c r="I2988" s="9">
        <v>-20</v>
      </c>
      <c r="J2988" s="9">
        <v>218.08</v>
      </c>
      <c r="K2988" s="8" t="str">
        <f>RIGHT(B2988,5)</f>
        <v>18:57</v>
      </c>
      <c r="L2988" s="7" t="str">
        <f>TEXT(K2988,"hh")</f>
        <v>18</v>
      </c>
      <c r="M2988" s="6">
        <f>IF(C2988="close",IF(I2988&gt;=0,1,IF(I2988&lt;0,2)),0)</f>
        <v>0</v>
      </c>
      <c r="N2988" s="5">
        <f>IF(N2987=0,IF(C2988="s/l",1,0),IF(C2988="s/l",N2987+1,0))</f>
        <v>1</v>
      </c>
      <c r="O2988" s="4">
        <f>IF(O2987=0,IF(C2988="t/p",1,0),IF(C2988="t/p",O2987+1,0))</f>
        <v>0</v>
      </c>
      <c r="P2988" s="3">
        <f>IF(AND(N2988&gt;=$AD$36,N2989=0),1,0)</f>
        <v>0</v>
      </c>
      <c r="Q2988" s="2">
        <f>IF(AND(O2988&gt;=$AD$35,O2989=0),1,0)</f>
        <v>0</v>
      </c>
      <c r="R2988" s="3">
        <f>IF(AND(N2988&gt;0,ISODD(D2988)),1,0)</f>
        <v>1</v>
      </c>
      <c r="S2988" s="2">
        <f>IF(AND(O2988&gt;0,ISEVEN(D2988)),1,0)</f>
        <v>0</v>
      </c>
      <c r="T2988" s="1">
        <f>IF(AND(N2987&gt;0,N2988&gt;0),IF(OR(AND(R2987=0,R2988=1),AND(R2987=1,R2988=0)),1,0),0)</f>
        <v>0</v>
      </c>
      <c r="U2988" s="1">
        <f>IF(AND(O2987&gt;0,O2988&gt;0),IF(OR(AND(S2987=0,S2988=1),AND(S2987=1,S2988=0)),1,0),0)</f>
        <v>0</v>
      </c>
    </row>
    <row r="2989" spans="1:21">
      <c r="A2989" s="9">
        <v>15447</v>
      </c>
      <c r="B2989" s="10" t="s">
        <v>2030</v>
      </c>
      <c r="C2989" s="9" t="s">
        <v>0</v>
      </c>
      <c r="D2989" s="9">
        <v>6227</v>
      </c>
      <c r="E2989" s="9">
        <v>1</v>
      </c>
      <c r="F2989" s="9">
        <v>1.3531</v>
      </c>
      <c r="G2989" s="9">
        <v>1.3555999999999999</v>
      </c>
      <c r="H2989" s="9">
        <v>1.3531</v>
      </c>
      <c r="I2989" s="9">
        <v>5</v>
      </c>
      <c r="J2989" s="9">
        <v>223.08</v>
      </c>
      <c r="K2989" s="8" t="str">
        <f>RIGHT(B2989,5)</f>
        <v>19:15</v>
      </c>
      <c r="L2989" s="7" t="str">
        <f>TEXT(K2989,"hh")</f>
        <v>19</v>
      </c>
      <c r="M2989" s="6">
        <f>IF(C2989="close",IF(I2989&gt;=0,1,IF(I2989&lt;0,2)),0)</f>
        <v>0</v>
      </c>
      <c r="N2989" s="5">
        <f>IF(N2988=0,IF(C2989="s/l",1,0),IF(C2989="s/l",N2988+1,0))</f>
        <v>0</v>
      </c>
      <c r="O2989" s="4">
        <f>IF(O2988=0,IF(C2989="t/p",1,0),IF(C2989="t/p",O2988+1,0))</f>
        <v>1</v>
      </c>
      <c r="P2989" s="3">
        <f>IF(AND(N2989&gt;=$AD$36,N2990=0),1,0)</f>
        <v>0</v>
      </c>
      <c r="Q2989" s="2">
        <f>IF(AND(O2989&gt;=$AD$35,O2990=0),1,0)</f>
        <v>0</v>
      </c>
      <c r="R2989" s="3">
        <f>IF(AND(N2989&gt;0,ISODD(D2989)),1,0)</f>
        <v>0</v>
      </c>
      <c r="S2989" s="2">
        <f>IF(AND(O2989&gt;0,ISEVEN(D2989)),1,0)</f>
        <v>0</v>
      </c>
      <c r="T2989" s="1">
        <f>IF(AND(N2988&gt;0,N2989&gt;0),IF(OR(AND(R2988=0,R2989=1),AND(R2988=1,R2989=0)),1,0),0)</f>
        <v>0</v>
      </c>
      <c r="U2989" s="1">
        <f>IF(AND(O2988&gt;0,O2989&gt;0),IF(OR(AND(S2988=0,S2989=1),AND(S2988=1,S2989=0)),1,0),0)</f>
        <v>0</v>
      </c>
    </row>
    <row r="2990" spans="1:21">
      <c r="A2990" s="9">
        <v>15452</v>
      </c>
      <c r="B2990" s="10" t="s">
        <v>2029</v>
      </c>
      <c r="C2990" s="9" t="s">
        <v>0</v>
      </c>
      <c r="D2990" s="9">
        <v>6230</v>
      </c>
      <c r="E2990" s="9">
        <v>1</v>
      </c>
      <c r="F2990" s="9">
        <v>1.3533999999999999</v>
      </c>
      <c r="G2990" s="9">
        <v>1.3509</v>
      </c>
      <c r="H2990" s="9">
        <v>1.3533999999999999</v>
      </c>
      <c r="I2990" s="9">
        <v>5</v>
      </c>
      <c r="J2990" s="9">
        <v>228.08</v>
      </c>
      <c r="K2990" s="8" t="str">
        <f>RIGHT(B2990,5)</f>
        <v>19:39</v>
      </c>
      <c r="L2990" s="7" t="str">
        <f>TEXT(K2990,"hh")</f>
        <v>19</v>
      </c>
      <c r="M2990" s="6">
        <f>IF(C2990="close",IF(I2990&gt;=0,1,IF(I2990&lt;0,2)),0)</f>
        <v>0</v>
      </c>
      <c r="N2990" s="5">
        <f>IF(N2989=0,IF(C2990="s/l",1,0),IF(C2990="s/l",N2989+1,0))</f>
        <v>0</v>
      </c>
      <c r="O2990" s="4">
        <f>IF(O2989=0,IF(C2990="t/p",1,0),IF(C2990="t/p",O2989+1,0))</f>
        <v>2</v>
      </c>
      <c r="P2990" s="3">
        <f>IF(AND(N2990&gt;=$AD$36,N2991=0),1,0)</f>
        <v>0</v>
      </c>
      <c r="Q2990" s="2">
        <f>IF(AND(O2990&gt;=$AD$35,O2991=0),1,0)</f>
        <v>0</v>
      </c>
      <c r="R2990" s="3">
        <f>IF(AND(N2990&gt;0,ISODD(D2990)),1,0)</f>
        <v>0</v>
      </c>
      <c r="S2990" s="2">
        <f>IF(AND(O2990&gt;0,ISEVEN(D2990)),1,0)</f>
        <v>1</v>
      </c>
      <c r="T2990" s="1">
        <f>IF(AND(N2989&gt;0,N2990&gt;0),IF(OR(AND(R2989=0,R2990=1),AND(R2989=1,R2990=0)),1,0),0)</f>
        <v>0</v>
      </c>
      <c r="U2990" s="1">
        <f>IF(AND(O2989&gt;0,O2990&gt;0),IF(OR(AND(S2989=0,S2990=1),AND(S2989=1,S2990=0)),1,0),0)</f>
        <v>1</v>
      </c>
    </row>
    <row r="2991" spans="1:21">
      <c r="A2991" s="9">
        <v>15457</v>
      </c>
      <c r="B2991" s="10" t="s">
        <v>2028</v>
      </c>
      <c r="C2991" s="9" t="s">
        <v>0</v>
      </c>
      <c r="D2991" s="9">
        <v>6231</v>
      </c>
      <c r="E2991" s="9">
        <v>1</v>
      </c>
      <c r="F2991" s="9">
        <v>1.353</v>
      </c>
      <c r="G2991" s="9">
        <v>1.3554999999999999</v>
      </c>
      <c r="H2991" s="9">
        <v>1.353</v>
      </c>
      <c r="I2991" s="9">
        <v>5</v>
      </c>
      <c r="J2991" s="9">
        <v>233.08</v>
      </c>
      <c r="K2991" s="8" t="str">
        <f>RIGHT(B2991,5)</f>
        <v>20:16</v>
      </c>
      <c r="L2991" s="7" t="str">
        <f>TEXT(K2991,"hh")</f>
        <v>20</v>
      </c>
      <c r="M2991" s="6">
        <f>IF(C2991="close",IF(I2991&gt;=0,1,IF(I2991&lt;0,2)),0)</f>
        <v>0</v>
      </c>
      <c r="N2991" s="5">
        <f>IF(N2990=0,IF(C2991="s/l",1,0),IF(C2991="s/l",N2990+1,0))</f>
        <v>0</v>
      </c>
      <c r="O2991" s="4">
        <f>IF(O2990=0,IF(C2991="t/p",1,0),IF(C2991="t/p",O2990+1,0))</f>
        <v>3</v>
      </c>
      <c r="P2991" s="3">
        <f>IF(AND(N2991&gt;=$AD$36,N2992=0),1,0)</f>
        <v>0</v>
      </c>
      <c r="Q2991" s="2">
        <f>IF(AND(O2991&gt;=$AD$35,O2992=0),1,0)</f>
        <v>0</v>
      </c>
      <c r="R2991" s="3">
        <f>IF(AND(N2991&gt;0,ISODD(D2991)),1,0)</f>
        <v>0</v>
      </c>
      <c r="S2991" s="2">
        <f>IF(AND(O2991&gt;0,ISEVEN(D2991)),1,0)</f>
        <v>0</v>
      </c>
      <c r="T2991" s="1">
        <f>IF(AND(N2990&gt;0,N2991&gt;0),IF(OR(AND(R2990=0,R2991=1),AND(R2990=1,R2991=0)),1,0),0)</f>
        <v>0</v>
      </c>
      <c r="U2991" s="1">
        <f>IF(AND(O2990&gt;0,O2991&gt;0),IF(OR(AND(S2990=0,S2991=1),AND(S2990=1,S2991=0)),1,0),0)</f>
        <v>1</v>
      </c>
    </row>
    <row r="2992" spans="1:21">
      <c r="A2992" s="9">
        <v>15462</v>
      </c>
      <c r="B2992" s="10" t="s">
        <v>2027</v>
      </c>
      <c r="C2992" s="9" t="s">
        <v>0</v>
      </c>
      <c r="D2992" s="9">
        <v>6234</v>
      </c>
      <c r="E2992" s="9">
        <v>1</v>
      </c>
      <c r="F2992" s="9">
        <v>1.3532999999999999</v>
      </c>
      <c r="G2992" s="9">
        <v>1.3508</v>
      </c>
      <c r="H2992" s="9">
        <v>1.3532999999999999</v>
      </c>
      <c r="I2992" s="9">
        <v>5</v>
      </c>
      <c r="J2992" s="9">
        <v>238.08</v>
      </c>
      <c r="K2992" s="8" t="str">
        <f>RIGHT(B2992,5)</f>
        <v>20:59</v>
      </c>
      <c r="L2992" s="7" t="str">
        <f>TEXT(K2992,"hh")</f>
        <v>20</v>
      </c>
      <c r="M2992" s="6">
        <f>IF(C2992="close",IF(I2992&gt;=0,1,IF(I2992&lt;0,2)),0)</f>
        <v>0</v>
      </c>
      <c r="N2992" s="5">
        <f>IF(N2991=0,IF(C2992="s/l",1,0),IF(C2992="s/l",N2991+1,0))</f>
        <v>0</v>
      </c>
      <c r="O2992" s="4">
        <f>IF(O2991=0,IF(C2992="t/p",1,0),IF(C2992="t/p",O2991+1,0))</f>
        <v>4</v>
      </c>
      <c r="P2992" s="3">
        <f>IF(AND(N2992&gt;=$AD$36,N2993=0),1,0)</f>
        <v>0</v>
      </c>
      <c r="Q2992" s="2">
        <f>IF(AND(O2992&gt;=$AD$35,O2993=0),1,0)</f>
        <v>1</v>
      </c>
      <c r="R2992" s="3">
        <f>IF(AND(N2992&gt;0,ISODD(D2992)),1,0)</f>
        <v>0</v>
      </c>
      <c r="S2992" s="2">
        <f>IF(AND(O2992&gt;0,ISEVEN(D2992)),1,0)</f>
        <v>1</v>
      </c>
      <c r="T2992" s="1">
        <f>IF(AND(N2991&gt;0,N2992&gt;0),IF(OR(AND(R2991=0,R2992=1),AND(R2991=1,R2992=0)),1,0),0)</f>
        <v>0</v>
      </c>
      <c r="U2992" s="1">
        <f>IF(AND(O2991&gt;0,O2992&gt;0),IF(OR(AND(S2991=0,S2992=1),AND(S2991=1,S2992=0)),1,0),0)</f>
        <v>1</v>
      </c>
    </row>
    <row r="2993" spans="1:21">
      <c r="A2993" s="9">
        <v>15467</v>
      </c>
      <c r="B2993" s="10" t="s">
        <v>158</v>
      </c>
      <c r="C2993" s="9" t="s">
        <v>54</v>
      </c>
      <c r="D2993" s="9">
        <v>6235</v>
      </c>
      <c r="E2993" s="9">
        <v>1</v>
      </c>
      <c r="F2993" s="9">
        <v>1.3545</v>
      </c>
      <c r="G2993" s="9">
        <v>1.3554999999999999</v>
      </c>
      <c r="H2993" s="9">
        <v>1.353</v>
      </c>
      <c r="I2993" s="9">
        <v>-10.37</v>
      </c>
      <c r="J2993" s="9">
        <v>227.71</v>
      </c>
      <c r="K2993" s="8" t="str">
        <f>RIGHT(B2993,5)</f>
        <v>00:03</v>
      </c>
      <c r="L2993" s="7" t="str">
        <f>TEXT(K2993,"hh")</f>
        <v>00</v>
      </c>
      <c r="M2993" s="6">
        <f>IF(C2993="close",IF(I2993&gt;=0,1,IF(I2993&lt;0,2)),0)</f>
        <v>2</v>
      </c>
      <c r="N2993" s="5">
        <f>IF(N2992=0,IF(C2993="s/l",1,0),IF(C2993="s/l",N2992+1,0))</f>
        <v>0</v>
      </c>
      <c r="O2993" s="4">
        <f>IF(O2992=0,IF(C2993="t/p",1,0),IF(C2993="t/p",O2992+1,0))</f>
        <v>0</v>
      </c>
      <c r="P2993" s="3">
        <f>IF(AND(N2993&gt;=$AD$36,N2994=0),1,0)</f>
        <v>0</v>
      </c>
      <c r="Q2993" s="2">
        <f>IF(AND(O2993&gt;=$AD$35,O2994=0),1,0)</f>
        <v>0</v>
      </c>
      <c r="R2993" s="3">
        <f>IF(AND(N2993&gt;0,ISODD(D2993)),1,0)</f>
        <v>0</v>
      </c>
      <c r="S2993" s="2">
        <f>IF(AND(O2993&gt;0,ISEVEN(D2993)),1,0)</f>
        <v>0</v>
      </c>
      <c r="T2993" s="1">
        <f>IF(AND(N2992&gt;0,N2993&gt;0),IF(OR(AND(R2992=0,R2993=1),AND(R2992=1,R2993=0)),1,0),0)</f>
        <v>0</v>
      </c>
      <c r="U2993" s="1">
        <f>IF(AND(O2992&gt;0,O2993&gt;0),IF(OR(AND(S2992=0,S2993=1),AND(S2992=1,S2993=0)),1,0),0)</f>
        <v>0</v>
      </c>
    </row>
    <row r="2994" spans="1:21">
      <c r="A2994" s="9">
        <v>15476</v>
      </c>
      <c r="B2994" s="10" t="s">
        <v>157</v>
      </c>
      <c r="C2994" s="9" t="s">
        <v>0</v>
      </c>
      <c r="D2994" s="9">
        <v>6239</v>
      </c>
      <c r="E2994" s="9">
        <v>1</v>
      </c>
      <c r="F2994" s="9">
        <v>1.3539000000000001</v>
      </c>
      <c r="G2994" s="9">
        <v>1.3564000000000001</v>
      </c>
      <c r="H2994" s="9">
        <v>1.3539000000000001</v>
      </c>
      <c r="I2994" s="9">
        <v>5</v>
      </c>
      <c r="J2994" s="9">
        <v>232.71</v>
      </c>
      <c r="K2994" s="8" t="str">
        <f>RIGHT(B2994,5)</f>
        <v>08:31</v>
      </c>
      <c r="L2994" s="7" t="str">
        <f>TEXT(K2994,"hh")</f>
        <v>08</v>
      </c>
      <c r="M2994" s="6">
        <f>IF(C2994="close",IF(I2994&gt;=0,1,IF(I2994&lt;0,2)),0)</f>
        <v>0</v>
      </c>
      <c r="N2994" s="5">
        <f>IF(N2993=0,IF(C2994="s/l",1,0),IF(C2994="s/l",N2993+1,0))</f>
        <v>0</v>
      </c>
      <c r="O2994" s="4">
        <f>IF(O2993=0,IF(C2994="t/p",1,0),IF(C2994="t/p",O2993+1,0))</f>
        <v>1</v>
      </c>
      <c r="P2994" s="3">
        <f>IF(AND(N2994&gt;=$AD$36,N2995=0),1,0)</f>
        <v>0</v>
      </c>
      <c r="Q2994" s="2">
        <f>IF(AND(O2994&gt;=$AD$35,O2995=0),1,0)</f>
        <v>0</v>
      </c>
      <c r="R2994" s="3">
        <f>IF(AND(N2994&gt;0,ISODD(D2994)),1,0)</f>
        <v>0</v>
      </c>
      <c r="S2994" s="2">
        <f>IF(AND(O2994&gt;0,ISEVEN(D2994)),1,0)</f>
        <v>0</v>
      </c>
      <c r="T2994" s="1">
        <f>IF(AND(N2993&gt;0,N2994&gt;0),IF(OR(AND(R2993=0,R2994=1),AND(R2993=1,R2994=0)),1,0),0)</f>
        <v>0</v>
      </c>
      <c r="U2994" s="1">
        <f>IF(AND(O2993&gt;0,O2994&gt;0),IF(OR(AND(S2993=0,S2994=1),AND(S2993=1,S2994=0)),1,0),0)</f>
        <v>0</v>
      </c>
    </row>
    <row r="2995" spans="1:21">
      <c r="A2995" s="9">
        <v>15481</v>
      </c>
      <c r="B2995" s="10" t="s">
        <v>2026</v>
      </c>
      <c r="C2995" s="9" t="s">
        <v>0</v>
      </c>
      <c r="D2995" s="9">
        <v>6242</v>
      </c>
      <c r="E2995" s="9">
        <v>1</v>
      </c>
      <c r="F2995" s="9">
        <v>1.3542000000000001</v>
      </c>
      <c r="G2995" s="9">
        <v>1.3516999999999999</v>
      </c>
      <c r="H2995" s="9">
        <v>1.3542000000000001</v>
      </c>
      <c r="I2995" s="9">
        <v>5</v>
      </c>
      <c r="J2995" s="9">
        <v>237.71</v>
      </c>
      <c r="K2995" s="8" t="str">
        <f>RIGHT(B2995,5)</f>
        <v>09:08</v>
      </c>
      <c r="L2995" s="7" t="str">
        <f>TEXT(K2995,"hh")</f>
        <v>09</v>
      </c>
      <c r="M2995" s="6">
        <f>IF(C2995="close",IF(I2995&gt;=0,1,IF(I2995&lt;0,2)),0)</f>
        <v>0</v>
      </c>
      <c r="N2995" s="5">
        <f>IF(N2994=0,IF(C2995="s/l",1,0),IF(C2995="s/l",N2994+1,0))</f>
        <v>0</v>
      </c>
      <c r="O2995" s="4">
        <f>IF(O2994=0,IF(C2995="t/p",1,0),IF(C2995="t/p",O2994+1,0))</f>
        <v>2</v>
      </c>
      <c r="P2995" s="3">
        <f>IF(AND(N2995&gt;=$AD$36,N2996=0),1,0)</f>
        <v>0</v>
      </c>
      <c r="Q2995" s="2">
        <f>IF(AND(O2995&gt;=$AD$35,O2996=0),1,0)</f>
        <v>0</v>
      </c>
      <c r="R2995" s="3">
        <f>IF(AND(N2995&gt;0,ISODD(D2995)),1,0)</f>
        <v>0</v>
      </c>
      <c r="S2995" s="2">
        <f>IF(AND(O2995&gt;0,ISEVEN(D2995)),1,0)</f>
        <v>1</v>
      </c>
      <c r="T2995" s="1">
        <f>IF(AND(N2994&gt;0,N2995&gt;0),IF(OR(AND(R2994=0,R2995=1),AND(R2994=1,R2995=0)),1,0),0)</f>
        <v>0</v>
      </c>
      <c r="U2995" s="1">
        <f>IF(AND(O2994&gt;0,O2995&gt;0),IF(OR(AND(S2994=0,S2995=1),AND(S2994=1,S2995=0)),1,0),0)</f>
        <v>1</v>
      </c>
    </row>
    <row r="2996" spans="1:21">
      <c r="A2996" s="9">
        <v>15490</v>
      </c>
      <c r="B2996" s="10" t="s">
        <v>2025</v>
      </c>
      <c r="C2996" s="9" t="s">
        <v>3</v>
      </c>
      <c r="D2996" s="9">
        <v>6243</v>
      </c>
      <c r="E2996" s="9">
        <v>1</v>
      </c>
      <c r="F2996" s="9">
        <v>1.3564000000000001</v>
      </c>
      <c r="G2996" s="9">
        <v>1.3564000000000001</v>
      </c>
      <c r="H2996" s="9">
        <v>1.3539000000000001</v>
      </c>
      <c r="I2996" s="9">
        <v>-20</v>
      </c>
      <c r="J2996" s="9">
        <v>217.71</v>
      </c>
      <c r="K2996" s="8" t="str">
        <f>RIGHT(B2996,5)</f>
        <v>09:38</v>
      </c>
      <c r="L2996" s="7" t="str">
        <f>TEXT(K2996,"hh")</f>
        <v>09</v>
      </c>
      <c r="M2996" s="6">
        <f>IF(C2996="close",IF(I2996&gt;=0,1,IF(I2996&lt;0,2)),0)</f>
        <v>0</v>
      </c>
      <c r="N2996" s="5">
        <f>IF(N2995=0,IF(C2996="s/l",1,0),IF(C2996="s/l",N2995+1,0))</f>
        <v>1</v>
      </c>
      <c r="O2996" s="4">
        <f>IF(O2995=0,IF(C2996="t/p",1,0),IF(C2996="t/p",O2995+1,0))</f>
        <v>0</v>
      </c>
      <c r="P2996" s="3">
        <f>IF(AND(N2996&gt;=$AD$36,N2997=0),1,0)</f>
        <v>0</v>
      </c>
      <c r="Q2996" s="2">
        <f>IF(AND(O2996&gt;=$AD$35,O2997=0),1,0)</f>
        <v>0</v>
      </c>
      <c r="R2996" s="3">
        <f>IF(AND(N2996&gt;0,ISODD(D2996)),1,0)</f>
        <v>1</v>
      </c>
      <c r="S2996" s="2">
        <f>IF(AND(O2996&gt;0,ISEVEN(D2996)),1,0)</f>
        <v>0</v>
      </c>
      <c r="T2996" s="1">
        <f>IF(AND(N2995&gt;0,N2996&gt;0),IF(OR(AND(R2995=0,R2996=1),AND(R2995=1,R2996=0)),1,0),0)</f>
        <v>0</v>
      </c>
      <c r="U2996" s="1">
        <f>IF(AND(O2995&gt;0,O2996&gt;0),IF(OR(AND(S2995=0,S2996=1),AND(S2995=1,S2996=0)),1,0),0)</f>
        <v>0</v>
      </c>
    </row>
    <row r="2997" spans="1:21">
      <c r="A2997" s="9">
        <v>15495</v>
      </c>
      <c r="B2997" s="10" t="s">
        <v>2024</v>
      </c>
      <c r="C2997" s="9" t="s">
        <v>0</v>
      </c>
      <c r="D2997" s="9">
        <v>6247</v>
      </c>
      <c r="E2997" s="9">
        <v>1</v>
      </c>
      <c r="F2997" s="9">
        <v>1.3559000000000001</v>
      </c>
      <c r="G2997" s="9">
        <v>1.3584000000000001</v>
      </c>
      <c r="H2997" s="9">
        <v>1.3559000000000001</v>
      </c>
      <c r="I2997" s="9">
        <v>5</v>
      </c>
      <c r="J2997" s="9">
        <v>222.71</v>
      </c>
      <c r="K2997" s="8" t="str">
        <f>RIGHT(B2997,5)</f>
        <v>09:53</v>
      </c>
      <c r="L2997" s="7" t="str">
        <f>TEXT(K2997,"hh")</f>
        <v>09</v>
      </c>
      <c r="M2997" s="6">
        <f>IF(C2997="close",IF(I2997&gt;=0,1,IF(I2997&lt;0,2)),0)</f>
        <v>0</v>
      </c>
      <c r="N2997" s="5">
        <f>IF(N2996=0,IF(C2997="s/l",1,0),IF(C2997="s/l",N2996+1,0))</f>
        <v>0</v>
      </c>
      <c r="O2997" s="4">
        <f>IF(O2996=0,IF(C2997="t/p",1,0),IF(C2997="t/p",O2996+1,0))</f>
        <v>1</v>
      </c>
      <c r="P2997" s="3">
        <f>IF(AND(N2997&gt;=$AD$36,N2998=0),1,0)</f>
        <v>0</v>
      </c>
      <c r="Q2997" s="2">
        <f>IF(AND(O2997&gt;=$AD$35,O2998=0),1,0)</f>
        <v>0</v>
      </c>
      <c r="R2997" s="3">
        <f>IF(AND(N2997&gt;0,ISODD(D2997)),1,0)</f>
        <v>0</v>
      </c>
      <c r="S2997" s="2">
        <f>IF(AND(O2997&gt;0,ISEVEN(D2997)),1,0)</f>
        <v>0</v>
      </c>
      <c r="T2997" s="1">
        <f>IF(AND(N2996&gt;0,N2997&gt;0),IF(OR(AND(R2996=0,R2997=1),AND(R2996=1,R2997=0)),1,0),0)</f>
        <v>0</v>
      </c>
      <c r="U2997" s="1">
        <f>IF(AND(O2996&gt;0,O2997&gt;0),IF(OR(AND(S2996=0,S2997=1),AND(S2996=1,S2997=0)),1,0),0)</f>
        <v>0</v>
      </c>
    </row>
    <row r="2998" spans="1:21">
      <c r="A2998" s="9">
        <v>15500</v>
      </c>
      <c r="B2998" s="10" t="s">
        <v>2023</v>
      </c>
      <c r="C2998" s="9" t="s">
        <v>0</v>
      </c>
      <c r="D2998" s="9">
        <v>6250</v>
      </c>
      <c r="E2998" s="9">
        <v>1</v>
      </c>
      <c r="F2998" s="9">
        <v>1.3563000000000001</v>
      </c>
      <c r="G2998" s="9">
        <v>1.3537999999999999</v>
      </c>
      <c r="H2998" s="9">
        <v>1.3563000000000001</v>
      </c>
      <c r="I2998" s="9">
        <v>5</v>
      </c>
      <c r="J2998" s="9">
        <v>227.71</v>
      </c>
      <c r="K2998" s="8" t="str">
        <f>RIGHT(B2998,5)</f>
        <v>10:00</v>
      </c>
      <c r="L2998" s="7" t="str">
        <f>TEXT(K2998,"hh")</f>
        <v>10</v>
      </c>
      <c r="M2998" s="6">
        <f>IF(C2998="close",IF(I2998&gt;=0,1,IF(I2998&lt;0,2)),0)</f>
        <v>0</v>
      </c>
      <c r="N2998" s="5">
        <f>IF(N2997=0,IF(C2998="s/l",1,0),IF(C2998="s/l",N2997+1,0))</f>
        <v>0</v>
      </c>
      <c r="O2998" s="4">
        <f>IF(O2997=0,IF(C2998="t/p",1,0),IF(C2998="t/p",O2997+1,0))</f>
        <v>2</v>
      </c>
      <c r="P2998" s="3">
        <f>IF(AND(N2998&gt;=$AD$36,N2999=0),1,0)</f>
        <v>0</v>
      </c>
      <c r="Q2998" s="2">
        <f>IF(AND(O2998&gt;=$AD$35,O2999=0),1,0)</f>
        <v>0</v>
      </c>
      <c r="R2998" s="3">
        <f>IF(AND(N2998&gt;0,ISODD(D2998)),1,0)</f>
        <v>0</v>
      </c>
      <c r="S2998" s="2">
        <f>IF(AND(O2998&gt;0,ISEVEN(D2998)),1,0)</f>
        <v>1</v>
      </c>
      <c r="T2998" s="1">
        <f>IF(AND(N2997&gt;0,N2998&gt;0),IF(OR(AND(R2997=0,R2998=1),AND(R2997=1,R2998=0)),1,0),0)</f>
        <v>0</v>
      </c>
      <c r="U2998" s="1">
        <f>IF(AND(O2997&gt;0,O2998&gt;0),IF(OR(AND(S2997=0,S2998=1),AND(S2997=1,S2998=0)),1,0),0)</f>
        <v>1</v>
      </c>
    </row>
    <row r="2999" spans="1:21">
      <c r="A2999" s="9">
        <v>15505</v>
      </c>
      <c r="B2999" s="10" t="s">
        <v>2022</v>
      </c>
      <c r="C2999" s="9" t="s">
        <v>0</v>
      </c>
      <c r="D2999" s="9">
        <v>6251</v>
      </c>
      <c r="E2999" s="9">
        <v>1</v>
      </c>
      <c r="F2999" s="9">
        <v>1.3560000000000001</v>
      </c>
      <c r="G2999" s="9">
        <v>1.3585</v>
      </c>
      <c r="H2999" s="9">
        <v>1.3560000000000001</v>
      </c>
      <c r="I2999" s="9">
        <v>5</v>
      </c>
      <c r="J2999" s="9">
        <v>232.71</v>
      </c>
      <c r="K2999" s="8" t="str">
        <f>RIGHT(B2999,5)</f>
        <v>10:11</v>
      </c>
      <c r="L2999" s="7" t="str">
        <f>TEXT(K2999,"hh")</f>
        <v>10</v>
      </c>
      <c r="M2999" s="6">
        <f>IF(C2999="close",IF(I2999&gt;=0,1,IF(I2999&lt;0,2)),0)</f>
        <v>0</v>
      </c>
      <c r="N2999" s="5">
        <f>IF(N2998=0,IF(C2999="s/l",1,0),IF(C2999="s/l",N2998+1,0))</f>
        <v>0</v>
      </c>
      <c r="O2999" s="4">
        <f>IF(O2998=0,IF(C2999="t/p",1,0),IF(C2999="t/p",O2998+1,0))</f>
        <v>3</v>
      </c>
      <c r="P2999" s="3">
        <f>IF(AND(N2999&gt;=$AD$36,N3000=0),1,0)</f>
        <v>0</v>
      </c>
      <c r="Q2999" s="2">
        <f>IF(AND(O2999&gt;=$AD$35,O3000=0),1,0)</f>
        <v>0</v>
      </c>
      <c r="R2999" s="3">
        <f>IF(AND(N2999&gt;0,ISODD(D2999)),1,0)</f>
        <v>0</v>
      </c>
      <c r="S2999" s="2">
        <f>IF(AND(O2999&gt;0,ISEVEN(D2999)),1,0)</f>
        <v>0</v>
      </c>
      <c r="T2999" s="1">
        <f>IF(AND(N2998&gt;0,N2999&gt;0),IF(OR(AND(R2998=0,R2999=1),AND(R2998=1,R2999=0)),1,0),0)</f>
        <v>0</v>
      </c>
      <c r="U2999" s="1">
        <f>IF(AND(O2998&gt;0,O2999&gt;0),IF(OR(AND(S2998=0,S2999=1),AND(S2998=1,S2999=0)),1,0),0)</f>
        <v>1</v>
      </c>
    </row>
    <row r="3000" spans="1:21">
      <c r="A3000" s="9">
        <v>15510</v>
      </c>
      <c r="B3000" s="10" t="s">
        <v>2021</v>
      </c>
      <c r="C3000" s="9" t="s">
        <v>0</v>
      </c>
      <c r="D3000" s="9">
        <v>6254</v>
      </c>
      <c r="E3000" s="9">
        <v>1</v>
      </c>
      <c r="F3000" s="9">
        <v>1.3563000000000001</v>
      </c>
      <c r="G3000" s="9">
        <v>1.3537999999999999</v>
      </c>
      <c r="H3000" s="9">
        <v>1.3563000000000001</v>
      </c>
      <c r="I3000" s="9">
        <v>5</v>
      </c>
      <c r="J3000" s="9">
        <v>237.71</v>
      </c>
      <c r="K3000" s="8" t="str">
        <f>RIGHT(B3000,5)</f>
        <v>10:23</v>
      </c>
      <c r="L3000" s="7" t="str">
        <f>TEXT(K3000,"hh")</f>
        <v>10</v>
      </c>
      <c r="M3000" s="6">
        <f>IF(C3000="close",IF(I3000&gt;=0,1,IF(I3000&lt;0,2)),0)</f>
        <v>0</v>
      </c>
      <c r="N3000" s="5">
        <f>IF(N2999=0,IF(C3000="s/l",1,0),IF(C3000="s/l",N2999+1,0))</f>
        <v>0</v>
      </c>
      <c r="O3000" s="4">
        <f>IF(O2999=0,IF(C3000="t/p",1,0),IF(C3000="t/p",O2999+1,0))</f>
        <v>4</v>
      </c>
      <c r="P3000" s="3">
        <f>IF(AND(N3000&gt;=$AD$36,N3001=0),1,0)</f>
        <v>0</v>
      </c>
      <c r="Q3000" s="2">
        <f>IF(AND(O3000&gt;=$AD$35,O3001=0),1,0)</f>
        <v>1</v>
      </c>
      <c r="R3000" s="3">
        <f>IF(AND(N3000&gt;0,ISODD(D3000)),1,0)</f>
        <v>0</v>
      </c>
      <c r="S3000" s="2">
        <f>IF(AND(O3000&gt;0,ISEVEN(D3000)),1,0)</f>
        <v>1</v>
      </c>
      <c r="T3000" s="1">
        <f>IF(AND(N2999&gt;0,N3000&gt;0),IF(OR(AND(R2999=0,R3000=1),AND(R2999=1,R3000=0)),1,0),0)</f>
        <v>0</v>
      </c>
      <c r="U3000" s="1">
        <f>IF(AND(O2999&gt;0,O3000&gt;0),IF(OR(AND(S2999=0,S3000=1),AND(S2999=1,S3000=0)),1,0),0)</f>
        <v>1</v>
      </c>
    </row>
    <row r="3001" spans="1:21">
      <c r="A3001" s="9">
        <v>15519</v>
      </c>
      <c r="B3001" s="10" t="s">
        <v>2020</v>
      </c>
      <c r="C3001" s="9" t="s">
        <v>3</v>
      </c>
      <c r="D3001" s="9">
        <v>6255</v>
      </c>
      <c r="E3001" s="9">
        <v>1</v>
      </c>
      <c r="F3001" s="9">
        <v>1.3585</v>
      </c>
      <c r="G3001" s="9">
        <v>1.3585</v>
      </c>
      <c r="H3001" s="9">
        <v>1.3560000000000001</v>
      </c>
      <c r="I3001" s="9">
        <v>-20</v>
      </c>
      <c r="J3001" s="9">
        <v>217.71</v>
      </c>
      <c r="K3001" s="8" t="str">
        <f>RIGHT(B3001,5)</f>
        <v>11:48</v>
      </c>
      <c r="L3001" s="7" t="str">
        <f>TEXT(K3001,"hh")</f>
        <v>11</v>
      </c>
      <c r="M3001" s="6">
        <f>IF(C3001="close",IF(I3001&gt;=0,1,IF(I3001&lt;0,2)),0)</f>
        <v>0</v>
      </c>
      <c r="N3001" s="5">
        <f>IF(N3000=0,IF(C3001="s/l",1,0),IF(C3001="s/l",N3000+1,0))</f>
        <v>1</v>
      </c>
      <c r="O3001" s="4">
        <f>IF(O3000=0,IF(C3001="t/p",1,0),IF(C3001="t/p",O3000+1,0))</f>
        <v>0</v>
      </c>
      <c r="P3001" s="3">
        <f>IF(AND(N3001&gt;=$AD$36,N3002=0),1,0)</f>
        <v>0</v>
      </c>
      <c r="Q3001" s="2">
        <f>IF(AND(O3001&gt;=$AD$35,O3002=0),1,0)</f>
        <v>0</v>
      </c>
      <c r="R3001" s="3">
        <f>IF(AND(N3001&gt;0,ISODD(D3001)),1,0)</f>
        <v>1</v>
      </c>
      <c r="S3001" s="2">
        <f>IF(AND(O3001&gt;0,ISEVEN(D3001)),1,0)</f>
        <v>0</v>
      </c>
      <c r="T3001" s="1">
        <f>IF(AND(N3000&gt;0,N3001&gt;0),IF(OR(AND(R3000=0,R3001=1),AND(R3000=1,R3001=0)),1,0),0)</f>
        <v>0</v>
      </c>
      <c r="U3001" s="1">
        <f>IF(AND(O3000&gt;0,O3001&gt;0),IF(OR(AND(S3000=0,S3001=1),AND(S3000=1,S3001=0)),1,0),0)</f>
        <v>0</v>
      </c>
    </row>
    <row r="3002" spans="1:21">
      <c r="A3002" s="9">
        <v>15524</v>
      </c>
      <c r="B3002" s="10" t="s">
        <v>2019</v>
      </c>
      <c r="C3002" s="9" t="s">
        <v>0</v>
      </c>
      <c r="D3002" s="9">
        <v>6259</v>
      </c>
      <c r="E3002" s="9">
        <v>1</v>
      </c>
      <c r="F3002" s="9">
        <v>1.3580000000000001</v>
      </c>
      <c r="G3002" s="9">
        <v>1.3605</v>
      </c>
      <c r="H3002" s="9">
        <v>1.3580000000000001</v>
      </c>
      <c r="I3002" s="9">
        <v>5</v>
      </c>
      <c r="J3002" s="9">
        <v>222.71</v>
      </c>
      <c r="K3002" s="8" t="str">
        <f>RIGHT(B3002,5)</f>
        <v>12:42</v>
      </c>
      <c r="L3002" s="7" t="str">
        <f>TEXT(K3002,"hh")</f>
        <v>12</v>
      </c>
      <c r="M3002" s="6">
        <f>IF(C3002="close",IF(I3002&gt;=0,1,IF(I3002&lt;0,2)),0)</f>
        <v>0</v>
      </c>
      <c r="N3002" s="5">
        <f>IF(N3001=0,IF(C3002="s/l",1,0),IF(C3002="s/l",N3001+1,0))</f>
        <v>0</v>
      </c>
      <c r="O3002" s="4">
        <f>IF(O3001=0,IF(C3002="t/p",1,0),IF(C3002="t/p",O3001+1,0))</f>
        <v>1</v>
      </c>
      <c r="P3002" s="3">
        <f>IF(AND(N3002&gt;=$AD$36,N3003=0),1,0)</f>
        <v>0</v>
      </c>
      <c r="Q3002" s="2">
        <f>IF(AND(O3002&gt;=$AD$35,O3003=0),1,0)</f>
        <v>0</v>
      </c>
      <c r="R3002" s="3">
        <f>IF(AND(N3002&gt;0,ISODD(D3002)),1,0)</f>
        <v>0</v>
      </c>
      <c r="S3002" s="2">
        <f>IF(AND(O3002&gt;0,ISEVEN(D3002)),1,0)</f>
        <v>0</v>
      </c>
      <c r="T3002" s="1">
        <f>IF(AND(N3001&gt;0,N3002&gt;0),IF(OR(AND(R3001=0,R3002=1),AND(R3001=1,R3002=0)),1,0),0)</f>
        <v>0</v>
      </c>
      <c r="U3002" s="1">
        <f>IF(AND(O3001&gt;0,O3002&gt;0),IF(OR(AND(S3001=0,S3002=1),AND(S3001=1,S3002=0)),1,0),0)</f>
        <v>0</v>
      </c>
    </row>
    <row r="3003" spans="1:21">
      <c r="A3003" s="9">
        <v>15529</v>
      </c>
      <c r="B3003" s="10" t="s">
        <v>2018</v>
      </c>
      <c r="C3003" s="9" t="s">
        <v>0</v>
      </c>
      <c r="D3003" s="9">
        <v>6262</v>
      </c>
      <c r="E3003" s="9">
        <v>1</v>
      </c>
      <c r="F3003" s="9">
        <v>1.3583000000000001</v>
      </c>
      <c r="G3003" s="9">
        <v>1.3557999999999999</v>
      </c>
      <c r="H3003" s="9">
        <v>1.3583000000000001</v>
      </c>
      <c r="I3003" s="9">
        <v>5</v>
      </c>
      <c r="J3003" s="9">
        <v>227.71</v>
      </c>
      <c r="K3003" s="8" t="str">
        <f>RIGHT(B3003,5)</f>
        <v>13:29</v>
      </c>
      <c r="L3003" s="7" t="str">
        <f>TEXT(K3003,"hh")</f>
        <v>13</v>
      </c>
      <c r="M3003" s="6">
        <f>IF(C3003="close",IF(I3003&gt;=0,1,IF(I3003&lt;0,2)),0)</f>
        <v>0</v>
      </c>
      <c r="N3003" s="5">
        <f>IF(N3002=0,IF(C3003="s/l",1,0),IF(C3003="s/l",N3002+1,0))</f>
        <v>0</v>
      </c>
      <c r="O3003" s="4">
        <f>IF(O3002=0,IF(C3003="t/p",1,0),IF(C3003="t/p",O3002+1,0))</f>
        <v>2</v>
      </c>
      <c r="P3003" s="3">
        <f>IF(AND(N3003&gt;=$AD$36,N3004=0),1,0)</f>
        <v>0</v>
      </c>
      <c r="Q3003" s="2">
        <f>IF(AND(O3003&gt;=$AD$35,O3004=0),1,0)</f>
        <v>0</v>
      </c>
      <c r="R3003" s="3">
        <f>IF(AND(N3003&gt;0,ISODD(D3003)),1,0)</f>
        <v>0</v>
      </c>
      <c r="S3003" s="2">
        <f>IF(AND(O3003&gt;0,ISEVEN(D3003)),1,0)</f>
        <v>1</v>
      </c>
      <c r="T3003" s="1">
        <f>IF(AND(N3002&gt;0,N3003&gt;0),IF(OR(AND(R3002=0,R3003=1),AND(R3002=1,R3003=0)),1,0),0)</f>
        <v>0</v>
      </c>
      <c r="U3003" s="1">
        <f>IF(AND(O3002&gt;0,O3003&gt;0),IF(OR(AND(S3002=0,S3003=1),AND(S3002=1,S3003=0)),1,0),0)</f>
        <v>1</v>
      </c>
    </row>
    <row r="3004" spans="1:21">
      <c r="A3004" s="9">
        <v>15538</v>
      </c>
      <c r="B3004" s="10" t="s">
        <v>2017</v>
      </c>
      <c r="C3004" s="9" t="s">
        <v>3</v>
      </c>
      <c r="D3004" s="9">
        <v>6263</v>
      </c>
      <c r="E3004" s="9">
        <v>1</v>
      </c>
      <c r="F3004" s="9">
        <v>1.3605</v>
      </c>
      <c r="G3004" s="9">
        <v>1.3605</v>
      </c>
      <c r="H3004" s="9">
        <v>1.3580000000000001</v>
      </c>
      <c r="I3004" s="9">
        <v>-20</v>
      </c>
      <c r="J3004" s="9">
        <v>207.71</v>
      </c>
      <c r="K3004" s="8" t="str">
        <f>RIGHT(B3004,5)</f>
        <v>14:59</v>
      </c>
      <c r="L3004" s="7" t="str">
        <f>TEXT(K3004,"hh")</f>
        <v>14</v>
      </c>
      <c r="M3004" s="6">
        <f>IF(C3004="close",IF(I3004&gt;=0,1,IF(I3004&lt;0,2)),0)</f>
        <v>0</v>
      </c>
      <c r="N3004" s="5">
        <f>IF(N3003=0,IF(C3004="s/l",1,0),IF(C3004="s/l",N3003+1,0))</f>
        <v>1</v>
      </c>
      <c r="O3004" s="4">
        <f>IF(O3003=0,IF(C3004="t/p",1,0),IF(C3004="t/p",O3003+1,0))</f>
        <v>0</v>
      </c>
      <c r="P3004" s="3">
        <f>IF(AND(N3004&gt;=$AD$36,N3005=0),1,0)</f>
        <v>0</v>
      </c>
      <c r="Q3004" s="2">
        <f>IF(AND(O3004&gt;=$AD$35,O3005=0),1,0)</f>
        <v>0</v>
      </c>
      <c r="R3004" s="3">
        <f>IF(AND(N3004&gt;0,ISODD(D3004)),1,0)</f>
        <v>1</v>
      </c>
      <c r="S3004" s="2">
        <f>IF(AND(O3004&gt;0,ISEVEN(D3004)),1,0)</f>
        <v>0</v>
      </c>
      <c r="T3004" s="1">
        <f>IF(AND(N3003&gt;0,N3004&gt;0),IF(OR(AND(R3003=0,R3004=1),AND(R3003=1,R3004=0)),1,0),0)</f>
        <v>0</v>
      </c>
      <c r="U3004" s="1">
        <f>IF(AND(O3003&gt;0,O3004&gt;0),IF(OR(AND(S3003=0,S3004=1),AND(S3003=1,S3004=0)),1,0),0)</f>
        <v>0</v>
      </c>
    </row>
    <row r="3005" spans="1:21">
      <c r="A3005" s="9">
        <v>15543</v>
      </c>
      <c r="B3005" s="10" t="s">
        <v>2016</v>
      </c>
      <c r="C3005" s="9" t="s">
        <v>0</v>
      </c>
      <c r="D3005" s="9">
        <v>6267</v>
      </c>
      <c r="E3005" s="9">
        <v>1</v>
      </c>
      <c r="F3005" s="9">
        <v>1.36</v>
      </c>
      <c r="G3005" s="9">
        <v>1.3625</v>
      </c>
      <c r="H3005" s="9">
        <v>1.36</v>
      </c>
      <c r="I3005" s="9">
        <v>5</v>
      </c>
      <c r="J3005" s="9">
        <v>212.71</v>
      </c>
      <c r="K3005" s="8" t="str">
        <f>RIGHT(B3005,5)</f>
        <v>15:09</v>
      </c>
      <c r="L3005" s="7" t="str">
        <f>TEXT(K3005,"hh")</f>
        <v>15</v>
      </c>
      <c r="M3005" s="6">
        <f>IF(C3005="close",IF(I3005&gt;=0,1,IF(I3005&lt;0,2)),0)</f>
        <v>0</v>
      </c>
      <c r="N3005" s="5">
        <f>IF(N3004=0,IF(C3005="s/l",1,0),IF(C3005="s/l",N3004+1,0))</f>
        <v>0</v>
      </c>
      <c r="O3005" s="4">
        <f>IF(O3004=0,IF(C3005="t/p",1,0),IF(C3005="t/p",O3004+1,0))</f>
        <v>1</v>
      </c>
      <c r="P3005" s="3">
        <f>IF(AND(N3005&gt;=$AD$36,N3006=0),1,0)</f>
        <v>0</v>
      </c>
      <c r="Q3005" s="2">
        <f>IF(AND(O3005&gt;=$AD$35,O3006=0),1,0)</f>
        <v>0</v>
      </c>
      <c r="R3005" s="3">
        <f>IF(AND(N3005&gt;0,ISODD(D3005)),1,0)</f>
        <v>0</v>
      </c>
      <c r="S3005" s="2">
        <f>IF(AND(O3005&gt;0,ISEVEN(D3005)),1,0)</f>
        <v>0</v>
      </c>
      <c r="T3005" s="1">
        <f>IF(AND(N3004&gt;0,N3005&gt;0),IF(OR(AND(R3004=0,R3005=1),AND(R3004=1,R3005=0)),1,0),0)</f>
        <v>0</v>
      </c>
      <c r="U3005" s="1">
        <f>IF(AND(O3004&gt;0,O3005&gt;0),IF(OR(AND(S3004=0,S3005=1),AND(S3004=1,S3005=0)),1,0),0)</f>
        <v>0</v>
      </c>
    </row>
    <row r="3006" spans="1:21">
      <c r="A3006" s="9">
        <v>15548</v>
      </c>
      <c r="B3006" s="10" t="s">
        <v>2015</v>
      </c>
      <c r="C3006" s="9" t="s">
        <v>0</v>
      </c>
      <c r="D3006" s="9">
        <v>6270</v>
      </c>
      <c r="E3006" s="9">
        <v>1</v>
      </c>
      <c r="F3006" s="9">
        <v>1.3603000000000001</v>
      </c>
      <c r="G3006" s="9">
        <v>1.3577999999999999</v>
      </c>
      <c r="H3006" s="9">
        <v>1.3603000000000001</v>
      </c>
      <c r="I3006" s="9">
        <v>5</v>
      </c>
      <c r="J3006" s="9">
        <v>217.71</v>
      </c>
      <c r="K3006" s="8" t="str">
        <f>RIGHT(B3006,5)</f>
        <v>16:10</v>
      </c>
      <c r="L3006" s="7" t="str">
        <f>TEXT(K3006,"hh")</f>
        <v>16</v>
      </c>
      <c r="M3006" s="6">
        <f>IF(C3006="close",IF(I3006&gt;=0,1,IF(I3006&lt;0,2)),0)</f>
        <v>0</v>
      </c>
      <c r="N3006" s="5">
        <f>IF(N3005=0,IF(C3006="s/l",1,0),IF(C3006="s/l",N3005+1,0))</f>
        <v>0</v>
      </c>
      <c r="O3006" s="4">
        <f>IF(O3005=0,IF(C3006="t/p",1,0),IF(C3006="t/p",O3005+1,0))</f>
        <v>2</v>
      </c>
      <c r="P3006" s="3">
        <f>IF(AND(N3006&gt;=$AD$36,N3007=0),1,0)</f>
        <v>0</v>
      </c>
      <c r="Q3006" s="2">
        <f>IF(AND(O3006&gt;=$AD$35,O3007=0),1,0)</f>
        <v>0</v>
      </c>
      <c r="R3006" s="3">
        <f>IF(AND(N3006&gt;0,ISODD(D3006)),1,0)</f>
        <v>0</v>
      </c>
      <c r="S3006" s="2">
        <f>IF(AND(O3006&gt;0,ISEVEN(D3006)),1,0)</f>
        <v>1</v>
      </c>
      <c r="T3006" s="1">
        <f>IF(AND(N3005&gt;0,N3006&gt;0),IF(OR(AND(R3005=0,R3006=1),AND(R3005=1,R3006=0)),1,0),0)</f>
        <v>0</v>
      </c>
      <c r="U3006" s="1">
        <f>IF(AND(O3005&gt;0,O3006&gt;0),IF(OR(AND(S3005=0,S3006=1),AND(S3005=1,S3006=0)),1,0),0)</f>
        <v>1</v>
      </c>
    </row>
    <row r="3007" spans="1:21">
      <c r="A3007" s="9">
        <v>15557</v>
      </c>
      <c r="B3007" s="10" t="s">
        <v>2014</v>
      </c>
      <c r="C3007" s="9" t="s">
        <v>3</v>
      </c>
      <c r="D3007" s="9">
        <v>6271</v>
      </c>
      <c r="E3007" s="9">
        <v>1</v>
      </c>
      <c r="F3007" s="9">
        <v>1.3625</v>
      </c>
      <c r="G3007" s="9">
        <v>1.3625</v>
      </c>
      <c r="H3007" s="9">
        <v>1.36</v>
      </c>
      <c r="I3007" s="9">
        <v>-20</v>
      </c>
      <c r="J3007" s="9">
        <v>197.71</v>
      </c>
      <c r="K3007" s="8" t="str">
        <f>RIGHT(B3007,5)</f>
        <v>16:34</v>
      </c>
      <c r="L3007" s="7" t="str">
        <f>TEXT(K3007,"hh")</f>
        <v>16</v>
      </c>
      <c r="M3007" s="6">
        <f>IF(C3007="close",IF(I3007&gt;=0,1,IF(I3007&lt;0,2)),0)</f>
        <v>0</v>
      </c>
      <c r="N3007" s="5">
        <f>IF(N3006=0,IF(C3007="s/l",1,0),IF(C3007="s/l",N3006+1,0))</f>
        <v>1</v>
      </c>
      <c r="O3007" s="4">
        <f>IF(O3006=0,IF(C3007="t/p",1,0),IF(C3007="t/p",O3006+1,0))</f>
        <v>0</v>
      </c>
      <c r="P3007" s="3">
        <f>IF(AND(N3007&gt;=$AD$36,N3008=0),1,0)</f>
        <v>0</v>
      </c>
      <c r="Q3007" s="2">
        <f>IF(AND(O3007&gt;=$AD$35,O3008=0),1,0)</f>
        <v>0</v>
      </c>
      <c r="R3007" s="3">
        <f>IF(AND(N3007&gt;0,ISODD(D3007)),1,0)</f>
        <v>1</v>
      </c>
      <c r="S3007" s="2">
        <f>IF(AND(O3007&gt;0,ISEVEN(D3007)),1,0)</f>
        <v>0</v>
      </c>
      <c r="T3007" s="1">
        <f>IF(AND(N3006&gt;0,N3007&gt;0),IF(OR(AND(R3006=0,R3007=1),AND(R3006=1,R3007=0)),1,0),0)</f>
        <v>0</v>
      </c>
      <c r="U3007" s="1">
        <f>IF(AND(O3006&gt;0,O3007&gt;0),IF(OR(AND(S3006=0,S3007=1),AND(S3006=1,S3007=0)),1,0),0)</f>
        <v>0</v>
      </c>
    </row>
    <row r="3008" spans="1:21">
      <c r="A3008" s="9">
        <v>15570</v>
      </c>
      <c r="B3008" s="10" t="s">
        <v>2013</v>
      </c>
      <c r="C3008" s="9" t="s">
        <v>0</v>
      </c>
      <c r="D3008" s="9">
        <v>6280</v>
      </c>
      <c r="E3008" s="9">
        <v>1</v>
      </c>
      <c r="F3008" s="9">
        <v>1.3633</v>
      </c>
      <c r="G3008" s="9">
        <v>1.3608</v>
      </c>
      <c r="H3008" s="9">
        <v>1.3633</v>
      </c>
      <c r="I3008" s="9">
        <v>5</v>
      </c>
      <c r="J3008" s="9">
        <v>202.71</v>
      </c>
      <c r="K3008" s="8" t="str">
        <f>RIGHT(B3008,5)</f>
        <v>18:26</v>
      </c>
      <c r="L3008" s="7" t="str">
        <f>TEXT(K3008,"hh")</f>
        <v>18</v>
      </c>
      <c r="M3008" s="6">
        <f>IF(C3008="close",IF(I3008&gt;=0,1,IF(I3008&lt;0,2)),0)</f>
        <v>0</v>
      </c>
      <c r="N3008" s="5">
        <f>IF(N3007=0,IF(C3008="s/l",1,0),IF(C3008="s/l",N3007+1,0))</f>
        <v>0</v>
      </c>
      <c r="O3008" s="4">
        <f>IF(O3007=0,IF(C3008="t/p",1,0),IF(C3008="t/p",O3007+1,0))</f>
        <v>1</v>
      </c>
      <c r="P3008" s="3">
        <f>IF(AND(N3008&gt;=$AD$36,N3009=0),1,0)</f>
        <v>0</v>
      </c>
      <c r="Q3008" s="2">
        <f>IF(AND(O3008&gt;=$AD$35,O3009=0),1,0)</f>
        <v>0</v>
      </c>
      <c r="R3008" s="3">
        <f>IF(AND(N3008&gt;0,ISODD(D3008)),1,0)</f>
        <v>0</v>
      </c>
      <c r="S3008" s="2">
        <f>IF(AND(O3008&gt;0,ISEVEN(D3008)),1,0)</f>
        <v>1</v>
      </c>
      <c r="T3008" s="1">
        <f>IF(AND(N3007&gt;0,N3008&gt;0),IF(OR(AND(R3007=0,R3008=1),AND(R3007=1,R3008=0)),1,0),0)</f>
        <v>0</v>
      </c>
      <c r="U3008" s="1">
        <f>IF(AND(O3007&gt;0,O3008&gt;0),IF(OR(AND(S3007=0,S3008=1),AND(S3007=1,S3008=0)),1,0),0)</f>
        <v>0</v>
      </c>
    </row>
    <row r="3009" spans="1:21">
      <c r="A3009" s="9">
        <v>15579</v>
      </c>
      <c r="B3009" s="10" t="s">
        <v>2012</v>
      </c>
      <c r="C3009" s="9" t="s">
        <v>0</v>
      </c>
      <c r="D3009" s="9">
        <v>6275</v>
      </c>
      <c r="E3009" s="9">
        <v>1</v>
      </c>
      <c r="F3009" s="9">
        <v>1.3620000000000001</v>
      </c>
      <c r="G3009" s="9">
        <v>1.3645</v>
      </c>
      <c r="H3009" s="9">
        <v>1.3620000000000001</v>
      </c>
      <c r="I3009" s="9">
        <v>5</v>
      </c>
      <c r="J3009" s="9">
        <v>207.71</v>
      </c>
      <c r="K3009" s="8" t="str">
        <f>RIGHT(B3009,5)</f>
        <v>20:12</v>
      </c>
      <c r="L3009" s="7" t="str">
        <f>TEXT(K3009,"hh")</f>
        <v>20</v>
      </c>
      <c r="M3009" s="6">
        <f>IF(C3009="close",IF(I3009&gt;=0,1,IF(I3009&lt;0,2)),0)</f>
        <v>0</v>
      </c>
      <c r="N3009" s="5">
        <f>IF(N3008=0,IF(C3009="s/l",1,0),IF(C3009="s/l",N3008+1,0))</f>
        <v>0</v>
      </c>
      <c r="O3009" s="4">
        <f>IF(O3008=0,IF(C3009="t/p",1,0),IF(C3009="t/p",O3008+1,0))</f>
        <v>2</v>
      </c>
      <c r="P3009" s="3">
        <f>IF(AND(N3009&gt;=$AD$36,N3010=0),1,0)</f>
        <v>0</v>
      </c>
      <c r="Q3009" s="2">
        <f>IF(AND(O3009&gt;=$AD$35,O3010=0),1,0)</f>
        <v>0</v>
      </c>
      <c r="R3009" s="3">
        <f>IF(AND(N3009&gt;0,ISODD(D3009)),1,0)</f>
        <v>0</v>
      </c>
      <c r="S3009" s="2">
        <f>IF(AND(O3009&gt;0,ISEVEN(D3009)),1,0)</f>
        <v>0</v>
      </c>
      <c r="T3009" s="1">
        <f>IF(AND(N3008&gt;0,N3009&gt;0),IF(OR(AND(R3008=0,R3009=1),AND(R3008=1,R3009=0)),1,0),0)</f>
        <v>0</v>
      </c>
      <c r="U3009" s="1">
        <f>IF(AND(O3008&gt;0,O3009&gt;0),IF(OR(AND(S3008=0,S3009=1),AND(S3008=1,S3009=0)),1,0),0)</f>
        <v>1</v>
      </c>
    </row>
    <row r="3010" spans="1:21">
      <c r="A3010" s="9">
        <v>15580</v>
      </c>
      <c r="B3010" s="10" t="s">
        <v>2011</v>
      </c>
      <c r="C3010" s="9" t="s">
        <v>0</v>
      </c>
      <c r="D3010" s="9">
        <v>6284</v>
      </c>
      <c r="E3010" s="9">
        <v>1</v>
      </c>
      <c r="F3010" s="9">
        <v>1.3633</v>
      </c>
      <c r="G3010" s="9">
        <v>1.3608</v>
      </c>
      <c r="H3010" s="9">
        <v>1.3633</v>
      </c>
      <c r="I3010" s="9">
        <v>5</v>
      </c>
      <c r="J3010" s="9">
        <v>212.71</v>
      </c>
      <c r="K3010" s="8" t="str">
        <f>RIGHT(B3010,5)</f>
        <v>23:58</v>
      </c>
      <c r="L3010" s="7" t="str">
        <f>TEXT(K3010,"hh")</f>
        <v>23</v>
      </c>
      <c r="M3010" s="6">
        <f>IF(C3010="close",IF(I3010&gt;=0,1,IF(I3010&lt;0,2)),0)</f>
        <v>0</v>
      </c>
      <c r="N3010" s="5">
        <f>IF(N3009=0,IF(C3010="s/l",1,0),IF(C3010="s/l",N3009+1,0))</f>
        <v>0</v>
      </c>
      <c r="O3010" s="4">
        <f>IF(O3009=0,IF(C3010="t/p",1,0),IF(C3010="t/p",O3009+1,0))</f>
        <v>3</v>
      </c>
      <c r="P3010" s="3">
        <f>IF(AND(N3010&gt;=$AD$36,N3011=0),1,0)</f>
        <v>0</v>
      </c>
      <c r="Q3010" s="2">
        <f>IF(AND(O3010&gt;=$AD$35,O3011=0),1,0)</f>
        <v>0</v>
      </c>
      <c r="R3010" s="3">
        <f>IF(AND(N3010&gt;0,ISODD(D3010)),1,0)</f>
        <v>0</v>
      </c>
      <c r="S3010" s="2">
        <f>IF(AND(O3010&gt;0,ISEVEN(D3010)),1,0)</f>
        <v>1</v>
      </c>
      <c r="T3010" s="1">
        <f>IF(AND(N3009&gt;0,N3010&gt;0),IF(OR(AND(R3009=0,R3010=1),AND(R3009=1,R3010=0)),1,0),0)</f>
        <v>0</v>
      </c>
      <c r="U3010" s="1">
        <f>IF(AND(O3009&gt;0,O3010&gt;0),IF(OR(AND(S3009=0,S3010=1),AND(S3009=1,S3010=0)),1,0),0)</f>
        <v>1</v>
      </c>
    </row>
    <row r="3011" spans="1:21">
      <c r="A3011" s="9">
        <v>15585</v>
      </c>
      <c r="B3011" s="10" t="s">
        <v>149</v>
      </c>
      <c r="C3011" s="9" t="s">
        <v>54</v>
      </c>
      <c r="D3011" s="9">
        <v>6285</v>
      </c>
      <c r="E3011" s="9">
        <v>1</v>
      </c>
      <c r="F3011" s="9">
        <v>1.3633999999999999</v>
      </c>
      <c r="G3011" s="9">
        <v>1.3654999999999999</v>
      </c>
      <c r="H3011" s="9">
        <v>1.363</v>
      </c>
      <c r="I3011" s="9">
        <v>1</v>
      </c>
      <c r="J3011" s="9">
        <v>213.71</v>
      </c>
      <c r="K3011" s="8" t="str">
        <f>RIGHT(B3011,5)</f>
        <v>01:00</v>
      </c>
      <c r="L3011" s="7" t="str">
        <f>TEXT(K3011,"hh")</f>
        <v>01</v>
      </c>
      <c r="M3011" s="6">
        <f>IF(C3011="close",IF(I3011&gt;=0,1,IF(I3011&lt;0,2)),0)</f>
        <v>1</v>
      </c>
      <c r="N3011" s="5">
        <f>IF(N3010=0,IF(C3011="s/l",1,0),IF(C3011="s/l",N3010+1,0))</f>
        <v>0</v>
      </c>
      <c r="O3011" s="4">
        <f>IF(O3010=0,IF(C3011="t/p",1,0),IF(C3011="t/p",O3010+1,0))</f>
        <v>0</v>
      </c>
      <c r="P3011" s="3">
        <f>IF(AND(N3011&gt;=$AD$36,N3012=0),1,0)</f>
        <v>0</v>
      </c>
      <c r="Q3011" s="2">
        <f>IF(AND(O3011&gt;=$AD$35,O3012=0),1,0)</f>
        <v>0</v>
      </c>
      <c r="R3011" s="3">
        <f>IF(AND(N3011&gt;0,ISODD(D3011)),1,0)</f>
        <v>0</v>
      </c>
      <c r="S3011" s="2">
        <f>IF(AND(O3011&gt;0,ISEVEN(D3011)),1,0)</f>
        <v>0</v>
      </c>
      <c r="T3011" s="1">
        <f>IF(AND(N3010&gt;0,N3011&gt;0),IF(OR(AND(R3010=0,R3011=1),AND(R3010=1,R3011=0)),1,0),0)</f>
        <v>0</v>
      </c>
      <c r="U3011" s="1">
        <f>IF(AND(O3010&gt;0,O3011&gt;0),IF(OR(AND(S3010=0,S3011=1),AND(S3010=1,S3011=0)),1,0),0)</f>
        <v>0</v>
      </c>
    </row>
    <row r="3012" spans="1:21">
      <c r="A3012" s="9">
        <v>15594</v>
      </c>
      <c r="B3012" s="10" t="s">
        <v>148</v>
      </c>
      <c r="C3012" s="9" t="s">
        <v>0</v>
      </c>
      <c r="D3012" s="9">
        <v>6289</v>
      </c>
      <c r="E3012" s="9">
        <v>1</v>
      </c>
      <c r="F3012" s="9">
        <v>1.3625</v>
      </c>
      <c r="G3012" s="9">
        <v>1.365</v>
      </c>
      <c r="H3012" s="9">
        <v>1.3625</v>
      </c>
      <c r="I3012" s="9">
        <v>5</v>
      </c>
      <c r="J3012" s="9">
        <v>218.71</v>
      </c>
      <c r="K3012" s="8" t="str">
        <f>RIGHT(B3012,5)</f>
        <v>07:57</v>
      </c>
      <c r="L3012" s="7" t="str">
        <f>TEXT(K3012,"hh")</f>
        <v>07</v>
      </c>
      <c r="M3012" s="6">
        <f>IF(C3012="close",IF(I3012&gt;=0,1,IF(I3012&lt;0,2)),0)</f>
        <v>0</v>
      </c>
      <c r="N3012" s="5">
        <f>IF(N3011=0,IF(C3012="s/l",1,0),IF(C3012="s/l",N3011+1,0))</f>
        <v>0</v>
      </c>
      <c r="O3012" s="4">
        <f>IF(O3011=0,IF(C3012="t/p",1,0),IF(C3012="t/p",O3011+1,0))</f>
        <v>1</v>
      </c>
      <c r="P3012" s="3">
        <f>IF(AND(N3012&gt;=$AD$36,N3013=0),1,0)</f>
        <v>0</v>
      </c>
      <c r="Q3012" s="2">
        <f>IF(AND(O3012&gt;=$AD$35,O3013=0),1,0)</f>
        <v>0</v>
      </c>
      <c r="R3012" s="3">
        <f>IF(AND(N3012&gt;0,ISODD(D3012)),1,0)</f>
        <v>0</v>
      </c>
      <c r="S3012" s="2">
        <f>IF(AND(O3012&gt;0,ISEVEN(D3012)),1,0)</f>
        <v>0</v>
      </c>
      <c r="T3012" s="1">
        <f>IF(AND(N3011&gt;0,N3012&gt;0),IF(OR(AND(R3011=0,R3012=1),AND(R3011=1,R3012=0)),1,0),0)</f>
        <v>0</v>
      </c>
      <c r="U3012" s="1">
        <f>IF(AND(O3011&gt;0,O3012&gt;0),IF(OR(AND(S3011=0,S3012=1),AND(S3011=1,S3012=0)),1,0),0)</f>
        <v>0</v>
      </c>
    </row>
    <row r="3013" spans="1:21">
      <c r="A3013" s="9">
        <v>15599</v>
      </c>
      <c r="B3013" s="10" t="s">
        <v>2010</v>
      </c>
      <c r="C3013" s="9" t="s">
        <v>0</v>
      </c>
      <c r="D3013" s="9">
        <v>6292</v>
      </c>
      <c r="E3013" s="9">
        <v>1</v>
      </c>
      <c r="F3013" s="9">
        <v>1.3628</v>
      </c>
      <c r="G3013" s="9">
        <v>1.3603000000000001</v>
      </c>
      <c r="H3013" s="9">
        <v>1.3628</v>
      </c>
      <c r="I3013" s="9">
        <v>5</v>
      </c>
      <c r="J3013" s="9">
        <v>223.71</v>
      </c>
      <c r="K3013" s="8" t="str">
        <f>RIGHT(B3013,5)</f>
        <v>08:08</v>
      </c>
      <c r="L3013" s="7" t="str">
        <f>TEXT(K3013,"hh")</f>
        <v>08</v>
      </c>
      <c r="M3013" s="6">
        <f>IF(C3013="close",IF(I3013&gt;=0,1,IF(I3013&lt;0,2)),0)</f>
        <v>0</v>
      </c>
      <c r="N3013" s="5">
        <f>IF(N3012=0,IF(C3013="s/l",1,0),IF(C3013="s/l",N3012+1,0))</f>
        <v>0</v>
      </c>
      <c r="O3013" s="4">
        <f>IF(O3012=0,IF(C3013="t/p",1,0),IF(C3013="t/p",O3012+1,0))</f>
        <v>2</v>
      </c>
      <c r="P3013" s="3">
        <f>IF(AND(N3013&gt;=$AD$36,N3014=0),1,0)</f>
        <v>0</v>
      </c>
      <c r="Q3013" s="2">
        <f>IF(AND(O3013&gt;=$AD$35,O3014=0),1,0)</f>
        <v>0</v>
      </c>
      <c r="R3013" s="3">
        <f>IF(AND(N3013&gt;0,ISODD(D3013)),1,0)</f>
        <v>0</v>
      </c>
      <c r="S3013" s="2">
        <f>IF(AND(O3013&gt;0,ISEVEN(D3013)),1,0)</f>
        <v>1</v>
      </c>
      <c r="T3013" s="1">
        <f>IF(AND(N3012&gt;0,N3013&gt;0),IF(OR(AND(R3012=0,R3013=1),AND(R3012=1,R3013=0)),1,0),0)</f>
        <v>0</v>
      </c>
      <c r="U3013" s="1">
        <f>IF(AND(O3012&gt;0,O3013&gt;0),IF(OR(AND(S3012=0,S3013=1),AND(S3012=1,S3013=0)),1,0),0)</f>
        <v>1</v>
      </c>
    </row>
    <row r="3014" spans="1:21">
      <c r="A3014" s="9">
        <v>15604</v>
      </c>
      <c r="B3014" s="10" t="s">
        <v>2009</v>
      </c>
      <c r="C3014" s="9" t="s">
        <v>0</v>
      </c>
      <c r="D3014" s="9">
        <v>6293</v>
      </c>
      <c r="E3014" s="9">
        <v>1</v>
      </c>
      <c r="F3014" s="9">
        <v>1.3625</v>
      </c>
      <c r="G3014" s="9">
        <v>1.365</v>
      </c>
      <c r="H3014" s="9">
        <v>1.3625</v>
      </c>
      <c r="I3014" s="9">
        <v>5</v>
      </c>
      <c r="J3014" s="9">
        <v>228.71</v>
      </c>
      <c r="K3014" s="8" t="str">
        <f>RIGHT(B3014,5)</f>
        <v>09:06</v>
      </c>
      <c r="L3014" s="7" t="str">
        <f>TEXT(K3014,"hh")</f>
        <v>09</v>
      </c>
      <c r="M3014" s="6">
        <f>IF(C3014="close",IF(I3014&gt;=0,1,IF(I3014&lt;0,2)),0)</f>
        <v>0</v>
      </c>
      <c r="N3014" s="5">
        <f>IF(N3013=0,IF(C3014="s/l",1,0),IF(C3014="s/l",N3013+1,0))</f>
        <v>0</v>
      </c>
      <c r="O3014" s="4">
        <f>IF(O3013=0,IF(C3014="t/p",1,0),IF(C3014="t/p",O3013+1,0))</f>
        <v>3</v>
      </c>
      <c r="P3014" s="3">
        <f>IF(AND(N3014&gt;=$AD$36,N3015=0),1,0)</f>
        <v>0</v>
      </c>
      <c r="Q3014" s="2">
        <f>IF(AND(O3014&gt;=$AD$35,O3015=0),1,0)</f>
        <v>0</v>
      </c>
      <c r="R3014" s="3">
        <f>IF(AND(N3014&gt;0,ISODD(D3014)),1,0)</f>
        <v>0</v>
      </c>
      <c r="S3014" s="2">
        <f>IF(AND(O3014&gt;0,ISEVEN(D3014)),1,0)</f>
        <v>0</v>
      </c>
      <c r="T3014" s="1">
        <f>IF(AND(N3013&gt;0,N3014&gt;0),IF(OR(AND(R3013=0,R3014=1),AND(R3013=1,R3014=0)),1,0),0)</f>
        <v>0</v>
      </c>
      <c r="U3014" s="1">
        <f>IF(AND(O3013&gt;0,O3014&gt;0),IF(OR(AND(S3013=0,S3014=1),AND(S3013=1,S3014=0)),1,0),0)</f>
        <v>1</v>
      </c>
    </row>
    <row r="3015" spans="1:21">
      <c r="A3015" s="9">
        <v>15613</v>
      </c>
      <c r="B3015" s="10" t="s">
        <v>2008</v>
      </c>
      <c r="C3015" s="9" t="s">
        <v>3</v>
      </c>
      <c r="D3015" s="9">
        <v>6296</v>
      </c>
      <c r="E3015" s="9">
        <v>1</v>
      </c>
      <c r="F3015" s="9">
        <v>1.3603000000000001</v>
      </c>
      <c r="G3015" s="9">
        <v>1.3603000000000001</v>
      </c>
      <c r="H3015" s="9">
        <v>1.3628</v>
      </c>
      <c r="I3015" s="9">
        <v>-20</v>
      </c>
      <c r="J3015" s="9">
        <v>208.71</v>
      </c>
      <c r="K3015" s="8" t="str">
        <f>RIGHT(B3015,5)</f>
        <v>09:53</v>
      </c>
      <c r="L3015" s="7" t="str">
        <f>TEXT(K3015,"hh")</f>
        <v>09</v>
      </c>
      <c r="M3015" s="6">
        <f>IF(C3015="close",IF(I3015&gt;=0,1,IF(I3015&lt;0,2)),0)</f>
        <v>0</v>
      </c>
      <c r="N3015" s="5">
        <f>IF(N3014=0,IF(C3015="s/l",1,0),IF(C3015="s/l",N3014+1,0))</f>
        <v>1</v>
      </c>
      <c r="O3015" s="4">
        <f>IF(O3014=0,IF(C3015="t/p",1,0),IF(C3015="t/p",O3014+1,0))</f>
        <v>0</v>
      </c>
      <c r="P3015" s="3">
        <f>IF(AND(N3015&gt;=$AD$36,N3016=0),1,0)</f>
        <v>0</v>
      </c>
      <c r="Q3015" s="2">
        <f>IF(AND(O3015&gt;=$AD$35,O3016=0),1,0)</f>
        <v>0</v>
      </c>
      <c r="R3015" s="3">
        <f>IF(AND(N3015&gt;0,ISODD(D3015)),1,0)</f>
        <v>0</v>
      </c>
      <c r="S3015" s="2">
        <f>IF(AND(O3015&gt;0,ISEVEN(D3015)),1,0)</f>
        <v>0</v>
      </c>
      <c r="T3015" s="1">
        <f>IF(AND(N3014&gt;0,N3015&gt;0),IF(OR(AND(R3014=0,R3015=1),AND(R3014=1,R3015=0)),1,0),0)</f>
        <v>0</v>
      </c>
      <c r="U3015" s="1">
        <f>IF(AND(O3014&gt;0,O3015&gt;0),IF(OR(AND(S3014=0,S3015=1),AND(S3014=1,S3015=0)),1,0),0)</f>
        <v>0</v>
      </c>
    </row>
    <row r="3016" spans="1:21">
      <c r="A3016" s="9">
        <v>15618</v>
      </c>
      <c r="B3016" s="10" t="s">
        <v>2007</v>
      </c>
      <c r="C3016" s="9" t="s">
        <v>0</v>
      </c>
      <c r="D3016" s="9">
        <v>6300</v>
      </c>
      <c r="E3016" s="9">
        <v>1</v>
      </c>
      <c r="F3016" s="9">
        <v>1.3608</v>
      </c>
      <c r="G3016" s="9">
        <v>1.3583000000000001</v>
      </c>
      <c r="H3016" s="9">
        <v>1.3608</v>
      </c>
      <c r="I3016" s="9">
        <v>5</v>
      </c>
      <c r="J3016" s="9">
        <v>213.71</v>
      </c>
      <c r="K3016" s="8" t="str">
        <f>RIGHT(B3016,5)</f>
        <v>10:27</v>
      </c>
      <c r="L3016" s="7" t="str">
        <f>TEXT(K3016,"hh")</f>
        <v>10</v>
      </c>
      <c r="M3016" s="6">
        <f>IF(C3016="close",IF(I3016&gt;=0,1,IF(I3016&lt;0,2)),0)</f>
        <v>0</v>
      </c>
      <c r="N3016" s="5">
        <f>IF(N3015=0,IF(C3016="s/l",1,0),IF(C3016="s/l",N3015+1,0))</f>
        <v>0</v>
      </c>
      <c r="O3016" s="4">
        <f>IF(O3015=0,IF(C3016="t/p",1,0),IF(C3016="t/p",O3015+1,0))</f>
        <v>1</v>
      </c>
      <c r="P3016" s="3">
        <f>IF(AND(N3016&gt;=$AD$36,N3017=0),1,0)</f>
        <v>0</v>
      </c>
      <c r="Q3016" s="2">
        <f>IF(AND(O3016&gt;=$AD$35,O3017=0),1,0)</f>
        <v>0</v>
      </c>
      <c r="R3016" s="3">
        <f>IF(AND(N3016&gt;0,ISODD(D3016)),1,0)</f>
        <v>0</v>
      </c>
      <c r="S3016" s="2">
        <f>IF(AND(O3016&gt;0,ISEVEN(D3016)),1,0)</f>
        <v>1</v>
      </c>
      <c r="T3016" s="1">
        <f>IF(AND(N3015&gt;0,N3016&gt;0),IF(OR(AND(R3015=0,R3016=1),AND(R3015=1,R3016=0)),1,0),0)</f>
        <v>0</v>
      </c>
      <c r="U3016" s="1">
        <f>IF(AND(O3015&gt;0,O3016&gt;0),IF(OR(AND(S3015=0,S3016=1),AND(S3015=1,S3016=0)),1,0),0)</f>
        <v>0</v>
      </c>
    </row>
    <row r="3017" spans="1:21">
      <c r="A3017" s="9">
        <v>15623</v>
      </c>
      <c r="B3017" s="10" t="s">
        <v>2006</v>
      </c>
      <c r="C3017" s="9" t="s">
        <v>0</v>
      </c>
      <c r="D3017" s="9">
        <v>6301</v>
      </c>
      <c r="E3017" s="9">
        <v>1</v>
      </c>
      <c r="F3017" s="9">
        <v>1.3603000000000001</v>
      </c>
      <c r="G3017" s="9">
        <v>1.3628</v>
      </c>
      <c r="H3017" s="9">
        <v>1.3603000000000001</v>
      </c>
      <c r="I3017" s="9">
        <v>5</v>
      </c>
      <c r="J3017" s="9">
        <v>218.71</v>
      </c>
      <c r="K3017" s="8" t="str">
        <f>RIGHT(B3017,5)</f>
        <v>10:54</v>
      </c>
      <c r="L3017" s="7" t="str">
        <f>TEXT(K3017,"hh")</f>
        <v>10</v>
      </c>
      <c r="M3017" s="6">
        <f>IF(C3017="close",IF(I3017&gt;=0,1,IF(I3017&lt;0,2)),0)</f>
        <v>0</v>
      </c>
      <c r="N3017" s="5">
        <f>IF(N3016=0,IF(C3017="s/l",1,0),IF(C3017="s/l",N3016+1,0))</f>
        <v>0</v>
      </c>
      <c r="O3017" s="4">
        <f>IF(O3016=0,IF(C3017="t/p",1,0),IF(C3017="t/p",O3016+1,0))</f>
        <v>2</v>
      </c>
      <c r="P3017" s="3">
        <f>IF(AND(N3017&gt;=$AD$36,N3018=0),1,0)</f>
        <v>0</v>
      </c>
      <c r="Q3017" s="2">
        <f>IF(AND(O3017&gt;=$AD$35,O3018=0),1,0)</f>
        <v>0</v>
      </c>
      <c r="R3017" s="3">
        <f>IF(AND(N3017&gt;0,ISODD(D3017)),1,0)</f>
        <v>0</v>
      </c>
      <c r="S3017" s="2">
        <f>IF(AND(O3017&gt;0,ISEVEN(D3017)),1,0)</f>
        <v>0</v>
      </c>
      <c r="T3017" s="1">
        <f>IF(AND(N3016&gt;0,N3017&gt;0),IF(OR(AND(R3016=0,R3017=1),AND(R3016=1,R3017=0)),1,0),0)</f>
        <v>0</v>
      </c>
      <c r="U3017" s="1">
        <f>IF(AND(O3016&gt;0,O3017&gt;0),IF(OR(AND(S3016=0,S3017=1),AND(S3016=1,S3017=0)),1,0),0)</f>
        <v>1</v>
      </c>
    </row>
    <row r="3018" spans="1:21">
      <c r="A3018" s="9">
        <v>15636</v>
      </c>
      <c r="B3018" s="10" t="s">
        <v>2005</v>
      </c>
      <c r="C3018" s="9" t="s">
        <v>0</v>
      </c>
      <c r="D3018" s="9">
        <v>6304</v>
      </c>
      <c r="E3018" s="9">
        <v>1</v>
      </c>
      <c r="F3018" s="9">
        <v>1.3606</v>
      </c>
      <c r="G3018" s="9">
        <v>1.3581000000000001</v>
      </c>
      <c r="H3018" s="9">
        <v>1.3606</v>
      </c>
      <c r="I3018" s="9">
        <v>5</v>
      </c>
      <c r="J3018" s="9">
        <v>223.71</v>
      </c>
      <c r="K3018" s="8" t="str">
        <f>RIGHT(B3018,5)</f>
        <v>14:19</v>
      </c>
      <c r="L3018" s="7" t="str">
        <f>TEXT(K3018,"hh")</f>
        <v>14</v>
      </c>
      <c r="M3018" s="6">
        <f>IF(C3018="close",IF(I3018&gt;=0,1,IF(I3018&lt;0,2)),0)</f>
        <v>0</v>
      </c>
      <c r="N3018" s="5">
        <f>IF(N3017=0,IF(C3018="s/l",1,0),IF(C3018="s/l",N3017+1,0))</f>
        <v>0</v>
      </c>
      <c r="O3018" s="4">
        <f>IF(O3017=0,IF(C3018="t/p",1,0),IF(C3018="t/p",O3017+1,0))</f>
        <v>3</v>
      </c>
      <c r="P3018" s="3">
        <f>IF(AND(N3018&gt;=$AD$36,N3019=0),1,0)</f>
        <v>0</v>
      </c>
      <c r="Q3018" s="2">
        <f>IF(AND(O3018&gt;=$AD$35,O3019=0),1,0)</f>
        <v>0</v>
      </c>
      <c r="R3018" s="3">
        <f>IF(AND(N3018&gt;0,ISODD(D3018)),1,0)</f>
        <v>0</v>
      </c>
      <c r="S3018" s="2">
        <f>IF(AND(O3018&gt;0,ISEVEN(D3018)),1,0)</f>
        <v>1</v>
      </c>
      <c r="T3018" s="1">
        <f>IF(AND(N3017&gt;0,N3018&gt;0),IF(OR(AND(R3017=0,R3018=1),AND(R3017=1,R3018=0)),1,0),0)</f>
        <v>0</v>
      </c>
      <c r="U3018" s="1">
        <f>IF(AND(O3017&gt;0,O3018&gt;0),IF(OR(AND(S3017=0,S3018=1),AND(S3017=1,S3018=0)),1,0),0)</f>
        <v>1</v>
      </c>
    </row>
    <row r="3019" spans="1:21">
      <c r="A3019" s="9">
        <v>15641</v>
      </c>
      <c r="B3019" s="10" t="s">
        <v>2004</v>
      </c>
      <c r="C3019" s="9" t="s">
        <v>3</v>
      </c>
      <c r="D3019" s="9">
        <v>6307</v>
      </c>
      <c r="E3019" s="9">
        <v>1</v>
      </c>
      <c r="F3019" s="9">
        <v>1.3617999999999999</v>
      </c>
      <c r="G3019" s="9">
        <v>1.3617999999999999</v>
      </c>
      <c r="H3019" s="9">
        <v>1.3593</v>
      </c>
      <c r="I3019" s="9">
        <v>-20</v>
      </c>
      <c r="J3019" s="9">
        <v>203.71</v>
      </c>
      <c r="K3019" s="8" t="str">
        <f>RIGHT(B3019,5)</f>
        <v>14:35</v>
      </c>
      <c r="L3019" s="7" t="str">
        <f>TEXT(K3019,"hh")</f>
        <v>14</v>
      </c>
      <c r="M3019" s="6">
        <f>IF(C3019="close",IF(I3019&gt;=0,1,IF(I3019&lt;0,2)),0)</f>
        <v>0</v>
      </c>
      <c r="N3019" s="5">
        <f>IF(N3018=0,IF(C3019="s/l",1,0),IF(C3019="s/l",N3018+1,0))</f>
        <v>1</v>
      </c>
      <c r="O3019" s="4">
        <f>IF(O3018=0,IF(C3019="t/p",1,0),IF(C3019="t/p",O3018+1,0))</f>
        <v>0</v>
      </c>
      <c r="P3019" s="3">
        <f>IF(AND(N3019&gt;=$AD$36,N3020=0),1,0)</f>
        <v>0</v>
      </c>
      <c r="Q3019" s="2">
        <f>IF(AND(O3019&gt;=$AD$35,O3020=0),1,0)</f>
        <v>0</v>
      </c>
      <c r="R3019" s="3">
        <f>IF(AND(N3019&gt;0,ISODD(D3019)),1,0)</f>
        <v>1</v>
      </c>
      <c r="S3019" s="2">
        <f>IF(AND(O3019&gt;0,ISEVEN(D3019)),1,0)</f>
        <v>0</v>
      </c>
      <c r="T3019" s="1">
        <f>IF(AND(N3018&gt;0,N3019&gt;0),IF(OR(AND(R3018=0,R3019=1),AND(R3018=1,R3019=0)),1,0),0)</f>
        <v>0</v>
      </c>
      <c r="U3019" s="1">
        <f>IF(AND(O3018&gt;0,O3019&gt;0),IF(OR(AND(S3018=0,S3019=1),AND(S3018=1,S3019=0)),1,0),0)</f>
        <v>0</v>
      </c>
    </row>
    <row r="3020" spans="1:21">
      <c r="A3020" s="9">
        <v>15646</v>
      </c>
      <c r="B3020" s="10" t="s">
        <v>2003</v>
      </c>
      <c r="C3020" s="9" t="s">
        <v>0</v>
      </c>
      <c r="D3020" s="9">
        <v>6311</v>
      </c>
      <c r="E3020" s="9">
        <v>1</v>
      </c>
      <c r="F3020" s="9">
        <v>1.3613999999999999</v>
      </c>
      <c r="G3020" s="9">
        <v>1.3638999999999999</v>
      </c>
      <c r="H3020" s="9">
        <v>1.3613999999999999</v>
      </c>
      <c r="I3020" s="9">
        <v>5</v>
      </c>
      <c r="J3020" s="9">
        <v>208.71</v>
      </c>
      <c r="K3020" s="8" t="str">
        <f>RIGHT(B3020,5)</f>
        <v>14:55</v>
      </c>
      <c r="L3020" s="7" t="str">
        <f>TEXT(K3020,"hh")</f>
        <v>14</v>
      </c>
      <c r="M3020" s="6">
        <f>IF(C3020="close",IF(I3020&gt;=0,1,IF(I3020&lt;0,2)),0)</f>
        <v>0</v>
      </c>
      <c r="N3020" s="5">
        <f>IF(N3019=0,IF(C3020="s/l",1,0),IF(C3020="s/l",N3019+1,0))</f>
        <v>0</v>
      </c>
      <c r="O3020" s="4">
        <f>IF(O3019=0,IF(C3020="t/p",1,0),IF(C3020="t/p",O3019+1,0))</f>
        <v>1</v>
      </c>
      <c r="P3020" s="3">
        <f>IF(AND(N3020&gt;=$AD$36,N3021=0),1,0)</f>
        <v>0</v>
      </c>
      <c r="Q3020" s="2">
        <f>IF(AND(O3020&gt;=$AD$35,O3021=0),1,0)</f>
        <v>0</v>
      </c>
      <c r="R3020" s="3">
        <f>IF(AND(N3020&gt;0,ISODD(D3020)),1,0)</f>
        <v>0</v>
      </c>
      <c r="S3020" s="2">
        <f>IF(AND(O3020&gt;0,ISEVEN(D3020)),1,0)</f>
        <v>0</v>
      </c>
      <c r="T3020" s="1">
        <f>IF(AND(N3019&gt;0,N3020&gt;0),IF(OR(AND(R3019=0,R3020=1),AND(R3019=1,R3020=0)),1,0),0)</f>
        <v>0</v>
      </c>
      <c r="U3020" s="1">
        <f>IF(AND(O3019&gt;0,O3020&gt;0),IF(OR(AND(S3019=0,S3020=1),AND(S3019=1,S3020=0)),1,0),0)</f>
        <v>0</v>
      </c>
    </row>
    <row r="3021" spans="1:21">
      <c r="A3021" s="9">
        <v>15651</v>
      </c>
      <c r="B3021" s="10" t="s">
        <v>2002</v>
      </c>
      <c r="C3021" s="9" t="s">
        <v>0</v>
      </c>
      <c r="D3021" s="9">
        <v>6314</v>
      </c>
      <c r="E3021" s="9">
        <v>1</v>
      </c>
      <c r="F3021" s="9">
        <v>1.3616999999999999</v>
      </c>
      <c r="G3021" s="9">
        <v>1.3592</v>
      </c>
      <c r="H3021" s="9">
        <v>1.3616999999999999</v>
      </c>
      <c r="I3021" s="9">
        <v>5</v>
      </c>
      <c r="J3021" s="9">
        <v>213.71</v>
      </c>
      <c r="K3021" s="8" t="str">
        <f>RIGHT(B3021,5)</f>
        <v>16:00</v>
      </c>
      <c r="L3021" s="7" t="str">
        <f>TEXT(K3021,"hh")</f>
        <v>16</v>
      </c>
      <c r="M3021" s="6">
        <f>IF(C3021="close",IF(I3021&gt;=0,1,IF(I3021&lt;0,2)),0)</f>
        <v>0</v>
      </c>
      <c r="N3021" s="5">
        <f>IF(N3020=0,IF(C3021="s/l",1,0),IF(C3021="s/l",N3020+1,0))</f>
        <v>0</v>
      </c>
      <c r="O3021" s="4">
        <f>IF(O3020=0,IF(C3021="t/p",1,0),IF(C3021="t/p",O3020+1,0))</f>
        <v>2</v>
      </c>
      <c r="P3021" s="3">
        <f>IF(AND(N3021&gt;=$AD$36,N3022=0),1,0)</f>
        <v>0</v>
      </c>
      <c r="Q3021" s="2">
        <f>IF(AND(O3021&gt;=$AD$35,O3022=0),1,0)</f>
        <v>0</v>
      </c>
      <c r="R3021" s="3">
        <f>IF(AND(N3021&gt;0,ISODD(D3021)),1,0)</f>
        <v>0</v>
      </c>
      <c r="S3021" s="2">
        <f>IF(AND(O3021&gt;0,ISEVEN(D3021)),1,0)</f>
        <v>1</v>
      </c>
      <c r="T3021" s="1">
        <f>IF(AND(N3020&gt;0,N3021&gt;0),IF(OR(AND(R3020=0,R3021=1),AND(R3020=1,R3021=0)),1,0),0)</f>
        <v>0</v>
      </c>
      <c r="U3021" s="1">
        <f>IF(AND(O3020&gt;0,O3021&gt;0),IF(OR(AND(S3020=0,S3021=1),AND(S3020=1,S3021=0)),1,0),0)</f>
        <v>1</v>
      </c>
    </row>
    <row r="3022" spans="1:21">
      <c r="A3022" s="9">
        <v>15656</v>
      </c>
      <c r="B3022" s="10" t="s">
        <v>2001</v>
      </c>
      <c r="C3022" s="9" t="s">
        <v>0</v>
      </c>
      <c r="D3022" s="9">
        <v>6315</v>
      </c>
      <c r="E3022" s="9">
        <v>1</v>
      </c>
      <c r="F3022" s="9">
        <v>1.3613999999999999</v>
      </c>
      <c r="G3022" s="9">
        <v>1.3638999999999999</v>
      </c>
      <c r="H3022" s="9">
        <v>1.3613999999999999</v>
      </c>
      <c r="I3022" s="9">
        <v>5</v>
      </c>
      <c r="J3022" s="9">
        <v>218.71</v>
      </c>
      <c r="K3022" s="8" t="str">
        <f>RIGHT(B3022,5)</f>
        <v>16:02</v>
      </c>
      <c r="L3022" s="7" t="str">
        <f>TEXT(K3022,"hh")</f>
        <v>16</v>
      </c>
      <c r="M3022" s="6">
        <f>IF(C3022="close",IF(I3022&gt;=0,1,IF(I3022&lt;0,2)),0)</f>
        <v>0</v>
      </c>
      <c r="N3022" s="5">
        <f>IF(N3021=0,IF(C3022="s/l",1,0),IF(C3022="s/l",N3021+1,0))</f>
        <v>0</v>
      </c>
      <c r="O3022" s="4">
        <f>IF(O3021=0,IF(C3022="t/p",1,0),IF(C3022="t/p",O3021+1,0))</f>
        <v>3</v>
      </c>
      <c r="P3022" s="3">
        <f>IF(AND(N3022&gt;=$AD$36,N3023=0),1,0)</f>
        <v>0</v>
      </c>
      <c r="Q3022" s="2">
        <f>IF(AND(O3022&gt;=$AD$35,O3023=0),1,0)</f>
        <v>0</v>
      </c>
      <c r="R3022" s="3">
        <f>IF(AND(N3022&gt;0,ISODD(D3022)),1,0)</f>
        <v>0</v>
      </c>
      <c r="S3022" s="2">
        <f>IF(AND(O3022&gt;0,ISEVEN(D3022)),1,0)</f>
        <v>0</v>
      </c>
      <c r="T3022" s="1">
        <f>IF(AND(N3021&gt;0,N3022&gt;0),IF(OR(AND(R3021=0,R3022=1),AND(R3021=1,R3022=0)),1,0),0)</f>
        <v>0</v>
      </c>
      <c r="U3022" s="1">
        <f>IF(AND(O3021&gt;0,O3022&gt;0),IF(OR(AND(S3021=0,S3022=1),AND(S3021=1,S3022=0)),1,0),0)</f>
        <v>1</v>
      </c>
    </row>
    <row r="3023" spans="1:21">
      <c r="A3023" s="9">
        <v>15669</v>
      </c>
      <c r="B3023" s="10" t="s">
        <v>2000</v>
      </c>
      <c r="C3023" s="9" t="s">
        <v>0</v>
      </c>
      <c r="D3023" s="9">
        <v>6318</v>
      </c>
      <c r="E3023" s="9">
        <v>1</v>
      </c>
      <c r="F3023" s="9">
        <v>1.3616999999999999</v>
      </c>
      <c r="G3023" s="9">
        <v>1.3592</v>
      </c>
      <c r="H3023" s="9">
        <v>1.3616999999999999</v>
      </c>
      <c r="I3023" s="9">
        <v>5</v>
      </c>
      <c r="J3023" s="9">
        <v>223.71</v>
      </c>
      <c r="K3023" s="8" t="str">
        <f>RIGHT(B3023,5)</f>
        <v>17:36</v>
      </c>
      <c r="L3023" s="7" t="str">
        <f>TEXT(K3023,"hh")</f>
        <v>17</v>
      </c>
      <c r="M3023" s="6">
        <f>IF(C3023="close",IF(I3023&gt;=0,1,IF(I3023&lt;0,2)),0)</f>
        <v>0</v>
      </c>
      <c r="N3023" s="5">
        <f>IF(N3022=0,IF(C3023="s/l",1,0),IF(C3023="s/l",N3022+1,0))</f>
        <v>0</v>
      </c>
      <c r="O3023" s="4">
        <f>IF(O3022=0,IF(C3023="t/p",1,0),IF(C3023="t/p",O3022+1,0))</f>
        <v>4</v>
      </c>
      <c r="P3023" s="3">
        <f>IF(AND(N3023&gt;=$AD$36,N3024=0),1,0)</f>
        <v>0</v>
      </c>
      <c r="Q3023" s="2">
        <f>IF(AND(O3023&gt;=$AD$35,O3024=0),1,0)</f>
        <v>0</v>
      </c>
      <c r="R3023" s="3">
        <f>IF(AND(N3023&gt;0,ISODD(D3023)),1,0)</f>
        <v>0</v>
      </c>
      <c r="S3023" s="2">
        <f>IF(AND(O3023&gt;0,ISEVEN(D3023)),1,0)</f>
        <v>1</v>
      </c>
      <c r="T3023" s="1">
        <f>IF(AND(N3022&gt;0,N3023&gt;0),IF(OR(AND(R3022=0,R3023=1),AND(R3022=1,R3023=0)),1,0),0)</f>
        <v>0</v>
      </c>
      <c r="U3023" s="1">
        <f>IF(AND(O3022&gt;0,O3023&gt;0),IF(OR(AND(S3022=0,S3023=1),AND(S3022=1,S3023=0)),1,0),0)</f>
        <v>1</v>
      </c>
    </row>
    <row r="3024" spans="1:21">
      <c r="A3024" s="9">
        <v>15678</v>
      </c>
      <c r="B3024" s="10" t="s">
        <v>1999</v>
      </c>
      <c r="C3024" s="9" t="s">
        <v>0</v>
      </c>
      <c r="D3024" s="9">
        <v>6321</v>
      </c>
      <c r="E3024" s="9">
        <v>1</v>
      </c>
      <c r="F3024" s="9">
        <v>1.3604000000000001</v>
      </c>
      <c r="G3024" s="9">
        <v>1.3629</v>
      </c>
      <c r="H3024" s="9">
        <v>1.3604000000000001</v>
      </c>
      <c r="I3024" s="9">
        <v>5</v>
      </c>
      <c r="J3024" s="9">
        <v>228.71</v>
      </c>
      <c r="K3024" s="8" t="str">
        <f>RIGHT(B3024,5)</f>
        <v>20:50</v>
      </c>
      <c r="L3024" s="7" t="str">
        <f>TEXT(K3024,"hh")</f>
        <v>20</v>
      </c>
      <c r="M3024" s="6">
        <f>IF(C3024="close",IF(I3024&gt;=0,1,IF(I3024&lt;0,2)),0)</f>
        <v>0</v>
      </c>
      <c r="N3024" s="5">
        <f>IF(N3023=0,IF(C3024="s/l",1,0),IF(C3024="s/l",N3023+1,0))</f>
        <v>0</v>
      </c>
      <c r="O3024" s="4">
        <f>IF(O3023=0,IF(C3024="t/p",1,0),IF(C3024="t/p",O3023+1,0))</f>
        <v>5</v>
      </c>
      <c r="P3024" s="3">
        <f>IF(AND(N3024&gt;=$AD$36,N3025=0),1,0)</f>
        <v>0</v>
      </c>
      <c r="Q3024" s="2">
        <f>IF(AND(O3024&gt;=$AD$35,O3025=0),1,0)</f>
        <v>1</v>
      </c>
      <c r="R3024" s="3">
        <f>IF(AND(N3024&gt;0,ISODD(D3024)),1,0)</f>
        <v>0</v>
      </c>
      <c r="S3024" s="2">
        <f>IF(AND(O3024&gt;0,ISEVEN(D3024)),1,0)</f>
        <v>0</v>
      </c>
      <c r="T3024" s="1">
        <f>IF(AND(N3023&gt;0,N3024&gt;0),IF(OR(AND(R3023=0,R3024=1),AND(R3023=1,R3024=0)),1,0),0)</f>
        <v>0</v>
      </c>
      <c r="U3024" s="1">
        <f>IF(AND(O3023&gt;0,O3024&gt;0),IF(OR(AND(S3023=0,S3024=1),AND(S3023=1,S3024=0)),1,0),0)</f>
        <v>1</v>
      </c>
    </row>
    <row r="3025" spans="1:21">
      <c r="A3025" s="9">
        <v>15687</v>
      </c>
      <c r="B3025" s="10" t="s">
        <v>1998</v>
      </c>
      <c r="C3025" s="9" t="s">
        <v>54</v>
      </c>
      <c r="D3025" s="9">
        <v>6329</v>
      </c>
      <c r="E3025" s="9">
        <v>1</v>
      </c>
      <c r="F3025" s="9">
        <v>1.3614999999999999</v>
      </c>
      <c r="G3025" s="9">
        <v>1.3629</v>
      </c>
      <c r="H3025" s="9">
        <v>1.3604000000000001</v>
      </c>
      <c r="I3025" s="9">
        <v>-6.37</v>
      </c>
      <c r="J3025" s="9">
        <v>222.34</v>
      </c>
      <c r="K3025" s="8" t="str">
        <f>RIGHT(B3025,5)</f>
        <v>01:01</v>
      </c>
      <c r="L3025" s="7" t="str">
        <f>TEXT(K3025,"hh")</f>
        <v>01</v>
      </c>
      <c r="M3025" s="6">
        <f>IF(C3025="close",IF(I3025&gt;=0,1,IF(I3025&lt;0,2)),0)</f>
        <v>2</v>
      </c>
      <c r="N3025" s="5">
        <f>IF(N3024=0,IF(C3025="s/l",1,0),IF(C3025="s/l",N3024+1,0))</f>
        <v>0</v>
      </c>
      <c r="O3025" s="4">
        <f>IF(O3024=0,IF(C3025="t/p",1,0),IF(C3025="t/p",O3024+1,0))</f>
        <v>0</v>
      </c>
      <c r="P3025" s="3">
        <f>IF(AND(N3025&gt;=$AD$36,N3026=0),1,0)</f>
        <v>0</v>
      </c>
      <c r="Q3025" s="2">
        <f>IF(AND(O3025&gt;=$AD$35,O3026=0),1,0)</f>
        <v>0</v>
      </c>
      <c r="R3025" s="3">
        <f>IF(AND(N3025&gt;0,ISODD(D3025)),1,0)</f>
        <v>0</v>
      </c>
      <c r="S3025" s="2">
        <f>IF(AND(O3025&gt;0,ISEVEN(D3025)),1,0)</f>
        <v>0</v>
      </c>
      <c r="T3025" s="1">
        <f>IF(AND(N3024&gt;0,N3025&gt;0),IF(OR(AND(R3024=0,R3025=1),AND(R3024=1,R3025=0)),1,0),0)</f>
        <v>0</v>
      </c>
      <c r="U3025" s="1">
        <f>IF(AND(O3024&gt;0,O3025&gt;0),IF(OR(AND(S3024=0,S3025=1),AND(S3024=1,S3025=0)),1,0),0)</f>
        <v>0</v>
      </c>
    </row>
    <row r="3026" spans="1:21">
      <c r="A3026" s="9">
        <v>15688</v>
      </c>
      <c r="B3026" s="10" t="s">
        <v>1998</v>
      </c>
      <c r="C3026" s="9" t="s">
        <v>54</v>
      </c>
      <c r="D3026" s="9">
        <v>6326</v>
      </c>
      <c r="E3026" s="9">
        <v>1</v>
      </c>
      <c r="F3026" s="9">
        <v>1.3612</v>
      </c>
      <c r="G3026" s="9">
        <v>1.3592</v>
      </c>
      <c r="H3026" s="9">
        <v>1.3616999999999999</v>
      </c>
      <c r="I3026" s="9">
        <v>0.1</v>
      </c>
      <c r="J3026" s="9">
        <v>222.44</v>
      </c>
      <c r="K3026" s="8" t="str">
        <f>RIGHT(B3026,5)</f>
        <v>01:01</v>
      </c>
      <c r="L3026" s="7" t="str">
        <f>TEXT(K3026,"hh")</f>
        <v>01</v>
      </c>
      <c r="M3026" s="6">
        <f>IF(C3026="close",IF(I3026&gt;=0,1,IF(I3026&lt;0,2)),0)</f>
        <v>1</v>
      </c>
      <c r="N3026" s="5">
        <f>IF(N3025=0,IF(C3026="s/l",1,0),IF(C3026="s/l",N3025+1,0))</f>
        <v>0</v>
      </c>
      <c r="O3026" s="4">
        <f>IF(O3025=0,IF(C3026="t/p",1,0),IF(C3026="t/p",O3025+1,0))</f>
        <v>0</v>
      </c>
      <c r="P3026" s="3">
        <f>IF(AND(N3026&gt;=$AD$36,N3027=0),1,0)</f>
        <v>0</v>
      </c>
      <c r="Q3026" s="2">
        <f>IF(AND(O3026&gt;=$AD$35,O3027=0),1,0)</f>
        <v>0</v>
      </c>
      <c r="R3026" s="3">
        <f>IF(AND(N3026&gt;0,ISODD(D3026)),1,0)</f>
        <v>0</v>
      </c>
      <c r="S3026" s="2">
        <f>IF(AND(O3026&gt;0,ISEVEN(D3026)),1,0)</f>
        <v>0</v>
      </c>
      <c r="T3026" s="1">
        <f>IF(AND(N3025&gt;0,N3026&gt;0),IF(OR(AND(R3025=0,R3026=1),AND(R3025=1,R3026=0)),1,0),0)</f>
        <v>0</v>
      </c>
      <c r="U3026" s="1">
        <f>IF(AND(O3025&gt;0,O3026&gt;0),IF(OR(AND(S3025=0,S3026=1),AND(S3025=1,S3026=0)),1,0),0)</f>
        <v>0</v>
      </c>
    </row>
    <row r="3027" spans="1:21">
      <c r="A3027" s="9">
        <v>15697</v>
      </c>
      <c r="B3027" s="10" t="s">
        <v>147</v>
      </c>
      <c r="C3027" s="9" t="s">
        <v>0</v>
      </c>
      <c r="D3027" s="9">
        <v>6333</v>
      </c>
      <c r="E3027" s="9">
        <v>1</v>
      </c>
      <c r="F3027" s="9">
        <v>1.3611</v>
      </c>
      <c r="G3027" s="9">
        <v>1.3635999999999999</v>
      </c>
      <c r="H3027" s="9">
        <v>1.3611</v>
      </c>
      <c r="I3027" s="9">
        <v>5</v>
      </c>
      <c r="J3027" s="9">
        <v>227.44</v>
      </c>
      <c r="K3027" s="8" t="str">
        <f>RIGHT(B3027,5)</f>
        <v>07:11</v>
      </c>
      <c r="L3027" s="7" t="str">
        <f>TEXT(K3027,"hh")</f>
        <v>07</v>
      </c>
      <c r="M3027" s="6">
        <f>IF(C3027="close",IF(I3027&gt;=0,1,IF(I3027&lt;0,2)),0)</f>
        <v>0</v>
      </c>
      <c r="N3027" s="5">
        <f>IF(N3026=0,IF(C3027="s/l",1,0),IF(C3027="s/l",N3026+1,0))</f>
        <v>0</v>
      </c>
      <c r="O3027" s="4">
        <f>IF(O3026=0,IF(C3027="t/p",1,0),IF(C3027="t/p",O3026+1,0))</f>
        <v>1</v>
      </c>
      <c r="P3027" s="3">
        <f>IF(AND(N3027&gt;=$AD$36,N3028=0),1,0)</f>
        <v>0</v>
      </c>
      <c r="Q3027" s="2">
        <f>IF(AND(O3027&gt;=$AD$35,O3028=0),1,0)</f>
        <v>0</v>
      </c>
      <c r="R3027" s="3">
        <f>IF(AND(N3027&gt;0,ISODD(D3027)),1,0)</f>
        <v>0</v>
      </c>
      <c r="S3027" s="2">
        <f>IF(AND(O3027&gt;0,ISEVEN(D3027)),1,0)</f>
        <v>0</v>
      </c>
      <c r="T3027" s="1">
        <f>IF(AND(N3026&gt;0,N3027&gt;0),IF(OR(AND(R3026=0,R3027=1),AND(R3026=1,R3027=0)),1,0),0)</f>
        <v>0</v>
      </c>
      <c r="U3027" s="1">
        <f>IF(AND(O3026&gt;0,O3027&gt;0),IF(OR(AND(S3026=0,S3027=1),AND(S3026=1,S3027=0)),1,0),0)</f>
        <v>0</v>
      </c>
    </row>
    <row r="3028" spans="1:21">
      <c r="A3028" s="9">
        <v>15702</v>
      </c>
      <c r="B3028" s="10" t="s">
        <v>146</v>
      </c>
      <c r="C3028" s="9" t="s">
        <v>0</v>
      </c>
      <c r="D3028" s="9">
        <v>6335</v>
      </c>
      <c r="E3028" s="9">
        <v>1</v>
      </c>
      <c r="F3028" s="9">
        <v>1.3621000000000001</v>
      </c>
      <c r="G3028" s="9">
        <v>1.3646</v>
      </c>
      <c r="H3028" s="9">
        <v>1.3621000000000001</v>
      </c>
      <c r="I3028" s="9">
        <v>5</v>
      </c>
      <c r="J3028" s="9">
        <v>232.44</v>
      </c>
      <c r="K3028" s="8" t="str">
        <f>RIGHT(B3028,5)</f>
        <v>08:54</v>
      </c>
      <c r="L3028" s="7" t="str">
        <f>TEXT(K3028,"hh")</f>
        <v>08</v>
      </c>
      <c r="M3028" s="6">
        <f>IF(C3028="close",IF(I3028&gt;=0,1,IF(I3028&lt;0,2)),0)</f>
        <v>0</v>
      </c>
      <c r="N3028" s="5">
        <f>IF(N3027=0,IF(C3028="s/l",1,0),IF(C3028="s/l",N3027+1,0))</f>
        <v>0</v>
      </c>
      <c r="O3028" s="4">
        <f>IF(O3027=0,IF(C3028="t/p",1,0),IF(C3028="t/p",O3027+1,0))</f>
        <v>2</v>
      </c>
      <c r="P3028" s="3">
        <f>IF(AND(N3028&gt;=$AD$36,N3029=0),1,0)</f>
        <v>0</v>
      </c>
      <c r="Q3028" s="2">
        <f>IF(AND(O3028&gt;=$AD$35,O3029=0),1,0)</f>
        <v>0</v>
      </c>
      <c r="R3028" s="3">
        <f>IF(AND(N3028&gt;0,ISODD(D3028)),1,0)</f>
        <v>0</v>
      </c>
      <c r="S3028" s="2">
        <f>IF(AND(O3028&gt;0,ISEVEN(D3028)),1,0)</f>
        <v>0</v>
      </c>
      <c r="T3028" s="1">
        <f>IF(AND(N3027&gt;0,N3028&gt;0),IF(OR(AND(R3027=0,R3028=1),AND(R3027=1,R3028=0)),1,0),0)</f>
        <v>0</v>
      </c>
      <c r="U3028" s="1">
        <f>IF(AND(O3027&gt;0,O3028&gt;0),IF(OR(AND(S3027=0,S3028=1),AND(S3027=1,S3028=0)),1,0),0)</f>
        <v>0</v>
      </c>
    </row>
    <row r="3029" spans="1:21">
      <c r="A3029" s="9">
        <v>15707</v>
      </c>
      <c r="B3029" s="10" t="s">
        <v>1997</v>
      </c>
      <c r="C3029" s="9" t="s">
        <v>0</v>
      </c>
      <c r="D3029" s="9">
        <v>6338</v>
      </c>
      <c r="E3029" s="9">
        <v>1</v>
      </c>
      <c r="F3029" s="9">
        <v>1.3624000000000001</v>
      </c>
      <c r="G3029" s="9">
        <v>1.3599000000000001</v>
      </c>
      <c r="H3029" s="9">
        <v>1.3624000000000001</v>
      </c>
      <c r="I3029" s="9">
        <v>5</v>
      </c>
      <c r="J3029" s="9">
        <v>237.44</v>
      </c>
      <c r="K3029" s="8" t="str">
        <f>RIGHT(B3029,5)</f>
        <v>09:53</v>
      </c>
      <c r="L3029" s="7" t="str">
        <f>TEXT(K3029,"hh")</f>
        <v>09</v>
      </c>
      <c r="M3029" s="6">
        <f>IF(C3029="close",IF(I3029&gt;=0,1,IF(I3029&lt;0,2)),0)</f>
        <v>0</v>
      </c>
      <c r="N3029" s="5">
        <f>IF(N3028=0,IF(C3029="s/l",1,0),IF(C3029="s/l",N3028+1,0))</f>
        <v>0</v>
      </c>
      <c r="O3029" s="4">
        <f>IF(O3028=0,IF(C3029="t/p",1,0),IF(C3029="t/p",O3028+1,0))</f>
        <v>3</v>
      </c>
      <c r="P3029" s="3">
        <f>IF(AND(N3029&gt;=$AD$36,N3030=0),1,0)</f>
        <v>0</v>
      </c>
      <c r="Q3029" s="2">
        <f>IF(AND(O3029&gt;=$AD$35,O3030=0),1,0)</f>
        <v>0</v>
      </c>
      <c r="R3029" s="3">
        <f>IF(AND(N3029&gt;0,ISODD(D3029)),1,0)</f>
        <v>0</v>
      </c>
      <c r="S3029" s="2">
        <f>IF(AND(O3029&gt;0,ISEVEN(D3029)),1,0)</f>
        <v>1</v>
      </c>
      <c r="T3029" s="1">
        <f>IF(AND(N3028&gt;0,N3029&gt;0),IF(OR(AND(R3028=0,R3029=1),AND(R3028=1,R3029=0)),1,0),0)</f>
        <v>0</v>
      </c>
      <c r="U3029" s="1">
        <f>IF(AND(O3028&gt;0,O3029&gt;0),IF(OR(AND(S3028=0,S3029=1),AND(S3028=1,S3029=0)),1,0),0)</f>
        <v>1</v>
      </c>
    </row>
    <row r="3030" spans="1:21">
      <c r="A3030" s="9">
        <v>15716</v>
      </c>
      <c r="B3030" s="10" t="s">
        <v>145</v>
      </c>
      <c r="C3030" s="9" t="s">
        <v>0</v>
      </c>
      <c r="D3030" s="9">
        <v>6342</v>
      </c>
      <c r="E3030" s="9">
        <v>1</v>
      </c>
      <c r="F3030" s="9">
        <v>1.3615999999999999</v>
      </c>
      <c r="G3030" s="9">
        <v>1.3591</v>
      </c>
      <c r="H3030" s="9">
        <v>1.3615999999999999</v>
      </c>
      <c r="I3030" s="9">
        <v>5</v>
      </c>
      <c r="J3030" s="9">
        <v>242.44</v>
      </c>
      <c r="K3030" s="8" t="str">
        <f>RIGHT(B3030,5)</f>
        <v>07:10</v>
      </c>
      <c r="L3030" s="7" t="str">
        <f>TEXT(K3030,"hh")</f>
        <v>07</v>
      </c>
      <c r="M3030" s="6">
        <f>IF(C3030="close",IF(I3030&gt;=0,1,IF(I3030&lt;0,2)),0)</f>
        <v>0</v>
      </c>
      <c r="N3030" s="5">
        <f>IF(N3029=0,IF(C3030="s/l",1,0),IF(C3030="s/l",N3029+1,0))</f>
        <v>0</v>
      </c>
      <c r="O3030" s="4">
        <f>IF(O3029=0,IF(C3030="t/p",1,0),IF(C3030="t/p",O3029+1,0))</f>
        <v>4</v>
      </c>
      <c r="P3030" s="3">
        <f>IF(AND(N3030&gt;=$AD$36,N3031=0),1,0)</f>
        <v>0</v>
      </c>
      <c r="Q3030" s="2">
        <f>IF(AND(O3030&gt;=$AD$35,O3031=0),1,0)</f>
        <v>0</v>
      </c>
      <c r="R3030" s="3">
        <f>IF(AND(N3030&gt;0,ISODD(D3030)),1,0)</f>
        <v>0</v>
      </c>
      <c r="S3030" s="2">
        <f>IF(AND(O3030&gt;0,ISEVEN(D3030)),1,0)</f>
        <v>1</v>
      </c>
      <c r="T3030" s="1">
        <f>IF(AND(N3029&gt;0,N3030&gt;0),IF(OR(AND(R3029=0,R3030=1),AND(R3029=1,R3030=0)),1,0),0)</f>
        <v>0</v>
      </c>
      <c r="U3030" s="1">
        <f>IF(AND(O3029&gt;0,O3030&gt;0),IF(OR(AND(S3029=0,S3030=1),AND(S3029=1,S3030=0)),1,0),0)</f>
        <v>0</v>
      </c>
    </row>
    <row r="3031" spans="1:21">
      <c r="A3031" s="9">
        <v>15721</v>
      </c>
      <c r="B3031" s="10" t="s">
        <v>1996</v>
      </c>
      <c r="C3031" s="9" t="s">
        <v>0</v>
      </c>
      <c r="D3031" s="9">
        <v>6343</v>
      </c>
      <c r="E3031" s="9">
        <v>1</v>
      </c>
      <c r="F3031" s="9">
        <v>1.3613</v>
      </c>
      <c r="G3031" s="9">
        <v>1.3637999999999999</v>
      </c>
      <c r="H3031" s="9">
        <v>1.3613</v>
      </c>
      <c r="I3031" s="9">
        <v>5</v>
      </c>
      <c r="J3031" s="9">
        <v>247.44</v>
      </c>
      <c r="K3031" s="8" t="str">
        <f>RIGHT(B3031,5)</f>
        <v>08:44</v>
      </c>
      <c r="L3031" s="7" t="str">
        <f>TEXT(K3031,"hh")</f>
        <v>08</v>
      </c>
      <c r="M3031" s="6">
        <f>IF(C3031="close",IF(I3031&gt;=0,1,IF(I3031&lt;0,2)),0)</f>
        <v>0</v>
      </c>
      <c r="N3031" s="5">
        <f>IF(N3030=0,IF(C3031="s/l",1,0),IF(C3031="s/l",N3030+1,0))</f>
        <v>0</v>
      </c>
      <c r="O3031" s="4">
        <f>IF(O3030=0,IF(C3031="t/p",1,0),IF(C3031="t/p",O3030+1,0))</f>
        <v>5</v>
      </c>
      <c r="P3031" s="3">
        <f>IF(AND(N3031&gt;=$AD$36,N3032=0),1,0)</f>
        <v>0</v>
      </c>
      <c r="Q3031" s="2">
        <f>IF(AND(O3031&gt;=$AD$35,O3032=0),1,0)</f>
        <v>0</v>
      </c>
      <c r="R3031" s="3">
        <f>IF(AND(N3031&gt;0,ISODD(D3031)),1,0)</f>
        <v>0</v>
      </c>
      <c r="S3031" s="2">
        <f>IF(AND(O3031&gt;0,ISEVEN(D3031)),1,0)</f>
        <v>0</v>
      </c>
      <c r="T3031" s="1">
        <f>IF(AND(N3030&gt;0,N3031&gt;0),IF(OR(AND(R3030=0,R3031=1),AND(R3030=1,R3031=0)),1,0),0)</f>
        <v>0</v>
      </c>
      <c r="U3031" s="1">
        <f>IF(AND(O3030&gt;0,O3031&gt;0),IF(OR(AND(S3030=0,S3031=1),AND(S3030=1,S3031=0)),1,0),0)</f>
        <v>1</v>
      </c>
    </row>
    <row r="3032" spans="1:21">
      <c r="A3032" s="9">
        <v>15726</v>
      </c>
      <c r="B3032" s="10" t="s">
        <v>1995</v>
      </c>
      <c r="C3032" s="9" t="s">
        <v>0</v>
      </c>
      <c r="D3032" s="9">
        <v>6346</v>
      </c>
      <c r="E3032" s="9">
        <v>1</v>
      </c>
      <c r="F3032" s="9">
        <v>1.3615999999999999</v>
      </c>
      <c r="G3032" s="9">
        <v>1.3591</v>
      </c>
      <c r="H3032" s="9">
        <v>1.3615999999999999</v>
      </c>
      <c r="I3032" s="9">
        <v>5</v>
      </c>
      <c r="J3032" s="9">
        <v>252.44</v>
      </c>
      <c r="K3032" s="8" t="str">
        <f>RIGHT(B3032,5)</f>
        <v>09:02</v>
      </c>
      <c r="L3032" s="7" t="str">
        <f>TEXT(K3032,"hh")</f>
        <v>09</v>
      </c>
      <c r="M3032" s="6">
        <f>IF(C3032="close",IF(I3032&gt;=0,1,IF(I3032&lt;0,2)),0)</f>
        <v>0</v>
      </c>
      <c r="N3032" s="5">
        <f>IF(N3031=0,IF(C3032="s/l",1,0),IF(C3032="s/l",N3031+1,0))</f>
        <v>0</v>
      </c>
      <c r="O3032" s="4">
        <f>IF(O3031=0,IF(C3032="t/p",1,0),IF(C3032="t/p",O3031+1,0))</f>
        <v>6</v>
      </c>
      <c r="P3032" s="3">
        <f>IF(AND(N3032&gt;=$AD$36,N3033=0),1,0)</f>
        <v>0</v>
      </c>
      <c r="Q3032" s="2">
        <f>IF(AND(O3032&gt;=$AD$35,O3033=0),1,0)</f>
        <v>1</v>
      </c>
      <c r="R3032" s="3">
        <f>IF(AND(N3032&gt;0,ISODD(D3032)),1,0)</f>
        <v>0</v>
      </c>
      <c r="S3032" s="2">
        <f>IF(AND(O3032&gt;0,ISEVEN(D3032)),1,0)</f>
        <v>1</v>
      </c>
      <c r="T3032" s="1">
        <f>IF(AND(N3031&gt;0,N3032&gt;0),IF(OR(AND(R3031=0,R3032=1),AND(R3031=1,R3032=0)),1,0),0)</f>
        <v>0</v>
      </c>
      <c r="U3032" s="1">
        <f>IF(AND(O3031&gt;0,O3032&gt;0),IF(OR(AND(S3031=0,S3032=1),AND(S3031=1,S3032=0)),1,0),0)</f>
        <v>1</v>
      </c>
    </row>
    <row r="3033" spans="1:21">
      <c r="A3033" s="9">
        <v>15735</v>
      </c>
      <c r="B3033" s="10" t="s">
        <v>1994</v>
      </c>
      <c r="C3033" s="9" t="s">
        <v>3</v>
      </c>
      <c r="D3033" s="9">
        <v>6347</v>
      </c>
      <c r="E3033" s="9">
        <v>1</v>
      </c>
      <c r="F3033" s="9">
        <v>1.3637999999999999</v>
      </c>
      <c r="G3033" s="9">
        <v>1.3637999999999999</v>
      </c>
      <c r="H3033" s="9">
        <v>1.3613</v>
      </c>
      <c r="I3033" s="9">
        <v>-20</v>
      </c>
      <c r="J3033" s="9">
        <v>232.44</v>
      </c>
      <c r="K3033" s="8" t="str">
        <f>RIGHT(B3033,5)</f>
        <v>09:51</v>
      </c>
      <c r="L3033" s="7" t="str">
        <f>TEXT(K3033,"hh")</f>
        <v>09</v>
      </c>
      <c r="M3033" s="6">
        <f>IF(C3033="close",IF(I3033&gt;=0,1,IF(I3033&lt;0,2)),0)</f>
        <v>0</v>
      </c>
      <c r="N3033" s="5">
        <f>IF(N3032=0,IF(C3033="s/l",1,0),IF(C3033="s/l",N3032+1,0))</f>
        <v>1</v>
      </c>
      <c r="O3033" s="4">
        <f>IF(O3032=0,IF(C3033="t/p",1,0),IF(C3033="t/p",O3032+1,0))</f>
        <v>0</v>
      </c>
      <c r="P3033" s="3">
        <f>IF(AND(N3033&gt;=$AD$36,N3034=0),1,0)</f>
        <v>0</v>
      </c>
      <c r="Q3033" s="2">
        <f>IF(AND(O3033&gt;=$AD$35,O3034=0),1,0)</f>
        <v>0</v>
      </c>
      <c r="R3033" s="3">
        <f>IF(AND(N3033&gt;0,ISODD(D3033)),1,0)</f>
        <v>1</v>
      </c>
      <c r="S3033" s="2">
        <f>IF(AND(O3033&gt;0,ISEVEN(D3033)),1,0)</f>
        <v>0</v>
      </c>
      <c r="T3033" s="1">
        <f>IF(AND(N3032&gt;0,N3033&gt;0),IF(OR(AND(R3032=0,R3033=1),AND(R3032=1,R3033=0)),1,0),0)</f>
        <v>0</v>
      </c>
      <c r="U3033" s="1">
        <f>IF(AND(O3032&gt;0,O3033&gt;0),IF(OR(AND(S3032=0,S3033=1),AND(S3032=1,S3033=0)),1,0),0)</f>
        <v>0</v>
      </c>
    </row>
    <row r="3034" spans="1:21">
      <c r="A3034" s="9">
        <v>15748</v>
      </c>
      <c r="B3034" s="10" t="s">
        <v>1993</v>
      </c>
      <c r="C3034" s="9" t="s">
        <v>0</v>
      </c>
      <c r="D3034" s="9">
        <v>6356</v>
      </c>
      <c r="E3034" s="9">
        <v>1</v>
      </c>
      <c r="F3034" s="9">
        <v>1.3647</v>
      </c>
      <c r="G3034" s="9">
        <v>1.3622000000000001</v>
      </c>
      <c r="H3034" s="9">
        <v>1.3647</v>
      </c>
      <c r="I3034" s="9">
        <v>5</v>
      </c>
      <c r="J3034" s="9">
        <v>237.44</v>
      </c>
      <c r="K3034" s="8" t="str">
        <f>RIGHT(B3034,5)</f>
        <v>11:18</v>
      </c>
      <c r="L3034" s="7" t="str">
        <f>TEXT(K3034,"hh")</f>
        <v>11</v>
      </c>
      <c r="M3034" s="6">
        <f>IF(C3034="close",IF(I3034&gt;=0,1,IF(I3034&lt;0,2)),0)</f>
        <v>0</v>
      </c>
      <c r="N3034" s="5">
        <f>IF(N3033=0,IF(C3034="s/l",1,0),IF(C3034="s/l",N3033+1,0))</f>
        <v>0</v>
      </c>
      <c r="O3034" s="4">
        <f>IF(O3033=0,IF(C3034="t/p",1,0),IF(C3034="t/p",O3033+1,0))</f>
        <v>1</v>
      </c>
      <c r="P3034" s="3">
        <f>IF(AND(N3034&gt;=$AD$36,N3035=0),1,0)</f>
        <v>0</v>
      </c>
      <c r="Q3034" s="2">
        <f>IF(AND(O3034&gt;=$AD$35,O3035=0),1,0)</f>
        <v>0</v>
      </c>
      <c r="R3034" s="3">
        <f>IF(AND(N3034&gt;0,ISODD(D3034)),1,0)</f>
        <v>0</v>
      </c>
      <c r="S3034" s="2">
        <f>IF(AND(O3034&gt;0,ISEVEN(D3034)),1,0)</f>
        <v>1</v>
      </c>
      <c r="T3034" s="1">
        <f>IF(AND(N3033&gt;0,N3034&gt;0),IF(OR(AND(R3033=0,R3034=1),AND(R3033=1,R3034=0)),1,0),0)</f>
        <v>0</v>
      </c>
      <c r="U3034" s="1">
        <f>IF(AND(O3033&gt;0,O3034&gt;0),IF(OR(AND(S3033=0,S3034=1),AND(S3033=1,S3034=0)),1,0),0)</f>
        <v>0</v>
      </c>
    </row>
    <row r="3035" spans="1:21">
      <c r="A3035" s="9">
        <v>15753</v>
      </c>
      <c r="B3035" s="10" t="s">
        <v>1992</v>
      </c>
      <c r="C3035" s="9" t="s">
        <v>3</v>
      </c>
      <c r="D3035" s="9">
        <v>6351</v>
      </c>
      <c r="E3035" s="9">
        <v>1</v>
      </c>
      <c r="F3035" s="9">
        <v>1.3658999999999999</v>
      </c>
      <c r="G3035" s="9">
        <v>1.3658999999999999</v>
      </c>
      <c r="H3035" s="9">
        <v>1.3633999999999999</v>
      </c>
      <c r="I3035" s="9">
        <v>-20</v>
      </c>
      <c r="J3035" s="9">
        <v>217.44</v>
      </c>
      <c r="K3035" s="8" t="str">
        <f>RIGHT(B3035,5)</f>
        <v>11:50</v>
      </c>
      <c r="L3035" s="7" t="str">
        <f>TEXT(K3035,"hh")</f>
        <v>11</v>
      </c>
      <c r="M3035" s="6">
        <f>IF(C3035="close",IF(I3035&gt;=0,1,IF(I3035&lt;0,2)),0)</f>
        <v>0</v>
      </c>
      <c r="N3035" s="5">
        <f>IF(N3034=0,IF(C3035="s/l",1,0),IF(C3035="s/l",N3034+1,0))</f>
        <v>1</v>
      </c>
      <c r="O3035" s="4">
        <f>IF(O3034=0,IF(C3035="t/p",1,0),IF(C3035="t/p",O3034+1,0))</f>
        <v>0</v>
      </c>
      <c r="P3035" s="3">
        <f>IF(AND(N3035&gt;=$AD$36,N3036=0),1,0)</f>
        <v>0</v>
      </c>
      <c r="Q3035" s="2">
        <f>IF(AND(O3035&gt;=$AD$35,O3036=0),1,0)</f>
        <v>0</v>
      </c>
      <c r="R3035" s="3">
        <f>IF(AND(N3035&gt;0,ISODD(D3035)),1,0)</f>
        <v>1</v>
      </c>
      <c r="S3035" s="2">
        <f>IF(AND(O3035&gt;0,ISEVEN(D3035)),1,0)</f>
        <v>0</v>
      </c>
      <c r="T3035" s="1">
        <f>IF(AND(N3034&gt;0,N3035&gt;0),IF(OR(AND(R3034=0,R3035=1),AND(R3034=1,R3035=0)),1,0),0)</f>
        <v>0</v>
      </c>
      <c r="U3035" s="1">
        <f>IF(AND(O3034&gt;0,O3035&gt;0),IF(OR(AND(S3034=0,S3035=1),AND(S3034=1,S3035=0)),1,0),0)</f>
        <v>0</v>
      </c>
    </row>
    <row r="3036" spans="1:21">
      <c r="A3036" s="9">
        <v>15758</v>
      </c>
      <c r="B3036" s="10" t="s">
        <v>1991</v>
      </c>
      <c r="C3036" s="9" t="s">
        <v>0</v>
      </c>
      <c r="D3036" s="9">
        <v>6359</v>
      </c>
      <c r="E3036" s="9">
        <v>1</v>
      </c>
      <c r="F3036" s="9">
        <v>1.3653999999999999</v>
      </c>
      <c r="G3036" s="9">
        <v>1.3678999999999999</v>
      </c>
      <c r="H3036" s="9">
        <v>1.3653999999999999</v>
      </c>
      <c r="I3036" s="9">
        <v>5</v>
      </c>
      <c r="J3036" s="9">
        <v>222.44</v>
      </c>
      <c r="K3036" s="8" t="str">
        <f>RIGHT(B3036,5)</f>
        <v>11:54</v>
      </c>
      <c r="L3036" s="7" t="str">
        <f>TEXT(K3036,"hh")</f>
        <v>11</v>
      </c>
      <c r="M3036" s="6">
        <f>IF(C3036="close",IF(I3036&gt;=0,1,IF(I3036&lt;0,2)),0)</f>
        <v>0</v>
      </c>
      <c r="N3036" s="5">
        <f>IF(N3035=0,IF(C3036="s/l",1,0),IF(C3036="s/l",N3035+1,0))</f>
        <v>0</v>
      </c>
      <c r="O3036" s="4">
        <f>IF(O3035=0,IF(C3036="t/p",1,0),IF(C3036="t/p",O3035+1,0))</f>
        <v>1</v>
      </c>
      <c r="P3036" s="3">
        <f>IF(AND(N3036&gt;=$AD$36,N3037=0),1,0)</f>
        <v>0</v>
      </c>
      <c r="Q3036" s="2">
        <f>IF(AND(O3036&gt;=$AD$35,O3037=0),1,0)</f>
        <v>0</v>
      </c>
      <c r="R3036" s="3">
        <f>IF(AND(N3036&gt;0,ISODD(D3036)),1,0)</f>
        <v>0</v>
      </c>
      <c r="S3036" s="2">
        <f>IF(AND(O3036&gt;0,ISEVEN(D3036)),1,0)</f>
        <v>0</v>
      </c>
      <c r="T3036" s="1">
        <f>IF(AND(N3035&gt;0,N3036&gt;0),IF(OR(AND(R3035=0,R3036=1),AND(R3035=1,R3036=0)),1,0),0)</f>
        <v>0</v>
      </c>
      <c r="U3036" s="1">
        <f>IF(AND(O3035&gt;0,O3036&gt;0),IF(OR(AND(S3035=0,S3036=1),AND(S3035=1,S3036=0)),1,0),0)</f>
        <v>0</v>
      </c>
    </row>
    <row r="3037" spans="1:21">
      <c r="A3037" s="9">
        <v>15767</v>
      </c>
      <c r="B3037" s="10" t="s">
        <v>1990</v>
      </c>
      <c r="C3037" s="9" t="s">
        <v>3</v>
      </c>
      <c r="D3037" s="9">
        <v>6362</v>
      </c>
      <c r="E3037" s="9">
        <v>1</v>
      </c>
      <c r="F3037" s="9">
        <v>1.3632</v>
      </c>
      <c r="G3037" s="9">
        <v>1.3632</v>
      </c>
      <c r="H3037" s="9">
        <v>1.3656999999999999</v>
      </c>
      <c r="I3037" s="9">
        <v>-20</v>
      </c>
      <c r="J3037" s="9">
        <v>202.44</v>
      </c>
      <c r="K3037" s="8" t="str">
        <f>RIGHT(B3037,5)</f>
        <v>13:37</v>
      </c>
      <c r="L3037" s="7" t="str">
        <f>TEXT(K3037,"hh")</f>
        <v>13</v>
      </c>
      <c r="M3037" s="6">
        <f>IF(C3037="close",IF(I3037&gt;=0,1,IF(I3037&lt;0,2)),0)</f>
        <v>0</v>
      </c>
      <c r="N3037" s="5">
        <f>IF(N3036=0,IF(C3037="s/l",1,0),IF(C3037="s/l",N3036+1,0))</f>
        <v>1</v>
      </c>
      <c r="O3037" s="4">
        <f>IF(O3036=0,IF(C3037="t/p",1,0),IF(C3037="t/p",O3036+1,0))</f>
        <v>0</v>
      </c>
      <c r="P3037" s="3">
        <f>IF(AND(N3037&gt;=$AD$36,N3038=0),1,0)</f>
        <v>0</v>
      </c>
      <c r="Q3037" s="2">
        <f>IF(AND(O3037&gt;=$AD$35,O3038=0),1,0)</f>
        <v>0</v>
      </c>
      <c r="R3037" s="3">
        <f>IF(AND(N3037&gt;0,ISODD(D3037)),1,0)</f>
        <v>0</v>
      </c>
      <c r="S3037" s="2">
        <f>IF(AND(O3037&gt;0,ISEVEN(D3037)),1,0)</f>
        <v>0</v>
      </c>
      <c r="T3037" s="1">
        <f>IF(AND(N3036&gt;0,N3037&gt;0),IF(OR(AND(R3036=0,R3037=1),AND(R3036=1,R3037=0)),1,0),0)</f>
        <v>0</v>
      </c>
      <c r="U3037" s="1">
        <f>IF(AND(O3036&gt;0,O3037&gt;0),IF(OR(AND(S3036=0,S3037=1),AND(S3036=1,S3037=0)),1,0),0)</f>
        <v>0</v>
      </c>
    </row>
    <row r="3038" spans="1:21">
      <c r="A3038" s="9">
        <v>15772</v>
      </c>
      <c r="B3038" s="10" t="s">
        <v>1989</v>
      </c>
      <c r="C3038" s="9" t="s">
        <v>0</v>
      </c>
      <c r="D3038" s="9">
        <v>6366</v>
      </c>
      <c r="E3038" s="9">
        <v>1</v>
      </c>
      <c r="F3038" s="9">
        <v>1.3635999999999999</v>
      </c>
      <c r="G3038" s="9">
        <v>1.3611</v>
      </c>
      <c r="H3038" s="9">
        <v>1.3635999999999999</v>
      </c>
      <c r="I3038" s="9">
        <v>5</v>
      </c>
      <c r="J3038" s="9">
        <v>207.44</v>
      </c>
      <c r="K3038" s="8" t="str">
        <f>RIGHT(B3038,5)</f>
        <v>14:37</v>
      </c>
      <c r="L3038" s="7" t="str">
        <f>TEXT(K3038,"hh")</f>
        <v>14</v>
      </c>
      <c r="M3038" s="6">
        <f>IF(C3038="close",IF(I3038&gt;=0,1,IF(I3038&lt;0,2)),0)</f>
        <v>0</v>
      </c>
      <c r="N3038" s="5">
        <f>IF(N3037=0,IF(C3038="s/l",1,0),IF(C3038="s/l",N3037+1,0))</f>
        <v>0</v>
      </c>
      <c r="O3038" s="4">
        <f>IF(O3037=0,IF(C3038="t/p",1,0),IF(C3038="t/p",O3037+1,0))</f>
        <v>1</v>
      </c>
      <c r="P3038" s="3">
        <f>IF(AND(N3038&gt;=$AD$36,N3039=0),1,0)</f>
        <v>0</v>
      </c>
      <c r="Q3038" s="2">
        <f>IF(AND(O3038&gt;=$AD$35,O3039=0),1,0)</f>
        <v>0</v>
      </c>
      <c r="R3038" s="3">
        <f>IF(AND(N3038&gt;0,ISODD(D3038)),1,0)</f>
        <v>0</v>
      </c>
      <c r="S3038" s="2">
        <f>IF(AND(O3038&gt;0,ISEVEN(D3038)),1,0)</f>
        <v>1</v>
      </c>
      <c r="T3038" s="1">
        <f>IF(AND(N3037&gt;0,N3038&gt;0),IF(OR(AND(R3037=0,R3038=1),AND(R3037=1,R3038=0)),1,0),0)</f>
        <v>0</v>
      </c>
      <c r="U3038" s="1">
        <f>IF(AND(O3037&gt;0,O3038&gt;0),IF(OR(AND(S3037=0,S3038=1),AND(S3037=1,S3038=0)),1,0),0)</f>
        <v>0</v>
      </c>
    </row>
    <row r="3039" spans="1:21">
      <c r="A3039" s="9">
        <v>15777</v>
      </c>
      <c r="B3039" s="10" t="s">
        <v>1988</v>
      </c>
      <c r="C3039" s="9" t="s">
        <v>0</v>
      </c>
      <c r="D3039" s="9">
        <v>6367</v>
      </c>
      <c r="E3039" s="9">
        <v>1</v>
      </c>
      <c r="F3039" s="9">
        <v>1.3633</v>
      </c>
      <c r="G3039" s="9">
        <v>1.3657999999999999</v>
      </c>
      <c r="H3039" s="9">
        <v>1.3633</v>
      </c>
      <c r="I3039" s="9">
        <v>5</v>
      </c>
      <c r="J3039" s="9">
        <v>212.44</v>
      </c>
      <c r="K3039" s="8" t="str">
        <f>RIGHT(B3039,5)</f>
        <v>14:41</v>
      </c>
      <c r="L3039" s="7" t="str">
        <f>TEXT(K3039,"hh")</f>
        <v>14</v>
      </c>
      <c r="M3039" s="6">
        <f>IF(C3039="close",IF(I3039&gt;=0,1,IF(I3039&lt;0,2)),0)</f>
        <v>0</v>
      </c>
      <c r="N3039" s="5">
        <f>IF(N3038=0,IF(C3039="s/l",1,0),IF(C3039="s/l",N3038+1,0))</f>
        <v>0</v>
      </c>
      <c r="O3039" s="4">
        <f>IF(O3038=0,IF(C3039="t/p",1,0),IF(C3039="t/p",O3038+1,0))</f>
        <v>2</v>
      </c>
      <c r="P3039" s="3">
        <f>IF(AND(N3039&gt;=$AD$36,N3040=0),1,0)</f>
        <v>0</v>
      </c>
      <c r="Q3039" s="2">
        <f>IF(AND(O3039&gt;=$AD$35,O3040=0),1,0)</f>
        <v>0</v>
      </c>
      <c r="R3039" s="3">
        <f>IF(AND(N3039&gt;0,ISODD(D3039)),1,0)</f>
        <v>0</v>
      </c>
      <c r="S3039" s="2">
        <f>IF(AND(O3039&gt;0,ISEVEN(D3039)),1,0)</f>
        <v>0</v>
      </c>
      <c r="T3039" s="1">
        <f>IF(AND(N3038&gt;0,N3039&gt;0),IF(OR(AND(R3038=0,R3039=1),AND(R3038=1,R3039=0)),1,0),0)</f>
        <v>0</v>
      </c>
      <c r="U3039" s="1">
        <f>IF(AND(O3038&gt;0,O3039&gt;0),IF(OR(AND(S3038=0,S3039=1),AND(S3038=1,S3039=0)),1,0),0)</f>
        <v>1</v>
      </c>
    </row>
    <row r="3040" spans="1:21">
      <c r="A3040" s="9">
        <v>15786</v>
      </c>
      <c r="B3040" s="10" t="s">
        <v>1987</v>
      </c>
      <c r="C3040" s="9" t="s">
        <v>3</v>
      </c>
      <c r="D3040" s="9">
        <v>6370</v>
      </c>
      <c r="E3040" s="9">
        <v>1</v>
      </c>
      <c r="F3040" s="9">
        <v>1.3611</v>
      </c>
      <c r="G3040" s="9">
        <v>1.3611</v>
      </c>
      <c r="H3040" s="9">
        <v>1.3635999999999999</v>
      </c>
      <c r="I3040" s="9">
        <v>-20</v>
      </c>
      <c r="J3040" s="9">
        <v>192.44</v>
      </c>
      <c r="K3040" s="8" t="str">
        <f>RIGHT(B3040,5)</f>
        <v>15:14</v>
      </c>
      <c r="L3040" s="7" t="str">
        <f>TEXT(K3040,"hh")</f>
        <v>15</v>
      </c>
      <c r="M3040" s="6">
        <f>IF(C3040="close",IF(I3040&gt;=0,1,IF(I3040&lt;0,2)),0)</f>
        <v>0</v>
      </c>
      <c r="N3040" s="5">
        <f>IF(N3039=0,IF(C3040="s/l",1,0),IF(C3040="s/l",N3039+1,0))</f>
        <v>1</v>
      </c>
      <c r="O3040" s="4">
        <f>IF(O3039=0,IF(C3040="t/p",1,0),IF(C3040="t/p",O3039+1,0))</f>
        <v>0</v>
      </c>
      <c r="P3040" s="3">
        <f>IF(AND(N3040&gt;=$AD$36,N3041=0),1,0)</f>
        <v>0</v>
      </c>
      <c r="Q3040" s="2">
        <f>IF(AND(O3040&gt;=$AD$35,O3041=0),1,0)</f>
        <v>0</v>
      </c>
      <c r="R3040" s="3">
        <f>IF(AND(N3040&gt;0,ISODD(D3040)),1,0)</f>
        <v>0</v>
      </c>
      <c r="S3040" s="2">
        <f>IF(AND(O3040&gt;0,ISEVEN(D3040)),1,0)</f>
        <v>0</v>
      </c>
      <c r="T3040" s="1">
        <f>IF(AND(N3039&gt;0,N3040&gt;0),IF(OR(AND(R3039=0,R3040=1),AND(R3039=1,R3040=0)),1,0),0)</f>
        <v>0</v>
      </c>
      <c r="U3040" s="1">
        <f>IF(AND(O3039&gt;0,O3040&gt;0),IF(OR(AND(S3039=0,S3040=1),AND(S3039=1,S3040=0)),1,0),0)</f>
        <v>0</v>
      </c>
    </row>
    <row r="3041" spans="1:21">
      <c r="A3041" s="9">
        <v>15795</v>
      </c>
      <c r="B3041" s="10" t="s">
        <v>1986</v>
      </c>
      <c r="C3041" s="9" t="s">
        <v>3</v>
      </c>
      <c r="D3041" s="9">
        <v>6374</v>
      </c>
      <c r="E3041" s="9">
        <v>1</v>
      </c>
      <c r="F3041" s="9">
        <v>1.359</v>
      </c>
      <c r="G3041" s="9">
        <v>1.359</v>
      </c>
      <c r="H3041" s="9">
        <v>1.3614999999999999</v>
      </c>
      <c r="I3041" s="9">
        <v>-20</v>
      </c>
      <c r="J3041" s="9">
        <v>172.44</v>
      </c>
      <c r="K3041" s="8" t="str">
        <f>RIGHT(B3041,5)</f>
        <v>16:18</v>
      </c>
      <c r="L3041" s="7" t="str">
        <f>TEXT(K3041,"hh")</f>
        <v>16</v>
      </c>
      <c r="M3041" s="6">
        <f>IF(C3041="close",IF(I3041&gt;=0,1,IF(I3041&lt;0,2)),0)</f>
        <v>0</v>
      </c>
      <c r="N3041" s="5">
        <f>IF(N3040=0,IF(C3041="s/l",1,0),IF(C3041="s/l",N3040+1,0))</f>
        <v>2</v>
      </c>
      <c r="O3041" s="4">
        <f>IF(O3040=0,IF(C3041="t/p",1,0),IF(C3041="t/p",O3040+1,0))</f>
        <v>0</v>
      </c>
      <c r="P3041" s="3">
        <f>IF(AND(N3041&gt;=$AD$36,N3042=0),1,0)</f>
        <v>1</v>
      </c>
      <c r="Q3041" s="2">
        <f>IF(AND(O3041&gt;=$AD$35,O3042=0),1,0)</f>
        <v>0</v>
      </c>
      <c r="R3041" s="3">
        <f>IF(AND(N3041&gt;0,ISODD(D3041)),1,0)</f>
        <v>0</v>
      </c>
      <c r="S3041" s="2">
        <f>IF(AND(O3041&gt;0,ISEVEN(D3041)),1,0)</f>
        <v>0</v>
      </c>
      <c r="T3041" s="1">
        <f>IF(AND(N3040&gt;0,N3041&gt;0),IF(OR(AND(R3040=0,R3041=1),AND(R3040=1,R3041=0)),1,0),0)</f>
        <v>0</v>
      </c>
      <c r="U3041" s="1">
        <f>IF(AND(O3040&gt;0,O3041&gt;0),IF(OR(AND(S3040=0,S3041=1),AND(S3040=1,S3041=0)),1,0),0)</f>
        <v>0</v>
      </c>
    </row>
    <row r="3042" spans="1:21">
      <c r="A3042" s="9">
        <v>15800</v>
      </c>
      <c r="B3042" s="10" t="s">
        <v>1985</v>
      </c>
      <c r="C3042" s="9" t="s">
        <v>0</v>
      </c>
      <c r="D3042" s="9">
        <v>6378</v>
      </c>
      <c r="E3042" s="9">
        <v>1</v>
      </c>
      <c r="F3042" s="9">
        <v>1.3594999999999999</v>
      </c>
      <c r="G3042" s="9">
        <v>1.357</v>
      </c>
      <c r="H3042" s="9">
        <v>1.3594999999999999</v>
      </c>
      <c r="I3042" s="9">
        <v>5</v>
      </c>
      <c r="J3042" s="9">
        <v>177.44</v>
      </c>
      <c r="K3042" s="8" t="str">
        <f>RIGHT(B3042,5)</f>
        <v>16:54</v>
      </c>
      <c r="L3042" s="7" t="str">
        <f>TEXT(K3042,"hh")</f>
        <v>16</v>
      </c>
      <c r="M3042" s="6">
        <f>IF(C3042="close",IF(I3042&gt;=0,1,IF(I3042&lt;0,2)),0)</f>
        <v>0</v>
      </c>
      <c r="N3042" s="5">
        <f>IF(N3041=0,IF(C3042="s/l",1,0),IF(C3042="s/l",N3041+1,0))</f>
        <v>0</v>
      </c>
      <c r="O3042" s="4">
        <f>IF(O3041=0,IF(C3042="t/p",1,0),IF(C3042="t/p",O3041+1,0))</f>
        <v>1</v>
      </c>
      <c r="P3042" s="3">
        <f>IF(AND(N3042&gt;=$AD$36,N3043=0),1,0)</f>
        <v>0</v>
      </c>
      <c r="Q3042" s="2">
        <f>IF(AND(O3042&gt;=$AD$35,O3043=0),1,0)</f>
        <v>0</v>
      </c>
      <c r="R3042" s="3">
        <f>IF(AND(N3042&gt;0,ISODD(D3042)),1,0)</f>
        <v>0</v>
      </c>
      <c r="S3042" s="2">
        <f>IF(AND(O3042&gt;0,ISEVEN(D3042)),1,0)</f>
        <v>1</v>
      </c>
      <c r="T3042" s="1">
        <f>IF(AND(N3041&gt;0,N3042&gt;0),IF(OR(AND(R3041=0,R3042=1),AND(R3041=1,R3042=0)),1,0),0)</f>
        <v>0</v>
      </c>
      <c r="U3042" s="1">
        <f>IF(AND(O3041&gt;0,O3042&gt;0),IF(OR(AND(S3041=0,S3042=1),AND(S3041=1,S3042=0)),1,0),0)</f>
        <v>0</v>
      </c>
    </row>
    <row r="3043" spans="1:21">
      <c r="A3043" s="9">
        <v>15805</v>
      </c>
      <c r="B3043" s="10" t="s">
        <v>1984</v>
      </c>
      <c r="C3043" s="9" t="s">
        <v>0</v>
      </c>
      <c r="D3043" s="9">
        <v>6379</v>
      </c>
      <c r="E3043" s="9">
        <v>1</v>
      </c>
      <c r="F3043" s="9">
        <v>1.3592</v>
      </c>
      <c r="G3043" s="9">
        <v>1.3616999999999999</v>
      </c>
      <c r="H3043" s="9">
        <v>1.3592</v>
      </c>
      <c r="I3043" s="9">
        <v>5</v>
      </c>
      <c r="J3043" s="9">
        <v>182.44</v>
      </c>
      <c r="K3043" s="8" t="str">
        <f>RIGHT(B3043,5)</f>
        <v>17:36</v>
      </c>
      <c r="L3043" s="7" t="str">
        <f>TEXT(K3043,"hh")</f>
        <v>17</v>
      </c>
      <c r="M3043" s="6">
        <f>IF(C3043="close",IF(I3043&gt;=0,1,IF(I3043&lt;0,2)),0)</f>
        <v>0</v>
      </c>
      <c r="N3043" s="5">
        <f>IF(N3042=0,IF(C3043="s/l",1,0),IF(C3043="s/l",N3042+1,0))</f>
        <v>0</v>
      </c>
      <c r="O3043" s="4">
        <f>IF(O3042=0,IF(C3043="t/p",1,0),IF(C3043="t/p",O3042+1,0))</f>
        <v>2</v>
      </c>
      <c r="P3043" s="3">
        <f>IF(AND(N3043&gt;=$AD$36,N3044=0),1,0)</f>
        <v>0</v>
      </c>
      <c r="Q3043" s="2">
        <f>IF(AND(O3043&gt;=$AD$35,O3044=0),1,0)</f>
        <v>0</v>
      </c>
      <c r="R3043" s="3">
        <f>IF(AND(N3043&gt;0,ISODD(D3043)),1,0)</f>
        <v>0</v>
      </c>
      <c r="S3043" s="2">
        <f>IF(AND(O3043&gt;0,ISEVEN(D3043)),1,0)</f>
        <v>0</v>
      </c>
      <c r="T3043" s="1">
        <f>IF(AND(N3042&gt;0,N3043&gt;0),IF(OR(AND(R3042=0,R3043=1),AND(R3042=1,R3043=0)),1,0),0)</f>
        <v>0</v>
      </c>
      <c r="U3043" s="1">
        <f>IF(AND(O3042&gt;0,O3043&gt;0),IF(OR(AND(S3042=0,S3043=1),AND(S3042=1,S3043=0)),1,0),0)</f>
        <v>1</v>
      </c>
    </row>
    <row r="3044" spans="1:21">
      <c r="A3044" s="9">
        <v>15810</v>
      </c>
      <c r="B3044" s="10" t="s">
        <v>1983</v>
      </c>
      <c r="C3044" s="9" t="s">
        <v>0</v>
      </c>
      <c r="D3044" s="9">
        <v>6382</v>
      </c>
      <c r="E3044" s="9">
        <v>1</v>
      </c>
      <c r="F3044" s="9">
        <v>1.3594999999999999</v>
      </c>
      <c r="G3044" s="9">
        <v>1.357</v>
      </c>
      <c r="H3044" s="9">
        <v>1.3594999999999999</v>
      </c>
      <c r="I3044" s="9">
        <v>5</v>
      </c>
      <c r="J3044" s="9">
        <v>187.44</v>
      </c>
      <c r="K3044" s="8" t="str">
        <f>RIGHT(B3044,5)</f>
        <v>18:39</v>
      </c>
      <c r="L3044" s="7" t="str">
        <f>TEXT(K3044,"hh")</f>
        <v>18</v>
      </c>
      <c r="M3044" s="6">
        <f>IF(C3044="close",IF(I3044&gt;=0,1,IF(I3044&lt;0,2)),0)</f>
        <v>0</v>
      </c>
      <c r="N3044" s="5">
        <f>IF(N3043=0,IF(C3044="s/l",1,0),IF(C3044="s/l",N3043+1,0))</f>
        <v>0</v>
      </c>
      <c r="O3044" s="4">
        <f>IF(O3043=0,IF(C3044="t/p",1,0),IF(C3044="t/p",O3043+1,0))</f>
        <v>3</v>
      </c>
      <c r="P3044" s="3">
        <f>IF(AND(N3044&gt;=$AD$36,N3045=0),1,0)</f>
        <v>0</v>
      </c>
      <c r="Q3044" s="2">
        <f>IF(AND(O3044&gt;=$AD$35,O3045=0),1,0)</f>
        <v>0</v>
      </c>
      <c r="R3044" s="3">
        <f>IF(AND(N3044&gt;0,ISODD(D3044)),1,0)</f>
        <v>0</v>
      </c>
      <c r="S3044" s="2">
        <f>IF(AND(O3044&gt;0,ISEVEN(D3044)),1,0)</f>
        <v>1</v>
      </c>
      <c r="T3044" s="1">
        <f>IF(AND(N3043&gt;0,N3044&gt;0),IF(OR(AND(R3043=0,R3044=1),AND(R3043=1,R3044=0)),1,0),0)</f>
        <v>0</v>
      </c>
      <c r="U3044" s="1">
        <f>IF(AND(O3043&gt;0,O3044&gt;0),IF(OR(AND(S3043=0,S3044=1),AND(S3043=1,S3044=0)),1,0),0)</f>
        <v>1</v>
      </c>
    </row>
    <row r="3045" spans="1:21">
      <c r="A3045" s="9">
        <v>15815</v>
      </c>
      <c r="B3045" s="10" t="s">
        <v>1982</v>
      </c>
      <c r="C3045" s="9" t="s">
        <v>54</v>
      </c>
      <c r="D3045" s="9">
        <v>6383</v>
      </c>
      <c r="E3045" s="9">
        <v>1</v>
      </c>
      <c r="F3045" s="9">
        <v>1.3599000000000001</v>
      </c>
      <c r="G3045" s="9">
        <v>1.3616999999999999</v>
      </c>
      <c r="H3045" s="9">
        <v>1.3592</v>
      </c>
      <c r="I3045" s="9">
        <v>-2.37</v>
      </c>
      <c r="J3045" s="9">
        <v>185.07</v>
      </c>
      <c r="K3045" s="8" t="str">
        <f>RIGHT(B3045,5)</f>
        <v>01:00</v>
      </c>
      <c r="L3045" s="7" t="str">
        <f>TEXT(K3045,"hh")</f>
        <v>01</v>
      </c>
      <c r="M3045" s="6">
        <f>IF(C3045="close",IF(I3045&gt;=0,1,IF(I3045&lt;0,2)),0)</f>
        <v>2</v>
      </c>
      <c r="N3045" s="5">
        <f>IF(N3044=0,IF(C3045="s/l",1,0),IF(C3045="s/l",N3044+1,0))</f>
        <v>0</v>
      </c>
      <c r="O3045" s="4">
        <f>IF(O3044=0,IF(C3045="t/p",1,0),IF(C3045="t/p",O3044+1,0))</f>
        <v>0</v>
      </c>
      <c r="P3045" s="3">
        <f>IF(AND(N3045&gt;=$AD$36,N3046=0),1,0)</f>
        <v>0</v>
      </c>
      <c r="Q3045" s="2">
        <f>IF(AND(O3045&gt;=$AD$35,O3046=0),1,0)</f>
        <v>0</v>
      </c>
      <c r="R3045" s="3">
        <f>IF(AND(N3045&gt;0,ISODD(D3045)),1,0)</f>
        <v>0</v>
      </c>
      <c r="S3045" s="2">
        <f>IF(AND(O3045&gt;0,ISEVEN(D3045)),1,0)</f>
        <v>0</v>
      </c>
      <c r="T3045" s="1">
        <f>IF(AND(N3044&gt;0,N3045&gt;0),IF(OR(AND(R3044=0,R3045=1),AND(R3044=1,R3045=0)),1,0),0)</f>
        <v>0</v>
      </c>
      <c r="U3045" s="1">
        <f>IF(AND(O3044&gt;0,O3045&gt;0),IF(OR(AND(S3044=0,S3045=1),AND(S3044=1,S3045=0)),1,0),0)</f>
        <v>0</v>
      </c>
    </row>
    <row r="3046" spans="1:21">
      <c r="A3046" s="9">
        <v>15824</v>
      </c>
      <c r="B3046" s="10" t="s">
        <v>142</v>
      </c>
      <c r="C3046" s="9" t="s">
        <v>0</v>
      </c>
      <c r="D3046" s="9">
        <v>6388</v>
      </c>
      <c r="E3046" s="9">
        <v>1</v>
      </c>
      <c r="F3046" s="9">
        <v>1.3591</v>
      </c>
      <c r="G3046" s="9">
        <v>1.3566</v>
      </c>
      <c r="H3046" s="9">
        <v>1.3591</v>
      </c>
      <c r="I3046" s="9">
        <v>5</v>
      </c>
      <c r="J3046" s="9">
        <v>190.07</v>
      </c>
      <c r="K3046" s="8" t="str">
        <f>RIGHT(B3046,5)</f>
        <v>08:58</v>
      </c>
      <c r="L3046" s="7" t="str">
        <f>TEXT(K3046,"hh")</f>
        <v>08</v>
      </c>
      <c r="M3046" s="6">
        <f>IF(C3046="close",IF(I3046&gt;=0,1,IF(I3046&lt;0,2)),0)</f>
        <v>0</v>
      </c>
      <c r="N3046" s="5">
        <f>IF(N3045=0,IF(C3046="s/l",1,0),IF(C3046="s/l",N3045+1,0))</f>
        <v>0</v>
      </c>
      <c r="O3046" s="4">
        <f>IF(O3045=0,IF(C3046="t/p",1,0),IF(C3046="t/p",O3045+1,0))</f>
        <v>1</v>
      </c>
      <c r="P3046" s="3">
        <f>IF(AND(N3046&gt;=$AD$36,N3047=0),1,0)</f>
        <v>0</v>
      </c>
      <c r="Q3046" s="2">
        <f>IF(AND(O3046&gt;=$AD$35,O3047=0),1,0)</f>
        <v>0</v>
      </c>
      <c r="R3046" s="3">
        <f>IF(AND(N3046&gt;0,ISODD(D3046)),1,0)</f>
        <v>0</v>
      </c>
      <c r="S3046" s="2">
        <f>IF(AND(O3046&gt;0,ISEVEN(D3046)),1,0)</f>
        <v>1</v>
      </c>
      <c r="T3046" s="1">
        <f>IF(AND(N3045&gt;0,N3046&gt;0),IF(OR(AND(R3045=0,R3046=1),AND(R3045=1,R3046=0)),1,0),0)</f>
        <v>0</v>
      </c>
      <c r="U3046" s="1">
        <f>IF(AND(O3045&gt;0,O3046&gt;0),IF(OR(AND(S3045=0,S3046=1),AND(S3045=1,S3046=0)),1,0),0)</f>
        <v>0</v>
      </c>
    </row>
    <row r="3047" spans="1:21">
      <c r="A3047" s="9">
        <v>15829</v>
      </c>
      <c r="B3047" s="10" t="s">
        <v>1981</v>
      </c>
      <c r="C3047" s="9" t="s">
        <v>0</v>
      </c>
      <c r="D3047" s="9">
        <v>6389</v>
      </c>
      <c r="E3047" s="9">
        <v>1</v>
      </c>
      <c r="F3047" s="9">
        <v>1.3588</v>
      </c>
      <c r="G3047" s="9">
        <v>1.3613</v>
      </c>
      <c r="H3047" s="9">
        <v>1.3588</v>
      </c>
      <c r="I3047" s="9">
        <v>5</v>
      </c>
      <c r="J3047" s="9">
        <v>195.07</v>
      </c>
      <c r="K3047" s="8" t="str">
        <f>RIGHT(B3047,5)</f>
        <v>09:17</v>
      </c>
      <c r="L3047" s="7" t="str">
        <f>TEXT(K3047,"hh")</f>
        <v>09</v>
      </c>
      <c r="M3047" s="6">
        <f>IF(C3047="close",IF(I3047&gt;=0,1,IF(I3047&lt;0,2)),0)</f>
        <v>0</v>
      </c>
      <c r="N3047" s="5">
        <f>IF(N3046=0,IF(C3047="s/l",1,0),IF(C3047="s/l",N3046+1,0))</f>
        <v>0</v>
      </c>
      <c r="O3047" s="4">
        <f>IF(O3046=0,IF(C3047="t/p",1,0),IF(C3047="t/p",O3046+1,0))</f>
        <v>2</v>
      </c>
      <c r="P3047" s="3">
        <f>IF(AND(N3047&gt;=$AD$36,N3048=0),1,0)</f>
        <v>0</v>
      </c>
      <c r="Q3047" s="2">
        <f>IF(AND(O3047&gt;=$AD$35,O3048=0),1,0)</f>
        <v>0</v>
      </c>
      <c r="R3047" s="3">
        <f>IF(AND(N3047&gt;0,ISODD(D3047)),1,0)</f>
        <v>0</v>
      </c>
      <c r="S3047" s="2">
        <f>IF(AND(O3047&gt;0,ISEVEN(D3047)),1,0)</f>
        <v>0</v>
      </c>
      <c r="T3047" s="1">
        <f>IF(AND(N3046&gt;0,N3047&gt;0),IF(OR(AND(R3046=0,R3047=1),AND(R3046=1,R3047=0)),1,0),0)</f>
        <v>0</v>
      </c>
      <c r="U3047" s="1">
        <f>IF(AND(O3046&gt;0,O3047&gt;0),IF(OR(AND(S3046=0,S3047=1),AND(S3046=1,S3047=0)),1,0),0)</f>
        <v>1</v>
      </c>
    </row>
    <row r="3048" spans="1:21">
      <c r="A3048" s="9">
        <v>15834</v>
      </c>
      <c r="B3048" s="10" t="s">
        <v>1980</v>
      </c>
      <c r="C3048" s="9" t="s">
        <v>0</v>
      </c>
      <c r="D3048" s="9">
        <v>6392</v>
      </c>
      <c r="E3048" s="9">
        <v>1</v>
      </c>
      <c r="F3048" s="9">
        <v>1.3591</v>
      </c>
      <c r="G3048" s="9">
        <v>1.3566</v>
      </c>
      <c r="H3048" s="9">
        <v>1.3591</v>
      </c>
      <c r="I3048" s="9">
        <v>5</v>
      </c>
      <c r="J3048" s="9">
        <v>200.07</v>
      </c>
      <c r="K3048" s="8" t="str">
        <f>RIGHT(B3048,5)</f>
        <v>09:30</v>
      </c>
      <c r="L3048" s="7" t="str">
        <f>TEXT(K3048,"hh")</f>
        <v>09</v>
      </c>
      <c r="M3048" s="6">
        <f>IF(C3048="close",IF(I3048&gt;=0,1,IF(I3048&lt;0,2)),0)</f>
        <v>0</v>
      </c>
      <c r="N3048" s="5">
        <f>IF(N3047=0,IF(C3048="s/l",1,0),IF(C3048="s/l",N3047+1,0))</f>
        <v>0</v>
      </c>
      <c r="O3048" s="4">
        <f>IF(O3047=0,IF(C3048="t/p",1,0),IF(C3048="t/p",O3047+1,0))</f>
        <v>3</v>
      </c>
      <c r="P3048" s="3">
        <f>IF(AND(N3048&gt;=$AD$36,N3049=0),1,0)</f>
        <v>0</v>
      </c>
      <c r="Q3048" s="2">
        <f>IF(AND(O3048&gt;=$AD$35,O3049=0),1,0)</f>
        <v>0</v>
      </c>
      <c r="R3048" s="3">
        <f>IF(AND(N3048&gt;0,ISODD(D3048)),1,0)</f>
        <v>0</v>
      </c>
      <c r="S3048" s="2">
        <f>IF(AND(O3048&gt;0,ISEVEN(D3048)),1,0)</f>
        <v>1</v>
      </c>
      <c r="T3048" s="1">
        <f>IF(AND(N3047&gt;0,N3048&gt;0),IF(OR(AND(R3047=0,R3048=1),AND(R3047=1,R3048=0)),1,0),0)</f>
        <v>0</v>
      </c>
      <c r="U3048" s="1">
        <f>IF(AND(O3047&gt;0,O3048&gt;0),IF(OR(AND(S3047=0,S3048=1),AND(S3047=1,S3048=0)),1,0),0)</f>
        <v>1</v>
      </c>
    </row>
    <row r="3049" spans="1:21">
      <c r="A3049" s="9">
        <v>15839</v>
      </c>
      <c r="B3049" s="10" t="s">
        <v>1979</v>
      </c>
      <c r="C3049" s="9" t="s">
        <v>0</v>
      </c>
      <c r="D3049" s="9">
        <v>6393</v>
      </c>
      <c r="E3049" s="9">
        <v>1</v>
      </c>
      <c r="F3049" s="9">
        <v>1.3587</v>
      </c>
      <c r="G3049" s="9">
        <v>1.3612</v>
      </c>
      <c r="H3049" s="9">
        <v>1.3587</v>
      </c>
      <c r="I3049" s="9">
        <v>5</v>
      </c>
      <c r="J3049" s="9">
        <v>205.07</v>
      </c>
      <c r="K3049" s="8" t="str">
        <f>RIGHT(B3049,5)</f>
        <v>09:33</v>
      </c>
      <c r="L3049" s="7" t="str">
        <f>TEXT(K3049,"hh")</f>
        <v>09</v>
      </c>
      <c r="M3049" s="6">
        <f>IF(C3049="close",IF(I3049&gt;=0,1,IF(I3049&lt;0,2)),0)</f>
        <v>0</v>
      </c>
      <c r="N3049" s="5">
        <f>IF(N3048=0,IF(C3049="s/l",1,0),IF(C3049="s/l",N3048+1,0))</f>
        <v>0</v>
      </c>
      <c r="O3049" s="4">
        <f>IF(O3048=0,IF(C3049="t/p",1,0),IF(C3049="t/p",O3048+1,0))</f>
        <v>4</v>
      </c>
      <c r="P3049" s="3">
        <f>IF(AND(N3049&gt;=$AD$36,N3050=0),1,0)</f>
        <v>0</v>
      </c>
      <c r="Q3049" s="2">
        <f>IF(AND(O3049&gt;=$AD$35,O3050=0),1,0)</f>
        <v>0</v>
      </c>
      <c r="R3049" s="3">
        <f>IF(AND(N3049&gt;0,ISODD(D3049)),1,0)</f>
        <v>0</v>
      </c>
      <c r="S3049" s="2">
        <f>IF(AND(O3049&gt;0,ISEVEN(D3049)),1,0)</f>
        <v>0</v>
      </c>
      <c r="T3049" s="1">
        <f>IF(AND(N3048&gt;0,N3049&gt;0),IF(OR(AND(R3048=0,R3049=1),AND(R3048=1,R3049=0)),1,0),0)</f>
        <v>0</v>
      </c>
      <c r="U3049" s="1">
        <f>IF(AND(O3048&gt;0,O3049&gt;0),IF(OR(AND(S3048=0,S3049=1),AND(S3048=1,S3049=0)),1,0),0)</f>
        <v>1</v>
      </c>
    </row>
    <row r="3050" spans="1:21">
      <c r="A3050" s="9">
        <v>15844</v>
      </c>
      <c r="B3050" s="10" t="s">
        <v>1978</v>
      </c>
      <c r="C3050" s="9" t="s">
        <v>0</v>
      </c>
      <c r="D3050" s="9">
        <v>6396</v>
      </c>
      <c r="E3050" s="9">
        <v>1</v>
      </c>
      <c r="F3050" s="9">
        <v>1.359</v>
      </c>
      <c r="G3050" s="9">
        <v>1.3565</v>
      </c>
      <c r="H3050" s="9">
        <v>1.359</v>
      </c>
      <c r="I3050" s="9">
        <v>5</v>
      </c>
      <c r="J3050" s="9">
        <v>210.07</v>
      </c>
      <c r="K3050" s="8" t="str">
        <f>RIGHT(B3050,5)</f>
        <v>13:58</v>
      </c>
      <c r="L3050" s="7" t="str">
        <f>TEXT(K3050,"hh")</f>
        <v>13</v>
      </c>
      <c r="M3050" s="6">
        <f>IF(C3050="close",IF(I3050&gt;=0,1,IF(I3050&lt;0,2)),0)</f>
        <v>0</v>
      </c>
      <c r="N3050" s="5">
        <f>IF(N3049=0,IF(C3050="s/l",1,0),IF(C3050="s/l",N3049+1,0))</f>
        <v>0</v>
      </c>
      <c r="O3050" s="4">
        <f>IF(O3049=0,IF(C3050="t/p",1,0),IF(C3050="t/p",O3049+1,0))</f>
        <v>5</v>
      </c>
      <c r="P3050" s="3">
        <f>IF(AND(N3050&gt;=$AD$36,N3051=0),1,0)</f>
        <v>0</v>
      </c>
      <c r="Q3050" s="2">
        <f>IF(AND(O3050&gt;=$AD$35,O3051=0),1,0)</f>
        <v>0</v>
      </c>
      <c r="R3050" s="3">
        <f>IF(AND(N3050&gt;0,ISODD(D3050)),1,0)</f>
        <v>0</v>
      </c>
      <c r="S3050" s="2">
        <f>IF(AND(O3050&gt;0,ISEVEN(D3050)),1,0)</f>
        <v>1</v>
      </c>
      <c r="T3050" s="1">
        <f>IF(AND(N3049&gt;0,N3050&gt;0),IF(OR(AND(R3049=0,R3050=1),AND(R3049=1,R3050=0)),1,0),0)</f>
        <v>0</v>
      </c>
      <c r="U3050" s="1">
        <f>IF(AND(O3049&gt;0,O3050&gt;0),IF(OR(AND(S3049=0,S3050=1),AND(S3049=1,S3050=0)),1,0),0)</f>
        <v>1</v>
      </c>
    </row>
    <row r="3051" spans="1:21">
      <c r="A3051" s="9">
        <v>15857</v>
      </c>
      <c r="B3051" s="10" t="s">
        <v>1977</v>
      </c>
      <c r="C3051" s="9" t="s">
        <v>0</v>
      </c>
      <c r="D3051" s="9">
        <v>6397</v>
      </c>
      <c r="E3051" s="9">
        <v>1</v>
      </c>
      <c r="F3051" s="9">
        <v>1.3587</v>
      </c>
      <c r="G3051" s="9">
        <v>1.3612</v>
      </c>
      <c r="H3051" s="9">
        <v>1.3587</v>
      </c>
      <c r="I3051" s="9">
        <v>5</v>
      </c>
      <c r="J3051" s="9">
        <v>215.07</v>
      </c>
      <c r="K3051" s="8" t="str">
        <f>RIGHT(B3051,5)</f>
        <v>14:30</v>
      </c>
      <c r="L3051" s="7" t="str">
        <f>TEXT(K3051,"hh")</f>
        <v>14</v>
      </c>
      <c r="M3051" s="6">
        <f>IF(C3051="close",IF(I3051&gt;=0,1,IF(I3051&lt;0,2)),0)</f>
        <v>0</v>
      </c>
      <c r="N3051" s="5">
        <f>IF(N3050=0,IF(C3051="s/l",1,0),IF(C3051="s/l",N3050+1,0))</f>
        <v>0</v>
      </c>
      <c r="O3051" s="4">
        <f>IF(O3050=0,IF(C3051="t/p",1,0),IF(C3051="t/p",O3050+1,0))</f>
        <v>6</v>
      </c>
      <c r="P3051" s="3">
        <f>IF(AND(N3051&gt;=$AD$36,N3052=0),1,0)</f>
        <v>0</v>
      </c>
      <c r="Q3051" s="2">
        <f>IF(AND(O3051&gt;=$AD$35,O3052=0),1,0)</f>
        <v>1</v>
      </c>
      <c r="R3051" s="3">
        <f>IF(AND(N3051&gt;0,ISODD(D3051)),1,0)</f>
        <v>0</v>
      </c>
      <c r="S3051" s="2">
        <f>IF(AND(O3051&gt;0,ISEVEN(D3051)),1,0)</f>
        <v>0</v>
      </c>
      <c r="T3051" s="1">
        <f>IF(AND(N3050&gt;0,N3051&gt;0),IF(OR(AND(R3050=0,R3051=1),AND(R3050=1,R3051=0)),1,0),0)</f>
        <v>0</v>
      </c>
      <c r="U3051" s="1">
        <f>IF(AND(O3050&gt;0,O3051&gt;0),IF(OR(AND(S3050=0,S3051=1),AND(S3050=1,S3051=0)),1,0),0)</f>
        <v>1</v>
      </c>
    </row>
    <row r="3052" spans="1:21">
      <c r="A3052" s="9">
        <v>15862</v>
      </c>
      <c r="B3052" s="10" t="s">
        <v>1976</v>
      </c>
      <c r="C3052" s="9" t="s">
        <v>3</v>
      </c>
      <c r="D3052" s="9">
        <v>6402</v>
      </c>
      <c r="E3052" s="9">
        <v>1</v>
      </c>
      <c r="F3052" s="9">
        <v>1.3574999999999999</v>
      </c>
      <c r="G3052" s="9">
        <v>1.3574999999999999</v>
      </c>
      <c r="H3052" s="9">
        <v>1.36</v>
      </c>
      <c r="I3052" s="9">
        <v>-20</v>
      </c>
      <c r="J3052" s="9">
        <v>195.07</v>
      </c>
      <c r="K3052" s="8" t="str">
        <f>RIGHT(B3052,5)</f>
        <v>14:31</v>
      </c>
      <c r="L3052" s="7" t="str">
        <f>TEXT(K3052,"hh")</f>
        <v>14</v>
      </c>
      <c r="M3052" s="6">
        <f>IF(C3052="close",IF(I3052&gt;=0,1,IF(I3052&lt;0,2)),0)</f>
        <v>0</v>
      </c>
      <c r="N3052" s="5">
        <f>IF(N3051=0,IF(C3052="s/l",1,0),IF(C3052="s/l",N3051+1,0))</f>
        <v>1</v>
      </c>
      <c r="O3052" s="4">
        <f>IF(O3051=0,IF(C3052="t/p",1,0),IF(C3052="t/p",O3051+1,0))</f>
        <v>0</v>
      </c>
      <c r="P3052" s="3">
        <f>IF(AND(N3052&gt;=$AD$36,N3053=0),1,0)</f>
        <v>0</v>
      </c>
      <c r="Q3052" s="2">
        <f>IF(AND(O3052&gt;=$AD$35,O3053=0),1,0)</f>
        <v>0</v>
      </c>
      <c r="R3052" s="3">
        <f>IF(AND(N3052&gt;0,ISODD(D3052)),1,0)</f>
        <v>0</v>
      </c>
      <c r="S3052" s="2">
        <f>IF(AND(O3052&gt;0,ISEVEN(D3052)),1,0)</f>
        <v>0</v>
      </c>
      <c r="T3052" s="1">
        <f>IF(AND(N3051&gt;0,N3052&gt;0),IF(OR(AND(R3051=0,R3052=1),AND(R3051=1,R3052=0)),1,0),0)</f>
        <v>0</v>
      </c>
      <c r="U3052" s="1">
        <f>IF(AND(O3051&gt;0,O3052&gt;0),IF(OR(AND(S3051=0,S3052=1),AND(S3051=1,S3052=0)),1,0),0)</f>
        <v>0</v>
      </c>
    </row>
    <row r="3053" spans="1:21">
      <c r="A3053" s="9">
        <v>15867</v>
      </c>
      <c r="B3053" s="10" t="s">
        <v>1975</v>
      </c>
      <c r="C3053" s="9" t="s">
        <v>0</v>
      </c>
      <c r="D3053" s="9">
        <v>6406</v>
      </c>
      <c r="E3053" s="9">
        <v>1</v>
      </c>
      <c r="F3053" s="9">
        <v>1.3580000000000001</v>
      </c>
      <c r="G3053" s="9">
        <v>1.3554999999999999</v>
      </c>
      <c r="H3053" s="9">
        <v>1.3580000000000001</v>
      </c>
      <c r="I3053" s="9">
        <v>5</v>
      </c>
      <c r="J3053" s="9">
        <v>200.07</v>
      </c>
      <c r="K3053" s="8" t="str">
        <f>RIGHT(B3053,5)</f>
        <v>14:38</v>
      </c>
      <c r="L3053" s="7" t="str">
        <f>TEXT(K3053,"hh")</f>
        <v>14</v>
      </c>
      <c r="M3053" s="6">
        <f>IF(C3053="close",IF(I3053&gt;=0,1,IF(I3053&lt;0,2)),0)</f>
        <v>0</v>
      </c>
      <c r="N3053" s="5">
        <f>IF(N3052=0,IF(C3053="s/l",1,0),IF(C3053="s/l",N3052+1,0))</f>
        <v>0</v>
      </c>
      <c r="O3053" s="4">
        <f>IF(O3052=0,IF(C3053="t/p",1,0),IF(C3053="t/p",O3052+1,0))</f>
        <v>1</v>
      </c>
      <c r="P3053" s="3">
        <f>IF(AND(N3053&gt;=$AD$36,N3054=0),1,0)</f>
        <v>0</v>
      </c>
      <c r="Q3053" s="2">
        <f>IF(AND(O3053&gt;=$AD$35,O3054=0),1,0)</f>
        <v>0</v>
      </c>
      <c r="R3053" s="3">
        <f>IF(AND(N3053&gt;0,ISODD(D3053)),1,0)</f>
        <v>0</v>
      </c>
      <c r="S3053" s="2">
        <f>IF(AND(O3053&gt;0,ISEVEN(D3053)),1,0)</f>
        <v>1</v>
      </c>
      <c r="T3053" s="1">
        <f>IF(AND(N3052&gt;0,N3053&gt;0),IF(OR(AND(R3052=0,R3053=1),AND(R3052=1,R3053=0)),1,0),0)</f>
        <v>0</v>
      </c>
      <c r="U3053" s="1">
        <f>IF(AND(O3052&gt;0,O3053&gt;0),IF(OR(AND(S3052=0,S3053=1),AND(S3052=1,S3053=0)),1,0),0)</f>
        <v>0</v>
      </c>
    </row>
    <row r="3054" spans="1:21">
      <c r="A3054" s="9">
        <v>15872</v>
      </c>
      <c r="B3054" s="10" t="s">
        <v>1974</v>
      </c>
      <c r="C3054" s="9" t="s">
        <v>0</v>
      </c>
      <c r="D3054" s="9">
        <v>6407</v>
      </c>
      <c r="E3054" s="9">
        <v>1</v>
      </c>
      <c r="F3054" s="9">
        <v>1.3574999999999999</v>
      </c>
      <c r="G3054" s="9">
        <v>1.36</v>
      </c>
      <c r="H3054" s="9">
        <v>1.3574999999999999</v>
      </c>
      <c r="I3054" s="9">
        <v>5</v>
      </c>
      <c r="J3054" s="9">
        <v>205.07</v>
      </c>
      <c r="K3054" s="8" t="str">
        <f>RIGHT(B3054,5)</f>
        <v>14:48</v>
      </c>
      <c r="L3054" s="7" t="str">
        <f>TEXT(K3054,"hh")</f>
        <v>14</v>
      </c>
      <c r="M3054" s="6">
        <f>IF(C3054="close",IF(I3054&gt;=0,1,IF(I3054&lt;0,2)),0)</f>
        <v>0</v>
      </c>
      <c r="N3054" s="5">
        <f>IF(N3053=0,IF(C3054="s/l",1,0),IF(C3054="s/l",N3053+1,0))</f>
        <v>0</v>
      </c>
      <c r="O3054" s="4">
        <f>IF(O3053=0,IF(C3054="t/p",1,0),IF(C3054="t/p",O3053+1,0))</f>
        <v>2</v>
      </c>
      <c r="P3054" s="3">
        <f>IF(AND(N3054&gt;=$AD$36,N3055=0),1,0)</f>
        <v>0</v>
      </c>
      <c r="Q3054" s="2">
        <f>IF(AND(O3054&gt;=$AD$35,O3055=0),1,0)</f>
        <v>0</v>
      </c>
      <c r="R3054" s="3">
        <f>IF(AND(N3054&gt;0,ISODD(D3054)),1,0)</f>
        <v>0</v>
      </c>
      <c r="S3054" s="2">
        <f>IF(AND(O3054&gt;0,ISEVEN(D3054)),1,0)</f>
        <v>0</v>
      </c>
      <c r="T3054" s="1">
        <f>IF(AND(N3053&gt;0,N3054&gt;0),IF(OR(AND(R3053=0,R3054=1),AND(R3053=1,R3054=0)),1,0),0)</f>
        <v>0</v>
      </c>
      <c r="U3054" s="1">
        <f>IF(AND(O3053&gt;0,O3054&gt;0),IF(OR(AND(S3053=0,S3054=1),AND(S3053=1,S3054=0)),1,0),0)</f>
        <v>1</v>
      </c>
    </row>
    <row r="3055" spans="1:21">
      <c r="A3055" s="9">
        <v>15877</v>
      </c>
      <c r="B3055" s="10" t="s">
        <v>1973</v>
      </c>
      <c r="C3055" s="9" t="s">
        <v>0</v>
      </c>
      <c r="D3055" s="9">
        <v>6410</v>
      </c>
      <c r="E3055" s="9">
        <v>1</v>
      </c>
      <c r="F3055" s="9">
        <v>1.3577999999999999</v>
      </c>
      <c r="G3055" s="9">
        <v>1.3552999999999999</v>
      </c>
      <c r="H3055" s="9">
        <v>1.3577999999999999</v>
      </c>
      <c r="I3055" s="9">
        <v>5</v>
      </c>
      <c r="J3055" s="9">
        <v>210.07</v>
      </c>
      <c r="K3055" s="8" t="str">
        <f>RIGHT(B3055,5)</f>
        <v>14:50</v>
      </c>
      <c r="L3055" s="7" t="str">
        <f>TEXT(K3055,"hh")</f>
        <v>14</v>
      </c>
      <c r="M3055" s="6">
        <f>IF(C3055="close",IF(I3055&gt;=0,1,IF(I3055&lt;0,2)),0)</f>
        <v>0</v>
      </c>
      <c r="N3055" s="5">
        <f>IF(N3054=0,IF(C3055="s/l",1,0),IF(C3055="s/l",N3054+1,0))</f>
        <v>0</v>
      </c>
      <c r="O3055" s="4">
        <f>IF(O3054=0,IF(C3055="t/p",1,0),IF(C3055="t/p",O3054+1,0))</f>
        <v>3</v>
      </c>
      <c r="P3055" s="3">
        <f>IF(AND(N3055&gt;=$AD$36,N3056=0),1,0)</f>
        <v>0</v>
      </c>
      <c r="Q3055" s="2">
        <f>IF(AND(O3055&gt;=$AD$35,O3056=0),1,0)</f>
        <v>0</v>
      </c>
      <c r="R3055" s="3">
        <f>IF(AND(N3055&gt;0,ISODD(D3055)),1,0)</f>
        <v>0</v>
      </c>
      <c r="S3055" s="2">
        <f>IF(AND(O3055&gt;0,ISEVEN(D3055)),1,0)</f>
        <v>1</v>
      </c>
      <c r="T3055" s="1">
        <f>IF(AND(N3054&gt;0,N3055&gt;0),IF(OR(AND(R3054=0,R3055=1),AND(R3054=1,R3055=0)),1,0),0)</f>
        <v>0</v>
      </c>
      <c r="U3055" s="1">
        <f>IF(AND(O3054&gt;0,O3055&gt;0),IF(OR(AND(S3054=0,S3055=1),AND(S3054=1,S3055=0)),1,0),0)</f>
        <v>1</v>
      </c>
    </row>
    <row r="3056" spans="1:21">
      <c r="A3056" s="9">
        <v>15886</v>
      </c>
      <c r="B3056" s="10" t="s">
        <v>1972</v>
      </c>
      <c r="C3056" s="9" t="s">
        <v>3</v>
      </c>
      <c r="D3056" s="9">
        <v>6411</v>
      </c>
      <c r="E3056" s="9">
        <v>1</v>
      </c>
      <c r="F3056" s="9">
        <v>1.36</v>
      </c>
      <c r="G3056" s="9">
        <v>1.36</v>
      </c>
      <c r="H3056" s="9">
        <v>1.3574999999999999</v>
      </c>
      <c r="I3056" s="9">
        <v>-20</v>
      </c>
      <c r="J3056" s="9">
        <v>190.07</v>
      </c>
      <c r="K3056" s="8" t="str">
        <f>RIGHT(B3056,5)</f>
        <v>14:59</v>
      </c>
      <c r="L3056" s="7" t="str">
        <f>TEXT(K3056,"hh")</f>
        <v>14</v>
      </c>
      <c r="M3056" s="6">
        <f>IF(C3056="close",IF(I3056&gt;=0,1,IF(I3056&lt;0,2)),0)</f>
        <v>0</v>
      </c>
      <c r="N3056" s="5">
        <f>IF(N3055=0,IF(C3056="s/l",1,0),IF(C3056="s/l",N3055+1,0))</f>
        <v>1</v>
      </c>
      <c r="O3056" s="4">
        <f>IF(O3055=0,IF(C3056="t/p",1,0),IF(C3056="t/p",O3055+1,0))</f>
        <v>0</v>
      </c>
      <c r="P3056" s="3">
        <f>IF(AND(N3056&gt;=$AD$36,N3057=0),1,0)</f>
        <v>0</v>
      </c>
      <c r="Q3056" s="2">
        <f>IF(AND(O3056&gt;=$AD$35,O3057=0),1,0)</f>
        <v>0</v>
      </c>
      <c r="R3056" s="3">
        <f>IF(AND(N3056&gt;0,ISODD(D3056)),1,0)</f>
        <v>1</v>
      </c>
      <c r="S3056" s="2">
        <f>IF(AND(O3056&gt;0,ISEVEN(D3056)),1,0)</f>
        <v>0</v>
      </c>
      <c r="T3056" s="1">
        <f>IF(AND(N3055&gt;0,N3056&gt;0),IF(OR(AND(R3055=0,R3056=1),AND(R3055=1,R3056=0)),1,0),0)</f>
        <v>0</v>
      </c>
      <c r="U3056" s="1">
        <f>IF(AND(O3055&gt;0,O3056&gt;0),IF(OR(AND(S3055=0,S3056=1),AND(S3055=1,S3056=0)),1,0),0)</f>
        <v>0</v>
      </c>
    </row>
    <row r="3057" spans="1:21">
      <c r="A3057" s="9">
        <v>15891</v>
      </c>
      <c r="B3057" s="10" t="s">
        <v>1971</v>
      </c>
      <c r="C3057" s="9" t="s">
        <v>0</v>
      </c>
      <c r="D3057" s="9">
        <v>6415</v>
      </c>
      <c r="E3057" s="9">
        <v>1</v>
      </c>
      <c r="F3057" s="9">
        <v>1.3594999999999999</v>
      </c>
      <c r="G3057" s="9">
        <v>1.3620000000000001</v>
      </c>
      <c r="H3057" s="9">
        <v>1.3594999999999999</v>
      </c>
      <c r="I3057" s="9">
        <v>5</v>
      </c>
      <c r="J3057" s="9">
        <v>195.07</v>
      </c>
      <c r="K3057" s="8" t="str">
        <f>RIGHT(B3057,5)</f>
        <v>15:02</v>
      </c>
      <c r="L3057" s="7" t="str">
        <f>TEXT(K3057,"hh")</f>
        <v>15</v>
      </c>
      <c r="M3057" s="6">
        <f>IF(C3057="close",IF(I3057&gt;=0,1,IF(I3057&lt;0,2)),0)</f>
        <v>0</v>
      </c>
      <c r="N3057" s="5">
        <f>IF(N3056=0,IF(C3057="s/l",1,0),IF(C3057="s/l",N3056+1,0))</f>
        <v>0</v>
      </c>
      <c r="O3057" s="4">
        <f>IF(O3056=0,IF(C3057="t/p",1,0),IF(C3057="t/p",O3056+1,0))</f>
        <v>1</v>
      </c>
      <c r="P3057" s="3">
        <f>IF(AND(N3057&gt;=$AD$36,N3058=0),1,0)</f>
        <v>0</v>
      </c>
      <c r="Q3057" s="2">
        <f>IF(AND(O3057&gt;=$AD$35,O3058=0),1,0)</f>
        <v>0</v>
      </c>
      <c r="R3057" s="3">
        <f>IF(AND(N3057&gt;0,ISODD(D3057)),1,0)</f>
        <v>0</v>
      </c>
      <c r="S3057" s="2">
        <f>IF(AND(O3057&gt;0,ISEVEN(D3057)),1,0)</f>
        <v>0</v>
      </c>
      <c r="T3057" s="1">
        <f>IF(AND(N3056&gt;0,N3057&gt;0),IF(OR(AND(R3056=0,R3057=1),AND(R3056=1,R3057=0)),1,0),0)</f>
        <v>0</v>
      </c>
      <c r="U3057" s="1">
        <f>IF(AND(O3056&gt;0,O3057&gt;0),IF(OR(AND(S3056=0,S3057=1),AND(S3056=1,S3057=0)),1,0),0)</f>
        <v>0</v>
      </c>
    </row>
    <row r="3058" spans="1:21">
      <c r="A3058" s="9">
        <v>15896</v>
      </c>
      <c r="B3058" s="10" t="s">
        <v>1970</v>
      </c>
      <c r="C3058" s="9" t="s">
        <v>0</v>
      </c>
      <c r="D3058" s="9">
        <v>6417</v>
      </c>
      <c r="E3058" s="9">
        <v>1</v>
      </c>
      <c r="F3058" s="9">
        <v>1.3605</v>
      </c>
      <c r="G3058" s="9">
        <v>1.363</v>
      </c>
      <c r="H3058" s="9">
        <v>1.3605</v>
      </c>
      <c r="I3058" s="9">
        <v>5</v>
      </c>
      <c r="J3058" s="9">
        <v>200.07</v>
      </c>
      <c r="K3058" s="8" t="str">
        <f>RIGHT(B3058,5)</f>
        <v>15:16</v>
      </c>
      <c r="L3058" s="7" t="str">
        <f>TEXT(K3058,"hh")</f>
        <v>15</v>
      </c>
      <c r="M3058" s="6">
        <f>IF(C3058="close",IF(I3058&gt;=0,1,IF(I3058&lt;0,2)),0)</f>
        <v>0</v>
      </c>
      <c r="N3058" s="5">
        <f>IF(N3057=0,IF(C3058="s/l",1,0),IF(C3058="s/l",N3057+1,0))</f>
        <v>0</v>
      </c>
      <c r="O3058" s="4">
        <f>IF(O3057=0,IF(C3058="t/p",1,0),IF(C3058="t/p",O3057+1,0))</f>
        <v>2</v>
      </c>
      <c r="P3058" s="3">
        <f>IF(AND(N3058&gt;=$AD$36,N3059=0),1,0)</f>
        <v>0</v>
      </c>
      <c r="Q3058" s="2">
        <f>IF(AND(O3058&gt;=$AD$35,O3059=0),1,0)</f>
        <v>0</v>
      </c>
      <c r="R3058" s="3">
        <f>IF(AND(N3058&gt;0,ISODD(D3058)),1,0)</f>
        <v>0</v>
      </c>
      <c r="S3058" s="2">
        <f>IF(AND(O3058&gt;0,ISEVEN(D3058)),1,0)</f>
        <v>0</v>
      </c>
      <c r="T3058" s="1">
        <f>IF(AND(N3057&gt;0,N3058&gt;0),IF(OR(AND(R3057=0,R3058=1),AND(R3057=1,R3058=0)),1,0),0)</f>
        <v>0</v>
      </c>
      <c r="U3058" s="1">
        <f>IF(AND(O3057&gt;0,O3058&gt;0),IF(OR(AND(S3057=0,S3058=1),AND(S3057=1,S3058=0)),1,0),0)</f>
        <v>0</v>
      </c>
    </row>
    <row r="3059" spans="1:21">
      <c r="A3059" s="9">
        <v>15901</v>
      </c>
      <c r="B3059" s="10" t="s">
        <v>1969</v>
      </c>
      <c r="C3059" s="9" t="s">
        <v>0</v>
      </c>
      <c r="D3059" s="9">
        <v>6420</v>
      </c>
      <c r="E3059" s="9">
        <v>1</v>
      </c>
      <c r="F3059" s="9">
        <v>1.361</v>
      </c>
      <c r="G3059" s="9">
        <v>1.3585</v>
      </c>
      <c r="H3059" s="9">
        <v>1.361</v>
      </c>
      <c r="I3059" s="9">
        <v>5</v>
      </c>
      <c r="J3059" s="9">
        <v>205.07</v>
      </c>
      <c r="K3059" s="8" t="str">
        <f>RIGHT(B3059,5)</f>
        <v>16:01</v>
      </c>
      <c r="L3059" s="7" t="str">
        <f>TEXT(K3059,"hh")</f>
        <v>16</v>
      </c>
      <c r="M3059" s="6">
        <f>IF(C3059="close",IF(I3059&gt;=0,1,IF(I3059&lt;0,2)),0)</f>
        <v>0</v>
      </c>
      <c r="N3059" s="5">
        <f>IF(N3058=0,IF(C3059="s/l",1,0),IF(C3059="s/l",N3058+1,0))</f>
        <v>0</v>
      </c>
      <c r="O3059" s="4">
        <f>IF(O3058=0,IF(C3059="t/p",1,0),IF(C3059="t/p",O3058+1,0))</f>
        <v>3</v>
      </c>
      <c r="P3059" s="3">
        <f>IF(AND(N3059&gt;=$AD$36,N3060=0),1,0)</f>
        <v>0</v>
      </c>
      <c r="Q3059" s="2">
        <f>IF(AND(O3059&gt;=$AD$35,O3060=0),1,0)</f>
        <v>0</v>
      </c>
      <c r="R3059" s="3">
        <f>IF(AND(N3059&gt;0,ISODD(D3059)),1,0)</f>
        <v>0</v>
      </c>
      <c r="S3059" s="2">
        <f>IF(AND(O3059&gt;0,ISEVEN(D3059)),1,0)</f>
        <v>1</v>
      </c>
      <c r="T3059" s="1">
        <f>IF(AND(N3058&gt;0,N3059&gt;0),IF(OR(AND(R3058=0,R3059=1),AND(R3058=1,R3059=0)),1,0),0)</f>
        <v>0</v>
      </c>
      <c r="U3059" s="1">
        <f>IF(AND(O3058&gt;0,O3059&gt;0),IF(OR(AND(S3058=0,S3059=1),AND(S3058=1,S3059=0)),1,0),0)</f>
        <v>1</v>
      </c>
    </row>
    <row r="3060" spans="1:21">
      <c r="A3060" s="9">
        <v>15910</v>
      </c>
      <c r="B3060" s="10" t="s">
        <v>1968</v>
      </c>
      <c r="C3060" s="9" t="s">
        <v>3</v>
      </c>
      <c r="D3060" s="9">
        <v>6421</v>
      </c>
      <c r="E3060" s="9">
        <v>1</v>
      </c>
      <c r="F3060" s="9">
        <v>1.3632</v>
      </c>
      <c r="G3060" s="9">
        <v>1.3632</v>
      </c>
      <c r="H3060" s="9">
        <v>1.3607</v>
      </c>
      <c r="I3060" s="9">
        <v>-20</v>
      </c>
      <c r="J3060" s="9">
        <v>185.07</v>
      </c>
      <c r="K3060" s="8" t="str">
        <f>RIGHT(B3060,5)</f>
        <v>16:12</v>
      </c>
      <c r="L3060" s="7" t="str">
        <f>TEXT(K3060,"hh")</f>
        <v>16</v>
      </c>
      <c r="M3060" s="6">
        <f>IF(C3060="close",IF(I3060&gt;=0,1,IF(I3060&lt;0,2)),0)</f>
        <v>0</v>
      </c>
      <c r="N3060" s="5">
        <f>IF(N3059=0,IF(C3060="s/l",1,0),IF(C3060="s/l",N3059+1,0))</f>
        <v>1</v>
      </c>
      <c r="O3060" s="4">
        <f>IF(O3059=0,IF(C3060="t/p",1,0),IF(C3060="t/p",O3059+1,0))</f>
        <v>0</v>
      </c>
      <c r="P3060" s="3">
        <f>IF(AND(N3060&gt;=$AD$36,N3061=0),1,0)</f>
        <v>0</v>
      </c>
      <c r="Q3060" s="2">
        <f>IF(AND(O3060&gt;=$AD$35,O3061=0),1,0)</f>
        <v>0</v>
      </c>
      <c r="R3060" s="3">
        <f>IF(AND(N3060&gt;0,ISODD(D3060)),1,0)</f>
        <v>1</v>
      </c>
      <c r="S3060" s="2">
        <f>IF(AND(O3060&gt;0,ISEVEN(D3060)),1,0)</f>
        <v>0</v>
      </c>
      <c r="T3060" s="1">
        <f>IF(AND(N3059&gt;0,N3060&gt;0),IF(OR(AND(R3059=0,R3060=1),AND(R3059=1,R3060=0)),1,0),0)</f>
        <v>0</v>
      </c>
      <c r="U3060" s="1">
        <f>IF(AND(O3059&gt;0,O3060&gt;0),IF(OR(AND(S3059=0,S3060=1),AND(S3059=1,S3060=0)),1,0),0)</f>
        <v>0</v>
      </c>
    </row>
    <row r="3061" spans="1:21">
      <c r="A3061" s="9">
        <v>15915</v>
      </c>
      <c r="B3061" s="10" t="s">
        <v>1967</v>
      </c>
      <c r="C3061" s="9" t="s">
        <v>0</v>
      </c>
      <c r="D3061" s="9">
        <v>6425</v>
      </c>
      <c r="E3061" s="9">
        <v>1</v>
      </c>
      <c r="F3061" s="9">
        <v>1.3628</v>
      </c>
      <c r="G3061" s="9">
        <v>1.3653</v>
      </c>
      <c r="H3061" s="9">
        <v>1.3628</v>
      </c>
      <c r="I3061" s="9">
        <v>5</v>
      </c>
      <c r="J3061" s="9">
        <v>190.07</v>
      </c>
      <c r="K3061" s="8" t="str">
        <f>RIGHT(B3061,5)</f>
        <v>16:55</v>
      </c>
      <c r="L3061" s="7" t="str">
        <f>TEXT(K3061,"hh")</f>
        <v>16</v>
      </c>
      <c r="M3061" s="6">
        <f>IF(C3061="close",IF(I3061&gt;=0,1,IF(I3061&lt;0,2)),0)</f>
        <v>0</v>
      </c>
      <c r="N3061" s="5">
        <f>IF(N3060=0,IF(C3061="s/l",1,0),IF(C3061="s/l",N3060+1,0))</f>
        <v>0</v>
      </c>
      <c r="O3061" s="4">
        <f>IF(O3060=0,IF(C3061="t/p",1,0),IF(C3061="t/p",O3060+1,0))</f>
        <v>1</v>
      </c>
      <c r="P3061" s="3">
        <f>IF(AND(N3061&gt;=$AD$36,N3062=0),1,0)</f>
        <v>0</v>
      </c>
      <c r="Q3061" s="2">
        <f>IF(AND(O3061&gt;=$AD$35,O3062=0),1,0)</f>
        <v>0</v>
      </c>
      <c r="R3061" s="3">
        <f>IF(AND(N3061&gt;0,ISODD(D3061)),1,0)</f>
        <v>0</v>
      </c>
      <c r="S3061" s="2">
        <f>IF(AND(O3061&gt;0,ISEVEN(D3061)),1,0)</f>
        <v>0</v>
      </c>
      <c r="T3061" s="1">
        <f>IF(AND(N3060&gt;0,N3061&gt;0),IF(OR(AND(R3060=0,R3061=1),AND(R3060=1,R3061=0)),1,0),0)</f>
        <v>0</v>
      </c>
      <c r="U3061" s="1">
        <f>IF(AND(O3060&gt;0,O3061&gt;0),IF(OR(AND(S3060=0,S3061=1),AND(S3060=1,S3061=0)),1,0),0)</f>
        <v>0</v>
      </c>
    </row>
    <row r="3062" spans="1:21">
      <c r="A3062" s="9">
        <v>15920</v>
      </c>
      <c r="B3062" s="10" t="s">
        <v>1966</v>
      </c>
      <c r="C3062" s="9" t="s">
        <v>0</v>
      </c>
      <c r="D3062" s="9">
        <v>6428</v>
      </c>
      <c r="E3062" s="9">
        <v>1</v>
      </c>
      <c r="F3062" s="9">
        <v>1.3631</v>
      </c>
      <c r="G3062" s="9">
        <v>1.3606</v>
      </c>
      <c r="H3062" s="9">
        <v>1.3631</v>
      </c>
      <c r="I3062" s="9">
        <v>5.0999999999999996</v>
      </c>
      <c r="J3062" s="9">
        <v>195.17</v>
      </c>
      <c r="K3062" s="8" t="str">
        <f>RIGHT(B3062,5)</f>
        <v>00:00</v>
      </c>
      <c r="L3062" s="7" t="str">
        <f>TEXT(K3062,"hh")</f>
        <v>00</v>
      </c>
      <c r="M3062" s="6">
        <f>IF(C3062="close",IF(I3062&gt;=0,1,IF(I3062&lt;0,2)),0)</f>
        <v>0</v>
      </c>
      <c r="N3062" s="5">
        <f>IF(N3061=0,IF(C3062="s/l",1,0),IF(C3062="s/l",N3061+1,0))</f>
        <v>0</v>
      </c>
      <c r="O3062" s="4">
        <f>IF(O3061=0,IF(C3062="t/p",1,0),IF(C3062="t/p",O3061+1,0))</f>
        <v>2</v>
      </c>
      <c r="P3062" s="3">
        <f>IF(AND(N3062&gt;=$AD$36,N3063=0),1,0)</f>
        <v>0</v>
      </c>
      <c r="Q3062" s="2">
        <f>IF(AND(O3062&gt;=$AD$35,O3063=0),1,0)</f>
        <v>0</v>
      </c>
      <c r="R3062" s="3">
        <f>IF(AND(N3062&gt;0,ISODD(D3062)),1,0)</f>
        <v>0</v>
      </c>
      <c r="S3062" s="2">
        <f>IF(AND(O3062&gt;0,ISEVEN(D3062)),1,0)</f>
        <v>1</v>
      </c>
      <c r="T3062" s="1">
        <f>IF(AND(N3061&gt;0,N3062&gt;0),IF(OR(AND(R3061=0,R3062=1),AND(R3061=1,R3062=0)),1,0),0)</f>
        <v>0</v>
      </c>
      <c r="U3062" s="1">
        <f>IF(AND(O3061&gt;0,O3062&gt;0),IF(OR(AND(S3061=0,S3062=1),AND(S3061=1,S3062=0)),1,0),0)</f>
        <v>1</v>
      </c>
    </row>
    <row r="3063" spans="1:21">
      <c r="A3063" s="9">
        <v>15929</v>
      </c>
      <c r="B3063" s="10" t="s">
        <v>139</v>
      </c>
      <c r="C3063" s="9" t="s">
        <v>0</v>
      </c>
      <c r="D3063" s="9">
        <v>6432</v>
      </c>
      <c r="E3063" s="9">
        <v>1</v>
      </c>
      <c r="F3063" s="9">
        <v>1.3624000000000001</v>
      </c>
      <c r="G3063" s="9">
        <v>1.3599000000000001</v>
      </c>
      <c r="H3063" s="9">
        <v>1.3624000000000001</v>
      </c>
      <c r="I3063" s="9">
        <v>5</v>
      </c>
      <c r="J3063" s="9">
        <v>200.17</v>
      </c>
      <c r="K3063" s="8" t="str">
        <f>RIGHT(B3063,5)</f>
        <v>08:53</v>
      </c>
      <c r="L3063" s="7" t="str">
        <f>TEXT(K3063,"hh")</f>
        <v>08</v>
      </c>
      <c r="M3063" s="6">
        <f>IF(C3063="close",IF(I3063&gt;=0,1,IF(I3063&lt;0,2)),0)</f>
        <v>0</v>
      </c>
      <c r="N3063" s="5">
        <f>IF(N3062=0,IF(C3063="s/l",1,0),IF(C3063="s/l",N3062+1,0))</f>
        <v>0</v>
      </c>
      <c r="O3063" s="4">
        <f>IF(O3062=0,IF(C3063="t/p",1,0),IF(C3063="t/p",O3062+1,0))</f>
        <v>3</v>
      </c>
      <c r="P3063" s="3">
        <f>IF(AND(N3063&gt;=$AD$36,N3064=0),1,0)</f>
        <v>0</v>
      </c>
      <c r="Q3063" s="2">
        <f>IF(AND(O3063&gt;=$AD$35,O3064=0),1,0)</f>
        <v>0</v>
      </c>
      <c r="R3063" s="3">
        <f>IF(AND(N3063&gt;0,ISODD(D3063)),1,0)</f>
        <v>0</v>
      </c>
      <c r="S3063" s="2">
        <f>IF(AND(O3063&gt;0,ISEVEN(D3063)),1,0)</f>
        <v>1</v>
      </c>
      <c r="T3063" s="1">
        <f>IF(AND(N3062&gt;0,N3063&gt;0),IF(OR(AND(R3062=0,R3063=1),AND(R3062=1,R3063=0)),1,0),0)</f>
        <v>0</v>
      </c>
      <c r="U3063" s="1">
        <f>IF(AND(O3062&gt;0,O3063&gt;0),IF(OR(AND(S3062=0,S3063=1),AND(S3062=1,S3063=0)),1,0),0)</f>
        <v>0</v>
      </c>
    </row>
    <row r="3064" spans="1:21">
      <c r="A3064" s="9">
        <v>15942</v>
      </c>
      <c r="B3064" s="10" t="s">
        <v>1965</v>
      </c>
      <c r="C3064" s="9" t="s">
        <v>0</v>
      </c>
      <c r="D3064" s="9">
        <v>6433</v>
      </c>
      <c r="E3064" s="9">
        <v>1</v>
      </c>
      <c r="F3064" s="9">
        <v>1.3621000000000001</v>
      </c>
      <c r="G3064" s="9">
        <v>1.3646</v>
      </c>
      <c r="H3064" s="9">
        <v>1.3621000000000001</v>
      </c>
      <c r="I3064" s="9">
        <v>5</v>
      </c>
      <c r="J3064" s="9">
        <v>205.17</v>
      </c>
      <c r="K3064" s="8" t="str">
        <f>RIGHT(B3064,5)</f>
        <v>10:32</v>
      </c>
      <c r="L3064" s="7" t="str">
        <f>TEXT(K3064,"hh")</f>
        <v>10</v>
      </c>
      <c r="M3064" s="6">
        <f>IF(C3064="close",IF(I3064&gt;=0,1,IF(I3064&lt;0,2)),0)</f>
        <v>0</v>
      </c>
      <c r="N3064" s="5">
        <f>IF(N3063=0,IF(C3064="s/l",1,0),IF(C3064="s/l",N3063+1,0))</f>
        <v>0</v>
      </c>
      <c r="O3064" s="4">
        <f>IF(O3063=0,IF(C3064="t/p",1,0),IF(C3064="t/p",O3063+1,0))</f>
        <v>4</v>
      </c>
      <c r="P3064" s="3">
        <f>IF(AND(N3064&gt;=$AD$36,N3065=0),1,0)</f>
        <v>0</v>
      </c>
      <c r="Q3064" s="2">
        <f>IF(AND(O3064&gt;=$AD$35,O3065=0),1,0)</f>
        <v>0</v>
      </c>
      <c r="R3064" s="3">
        <f>IF(AND(N3064&gt;0,ISODD(D3064)),1,0)</f>
        <v>0</v>
      </c>
      <c r="S3064" s="2">
        <f>IF(AND(O3064&gt;0,ISEVEN(D3064)),1,0)</f>
        <v>0</v>
      </c>
      <c r="T3064" s="1">
        <f>IF(AND(N3063&gt;0,N3064&gt;0),IF(OR(AND(R3063=0,R3064=1),AND(R3063=1,R3064=0)),1,0),0)</f>
        <v>0</v>
      </c>
      <c r="U3064" s="1">
        <f>IF(AND(O3063&gt;0,O3064&gt;0),IF(OR(AND(S3063=0,S3064=1),AND(S3063=1,S3064=0)),1,0),0)</f>
        <v>1</v>
      </c>
    </row>
    <row r="3065" spans="1:21">
      <c r="A3065" s="9">
        <v>15943</v>
      </c>
      <c r="B3065" s="10" t="s">
        <v>1964</v>
      </c>
      <c r="C3065" s="9" t="s">
        <v>0</v>
      </c>
      <c r="D3065" s="9">
        <v>6438</v>
      </c>
      <c r="E3065" s="9">
        <v>1</v>
      </c>
      <c r="F3065" s="9">
        <v>1.3633999999999999</v>
      </c>
      <c r="G3065" s="9">
        <v>1.3609</v>
      </c>
      <c r="H3065" s="9">
        <v>1.3633999999999999</v>
      </c>
      <c r="I3065" s="9">
        <v>5</v>
      </c>
      <c r="J3065" s="9">
        <v>210.17</v>
      </c>
      <c r="K3065" s="8" t="str">
        <f>RIGHT(B3065,5)</f>
        <v>10:57</v>
      </c>
      <c r="L3065" s="7" t="str">
        <f>TEXT(K3065,"hh")</f>
        <v>10</v>
      </c>
      <c r="M3065" s="6">
        <f>IF(C3065="close",IF(I3065&gt;=0,1,IF(I3065&lt;0,2)),0)</f>
        <v>0</v>
      </c>
      <c r="N3065" s="5">
        <f>IF(N3064=0,IF(C3065="s/l",1,0),IF(C3065="s/l",N3064+1,0))</f>
        <v>0</v>
      </c>
      <c r="O3065" s="4">
        <f>IF(O3064=0,IF(C3065="t/p",1,0),IF(C3065="t/p",O3064+1,0))</f>
        <v>5</v>
      </c>
      <c r="P3065" s="3">
        <f>IF(AND(N3065&gt;=$AD$36,N3066=0),1,0)</f>
        <v>0</v>
      </c>
      <c r="Q3065" s="2">
        <f>IF(AND(O3065&gt;=$AD$35,O3066=0),1,0)</f>
        <v>0</v>
      </c>
      <c r="R3065" s="3">
        <f>IF(AND(N3065&gt;0,ISODD(D3065)),1,0)</f>
        <v>0</v>
      </c>
      <c r="S3065" s="2">
        <f>IF(AND(O3065&gt;0,ISEVEN(D3065)),1,0)</f>
        <v>1</v>
      </c>
      <c r="T3065" s="1">
        <f>IF(AND(N3064&gt;0,N3065&gt;0),IF(OR(AND(R3064=0,R3065=1),AND(R3064=1,R3065=0)),1,0),0)</f>
        <v>0</v>
      </c>
      <c r="U3065" s="1">
        <f>IF(AND(O3064&gt;0,O3065&gt;0),IF(OR(AND(S3064=0,S3065=1),AND(S3064=1,S3065=0)),1,0),0)</f>
        <v>1</v>
      </c>
    </row>
    <row r="3066" spans="1:21">
      <c r="A3066" s="9">
        <v>15948</v>
      </c>
      <c r="B3066" s="10" t="s">
        <v>1963</v>
      </c>
      <c r="C3066" s="9" t="s">
        <v>0</v>
      </c>
      <c r="D3066" s="9">
        <v>6439</v>
      </c>
      <c r="E3066" s="9">
        <v>1</v>
      </c>
      <c r="F3066" s="9">
        <v>1.3631</v>
      </c>
      <c r="G3066" s="9">
        <v>1.3655999999999999</v>
      </c>
      <c r="H3066" s="9">
        <v>1.3631</v>
      </c>
      <c r="I3066" s="9">
        <v>5</v>
      </c>
      <c r="J3066" s="9">
        <v>215.17</v>
      </c>
      <c r="K3066" s="8" t="str">
        <f>RIGHT(B3066,5)</f>
        <v>11:16</v>
      </c>
      <c r="L3066" s="7" t="str">
        <f>TEXT(K3066,"hh")</f>
        <v>11</v>
      </c>
      <c r="M3066" s="6">
        <f>IF(C3066="close",IF(I3066&gt;=0,1,IF(I3066&lt;0,2)),0)</f>
        <v>0</v>
      </c>
      <c r="N3066" s="5">
        <f>IF(N3065=0,IF(C3066="s/l",1,0),IF(C3066="s/l",N3065+1,0))</f>
        <v>0</v>
      </c>
      <c r="O3066" s="4">
        <f>IF(O3065=0,IF(C3066="t/p",1,0),IF(C3066="t/p",O3065+1,0))</f>
        <v>6</v>
      </c>
      <c r="P3066" s="3">
        <f>IF(AND(N3066&gt;=$AD$36,N3067=0),1,0)</f>
        <v>0</v>
      </c>
      <c r="Q3066" s="2">
        <f>IF(AND(O3066&gt;=$AD$35,O3067=0),1,0)</f>
        <v>0</v>
      </c>
      <c r="R3066" s="3">
        <f>IF(AND(N3066&gt;0,ISODD(D3066)),1,0)</f>
        <v>0</v>
      </c>
      <c r="S3066" s="2">
        <f>IF(AND(O3066&gt;0,ISEVEN(D3066)),1,0)</f>
        <v>0</v>
      </c>
      <c r="T3066" s="1">
        <f>IF(AND(N3065&gt;0,N3066&gt;0),IF(OR(AND(R3065=0,R3066=1),AND(R3065=1,R3066=0)),1,0),0)</f>
        <v>0</v>
      </c>
      <c r="U3066" s="1">
        <f>IF(AND(O3065&gt;0,O3066&gt;0),IF(OR(AND(S3065=0,S3066=1),AND(S3065=1,S3066=0)),1,0),0)</f>
        <v>1</v>
      </c>
    </row>
    <row r="3067" spans="1:21">
      <c r="A3067" s="9">
        <v>15961</v>
      </c>
      <c r="B3067" s="10" t="s">
        <v>1962</v>
      </c>
      <c r="C3067" s="9" t="s">
        <v>0</v>
      </c>
      <c r="D3067" s="9">
        <v>6442</v>
      </c>
      <c r="E3067" s="9">
        <v>1</v>
      </c>
      <c r="F3067" s="9">
        <v>1.3633999999999999</v>
      </c>
      <c r="G3067" s="9">
        <v>1.3609</v>
      </c>
      <c r="H3067" s="9">
        <v>1.3633999999999999</v>
      </c>
      <c r="I3067" s="9">
        <v>5</v>
      </c>
      <c r="J3067" s="9">
        <v>220.17</v>
      </c>
      <c r="K3067" s="8" t="str">
        <f>RIGHT(B3067,5)</f>
        <v>16:49</v>
      </c>
      <c r="L3067" s="7" t="str">
        <f>TEXT(K3067,"hh")</f>
        <v>16</v>
      </c>
      <c r="M3067" s="6">
        <f>IF(C3067="close",IF(I3067&gt;=0,1,IF(I3067&lt;0,2)),0)</f>
        <v>0</v>
      </c>
      <c r="N3067" s="5">
        <f>IF(N3066=0,IF(C3067="s/l",1,0),IF(C3067="s/l",N3066+1,0))</f>
        <v>0</v>
      </c>
      <c r="O3067" s="4">
        <f>IF(O3066=0,IF(C3067="t/p",1,0),IF(C3067="t/p",O3066+1,0))</f>
        <v>7</v>
      </c>
      <c r="P3067" s="3">
        <f>IF(AND(N3067&gt;=$AD$36,N3068=0),1,0)</f>
        <v>0</v>
      </c>
      <c r="Q3067" s="2">
        <f>IF(AND(O3067&gt;=$AD$35,O3068=0),1,0)</f>
        <v>0</v>
      </c>
      <c r="R3067" s="3">
        <f>IF(AND(N3067&gt;0,ISODD(D3067)),1,0)</f>
        <v>0</v>
      </c>
      <c r="S3067" s="2">
        <f>IF(AND(O3067&gt;0,ISEVEN(D3067)),1,0)</f>
        <v>1</v>
      </c>
      <c r="T3067" s="1">
        <f>IF(AND(N3066&gt;0,N3067&gt;0),IF(OR(AND(R3066=0,R3067=1),AND(R3066=1,R3067=0)),1,0),0)</f>
        <v>0</v>
      </c>
      <c r="U3067" s="1">
        <f>IF(AND(O3066&gt;0,O3067&gt;0),IF(OR(AND(S3066=0,S3067=1),AND(S3066=1,S3067=0)),1,0),0)</f>
        <v>1</v>
      </c>
    </row>
    <row r="3068" spans="1:21">
      <c r="A3068" s="9">
        <v>15962</v>
      </c>
      <c r="B3068" s="10" t="s">
        <v>1961</v>
      </c>
      <c r="C3068" s="9" t="s">
        <v>0</v>
      </c>
      <c r="D3068" s="9">
        <v>6445</v>
      </c>
      <c r="E3068" s="9">
        <v>1</v>
      </c>
      <c r="F3068" s="9">
        <v>1.3621000000000001</v>
      </c>
      <c r="G3068" s="9">
        <v>1.3646</v>
      </c>
      <c r="H3068" s="9">
        <v>1.3621000000000001</v>
      </c>
      <c r="I3068" s="9">
        <v>5</v>
      </c>
      <c r="J3068" s="9">
        <v>225.17</v>
      </c>
      <c r="K3068" s="8" t="str">
        <f>RIGHT(B3068,5)</f>
        <v>18:25</v>
      </c>
      <c r="L3068" s="7" t="str">
        <f>TEXT(K3068,"hh")</f>
        <v>18</v>
      </c>
      <c r="M3068" s="6">
        <f>IF(C3068="close",IF(I3068&gt;=0,1,IF(I3068&lt;0,2)),0)</f>
        <v>0</v>
      </c>
      <c r="N3068" s="5">
        <f>IF(N3067=0,IF(C3068="s/l",1,0),IF(C3068="s/l",N3067+1,0))</f>
        <v>0</v>
      </c>
      <c r="O3068" s="4">
        <f>IF(O3067=0,IF(C3068="t/p",1,0),IF(C3068="t/p",O3067+1,0))</f>
        <v>8</v>
      </c>
      <c r="P3068" s="3">
        <f>IF(AND(N3068&gt;=$AD$36,N3069=0),1,0)</f>
        <v>0</v>
      </c>
      <c r="Q3068" s="2">
        <f>IF(AND(O3068&gt;=$AD$35,O3069=0),1,0)</f>
        <v>0</v>
      </c>
      <c r="R3068" s="3">
        <f>IF(AND(N3068&gt;0,ISODD(D3068)),1,0)</f>
        <v>0</v>
      </c>
      <c r="S3068" s="2">
        <f>IF(AND(O3068&gt;0,ISEVEN(D3068)),1,0)</f>
        <v>0</v>
      </c>
      <c r="T3068" s="1">
        <f>IF(AND(N3067&gt;0,N3068&gt;0),IF(OR(AND(R3067=0,R3068=1),AND(R3067=1,R3068=0)),1,0),0)</f>
        <v>0</v>
      </c>
      <c r="U3068" s="1">
        <f>IF(AND(O3067&gt;0,O3068&gt;0),IF(OR(AND(S3067=0,S3068=1),AND(S3067=1,S3068=0)),1,0),0)</f>
        <v>1</v>
      </c>
    </row>
    <row r="3069" spans="1:21">
      <c r="A3069" s="9">
        <v>15967</v>
      </c>
      <c r="B3069" s="10" t="s">
        <v>1960</v>
      </c>
      <c r="C3069" s="9" t="s">
        <v>0</v>
      </c>
      <c r="D3069" s="9">
        <v>6448</v>
      </c>
      <c r="E3069" s="9">
        <v>1</v>
      </c>
      <c r="F3069" s="9">
        <v>1.3624000000000001</v>
      </c>
      <c r="G3069" s="9">
        <v>1.3599000000000001</v>
      </c>
      <c r="H3069" s="9">
        <v>1.3624000000000001</v>
      </c>
      <c r="I3069" s="9">
        <v>5</v>
      </c>
      <c r="J3069" s="9">
        <v>230.17</v>
      </c>
      <c r="K3069" s="8" t="str">
        <f>RIGHT(B3069,5)</f>
        <v>20:37</v>
      </c>
      <c r="L3069" s="7" t="str">
        <f>TEXT(K3069,"hh")</f>
        <v>20</v>
      </c>
      <c r="M3069" s="6">
        <f>IF(C3069="close",IF(I3069&gt;=0,1,IF(I3069&lt;0,2)),0)</f>
        <v>0</v>
      </c>
      <c r="N3069" s="5">
        <f>IF(N3068=0,IF(C3069="s/l",1,0),IF(C3069="s/l",N3068+1,0))</f>
        <v>0</v>
      </c>
      <c r="O3069" s="4">
        <f>IF(O3068=0,IF(C3069="t/p",1,0),IF(C3069="t/p",O3068+1,0))</f>
        <v>9</v>
      </c>
      <c r="P3069" s="3">
        <f>IF(AND(N3069&gt;=$AD$36,N3070=0),1,0)</f>
        <v>0</v>
      </c>
      <c r="Q3069" s="2">
        <f>IF(AND(O3069&gt;=$AD$35,O3070=0),1,0)</f>
        <v>0</v>
      </c>
      <c r="R3069" s="3">
        <f>IF(AND(N3069&gt;0,ISODD(D3069)),1,0)</f>
        <v>0</v>
      </c>
      <c r="S3069" s="2">
        <f>IF(AND(O3069&gt;0,ISEVEN(D3069)),1,0)</f>
        <v>1</v>
      </c>
      <c r="T3069" s="1">
        <f>IF(AND(N3068&gt;0,N3069&gt;0),IF(OR(AND(R3068=0,R3069=1),AND(R3068=1,R3069=0)),1,0),0)</f>
        <v>0</v>
      </c>
      <c r="U3069" s="1">
        <f>IF(AND(O3068&gt;0,O3069&gt;0),IF(OR(AND(S3068=0,S3069=1),AND(S3068=1,S3069=0)),1,0),0)</f>
        <v>1</v>
      </c>
    </row>
    <row r="3070" spans="1:21">
      <c r="A3070" s="9">
        <v>15972</v>
      </c>
      <c r="B3070" s="10" t="s">
        <v>1959</v>
      </c>
      <c r="C3070" s="9" t="s">
        <v>0</v>
      </c>
      <c r="D3070" s="9">
        <v>6449</v>
      </c>
      <c r="E3070" s="9">
        <v>1</v>
      </c>
      <c r="F3070" s="9">
        <v>1.3620000000000001</v>
      </c>
      <c r="G3070" s="9">
        <v>1.3645</v>
      </c>
      <c r="H3070" s="9">
        <v>1.3620000000000001</v>
      </c>
      <c r="I3070" s="9">
        <v>4.63</v>
      </c>
      <c r="J3070" s="9">
        <v>234.8</v>
      </c>
      <c r="K3070" s="8" t="str">
        <f>RIGHT(B3070,5)</f>
        <v>00:50</v>
      </c>
      <c r="L3070" s="7" t="str">
        <f>TEXT(K3070,"hh")</f>
        <v>00</v>
      </c>
      <c r="M3070" s="6">
        <f>IF(C3070="close",IF(I3070&gt;=0,1,IF(I3070&lt;0,2)),0)</f>
        <v>0</v>
      </c>
      <c r="N3070" s="5">
        <f>IF(N3069=0,IF(C3070="s/l",1,0),IF(C3070="s/l",N3069+1,0))</f>
        <v>0</v>
      </c>
      <c r="O3070" s="4">
        <f>IF(O3069=0,IF(C3070="t/p",1,0),IF(C3070="t/p",O3069+1,0))</f>
        <v>10</v>
      </c>
      <c r="P3070" s="3">
        <f>IF(AND(N3070&gt;=$AD$36,N3071=0),1,0)</f>
        <v>0</v>
      </c>
      <c r="Q3070" s="2">
        <f>IF(AND(O3070&gt;=$AD$35,O3071=0),1,0)</f>
        <v>1</v>
      </c>
      <c r="R3070" s="3">
        <f>IF(AND(N3070&gt;0,ISODD(D3070)),1,0)</f>
        <v>0</v>
      </c>
      <c r="S3070" s="2">
        <f>IF(AND(O3070&gt;0,ISEVEN(D3070)),1,0)</f>
        <v>0</v>
      </c>
      <c r="T3070" s="1">
        <f>IF(AND(N3069&gt;0,N3070&gt;0),IF(OR(AND(R3069=0,R3070=1),AND(R3069=1,R3070=0)),1,0),0)</f>
        <v>0</v>
      </c>
      <c r="U3070" s="1">
        <f>IF(AND(O3069&gt;0,O3070&gt;0),IF(OR(AND(S3069=0,S3070=1),AND(S3069=1,S3070=0)),1,0),0)</f>
        <v>1</v>
      </c>
    </row>
    <row r="3071" spans="1:21">
      <c r="A3071" s="9">
        <v>15977</v>
      </c>
      <c r="B3071" s="10" t="s">
        <v>1958</v>
      </c>
      <c r="C3071" s="9" t="s">
        <v>54</v>
      </c>
      <c r="D3071" s="9">
        <v>6452</v>
      </c>
      <c r="E3071" s="9">
        <v>1</v>
      </c>
      <c r="F3071" s="9">
        <v>1.3621000000000001</v>
      </c>
      <c r="G3071" s="9">
        <v>1.3597999999999999</v>
      </c>
      <c r="H3071" s="9">
        <v>1.3623000000000001</v>
      </c>
      <c r="I3071" s="9">
        <v>3</v>
      </c>
      <c r="J3071" s="9">
        <v>237.8</v>
      </c>
      <c r="K3071" s="8" t="str">
        <f>RIGHT(B3071,5)</f>
        <v>01:00</v>
      </c>
      <c r="L3071" s="7" t="str">
        <f>TEXT(K3071,"hh")</f>
        <v>01</v>
      </c>
      <c r="M3071" s="6">
        <f>IF(C3071="close",IF(I3071&gt;=0,1,IF(I3071&lt;0,2)),0)</f>
        <v>1</v>
      </c>
      <c r="N3071" s="5">
        <f>IF(N3070=0,IF(C3071="s/l",1,0),IF(C3071="s/l",N3070+1,0))</f>
        <v>0</v>
      </c>
      <c r="O3071" s="4">
        <f>IF(O3070=0,IF(C3071="t/p",1,0),IF(C3071="t/p",O3070+1,0))</f>
        <v>0</v>
      </c>
      <c r="P3071" s="3">
        <f>IF(AND(N3071&gt;=$AD$36,N3072=0),1,0)</f>
        <v>0</v>
      </c>
      <c r="Q3071" s="2">
        <f>IF(AND(O3071&gt;=$AD$35,O3072=0),1,0)</f>
        <v>0</v>
      </c>
      <c r="R3071" s="3">
        <f>IF(AND(N3071&gt;0,ISODD(D3071)),1,0)</f>
        <v>0</v>
      </c>
      <c r="S3071" s="2">
        <f>IF(AND(O3071&gt;0,ISEVEN(D3071)),1,0)</f>
        <v>0</v>
      </c>
      <c r="T3071" s="1">
        <f>IF(AND(N3070&gt;0,N3071&gt;0),IF(OR(AND(R3070=0,R3071=1),AND(R3070=1,R3071=0)),1,0),0)</f>
        <v>0</v>
      </c>
      <c r="U3071" s="1">
        <f>IF(AND(O3070&gt;0,O3071&gt;0),IF(OR(AND(S3070=0,S3071=1),AND(S3070=1,S3071=0)),1,0),0)</f>
        <v>0</v>
      </c>
    </row>
    <row r="3072" spans="1:21">
      <c r="A3072" s="9">
        <v>15994</v>
      </c>
      <c r="B3072" s="10" t="s">
        <v>138</v>
      </c>
      <c r="C3072" s="9" t="s">
        <v>0</v>
      </c>
      <c r="D3072" s="9">
        <v>6456</v>
      </c>
      <c r="E3072" s="9">
        <v>1</v>
      </c>
      <c r="F3072" s="9">
        <v>1.3617999999999999</v>
      </c>
      <c r="G3072" s="9">
        <v>1.3593</v>
      </c>
      <c r="H3072" s="9">
        <v>1.3617999999999999</v>
      </c>
      <c r="I3072" s="9">
        <v>5</v>
      </c>
      <c r="J3072" s="9">
        <v>242.8</v>
      </c>
      <c r="K3072" s="8" t="str">
        <f>RIGHT(B3072,5)</f>
        <v>09:06</v>
      </c>
      <c r="L3072" s="7" t="str">
        <f>TEXT(K3072,"hh")</f>
        <v>09</v>
      </c>
      <c r="M3072" s="6">
        <f>IF(C3072="close",IF(I3072&gt;=0,1,IF(I3072&lt;0,2)),0)</f>
        <v>0</v>
      </c>
      <c r="N3072" s="5">
        <f>IF(N3071=0,IF(C3072="s/l",1,0),IF(C3072="s/l",N3071+1,0))</f>
        <v>0</v>
      </c>
      <c r="O3072" s="4">
        <f>IF(O3071=0,IF(C3072="t/p",1,0),IF(C3072="t/p",O3071+1,0))</f>
        <v>1</v>
      </c>
      <c r="P3072" s="3">
        <f>IF(AND(N3072&gt;=$AD$36,N3073=0),1,0)</f>
        <v>0</v>
      </c>
      <c r="Q3072" s="2">
        <f>IF(AND(O3072&gt;=$AD$35,O3073=0),1,0)</f>
        <v>0</v>
      </c>
      <c r="R3072" s="3">
        <f>IF(AND(N3072&gt;0,ISODD(D3072)),1,0)</f>
        <v>0</v>
      </c>
      <c r="S3072" s="2">
        <f>IF(AND(O3072&gt;0,ISEVEN(D3072)),1,0)</f>
        <v>1</v>
      </c>
      <c r="T3072" s="1">
        <f>IF(AND(N3071&gt;0,N3072&gt;0),IF(OR(AND(R3071=0,R3072=1),AND(R3071=1,R3072=0)),1,0),0)</f>
        <v>0</v>
      </c>
      <c r="U3072" s="1">
        <f>IF(AND(O3071&gt;0,O3072&gt;0),IF(OR(AND(S3071=0,S3072=1),AND(S3071=1,S3072=0)),1,0),0)</f>
        <v>0</v>
      </c>
    </row>
    <row r="3073" spans="1:21">
      <c r="A3073" s="9">
        <v>15999</v>
      </c>
      <c r="B3073" s="10" t="s">
        <v>1957</v>
      </c>
      <c r="C3073" s="9" t="s">
        <v>3</v>
      </c>
      <c r="D3073" s="9">
        <v>6459</v>
      </c>
      <c r="E3073" s="9">
        <v>1</v>
      </c>
      <c r="F3073" s="9">
        <v>1.3628</v>
      </c>
      <c r="G3073" s="9">
        <v>1.3628</v>
      </c>
      <c r="H3073" s="9">
        <v>1.3603000000000001</v>
      </c>
      <c r="I3073" s="9">
        <v>-20</v>
      </c>
      <c r="J3073" s="9">
        <v>222.8</v>
      </c>
      <c r="K3073" s="8" t="str">
        <f>RIGHT(B3073,5)</f>
        <v>09:09</v>
      </c>
      <c r="L3073" s="7" t="str">
        <f>TEXT(K3073,"hh")</f>
        <v>09</v>
      </c>
      <c r="M3073" s="6">
        <f>IF(C3073="close",IF(I3073&gt;=0,1,IF(I3073&lt;0,2)),0)</f>
        <v>0</v>
      </c>
      <c r="N3073" s="5">
        <f>IF(N3072=0,IF(C3073="s/l",1,0),IF(C3073="s/l",N3072+1,0))</f>
        <v>1</v>
      </c>
      <c r="O3073" s="4">
        <f>IF(O3072=0,IF(C3073="t/p",1,0),IF(C3073="t/p",O3072+1,0))</f>
        <v>0</v>
      </c>
      <c r="P3073" s="3">
        <f>IF(AND(N3073&gt;=$AD$36,N3074=0),1,0)</f>
        <v>0</v>
      </c>
      <c r="Q3073" s="2">
        <f>IF(AND(O3073&gt;=$AD$35,O3074=0),1,0)</f>
        <v>0</v>
      </c>
      <c r="R3073" s="3">
        <f>IF(AND(N3073&gt;0,ISODD(D3073)),1,0)</f>
        <v>1</v>
      </c>
      <c r="S3073" s="2">
        <f>IF(AND(O3073&gt;0,ISEVEN(D3073)),1,0)</f>
        <v>0</v>
      </c>
      <c r="T3073" s="1">
        <f>IF(AND(N3072&gt;0,N3073&gt;0),IF(OR(AND(R3072=0,R3073=1),AND(R3072=1,R3073=0)),1,0),0)</f>
        <v>0</v>
      </c>
      <c r="U3073" s="1">
        <f>IF(AND(O3072&gt;0,O3073&gt;0),IF(OR(AND(S3072=0,S3073=1),AND(S3072=1,S3073=0)),1,0),0)</f>
        <v>0</v>
      </c>
    </row>
    <row r="3074" spans="1:21">
      <c r="A3074" s="9">
        <v>16008</v>
      </c>
      <c r="B3074" s="10" t="s">
        <v>1956</v>
      </c>
      <c r="C3074" s="9" t="s">
        <v>3</v>
      </c>
      <c r="D3074" s="9">
        <v>6463</v>
      </c>
      <c r="E3074" s="9">
        <v>1</v>
      </c>
      <c r="F3074" s="9">
        <v>1.3649</v>
      </c>
      <c r="G3074" s="9">
        <v>1.3649</v>
      </c>
      <c r="H3074" s="9">
        <v>1.3624000000000001</v>
      </c>
      <c r="I3074" s="9">
        <v>-20</v>
      </c>
      <c r="J3074" s="9">
        <v>202.8</v>
      </c>
      <c r="K3074" s="8" t="str">
        <f>RIGHT(B3074,5)</f>
        <v>10:25</v>
      </c>
      <c r="L3074" s="7" t="str">
        <f>TEXT(K3074,"hh")</f>
        <v>10</v>
      </c>
      <c r="M3074" s="6">
        <f>IF(C3074="close",IF(I3074&gt;=0,1,IF(I3074&lt;0,2)),0)</f>
        <v>0</v>
      </c>
      <c r="N3074" s="5">
        <f>IF(N3073=0,IF(C3074="s/l",1,0),IF(C3074="s/l",N3073+1,0))</f>
        <v>2</v>
      </c>
      <c r="O3074" s="4">
        <f>IF(O3073=0,IF(C3074="t/p",1,0),IF(C3074="t/p",O3073+1,0))</f>
        <v>0</v>
      </c>
      <c r="P3074" s="3">
        <f>IF(AND(N3074&gt;=$AD$36,N3075=0),1,0)</f>
        <v>1</v>
      </c>
      <c r="Q3074" s="2">
        <f>IF(AND(O3074&gt;=$AD$35,O3075=0),1,0)</f>
        <v>0</v>
      </c>
      <c r="R3074" s="3">
        <f>IF(AND(N3074&gt;0,ISODD(D3074)),1,0)</f>
        <v>1</v>
      </c>
      <c r="S3074" s="2">
        <f>IF(AND(O3074&gt;0,ISEVEN(D3074)),1,0)</f>
        <v>0</v>
      </c>
      <c r="T3074" s="1">
        <f>IF(AND(N3073&gt;0,N3074&gt;0),IF(OR(AND(R3073=0,R3074=1),AND(R3073=1,R3074=0)),1,0),0)</f>
        <v>0</v>
      </c>
      <c r="U3074" s="1">
        <f>IF(AND(O3073&gt;0,O3074&gt;0),IF(OR(AND(S3073=0,S3074=1),AND(S3073=1,S3074=0)),1,0),0)</f>
        <v>0</v>
      </c>
    </row>
    <row r="3075" spans="1:21">
      <c r="A3075" s="9">
        <v>16013</v>
      </c>
      <c r="B3075" s="10" t="s">
        <v>1955</v>
      </c>
      <c r="C3075" s="9" t="s">
        <v>0</v>
      </c>
      <c r="D3075" s="9">
        <v>6467</v>
      </c>
      <c r="E3075" s="9">
        <v>1</v>
      </c>
      <c r="F3075" s="9">
        <v>1.3646</v>
      </c>
      <c r="G3075" s="9">
        <v>1.3671</v>
      </c>
      <c r="H3075" s="9">
        <v>1.3646</v>
      </c>
      <c r="I3075" s="9">
        <v>5</v>
      </c>
      <c r="J3075" s="9">
        <v>207.8</v>
      </c>
      <c r="K3075" s="8" t="str">
        <f>RIGHT(B3075,5)</f>
        <v>10:42</v>
      </c>
      <c r="L3075" s="7" t="str">
        <f>TEXT(K3075,"hh")</f>
        <v>10</v>
      </c>
      <c r="M3075" s="6">
        <f>IF(C3075="close",IF(I3075&gt;=0,1,IF(I3075&lt;0,2)),0)</f>
        <v>0</v>
      </c>
      <c r="N3075" s="5">
        <f>IF(N3074=0,IF(C3075="s/l",1,0),IF(C3075="s/l",N3074+1,0))</f>
        <v>0</v>
      </c>
      <c r="O3075" s="4">
        <f>IF(O3074=0,IF(C3075="t/p",1,0),IF(C3075="t/p",O3074+1,0))</f>
        <v>1</v>
      </c>
      <c r="P3075" s="3">
        <f>IF(AND(N3075&gt;=$AD$36,N3076=0),1,0)</f>
        <v>0</v>
      </c>
      <c r="Q3075" s="2">
        <f>IF(AND(O3075&gt;=$AD$35,O3076=0),1,0)</f>
        <v>0</v>
      </c>
      <c r="R3075" s="3">
        <f>IF(AND(N3075&gt;0,ISODD(D3075)),1,0)</f>
        <v>0</v>
      </c>
      <c r="S3075" s="2">
        <f>IF(AND(O3075&gt;0,ISEVEN(D3075)),1,0)</f>
        <v>0</v>
      </c>
      <c r="T3075" s="1">
        <f>IF(AND(N3074&gt;0,N3075&gt;0),IF(OR(AND(R3074=0,R3075=1),AND(R3074=1,R3075=0)),1,0),0)</f>
        <v>0</v>
      </c>
      <c r="U3075" s="1">
        <f>IF(AND(O3074&gt;0,O3075&gt;0),IF(OR(AND(S3074=0,S3075=1),AND(S3074=1,S3075=0)),1,0),0)</f>
        <v>0</v>
      </c>
    </row>
    <row r="3076" spans="1:21">
      <c r="A3076" s="9">
        <v>16018</v>
      </c>
      <c r="B3076" s="10" t="s">
        <v>1954</v>
      </c>
      <c r="C3076" s="9" t="s">
        <v>0</v>
      </c>
      <c r="D3076" s="9">
        <v>6469</v>
      </c>
      <c r="E3076" s="9">
        <v>1</v>
      </c>
      <c r="F3076" s="9">
        <v>1.3655999999999999</v>
      </c>
      <c r="G3076" s="9">
        <v>1.3681000000000001</v>
      </c>
      <c r="H3076" s="9">
        <v>1.3655999999999999</v>
      </c>
      <c r="I3076" s="9">
        <v>5</v>
      </c>
      <c r="J3076" s="9">
        <v>212.8</v>
      </c>
      <c r="K3076" s="8" t="str">
        <f>RIGHT(B3076,5)</f>
        <v>12:04</v>
      </c>
      <c r="L3076" s="7" t="str">
        <f>TEXT(K3076,"hh")</f>
        <v>12</v>
      </c>
      <c r="M3076" s="6">
        <f>IF(C3076="close",IF(I3076&gt;=0,1,IF(I3076&lt;0,2)),0)</f>
        <v>0</v>
      </c>
      <c r="N3076" s="5">
        <f>IF(N3075=0,IF(C3076="s/l",1,0),IF(C3076="s/l",N3075+1,0))</f>
        <v>0</v>
      </c>
      <c r="O3076" s="4">
        <f>IF(O3075=0,IF(C3076="t/p",1,0),IF(C3076="t/p",O3075+1,0))</f>
        <v>2</v>
      </c>
      <c r="P3076" s="3">
        <f>IF(AND(N3076&gt;=$AD$36,N3077=0),1,0)</f>
        <v>0</v>
      </c>
      <c r="Q3076" s="2">
        <f>IF(AND(O3076&gt;=$AD$35,O3077=0),1,0)</f>
        <v>0</v>
      </c>
      <c r="R3076" s="3">
        <f>IF(AND(N3076&gt;0,ISODD(D3076)),1,0)</f>
        <v>0</v>
      </c>
      <c r="S3076" s="2">
        <f>IF(AND(O3076&gt;0,ISEVEN(D3076)),1,0)</f>
        <v>0</v>
      </c>
      <c r="T3076" s="1">
        <f>IF(AND(N3075&gt;0,N3076&gt;0),IF(OR(AND(R3075=0,R3076=1),AND(R3075=1,R3076=0)),1,0),0)</f>
        <v>0</v>
      </c>
      <c r="U3076" s="1">
        <f>IF(AND(O3075&gt;0,O3076&gt;0),IF(OR(AND(S3075=0,S3076=1),AND(S3075=1,S3076=0)),1,0),0)</f>
        <v>0</v>
      </c>
    </row>
    <row r="3077" spans="1:21">
      <c r="A3077" s="9">
        <v>16023</v>
      </c>
      <c r="B3077" s="10" t="s">
        <v>1953</v>
      </c>
      <c r="C3077" s="9" t="s">
        <v>0</v>
      </c>
      <c r="D3077" s="9">
        <v>6472</v>
      </c>
      <c r="E3077" s="9">
        <v>1</v>
      </c>
      <c r="F3077" s="9">
        <v>1.3658999999999999</v>
      </c>
      <c r="G3077" s="9">
        <v>1.3633999999999999</v>
      </c>
      <c r="H3077" s="9">
        <v>1.3658999999999999</v>
      </c>
      <c r="I3077" s="9">
        <v>5</v>
      </c>
      <c r="J3077" s="9">
        <v>217.8</v>
      </c>
      <c r="K3077" s="8" t="str">
        <f>RIGHT(B3077,5)</f>
        <v>13:46</v>
      </c>
      <c r="L3077" s="7" t="str">
        <f>TEXT(K3077,"hh")</f>
        <v>13</v>
      </c>
      <c r="M3077" s="6">
        <f>IF(C3077="close",IF(I3077&gt;=0,1,IF(I3077&lt;0,2)),0)</f>
        <v>0</v>
      </c>
      <c r="N3077" s="5">
        <f>IF(N3076=0,IF(C3077="s/l",1,0),IF(C3077="s/l",N3076+1,0))</f>
        <v>0</v>
      </c>
      <c r="O3077" s="4">
        <f>IF(O3076=0,IF(C3077="t/p",1,0),IF(C3077="t/p",O3076+1,0))</f>
        <v>3</v>
      </c>
      <c r="P3077" s="3">
        <f>IF(AND(N3077&gt;=$AD$36,N3078=0),1,0)</f>
        <v>0</v>
      </c>
      <c r="Q3077" s="2">
        <f>IF(AND(O3077&gt;=$AD$35,O3078=0),1,0)</f>
        <v>0</v>
      </c>
      <c r="R3077" s="3">
        <f>IF(AND(N3077&gt;0,ISODD(D3077)),1,0)</f>
        <v>0</v>
      </c>
      <c r="S3077" s="2">
        <f>IF(AND(O3077&gt;0,ISEVEN(D3077)),1,0)</f>
        <v>1</v>
      </c>
      <c r="T3077" s="1">
        <f>IF(AND(N3076&gt;0,N3077&gt;0),IF(OR(AND(R3076=0,R3077=1),AND(R3076=1,R3077=0)),1,0),0)</f>
        <v>0</v>
      </c>
      <c r="U3077" s="1">
        <f>IF(AND(O3076&gt;0,O3077&gt;0),IF(OR(AND(S3076=0,S3077=1),AND(S3076=1,S3077=0)),1,0),0)</f>
        <v>1</v>
      </c>
    </row>
    <row r="3078" spans="1:21">
      <c r="A3078" s="9">
        <v>16036</v>
      </c>
      <c r="B3078" s="10" t="s">
        <v>1952</v>
      </c>
      <c r="C3078" s="9" t="s">
        <v>0</v>
      </c>
      <c r="D3078" s="9">
        <v>6478</v>
      </c>
      <c r="E3078" s="9">
        <v>1</v>
      </c>
      <c r="F3078" s="9">
        <v>1.367</v>
      </c>
      <c r="G3078" s="9">
        <v>1.3645</v>
      </c>
      <c r="H3078" s="9">
        <v>1.367</v>
      </c>
      <c r="I3078" s="9">
        <v>5</v>
      </c>
      <c r="J3078" s="9">
        <v>222.8</v>
      </c>
      <c r="K3078" s="8" t="str">
        <f>RIGHT(B3078,5)</f>
        <v>15:11</v>
      </c>
      <c r="L3078" s="7" t="str">
        <f>TEXT(K3078,"hh")</f>
        <v>15</v>
      </c>
      <c r="M3078" s="6">
        <f>IF(C3078="close",IF(I3078&gt;=0,1,IF(I3078&lt;0,2)),0)</f>
        <v>0</v>
      </c>
      <c r="N3078" s="5">
        <f>IF(N3077=0,IF(C3078="s/l",1,0),IF(C3078="s/l",N3077+1,0))</f>
        <v>0</v>
      </c>
      <c r="O3078" s="4">
        <f>IF(O3077=0,IF(C3078="t/p",1,0),IF(C3078="t/p",O3077+1,0))</f>
        <v>4</v>
      </c>
      <c r="P3078" s="3">
        <f>IF(AND(N3078&gt;=$AD$36,N3079=0),1,0)</f>
        <v>0</v>
      </c>
      <c r="Q3078" s="2">
        <f>IF(AND(O3078&gt;=$AD$35,O3079=0),1,0)</f>
        <v>1</v>
      </c>
      <c r="R3078" s="3">
        <f>IF(AND(N3078&gt;0,ISODD(D3078)),1,0)</f>
        <v>0</v>
      </c>
      <c r="S3078" s="2">
        <f>IF(AND(O3078&gt;0,ISEVEN(D3078)),1,0)</f>
        <v>1</v>
      </c>
      <c r="T3078" s="1">
        <f>IF(AND(N3077&gt;0,N3078&gt;0),IF(OR(AND(R3077=0,R3078=1),AND(R3077=1,R3078=0)),1,0),0)</f>
        <v>0</v>
      </c>
      <c r="U3078" s="1">
        <f>IF(AND(O3077&gt;0,O3078&gt;0),IF(OR(AND(S3077=0,S3078=1),AND(S3077=1,S3078=0)),1,0),0)</f>
        <v>0</v>
      </c>
    </row>
    <row r="3079" spans="1:21">
      <c r="A3079" s="9">
        <v>16041</v>
      </c>
      <c r="B3079" s="10" t="s">
        <v>1951</v>
      </c>
      <c r="C3079" s="9" t="s">
        <v>3</v>
      </c>
      <c r="D3079" s="9">
        <v>6473</v>
      </c>
      <c r="E3079" s="9">
        <v>1</v>
      </c>
      <c r="F3079" s="9">
        <v>1.3681000000000001</v>
      </c>
      <c r="G3079" s="9">
        <v>1.3681000000000001</v>
      </c>
      <c r="H3079" s="9">
        <v>1.3655999999999999</v>
      </c>
      <c r="I3079" s="9">
        <v>-20</v>
      </c>
      <c r="J3079" s="9">
        <v>202.8</v>
      </c>
      <c r="K3079" s="8" t="str">
        <f>RIGHT(B3079,5)</f>
        <v>15:15</v>
      </c>
      <c r="L3079" s="7" t="str">
        <f>TEXT(K3079,"hh")</f>
        <v>15</v>
      </c>
      <c r="M3079" s="6">
        <f>IF(C3079="close",IF(I3079&gt;=0,1,IF(I3079&lt;0,2)),0)</f>
        <v>0</v>
      </c>
      <c r="N3079" s="5">
        <f>IF(N3078=0,IF(C3079="s/l",1,0),IF(C3079="s/l",N3078+1,0))</f>
        <v>1</v>
      </c>
      <c r="O3079" s="4">
        <f>IF(O3078=0,IF(C3079="t/p",1,0),IF(C3079="t/p",O3078+1,0))</f>
        <v>0</v>
      </c>
      <c r="P3079" s="3">
        <f>IF(AND(N3079&gt;=$AD$36,N3080=0),1,0)</f>
        <v>0</v>
      </c>
      <c r="Q3079" s="2">
        <f>IF(AND(O3079&gt;=$AD$35,O3080=0),1,0)</f>
        <v>0</v>
      </c>
      <c r="R3079" s="3">
        <f>IF(AND(N3079&gt;0,ISODD(D3079)),1,0)</f>
        <v>1</v>
      </c>
      <c r="S3079" s="2">
        <f>IF(AND(O3079&gt;0,ISEVEN(D3079)),1,0)</f>
        <v>0</v>
      </c>
      <c r="T3079" s="1">
        <f>IF(AND(N3078&gt;0,N3079&gt;0),IF(OR(AND(R3078=0,R3079=1),AND(R3078=1,R3079=0)),1,0),0)</f>
        <v>0</v>
      </c>
      <c r="U3079" s="1">
        <f>IF(AND(O3078&gt;0,O3079&gt;0),IF(OR(AND(S3078=0,S3079=1),AND(S3078=1,S3079=0)),1,0),0)</f>
        <v>0</v>
      </c>
    </row>
    <row r="3080" spans="1:21">
      <c r="A3080" s="9">
        <v>16054</v>
      </c>
      <c r="B3080" s="10" t="s">
        <v>1950</v>
      </c>
      <c r="C3080" s="9" t="s">
        <v>0</v>
      </c>
      <c r="D3080" s="9">
        <v>6486</v>
      </c>
      <c r="E3080" s="9">
        <v>1</v>
      </c>
      <c r="F3080" s="9">
        <v>1.3692</v>
      </c>
      <c r="G3080" s="9">
        <v>1.3667</v>
      </c>
      <c r="H3080" s="9">
        <v>1.3692</v>
      </c>
      <c r="I3080" s="9">
        <v>5</v>
      </c>
      <c r="J3080" s="9">
        <v>207.8</v>
      </c>
      <c r="K3080" s="8" t="str">
        <f>RIGHT(B3080,5)</f>
        <v>15:33</v>
      </c>
      <c r="L3080" s="7" t="str">
        <f>TEXT(K3080,"hh")</f>
        <v>15</v>
      </c>
      <c r="M3080" s="6">
        <f>IF(C3080="close",IF(I3080&gt;=0,1,IF(I3080&lt;0,2)),0)</f>
        <v>0</v>
      </c>
      <c r="N3080" s="5">
        <f>IF(N3079=0,IF(C3080="s/l",1,0),IF(C3080="s/l",N3079+1,0))</f>
        <v>0</v>
      </c>
      <c r="O3080" s="4">
        <f>IF(O3079=0,IF(C3080="t/p",1,0),IF(C3080="t/p",O3079+1,0))</f>
        <v>1</v>
      </c>
      <c r="P3080" s="3">
        <f>IF(AND(N3080&gt;=$AD$36,N3081=0),1,0)</f>
        <v>0</v>
      </c>
      <c r="Q3080" s="2">
        <f>IF(AND(O3080&gt;=$AD$35,O3081=0),1,0)</f>
        <v>0</v>
      </c>
      <c r="R3080" s="3">
        <f>IF(AND(N3080&gt;0,ISODD(D3080)),1,0)</f>
        <v>0</v>
      </c>
      <c r="S3080" s="2">
        <f>IF(AND(O3080&gt;0,ISEVEN(D3080)),1,0)</f>
        <v>1</v>
      </c>
      <c r="T3080" s="1">
        <f>IF(AND(N3079&gt;0,N3080&gt;0),IF(OR(AND(R3079=0,R3080=1),AND(R3079=1,R3080=0)),1,0),0)</f>
        <v>0</v>
      </c>
      <c r="U3080" s="1">
        <f>IF(AND(O3079&gt;0,O3080&gt;0),IF(OR(AND(S3079=0,S3080=1),AND(S3079=1,S3080=0)),1,0),0)</f>
        <v>0</v>
      </c>
    </row>
    <row r="3081" spans="1:21">
      <c r="A3081" s="9">
        <v>16059</v>
      </c>
      <c r="B3081" s="10" t="s">
        <v>1949</v>
      </c>
      <c r="C3081" s="9" t="s">
        <v>3</v>
      </c>
      <c r="D3081" s="9">
        <v>6481</v>
      </c>
      <c r="E3081" s="9">
        <v>1</v>
      </c>
      <c r="F3081" s="9">
        <v>1.3702000000000001</v>
      </c>
      <c r="G3081" s="9">
        <v>1.3702000000000001</v>
      </c>
      <c r="H3081" s="9">
        <v>1.3676999999999999</v>
      </c>
      <c r="I3081" s="9">
        <v>-20</v>
      </c>
      <c r="J3081" s="9">
        <v>187.8</v>
      </c>
      <c r="K3081" s="8" t="str">
        <f>RIGHT(B3081,5)</f>
        <v>15:48</v>
      </c>
      <c r="L3081" s="7" t="str">
        <f>TEXT(K3081,"hh")</f>
        <v>15</v>
      </c>
      <c r="M3081" s="6">
        <f>IF(C3081="close",IF(I3081&gt;=0,1,IF(I3081&lt;0,2)),0)</f>
        <v>0</v>
      </c>
      <c r="N3081" s="5">
        <f>IF(N3080=0,IF(C3081="s/l",1,0),IF(C3081="s/l",N3080+1,0))</f>
        <v>1</v>
      </c>
      <c r="O3081" s="4">
        <f>IF(O3080=0,IF(C3081="t/p",1,0),IF(C3081="t/p",O3080+1,0))</f>
        <v>0</v>
      </c>
      <c r="P3081" s="3">
        <f>IF(AND(N3081&gt;=$AD$36,N3082=0),1,0)</f>
        <v>0</v>
      </c>
      <c r="Q3081" s="2">
        <f>IF(AND(O3081&gt;=$AD$35,O3082=0),1,0)</f>
        <v>0</v>
      </c>
      <c r="R3081" s="3">
        <f>IF(AND(N3081&gt;0,ISODD(D3081)),1,0)</f>
        <v>1</v>
      </c>
      <c r="S3081" s="2">
        <f>IF(AND(O3081&gt;0,ISEVEN(D3081)),1,0)</f>
        <v>0</v>
      </c>
      <c r="T3081" s="1">
        <f>IF(AND(N3080&gt;0,N3081&gt;0),IF(OR(AND(R3080=0,R3081=1),AND(R3080=1,R3081=0)),1,0),0)</f>
        <v>0</v>
      </c>
      <c r="U3081" s="1">
        <f>IF(AND(O3080&gt;0,O3081&gt;0),IF(OR(AND(S3080=0,S3081=1),AND(S3080=1,S3081=0)),1,0),0)</f>
        <v>0</v>
      </c>
    </row>
    <row r="3082" spans="1:21">
      <c r="A3082" s="9">
        <v>16072</v>
      </c>
      <c r="B3082" s="10" t="s">
        <v>1948</v>
      </c>
      <c r="C3082" s="9" t="s">
        <v>0</v>
      </c>
      <c r="D3082" s="9">
        <v>6494</v>
      </c>
      <c r="E3082" s="9">
        <v>1</v>
      </c>
      <c r="F3082" s="9">
        <v>1.3714</v>
      </c>
      <c r="G3082" s="9">
        <v>1.3689</v>
      </c>
      <c r="H3082" s="9">
        <v>1.3714</v>
      </c>
      <c r="I3082" s="9">
        <v>5</v>
      </c>
      <c r="J3082" s="9">
        <v>192.8</v>
      </c>
      <c r="K3082" s="8" t="str">
        <f>RIGHT(B3082,5)</f>
        <v>16:02</v>
      </c>
      <c r="L3082" s="7" t="str">
        <f>TEXT(K3082,"hh")</f>
        <v>16</v>
      </c>
      <c r="M3082" s="6">
        <f>IF(C3082="close",IF(I3082&gt;=0,1,IF(I3082&lt;0,2)),0)</f>
        <v>0</v>
      </c>
      <c r="N3082" s="5">
        <f>IF(N3081=0,IF(C3082="s/l",1,0),IF(C3082="s/l",N3081+1,0))</f>
        <v>0</v>
      </c>
      <c r="O3082" s="4">
        <f>IF(O3081=0,IF(C3082="t/p",1,0),IF(C3082="t/p",O3081+1,0))</f>
        <v>1</v>
      </c>
      <c r="P3082" s="3">
        <f>IF(AND(N3082&gt;=$AD$36,N3083=0),1,0)</f>
        <v>0</v>
      </c>
      <c r="Q3082" s="2">
        <f>IF(AND(O3082&gt;=$AD$35,O3083=0),1,0)</f>
        <v>0</v>
      </c>
      <c r="R3082" s="3">
        <f>IF(AND(N3082&gt;0,ISODD(D3082)),1,0)</f>
        <v>0</v>
      </c>
      <c r="S3082" s="2">
        <f>IF(AND(O3082&gt;0,ISEVEN(D3082)),1,0)</f>
        <v>1</v>
      </c>
      <c r="T3082" s="1">
        <f>IF(AND(N3081&gt;0,N3082&gt;0),IF(OR(AND(R3081=0,R3082=1),AND(R3081=1,R3082=0)),1,0),0)</f>
        <v>0</v>
      </c>
      <c r="U3082" s="1">
        <f>IF(AND(O3081&gt;0,O3082&gt;0),IF(OR(AND(S3081=0,S3082=1),AND(S3081=1,S3082=0)),1,0),0)</f>
        <v>0</v>
      </c>
    </row>
    <row r="3083" spans="1:21">
      <c r="A3083" s="9">
        <v>16077</v>
      </c>
      <c r="B3083" s="10" t="s">
        <v>1947</v>
      </c>
      <c r="C3083" s="9" t="s">
        <v>3</v>
      </c>
      <c r="D3083" s="9">
        <v>6489</v>
      </c>
      <c r="E3083" s="9">
        <v>1</v>
      </c>
      <c r="F3083" s="9">
        <v>1.3724000000000001</v>
      </c>
      <c r="G3083" s="9">
        <v>1.3724000000000001</v>
      </c>
      <c r="H3083" s="9">
        <v>1.3698999999999999</v>
      </c>
      <c r="I3083" s="9">
        <v>-20</v>
      </c>
      <c r="J3083" s="9">
        <v>172.8</v>
      </c>
      <c r="K3083" s="8" t="str">
        <f>RIGHT(B3083,5)</f>
        <v>16:32</v>
      </c>
      <c r="L3083" s="7" t="str">
        <f>TEXT(K3083,"hh")</f>
        <v>16</v>
      </c>
      <c r="M3083" s="6">
        <f>IF(C3083="close",IF(I3083&gt;=0,1,IF(I3083&lt;0,2)),0)</f>
        <v>0</v>
      </c>
      <c r="N3083" s="5">
        <f>IF(N3082=0,IF(C3083="s/l",1,0),IF(C3083="s/l",N3082+1,0))</f>
        <v>1</v>
      </c>
      <c r="O3083" s="4">
        <f>IF(O3082=0,IF(C3083="t/p",1,0),IF(C3083="t/p",O3082+1,0))</f>
        <v>0</v>
      </c>
      <c r="P3083" s="3">
        <f>IF(AND(N3083&gt;=$AD$36,N3084=0),1,0)</f>
        <v>0</v>
      </c>
      <c r="Q3083" s="2">
        <f>IF(AND(O3083&gt;=$AD$35,O3084=0),1,0)</f>
        <v>0</v>
      </c>
      <c r="R3083" s="3">
        <f>IF(AND(N3083&gt;0,ISODD(D3083)),1,0)</f>
        <v>1</v>
      </c>
      <c r="S3083" s="2">
        <f>IF(AND(O3083&gt;0,ISEVEN(D3083)),1,0)</f>
        <v>0</v>
      </c>
      <c r="T3083" s="1">
        <f>IF(AND(N3082&gt;0,N3083&gt;0),IF(OR(AND(R3082=0,R3083=1),AND(R3082=1,R3083=0)),1,0),0)</f>
        <v>0</v>
      </c>
      <c r="U3083" s="1">
        <f>IF(AND(O3082&gt;0,O3083&gt;0),IF(OR(AND(S3082=0,S3083=1),AND(S3082=1,S3083=0)),1,0),0)</f>
        <v>0</v>
      </c>
    </row>
    <row r="3084" spans="1:21">
      <c r="A3084" s="9">
        <v>16090</v>
      </c>
      <c r="B3084" s="10" t="s">
        <v>1946</v>
      </c>
      <c r="C3084" s="9" t="s">
        <v>0</v>
      </c>
      <c r="D3084" s="9">
        <v>6497</v>
      </c>
      <c r="E3084" s="9">
        <v>1</v>
      </c>
      <c r="F3084" s="9">
        <v>1.3721000000000001</v>
      </c>
      <c r="G3084" s="9">
        <v>1.3746</v>
      </c>
      <c r="H3084" s="9">
        <v>1.3721000000000001</v>
      </c>
      <c r="I3084" s="9">
        <v>5</v>
      </c>
      <c r="J3084" s="9">
        <v>177.8</v>
      </c>
      <c r="K3084" s="8" t="str">
        <f>RIGHT(B3084,5)</f>
        <v>16:59</v>
      </c>
      <c r="L3084" s="7" t="str">
        <f>TEXT(K3084,"hh")</f>
        <v>16</v>
      </c>
      <c r="M3084" s="6">
        <f>IF(C3084="close",IF(I3084&gt;=0,1,IF(I3084&lt;0,2)),0)</f>
        <v>0</v>
      </c>
      <c r="N3084" s="5">
        <f>IF(N3083=0,IF(C3084="s/l",1,0),IF(C3084="s/l",N3083+1,0))</f>
        <v>0</v>
      </c>
      <c r="O3084" s="4">
        <f>IF(O3083=0,IF(C3084="t/p",1,0),IF(C3084="t/p",O3083+1,0))</f>
        <v>1</v>
      </c>
      <c r="P3084" s="3">
        <f>IF(AND(N3084&gt;=$AD$36,N3085=0),1,0)</f>
        <v>0</v>
      </c>
      <c r="Q3084" s="2">
        <f>IF(AND(O3084&gt;=$AD$35,O3085=0),1,0)</f>
        <v>0</v>
      </c>
      <c r="R3084" s="3">
        <f>IF(AND(N3084&gt;0,ISODD(D3084)),1,0)</f>
        <v>0</v>
      </c>
      <c r="S3084" s="2">
        <f>IF(AND(O3084&gt;0,ISEVEN(D3084)),1,0)</f>
        <v>0</v>
      </c>
      <c r="T3084" s="1">
        <f>IF(AND(N3083&gt;0,N3084&gt;0),IF(OR(AND(R3083=0,R3084=1),AND(R3083=1,R3084=0)),1,0),0)</f>
        <v>0</v>
      </c>
      <c r="U3084" s="1">
        <f>IF(AND(O3083&gt;0,O3084&gt;0),IF(OR(AND(S3083=0,S3084=1),AND(S3083=1,S3084=0)),1,0),0)</f>
        <v>0</v>
      </c>
    </row>
    <row r="3085" spans="1:21">
      <c r="A3085" s="9">
        <v>16095</v>
      </c>
      <c r="B3085" s="10" t="s">
        <v>1945</v>
      </c>
      <c r="C3085" s="9" t="s">
        <v>3</v>
      </c>
      <c r="D3085" s="9">
        <v>6502</v>
      </c>
      <c r="E3085" s="9">
        <v>1</v>
      </c>
      <c r="F3085" s="9">
        <v>1.3709</v>
      </c>
      <c r="G3085" s="9">
        <v>1.3709</v>
      </c>
      <c r="H3085" s="9">
        <v>1.3734</v>
      </c>
      <c r="I3085" s="9">
        <v>-20</v>
      </c>
      <c r="J3085" s="9">
        <v>157.80000000000001</v>
      </c>
      <c r="K3085" s="8" t="str">
        <f>RIGHT(B3085,5)</f>
        <v>18:39</v>
      </c>
      <c r="L3085" s="7" t="str">
        <f>TEXT(K3085,"hh")</f>
        <v>18</v>
      </c>
      <c r="M3085" s="6">
        <f>IF(C3085="close",IF(I3085&gt;=0,1,IF(I3085&lt;0,2)),0)</f>
        <v>0</v>
      </c>
      <c r="N3085" s="5">
        <f>IF(N3084=0,IF(C3085="s/l",1,0),IF(C3085="s/l",N3084+1,0))</f>
        <v>1</v>
      </c>
      <c r="O3085" s="4">
        <f>IF(O3084=0,IF(C3085="t/p",1,0),IF(C3085="t/p",O3084+1,0))</f>
        <v>0</v>
      </c>
      <c r="P3085" s="3">
        <f>IF(AND(N3085&gt;=$AD$36,N3086=0),1,0)</f>
        <v>0</v>
      </c>
      <c r="Q3085" s="2">
        <f>IF(AND(O3085&gt;=$AD$35,O3086=0),1,0)</f>
        <v>0</v>
      </c>
      <c r="R3085" s="3">
        <f>IF(AND(N3085&gt;0,ISODD(D3085)),1,0)</f>
        <v>0</v>
      </c>
      <c r="S3085" s="2">
        <f>IF(AND(O3085&gt;0,ISEVEN(D3085)),1,0)</f>
        <v>0</v>
      </c>
      <c r="T3085" s="1">
        <f>IF(AND(N3084&gt;0,N3085&gt;0),IF(OR(AND(R3084=0,R3085=1),AND(R3084=1,R3085=0)),1,0),0)</f>
        <v>0</v>
      </c>
      <c r="U3085" s="1">
        <f>IF(AND(O3084&gt;0,O3085&gt;0),IF(OR(AND(S3084=0,S3085=1),AND(S3084=1,S3085=0)),1,0),0)</f>
        <v>0</v>
      </c>
    </row>
    <row r="3086" spans="1:21">
      <c r="A3086" s="9">
        <v>16100</v>
      </c>
      <c r="B3086" s="10" t="s">
        <v>1944</v>
      </c>
      <c r="C3086" s="9" t="s">
        <v>0</v>
      </c>
      <c r="D3086" s="9">
        <v>6506</v>
      </c>
      <c r="E3086" s="9">
        <v>1</v>
      </c>
      <c r="F3086" s="9">
        <v>1.3714</v>
      </c>
      <c r="G3086" s="9">
        <v>1.3689</v>
      </c>
      <c r="H3086" s="9">
        <v>1.3714</v>
      </c>
      <c r="I3086" s="9">
        <v>5</v>
      </c>
      <c r="J3086" s="9">
        <v>162.80000000000001</v>
      </c>
      <c r="K3086" s="8" t="str">
        <f>RIGHT(B3086,5)</f>
        <v>19:01</v>
      </c>
      <c r="L3086" s="7" t="str">
        <f>TEXT(K3086,"hh")</f>
        <v>19</v>
      </c>
      <c r="M3086" s="6">
        <f>IF(C3086="close",IF(I3086&gt;=0,1,IF(I3086&lt;0,2)),0)</f>
        <v>0</v>
      </c>
      <c r="N3086" s="5">
        <f>IF(N3085=0,IF(C3086="s/l",1,0),IF(C3086="s/l",N3085+1,0))</f>
        <v>0</v>
      </c>
      <c r="O3086" s="4">
        <f>IF(O3085=0,IF(C3086="t/p",1,0),IF(C3086="t/p",O3085+1,0))</f>
        <v>1</v>
      </c>
      <c r="P3086" s="3">
        <f>IF(AND(N3086&gt;=$AD$36,N3087=0),1,0)</f>
        <v>0</v>
      </c>
      <c r="Q3086" s="2">
        <f>IF(AND(O3086&gt;=$AD$35,O3087=0),1,0)</f>
        <v>0</v>
      </c>
      <c r="R3086" s="3">
        <f>IF(AND(N3086&gt;0,ISODD(D3086)),1,0)</f>
        <v>0</v>
      </c>
      <c r="S3086" s="2">
        <f>IF(AND(O3086&gt;0,ISEVEN(D3086)),1,0)</f>
        <v>1</v>
      </c>
      <c r="T3086" s="1">
        <f>IF(AND(N3085&gt;0,N3086&gt;0),IF(OR(AND(R3085=0,R3086=1),AND(R3085=1,R3086=0)),1,0),0)</f>
        <v>0</v>
      </c>
      <c r="U3086" s="1">
        <f>IF(AND(O3085&gt;0,O3086&gt;0),IF(OR(AND(S3085=0,S3086=1),AND(S3085=1,S3086=0)),1,0),0)</f>
        <v>0</v>
      </c>
    </row>
    <row r="3087" spans="1:21">
      <c r="A3087" s="9">
        <v>16105</v>
      </c>
      <c r="B3087" s="10" t="s">
        <v>1943</v>
      </c>
      <c r="C3087" s="9" t="s">
        <v>0</v>
      </c>
      <c r="D3087" s="9">
        <v>6507</v>
      </c>
      <c r="E3087" s="9">
        <v>1</v>
      </c>
      <c r="F3087" s="9">
        <v>1.3711</v>
      </c>
      <c r="G3087" s="9">
        <v>1.3735999999999999</v>
      </c>
      <c r="H3087" s="9">
        <v>1.3711</v>
      </c>
      <c r="I3087" s="9">
        <v>5</v>
      </c>
      <c r="J3087" s="9">
        <v>167.8</v>
      </c>
      <c r="K3087" s="8" t="str">
        <f>RIGHT(B3087,5)</f>
        <v>19:05</v>
      </c>
      <c r="L3087" s="7" t="str">
        <f>TEXT(K3087,"hh")</f>
        <v>19</v>
      </c>
      <c r="M3087" s="6">
        <f>IF(C3087="close",IF(I3087&gt;=0,1,IF(I3087&lt;0,2)),0)</f>
        <v>0</v>
      </c>
      <c r="N3087" s="5">
        <f>IF(N3086=0,IF(C3087="s/l",1,0),IF(C3087="s/l",N3086+1,0))</f>
        <v>0</v>
      </c>
      <c r="O3087" s="4">
        <f>IF(O3086=0,IF(C3087="t/p",1,0),IF(C3087="t/p",O3086+1,0))</f>
        <v>2</v>
      </c>
      <c r="P3087" s="3">
        <f>IF(AND(N3087&gt;=$AD$36,N3088=0),1,0)</f>
        <v>0</v>
      </c>
      <c r="Q3087" s="2">
        <f>IF(AND(O3087&gt;=$AD$35,O3088=0),1,0)</f>
        <v>0</v>
      </c>
      <c r="R3087" s="3">
        <f>IF(AND(N3087&gt;0,ISODD(D3087)),1,0)</f>
        <v>0</v>
      </c>
      <c r="S3087" s="2">
        <f>IF(AND(O3087&gt;0,ISEVEN(D3087)),1,0)</f>
        <v>0</v>
      </c>
      <c r="T3087" s="1">
        <f>IF(AND(N3086&gt;0,N3087&gt;0),IF(OR(AND(R3086=0,R3087=1),AND(R3086=1,R3087=0)),1,0),0)</f>
        <v>0</v>
      </c>
      <c r="U3087" s="1">
        <f>IF(AND(O3086&gt;0,O3087&gt;0),IF(OR(AND(S3086=0,S3087=1),AND(S3086=1,S3087=0)),1,0),0)</f>
        <v>1</v>
      </c>
    </row>
    <row r="3088" spans="1:21">
      <c r="A3088" s="9">
        <v>16110</v>
      </c>
      <c r="B3088" s="10" t="s">
        <v>1942</v>
      </c>
      <c r="C3088" s="9" t="s">
        <v>0</v>
      </c>
      <c r="D3088" s="9">
        <v>6510</v>
      </c>
      <c r="E3088" s="9">
        <v>1</v>
      </c>
      <c r="F3088" s="9">
        <v>1.3714</v>
      </c>
      <c r="G3088" s="9">
        <v>1.3689</v>
      </c>
      <c r="H3088" s="9">
        <v>1.3714</v>
      </c>
      <c r="I3088" s="9">
        <v>5</v>
      </c>
      <c r="J3088" s="9">
        <v>172.8</v>
      </c>
      <c r="K3088" s="8" t="str">
        <f>RIGHT(B3088,5)</f>
        <v>19:23</v>
      </c>
      <c r="L3088" s="7" t="str">
        <f>TEXT(K3088,"hh")</f>
        <v>19</v>
      </c>
      <c r="M3088" s="6">
        <f>IF(C3088="close",IF(I3088&gt;=0,1,IF(I3088&lt;0,2)),0)</f>
        <v>0</v>
      </c>
      <c r="N3088" s="5">
        <f>IF(N3087=0,IF(C3088="s/l",1,0),IF(C3088="s/l",N3087+1,0))</f>
        <v>0</v>
      </c>
      <c r="O3088" s="4">
        <f>IF(O3087=0,IF(C3088="t/p",1,0),IF(C3088="t/p",O3087+1,0))</f>
        <v>3</v>
      </c>
      <c r="P3088" s="3">
        <f>IF(AND(N3088&gt;=$AD$36,N3089=0),1,0)</f>
        <v>0</v>
      </c>
      <c r="Q3088" s="2">
        <f>IF(AND(O3088&gt;=$AD$35,O3089=0),1,0)</f>
        <v>0</v>
      </c>
      <c r="R3088" s="3">
        <f>IF(AND(N3088&gt;0,ISODD(D3088)),1,0)</f>
        <v>0</v>
      </c>
      <c r="S3088" s="2">
        <f>IF(AND(O3088&gt;0,ISEVEN(D3088)),1,0)</f>
        <v>1</v>
      </c>
      <c r="T3088" s="1">
        <f>IF(AND(N3087&gt;0,N3088&gt;0),IF(OR(AND(R3087=0,R3088=1),AND(R3087=1,R3088=0)),1,0),0)</f>
        <v>0</v>
      </c>
      <c r="U3088" s="1">
        <f>IF(AND(O3087&gt;0,O3088&gt;0),IF(OR(AND(S3087=0,S3088=1),AND(S3087=1,S3088=0)),1,0),0)</f>
        <v>1</v>
      </c>
    </row>
    <row r="3089" spans="1:21">
      <c r="A3089" s="9">
        <v>16115</v>
      </c>
      <c r="B3089" s="10" t="s">
        <v>1941</v>
      </c>
      <c r="C3089" s="9" t="s">
        <v>0</v>
      </c>
      <c r="D3089" s="9">
        <v>6511</v>
      </c>
      <c r="E3089" s="9">
        <v>1</v>
      </c>
      <c r="F3089" s="9">
        <v>1.3711</v>
      </c>
      <c r="G3089" s="9">
        <v>1.3735999999999999</v>
      </c>
      <c r="H3089" s="9">
        <v>1.3711</v>
      </c>
      <c r="I3089" s="9">
        <v>5</v>
      </c>
      <c r="J3089" s="9">
        <v>177.8</v>
      </c>
      <c r="K3089" s="8" t="str">
        <f>RIGHT(B3089,5)</f>
        <v>19:45</v>
      </c>
      <c r="L3089" s="7" t="str">
        <f>TEXT(K3089,"hh")</f>
        <v>19</v>
      </c>
      <c r="M3089" s="6">
        <f>IF(C3089="close",IF(I3089&gt;=0,1,IF(I3089&lt;0,2)),0)</f>
        <v>0</v>
      </c>
      <c r="N3089" s="5">
        <f>IF(N3088=0,IF(C3089="s/l",1,0),IF(C3089="s/l",N3088+1,0))</f>
        <v>0</v>
      </c>
      <c r="O3089" s="4">
        <f>IF(O3088=0,IF(C3089="t/p",1,0),IF(C3089="t/p",O3088+1,0))</f>
        <v>4</v>
      </c>
      <c r="P3089" s="3">
        <f>IF(AND(N3089&gt;=$AD$36,N3090=0),1,0)</f>
        <v>0</v>
      </c>
      <c r="Q3089" s="2">
        <f>IF(AND(O3089&gt;=$AD$35,O3090=0),1,0)</f>
        <v>1</v>
      </c>
      <c r="R3089" s="3">
        <f>IF(AND(N3089&gt;0,ISODD(D3089)),1,0)</f>
        <v>0</v>
      </c>
      <c r="S3089" s="2">
        <f>IF(AND(O3089&gt;0,ISEVEN(D3089)),1,0)</f>
        <v>0</v>
      </c>
      <c r="T3089" s="1">
        <f>IF(AND(N3088&gt;0,N3089&gt;0),IF(OR(AND(R3088=0,R3089=1),AND(R3088=1,R3089=0)),1,0),0)</f>
        <v>0</v>
      </c>
      <c r="U3089" s="1">
        <f>IF(AND(O3088&gt;0,O3089&gt;0),IF(OR(AND(S3088=0,S3089=1),AND(S3088=1,S3089=0)),1,0),0)</f>
        <v>1</v>
      </c>
    </row>
    <row r="3090" spans="1:21">
      <c r="A3090" s="9">
        <v>16124</v>
      </c>
      <c r="B3090" s="10" t="s">
        <v>1940</v>
      </c>
      <c r="C3090" s="9" t="s">
        <v>3</v>
      </c>
      <c r="D3090" s="9">
        <v>6513</v>
      </c>
      <c r="E3090" s="9">
        <v>1</v>
      </c>
      <c r="F3090" s="9">
        <v>1.3746</v>
      </c>
      <c r="G3090" s="9">
        <v>1.3746</v>
      </c>
      <c r="H3090" s="9">
        <v>1.3721000000000001</v>
      </c>
      <c r="I3090" s="9">
        <v>-20</v>
      </c>
      <c r="J3090" s="9">
        <v>157.80000000000001</v>
      </c>
      <c r="K3090" s="8" t="str">
        <f>RIGHT(B3090,5)</f>
        <v>22:45</v>
      </c>
      <c r="L3090" s="7" t="str">
        <f>TEXT(K3090,"hh")</f>
        <v>22</v>
      </c>
      <c r="M3090" s="6">
        <f>IF(C3090="close",IF(I3090&gt;=0,1,IF(I3090&lt;0,2)),0)</f>
        <v>0</v>
      </c>
      <c r="N3090" s="5">
        <f>IF(N3089=0,IF(C3090="s/l",1,0),IF(C3090="s/l",N3089+1,0))</f>
        <v>1</v>
      </c>
      <c r="O3090" s="4">
        <f>IF(O3089=0,IF(C3090="t/p",1,0),IF(C3090="t/p",O3089+1,0))</f>
        <v>0</v>
      </c>
      <c r="P3090" s="3">
        <f>IF(AND(N3090&gt;=$AD$36,N3091=0),1,0)</f>
        <v>0</v>
      </c>
      <c r="Q3090" s="2">
        <f>IF(AND(O3090&gt;=$AD$35,O3091=0),1,0)</f>
        <v>0</v>
      </c>
      <c r="R3090" s="3">
        <f>IF(AND(N3090&gt;0,ISODD(D3090)),1,0)</f>
        <v>1</v>
      </c>
      <c r="S3090" s="2">
        <f>IF(AND(O3090&gt;0,ISEVEN(D3090)),1,0)</f>
        <v>0</v>
      </c>
      <c r="T3090" s="1">
        <f>IF(AND(N3089&gt;0,N3090&gt;0),IF(OR(AND(R3089=0,R3090=1),AND(R3089=1,R3090=0)),1,0),0)</f>
        <v>0</v>
      </c>
      <c r="U3090" s="1">
        <f>IF(AND(O3089&gt;0,O3090&gt;0),IF(OR(AND(S3089=0,S3090=1),AND(S3089=1,S3090=0)),1,0),0)</f>
        <v>0</v>
      </c>
    </row>
    <row r="3091" spans="1:21">
      <c r="A3091" s="9">
        <v>16133</v>
      </c>
      <c r="B3091" s="10" t="s">
        <v>1939</v>
      </c>
      <c r="C3091" s="9" t="s">
        <v>3</v>
      </c>
      <c r="D3091" s="9">
        <v>6517</v>
      </c>
      <c r="E3091" s="9">
        <v>1</v>
      </c>
      <c r="F3091" s="9">
        <v>1.3766</v>
      </c>
      <c r="G3091" s="9">
        <v>1.3766</v>
      </c>
      <c r="H3091" s="9">
        <v>1.3741000000000001</v>
      </c>
      <c r="I3091" s="9">
        <v>-20</v>
      </c>
      <c r="J3091" s="9">
        <v>137.80000000000001</v>
      </c>
      <c r="K3091" s="8" t="str">
        <f>RIGHT(B3091,5)</f>
        <v>23:50</v>
      </c>
      <c r="L3091" s="7" t="str">
        <f>TEXT(K3091,"hh")</f>
        <v>23</v>
      </c>
      <c r="M3091" s="6">
        <f>IF(C3091="close",IF(I3091&gt;=0,1,IF(I3091&lt;0,2)),0)</f>
        <v>0</v>
      </c>
      <c r="N3091" s="5">
        <f>IF(N3090=0,IF(C3091="s/l",1,0),IF(C3091="s/l",N3090+1,0))</f>
        <v>2</v>
      </c>
      <c r="O3091" s="4">
        <f>IF(O3090=0,IF(C3091="t/p",1,0),IF(C3091="t/p",O3090+1,0))</f>
        <v>0</v>
      </c>
      <c r="P3091" s="3">
        <f>IF(AND(N3091&gt;=$AD$36,N3092=0),1,0)</f>
        <v>0</v>
      </c>
      <c r="Q3091" s="2">
        <f>IF(AND(O3091&gt;=$AD$35,O3092=0),1,0)</f>
        <v>0</v>
      </c>
      <c r="R3091" s="3">
        <f>IF(AND(N3091&gt;0,ISODD(D3091)),1,0)</f>
        <v>1</v>
      </c>
      <c r="S3091" s="2">
        <f>IF(AND(O3091&gt;0,ISEVEN(D3091)),1,0)</f>
        <v>0</v>
      </c>
      <c r="T3091" s="1">
        <f>IF(AND(N3090&gt;0,N3091&gt;0),IF(OR(AND(R3090=0,R3091=1),AND(R3090=1,R3091=0)),1,0),0)</f>
        <v>0</v>
      </c>
      <c r="U3091" s="1">
        <f>IF(AND(O3090&gt;0,O3091&gt;0),IF(OR(AND(S3090=0,S3091=1),AND(S3090=1,S3091=0)),1,0),0)</f>
        <v>0</v>
      </c>
    </row>
    <row r="3092" spans="1:21">
      <c r="A3092" s="9">
        <v>16142</v>
      </c>
      <c r="B3092" s="10" t="s">
        <v>1938</v>
      </c>
      <c r="C3092" s="9" t="s">
        <v>3</v>
      </c>
      <c r="D3092" s="9">
        <v>6521</v>
      </c>
      <c r="E3092" s="9">
        <v>1</v>
      </c>
      <c r="F3092" s="9">
        <v>1.3788</v>
      </c>
      <c r="G3092" s="9">
        <v>1.3788</v>
      </c>
      <c r="H3092" s="9">
        <v>1.3763000000000001</v>
      </c>
      <c r="I3092" s="9">
        <v>-20</v>
      </c>
      <c r="J3092" s="9">
        <v>117.8</v>
      </c>
      <c r="K3092" s="8" t="str">
        <f>RIGHT(B3092,5)</f>
        <v>23:51</v>
      </c>
      <c r="L3092" s="7" t="str">
        <f>TEXT(K3092,"hh")</f>
        <v>23</v>
      </c>
      <c r="M3092" s="6">
        <f>IF(C3092="close",IF(I3092&gt;=0,1,IF(I3092&lt;0,2)),0)</f>
        <v>0</v>
      </c>
      <c r="N3092" s="5">
        <f>IF(N3091=0,IF(C3092="s/l",1,0),IF(C3092="s/l",N3091+1,0))</f>
        <v>3</v>
      </c>
      <c r="O3092" s="4">
        <f>IF(O3091=0,IF(C3092="t/p",1,0),IF(C3092="t/p",O3091+1,0))</f>
        <v>0</v>
      </c>
      <c r="P3092" s="3">
        <f>IF(AND(N3092&gt;=$AD$36,N3093=0),1,0)</f>
        <v>1</v>
      </c>
      <c r="Q3092" s="2">
        <f>IF(AND(O3092&gt;=$AD$35,O3093=0),1,0)</f>
        <v>0</v>
      </c>
      <c r="R3092" s="3">
        <f>IF(AND(N3092&gt;0,ISODD(D3092)),1,0)</f>
        <v>1</v>
      </c>
      <c r="S3092" s="2">
        <f>IF(AND(O3092&gt;0,ISEVEN(D3092)),1,0)</f>
        <v>0</v>
      </c>
      <c r="T3092" s="1">
        <f>IF(AND(N3091&gt;0,N3092&gt;0),IF(OR(AND(R3091=0,R3092=1),AND(R3091=1,R3092=0)),1,0),0)</f>
        <v>0</v>
      </c>
      <c r="U3092" s="1">
        <f>IF(AND(O3091&gt;0,O3092&gt;0),IF(OR(AND(S3091=0,S3092=1),AND(S3091=1,S3092=0)),1,0),0)</f>
        <v>0</v>
      </c>
    </row>
  </sheetData>
  <mergeCells count="1">
    <mergeCell ref="AH33:AI3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J1951"/>
  <sheetViews>
    <sheetView zoomScale="80" zoomScaleNormal="80" workbookViewId="0">
      <selection activeCell="V15" sqref="V15"/>
    </sheetView>
  </sheetViews>
  <sheetFormatPr defaultRowHeight="14.4"/>
  <cols>
    <col min="1" max="1" width="6" style="9" bestFit="1" customWidth="1"/>
    <col min="2" max="2" width="15.21875" style="10" bestFit="1" customWidth="1"/>
    <col min="3" max="3" width="8.5546875" style="9" bestFit="1" customWidth="1"/>
    <col min="4" max="4" width="6" style="9" bestFit="1" customWidth="1"/>
    <col min="5" max="5" width="2" style="9" bestFit="1" customWidth="1"/>
    <col min="6" max="8" width="7" style="9" bestFit="1" customWidth="1"/>
    <col min="9" max="9" width="6.6640625" style="9" bestFit="1" customWidth="1"/>
    <col min="10" max="10" width="8" style="9" bestFit="1" customWidth="1"/>
    <col min="11" max="11" width="8.88671875" style="8"/>
    <col min="12" max="12" width="8.88671875" style="7"/>
    <col min="13" max="13" width="5.77734375" style="6" customWidth="1"/>
    <col min="14" max="14" width="5.77734375" style="5" customWidth="1"/>
    <col min="15" max="15" width="5.77734375" style="4" customWidth="1"/>
    <col min="16" max="16" width="5.77734375" style="3" customWidth="1"/>
    <col min="17" max="17" width="5.77734375" style="2" customWidth="1"/>
    <col min="18" max="18" width="5.77734375" style="3" customWidth="1"/>
    <col min="19" max="19" width="5.77734375" style="2" customWidth="1"/>
    <col min="20" max="21" width="5.77734375" style="1" customWidth="1"/>
    <col min="23" max="23" width="3" bestFit="1" customWidth="1"/>
    <col min="25" max="25" width="10.5546875" customWidth="1"/>
    <col min="27" max="27" width="3" bestFit="1" customWidth="1"/>
    <col min="34" max="34" width="9.88671875" bestFit="1" customWidth="1"/>
  </cols>
  <sheetData>
    <row r="1" spans="1:36">
      <c r="A1" s="9">
        <v>7</v>
      </c>
      <c r="B1" s="9" t="s">
        <v>1937</v>
      </c>
      <c r="C1" s="9" t="s">
        <v>54</v>
      </c>
      <c r="D1" s="9">
        <v>1</v>
      </c>
      <c r="E1" s="9">
        <v>1</v>
      </c>
      <c r="F1" s="9">
        <v>1.3216000000000001</v>
      </c>
      <c r="G1" s="9">
        <v>1.3234999999999999</v>
      </c>
      <c r="H1" s="9">
        <v>1.321</v>
      </c>
      <c r="I1" s="9">
        <v>-1</v>
      </c>
      <c r="J1" s="9">
        <v>4999</v>
      </c>
      <c r="K1" s="47" t="str">
        <f t="shared" ref="K1:K64" si="0">RIGHT(B1,5)</f>
        <v>01:00</v>
      </c>
      <c r="L1" s="46" t="str">
        <f t="shared" ref="L1:L64" si="1">TEXT(K1,"hh")</f>
        <v>01</v>
      </c>
      <c r="M1" s="6">
        <f t="shared" ref="M1:M64" si="2">IF(C1="close",IF(I1&gt;=0,1,IF(I1&lt;0,2)),0)</f>
        <v>2</v>
      </c>
      <c r="N1" s="45">
        <f>IF(C1="s/l",1,0)</f>
        <v>0</v>
      </c>
      <c r="O1" s="44">
        <f>IF(C1="t/p",1,0)</f>
        <v>0</v>
      </c>
      <c r="P1" s="3">
        <f t="shared" ref="P1:P64" si="3">IF(AND(N1&gt;=$AD$36,N2=0),1,0)</f>
        <v>0</v>
      </c>
      <c r="Q1" s="2">
        <f t="shared" ref="Q1:Q64" si="4">IF(AND(O1&gt;=$AD$35,O2=0),1,0)</f>
        <v>0</v>
      </c>
      <c r="R1" s="3">
        <f t="shared" ref="R1:R64" si="5">IF(AND(N1&gt;0,ISODD(D1)),1,0)</f>
        <v>0</v>
      </c>
      <c r="S1" s="2">
        <f t="shared" ref="S1:S64" si="6">IF(AND(O1&gt;0,ISEVEN(D1)),1,0)</f>
        <v>0</v>
      </c>
    </row>
    <row r="2" spans="1:36">
      <c r="A2" s="9">
        <v>16</v>
      </c>
      <c r="B2" s="9" t="s">
        <v>1936</v>
      </c>
      <c r="C2" s="9" t="s">
        <v>0</v>
      </c>
      <c r="D2" s="9">
        <v>6</v>
      </c>
      <c r="E2" s="9">
        <v>1</v>
      </c>
      <c r="F2" s="9">
        <v>1.3230999999999999</v>
      </c>
      <c r="G2" s="9">
        <v>1.3206</v>
      </c>
      <c r="H2" s="9">
        <v>1.3230999999999999</v>
      </c>
      <c r="I2" s="9">
        <v>5</v>
      </c>
      <c r="J2" s="9">
        <v>5004</v>
      </c>
      <c r="K2" s="8" t="str">
        <f t="shared" si="0"/>
        <v>03:03</v>
      </c>
      <c r="L2" s="7" t="str">
        <f t="shared" si="1"/>
        <v>03</v>
      </c>
      <c r="M2" s="6">
        <f t="shared" si="2"/>
        <v>0</v>
      </c>
      <c r="N2" s="5">
        <f t="shared" ref="N2:N65" si="7">IF(N1=0,IF(C2="s/l",1,0),IF(C2="s/l",N1+1,0))</f>
        <v>0</v>
      </c>
      <c r="O2" s="4">
        <f t="shared" ref="O2:O65" si="8">IF(O1=0,IF(C2="t/p",1,0),IF(C2="t/p",O1+1,0))</f>
        <v>1</v>
      </c>
      <c r="P2" s="3">
        <f t="shared" si="3"/>
        <v>0</v>
      </c>
      <c r="Q2" s="2">
        <f t="shared" si="4"/>
        <v>0</v>
      </c>
      <c r="R2" s="3">
        <f t="shared" si="5"/>
        <v>0</v>
      </c>
      <c r="S2" s="2">
        <f t="shared" si="6"/>
        <v>1</v>
      </c>
      <c r="T2" s="1">
        <f t="shared" ref="T2:T65" si="9">IF(AND(N1&gt;0,N2&gt;0),IF(OR(AND(R1=0,R2=1),AND(R1=1,R2=0)),1,0),0)</f>
        <v>0</v>
      </c>
      <c r="U2" s="1">
        <f t="shared" ref="U2:U65" si="10">IF(AND(O1&gt;0,O2&gt;0),IF(OR(AND(S1=0,S2=1),AND(S1=1,S2=0)),1,0),0)</f>
        <v>0</v>
      </c>
      <c r="X2" s="20" t="s">
        <v>1935</v>
      </c>
      <c r="Y2" s="20"/>
      <c r="Z2" s="20"/>
      <c r="AA2" s="20"/>
      <c r="AB2" s="20" t="s">
        <v>1934</v>
      </c>
      <c r="AC2" s="20"/>
      <c r="AD2" s="20"/>
      <c r="AE2" s="20"/>
      <c r="AF2" s="12"/>
      <c r="AG2" s="20" t="s">
        <v>1933</v>
      </c>
      <c r="AH2" s="12"/>
      <c r="AI2" s="12"/>
    </row>
    <row r="3" spans="1:36" ht="15" thickBot="1">
      <c r="A3" s="9">
        <v>25</v>
      </c>
      <c r="B3" s="9" t="s">
        <v>1932</v>
      </c>
      <c r="C3" s="9" t="s">
        <v>3</v>
      </c>
      <c r="D3" s="9">
        <v>7</v>
      </c>
      <c r="E3" s="9">
        <v>2</v>
      </c>
      <c r="F3" s="9">
        <v>1.3252999999999999</v>
      </c>
      <c r="G3" s="9">
        <v>1.3252999999999999</v>
      </c>
      <c r="H3" s="9">
        <v>1.3228</v>
      </c>
      <c r="I3" s="9">
        <v>-40</v>
      </c>
      <c r="J3" s="9">
        <v>4964</v>
      </c>
      <c r="K3" s="8" t="str">
        <f t="shared" si="0"/>
        <v>08:33</v>
      </c>
      <c r="L3" s="7" t="str">
        <f t="shared" si="1"/>
        <v>08</v>
      </c>
      <c r="M3" s="6">
        <f t="shared" si="2"/>
        <v>0</v>
      </c>
      <c r="N3" s="5">
        <f t="shared" si="7"/>
        <v>1</v>
      </c>
      <c r="O3" s="4">
        <f t="shared" si="8"/>
        <v>0</v>
      </c>
      <c r="P3" s="3">
        <f t="shared" si="3"/>
        <v>0</v>
      </c>
      <c r="Q3" s="2">
        <f t="shared" si="4"/>
        <v>0</v>
      </c>
      <c r="R3" s="3">
        <f t="shared" si="5"/>
        <v>1</v>
      </c>
      <c r="S3" s="2">
        <f t="shared" si="6"/>
        <v>0</v>
      </c>
      <c r="T3" s="1">
        <f t="shared" si="9"/>
        <v>0</v>
      </c>
      <c r="U3" s="1">
        <f t="shared" si="10"/>
        <v>0</v>
      </c>
      <c r="X3" s="20" t="s">
        <v>1931</v>
      </c>
      <c r="Y3" s="20" t="s">
        <v>1930</v>
      </c>
      <c r="Z3" s="20"/>
      <c r="AA3" s="20"/>
      <c r="AB3" s="20" t="s">
        <v>1931</v>
      </c>
      <c r="AC3" s="20" t="s">
        <v>1930</v>
      </c>
      <c r="AD3" s="20"/>
      <c r="AE3" s="20" t="s">
        <v>1929</v>
      </c>
      <c r="AF3" s="12"/>
      <c r="AG3" s="20" t="s">
        <v>1878</v>
      </c>
      <c r="AH3" s="20" t="s">
        <v>1875</v>
      </c>
      <c r="AI3" s="20" t="s">
        <v>1928</v>
      </c>
    </row>
    <row r="4" spans="1:36" ht="15" thickBot="1">
      <c r="A4" s="9">
        <v>30</v>
      </c>
      <c r="B4" s="9" t="s">
        <v>1927</v>
      </c>
      <c r="C4" s="9" t="s">
        <v>3</v>
      </c>
      <c r="D4" s="9">
        <v>9</v>
      </c>
      <c r="E4" s="9">
        <v>0.5</v>
      </c>
      <c r="F4" s="9">
        <v>1.3263</v>
      </c>
      <c r="G4" s="9">
        <v>1.3263</v>
      </c>
      <c r="H4" s="9">
        <v>1.3238000000000001</v>
      </c>
      <c r="I4" s="9">
        <v>-10</v>
      </c>
      <c r="J4" s="9">
        <v>4954</v>
      </c>
      <c r="K4" s="8" t="str">
        <f t="shared" si="0"/>
        <v>08:43</v>
      </c>
      <c r="L4" s="7" t="str">
        <f t="shared" si="1"/>
        <v>08</v>
      </c>
      <c r="M4" s="6">
        <f t="shared" si="2"/>
        <v>0</v>
      </c>
      <c r="N4" s="5">
        <f t="shared" si="7"/>
        <v>2</v>
      </c>
      <c r="O4" s="4">
        <f t="shared" si="8"/>
        <v>0</v>
      </c>
      <c r="P4" s="3">
        <f t="shared" si="3"/>
        <v>0</v>
      </c>
      <c r="Q4" s="2">
        <f t="shared" si="4"/>
        <v>0</v>
      </c>
      <c r="R4" s="3">
        <f t="shared" si="5"/>
        <v>1</v>
      </c>
      <c r="S4" s="2">
        <f t="shared" si="6"/>
        <v>0</v>
      </c>
      <c r="T4" s="1">
        <f t="shared" si="9"/>
        <v>0</v>
      </c>
      <c r="U4" s="1">
        <f t="shared" si="10"/>
        <v>0</v>
      </c>
      <c r="X4" s="43">
        <f>SUM(X5:X28)</f>
        <v>480</v>
      </c>
      <c r="Y4" s="41"/>
      <c r="Z4" s="41"/>
      <c r="AA4" s="41"/>
      <c r="AB4" s="42">
        <f>SUM(AB5:AB28)</f>
        <v>1403</v>
      </c>
      <c r="AC4" s="41"/>
      <c r="AD4" s="41"/>
      <c r="AE4" s="41"/>
      <c r="AF4" s="41"/>
      <c r="AG4" s="39">
        <f>SUMIF(M:M,"="&amp;1)</f>
        <v>12</v>
      </c>
      <c r="AH4" s="39">
        <f>SUMIF(M:M,"="&amp;2)</f>
        <v>112</v>
      </c>
      <c r="AI4" s="39">
        <f>SUM(X4:AH4)</f>
        <v>2007</v>
      </c>
      <c r="AJ4" s="38" t="s">
        <v>1926</v>
      </c>
    </row>
    <row r="5" spans="1:36" ht="15" thickBot="1">
      <c r="A5" s="9">
        <v>35</v>
      </c>
      <c r="B5" s="9" t="s">
        <v>1925</v>
      </c>
      <c r="C5" s="9" t="s">
        <v>3</v>
      </c>
      <c r="D5" s="9">
        <v>11</v>
      </c>
      <c r="E5" s="9">
        <v>0.5</v>
      </c>
      <c r="F5" s="9">
        <v>1.3272999999999999</v>
      </c>
      <c r="G5" s="9">
        <v>1.3272999999999999</v>
      </c>
      <c r="H5" s="9">
        <v>1.3248</v>
      </c>
      <c r="I5" s="9">
        <v>-10</v>
      </c>
      <c r="J5" s="9">
        <v>4944</v>
      </c>
      <c r="K5" s="8" t="str">
        <f t="shared" si="0"/>
        <v>08:49</v>
      </c>
      <c r="L5" s="7" t="str">
        <f t="shared" si="1"/>
        <v>08</v>
      </c>
      <c r="M5" s="6">
        <f t="shared" si="2"/>
        <v>0</v>
      </c>
      <c r="N5" s="5">
        <f t="shared" si="7"/>
        <v>3</v>
      </c>
      <c r="O5" s="4">
        <f t="shared" si="8"/>
        <v>0</v>
      </c>
      <c r="P5" s="3">
        <f t="shared" si="3"/>
        <v>1</v>
      </c>
      <c r="Q5" s="2">
        <f t="shared" si="4"/>
        <v>0</v>
      </c>
      <c r="R5" s="3">
        <f t="shared" si="5"/>
        <v>1</v>
      </c>
      <c r="S5" s="2">
        <f t="shared" si="6"/>
        <v>0</v>
      </c>
      <c r="T5" s="1">
        <f t="shared" si="9"/>
        <v>0</v>
      </c>
      <c r="U5" s="1">
        <f t="shared" si="10"/>
        <v>0</v>
      </c>
      <c r="W5" s="12">
        <v>0</v>
      </c>
      <c r="X5">
        <f t="shared" ref="X5:X28" si="11">COUNTIFS(N:N,"&gt;"&amp;0,L:L,"="&amp;W5)</f>
        <v>7</v>
      </c>
      <c r="Y5">
        <f>X5</f>
        <v>7</v>
      </c>
      <c r="AA5" s="12">
        <v>0</v>
      </c>
      <c r="AB5">
        <f t="shared" ref="AB5:AB28" si="12">COUNTIFS(O:O,"&gt;"&amp;0,L:L,"="&amp;AA5)</f>
        <v>24</v>
      </c>
      <c r="AC5">
        <f>AB5</f>
        <v>24</v>
      </c>
      <c r="AE5" s="11">
        <f>AB5/X5</f>
        <v>3.4285714285714284</v>
      </c>
      <c r="AG5" s="40">
        <f>SUMIF(M:M,"="&amp;1,I:I)</f>
        <v>61.620000000000005</v>
      </c>
      <c r="AH5" s="39">
        <f>SUMIF(M:M,"="&amp;2,I:I)</f>
        <v>-547.94000000000017</v>
      </c>
      <c r="AI5" s="39">
        <f>SUM(AG5:AH5)</f>
        <v>-486.32000000000016</v>
      </c>
      <c r="AJ5" s="38" t="s">
        <v>1924</v>
      </c>
    </row>
    <row r="6" spans="1:36">
      <c r="A6" s="9">
        <v>36</v>
      </c>
      <c r="B6" s="9" t="s">
        <v>1923</v>
      </c>
      <c r="C6" s="9" t="s">
        <v>0</v>
      </c>
      <c r="D6" s="9">
        <v>13</v>
      </c>
      <c r="E6" s="9">
        <v>0.5</v>
      </c>
      <c r="F6" s="9">
        <v>1.3259000000000001</v>
      </c>
      <c r="G6" s="9">
        <v>1.3284</v>
      </c>
      <c r="H6" s="9">
        <v>1.3259000000000001</v>
      </c>
      <c r="I6" s="9">
        <v>2.5</v>
      </c>
      <c r="J6" s="9">
        <v>4946.5</v>
      </c>
      <c r="K6" s="8" t="str">
        <f t="shared" si="0"/>
        <v>09:04</v>
      </c>
      <c r="L6" s="7" t="str">
        <f t="shared" si="1"/>
        <v>09</v>
      </c>
      <c r="M6" s="6">
        <f t="shared" si="2"/>
        <v>0</v>
      </c>
      <c r="N6" s="5">
        <f t="shared" si="7"/>
        <v>0</v>
      </c>
      <c r="O6" s="4">
        <f t="shared" si="8"/>
        <v>1</v>
      </c>
      <c r="P6" s="3">
        <f t="shared" si="3"/>
        <v>0</v>
      </c>
      <c r="Q6" s="2">
        <f t="shared" si="4"/>
        <v>0</v>
      </c>
      <c r="R6" s="3">
        <f t="shared" si="5"/>
        <v>0</v>
      </c>
      <c r="S6" s="2">
        <f t="shared" si="6"/>
        <v>0</v>
      </c>
      <c r="T6" s="1">
        <f t="shared" si="9"/>
        <v>0</v>
      </c>
      <c r="U6" s="1">
        <f t="shared" si="10"/>
        <v>0</v>
      </c>
      <c r="W6" s="12">
        <v>1</v>
      </c>
      <c r="X6">
        <f t="shared" si="11"/>
        <v>0</v>
      </c>
      <c r="Y6">
        <f t="shared" ref="Y6:Y28" si="13">Y5+X6</f>
        <v>7</v>
      </c>
      <c r="AA6" s="12">
        <v>1</v>
      </c>
      <c r="AB6">
        <f t="shared" si="12"/>
        <v>0</v>
      </c>
      <c r="AC6">
        <f t="shared" ref="AC6:AC28" si="14">AC5+AB6</f>
        <v>24</v>
      </c>
      <c r="AE6" s="11">
        <v>0</v>
      </c>
    </row>
    <row r="7" spans="1:36">
      <c r="A7" s="9">
        <v>41</v>
      </c>
      <c r="B7" s="9" t="s">
        <v>1922</v>
      </c>
      <c r="C7" s="9" t="s">
        <v>0</v>
      </c>
      <c r="D7" s="9">
        <v>16</v>
      </c>
      <c r="E7" s="9">
        <v>1.5</v>
      </c>
      <c r="F7" s="9">
        <v>1.3262</v>
      </c>
      <c r="G7" s="9">
        <v>1.3237000000000001</v>
      </c>
      <c r="H7" s="9">
        <v>1.3262</v>
      </c>
      <c r="I7" s="9">
        <v>7.5</v>
      </c>
      <c r="J7" s="9">
        <v>4954</v>
      </c>
      <c r="K7" s="8" t="str">
        <f t="shared" si="0"/>
        <v>09:25</v>
      </c>
      <c r="L7" s="7" t="str">
        <f t="shared" si="1"/>
        <v>09</v>
      </c>
      <c r="M7" s="6">
        <f t="shared" si="2"/>
        <v>0</v>
      </c>
      <c r="N7" s="5">
        <f t="shared" si="7"/>
        <v>0</v>
      </c>
      <c r="O7" s="4">
        <f t="shared" si="8"/>
        <v>2</v>
      </c>
      <c r="P7" s="3">
        <f t="shared" si="3"/>
        <v>0</v>
      </c>
      <c r="Q7" s="2">
        <f t="shared" si="4"/>
        <v>0</v>
      </c>
      <c r="R7" s="3">
        <f t="shared" si="5"/>
        <v>0</v>
      </c>
      <c r="S7" s="2">
        <f t="shared" si="6"/>
        <v>1</v>
      </c>
      <c r="T7" s="1">
        <f t="shared" si="9"/>
        <v>0</v>
      </c>
      <c r="U7" s="1">
        <f t="shared" si="10"/>
        <v>1</v>
      </c>
      <c r="W7" s="12">
        <v>2</v>
      </c>
      <c r="X7">
        <f t="shared" si="11"/>
        <v>6</v>
      </c>
      <c r="Y7">
        <f t="shared" si="13"/>
        <v>13</v>
      </c>
      <c r="AA7" s="12">
        <v>2</v>
      </c>
      <c r="AB7">
        <f t="shared" si="12"/>
        <v>16</v>
      </c>
      <c r="AC7">
        <f t="shared" si="14"/>
        <v>40</v>
      </c>
      <c r="AE7" s="11">
        <f t="shared" ref="AE7:AE28" si="15">AB7/X7</f>
        <v>2.6666666666666665</v>
      </c>
    </row>
    <row r="8" spans="1:36">
      <c r="A8" s="6">
        <v>50</v>
      </c>
      <c r="B8" s="6" t="s">
        <v>1921</v>
      </c>
      <c r="C8" s="6" t="s">
        <v>3</v>
      </c>
      <c r="D8" s="6">
        <v>17</v>
      </c>
      <c r="E8" s="6">
        <v>2.5</v>
      </c>
      <c r="F8" s="6">
        <v>1.3284</v>
      </c>
      <c r="G8" s="6">
        <v>1.3284</v>
      </c>
      <c r="H8" s="6">
        <v>1.3259000000000001</v>
      </c>
      <c r="I8" s="6">
        <v>-50</v>
      </c>
      <c r="J8" s="6">
        <v>4904</v>
      </c>
      <c r="K8" s="8" t="str">
        <f t="shared" si="0"/>
        <v>09:31</v>
      </c>
      <c r="L8" s="7" t="str">
        <f t="shared" si="1"/>
        <v>09</v>
      </c>
      <c r="M8" s="6">
        <f t="shared" si="2"/>
        <v>0</v>
      </c>
      <c r="N8" s="5">
        <f t="shared" si="7"/>
        <v>1</v>
      </c>
      <c r="O8" s="4">
        <f t="shared" si="8"/>
        <v>0</v>
      </c>
      <c r="P8" s="3">
        <f t="shared" si="3"/>
        <v>0</v>
      </c>
      <c r="Q8" s="2">
        <f t="shared" si="4"/>
        <v>0</v>
      </c>
      <c r="R8" s="3">
        <f t="shared" si="5"/>
        <v>1</v>
      </c>
      <c r="S8" s="2">
        <f t="shared" si="6"/>
        <v>0</v>
      </c>
      <c r="T8" s="1">
        <f t="shared" si="9"/>
        <v>0</v>
      </c>
      <c r="U8" s="1">
        <f t="shared" si="10"/>
        <v>0</v>
      </c>
      <c r="W8" s="12">
        <v>3</v>
      </c>
      <c r="X8">
        <f t="shared" si="11"/>
        <v>8</v>
      </c>
      <c r="Y8">
        <f t="shared" si="13"/>
        <v>21</v>
      </c>
      <c r="AA8" s="12">
        <v>3</v>
      </c>
      <c r="AB8">
        <f t="shared" si="12"/>
        <v>31</v>
      </c>
      <c r="AC8">
        <f t="shared" si="14"/>
        <v>71</v>
      </c>
      <c r="AE8" s="11">
        <f t="shared" si="15"/>
        <v>3.875</v>
      </c>
    </row>
    <row r="9" spans="1:36">
      <c r="A9" s="9">
        <v>51</v>
      </c>
      <c r="B9" s="9" t="s">
        <v>1920</v>
      </c>
      <c r="C9" s="9" t="s">
        <v>0</v>
      </c>
      <c r="D9" s="9">
        <v>19</v>
      </c>
      <c r="E9" s="9">
        <v>0.5</v>
      </c>
      <c r="F9" s="9">
        <v>1.327</v>
      </c>
      <c r="G9" s="9">
        <v>1.3294999999999999</v>
      </c>
      <c r="H9" s="9">
        <v>1.327</v>
      </c>
      <c r="I9" s="9">
        <v>2.5</v>
      </c>
      <c r="J9" s="9">
        <v>4906.5</v>
      </c>
      <c r="K9" s="8" t="str">
        <f t="shared" si="0"/>
        <v>09:56</v>
      </c>
      <c r="L9" s="7" t="str">
        <f t="shared" si="1"/>
        <v>09</v>
      </c>
      <c r="M9" s="6">
        <f t="shared" si="2"/>
        <v>0</v>
      </c>
      <c r="N9" s="5">
        <f t="shared" si="7"/>
        <v>0</v>
      </c>
      <c r="O9" s="4">
        <f t="shared" si="8"/>
        <v>1</v>
      </c>
      <c r="P9" s="3">
        <f t="shared" si="3"/>
        <v>0</v>
      </c>
      <c r="Q9" s="2">
        <f t="shared" si="4"/>
        <v>0</v>
      </c>
      <c r="R9" s="3">
        <f t="shared" si="5"/>
        <v>0</v>
      </c>
      <c r="S9" s="2">
        <f t="shared" si="6"/>
        <v>0</v>
      </c>
      <c r="T9" s="1">
        <f t="shared" si="9"/>
        <v>0</v>
      </c>
      <c r="U9" s="1">
        <f t="shared" si="10"/>
        <v>0</v>
      </c>
      <c r="W9" s="12">
        <v>4</v>
      </c>
      <c r="X9">
        <f t="shared" si="11"/>
        <v>12</v>
      </c>
      <c r="Y9">
        <f t="shared" si="13"/>
        <v>33</v>
      </c>
      <c r="AA9" s="12">
        <v>4</v>
      </c>
      <c r="AB9">
        <f t="shared" si="12"/>
        <v>34</v>
      </c>
      <c r="AC9">
        <f t="shared" si="14"/>
        <v>105</v>
      </c>
      <c r="AE9" s="11">
        <f t="shared" si="15"/>
        <v>2.8333333333333335</v>
      </c>
    </row>
    <row r="10" spans="1:36">
      <c r="A10" s="9">
        <v>56</v>
      </c>
      <c r="B10" s="9" t="s">
        <v>1919</v>
      </c>
      <c r="C10" s="9" t="s">
        <v>0</v>
      </c>
      <c r="D10" s="9">
        <v>21</v>
      </c>
      <c r="E10" s="9">
        <v>0.5</v>
      </c>
      <c r="F10" s="9">
        <v>1.3280000000000001</v>
      </c>
      <c r="G10" s="9">
        <v>1.3305</v>
      </c>
      <c r="H10" s="9">
        <v>1.3280000000000001</v>
      </c>
      <c r="I10" s="9">
        <v>2.5</v>
      </c>
      <c r="J10" s="9">
        <v>4909</v>
      </c>
      <c r="K10" s="8" t="str">
        <f t="shared" si="0"/>
        <v>11:24</v>
      </c>
      <c r="L10" s="7" t="str">
        <f t="shared" si="1"/>
        <v>11</v>
      </c>
      <c r="M10" s="6">
        <f t="shared" si="2"/>
        <v>0</v>
      </c>
      <c r="N10" s="5">
        <f t="shared" si="7"/>
        <v>0</v>
      </c>
      <c r="O10" s="4">
        <f t="shared" si="8"/>
        <v>2</v>
      </c>
      <c r="P10" s="3">
        <f t="shared" si="3"/>
        <v>0</v>
      </c>
      <c r="Q10" s="2">
        <f t="shared" si="4"/>
        <v>0</v>
      </c>
      <c r="R10" s="3">
        <f t="shared" si="5"/>
        <v>0</v>
      </c>
      <c r="S10" s="2">
        <f t="shared" si="6"/>
        <v>0</v>
      </c>
      <c r="T10" s="1">
        <f t="shared" si="9"/>
        <v>0</v>
      </c>
      <c r="U10" s="1">
        <f t="shared" si="10"/>
        <v>0</v>
      </c>
      <c r="W10" s="12">
        <v>5</v>
      </c>
      <c r="X10">
        <f t="shared" si="11"/>
        <v>3</v>
      </c>
      <c r="Y10">
        <f t="shared" si="13"/>
        <v>36</v>
      </c>
      <c r="AA10" s="12">
        <v>5</v>
      </c>
      <c r="AB10">
        <f t="shared" si="12"/>
        <v>29</v>
      </c>
      <c r="AC10">
        <f t="shared" si="14"/>
        <v>134</v>
      </c>
      <c r="AE10" s="11">
        <f t="shared" si="15"/>
        <v>9.6666666666666661</v>
      </c>
    </row>
    <row r="11" spans="1:36">
      <c r="A11" s="9">
        <v>65</v>
      </c>
      <c r="B11" s="9" t="s">
        <v>1918</v>
      </c>
      <c r="C11" s="9" t="s">
        <v>0</v>
      </c>
      <c r="D11" s="9">
        <v>26</v>
      </c>
      <c r="E11" s="9">
        <v>0.5</v>
      </c>
      <c r="F11" s="9">
        <v>1.3272999999999999</v>
      </c>
      <c r="G11" s="9">
        <v>1.3248</v>
      </c>
      <c r="H11" s="9">
        <v>1.3272999999999999</v>
      </c>
      <c r="I11" s="9">
        <v>2.5</v>
      </c>
      <c r="J11" s="9">
        <v>4911.5</v>
      </c>
      <c r="K11" s="8" t="str">
        <f t="shared" si="0"/>
        <v>12:34</v>
      </c>
      <c r="L11" s="7" t="str">
        <f t="shared" si="1"/>
        <v>12</v>
      </c>
      <c r="M11" s="6">
        <f t="shared" si="2"/>
        <v>0</v>
      </c>
      <c r="N11" s="5">
        <f t="shared" si="7"/>
        <v>0</v>
      </c>
      <c r="O11" s="4">
        <f t="shared" si="8"/>
        <v>3</v>
      </c>
      <c r="P11" s="3">
        <f t="shared" si="3"/>
        <v>0</v>
      </c>
      <c r="Q11" s="2">
        <f t="shared" si="4"/>
        <v>0</v>
      </c>
      <c r="R11" s="3">
        <f t="shared" si="5"/>
        <v>0</v>
      </c>
      <c r="S11" s="2">
        <f t="shared" si="6"/>
        <v>1</v>
      </c>
      <c r="T11" s="1">
        <f t="shared" si="9"/>
        <v>0</v>
      </c>
      <c r="U11" s="1">
        <f t="shared" si="10"/>
        <v>1</v>
      </c>
      <c r="W11" s="12">
        <v>6</v>
      </c>
      <c r="X11">
        <f t="shared" si="11"/>
        <v>5</v>
      </c>
      <c r="Y11">
        <f t="shared" si="13"/>
        <v>41</v>
      </c>
      <c r="AA11" s="12">
        <v>6</v>
      </c>
      <c r="AB11">
        <f t="shared" si="12"/>
        <v>33</v>
      </c>
      <c r="AC11">
        <f t="shared" si="14"/>
        <v>167</v>
      </c>
      <c r="AE11" s="11">
        <f t="shared" si="15"/>
        <v>6.6</v>
      </c>
    </row>
    <row r="12" spans="1:36" ht="15" thickBot="1">
      <c r="A12" s="9">
        <v>67</v>
      </c>
      <c r="B12" s="9" t="s">
        <v>1917</v>
      </c>
      <c r="C12" s="9" t="s">
        <v>0</v>
      </c>
      <c r="D12" s="9">
        <v>27</v>
      </c>
      <c r="E12" s="9">
        <v>1.5</v>
      </c>
      <c r="F12" s="9">
        <v>1.327</v>
      </c>
      <c r="G12" s="9">
        <v>1.3294999999999999</v>
      </c>
      <c r="H12" s="9">
        <v>1.327</v>
      </c>
      <c r="I12" s="9">
        <v>7.5</v>
      </c>
      <c r="J12" s="9">
        <v>4919</v>
      </c>
      <c r="K12" s="8" t="str">
        <f t="shared" si="0"/>
        <v>12:38</v>
      </c>
      <c r="L12" s="7" t="str">
        <f t="shared" si="1"/>
        <v>12</v>
      </c>
      <c r="M12" s="6">
        <f t="shared" si="2"/>
        <v>0</v>
      </c>
      <c r="N12" s="5">
        <f t="shared" si="7"/>
        <v>0</v>
      </c>
      <c r="O12" s="4">
        <f t="shared" si="8"/>
        <v>4</v>
      </c>
      <c r="P12" s="3">
        <f t="shared" si="3"/>
        <v>0</v>
      </c>
      <c r="Q12" s="2">
        <f t="shared" si="4"/>
        <v>0</v>
      </c>
      <c r="R12" s="3">
        <f t="shared" si="5"/>
        <v>0</v>
      </c>
      <c r="S12" s="2">
        <f t="shared" si="6"/>
        <v>0</v>
      </c>
      <c r="T12" s="1">
        <f t="shared" si="9"/>
        <v>0</v>
      </c>
      <c r="U12" s="1">
        <f t="shared" si="10"/>
        <v>1</v>
      </c>
      <c r="W12" s="12">
        <v>7</v>
      </c>
      <c r="X12">
        <f t="shared" si="11"/>
        <v>9</v>
      </c>
      <c r="Y12">
        <f t="shared" si="13"/>
        <v>50</v>
      </c>
      <c r="AA12" s="12">
        <v>7</v>
      </c>
      <c r="AB12">
        <f t="shared" si="12"/>
        <v>60</v>
      </c>
      <c r="AC12">
        <f t="shared" si="14"/>
        <v>227</v>
      </c>
      <c r="AE12" s="11">
        <f t="shared" si="15"/>
        <v>6.666666666666667</v>
      </c>
    </row>
    <row r="13" spans="1:36">
      <c r="A13" s="9">
        <v>68</v>
      </c>
      <c r="B13" s="9" t="s">
        <v>1916</v>
      </c>
      <c r="C13" s="9" t="s">
        <v>0</v>
      </c>
      <c r="D13" s="9">
        <v>24</v>
      </c>
      <c r="E13" s="9">
        <v>1.5</v>
      </c>
      <c r="F13" s="9">
        <v>1.3283</v>
      </c>
      <c r="G13" s="9">
        <v>1.3258000000000001</v>
      </c>
      <c r="H13" s="9">
        <v>1.3283</v>
      </c>
      <c r="I13" s="9">
        <v>7.5</v>
      </c>
      <c r="J13" s="9">
        <v>4926.5</v>
      </c>
      <c r="K13" s="8" t="str">
        <f t="shared" si="0"/>
        <v>14:40</v>
      </c>
      <c r="L13" s="7" t="str">
        <f t="shared" si="1"/>
        <v>14</v>
      </c>
      <c r="M13" s="6">
        <f t="shared" si="2"/>
        <v>0</v>
      </c>
      <c r="N13" s="5">
        <f t="shared" si="7"/>
        <v>0</v>
      </c>
      <c r="O13" s="4">
        <f t="shared" si="8"/>
        <v>5</v>
      </c>
      <c r="P13" s="3">
        <f t="shared" si="3"/>
        <v>0</v>
      </c>
      <c r="Q13" s="2">
        <f t="shared" si="4"/>
        <v>0</v>
      </c>
      <c r="R13" s="3">
        <f t="shared" si="5"/>
        <v>0</v>
      </c>
      <c r="S13" s="2">
        <f t="shared" si="6"/>
        <v>1</v>
      </c>
      <c r="T13" s="1">
        <f t="shared" si="9"/>
        <v>0</v>
      </c>
      <c r="U13" s="1">
        <f t="shared" si="10"/>
        <v>1</v>
      </c>
      <c r="W13" s="37">
        <v>8</v>
      </c>
      <c r="X13" s="35">
        <f t="shared" si="11"/>
        <v>32</v>
      </c>
      <c r="Y13" s="35">
        <f t="shared" si="13"/>
        <v>82</v>
      </c>
      <c r="Z13" s="35"/>
      <c r="AA13" s="36">
        <v>8</v>
      </c>
      <c r="AB13" s="35">
        <f t="shared" si="12"/>
        <v>110</v>
      </c>
      <c r="AC13" s="35">
        <f t="shared" si="14"/>
        <v>337</v>
      </c>
      <c r="AD13" s="35"/>
      <c r="AE13" s="34">
        <f t="shared" si="15"/>
        <v>3.4375</v>
      </c>
    </row>
    <row r="14" spans="1:36">
      <c r="A14" s="9">
        <v>76</v>
      </c>
      <c r="B14" s="9" t="s">
        <v>1915</v>
      </c>
      <c r="C14" s="9" t="s">
        <v>0</v>
      </c>
      <c r="D14" s="9">
        <v>30</v>
      </c>
      <c r="E14" s="9">
        <v>1</v>
      </c>
      <c r="F14" s="9">
        <v>1.3278000000000001</v>
      </c>
      <c r="G14" s="9">
        <v>1.3252999999999999</v>
      </c>
      <c r="H14" s="9">
        <v>1.3278000000000001</v>
      </c>
      <c r="I14" s="9">
        <v>5</v>
      </c>
      <c r="J14" s="9">
        <v>4931.5</v>
      </c>
      <c r="K14" s="8" t="str">
        <f t="shared" si="0"/>
        <v>06:48</v>
      </c>
      <c r="L14" s="7" t="str">
        <f t="shared" si="1"/>
        <v>06</v>
      </c>
      <c r="M14" s="6">
        <f t="shared" si="2"/>
        <v>0</v>
      </c>
      <c r="N14" s="5">
        <f t="shared" si="7"/>
        <v>0</v>
      </c>
      <c r="O14" s="4">
        <f t="shared" si="8"/>
        <v>6</v>
      </c>
      <c r="P14" s="3">
        <f t="shared" si="3"/>
        <v>0</v>
      </c>
      <c r="Q14" s="2">
        <f t="shared" si="4"/>
        <v>0</v>
      </c>
      <c r="R14" s="3">
        <f t="shared" si="5"/>
        <v>0</v>
      </c>
      <c r="S14" s="2">
        <f t="shared" si="6"/>
        <v>1</v>
      </c>
      <c r="T14" s="1">
        <f t="shared" si="9"/>
        <v>0</v>
      </c>
      <c r="U14" s="1">
        <f t="shared" si="10"/>
        <v>0</v>
      </c>
      <c r="W14" s="32">
        <v>9</v>
      </c>
      <c r="X14" s="30">
        <f t="shared" si="11"/>
        <v>53</v>
      </c>
      <c r="Y14" s="30">
        <f t="shared" si="13"/>
        <v>135</v>
      </c>
      <c r="Z14" s="30"/>
      <c r="AA14" s="31">
        <v>9</v>
      </c>
      <c r="AB14" s="30">
        <f t="shared" si="12"/>
        <v>136</v>
      </c>
      <c r="AC14" s="30">
        <f t="shared" si="14"/>
        <v>473</v>
      </c>
      <c r="AD14" s="30"/>
      <c r="AE14" s="29">
        <f t="shared" si="15"/>
        <v>2.5660377358490565</v>
      </c>
    </row>
    <row r="15" spans="1:36">
      <c r="A15" s="9">
        <v>81</v>
      </c>
      <c r="B15" s="9" t="s">
        <v>1914</v>
      </c>
      <c r="C15" s="9" t="s">
        <v>0</v>
      </c>
      <c r="D15" s="9">
        <v>31</v>
      </c>
      <c r="E15" s="9">
        <v>2</v>
      </c>
      <c r="F15" s="9">
        <v>1.3274999999999999</v>
      </c>
      <c r="G15" s="9">
        <v>1.33</v>
      </c>
      <c r="H15" s="9">
        <v>1.3274999999999999</v>
      </c>
      <c r="I15" s="9">
        <v>10</v>
      </c>
      <c r="J15" s="9">
        <v>4941.5</v>
      </c>
      <c r="K15" s="8" t="str">
        <f t="shared" si="0"/>
        <v>06:52</v>
      </c>
      <c r="L15" s="7" t="str">
        <f t="shared" si="1"/>
        <v>06</v>
      </c>
      <c r="M15" s="6">
        <f t="shared" si="2"/>
        <v>0</v>
      </c>
      <c r="N15" s="5">
        <f t="shared" si="7"/>
        <v>0</v>
      </c>
      <c r="O15" s="4">
        <f t="shared" si="8"/>
        <v>7</v>
      </c>
      <c r="P15" s="3">
        <f t="shared" si="3"/>
        <v>0</v>
      </c>
      <c r="Q15" s="2">
        <f t="shared" si="4"/>
        <v>0</v>
      </c>
      <c r="R15" s="3">
        <f t="shared" si="5"/>
        <v>0</v>
      </c>
      <c r="S15" s="2">
        <f t="shared" si="6"/>
        <v>0</v>
      </c>
      <c r="T15" s="1">
        <f t="shared" si="9"/>
        <v>0</v>
      </c>
      <c r="U15" s="1">
        <f t="shared" si="10"/>
        <v>1</v>
      </c>
      <c r="W15" s="32">
        <v>10</v>
      </c>
      <c r="X15" s="30">
        <f t="shared" si="11"/>
        <v>33</v>
      </c>
      <c r="Y15" s="30">
        <f t="shared" si="13"/>
        <v>168</v>
      </c>
      <c r="Z15" s="30"/>
      <c r="AA15" s="31">
        <v>10</v>
      </c>
      <c r="AB15" s="30">
        <f t="shared" si="12"/>
        <v>81</v>
      </c>
      <c r="AC15" s="30">
        <f t="shared" si="14"/>
        <v>554</v>
      </c>
      <c r="AD15" s="30"/>
      <c r="AE15" s="29">
        <f t="shared" si="15"/>
        <v>2.4545454545454546</v>
      </c>
    </row>
    <row r="16" spans="1:36">
      <c r="A16" s="9">
        <v>86</v>
      </c>
      <c r="B16" s="9" t="s">
        <v>1913</v>
      </c>
      <c r="C16" s="9" t="s">
        <v>0</v>
      </c>
      <c r="D16" s="9">
        <v>34</v>
      </c>
      <c r="E16" s="9">
        <v>3</v>
      </c>
      <c r="F16" s="9">
        <v>1.3279000000000001</v>
      </c>
      <c r="G16" s="9">
        <v>1.3253999999999999</v>
      </c>
      <c r="H16" s="9">
        <v>1.3279000000000001</v>
      </c>
      <c r="I16" s="9">
        <v>15</v>
      </c>
      <c r="J16" s="9">
        <v>4956.5</v>
      </c>
      <c r="K16" s="8" t="str">
        <f t="shared" si="0"/>
        <v>07:04</v>
      </c>
      <c r="L16" s="7" t="str">
        <f t="shared" si="1"/>
        <v>07</v>
      </c>
      <c r="M16" s="6">
        <f t="shared" si="2"/>
        <v>0</v>
      </c>
      <c r="N16" s="5">
        <f t="shared" si="7"/>
        <v>0</v>
      </c>
      <c r="O16" s="4">
        <f t="shared" si="8"/>
        <v>8</v>
      </c>
      <c r="P16" s="3">
        <f t="shared" si="3"/>
        <v>0</v>
      </c>
      <c r="Q16" s="2">
        <f t="shared" si="4"/>
        <v>0</v>
      </c>
      <c r="R16" s="3">
        <f t="shared" si="5"/>
        <v>0</v>
      </c>
      <c r="S16" s="2">
        <f t="shared" si="6"/>
        <v>1</v>
      </c>
      <c r="T16" s="1">
        <f t="shared" si="9"/>
        <v>0</v>
      </c>
      <c r="U16" s="1">
        <f t="shared" si="10"/>
        <v>1</v>
      </c>
      <c r="W16" s="32">
        <v>11</v>
      </c>
      <c r="X16" s="30">
        <f t="shared" si="11"/>
        <v>29</v>
      </c>
      <c r="Y16" s="30">
        <f t="shared" si="13"/>
        <v>197</v>
      </c>
      <c r="Z16" s="30"/>
      <c r="AA16" s="31">
        <v>11</v>
      </c>
      <c r="AB16" s="30">
        <f t="shared" si="12"/>
        <v>64</v>
      </c>
      <c r="AC16" s="30">
        <f t="shared" si="14"/>
        <v>618</v>
      </c>
      <c r="AD16" s="30"/>
      <c r="AE16" s="29">
        <f t="shared" si="15"/>
        <v>2.2068965517241379</v>
      </c>
    </row>
    <row r="17" spans="1:31">
      <c r="A17" s="9">
        <v>91</v>
      </c>
      <c r="B17" s="9" t="s">
        <v>1912</v>
      </c>
      <c r="C17" s="9" t="s">
        <v>0</v>
      </c>
      <c r="D17" s="9">
        <v>35</v>
      </c>
      <c r="E17" s="9">
        <v>4</v>
      </c>
      <c r="F17" s="9">
        <v>1.3274999999999999</v>
      </c>
      <c r="G17" s="9">
        <v>1.33</v>
      </c>
      <c r="H17" s="9">
        <v>1.3274999999999999</v>
      </c>
      <c r="I17" s="9">
        <v>20</v>
      </c>
      <c r="J17" s="9">
        <v>4976.5</v>
      </c>
      <c r="K17" s="8" t="str">
        <f t="shared" si="0"/>
        <v>08:16</v>
      </c>
      <c r="L17" s="7" t="str">
        <f t="shared" si="1"/>
        <v>08</v>
      </c>
      <c r="M17" s="6">
        <f t="shared" si="2"/>
        <v>0</v>
      </c>
      <c r="N17" s="5">
        <f t="shared" si="7"/>
        <v>0</v>
      </c>
      <c r="O17" s="4">
        <f t="shared" si="8"/>
        <v>9</v>
      </c>
      <c r="P17" s="3">
        <f t="shared" si="3"/>
        <v>0</v>
      </c>
      <c r="Q17" s="2">
        <f t="shared" si="4"/>
        <v>0</v>
      </c>
      <c r="R17" s="3">
        <f t="shared" si="5"/>
        <v>0</v>
      </c>
      <c r="S17" s="2">
        <f t="shared" si="6"/>
        <v>0</v>
      </c>
      <c r="T17" s="1">
        <f t="shared" si="9"/>
        <v>0</v>
      </c>
      <c r="U17" s="1">
        <f t="shared" si="10"/>
        <v>1</v>
      </c>
      <c r="W17" s="32">
        <v>12</v>
      </c>
      <c r="X17" s="30">
        <f t="shared" si="11"/>
        <v>20</v>
      </c>
      <c r="Y17" s="30">
        <f t="shared" si="13"/>
        <v>217</v>
      </c>
      <c r="Z17" s="30"/>
      <c r="AA17" s="31">
        <v>12</v>
      </c>
      <c r="AB17" s="30">
        <f t="shared" si="12"/>
        <v>55</v>
      </c>
      <c r="AC17" s="30">
        <f t="shared" si="14"/>
        <v>673</v>
      </c>
      <c r="AD17" s="30"/>
      <c r="AE17" s="29">
        <f t="shared" si="15"/>
        <v>2.75</v>
      </c>
    </row>
    <row r="18" spans="1:31">
      <c r="A18" s="9">
        <v>96</v>
      </c>
      <c r="B18" s="9" t="s">
        <v>1911</v>
      </c>
      <c r="C18" s="9" t="s">
        <v>0</v>
      </c>
      <c r="D18" s="9">
        <v>38</v>
      </c>
      <c r="E18" s="9">
        <v>5</v>
      </c>
      <c r="F18" s="9">
        <v>1.3278000000000001</v>
      </c>
      <c r="G18" s="9">
        <v>1.3252999999999999</v>
      </c>
      <c r="H18" s="9">
        <v>1.3278000000000001</v>
      </c>
      <c r="I18" s="9">
        <v>25</v>
      </c>
      <c r="J18" s="9">
        <v>5001.5</v>
      </c>
      <c r="K18" s="8" t="str">
        <f t="shared" si="0"/>
        <v>09:00</v>
      </c>
      <c r="L18" s="7" t="str">
        <f t="shared" si="1"/>
        <v>09</v>
      </c>
      <c r="M18" s="6">
        <f t="shared" si="2"/>
        <v>0</v>
      </c>
      <c r="N18" s="5">
        <f t="shared" si="7"/>
        <v>0</v>
      </c>
      <c r="O18" s="4">
        <f t="shared" si="8"/>
        <v>10</v>
      </c>
      <c r="P18" s="3">
        <f t="shared" si="3"/>
        <v>0</v>
      </c>
      <c r="Q18" s="2">
        <f t="shared" si="4"/>
        <v>0</v>
      </c>
      <c r="R18" s="3">
        <f t="shared" si="5"/>
        <v>0</v>
      </c>
      <c r="S18" s="2">
        <f t="shared" si="6"/>
        <v>1</v>
      </c>
      <c r="T18" s="1">
        <f t="shared" si="9"/>
        <v>0</v>
      </c>
      <c r="U18" s="1">
        <f t="shared" si="10"/>
        <v>1</v>
      </c>
      <c r="W18" s="32">
        <v>13</v>
      </c>
      <c r="X18" s="30">
        <f t="shared" si="11"/>
        <v>28</v>
      </c>
      <c r="Y18" s="30">
        <f t="shared" si="13"/>
        <v>245</v>
      </c>
      <c r="Z18" s="30"/>
      <c r="AA18" s="31">
        <v>13</v>
      </c>
      <c r="AB18" s="30">
        <f t="shared" si="12"/>
        <v>79</v>
      </c>
      <c r="AC18" s="30">
        <f t="shared" si="14"/>
        <v>752</v>
      </c>
      <c r="AD18" s="30"/>
      <c r="AE18" s="29">
        <f t="shared" si="15"/>
        <v>2.8214285714285716</v>
      </c>
    </row>
    <row r="19" spans="1:31">
      <c r="A19" s="9">
        <v>101</v>
      </c>
      <c r="B19" s="9" t="s">
        <v>1910</v>
      </c>
      <c r="C19" s="9" t="s">
        <v>0</v>
      </c>
      <c r="D19" s="9">
        <v>39</v>
      </c>
      <c r="E19" s="9">
        <v>6</v>
      </c>
      <c r="F19" s="9">
        <v>1.3274999999999999</v>
      </c>
      <c r="G19" s="9">
        <v>1.33</v>
      </c>
      <c r="H19" s="9">
        <v>1.3274999999999999</v>
      </c>
      <c r="I19" s="9">
        <v>30</v>
      </c>
      <c r="J19" s="9">
        <v>5031.5</v>
      </c>
      <c r="K19" s="8" t="str">
        <f t="shared" si="0"/>
        <v>09:16</v>
      </c>
      <c r="L19" s="7" t="str">
        <f t="shared" si="1"/>
        <v>09</v>
      </c>
      <c r="M19" s="6">
        <f t="shared" si="2"/>
        <v>0</v>
      </c>
      <c r="N19" s="5">
        <f t="shared" si="7"/>
        <v>0</v>
      </c>
      <c r="O19" s="4">
        <f t="shared" si="8"/>
        <v>11</v>
      </c>
      <c r="P19" s="3">
        <f t="shared" si="3"/>
        <v>0</v>
      </c>
      <c r="Q19" s="2">
        <f t="shared" si="4"/>
        <v>0</v>
      </c>
      <c r="R19" s="3">
        <f t="shared" si="5"/>
        <v>0</v>
      </c>
      <c r="S19" s="2">
        <f t="shared" si="6"/>
        <v>0</v>
      </c>
      <c r="T19" s="1">
        <f t="shared" si="9"/>
        <v>0</v>
      </c>
      <c r="U19" s="1">
        <f t="shared" si="10"/>
        <v>1</v>
      </c>
      <c r="W19" s="32">
        <v>14</v>
      </c>
      <c r="X19" s="30">
        <f t="shared" si="11"/>
        <v>72</v>
      </c>
      <c r="Y19" s="30">
        <f t="shared" si="13"/>
        <v>317</v>
      </c>
      <c r="Z19" s="30"/>
      <c r="AA19" s="31">
        <v>14</v>
      </c>
      <c r="AB19" s="30">
        <f t="shared" si="12"/>
        <v>176</v>
      </c>
      <c r="AC19" s="30">
        <f t="shared" si="14"/>
        <v>928</v>
      </c>
      <c r="AD19" s="30"/>
      <c r="AE19" s="29">
        <f t="shared" si="15"/>
        <v>2.4444444444444446</v>
      </c>
    </row>
    <row r="20" spans="1:31">
      <c r="A20" s="9">
        <v>106</v>
      </c>
      <c r="B20" s="9" t="s">
        <v>1909</v>
      </c>
      <c r="C20" s="9" t="s">
        <v>0</v>
      </c>
      <c r="D20" s="9">
        <v>42</v>
      </c>
      <c r="E20" s="9">
        <v>7</v>
      </c>
      <c r="F20" s="9">
        <v>1.3278000000000001</v>
      </c>
      <c r="G20" s="9">
        <v>1.3252999999999999</v>
      </c>
      <c r="H20" s="9">
        <v>1.3278000000000001</v>
      </c>
      <c r="I20" s="9">
        <v>35</v>
      </c>
      <c r="J20" s="9">
        <v>5066.5</v>
      </c>
      <c r="K20" s="8" t="str">
        <f t="shared" si="0"/>
        <v>09:54</v>
      </c>
      <c r="L20" s="7" t="str">
        <f t="shared" si="1"/>
        <v>09</v>
      </c>
      <c r="M20" s="6">
        <f t="shared" si="2"/>
        <v>0</v>
      </c>
      <c r="N20" s="5">
        <f t="shared" si="7"/>
        <v>0</v>
      </c>
      <c r="O20" s="4">
        <f t="shared" si="8"/>
        <v>12</v>
      </c>
      <c r="P20" s="3">
        <f t="shared" si="3"/>
        <v>0</v>
      </c>
      <c r="Q20" s="2">
        <f t="shared" si="4"/>
        <v>1</v>
      </c>
      <c r="R20" s="3">
        <f t="shared" si="5"/>
        <v>0</v>
      </c>
      <c r="S20" s="2">
        <f t="shared" si="6"/>
        <v>1</v>
      </c>
      <c r="T20" s="1">
        <f t="shared" si="9"/>
        <v>0</v>
      </c>
      <c r="U20" s="1">
        <f t="shared" si="10"/>
        <v>1</v>
      </c>
      <c r="W20" s="32">
        <v>15</v>
      </c>
      <c r="X20" s="30">
        <f t="shared" si="11"/>
        <v>37</v>
      </c>
      <c r="Y20" s="30">
        <f t="shared" si="13"/>
        <v>354</v>
      </c>
      <c r="Z20" s="30"/>
      <c r="AA20" s="31">
        <v>15</v>
      </c>
      <c r="AB20" s="30">
        <f t="shared" si="12"/>
        <v>121</v>
      </c>
      <c r="AC20" s="30">
        <f t="shared" si="14"/>
        <v>1049</v>
      </c>
      <c r="AD20" s="30"/>
      <c r="AE20" s="29">
        <f t="shared" si="15"/>
        <v>3.2702702702702702</v>
      </c>
    </row>
    <row r="21" spans="1:31">
      <c r="A21" s="9">
        <v>115</v>
      </c>
      <c r="B21" s="9" t="s">
        <v>1908</v>
      </c>
      <c r="C21" s="9" t="s">
        <v>3</v>
      </c>
      <c r="D21" s="9">
        <v>44</v>
      </c>
      <c r="E21" s="9">
        <v>0.5</v>
      </c>
      <c r="F21" s="9">
        <v>1.3243</v>
      </c>
      <c r="G21" s="9">
        <v>1.3243</v>
      </c>
      <c r="H21" s="9">
        <v>1.3268</v>
      </c>
      <c r="I21" s="9">
        <v>-10</v>
      </c>
      <c r="J21" s="9">
        <v>5056.5</v>
      </c>
      <c r="K21" s="8" t="str">
        <f t="shared" si="0"/>
        <v>11:14</v>
      </c>
      <c r="L21" s="7" t="str">
        <f t="shared" si="1"/>
        <v>11</v>
      </c>
      <c r="M21" s="6">
        <f t="shared" si="2"/>
        <v>0</v>
      </c>
      <c r="N21" s="5">
        <f t="shared" si="7"/>
        <v>1</v>
      </c>
      <c r="O21" s="4">
        <f t="shared" si="8"/>
        <v>0</v>
      </c>
      <c r="P21" s="3">
        <f t="shared" si="3"/>
        <v>0</v>
      </c>
      <c r="Q21" s="2">
        <f t="shared" si="4"/>
        <v>0</v>
      </c>
      <c r="R21" s="3">
        <f t="shared" si="5"/>
        <v>0</v>
      </c>
      <c r="S21" s="2">
        <f t="shared" si="6"/>
        <v>0</v>
      </c>
      <c r="T21" s="1">
        <f t="shared" si="9"/>
        <v>0</v>
      </c>
      <c r="U21" s="1">
        <f t="shared" si="10"/>
        <v>0</v>
      </c>
      <c r="W21" s="32">
        <v>16</v>
      </c>
      <c r="X21" s="30">
        <f t="shared" si="11"/>
        <v>55</v>
      </c>
      <c r="Y21" s="30">
        <f t="shared" si="13"/>
        <v>409</v>
      </c>
      <c r="Z21" s="30"/>
      <c r="AA21" s="31">
        <v>16</v>
      </c>
      <c r="AB21" s="30">
        <f t="shared" si="12"/>
        <v>123</v>
      </c>
      <c r="AC21" s="30">
        <f t="shared" si="14"/>
        <v>1172</v>
      </c>
      <c r="AD21" s="30"/>
      <c r="AE21" s="29">
        <f t="shared" si="15"/>
        <v>2.2363636363636363</v>
      </c>
    </row>
    <row r="22" spans="1:31">
      <c r="A22" s="9">
        <v>120</v>
      </c>
      <c r="B22" s="9" t="s">
        <v>1907</v>
      </c>
      <c r="C22" s="9" t="s">
        <v>3</v>
      </c>
      <c r="D22" s="9">
        <v>46</v>
      </c>
      <c r="E22" s="9">
        <v>0.5</v>
      </c>
      <c r="F22" s="9">
        <v>1.3232999999999999</v>
      </c>
      <c r="G22" s="9">
        <v>1.3232999999999999</v>
      </c>
      <c r="H22" s="9">
        <v>1.3258000000000001</v>
      </c>
      <c r="I22" s="9">
        <v>-10</v>
      </c>
      <c r="J22" s="9">
        <v>5046.5</v>
      </c>
      <c r="K22" s="8" t="str">
        <f t="shared" si="0"/>
        <v>11:17</v>
      </c>
      <c r="L22" s="7" t="str">
        <f t="shared" si="1"/>
        <v>11</v>
      </c>
      <c r="M22" s="6">
        <f t="shared" si="2"/>
        <v>0</v>
      </c>
      <c r="N22" s="5">
        <f t="shared" si="7"/>
        <v>2</v>
      </c>
      <c r="O22" s="4">
        <f t="shared" si="8"/>
        <v>0</v>
      </c>
      <c r="P22" s="3">
        <f t="shared" si="3"/>
        <v>0</v>
      </c>
      <c r="Q22" s="2">
        <f t="shared" si="4"/>
        <v>0</v>
      </c>
      <c r="R22" s="3">
        <f t="shared" si="5"/>
        <v>0</v>
      </c>
      <c r="S22" s="2">
        <f t="shared" si="6"/>
        <v>0</v>
      </c>
      <c r="T22" s="1">
        <f t="shared" si="9"/>
        <v>0</v>
      </c>
      <c r="U22" s="1">
        <f t="shared" si="10"/>
        <v>0</v>
      </c>
      <c r="W22" s="32">
        <v>17</v>
      </c>
      <c r="X22" s="30">
        <f t="shared" si="11"/>
        <v>33</v>
      </c>
      <c r="Y22" s="30">
        <f t="shared" si="13"/>
        <v>442</v>
      </c>
      <c r="Z22" s="30"/>
      <c r="AA22" s="31">
        <v>17</v>
      </c>
      <c r="AB22" s="30">
        <f t="shared" si="12"/>
        <v>83</v>
      </c>
      <c r="AC22" s="30">
        <f t="shared" si="14"/>
        <v>1255</v>
      </c>
      <c r="AD22" s="30"/>
      <c r="AE22" s="29">
        <f t="shared" si="15"/>
        <v>2.5151515151515151</v>
      </c>
    </row>
    <row r="23" spans="1:31">
      <c r="A23" s="33">
        <v>125</v>
      </c>
      <c r="B23" s="33" t="s">
        <v>1906</v>
      </c>
      <c r="C23" s="33" t="s">
        <v>3</v>
      </c>
      <c r="D23" s="33">
        <v>48</v>
      </c>
      <c r="E23" s="33">
        <v>0.5</v>
      </c>
      <c r="F23" s="33">
        <v>1.3223</v>
      </c>
      <c r="G23" s="33">
        <v>1.3223</v>
      </c>
      <c r="H23" s="33">
        <v>1.3248</v>
      </c>
      <c r="I23" s="33">
        <v>-10</v>
      </c>
      <c r="J23" s="33">
        <v>5036.5</v>
      </c>
      <c r="K23" s="8" t="str">
        <f t="shared" si="0"/>
        <v>11:23</v>
      </c>
      <c r="L23" s="7" t="str">
        <f t="shared" si="1"/>
        <v>11</v>
      </c>
      <c r="M23" s="6">
        <f t="shared" si="2"/>
        <v>0</v>
      </c>
      <c r="N23" s="5">
        <f t="shared" si="7"/>
        <v>3</v>
      </c>
      <c r="O23" s="4">
        <f t="shared" si="8"/>
        <v>0</v>
      </c>
      <c r="P23" s="3">
        <f t="shared" si="3"/>
        <v>1</v>
      </c>
      <c r="Q23" s="2">
        <f t="shared" si="4"/>
        <v>0</v>
      </c>
      <c r="R23" s="3">
        <f t="shared" si="5"/>
        <v>0</v>
      </c>
      <c r="S23" s="2">
        <f t="shared" si="6"/>
        <v>0</v>
      </c>
      <c r="T23" s="1">
        <f t="shared" si="9"/>
        <v>0</v>
      </c>
      <c r="U23" s="1">
        <f t="shared" si="10"/>
        <v>0</v>
      </c>
      <c r="W23" s="32">
        <v>18</v>
      </c>
      <c r="X23" s="30">
        <f t="shared" si="11"/>
        <v>12</v>
      </c>
      <c r="Y23" s="30">
        <f t="shared" si="13"/>
        <v>454</v>
      </c>
      <c r="Z23" s="30"/>
      <c r="AA23" s="31">
        <v>18</v>
      </c>
      <c r="AB23" s="30">
        <f t="shared" si="12"/>
        <v>43</v>
      </c>
      <c r="AC23" s="30">
        <f t="shared" si="14"/>
        <v>1298</v>
      </c>
      <c r="AD23" s="30"/>
      <c r="AE23" s="29">
        <f t="shared" si="15"/>
        <v>3.5833333333333335</v>
      </c>
    </row>
    <row r="24" spans="1:31" ht="15" thickBot="1">
      <c r="A24" s="9">
        <v>130</v>
      </c>
      <c r="B24" s="9" t="s">
        <v>1905</v>
      </c>
      <c r="C24" s="9" t="s">
        <v>0</v>
      </c>
      <c r="D24" s="9">
        <v>52</v>
      </c>
      <c r="E24" s="9">
        <v>0.5</v>
      </c>
      <c r="F24" s="9">
        <v>1.3227</v>
      </c>
      <c r="G24" s="9">
        <v>1.3202</v>
      </c>
      <c r="H24" s="9">
        <v>1.3227</v>
      </c>
      <c r="I24" s="9">
        <v>2.5</v>
      </c>
      <c r="J24" s="9">
        <v>5039</v>
      </c>
      <c r="K24" s="8" t="str">
        <f t="shared" si="0"/>
        <v>11:39</v>
      </c>
      <c r="L24" s="7" t="str">
        <f t="shared" si="1"/>
        <v>11</v>
      </c>
      <c r="M24" s="6">
        <f t="shared" si="2"/>
        <v>0</v>
      </c>
      <c r="N24" s="5">
        <f t="shared" si="7"/>
        <v>0</v>
      </c>
      <c r="O24" s="4">
        <f t="shared" si="8"/>
        <v>1</v>
      </c>
      <c r="P24" s="3">
        <f t="shared" si="3"/>
        <v>0</v>
      </c>
      <c r="Q24" s="2">
        <f t="shared" si="4"/>
        <v>0</v>
      </c>
      <c r="R24" s="3">
        <f t="shared" si="5"/>
        <v>0</v>
      </c>
      <c r="S24" s="2">
        <f t="shared" si="6"/>
        <v>1</v>
      </c>
      <c r="T24" s="1">
        <f t="shared" si="9"/>
        <v>0</v>
      </c>
      <c r="U24" s="1">
        <f t="shared" si="10"/>
        <v>0</v>
      </c>
      <c r="W24" s="28">
        <v>19</v>
      </c>
      <c r="X24" s="26">
        <f t="shared" si="11"/>
        <v>11</v>
      </c>
      <c r="Y24" s="26">
        <f t="shared" si="13"/>
        <v>465</v>
      </c>
      <c r="Z24" s="26"/>
      <c r="AA24" s="27">
        <v>19</v>
      </c>
      <c r="AB24" s="26">
        <f t="shared" si="12"/>
        <v>36</v>
      </c>
      <c r="AC24" s="26">
        <f t="shared" si="14"/>
        <v>1334</v>
      </c>
      <c r="AD24" s="26"/>
      <c r="AE24" s="25">
        <f t="shared" si="15"/>
        <v>3.2727272727272729</v>
      </c>
    </row>
    <row r="25" spans="1:31">
      <c r="A25" s="9">
        <v>132</v>
      </c>
      <c r="B25" s="9" t="s">
        <v>1904</v>
      </c>
      <c r="C25" s="9" t="s">
        <v>0</v>
      </c>
      <c r="D25" s="9">
        <v>50</v>
      </c>
      <c r="E25" s="9">
        <v>0.5</v>
      </c>
      <c r="F25" s="9">
        <v>1.3237000000000001</v>
      </c>
      <c r="G25" s="9">
        <v>1.3211999999999999</v>
      </c>
      <c r="H25" s="9">
        <v>1.3237000000000001</v>
      </c>
      <c r="I25" s="9">
        <v>2.5</v>
      </c>
      <c r="J25" s="9">
        <v>5041.5</v>
      </c>
      <c r="K25" s="8" t="str">
        <f t="shared" si="0"/>
        <v>12:29</v>
      </c>
      <c r="L25" s="7" t="str">
        <f t="shared" si="1"/>
        <v>12</v>
      </c>
      <c r="M25" s="6">
        <f t="shared" si="2"/>
        <v>0</v>
      </c>
      <c r="N25" s="5">
        <f t="shared" si="7"/>
        <v>0</v>
      </c>
      <c r="O25" s="4">
        <f t="shared" si="8"/>
        <v>2</v>
      </c>
      <c r="P25" s="3">
        <f t="shared" si="3"/>
        <v>0</v>
      </c>
      <c r="Q25" s="2">
        <f t="shared" si="4"/>
        <v>0</v>
      </c>
      <c r="R25" s="3">
        <f t="shared" si="5"/>
        <v>0</v>
      </c>
      <c r="S25" s="2">
        <f t="shared" si="6"/>
        <v>1</v>
      </c>
      <c r="T25" s="1">
        <f t="shared" si="9"/>
        <v>0</v>
      </c>
      <c r="U25" s="1">
        <f t="shared" si="10"/>
        <v>0</v>
      </c>
      <c r="W25" s="12">
        <v>20</v>
      </c>
      <c r="X25">
        <f t="shared" si="11"/>
        <v>6</v>
      </c>
      <c r="Y25">
        <f t="shared" si="13"/>
        <v>471</v>
      </c>
      <c r="AA25" s="12">
        <v>20</v>
      </c>
      <c r="AB25">
        <f t="shared" si="12"/>
        <v>32</v>
      </c>
      <c r="AC25">
        <f t="shared" si="14"/>
        <v>1366</v>
      </c>
      <c r="AE25" s="11">
        <f t="shared" si="15"/>
        <v>5.333333333333333</v>
      </c>
    </row>
    <row r="26" spans="1:31">
      <c r="A26" s="9">
        <v>137</v>
      </c>
      <c r="B26" s="9" t="s">
        <v>1903</v>
      </c>
      <c r="C26" s="9" t="s">
        <v>0</v>
      </c>
      <c r="D26" s="9">
        <v>53</v>
      </c>
      <c r="E26" s="9">
        <v>1.5</v>
      </c>
      <c r="F26" s="9">
        <v>1.3224</v>
      </c>
      <c r="G26" s="9">
        <v>1.3249</v>
      </c>
      <c r="H26" s="9">
        <v>1.3224</v>
      </c>
      <c r="I26" s="9">
        <v>7.5</v>
      </c>
      <c r="J26" s="9">
        <v>5049</v>
      </c>
      <c r="K26" s="8" t="str">
        <f t="shared" si="0"/>
        <v>12:59</v>
      </c>
      <c r="L26" s="7" t="str">
        <f t="shared" si="1"/>
        <v>12</v>
      </c>
      <c r="M26" s="6">
        <f t="shared" si="2"/>
        <v>0</v>
      </c>
      <c r="N26" s="5">
        <f t="shared" si="7"/>
        <v>0</v>
      </c>
      <c r="O26" s="4">
        <f t="shared" si="8"/>
        <v>3</v>
      </c>
      <c r="P26" s="3">
        <f t="shared" si="3"/>
        <v>0</v>
      </c>
      <c r="Q26" s="2">
        <f t="shared" si="4"/>
        <v>0</v>
      </c>
      <c r="R26" s="3">
        <f t="shared" si="5"/>
        <v>0</v>
      </c>
      <c r="S26" s="2">
        <f t="shared" si="6"/>
        <v>0</v>
      </c>
      <c r="T26" s="1">
        <f t="shared" si="9"/>
        <v>0</v>
      </c>
      <c r="U26" s="1">
        <f t="shared" si="10"/>
        <v>1</v>
      </c>
      <c r="W26" s="12">
        <v>21</v>
      </c>
      <c r="X26">
        <f t="shared" si="11"/>
        <v>3</v>
      </c>
      <c r="Y26">
        <f t="shared" si="13"/>
        <v>474</v>
      </c>
      <c r="AA26" s="12">
        <v>21</v>
      </c>
      <c r="AB26">
        <f t="shared" si="12"/>
        <v>13</v>
      </c>
      <c r="AC26">
        <f t="shared" si="14"/>
        <v>1379</v>
      </c>
      <c r="AE26" s="11">
        <f t="shared" si="15"/>
        <v>4.333333333333333</v>
      </c>
    </row>
    <row r="27" spans="1:31">
      <c r="A27" s="9">
        <v>142</v>
      </c>
      <c r="B27" s="9" t="s">
        <v>1902</v>
      </c>
      <c r="C27" s="9" t="s">
        <v>0</v>
      </c>
      <c r="D27" s="9">
        <v>56</v>
      </c>
      <c r="E27" s="9">
        <v>2.5</v>
      </c>
      <c r="F27" s="9">
        <v>1.3237000000000001</v>
      </c>
      <c r="G27" s="9">
        <v>1.3211999999999999</v>
      </c>
      <c r="H27" s="9">
        <v>1.3237000000000001</v>
      </c>
      <c r="I27" s="9">
        <v>12.5</v>
      </c>
      <c r="J27" s="9">
        <v>5061.5</v>
      </c>
      <c r="K27" s="8" t="str">
        <f t="shared" si="0"/>
        <v>13:43</v>
      </c>
      <c r="L27" s="7" t="str">
        <f t="shared" si="1"/>
        <v>13</v>
      </c>
      <c r="M27" s="6">
        <f t="shared" si="2"/>
        <v>0</v>
      </c>
      <c r="N27" s="5">
        <f t="shared" si="7"/>
        <v>0</v>
      </c>
      <c r="O27" s="4">
        <f t="shared" si="8"/>
        <v>4</v>
      </c>
      <c r="P27" s="3">
        <f t="shared" si="3"/>
        <v>0</v>
      </c>
      <c r="Q27" s="2">
        <f t="shared" si="4"/>
        <v>0</v>
      </c>
      <c r="R27" s="3">
        <f t="shared" si="5"/>
        <v>0</v>
      </c>
      <c r="S27" s="2">
        <f t="shared" si="6"/>
        <v>1</v>
      </c>
      <c r="T27" s="1">
        <f t="shared" si="9"/>
        <v>0</v>
      </c>
      <c r="U27" s="1">
        <f t="shared" si="10"/>
        <v>1</v>
      </c>
      <c r="W27" s="12">
        <v>22</v>
      </c>
      <c r="X27">
        <f t="shared" si="11"/>
        <v>5</v>
      </c>
      <c r="Y27">
        <f t="shared" si="13"/>
        <v>479</v>
      </c>
      <c r="AA27" s="12">
        <v>22</v>
      </c>
      <c r="AB27">
        <f t="shared" si="12"/>
        <v>12</v>
      </c>
      <c r="AC27">
        <f t="shared" si="14"/>
        <v>1391</v>
      </c>
      <c r="AE27" s="11">
        <f t="shared" si="15"/>
        <v>2.4</v>
      </c>
    </row>
    <row r="28" spans="1:31">
      <c r="A28" s="9">
        <v>147</v>
      </c>
      <c r="B28" s="9" t="s">
        <v>1901</v>
      </c>
      <c r="C28" s="9" t="s">
        <v>0</v>
      </c>
      <c r="D28" s="9">
        <v>60</v>
      </c>
      <c r="E28" s="9">
        <v>4.5</v>
      </c>
      <c r="F28" s="9">
        <v>1.3234999999999999</v>
      </c>
      <c r="G28" s="9">
        <v>1.321</v>
      </c>
      <c r="H28" s="9">
        <v>1.3234999999999999</v>
      </c>
      <c r="I28" s="9">
        <v>22.5</v>
      </c>
      <c r="J28" s="9">
        <v>5084</v>
      </c>
      <c r="K28" s="8" t="str">
        <f t="shared" si="0"/>
        <v>14:15</v>
      </c>
      <c r="L28" s="7" t="str">
        <f t="shared" si="1"/>
        <v>14</v>
      </c>
      <c r="M28" s="6">
        <f t="shared" si="2"/>
        <v>0</v>
      </c>
      <c r="N28" s="5">
        <f t="shared" si="7"/>
        <v>0</v>
      </c>
      <c r="O28" s="4">
        <f t="shared" si="8"/>
        <v>5</v>
      </c>
      <c r="P28" s="3">
        <f t="shared" si="3"/>
        <v>0</v>
      </c>
      <c r="Q28" s="2">
        <f t="shared" si="4"/>
        <v>1</v>
      </c>
      <c r="R28" s="3">
        <f t="shared" si="5"/>
        <v>0</v>
      </c>
      <c r="S28" s="2">
        <f t="shared" si="6"/>
        <v>1</v>
      </c>
      <c r="T28" s="1">
        <f t="shared" si="9"/>
        <v>0</v>
      </c>
      <c r="U28" s="1">
        <f t="shared" si="10"/>
        <v>0</v>
      </c>
      <c r="W28" s="12">
        <v>23</v>
      </c>
      <c r="X28">
        <f t="shared" si="11"/>
        <v>1</v>
      </c>
      <c r="Y28">
        <f t="shared" si="13"/>
        <v>480</v>
      </c>
      <c r="AA28" s="12">
        <v>23</v>
      </c>
      <c r="AB28">
        <f t="shared" si="12"/>
        <v>12</v>
      </c>
      <c r="AC28">
        <f t="shared" si="14"/>
        <v>1403</v>
      </c>
      <c r="AE28" s="11">
        <f t="shared" si="15"/>
        <v>12</v>
      </c>
    </row>
    <row r="29" spans="1:31">
      <c r="A29" s="9">
        <v>149</v>
      </c>
      <c r="B29" s="9" t="s">
        <v>1901</v>
      </c>
      <c r="C29" s="9" t="s">
        <v>3</v>
      </c>
      <c r="D29" s="9">
        <v>57</v>
      </c>
      <c r="E29" s="9">
        <v>3.5</v>
      </c>
      <c r="F29" s="9">
        <v>1.3250999999999999</v>
      </c>
      <c r="G29" s="9">
        <v>1.3250999999999999</v>
      </c>
      <c r="H29" s="9">
        <v>1.3226</v>
      </c>
      <c r="I29" s="9">
        <v>-70</v>
      </c>
      <c r="J29" s="9">
        <v>5014</v>
      </c>
      <c r="K29" s="8" t="str">
        <f t="shared" si="0"/>
        <v>14:15</v>
      </c>
      <c r="L29" s="7" t="str">
        <f t="shared" si="1"/>
        <v>14</v>
      </c>
      <c r="M29" s="6">
        <f t="shared" si="2"/>
        <v>0</v>
      </c>
      <c r="N29" s="5">
        <f t="shared" si="7"/>
        <v>1</v>
      </c>
      <c r="O29" s="4">
        <f t="shared" si="8"/>
        <v>0</v>
      </c>
      <c r="P29" s="3">
        <f t="shared" si="3"/>
        <v>0</v>
      </c>
      <c r="Q29" s="2">
        <f t="shared" si="4"/>
        <v>0</v>
      </c>
      <c r="R29" s="3">
        <f t="shared" si="5"/>
        <v>1</v>
      </c>
      <c r="S29" s="2">
        <f t="shared" si="6"/>
        <v>0</v>
      </c>
      <c r="T29" s="1">
        <f t="shared" si="9"/>
        <v>0</v>
      </c>
      <c r="U29" s="1">
        <f t="shared" si="10"/>
        <v>0</v>
      </c>
    </row>
    <row r="30" spans="1:31">
      <c r="A30" s="9">
        <v>150</v>
      </c>
      <c r="B30" s="9" t="s">
        <v>1900</v>
      </c>
      <c r="C30" s="9" t="s">
        <v>0</v>
      </c>
      <c r="D30" s="9">
        <v>59</v>
      </c>
      <c r="E30" s="9">
        <v>0.5</v>
      </c>
      <c r="F30" s="9">
        <v>1.3242</v>
      </c>
      <c r="G30" s="9">
        <v>1.3267</v>
      </c>
      <c r="H30" s="9">
        <v>1.3242</v>
      </c>
      <c r="I30" s="9">
        <v>2.5</v>
      </c>
      <c r="J30" s="9">
        <v>5016.5</v>
      </c>
      <c r="K30" s="8" t="str">
        <f t="shared" si="0"/>
        <v>14:18</v>
      </c>
      <c r="L30" s="7" t="str">
        <f t="shared" si="1"/>
        <v>14</v>
      </c>
      <c r="M30" s="6">
        <f t="shared" si="2"/>
        <v>0</v>
      </c>
      <c r="N30" s="5">
        <f t="shared" si="7"/>
        <v>0</v>
      </c>
      <c r="O30" s="4">
        <f t="shared" si="8"/>
        <v>1</v>
      </c>
      <c r="P30" s="3">
        <f t="shared" si="3"/>
        <v>0</v>
      </c>
      <c r="Q30" s="2">
        <f t="shared" si="4"/>
        <v>0</v>
      </c>
      <c r="R30" s="3">
        <f t="shared" si="5"/>
        <v>0</v>
      </c>
      <c r="S30" s="2">
        <f t="shared" si="6"/>
        <v>0</v>
      </c>
      <c r="T30" s="1">
        <f t="shared" si="9"/>
        <v>0</v>
      </c>
      <c r="U30" s="1">
        <f t="shared" si="10"/>
        <v>0</v>
      </c>
    </row>
    <row r="31" spans="1:31">
      <c r="A31" s="9">
        <v>157</v>
      </c>
      <c r="B31" s="9" t="s">
        <v>1899</v>
      </c>
      <c r="C31" s="9" t="s">
        <v>0</v>
      </c>
      <c r="D31" s="9">
        <v>61</v>
      </c>
      <c r="E31" s="9">
        <v>1</v>
      </c>
      <c r="F31" s="9">
        <v>1.3244</v>
      </c>
      <c r="G31" s="9">
        <v>1.3269</v>
      </c>
      <c r="H31" s="9">
        <v>1.3244</v>
      </c>
      <c r="I31" s="9">
        <v>5</v>
      </c>
      <c r="J31" s="9">
        <v>5021.5</v>
      </c>
      <c r="K31" s="8" t="str">
        <f t="shared" si="0"/>
        <v>14:51</v>
      </c>
      <c r="L31" s="7" t="str">
        <f t="shared" si="1"/>
        <v>14</v>
      </c>
      <c r="M31" s="6">
        <f t="shared" si="2"/>
        <v>0</v>
      </c>
      <c r="N31" s="5">
        <f t="shared" si="7"/>
        <v>0</v>
      </c>
      <c r="O31" s="4">
        <f t="shared" si="8"/>
        <v>2</v>
      </c>
      <c r="P31" s="3">
        <f t="shared" si="3"/>
        <v>0</v>
      </c>
      <c r="Q31" s="2">
        <f t="shared" si="4"/>
        <v>0</v>
      </c>
      <c r="R31" s="3">
        <f t="shared" si="5"/>
        <v>0</v>
      </c>
      <c r="S31" s="2">
        <f t="shared" si="6"/>
        <v>0</v>
      </c>
      <c r="T31" s="1">
        <f t="shared" si="9"/>
        <v>0</v>
      </c>
      <c r="U31" s="1">
        <f t="shared" si="10"/>
        <v>0</v>
      </c>
    </row>
    <row r="32" spans="1:31" ht="15" thickBot="1">
      <c r="A32" s="9">
        <v>166</v>
      </c>
      <c r="B32" s="9" t="s">
        <v>1898</v>
      </c>
      <c r="C32" s="9" t="s">
        <v>3</v>
      </c>
      <c r="D32" s="9">
        <v>64</v>
      </c>
      <c r="E32" s="9">
        <v>2</v>
      </c>
      <c r="F32" s="9">
        <v>1.3222</v>
      </c>
      <c r="G32" s="9">
        <v>1.3222</v>
      </c>
      <c r="H32" s="9">
        <v>1.3247</v>
      </c>
      <c r="I32" s="9">
        <v>-40</v>
      </c>
      <c r="J32" s="9">
        <v>4981.5</v>
      </c>
      <c r="K32" s="8" t="str">
        <f t="shared" si="0"/>
        <v>15:55</v>
      </c>
      <c r="L32" s="7" t="str">
        <f t="shared" si="1"/>
        <v>15</v>
      </c>
      <c r="M32" s="6">
        <f t="shared" si="2"/>
        <v>0</v>
      </c>
      <c r="N32" s="5">
        <f t="shared" si="7"/>
        <v>1</v>
      </c>
      <c r="O32" s="4">
        <f t="shared" si="8"/>
        <v>0</v>
      </c>
      <c r="P32" s="3">
        <f t="shared" si="3"/>
        <v>0</v>
      </c>
      <c r="Q32" s="2">
        <f t="shared" si="4"/>
        <v>0</v>
      </c>
      <c r="R32" s="3">
        <f t="shared" si="5"/>
        <v>0</v>
      </c>
      <c r="S32" s="2">
        <f t="shared" si="6"/>
        <v>0</v>
      </c>
      <c r="T32" s="1">
        <f t="shared" si="9"/>
        <v>0</v>
      </c>
      <c r="U32" s="1">
        <f t="shared" si="10"/>
        <v>0</v>
      </c>
      <c r="Y32" s="20" t="s">
        <v>1897</v>
      </c>
      <c r="Z32" s="20" t="s">
        <v>1896</v>
      </c>
    </row>
    <row r="33" spans="1:35">
      <c r="A33" s="9">
        <v>171</v>
      </c>
      <c r="B33" s="9" t="s">
        <v>1895</v>
      </c>
      <c r="C33" s="9" t="s">
        <v>3</v>
      </c>
      <c r="D33" s="9">
        <v>66</v>
      </c>
      <c r="E33" s="9">
        <v>0.5</v>
      </c>
      <c r="F33" s="9">
        <v>1.3210999999999999</v>
      </c>
      <c r="G33" s="9">
        <v>1.3210999999999999</v>
      </c>
      <c r="H33" s="9">
        <v>1.3236000000000001</v>
      </c>
      <c r="I33" s="9">
        <v>-10</v>
      </c>
      <c r="J33" s="9">
        <v>4971.5</v>
      </c>
      <c r="K33" s="8" t="str">
        <f t="shared" si="0"/>
        <v>16:00</v>
      </c>
      <c r="L33" s="7" t="str">
        <f t="shared" si="1"/>
        <v>16</v>
      </c>
      <c r="M33" s="6">
        <f t="shared" si="2"/>
        <v>0</v>
      </c>
      <c r="N33" s="5">
        <f t="shared" si="7"/>
        <v>2</v>
      </c>
      <c r="O33" s="4">
        <f t="shared" si="8"/>
        <v>0</v>
      </c>
      <c r="P33" s="3">
        <f t="shared" si="3"/>
        <v>0</v>
      </c>
      <c r="Q33" s="2">
        <f t="shared" si="4"/>
        <v>0</v>
      </c>
      <c r="R33" s="3">
        <f t="shared" si="5"/>
        <v>0</v>
      </c>
      <c r="S33" s="2">
        <f t="shared" si="6"/>
        <v>0</v>
      </c>
      <c r="T33" s="1">
        <f t="shared" si="9"/>
        <v>0</v>
      </c>
      <c r="U33" s="1">
        <f t="shared" si="10"/>
        <v>0</v>
      </c>
      <c r="X33" s="12" t="s">
        <v>1894</v>
      </c>
      <c r="Y33" s="21">
        <f>AB4/COUNTIF(A:A,"&gt;"&amp;0)</f>
        <v>0.71911840082009226</v>
      </c>
      <c r="Z33" s="24">
        <f>(AB4+AG4)/COUNTIF(A:A,"&gt;"&amp;0)</f>
        <v>0.72526909277293694</v>
      </c>
      <c r="AB33" s="12" t="s">
        <v>1893</v>
      </c>
      <c r="AC33" s="12"/>
      <c r="AD33" s="12"/>
      <c r="AE33" s="12"/>
      <c r="AF33" s="23" t="s">
        <v>1892</v>
      </c>
      <c r="AG33" s="22" t="s">
        <v>1891</v>
      </c>
      <c r="AH33" s="48" t="s">
        <v>1890</v>
      </c>
      <c r="AI33" s="49"/>
    </row>
    <row r="34" spans="1:35">
      <c r="A34" s="9">
        <v>176</v>
      </c>
      <c r="B34" s="9" t="s">
        <v>1889</v>
      </c>
      <c r="C34" s="9" t="s">
        <v>3</v>
      </c>
      <c r="D34" s="9">
        <v>68</v>
      </c>
      <c r="E34" s="9">
        <v>0.5</v>
      </c>
      <c r="F34" s="9">
        <v>1.32</v>
      </c>
      <c r="G34" s="9">
        <v>1.32</v>
      </c>
      <c r="H34" s="9">
        <v>1.3225</v>
      </c>
      <c r="I34" s="9">
        <v>-10</v>
      </c>
      <c r="J34" s="9">
        <v>4961.5</v>
      </c>
      <c r="K34" s="8" t="str">
        <f t="shared" si="0"/>
        <v>16:06</v>
      </c>
      <c r="L34" s="7" t="str">
        <f t="shared" si="1"/>
        <v>16</v>
      </c>
      <c r="M34" s="6">
        <f t="shared" si="2"/>
        <v>0</v>
      </c>
      <c r="N34" s="5">
        <f t="shared" si="7"/>
        <v>3</v>
      </c>
      <c r="O34" s="4">
        <f t="shared" si="8"/>
        <v>0</v>
      </c>
      <c r="P34" s="3">
        <f t="shared" si="3"/>
        <v>0</v>
      </c>
      <c r="Q34" s="2">
        <f t="shared" si="4"/>
        <v>0</v>
      </c>
      <c r="R34" s="3">
        <f t="shared" si="5"/>
        <v>0</v>
      </c>
      <c r="S34" s="2">
        <f t="shared" si="6"/>
        <v>0</v>
      </c>
      <c r="T34" s="1">
        <f t="shared" si="9"/>
        <v>0</v>
      </c>
      <c r="U34" s="1">
        <f t="shared" si="10"/>
        <v>0</v>
      </c>
      <c r="X34" s="12" t="s">
        <v>1888</v>
      </c>
      <c r="Y34" s="21">
        <f>1-Y33</f>
        <v>0.28088159917990774</v>
      </c>
      <c r="Z34" s="21">
        <f>1-Z33</f>
        <v>0.27473090722706306</v>
      </c>
      <c r="AB34" s="12"/>
      <c r="AC34" s="20" t="s">
        <v>1887</v>
      </c>
      <c r="AD34" s="20" t="s">
        <v>1886</v>
      </c>
      <c r="AE34" s="20" t="s">
        <v>1885</v>
      </c>
      <c r="AF34" s="19" t="s">
        <v>1884</v>
      </c>
      <c r="AG34" s="18" t="s">
        <v>1883</v>
      </c>
      <c r="AH34" s="19" t="s">
        <v>1882</v>
      </c>
      <c r="AI34" s="18" t="s">
        <v>1881</v>
      </c>
    </row>
    <row r="35" spans="1:35">
      <c r="A35" s="9">
        <v>181</v>
      </c>
      <c r="B35" s="9" t="s">
        <v>1880</v>
      </c>
      <c r="C35" s="9" t="s">
        <v>3</v>
      </c>
      <c r="D35" s="9">
        <v>70</v>
      </c>
      <c r="E35" s="9">
        <v>0.5</v>
      </c>
      <c r="F35" s="9">
        <v>1.3189</v>
      </c>
      <c r="G35" s="9">
        <v>1.3189</v>
      </c>
      <c r="H35" s="9">
        <v>1.3213999999999999</v>
      </c>
      <c r="I35" s="9">
        <v>-10</v>
      </c>
      <c r="J35" s="9">
        <v>4951.5</v>
      </c>
      <c r="K35" s="8" t="str">
        <f t="shared" si="0"/>
        <v>16:08</v>
      </c>
      <c r="L35" s="7" t="str">
        <f t="shared" si="1"/>
        <v>16</v>
      </c>
      <c r="M35" s="6">
        <f t="shared" si="2"/>
        <v>0</v>
      </c>
      <c r="N35" s="5">
        <f t="shared" si="7"/>
        <v>4</v>
      </c>
      <c r="O35" s="4">
        <f t="shared" si="8"/>
        <v>0</v>
      </c>
      <c r="P35" s="3">
        <f t="shared" si="3"/>
        <v>0</v>
      </c>
      <c r="Q35" s="2">
        <f t="shared" si="4"/>
        <v>0</v>
      </c>
      <c r="R35" s="3">
        <f t="shared" si="5"/>
        <v>0</v>
      </c>
      <c r="S35" s="2">
        <f t="shared" si="6"/>
        <v>0</v>
      </c>
      <c r="T35" s="1">
        <f t="shared" si="9"/>
        <v>0</v>
      </c>
      <c r="U35" s="1">
        <f t="shared" si="10"/>
        <v>0</v>
      </c>
      <c r="X35" s="12" t="s">
        <v>1879</v>
      </c>
      <c r="Y35">
        <v>5</v>
      </c>
      <c r="Z35">
        <v>5</v>
      </c>
      <c r="AB35" s="12" t="s">
        <v>1878</v>
      </c>
      <c r="AC35" s="9">
        <f>MAX(O:O)</f>
        <v>24</v>
      </c>
      <c r="AD35" s="15">
        <f>AVERAGEIF(O:O,"&gt;"&amp;0)</f>
        <v>3.622950819672131</v>
      </c>
      <c r="AE35" s="9" t="e">
        <f>SUM(Q:Q)</f>
        <v>#REF!</v>
      </c>
      <c r="AF35" s="17">
        <f>SUM(S:S)</f>
        <v>714</v>
      </c>
      <c r="AG35" s="16">
        <f>AB4-AF35</f>
        <v>689</v>
      </c>
      <c r="AH35" s="17">
        <f>SUM(U:U)</f>
        <v>731</v>
      </c>
      <c r="AI35" s="16">
        <f>AB4-AH35</f>
        <v>672</v>
      </c>
    </row>
    <row r="36" spans="1:35" ht="15" thickBot="1">
      <c r="A36" s="9">
        <v>186</v>
      </c>
      <c r="B36" s="9" t="s">
        <v>1877</v>
      </c>
      <c r="C36" s="9" t="s">
        <v>3</v>
      </c>
      <c r="D36" s="9">
        <v>72</v>
      </c>
      <c r="E36" s="9">
        <v>0.5</v>
      </c>
      <c r="F36" s="9">
        <v>1.3179000000000001</v>
      </c>
      <c r="G36" s="9">
        <v>1.3179000000000001</v>
      </c>
      <c r="H36" s="9">
        <v>1.3204</v>
      </c>
      <c r="I36" s="9">
        <v>-10</v>
      </c>
      <c r="J36" s="9">
        <v>4941.5</v>
      </c>
      <c r="K36" s="8" t="str">
        <f t="shared" si="0"/>
        <v>16:09</v>
      </c>
      <c r="L36" s="7" t="str">
        <f t="shared" si="1"/>
        <v>16</v>
      </c>
      <c r="M36" s="6">
        <f t="shared" si="2"/>
        <v>0</v>
      </c>
      <c r="N36" s="5">
        <f t="shared" si="7"/>
        <v>5</v>
      </c>
      <c r="O36" s="4">
        <f t="shared" si="8"/>
        <v>0</v>
      </c>
      <c r="P36" s="3">
        <f t="shared" si="3"/>
        <v>1</v>
      </c>
      <c r="Q36" s="2">
        <f t="shared" si="4"/>
        <v>0</v>
      </c>
      <c r="R36" s="3">
        <f t="shared" si="5"/>
        <v>0</v>
      </c>
      <c r="S36" s="2">
        <f t="shared" si="6"/>
        <v>0</v>
      </c>
      <c r="T36" s="1">
        <f t="shared" si="9"/>
        <v>0</v>
      </c>
      <c r="U36" s="1">
        <f t="shared" si="10"/>
        <v>0</v>
      </c>
      <c r="X36" s="12" t="s">
        <v>1876</v>
      </c>
      <c r="Y36">
        <v>20</v>
      </c>
      <c r="Z36">
        <v>20</v>
      </c>
      <c r="AB36" s="12" t="s">
        <v>1875</v>
      </c>
      <c r="AC36" s="9">
        <f>MAX(N:N)</f>
        <v>7</v>
      </c>
      <c r="AD36" s="15">
        <f>AVERAGEIF(N:N,"&gt;"&amp;0)</f>
        <v>1.4854166666666666</v>
      </c>
      <c r="AE36" s="9" t="e">
        <f>SUM(P:P)</f>
        <v>#REF!</v>
      </c>
      <c r="AF36" s="14">
        <f>X4-AG36</f>
        <v>226</v>
      </c>
      <c r="AG36" s="13">
        <f>SUM(R:R)</f>
        <v>254</v>
      </c>
      <c r="AH36" s="14">
        <f>SUM(T:T)</f>
        <v>8</v>
      </c>
      <c r="AI36" s="13">
        <f>X4-AH36</f>
        <v>472</v>
      </c>
    </row>
    <row r="37" spans="1:35">
      <c r="A37" s="9">
        <v>191</v>
      </c>
      <c r="B37" s="9" t="s">
        <v>1874</v>
      </c>
      <c r="C37" s="9" t="s">
        <v>0</v>
      </c>
      <c r="D37" s="9">
        <v>76</v>
      </c>
      <c r="E37" s="9">
        <v>0.5</v>
      </c>
      <c r="F37" s="9">
        <v>1.3184</v>
      </c>
      <c r="G37" s="9">
        <v>1.3159000000000001</v>
      </c>
      <c r="H37" s="9">
        <v>1.3184</v>
      </c>
      <c r="I37" s="9">
        <v>2.5</v>
      </c>
      <c r="J37" s="9">
        <v>4944</v>
      </c>
      <c r="K37" s="8" t="str">
        <f t="shared" si="0"/>
        <v>16:32</v>
      </c>
      <c r="L37" s="7" t="str">
        <f t="shared" si="1"/>
        <v>16</v>
      </c>
      <c r="M37" s="6">
        <f t="shared" si="2"/>
        <v>0</v>
      </c>
      <c r="N37" s="5">
        <f t="shared" si="7"/>
        <v>0</v>
      </c>
      <c r="O37" s="4">
        <f t="shared" si="8"/>
        <v>1</v>
      </c>
      <c r="P37" s="3">
        <f t="shared" si="3"/>
        <v>0</v>
      </c>
      <c r="Q37" s="2">
        <f t="shared" si="4"/>
        <v>0</v>
      </c>
      <c r="R37" s="3">
        <f t="shared" si="5"/>
        <v>0</v>
      </c>
      <c r="S37" s="2">
        <f t="shared" si="6"/>
        <v>1</v>
      </c>
      <c r="T37" s="1">
        <f t="shared" si="9"/>
        <v>0</v>
      </c>
      <c r="U37" s="1">
        <f t="shared" si="10"/>
        <v>0</v>
      </c>
      <c r="X37" s="12" t="s">
        <v>1873</v>
      </c>
      <c r="Y37" s="11">
        <f>(Y35*Y33)-(Y36*Y34)</f>
        <v>-2.022039979497694</v>
      </c>
      <c r="Z37" s="11">
        <f>(Z35*Z33)-(Z36*Z34)</f>
        <v>-1.868272680676577</v>
      </c>
    </row>
    <row r="38" spans="1:35">
      <c r="A38" s="9">
        <v>193</v>
      </c>
      <c r="B38" s="9" t="s">
        <v>1872</v>
      </c>
      <c r="C38" s="9" t="s">
        <v>0</v>
      </c>
      <c r="D38" s="9">
        <v>74</v>
      </c>
      <c r="E38" s="9">
        <v>0.5</v>
      </c>
      <c r="F38" s="9">
        <v>1.3193999999999999</v>
      </c>
      <c r="G38" s="9">
        <v>1.3169</v>
      </c>
      <c r="H38" s="9">
        <v>1.3193999999999999</v>
      </c>
      <c r="I38" s="9">
        <v>2.5</v>
      </c>
      <c r="J38" s="9">
        <v>4946.5</v>
      </c>
      <c r="K38" s="8" t="str">
        <f t="shared" si="0"/>
        <v>16:47</v>
      </c>
      <c r="L38" s="7" t="str">
        <f t="shared" si="1"/>
        <v>16</v>
      </c>
      <c r="M38" s="6">
        <f t="shared" si="2"/>
        <v>0</v>
      </c>
      <c r="N38" s="5">
        <f t="shared" si="7"/>
        <v>0</v>
      </c>
      <c r="O38" s="4">
        <f t="shared" si="8"/>
        <v>2</v>
      </c>
      <c r="P38" s="3">
        <f t="shared" si="3"/>
        <v>0</v>
      </c>
      <c r="Q38" s="2">
        <f t="shared" si="4"/>
        <v>0</v>
      </c>
      <c r="R38" s="3">
        <f t="shared" si="5"/>
        <v>0</v>
      </c>
      <c r="S38" s="2">
        <f t="shared" si="6"/>
        <v>1</v>
      </c>
      <c r="T38" s="1">
        <f t="shared" si="9"/>
        <v>0</v>
      </c>
      <c r="U38" s="1">
        <f t="shared" si="10"/>
        <v>0</v>
      </c>
    </row>
    <row r="39" spans="1:35">
      <c r="A39" s="9">
        <v>198</v>
      </c>
      <c r="B39" s="9" t="s">
        <v>1871</v>
      </c>
      <c r="C39" s="9" t="s">
        <v>0</v>
      </c>
      <c r="D39" s="9">
        <v>77</v>
      </c>
      <c r="E39" s="9">
        <v>1.5</v>
      </c>
      <c r="F39" s="9">
        <v>1.3181</v>
      </c>
      <c r="G39" s="9">
        <v>1.3206</v>
      </c>
      <c r="H39" s="9">
        <v>1.3181</v>
      </c>
      <c r="I39" s="9">
        <v>7.5</v>
      </c>
      <c r="J39" s="9">
        <v>4954</v>
      </c>
      <c r="K39" s="8" t="str">
        <f t="shared" si="0"/>
        <v>17:11</v>
      </c>
      <c r="L39" s="7" t="str">
        <f t="shared" si="1"/>
        <v>17</v>
      </c>
      <c r="M39" s="6">
        <f t="shared" si="2"/>
        <v>0</v>
      </c>
      <c r="N39" s="5">
        <f t="shared" si="7"/>
        <v>0</v>
      </c>
      <c r="O39" s="4">
        <f t="shared" si="8"/>
        <v>3</v>
      </c>
      <c r="P39" s="3">
        <f t="shared" si="3"/>
        <v>0</v>
      </c>
      <c r="Q39" s="2">
        <f t="shared" si="4"/>
        <v>0</v>
      </c>
      <c r="R39" s="3">
        <f t="shared" si="5"/>
        <v>0</v>
      </c>
      <c r="S39" s="2">
        <f t="shared" si="6"/>
        <v>0</v>
      </c>
      <c r="T39" s="1">
        <f t="shared" si="9"/>
        <v>0</v>
      </c>
      <c r="U39" s="1">
        <f t="shared" si="10"/>
        <v>1</v>
      </c>
    </row>
    <row r="40" spans="1:35">
      <c r="A40" s="9">
        <v>206</v>
      </c>
      <c r="B40" s="9" t="s">
        <v>1870</v>
      </c>
      <c r="C40" s="9" t="s">
        <v>3</v>
      </c>
      <c r="D40" s="9">
        <v>80</v>
      </c>
      <c r="E40" s="9">
        <v>2.5</v>
      </c>
      <c r="F40" s="9">
        <v>1.3167</v>
      </c>
      <c r="G40" s="9">
        <v>1.3167</v>
      </c>
      <c r="H40" s="9">
        <v>1.3191999999999999</v>
      </c>
      <c r="I40" s="9">
        <v>-50</v>
      </c>
      <c r="J40" s="9">
        <v>4904</v>
      </c>
      <c r="K40" s="8" t="str">
        <f t="shared" si="0"/>
        <v>17:25</v>
      </c>
      <c r="L40" s="7" t="str">
        <f t="shared" si="1"/>
        <v>17</v>
      </c>
      <c r="M40" s="6">
        <f t="shared" si="2"/>
        <v>0</v>
      </c>
      <c r="N40" s="5">
        <f t="shared" si="7"/>
        <v>1</v>
      </c>
      <c r="O40" s="4">
        <f t="shared" si="8"/>
        <v>0</v>
      </c>
      <c r="P40" s="3">
        <f t="shared" si="3"/>
        <v>0</v>
      </c>
      <c r="Q40" s="2">
        <f t="shared" si="4"/>
        <v>0</v>
      </c>
      <c r="R40" s="3">
        <f t="shared" si="5"/>
        <v>0</v>
      </c>
      <c r="S40" s="2">
        <f t="shared" si="6"/>
        <v>0</v>
      </c>
      <c r="T40" s="1">
        <f t="shared" si="9"/>
        <v>0</v>
      </c>
      <c r="U40" s="1">
        <f t="shared" si="10"/>
        <v>0</v>
      </c>
    </row>
    <row r="41" spans="1:35">
      <c r="A41" s="9">
        <v>211</v>
      </c>
      <c r="B41" s="9" t="s">
        <v>1869</v>
      </c>
      <c r="C41" s="9" t="s">
        <v>3</v>
      </c>
      <c r="D41" s="9">
        <v>82</v>
      </c>
      <c r="E41" s="9">
        <v>0.5</v>
      </c>
      <c r="F41" s="9">
        <v>1.3150999999999999</v>
      </c>
      <c r="G41" s="9">
        <v>1.3150999999999999</v>
      </c>
      <c r="H41" s="9">
        <v>1.3176000000000001</v>
      </c>
      <c r="I41" s="9">
        <v>-10</v>
      </c>
      <c r="J41" s="9">
        <v>4894</v>
      </c>
      <c r="K41" s="8" t="str">
        <f t="shared" si="0"/>
        <v>18:26</v>
      </c>
      <c r="L41" s="7" t="str">
        <f t="shared" si="1"/>
        <v>18</v>
      </c>
      <c r="M41" s="6">
        <f t="shared" si="2"/>
        <v>0</v>
      </c>
      <c r="N41" s="5">
        <f t="shared" si="7"/>
        <v>2</v>
      </c>
      <c r="O41" s="4">
        <f t="shared" si="8"/>
        <v>0</v>
      </c>
      <c r="P41" s="3">
        <f t="shared" si="3"/>
        <v>1</v>
      </c>
      <c r="Q41" s="2">
        <f t="shared" si="4"/>
        <v>0</v>
      </c>
      <c r="R41" s="3">
        <f t="shared" si="5"/>
        <v>0</v>
      </c>
      <c r="S41" s="2">
        <f t="shared" si="6"/>
        <v>0</v>
      </c>
      <c r="T41" s="1">
        <f t="shared" si="9"/>
        <v>0</v>
      </c>
      <c r="U41" s="1">
        <f t="shared" si="10"/>
        <v>0</v>
      </c>
    </row>
    <row r="42" spans="1:35">
      <c r="A42" s="9">
        <v>216</v>
      </c>
      <c r="B42" s="9" t="s">
        <v>1868</v>
      </c>
      <c r="C42" s="9" t="s">
        <v>0</v>
      </c>
      <c r="D42" s="9">
        <v>86</v>
      </c>
      <c r="E42" s="9">
        <v>0.5</v>
      </c>
      <c r="F42" s="9">
        <v>1.3154999999999999</v>
      </c>
      <c r="G42" s="9">
        <v>1.3129999999999999</v>
      </c>
      <c r="H42" s="9">
        <v>1.3154999999999999</v>
      </c>
      <c r="I42" s="9">
        <v>2.5</v>
      </c>
      <c r="J42" s="9">
        <v>4896.5</v>
      </c>
      <c r="K42" s="8" t="str">
        <f t="shared" si="0"/>
        <v>20:02</v>
      </c>
      <c r="L42" s="7" t="str">
        <f t="shared" si="1"/>
        <v>20</v>
      </c>
      <c r="M42" s="6">
        <f t="shared" si="2"/>
        <v>0</v>
      </c>
      <c r="N42" s="5">
        <f t="shared" si="7"/>
        <v>0</v>
      </c>
      <c r="O42" s="4">
        <f t="shared" si="8"/>
        <v>1</v>
      </c>
      <c r="P42" s="3">
        <f t="shared" si="3"/>
        <v>0</v>
      </c>
      <c r="Q42" s="2">
        <f t="shared" si="4"/>
        <v>0</v>
      </c>
      <c r="R42" s="3">
        <f t="shared" si="5"/>
        <v>0</v>
      </c>
      <c r="S42" s="2">
        <f t="shared" si="6"/>
        <v>1</v>
      </c>
      <c r="T42" s="1">
        <f t="shared" si="9"/>
        <v>0</v>
      </c>
      <c r="U42" s="1">
        <f t="shared" si="10"/>
        <v>0</v>
      </c>
    </row>
    <row r="43" spans="1:35">
      <c r="A43" s="9">
        <v>218</v>
      </c>
      <c r="B43" s="9" t="s">
        <v>1867</v>
      </c>
      <c r="C43" s="9" t="s">
        <v>0</v>
      </c>
      <c r="D43" s="9">
        <v>84</v>
      </c>
      <c r="E43" s="9">
        <v>0.5</v>
      </c>
      <c r="F43" s="9">
        <v>1.3166</v>
      </c>
      <c r="G43" s="9">
        <v>1.3141</v>
      </c>
      <c r="H43" s="9">
        <v>1.3166</v>
      </c>
      <c r="I43" s="9">
        <v>2.5</v>
      </c>
      <c r="J43" s="9">
        <v>4899</v>
      </c>
      <c r="K43" s="8" t="str">
        <f t="shared" si="0"/>
        <v>20:03</v>
      </c>
      <c r="L43" s="7" t="str">
        <f t="shared" si="1"/>
        <v>20</v>
      </c>
      <c r="M43" s="6">
        <f t="shared" si="2"/>
        <v>0</v>
      </c>
      <c r="N43" s="5">
        <f t="shared" si="7"/>
        <v>0</v>
      </c>
      <c r="O43" s="4">
        <f t="shared" si="8"/>
        <v>2</v>
      </c>
      <c r="P43" s="3">
        <f t="shared" si="3"/>
        <v>0</v>
      </c>
      <c r="Q43" s="2">
        <f t="shared" si="4"/>
        <v>0</v>
      </c>
      <c r="R43" s="3">
        <f t="shared" si="5"/>
        <v>0</v>
      </c>
      <c r="S43" s="2">
        <f t="shared" si="6"/>
        <v>1</v>
      </c>
      <c r="T43" s="1">
        <f t="shared" si="9"/>
        <v>0</v>
      </c>
      <c r="U43" s="1">
        <f t="shared" si="10"/>
        <v>0</v>
      </c>
    </row>
    <row r="44" spans="1:35">
      <c r="A44" s="9">
        <v>222</v>
      </c>
      <c r="B44" s="9" t="s">
        <v>1866</v>
      </c>
      <c r="C44" s="9" t="s">
        <v>3</v>
      </c>
      <c r="D44" s="9">
        <v>87</v>
      </c>
      <c r="E44" s="9">
        <v>1.5</v>
      </c>
      <c r="F44" s="9">
        <v>1.3176000000000001</v>
      </c>
      <c r="G44" s="9">
        <v>1.3176000000000001</v>
      </c>
      <c r="H44" s="9">
        <v>1.3150999999999999</v>
      </c>
      <c r="I44" s="9">
        <v>-30</v>
      </c>
      <c r="J44" s="9">
        <v>4869</v>
      </c>
      <c r="K44" s="8" t="str">
        <f t="shared" si="0"/>
        <v>20:07</v>
      </c>
      <c r="L44" s="7" t="str">
        <f t="shared" si="1"/>
        <v>20</v>
      </c>
      <c r="M44" s="6">
        <f t="shared" si="2"/>
        <v>0</v>
      </c>
      <c r="N44" s="5">
        <f t="shared" si="7"/>
        <v>1</v>
      </c>
      <c r="O44" s="4">
        <f t="shared" si="8"/>
        <v>0</v>
      </c>
      <c r="P44" s="3">
        <f t="shared" si="3"/>
        <v>0</v>
      </c>
      <c r="Q44" s="2">
        <f t="shared" si="4"/>
        <v>0</v>
      </c>
      <c r="R44" s="3">
        <f t="shared" si="5"/>
        <v>1</v>
      </c>
      <c r="S44" s="2">
        <f t="shared" si="6"/>
        <v>0</v>
      </c>
      <c r="T44" s="1">
        <f t="shared" si="9"/>
        <v>0</v>
      </c>
      <c r="U44" s="1">
        <f t="shared" si="10"/>
        <v>0</v>
      </c>
    </row>
    <row r="45" spans="1:35">
      <c r="A45" s="9">
        <v>227</v>
      </c>
      <c r="B45" s="9" t="s">
        <v>1865</v>
      </c>
      <c r="C45" s="9" t="s">
        <v>0</v>
      </c>
      <c r="D45" s="9">
        <v>90</v>
      </c>
      <c r="E45" s="9">
        <v>2.5</v>
      </c>
      <c r="F45" s="9">
        <v>1.3164</v>
      </c>
      <c r="G45" s="9">
        <v>1.3139000000000001</v>
      </c>
      <c r="H45" s="9">
        <v>1.3164</v>
      </c>
      <c r="I45" s="9">
        <v>12.5</v>
      </c>
      <c r="J45" s="9">
        <v>4881.5</v>
      </c>
      <c r="K45" s="8" t="str">
        <f t="shared" si="0"/>
        <v>21:52</v>
      </c>
      <c r="L45" s="7" t="str">
        <f t="shared" si="1"/>
        <v>21</v>
      </c>
      <c r="M45" s="6">
        <f t="shared" si="2"/>
        <v>0</v>
      </c>
      <c r="N45" s="5">
        <f t="shared" si="7"/>
        <v>0</v>
      </c>
      <c r="O45" s="4">
        <f t="shared" si="8"/>
        <v>1</v>
      </c>
      <c r="P45" s="3">
        <f t="shared" si="3"/>
        <v>0</v>
      </c>
      <c r="Q45" s="2">
        <f t="shared" si="4"/>
        <v>0</v>
      </c>
      <c r="R45" s="3">
        <f t="shared" si="5"/>
        <v>0</v>
      </c>
      <c r="S45" s="2">
        <f t="shared" si="6"/>
        <v>1</v>
      </c>
      <c r="T45" s="1">
        <f t="shared" si="9"/>
        <v>0</v>
      </c>
      <c r="U45" s="1">
        <f t="shared" si="10"/>
        <v>0</v>
      </c>
    </row>
    <row r="46" spans="1:35">
      <c r="A46" s="9">
        <v>232</v>
      </c>
      <c r="B46" s="9" t="s">
        <v>1864</v>
      </c>
      <c r="C46" s="9" t="s">
        <v>0</v>
      </c>
      <c r="D46" s="9">
        <v>91</v>
      </c>
      <c r="E46" s="9">
        <v>3.5</v>
      </c>
      <c r="F46" s="9">
        <v>1.3161</v>
      </c>
      <c r="G46" s="9">
        <v>1.3186</v>
      </c>
      <c r="H46" s="9">
        <v>1.3161</v>
      </c>
      <c r="I46" s="9">
        <v>17.5</v>
      </c>
      <c r="J46" s="9">
        <v>4899</v>
      </c>
      <c r="K46" s="8" t="str">
        <f t="shared" si="0"/>
        <v>23:55</v>
      </c>
      <c r="L46" s="7" t="str">
        <f t="shared" si="1"/>
        <v>23</v>
      </c>
      <c r="M46" s="6">
        <f t="shared" si="2"/>
        <v>0</v>
      </c>
      <c r="N46" s="5">
        <f t="shared" si="7"/>
        <v>0</v>
      </c>
      <c r="O46" s="4">
        <f t="shared" si="8"/>
        <v>2</v>
      </c>
      <c r="P46" s="3">
        <f t="shared" si="3"/>
        <v>0</v>
      </c>
      <c r="Q46" s="2">
        <f t="shared" si="4"/>
        <v>0</v>
      </c>
      <c r="R46" s="3">
        <f t="shared" si="5"/>
        <v>0</v>
      </c>
      <c r="S46" s="2">
        <f t="shared" si="6"/>
        <v>0</v>
      </c>
      <c r="T46" s="1">
        <f t="shared" si="9"/>
        <v>0</v>
      </c>
      <c r="U46" s="1">
        <f t="shared" si="10"/>
        <v>1</v>
      </c>
    </row>
    <row r="47" spans="1:35">
      <c r="A47" s="9">
        <v>241</v>
      </c>
      <c r="B47" s="9" t="s">
        <v>1863</v>
      </c>
      <c r="C47" s="9" t="s">
        <v>0</v>
      </c>
      <c r="D47" s="9">
        <v>95</v>
      </c>
      <c r="E47" s="9">
        <v>1</v>
      </c>
      <c r="F47" s="9">
        <v>1.3169</v>
      </c>
      <c r="G47" s="9">
        <v>1.3193999999999999</v>
      </c>
      <c r="H47" s="9">
        <v>1.3169</v>
      </c>
      <c r="I47" s="9">
        <v>5</v>
      </c>
      <c r="J47" s="9">
        <v>4904</v>
      </c>
      <c r="K47" s="8" t="str">
        <f t="shared" si="0"/>
        <v>05:55</v>
      </c>
      <c r="L47" s="7" t="str">
        <f t="shared" si="1"/>
        <v>05</v>
      </c>
      <c r="M47" s="6">
        <f t="shared" si="2"/>
        <v>0</v>
      </c>
      <c r="N47" s="5">
        <f t="shared" si="7"/>
        <v>0</v>
      </c>
      <c r="O47" s="4">
        <f t="shared" si="8"/>
        <v>3</v>
      </c>
      <c r="P47" s="3">
        <f t="shared" si="3"/>
        <v>0</v>
      </c>
      <c r="Q47" s="2">
        <f t="shared" si="4"/>
        <v>0</v>
      </c>
      <c r="R47" s="3">
        <f t="shared" si="5"/>
        <v>0</v>
      </c>
      <c r="S47" s="2">
        <f t="shared" si="6"/>
        <v>0</v>
      </c>
      <c r="T47" s="1">
        <f t="shared" si="9"/>
        <v>0</v>
      </c>
      <c r="U47" s="1">
        <f t="shared" si="10"/>
        <v>0</v>
      </c>
    </row>
    <row r="48" spans="1:35">
      <c r="A48" s="9">
        <v>246</v>
      </c>
      <c r="B48" s="9" t="s">
        <v>1862</v>
      </c>
      <c r="C48" s="9" t="s">
        <v>0</v>
      </c>
      <c r="D48" s="9">
        <v>98</v>
      </c>
      <c r="E48" s="9">
        <v>2</v>
      </c>
      <c r="F48" s="9">
        <v>1.3171999999999999</v>
      </c>
      <c r="G48" s="9">
        <v>1.3147</v>
      </c>
      <c r="H48" s="9">
        <v>1.3171999999999999</v>
      </c>
      <c r="I48" s="9">
        <v>10</v>
      </c>
      <c r="J48" s="9">
        <v>4914</v>
      </c>
      <c r="K48" s="8" t="str">
        <f t="shared" si="0"/>
        <v>06:16</v>
      </c>
      <c r="L48" s="7" t="str">
        <f t="shared" si="1"/>
        <v>06</v>
      </c>
      <c r="M48" s="6">
        <f t="shared" si="2"/>
        <v>0</v>
      </c>
      <c r="N48" s="5">
        <f t="shared" si="7"/>
        <v>0</v>
      </c>
      <c r="O48" s="4">
        <f t="shared" si="8"/>
        <v>4</v>
      </c>
      <c r="P48" s="3">
        <f t="shared" si="3"/>
        <v>0</v>
      </c>
      <c r="Q48" s="2">
        <f t="shared" si="4"/>
        <v>0</v>
      </c>
      <c r="R48" s="3">
        <f t="shared" si="5"/>
        <v>0</v>
      </c>
      <c r="S48" s="2">
        <f t="shared" si="6"/>
        <v>1</v>
      </c>
      <c r="T48" s="1">
        <f t="shared" si="9"/>
        <v>0</v>
      </c>
      <c r="U48" s="1">
        <f t="shared" si="10"/>
        <v>1</v>
      </c>
    </row>
    <row r="49" spans="1:21">
      <c r="A49" s="9">
        <v>251</v>
      </c>
      <c r="B49" s="9" t="s">
        <v>1861</v>
      </c>
      <c r="C49" s="9" t="s">
        <v>0</v>
      </c>
      <c r="D49" s="9">
        <v>99</v>
      </c>
      <c r="E49" s="9">
        <v>3</v>
      </c>
      <c r="F49" s="9">
        <v>1.3168</v>
      </c>
      <c r="G49" s="9">
        <v>1.3192999999999999</v>
      </c>
      <c r="H49" s="9">
        <v>1.3168</v>
      </c>
      <c r="I49" s="9">
        <v>15</v>
      </c>
      <c r="J49" s="9">
        <v>4929</v>
      </c>
      <c r="K49" s="8" t="str">
        <f t="shared" si="0"/>
        <v>07:14</v>
      </c>
      <c r="L49" s="7" t="str">
        <f t="shared" si="1"/>
        <v>07</v>
      </c>
      <c r="M49" s="6">
        <f t="shared" si="2"/>
        <v>0</v>
      </c>
      <c r="N49" s="5">
        <f t="shared" si="7"/>
        <v>0</v>
      </c>
      <c r="O49" s="4">
        <f t="shared" si="8"/>
        <v>5</v>
      </c>
      <c r="P49" s="3">
        <f t="shared" si="3"/>
        <v>0</v>
      </c>
      <c r="Q49" s="2">
        <f t="shared" si="4"/>
        <v>0</v>
      </c>
      <c r="R49" s="3">
        <f t="shared" si="5"/>
        <v>0</v>
      </c>
      <c r="S49" s="2">
        <f t="shared" si="6"/>
        <v>0</v>
      </c>
      <c r="T49" s="1">
        <f t="shared" si="9"/>
        <v>0</v>
      </c>
      <c r="U49" s="1">
        <f t="shared" si="10"/>
        <v>1</v>
      </c>
    </row>
    <row r="50" spans="1:21">
      <c r="A50" s="9">
        <v>256</v>
      </c>
      <c r="B50" s="9" t="s">
        <v>1860</v>
      </c>
      <c r="C50" s="9" t="s">
        <v>0</v>
      </c>
      <c r="D50" s="9">
        <v>102</v>
      </c>
      <c r="E50" s="9">
        <v>4</v>
      </c>
      <c r="F50" s="9">
        <v>1.3170999999999999</v>
      </c>
      <c r="G50" s="9">
        <v>1.3146</v>
      </c>
      <c r="H50" s="9">
        <v>1.3170999999999999</v>
      </c>
      <c r="I50" s="9">
        <v>20</v>
      </c>
      <c r="J50" s="9">
        <v>4949</v>
      </c>
      <c r="K50" s="8" t="str">
        <f t="shared" si="0"/>
        <v>08:16</v>
      </c>
      <c r="L50" s="7" t="str">
        <f t="shared" si="1"/>
        <v>08</v>
      </c>
      <c r="M50" s="6">
        <f t="shared" si="2"/>
        <v>0</v>
      </c>
      <c r="N50" s="5">
        <f t="shared" si="7"/>
        <v>0</v>
      </c>
      <c r="O50" s="4">
        <f t="shared" si="8"/>
        <v>6</v>
      </c>
      <c r="P50" s="3">
        <f t="shared" si="3"/>
        <v>0</v>
      </c>
      <c r="Q50" s="2">
        <f t="shared" si="4"/>
        <v>0</v>
      </c>
      <c r="R50" s="3">
        <f t="shared" si="5"/>
        <v>0</v>
      </c>
      <c r="S50" s="2">
        <f t="shared" si="6"/>
        <v>1</v>
      </c>
      <c r="T50" s="1">
        <f t="shared" si="9"/>
        <v>0</v>
      </c>
      <c r="U50" s="1">
        <f t="shared" si="10"/>
        <v>1</v>
      </c>
    </row>
    <row r="51" spans="1:21">
      <c r="A51" s="9">
        <v>261</v>
      </c>
      <c r="B51" s="9" t="s">
        <v>1859</v>
      </c>
      <c r="C51" s="9" t="s">
        <v>0</v>
      </c>
      <c r="D51" s="9">
        <v>103</v>
      </c>
      <c r="E51" s="9">
        <v>5</v>
      </c>
      <c r="F51" s="9">
        <v>1.3167</v>
      </c>
      <c r="G51" s="9">
        <v>1.3191999999999999</v>
      </c>
      <c r="H51" s="9">
        <v>1.3167</v>
      </c>
      <c r="I51" s="9">
        <v>25</v>
      </c>
      <c r="J51" s="9">
        <v>4974</v>
      </c>
      <c r="K51" s="8" t="str">
        <f t="shared" si="0"/>
        <v>09:05</v>
      </c>
      <c r="L51" s="7" t="str">
        <f t="shared" si="1"/>
        <v>09</v>
      </c>
      <c r="M51" s="6">
        <f t="shared" si="2"/>
        <v>0</v>
      </c>
      <c r="N51" s="5">
        <f t="shared" si="7"/>
        <v>0</v>
      </c>
      <c r="O51" s="4">
        <f t="shared" si="8"/>
        <v>7</v>
      </c>
      <c r="P51" s="3">
        <f t="shared" si="3"/>
        <v>0</v>
      </c>
      <c r="Q51" s="2">
        <f t="shared" si="4"/>
        <v>1</v>
      </c>
      <c r="R51" s="3">
        <f t="shared" si="5"/>
        <v>0</v>
      </c>
      <c r="S51" s="2">
        <f t="shared" si="6"/>
        <v>0</v>
      </c>
      <c r="T51" s="1">
        <f t="shared" si="9"/>
        <v>0</v>
      </c>
      <c r="U51" s="1">
        <f t="shared" si="10"/>
        <v>1</v>
      </c>
    </row>
    <row r="52" spans="1:21">
      <c r="A52" s="9">
        <v>270</v>
      </c>
      <c r="B52" s="9" t="s">
        <v>1858</v>
      </c>
      <c r="C52" s="9" t="s">
        <v>3</v>
      </c>
      <c r="D52" s="9">
        <v>106</v>
      </c>
      <c r="E52" s="9">
        <v>6</v>
      </c>
      <c r="F52" s="9">
        <v>1.3145</v>
      </c>
      <c r="G52" s="9">
        <v>1.3145</v>
      </c>
      <c r="H52" s="9">
        <v>1.3169999999999999</v>
      </c>
      <c r="I52" s="9">
        <v>-120</v>
      </c>
      <c r="J52" s="9">
        <v>4854</v>
      </c>
      <c r="K52" s="8" t="str">
        <f t="shared" si="0"/>
        <v>09:14</v>
      </c>
      <c r="L52" s="7" t="str">
        <f t="shared" si="1"/>
        <v>09</v>
      </c>
      <c r="M52" s="6">
        <f t="shared" si="2"/>
        <v>0</v>
      </c>
      <c r="N52" s="5">
        <f t="shared" si="7"/>
        <v>1</v>
      </c>
      <c r="O52" s="4">
        <f t="shared" si="8"/>
        <v>0</v>
      </c>
      <c r="P52" s="3">
        <f t="shared" si="3"/>
        <v>0</v>
      </c>
      <c r="Q52" s="2">
        <f t="shared" si="4"/>
        <v>0</v>
      </c>
      <c r="R52" s="3">
        <f t="shared" si="5"/>
        <v>0</v>
      </c>
      <c r="S52" s="2">
        <f t="shared" si="6"/>
        <v>0</v>
      </c>
      <c r="T52" s="1">
        <f t="shared" si="9"/>
        <v>0</v>
      </c>
      <c r="U52" s="1">
        <f t="shared" si="10"/>
        <v>0</v>
      </c>
    </row>
    <row r="53" spans="1:21">
      <c r="A53" s="9">
        <v>275</v>
      </c>
      <c r="B53" s="9" t="s">
        <v>1857</v>
      </c>
      <c r="C53" s="9" t="s">
        <v>3</v>
      </c>
      <c r="D53" s="9">
        <v>108</v>
      </c>
      <c r="E53" s="9">
        <v>0.5</v>
      </c>
      <c r="F53" s="9">
        <v>1.3134999999999999</v>
      </c>
      <c r="G53" s="9">
        <v>1.3134999999999999</v>
      </c>
      <c r="H53" s="9">
        <v>1.3160000000000001</v>
      </c>
      <c r="I53" s="9">
        <v>-10</v>
      </c>
      <c r="J53" s="9">
        <v>4844</v>
      </c>
      <c r="K53" s="8" t="str">
        <f t="shared" si="0"/>
        <v>09:24</v>
      </c>
      <c r="L53" s="7" t="str">
        <f t="shared" si="1"/>
        <v>09</v>
      </c>
      <c r="M53" s="6">
        <f t="shared" si="2"/>
        <v>0</v>
      </c>
      <c r="N53" s="5">
        <f t="shared" si="7"/>
        <v>2</v>
      </c>
      <c r="O53" s="4">
        <f t="shared" si="8"/>
        <v>0</v>
      </c>
      <c r="P53" s="3">
        <f t="shared" si="3"/>
        <v>0</v>
      </c>
      <c r="Q53" s="2">
        <f t="shared" si="4"/>
        <v>0</v>
      </c>
      <c r="R53" s="3">
        <f t="shared" si="5"/>
        <v>0</v>
      </c>
      <c r="S53" s="2">
        <f t="shared" si="6"/>
        <v>0</v>
      </c>
      <c r="T53" s="1">
        <f t="shared" si="9"/>
        <v>0</v>
      </c>
      <c r="U53" s="1">
        <f t="shared" si="10"/>
        <v>0</v>
      </c>
    </row>
    <row r="54" spans="1:21">
      <c r="A54" s="9">
        <v>280</v>
      </c>
      <c r="B54" s="9" t="s">
        <v>1856</v>
      </c>
      <c r="C54" s="9" t="s">
        <v>3</v>
      </c>
      <c r="D54" s="9">
        <v>110</v>
      </c>
      <c r="E54" s="9">
        <v>0.5</v>
      </c>
      <c r="F54" s="9">
        <v>1.3125</v>
      </c>
      <c r="G54" s="9">
        <v>1.3125</v>
      </c>
      <c r="H54" s="9">
        <v>1.3149999999999999</v>
      </c>
      <c r="I54" s="9">
        <v>-10</v>
      </c>
      <c r="J54" s="9">
        <v>4834</v>
      </c>
      <c r="K54" s="8" t="str">
        <f t="shared" si="0"/>
        <v>09:48</v>
      </c>
      <c r="L54" s="7" t="str">
        <f t="shared" si="1"/>
        <v>09</v>
      </c>
      <c r="M54" s="6">
        <f t="shared" si="2"/>
        <v>0</v>
      </c>
      <c r="N54" s="5">
        <f t="shared" si="7"/>
        <v>3</v>
      </c>
      <c r="O54" s="4">
        <f t="shared" si="8"/>
        <v>0</v>
      </c>
      <c r="P54" s="3">
        <f t="shared" si="3"/>
        <v>0</v>
      </c>
      <c r="Q54" s="2">
        <f t="shared" si="4"/>
        <v>0</v>
      </c>
      <c r="R54" s="3">
        <f t="shared" si="5"/>
        <v>0</v>
      </c>
      <c r="S54" s="2">
        <f t="shared" si="6"/>
        <v>0</v>
      </c>
      <c r="T54" s="1">
        <f t="shared" si="9"/>
        <v>0</v>
      </c>
      <c r="U54" s="1">
        <f t="shared" si="10"/>
        <v>0</v>
      </c>
    </row>
    <row r="55" spans="1:21">
      <c r="A55" s="9">
        <v>285</v>
      </c>
      <c r="B55" s="9" t="s">
        <v>1855</v>
      </c>
      <c r="C55" s="9" t="s">
        <v>3</v>
      </c>
      <c r="D55" s="9">
        <v>112</v>
      </c>
      <c r="E55" s="9">
        <v>0.5</v>
      </c>
      <c r="F55" s="9">
        <v>1.3115000000000001</v>
      </c>
      <c r="G55" s="9">
        <v>1.3115000000000001</v>
      </c>
      <c r="H55" s="9">
        <v>1.3140000000000001</v>
      </c>
      <c r="I55" s="9">
        <v>-10</v>
      </c>
      <c r="J55" s="9">
        <v>4824</v>
      </c>
      <c r="K55" s="8" t="str">
        <f t="shared" si="0"/>
        <v>09:54</v>
      </c>
      <c r="L55" s="7" t="str">
        <f t="shared" si="1"/>
        <v>09</v>
      </c>
      <c r="M55" s="6">
        <f t="shared" si="2"/>
        <v>0</v>
      </c>
      <c r="N55" s="5">
        <f t="shared" si="7"/>
        <v>4</v>
      </c>
      <c r="O55" s="4">
        <f t="shared" si="8"/>
        <v>0</v>
      </c>
      <c r="P55" s="3">
        <f t="shared" si="3"/>
        <v>0</v>
      </c>
      <c r="Q55" s="2">
        <f t="shared" si="4"/>
        <v>0</v>
      </c>
      <c r="R55" s="3">
        <f t="shared" si="5"/>
        <v>0</v>
      </c>
      <c r="S55" s="2">
        <f t="shared" si="6"/>
        <v>0</v>
      </c>
      <c r="T55" s="1">
        <f t="shared" si="9"/>
        <v>0</v>
      </c>
      <c r="U55" s="1">
        <f t="shared" si="10"/>
        <v>0</v>
      </c>
    </row>
    <row r="56" spans="1:21">
      <c r="A56" s="9">
        <v>290</v>
      </c>
      <c r="B56" s="9" t="s">
        <v>1854</v>
      </c>
      <c r="C56" s="9" t="s">
        <v>3</v>
      </c>
      <c r="D56" s="9">
        <v>114</v>
      </c>
      <c r="E56" s="9">
        <v>0.5</v>
      </c>
      <c r="F56" s="9">
        <v>1.3105</v>
      </c>
      <c r="G56" s="9">
        <v>1.3105</v>
      </c>
      <c r="H56" s="9">
        <v>1.3129999999999999</v>
      </c>
      <c r="I56" s="9">
        <v>-10</v>
      </c>
      <c r="J56" s="9">
        <v>4814</v>
      </c>
      <c r="K56" s="8" t="str">
        <f t="shared" si="0"/>
        <v>10:32</v>
      </c>
      <c r="L56" s="7" t="str">
        <f t="shared" si="1"/>
        <v>10</v>
      </c>
      <c r="M56" s="6">
        <f t="shared" si="2"/>
        <v>0</v>
      </c>
      <c r="N56" s="5">
        <f t="shared" si="7"/>
        <v>5</v>
      </c>
      <c r="O56" s="4">
        <f t="shared" si="8"/>
        <v>0</v>
      </c>
      <c r="P56" s="3">
        <f t="shared" si="3"/>
        <v>1</v>
      </c>
      <c r="Q56" s="2">
        <f t="shared" si="4"/>
        <v>0</v>
      </c>
      <c r="R56" s="3">
        <f t="shared" si="5"/>
        <v>0</v>
      </c>
      <c r="S56" s="2">
        <f t="shared" si="6"/>
        <v>0</v>
      </c>
      <c r="T56" s="1">
        <f t="shared" si="9"/>
        <v>0</v>
      </c>
      <c r="U56" s="1">
        <f t="shared" si="10"/>
        <v>0</v>
      </c>
    </row>
    <row r="57" spans="1:21">
      <c r="A57" s="9">
        <v>295</v>
      </c>
      <c r="B57" s="9" t="s">
        <v>1853</v>
      </c>
      <c r="C57" s="9" t="s">
        <v>0</v>
      </c>
      <c r="D57" s="9">
        <v>118</v>
      </c>
      <c r="E57" s="9">
        <v>0.5</v>
      </c>
      <c r="F57" s="9">
        <v>1.3109</v>
      </c>
      <c r="G57" s="9">
        <v>1.3084</v>
      </c>
      <c r="H57" s="9">
        <v>1.3109</v>
      </c>
      <c r="I57" s="9">
        <v>2.5</v>
      </c>
      <c r="J57" s="9">
        <v>4816.5</v>
      </c>
      <c r="K57" s="8" t="str">
        <f t="shared" si="0"/>
        <v>10:36</v>
      </c>
      <c r="L57" s="7" t="str">
        <f t="shared" si="1"/>
        <v>10</v>
      </c>
      <c r="M57" s="6">
        <f t="shared" si="2"/>
        <v>0</v>
      </c>
      <c r="N57" s="5">
        <f t="shared" si="7"/>
        <v>0</v>
      </c>
      <c r="O57" s="4">
        <f t="shared" si="8"/>
        <v>1</v>
      </c>
      <c r="P57" s="3">
        <f t="shared" si="3"/>
        <v>0</v>
      </c>
      <c r="Q57" s="2">
        <f t="shared" si="4"/>
        <v>0</v>
      </c>
      <c r="R57" s="3">
        <f t="shared" si="5"/>
        <v>0</v>
      </c>
      <c r="S57" s="2">
        <f t="shared" si="6"/>
        <v>1</v>
      </c>
      <c r="T57" s="1">
        <f t="shared" si="9"/>
        <v>0</v>
      </c>
      <c r="U57" s="1">
        <f t="shared" si="10"/>
        <v>0</v>
      </c>
    </row>
    <row r="58" spans="1:21">
      <c r="A58" s="9">
        <v>297</v>
      </c>
      <c r="B58" s="9" t="s">
        <v>1852</v>
      </c>
      <c r="C58" s="9" t="s">
        <v>0</v>
      </c>
      <c r="D58" s="9">
        <v>119</v>
      </c>
      <c r="E58" s="9">
        <v>1.5</v>
      </c>
      <c r="F58" s="9">
        <v>1.3106</v>
      </c>
      <c r="G58" s="9">
        <v>1.3130999999999999</v>
      </c>
      <c r="H58" s="9">
        <v>1.3106</v>
      </c>
      <c r="I58" s="9">
        <v>7.5</v>
      </c>
      <c r="J58" s="9">
        <v>4824</v>
      </c>
      <c r="K58" s="8" t="str">
        <f t="shared" si="0"/>
        <v>11:35</v>
      </c>
      <c r="L58" s="7" t="str">
        <f t="shared" si="1"/>
        <v>11</v>
      </c>
      <c r="M58" s="6">
        <f t="shared" si="2"/>
        <v>0</v>
      </c>
      <c r="N58" s="5">
        <f t="shared" si="7"/>
        <v>0</v>
      </c>
      <c r="O58" s="4">
        <f t="shared" si="8"/>
        <v>2</v>
      </c>
      <c r="P58" s="3">
        <f t="shared" si="3"/>
        <v>0</v>
      </c>
      <c r="Q58" s="2">
        <f t="shared" si="4"/>
        <v>0</v>
      </c>
      <c r="R58" s="3">
        <f t="shared" si="5"/>
        <v>0</v>
      </c>
      <c r="S58" s="2">
        <f t="shared" si="6"/>
        <v>0</v>
      </c>
      <c r="T58" s="1">
        <f t="shared" si="9"/>
        <v>0</v>
      </c>
      <c r="U58" s="1">
        <f t="shared" si="10"/>
        <v>1</v>
      </c>
    </row>
    <row r="59" spans="1:21">
      <c r="A59" s="9">
        <v>298</v>
      </c>
      <c r="B59" s="9" t="s">
        <v>1851</v>
      </c>
      <c r="C59" s="9" t="s">
        <v>3</v>
      </c>
      <c r="D59" s="9">
        <v>116</v>
      </c>
      <c r="E59" s="9">
        <v>0.5</v>
      </c>
      <c r="F59" s="9">
        <v>1.3093999999999999</v>
      </c>
      <c r="G59" s="9">
        <v>1.3093999999999999</v>
      </c>
      <c r="H59" s="9">
        <v>1.3119000000000001</v>
      </c>
      <c r="I59" s="9">
        <v>-10</v>
      </c>
      <c r="J59" s="9">
        <v>4814</v>
      </c>
      <c r="K59" s="8" t="str">
        <f t="shared" si="0"/>
        <v>11:50</v>
      </c>
      <c r="L59" s="7" t="str">
        <f t="shared" si="1"/>
        <v>11</v>
      </c>
      <c r="M59" s="6">
        <f t="shared" si="2"/>
        <v>0</v>
      </c>
      <c r="N59" s="5">
        <f t="shared" si="7"/>
        <v>1</v>
      </c>
      <c r="O59" s="4">
        <f t="shared" si="8"/>
        <v>0</v>
      </c>
      <c r="P59" s="3">
        <f t="shared" si="3"/>
        <v>0</v>
      </c>
      <c r="Q59" s="2">
        <f t="shared" si="4"/>
        <v>0</v>
      </c>
      <c r="R59" s="3">
        <f t="shared" si="5"/>
        <v>0</v>
      </c>
      <c r="S59" s="2">
        <f t="shared" si="6"/>
        <v>0</v>
      </c>
      <c r="T59" s="1">
        <f t="shared" si="9"/>
        <v>0</v>
      </c>
      <c r="U59" s="1">
        <f t="shared" si="10"/>
        <v>0</v>
      </c>
    </row>
    <row r="60" spans="1:21">
      <c r="A60" s="9">
        <v>300</v>
      </c>
      <c r="B60" s="9" t="s">
        <v>1850</v>
      </c>
      <c r="C60" s="9" t="s">
        <v>0</v>
      </c>
      <c r="D60" s="9">
        <v>120</v>
      </c>
      <c r="E60" s="9">
        <v>0.5</v>
      </c>
      <c r="F60" s="9">
        <v>1.3099000000000001</v>
      </c>
      <c r="G60" s="9">
        <v>1.3073999999999999</v>
      </c>
      <c r="H60" s="9">
        <v>1.3099000000000001</v>
      </c>
      <c r="I60" s="9">
        <v>2.5</v>
      </c>
      <c r="J60" s="9">
        <v>4816.5</v>
      </c>
      <c r="K60" s="8" t="str">
        <f t="shared" si="0"/>
        <v>12:14</v>
      </c>
      <c r="L60" s="7" t="str">
        <f t="shared" si="1"/>
        <v>12</v>
      </c>
      <c r="M60" s="6">
        <f t="shared" si="2"/>
        <v>0</v>
      </c>
      <c r="N60" s="5">
        <f t="shared" si="7"/>
        <v>0</v>
      </c>
      <c r="O60" s="4">
        <f t="shared" si="8"/>
        <v>1</v>
      </c>
      <c r="P60" s="3">
        <f t="shared" si="3"/>
        <v>0</v>
      </c>
      <c r="Q60" s="2">
        <f t="shared" si="4"/>
        <v>0</v>
      </c>
      <c r="R60" s="3">
        <f t="shared" si="5"/>
        <v>0</v>
      </c>
      <c r="S60" s="2">
        <f t="shared" si="6"/>
        <v>1</v>
      </c>
      <c r="T60" s="1">
        <f t="shared" si="9"/>
        <v>0</v>
      </c>
      <c r="U60" s="1">
        <f t="shared" si="10"/>
        <v>0</v>
      </c>
    </row>
    <row r="61" spans="1:21">
      <c r="A61" s="9">
        <v>307</v>
      </c>
      <c r="B61" s="9" t="s">
        <v>1849</v>
      </c>
      <c r="C61" s="9" t="s">
        <v>0</v>
      </c>
      <c r="D61" s="9">
        <v>121</v>
      </c>
      <c r="E61" s="9">
        <v>1</v>
      </c>
      <c r="F61" s="9">
        <v>1.3104</v>
      </c>
      <c r="G61" s="9">
        <v>1.3129</v>
      </c>
      <c r="H61" s="9">
        <v>1.3104</v>
      </c>
      <c r="I61" s="9">
        <v>5</v>
      </c>
      <c r="J61" s="9">
        <v>4821.5</v>
      </c>
      <c r="K61" s="8" t="str">
        <f t="shared" si="0"/>
        <v>12:36</v>
      </c>
      <c r="L61" s="7" t="str">
        <f t="shared" si="1"/>
        <v>12</v>
      </c>
      <c r="M61" s="6">
        <f t="shared" si="2"/>
        <v>0</v>
      </c>
      <c r="N61" s="5">
        <f t="shared" si="7"/>
        <v>0</v>
      </c>
      <c r="O61" s="4">
        <f t="shared" si="8"/>
        <v>2</v>
      </c>
      <c r="P61" s="3">
        <f t="shared" si="3"/>
        <v>0</v>
      </c>
      <c r="Q61" s="2">
        <f t="shared" si="4"/>
        <v>0</v>
      </c>
      <c r="R61" s="3">
        <f t="shared" si="5"/>
        <v>0</v>
      </c>
      <c r="S61" s="2">
        <f t="shared" si="6"/>
        <v>0</v>
      </c>
      <c r="T61" s="1">
        <f t="shared" si="9"/>
        <v>0</v>
      </c>
      <c r="U61" s="1">
        <f t="shared" si="10"/>
        <v>1</v>
      </c>
    </row>
    <row r="62" spans="1:21">
      <c r="A62" s="9">
        <v>312</v>
      </c>
      <c r="B62" s="9" t="s">
        <v>1848</v>
      </c>
      <c r="C62" s="9" t="s">
        <v>0</v>
      </c>
      <c r="D62" s="9">
        <v>124</v>
      </c>
      <c r="E62" s="9">
        <v>2</v>
      </c>
      <c r="F62" s="9">
        <v>1.3107</v>
      </c>
      <c r="G62" s="9">
        <v>1.3082</v>
      </c>
      <c r="H62" s="9">
        <v>1.3107</v>
      </c>
      <c r="I62" s="9">
        <v>10</v>
      </c>
      <c r="J62" s="9">
        <v>4831.5</v>
      </c>
      <c r="K62" s="8" t="str">
        <f t="shared" si="0"/>
        <v>13:10</v>
      </c>
      <c r="L62" s="7" t="str">
        <f t="shared" si="1"/>
        <v>13</v>
      </c>
      <c r="M62" s="6">
        <f t="shared" si="2"/>
        <v>0</v>
      </c>
      <c r="N62" s="5">
        <f t="shared" si="7"/>
        <v>0</v>
      </c>
      <c r="O62" s="4">
        <f t="shared" si="8"/>
        <v>3</v>
      </c>
      <c r="P62" s="3">
        <f t="shared" si="3"/>
        <v>0</v>
      </c>
      <c r="Q62" s="2">
        <f t="shared" si="4"/>
        <v>0</v>
      </c>
      <c r="R62" s="3">
        <f t="shared" si="5"/>
        <v>0</v>
      </c>
      <c r="S62" s="2">
        <f t="shared" si="6"/>
        <v>1</v>
      </c>
      <c r="T62" s="1">
        <f t="shared" si="9"/>
        <v>0</v>
      </c>
      <c r="U62" s="1">
        <f t="shared" si="10"/>
        <v>1</v>
      </c>
    </row>
    <row r="63" spans="1:21">
      <c r="A63" s="9">
        <v>317</v>
      </c>
      <c r="B63" s="9" t="s">
        <v>1847</v>
      </c>
      <c r="C63" s="9" t="s">
        <v>0</v>
      </c>
      <c r="D63" s="9">
        <v>125</v>
      </c>
      <c r="E63" s="9">
        <v>3</v>
      </c>
      <c r="F63" s="9">
        <v>1.3104</v>
      </c>
      <c r="G63" s="9">
        <v>1.3129</v>
      </c>
      <c r="H63" s="9">
        <v>1.3104</v>
      </c>
      <c r="I63" s="9">
        <v>15</v>
      </c>
      <c r="J63" s="9">
        <v>4846.5</v>
      </c>
      <c r="K63" s="8" t="str">
        <f t="shared" si="0"/>
        <v>13:28</v>
      </c>
      <c r="L63" s="7" t="str">
        <f t="shared" si="1"/>
        <v>13</v>
      </c>
      <c r="M63" s="6">
        <f t="shared" si="2"/>
        <v>0</v>
      </c>
      <c r="N63" s="5">
        <f t="shared" si="7"/>
        <v>0</v>
      </c>
      <c r="O63" s="4">
        <f t="shared" si="8"/>
        <v>4</v>
      </c>
      <c r="P63" s="3">
        <f t="shared" si="3"/>
        <v>0</v>
      </c>
      <c r="Q63" s="2">
        <f t="shared" si="4"/>
        <v>0</v>
      </c>
      <c r="R63" s="3">
        <f t="shared" si="5"/>
        <v>0</v>
      </c>
      <c r="S63" s="2">
        <f t="shared" si="6"/>
        <v>0</v>
      </c>
      <c r="T63" s="1">
        <f t="shared" si="9"/>
        <v>0</v>
      </c>
      <c r="U63" s="1">
        <f t="shared" si="10"/>
        <v>1</v>
      </c>
    </row>
    <row r="64" spans="1:21">
      <c r="A64" s="9">
        <v>322</v>
      </c>
      <c r="B64" s="9" t="s">
        <v>1846</v>
      </c>
      <c r="C64" s="9" t="s">
        <v>0</v>
      </c>
      <c r="D64" s="9">
        <v>128</v>
      </c>
      <c r="E64" s="9">
        <v>4</v>
      </c>
      <c r="F64" s="9">
        <v>1.3107</v>
      </c>
      <c r="G64" s="9">
        <v>1.3082</v>
      </c>
      <c r="H64" s="9">
        <v>1.3107</v>
      </c>
      <c r="I64" s="9">
        <v>20</v>
      </c>
      <c r="J64" s="9">
        <v>4866.5</v>
      </c>
      <c r="K64" s="8" t="str">
        <f t="shared" si="0"/>
        <v>13:58</v>
      </c>
      <c r="L64" s="7" t="str">
        <f t="shared" si="1"/>
        <v>13</v>
      </c>
      <c r="M64" s="6">
        <f t="shared" si="2"/>
        <v>0</v>
      </c>
      <c r="N64" s="5">
        <f t="shared" si="7"/>
        <v>0</v>
      </c>
      <c r="O64" s="4">
        <f t="shared" si="8"/>
        <v>5</v>
      </c>
      <c r="P64" s="3">
        <f t="shared" si="3"/>
        <v>0</v>
      </c>
      <c r="Q64" s="2">
        <f t="shared" si="4"/>
        <v>0</v>
      </c>
      <c r="R64" s="3">
        <f t="shared" si="5"/>
        <v>0</v>
      </c>
      <c r="S64" s="2">
        <f t="shared" si="6"/>
        <v>1</v>
      </c>
      <c r="T64" s="1">
        <f t="shared" si="9"/>
        <v>0</v>
      </c>
      <c r="U64" s="1">
        <f t="shared" si="10"/>
        <v>1</v>
      </c>
    </row>
    <row r="65" spans="1:21">
      <c r="A65" s="9">
        <v>327</v>
      </c>
      <c r="B65" s="9" t="s">
        <v>1845</v>
      </c>
      <c r="C65" s="9" t="s">
        <v>0</v>
      </c>
      <c r="D65" s="9">
        <v>129</v>
      </c>
      <c r="E65" s="9">
        <v>5</v>
      </c>
      <c r="F65" s="9">
        <v>1.3104</v>
      </c>
      <c r="G65" s="9">
        <v>1.3129</v>
      </c>
      <c r="H65" s="9">
        <v>1.3104</v>
      </c>
      <c r="I65" s="9">
        <v>25</v>
      </c>
      <c r="J65" s="9">
        <v>4891.5</v>
      </c>
      <c r="K65" s="8" t="str">
        <f t="shared" ref="K65:K128" si="16">RIGHT(B65,5)</f>
        <v>14:22</v>
      </c>
      <c r="L65" s="7" t="str">
        <f t="shared" ref="L65:L128" si="17">TEXT(K65,"hh")</f>
        <v>14</v>
      </c>
      <c r="M65" s="6">
        <f t="shared" ref="M65:M128" si="18">IF(C65="close",IF(I65&gt;=0,1,IF(I65&lt;0,2)),0)</f>
        <v>0</v>
      </c>
      <c r="N65" s="5">
        <f t="shared" si="7"/>
        <v>0</v>
      </c>
      <c r="O65" s="4">
        <f t="shared" si="8"/>
        <v>6</v>
      </c>
      <c r="P65" s="3">
        <f t="shared" ref="P65:P128" si="19">IF(AND(N65&gt;=$AD$36,N66=0),1,0)</f>
        <v>0</v>
      </c>
      <c r="Q65" s="2">
        <f t="shared" ref="Q65:Q128" si="20">IF(AND(O65&gt;=$AD$35,O66=0),1,0)</f>
        <v>0</v>
      </c>
      <c r="R65" s="3">
        <f t="shared" ref="R65:R128" si="21">IF(AND(N65&gt;0,ISODD(D65)),1,0)</f>
        <v>0</v>
      </c>
      <c r="S65" s="2">
        <f t="shared" ref="S65:S128" si="22">IF(AND(O65&gt;0,ISEVEN(D65)),1,0)</f>
        <v>0</v>
      </c>
      <c r="T65" s="1">
        <f t="shared" si="9"/>
        <v>0</v>
      </c>
      <c r="U65" s="1">
        <f t="shared" si="10"/>
        <v>1</v>
      </c>
    </row>
    <row r="66" spans="1:21">
      <c r="A66" s="9">
        <v>332</v>
      </c>
      <c r="B66" s="9" t="s">
        <v>1844</v>
      </c>
      <c r="C66" s="9" t="s">
        <v>0</v>
      </c>
      <c r="D66" s="9">
        <v>132</v>
      </c>
      <c r="E66" s="9">
        <v>6</v>
      </c>
      <c r="F66" s="9">
        <v>1.3107</v>
      </c>
      <c r="G66" s="9">
        <v>1.3082</v>
      </c>
      <c r="H66" s="9">
        <v>1.3107</v>
      </c>
      <c r="I66" s="9">
        <v>30</v>
      </c>
      <c r="J66" s="9">
        <v>4921.5</v>
      </c>
      <c r="K66" s="8" t="str">
        <f t="shared" si="16"/>
        <v>14:30</v>
      </c>
      <c r="L66" s="7" t="str">
        <f t="shared" si="17"/>
        <v>14</v>
      </c>
      <c r="M66" s="6">
        <f t="shared" si="18"/>
        <v>0</v>
      </c>
      <c r="N66" s="5">
        <f t="shared" ref="N66:N129" si="23">IF(N65=0,IF(C66="s/l",1,0),IF(C66="s/l",N65+1,0))</f>
        <v>0</v>
      </c>
      <c r="O66" s="4">
        <f t="shared" ref="O66:O129" si="24">IF(O65=0,IF(C66="t/p",1,0),IF(C66="t/p",O65+1,0))</f>
        <v>7</v>
      </c>
      <c r="P66" s="3">
        <f t="shared" si="19"/>
        <v>0</v>
      </c>
      <c r="Q66" s="2">
        <f t="shared" si="20"/>
        <v>0</v>
      </c>
      <c r="R66" s="3">
        <f t="shared" si="21"/>
        <v>0</v>
      </c>
      <c r="S66" s="2">
        <f t="shared" si="22"/>
        <v>1</v>
      </c>
      <c r="T66" s="1">
        <f t="shared" ref="T66:T129" si="25">IF(AND(N65&gt;0,N66&gt;0),IF(OR(AND(R65=0,R66=1),AND(R65=1,R66=0)),1,0),0)</f>
        <v>0</v>
      </c>
      <c r="U66" s="1">
        <f t="shared" ref="U66:U129" si="26">IF(AND(O65&gt;0,O66&gt;0),IF(OR(AND(S65=0,S66=1),AND(S65=1,S66=0)),1,0),0)</f>
        <v>1</v>
      </c>
    </row>
    <row r="67" spans="1:21">
      <c r="A67" s="9">
        <v>337</v>
      </c>
      <c r="B67" s="9" t="s">
        <v>1843</v>
      </c>
      <c r="C67" s="9" t="s">
        <v>0</v>
      </c>
      <c r="D67" s="9">
        <v>133</v>
      </c>
      <c r="E67" s="9">
        <v>7</v>
      </c>
      <c r="F67" s="9">
        <v>1.3104</v>
      </c>
      <c r="G67" s="9">
        <v>1.3129</v>
      </c>
      <c r="H67" s="9">
        <v>1.3104</v>
      </c>
      <c r="I67" s="9">
        <v>35</v>
      </c>
      <c r="J67" s="9">
        <v>4956.5</v>
      </c>
      <c r="K67" s="8" t="str">
        <f t="shared" si="16"/>
        <v>14:50</v>
      </c>
      <c r="L67" s="7" t="str">
        <f t="shared" si="17"/>
        <v>14</v>
      </c>
      <c r="M67" s="6">
        <f t="shared" si="18"/>
        <v>0</v>
      </c>
      <c r="N67" s="5">
        <f t="shared" si="23"/>
        <v>0</v>
      </c>
      <c r="O67" s="4">
        <f t="shared" si="24"/>
        <v>8</v>
      </c>
      <c r="P67" s="3">
        <f t="shared" si="19"/>
        <v>0</v>
      </c>
      <c r="Q67" s="2">
        <f t="shared" si="20"/>
        <v>0</v>
      </c>
      <c r="R67" s="3">
        <f t="shared" si="21"/>
        <v>0</v>
      </c>
      <c r="S67" s="2">
        <f t="shared" si="22"/>
        <v>0</v>
      </c>
      <c r="T67" s="1">
        <f t="shared" si="25"/>
        <v>0</v>
      </c>
      <c r="U67" s="1">
        <f t="shared" si="26"/>
        <v>1</v>
      </c>
    </row>
    <row r="68" spans="1:21">
      <c r="A68" s="9">
        <v>342</v>
      </c>
      <c r="B68" s="9" t="s">
        <v>1842</v>
      </c>
      <c r="C68" s="9" t="s">
        <v>0</v>
      </c>
      <c r="D68" s="9">
        <v>136</v>
      </c>
      <c r="E68" s="9">
        <v>8</v>
      </c>
      <c r="F68" s="9">
        <v>1.3107</v>
      </c>
      <c r="G68" s="9">
        <v>1.3082</v>
      </c>
      <c r="H68" s="9">
        <v>1.3107</v>
      </c>
      <c r="I68" s="9">
        <v>40</v>
      </c>
      <c r="J68" s="9">
        <v>4996.5</v>
      </c>
      <c r="K68" s="8" t="str">
        <f t="shared" si="16"/>
        <v>14:54</v>
      </c>
      <c r="L68" s="7" t="str">
        <f t="shared" si="17"/>
        <v>14</v>
      </c>
      <c r="M68" s="6">
        <f t="shared" si="18"/>
        <v>0</v>
      </c>
      <c r="N68" s="5">
        <f t="shared" si="23"/>
        <v>0</v>
      </c>
      <c r="O68" s="4">
        <f t="shared" si="24"/>
        <v>9</v>
      </c>
      <c r="P68" s="3">
        <f t="shared" si="19"/>
        <v>0</v>
      </c>
      <c r="Q68" s="2">
        <f t="shared" si="20"/>
        <v>0</v>
      </c>
      <c r="R68" s="3">
        <f t="shared" si="21"/>
        <v>0</v>
      </c>
      <c r="S68" s="2">
        <f t="shared" si="22"/>
        <v>1</v>
      </c>
      <c r="T68" s="1">
        <f t="shared" si="25"/>
        <v>0</v>
      </c>
      <c r="U68" s="1">
        <f t="shared" si="26"/>
        <v>1</v>
      </c>
    </row>
    <row r="69" spans="1:21">
      <c r="A69" s="9">
        <v>347</v>
      </c>
      <c r="B69" s="9" t="s">
        <v>1841</v>
      </c>
      <c r="C69" s="9" t="s">
        <v>0</v>
      </c>
      <c r="D69" s="9">
        <v>137</v>
      </c>
      <c r="E69" s="9">
        <v>9</v>
      </c>
      <c r="F69" s="9">
        <v>1.3104</v>
      </c>
      <c r="G69" s="9">
        <v>1.3129</v>
      </c>
      <c r="H69" s="9">
        <v>1.3104</v>
      </c>
      <c r="I69" s="9">
        <v>45</v>
      </c>
      <c r="J69" s="9">
        <v>5041.5</v>
      </c>
      <c r="K69" s="8" t="str">
        <f t="shared" si="16"/>
        <v>15:06</v>
      </c>
      <c r="L69" s="7" t="str">
        <f t="shared" si="17"/>
        <v>15</v>
      </c>
      <c r="M69" s="6">
        <f t="shared" si="18"/>
        <v>0</v>
      </c>
      <c r="N69" s="5">
        <f t="shared" si="23"/>
        <v>0</v>
      </c>
      <c r="O69" s="4">
        <f t="shared" si="24"/>
        <v>10</v>
      </c>
      <c r="P69" s="3">
        <f t="shared" si="19"/>
        <v>0</v>
      </c>
      <c r="Q69" s="2">
        <f t="shared" si="20"/>
        <v>1</v>
      </c>
      <c r="R69" s="3">
        <f t="shared" si="21"/>
        <v>0</v>
      </c>
      <c r="S69" s="2">
        <f t="shared" si="22"/>
        <v>0</v>
      </c>
      <c r="T69" s="1">
        <f t="shared" si="25"/>
        <v>0</v>
      </c>
      <c r="U69" s="1">
        <f t="shared" si="26"/>
        <v>1</v>
      </c>
    </row>
    <row r="70" spans="1:21">
      <c r="A70" s="9">
        <v>356</v>
      </c>
      <c r="B70" s="9" t="s">
        <v>1840</v>
      </c>
      <c r="C70" s="9" t="s">
        <v>3</v>
      </c>
      <c r="D70" s="9">
        <v>140</v>
      </c>
      <c r="E70" s="9">
        <v>10</v>
      </c>
      <c r="F70" s="9">
        <v>1.3082</v>
      </c>
      <c r="G70" s="9">
        <v>1.3082</v>
      </c>
      <c r="H70" s="9">
        <v>1.3107</v>
      </c>
      <c r="I70" s="9">
        <v>-200</v>
      </c>
      <c r="J70" s="9">
        <v>4841.5</v>
      </c>
      <c r="K70" s="8" t="str">
        <f t="shared" si="16"/>
        <v>15:16</v>
      </c>
      <c r="L70" s="7" t="str">
        <f t="shared" si="17"/>
        <v>15</v>
      </c>
      <c r="M70" s="6">
        <f t="shared" si="18"/>
        <v>0</v>
      </c>
      <c r="N70" s="5">
        <f t="shared" si="23"/>
        <v>1</v>
      </c>
      <c r="O70" s="4">
        <f t="shared" si="24"/>
        <v>0</v>
      </c>
      <c r="P70" s="3">
        <f t="shared" si="19"/>
        <v>0</v>
      </c>
      <c r="Q70" s="2">
        <f t="shared" si="20"/>
        <v>0</v>
      </c>
      <c r="R70" s="3">
        <f t="shared" si="21"/>
        <v>0</v>
      </c>
      <c r="S70" s="2">
        <f t="shared" si="22"/>
        <v>0</v>
      </c>
      <c r="T70" s="1">
        <f t="shared" si="25"/>
        <v>0</v>
      </c>
      <c r="U70" s="1">
        <f t="shared" si="26"/>
        <v>0</v>
      </c>
    </row>
    <row r="71" spans="1:21">
      <c r="A71" s="9">
        <v>357</v>
      </c>
      <c r="B71" s="9" t="s">
        <v>1839</v>
      </c>
      <c r="C71" s="9" t="s">
        <v>0</v>
      </c>
      <c r="D71" s="9">
        <v>142</v>
      </c>
      <c r="E71" s="9">
        <v>0.5</v>
      </c>
      <c r="F71" s="9">
        <v>1.3097000000000001</v>
      </c>
      <c r="G71" s="9">
        <v>1.3071999999999999</v>
      </c>
      <c r="H71" s="9">
        <v>1.3097000000000001</v>
      </c>
      <c r="I71" s="9">
        <v>2.5</v>
      </c>
      <c r="J71" s="9">
        <v>4844</v>
      </c>
      <c r="K71" s="8" t="str">
        <f t="shared" si="16"/>
        <v>16:09</v>
      </c>
      <c r="L71" s="7" t="str">
        <f t="shared" si="17"/>
        <v>16</v>
      </c>
      <c r="M71" s="6">
        <f t="shared" si="18"/>
        <v>0</v>
      </c>
      <c r="N71" s="5">
        <f t="shared" si="23"/>
        <v>0</v>
      </c>
      <c r="O71" s="4">
        <f t="shared" si="24"/>
        <v>1</v>
      </c>
      <c r="P71" s="3">
        <f t="shared" si="19"/>
        <v>0</v>
      </c>
      <c r="Q71" s="2">
        <f t="shared" si="20"/>
        <v>0</v>
      </c>
      <c r="R71" s="3">
        <f t="shared" si="21"/>
        <v>0</v>
      </c>
      <c r="S71" s="2">
        <f t="shared" si="22"/>
        <v>1</v>
      </c>
      <c r="T71" s="1">
        <f t="shared" si="25"/>
        <v>0</v>
      </c>
      <c r="U71" s="1">
        <f t="shared" si="26"/>
        <v>0</v>
      </c>
    </row>
    <row r="72" spans="1:21">
      <c r="A72" s="9">
        <v>366</v>
      </c>
      <c r="B72" s="9" t="s">
        <v>1838</v>
      </c>
      <c r="C72" s="9" t="s">
        <v>3</v>
      </c>
      <c r="D72" s="9">
        <v>143</v>
      </c>
      <c r="E72" s="9">
        <v>1.5</v>
      </c>
      <c r="F72" s="9">
        <v>1.3119000000000001</v>
      </c>
      <c r="G72" s="9">
        <v>1.3119000000000001</v>
      </c>
      <c r="H72" s="9">
        <v>1.3093999999999999</v>
      </c>
      <c r="I72" s="9">
        <v>-30</v>
      </c>
      <c r="J72" s="9">
        <v>4814</v>
      </c>
      <c r="K72" s="8" t="str">
        <f t="shared" si="16"/>
        <v>16:12</v>
      </c>
      <c r="L72" s="7" t="str">
        <f t="shared" si="17"/>
        <v>16</v>
      </c>
      <c r="M72" s="6">
        <f t="shared" si="18"/>
        <v>0</v>
      </c>
      <c r="N72" s="5">
        <f t="shared" si="23"/>
        <v>1</v>
      </c>
      <c r="O72" s="4">
        <f t="shared" si="24"/>
        <v>0</v>
      </c>
      <c r="P72" s="3">
        <f t="shared" si="19"/>
        <v>0</v>
      </c>
      <c r="Q72" s="2">
        <f t="shared" si="20"/>
        <v>0</v>
      </c>
      <c r="R72" s="3">
        <f t="shared" si="21"/>
        <v>1</v>
      </c>
      <c r="S72" s="2">
        <f t="shared" si="22"/>
        <v>0</v>
      </c>
      <c r="T72" s="1">
        <f t="shared" si="25"/>
        <v>0</v>
      </c>
      <c r="U72" s="1">
        <f t="shared" si="26"/>
        <v>0</v>
      </c>
    </row>
    <row r="73" spans="1:21">
      <c r="A73" s="9">
        <v>367</v>
      </c>
      <c r="B73" s="9" t="s">
        <v>1837</v>
      </c>
      <c r="C73" s="9" t="s">
        <v>0</v>
      </c>
      <c r="D73" s="9">
        <v>145</v>
      </c>
      <c r="E73" s="9">
        <v>0.5</v>
      </c>
      <c r="F73" s="9">
        <v>1.3104</v>
      </c>
      <c r="G73" s="9">
        <v>1.3129</v>
      </c>
      <c r="H73" s="9">
        <v>1.3104</v>
      </c>
      <c r="I73" s="9">
        <v>2.5</v>
      </c>
      <c r="J73" s="9">
        <v>4816.5</v>
      </c>
      <c r="K73" s="8" t="str">
        <f t="shared" si="16"/>
        <v>16:16</v>
      </c>
      <c r="L73" s="7" t="str">
        <f t="shared" si="17"/>
        <v>16</v>
      </c>
      <c r="M73" s="6">
        <f t="shared" si="18"/>
        <v>0</v>
      </c>
      <c r="N73" s="5">
        <f t="shared" si="23"/>
        <v>0</v>
      </c>
      <c r="O73" s="4">
        <f t="shared" si="24"/>
        <v>1</v>
      </c>
      <c r="P73" s="3">
        <f t="shared" si="19"/>
        <v>0</v>
      </c>
      <c r="Q73" s="2">
        <f t="shared" si="20"/>
        <v>0</v>
      </c>
      <c r="R73" s="3">
        <f t="shared" si="21"/>
        <v>0</v>
      </c>
      <c r="S73" s="2">
        <f t="shared" si="22"/>
        <v>0</v>
      </c>
      <c r="T73" s="1">
        <f t="shared" si="25"/>
        <v>0</v>
      </c>
      <c r="U73" s="1">
        <f t="shared" si="26"/>
        <v>0</v>
      </c>
    </row>
    <row r="74" spans="1:21">
      <c r="A74" s="9">
        <v>376</v>
      </c>
      <c r="B74" s="9" t="s">
        <v>1836</v>
      </c>
      <c r="C74" s="9" t="s">
        <v>0</v>
      </c>
      <c r="D74" s="9">
        <v>150</v>
      </c>
      <c r="E74" s="9">
        <v>0.5</v>
      </c>
      <c r="F74" s="9">
        <v>1.3097000000000001</v>
      </c>
      <c r="G74" s="9">
        <v>1.3071999999999999</v>
      </c>
      <c r="H74" s="9">
        <v>1.3097000000000001</v>
      </c>
      <c r="I74" s="9">
        <v>2.5</v>
      </c>
      <c r="J74" s="9">
        <v>4819</v>
      </c>
      <c r="K74" s="8" t="str">
        <f t="shared" si="16"/>
        <v>16:42</v>
      </c>
      <c r="L74" s="7" t="str">
        <f t="shared" si="17"/>
        <v>16</v>
      </c>
      <c r="M74" s="6">
        <f t="shared" si="18"/>
        <v>0</v>
      </c>
      <c r="N74" s="5">
        <f t="shared" si="23"/>
        <v>0</v>
      </c>
      <c r="O74" s="4">
        <f t="shared" si="24"/>
        <v>2</v>
      </c>
      <c r="P74" s="3">
        <f t="shared" si="19"/>
        <v>0</v>
      </c>
      <c r="Q74" s="2">
        <f t="shared" si="20"/>
        <v>0</v>
      </c>
      <c r="R74" s="3">
        <f t="shared" si="21"/>
        <v>0</v>
      </c>
      <c r="S74" s="2">
        <f t="shared" si="22"/>
        <v>1</v>
      </c>
      <c r="T74" s="1">
        <f t="shared" si="25"/>
        <v>0</v>
      </c>
      <c r="U74" s="1">
        <f t="shared" si="26"/>
        <v>1</v>
      </c>
    </row>
    <row r="75" spans="1:21">
      <c r="A75" s="9">
        <v>377</v>
      </c>
      <c r="B75" s="9" t="s">
        <v>1835</v>
      </c>
      <c r="C75" s="9" t="s">
        <v>3</v>
      </c>
      <c r="D75" s="9">
        <v>148</v>
      </c>
      <c r="E75" s="9">
        <v>1.5</v>
      </c>
      <c r="F75" s="9">
        <v>1.3082</v>
      </c>
      <c r="G75" s="9">
        <v>1.3082</v>
      </c>
      <c r="H75" s="9">
        <v>1.3107</v>
      </c>
      <c r="I75" s="9">
        <v>-30</v>
      </c>
      <c r="J75" s="9">
        <v>4789</v>
      </c>
      <c r="K75" s="8" t="str">
        <f t="shared" si="16"/>
        <v>17:12</v>
      </c>
      <c r="L75" s="7" t="str">
        <f t="shared" si="17"/>
        <v>17</v>
      </c>
      <c r="M75" s="6">
        <f t="shared" si="18"/>
        <v>0</v>
      </c>
      <c r="N75" s="5">
        <f t="shared" si="23"/>
        <v>1</v>
      </c>
      <c r="O75" s="4">
        <f t="shared" si="24"/>
        <v>0</v>
      </c>
      <c r="P75" s="3">
        <f t="shared" si="19"/>
        <v>0</v>
      </c>
      <c r="Q75" s="2">
        <f t="shared" si="20"/>
        <v>0</v>
      </c>
      <c r="R75" s="3">
        <f t="shared" si="21"/>
        <v>0</v>
      </c>
      <c r="S75" s="2">
        <f t="shared" si="22"/>
        <v>0</v>
      </c>
      <c r="T75" s="1">
        <f t="shared" si="25"/>
        <v>0</v>
      </c>
      <c r="U75" s="1">
        <f t="shared" si="26"/>
        <v>0</v>
      </c>
    </row>
    <row r="76" spans="1:21">
      <c r="A76" s="9">
        <v>382</v>
      </c>
      <c r="B76" s="9" t="s">
        <v>1834</v>
      </c>
      <c r="C76" s="9" t="s">
        <v>0</v>
      </c>
      <c r="D76" s="9">
        <v>152</v>
      </c>
      <c r="E76" s="9">
        <v>0.5</v>
      </c>
      <c r="F76" s="9">
        <v>1.3087</v>
      </c>
      <c r="G76" s="9">
        <v>1.3062</v>
      </c>
      <c r="H76" s="9">
        <v>1.3087</v>
      </c>
      <c r="I76" s="9">
        <v>2.5</v>
      </c>
      <c r="J76" s="9">
        <v>4791.5</v>
      </c>
      <c r="K76" s="8" t="str">
        <f t="shared" si="16"/>
        <v>17:20</v>
      </c>
      <c r="L76" s="7" t="str">
        <f t="shared" si="17"/>
        <v>17</v>
      </c>
      <c r="M76" s="6">
        <f t="shared" si="18"/>
        <v>0</v>
      </c>
      <c r="N76" s="5">
        <f t="shared" si="23"/>
        <v>0</v>
      </c>
      <c r="O76" s="4">
        <f t="shared" si="24"/>
        <v>1</v>
      </c>
      <c r="P76" s="3">
        <f t="shared" si="19"/>
        <v>0</v>
      </c>
      <c r="Q76" s="2">
        <f t="shared" si="20"/>
        <v>0</v>
      </c>
      <c r="R76" s="3">
        <f t="shared" si="21"/>
        <v>0</v>
      </c>
      <c r="S76" s="2">
        <f t="shared" si="22"/>
        <v>1</v>
      </c>
      <c r="T76" s="1">
        <f t="shared" si="25"/>
        <v>0</v>
      </c>
      <c r="U76" s="1">
        <f t="shared" si="26"/>
        <v>0</v>
      </c>
    </row>
    <row r="77" spans="1:21">
      <c r="A77" s="9">
        <v>387</v>
      </c>
      <c r="B77" s="9" t="s">
        <v>1833</v>
      </c>
      <c r="C77" s="9" t="s">
        <v>0</v>
      </c>
      <c r="D77" s="9">
        <v>153</v>
      </c>
      <c r="E77" s="9">
        <v>1.5</v>
      </c>
      <c r="F77" s="9">
        <v>1.3083</v>
      </c>
      <c r="G77" s="9">
        <v>1.3108</v>
      </c>
      <c r="H77" s="9">
        <v>1.3083</v>
      </c>
      <c r="I77" s="9">
        <v>7.5</v>
      </c>
      <c r="J77" s="9">
        <v>4799</v>
      </c>
      <c r="K77" s="8" t="str">
        <f t="shared" si="16"/>
        <v>21:13</v>
      </c>
      <c r="L77" s="7" t="str">
        <f t="shared" si="17"/>
        <v>21</v>
      </c>
      <c r="M77" s="6">
        <f t="shared" si="18"/>
        <v>0</v>
      </c>
      <c r="N77" s="5">
        <f t="shared" si="23"/>
        <v>0</v>
      </c>
      <c r="O77" s="4">
        <f t="shared" si="24"/>
        <v>2</v>
      </c>
      <c r="P77" s="3">
        <f t="shared" si="19"/>
        <v>0</v>
      </c>
      <c r="Q77" s="2">
        <f t="shared" si="20"/>
        <v>0</v>
      </c>
      <c r="R77" s="3">
        <f t="shared" si="21"/>
        <v>0</v>
      </c>
      <c r="S77" s="2">
        <f t="shared" si="22"/>
        <v>0</v>
      </c>
      <c r="T77" s="1">
        <f t="shared" si="25"/>
        <v>0</v>
      </c>
      <c r="U77" s="1">
        <f t="shared" si="26"/>
        <v>1</v>
      </c>
    </row>
    <row r="78" spans="1:21">
      <c r="A78" s="9">
        <v>392</v>
      </c>
      <c r="B78" s="9" t="s">
        <v>1832</v>
      </c>
      <c r="C78" s="9" t="s">
        <v>0</v>
      </c>
      <c r="D78" s="9">
        <v>156</v>
      </c>
      <c r="E78" s="9">
        <v>2.5</v>
      </c>
      <c r="F78" s="9">
        <v>1.3087</v>
      </c>
      <c r="G78" s="9">
        <v>1.3062</v>
      </c>
      <c r="H78" s="9">
        <v>1.3087</v>
      </c>
      <c r="I78" s="9">
        <v>12.5</v>
      </c>
      <c r="J78" s="9">
        <v>4811.5</v>
      </c>
      <c r="K78" s="8" t="str">
        <f t="shared" si="16"/>
        <v>22:13</v>
      </c>
      <c r="L78" s="7" t="str">
        <f t="shared" si="17"/>
        <v>22</v>
      </c>
      <c r="M78" s="6">
        <f t="shared" si="18"/>
        <v>0</v>
      </c>
      <c r="N78" s="5">
        <f t="shared" si="23"/>
        <v>0</v>
      </c>
      <c r="O78" s="4">
        <f t="shared" si="24"/>
        <v>3</v>
      </c>
      <c r="P78" s="3">
        <f t="shared" si="19"/>
        <v>0</v>
      </c>
      <c r="Q78" s="2">
        <f t="shared" si="20"/>
        <v>0</v>
      </c>
      <c r="R78" s="3">
        <f t="shared" si="21"/>
        <v>0</v>
      </c>
      <c r="S78" s="2">
        <f t="shared" si="22"/>
        <v>1</v>
      </c>
      <c r="T78" s="1">
        <f t="shared" si="25"/>
        <v>0</v>
      </c>
      <c r="U78" s="1">
        <f t="shared" si="26"/>
        <v>1</v>
      </c>
    </row>
    <row r="79" spans="1:21">
      <c r="A79" s="9">
        <v>397</v>
      </c>
      <c r="B79" s="9" t="s">
        <v>1831</v>
      </c>
      <c r="C79" s="9" t="s">
        <v>0</v>
      </c>
      <c r="D79" s="9">
        <v>157</v>
      </c>
      <c r="E79" s="9">
        <v>3.5</v>
      </c>
      <c r="F79" s="9">
        <v>1.3084</v>
      </c>
      <c r="G79" s="9">
        <v>1.3109</v>
      </c>
      <c r="H79" s="9">
        <v>1.3084</v>
      </c>
      <c r="I79" s="9">
        <v>17.5</v>
      </c>
      <c r="J79" s="9">
        <v>4829</v>
      </c>
      <c r="K79" s="8" t="str">
        <f t="shared" si="16"/>
        <v>23:46</v>
      </c>
      <c r="L79" s="7" t="str">
        <f t="shared" si="17"/>
        <v>23</v>
      </c>
      <c r="M79" s="6">
        <f t="shared" si="18"/>
        <v>0</v>
      </c>
      <c r="N79" s="5">
        <f t="shared" si="23"/>
        <v>0</v>
      </c>
      <c r="O79" s="4">
        <f t="shared" si="24"/>
        <v>4</v>
      </c>
      <c r="P79" s="3">
        <f t="shared" si="19"/>
        <v>0</v>
      </c>
      <c r="Q79" s="2">
        <f t="shared" si="20"/>
        <v>0</v>
      </c>
      <c r="R79" s="3">
        <f t="shared" si="21"/>
        <v>0</v>
      </c>
      <c r="S79" s="2">
        <f t="shared" si="22"/>
        <v>0</v>
      </c>
      <c r="T79" s="1">
        <f t="shared" si="25"/>
        <v>0</v>
      </c>
      <c r="U79" s="1">
        <f t="shared" si="26"/>
        <v>1</v>
      </c>
    </row>
    <row r="80" spans="1:21">
      <c r="A80" s="9">
        <v>406</v>
      </c>
      <c r="B80" s="9" t="s">
        <v>1830</v>
      </c>
      <c r="C80" s="9" t="s">
        <v>0</v>
      </c>
      <c r="D80" s="9">
        <v>161</v>
      </c>
      <c r="E80" s="9">
        <v>1</v>
      </c>
      <c r="F80" s="9">
        <v>1.3082</v>
      </c>
      <c r="G80" s="9">
        <v>1.3107</v>
      </c>
      <c r="H80" s="9">
        <v>1.3082</v>
      </c>
      <c r="I80" s="9">
        <v>5</v>
      </c>
      <c r="J80" s="9">
        <v>4834</v>
      </c>
      <c r="K80" s="8" t="str">
        <f t="shared" si="16"/>
        <v>03:06</v>
      </c>
      <c r="L80" s="7" t="str">
        <f t="shared" si="17"/>
        <v>03</v>
      </c>
      <c r="M80" s="6">
        <f t="shared" si="18"/>
        <v>0</v>
      </c>
      <c r="N80" s="5">
        <f t="shared" si="23"/>
        <v>0</v>
      </c>
      <c r="O80" s="4">
        <f t="shared" si="24"/>
        <v>5</v>
      </c>
      <c r="P80" s="3">
        <f t="shared" si="19"/>
        <v>0</v>
      </c>
      <c r="Q80" s="2">
        <f t="shared" si="20"/>
        <v>1</v>
      </c>
      <c r="R80" s="3">
        <f t="shared" si="21"/>
        <v>0</v>
      </c>
      <c r="S80" s="2">
        <f t="shared" si="22"/>
        <v>0</v>
      </c>
      <c r="T80" s="1">
        <f t="shared" si="25"/>
        <v>0</v>
      </c>
      <c r="U80" s="1">
        <f t="shared" si="26"/>
        <v>0</v>
      </c>
    </row>
    <row r="81" spans="1:21">
      <c r="A81" s="9">
        <v>415</v>
      </c>
      <c r="B81" s="9" t="s">
        <v>1829</v>
      </c>
      <c r="C81" s="9" t="s">
        <v>3</v>
      </c>
      <c r="D81" s="9">
        <v>164</v>
      </c>
      <c r="E81" s="9">
        <v>2</v>
      </c>
      <c r="F81" s="9">
        <v>1.3061</v>
      </c>
      <c r="G81" s="9">
        <v>1.3061</v>
      </c>
      <c r="H81" s="9">
        <v>1.3086</v>
      </c>
      <c r="I81" s="9">
        <v>-40</v>
      </c>
      <c r="J81" s="9">
        <v>4794</v>
      </c>
      <c r="K81" s="8" t="str">
        <f t="shared" si="16"/>
        <v>04:04</v>
      </c>
      <c r="L81" s="7" t="str">
        <f t="shared" si="17"/>
        <v>04</v>
      </c>
      <c r="M81" s="6">
        <f t="shared" si="18"/>
        <v>0</v>
      </c>
      <c r="N81" s="5">
        <f t="shared" si="23"/>
        <v>1</v>
      </c>
      <c r="O81" s="4">
        <f t="shared" si="24"/>
        <v>0</v>
      </c>
      <c r="P81" s="3">
        <f t="shared" si="19"/>
        <v>0</v>
      </c>
      <c r="Q81" s="2">
        <f t="shared" si="20"/>
        <v>0</v>
      </c>
      <c r="R81" s="3">
        <f t="shared" si="21"/>
        <v>0</v>
      </c>
      <c r="S81" s="2">
        <f t="shared" si="22"/>
        <v>0</v>
      </c>
      <c r="T81" s="1">
        <f t="shared" si="25"/>
        <v>0</v>
      </c>
      <c r="U81" s="1">
        <f t="shared" si="26"/>
        <v>0</v>
      </c>
    </row>
    <row r="82" spans="1:21">
      <c r="A82" s="9">
        <v>416</v>
      </c>
      <c r="B82" s="9" t="s">
        <v>1828</v>
      </c>
      <c r="C82" s="9" t="s">
        <v>0</v>
      </c>
      <c r="D82" s="9">
        <v>166</v>
      </c>
      <c r="E82" s="9">
        <v>0.5</v>
      </c>
      <c r="F82" s="9">
        <v>1.3073999999999999</v>
      </c>
      <c r="G82" s="9">
        <v>1.3048999999999999</v>
      </c>
      <c r="H82" s="9">
        <v>1.3073999999999999</v>
      </c>
      <c r="I82" s="9">
        <v>2.5</v>
      </c>
      <c r="J82" s="9">
        <v>4796.5</v>
      </c>
      <c r="K82" s="8" t="str">
        <f t="shared" si="16"/>
        <v>04:35</v>
      </c>
      <c r="L82" s="7" t="str">
        <f t="shared" si="17"/>
        <v>04</v>
      </c>
      <c r="M82" s="6">
        <f t="shared" si="18"/>
        <v>0</v>
      </c>
      <c r="N82" s="5">
        <f t="shared" si="23"/>
        <v>0</v>
      </c>
      <c r="O82" s="4">
        <f t="shared" si="24"/>
        <v>1</v>
      </c>
      <c r="P82" s="3">
        <f t="shared" si="19"/>
        <v>0</v>
      </c>
      <c r="Q82" s="2">
        <f t="shared" si="20"/>
        <v>0</v>
      </c>
      <c r="R82" s="3">
        <f t="shared" si="21"/>
        <v>0</v>
      </c>
      <c r="S82" s="2">
        <f t="shared" si="22"/>
        <v>1</v>
      </c>
      <c r="T82" s="1">
        <f t="shared" si="25"/>
        <v>0</v>
      </c>
      <c r="U82" s="1">
        <f t="shared" si="26"/>
        <v>0</v>
      </c>
    </row>
    <row r="83" spans="1:21">
      <c r="A83" s="9">
        <v>421</v>
      </c>
      <c r="B83" s="9" t="s">
        <v>1827</v>
      </c>
      <c r="C83" s="9" t="s">
        <v>0</v>
      </c>
      <c r="D83" s="9">
        <v>167</v>
      </c>
      <c r="E83" s="9">
        <v>1.5</v>
      </c>
      <c r="F83" s="9">
        <v>1.3070999999999999</v>
      </c>
      <c r="G83" s="9">
        <v>1.3096000000000001</v>
      </c>
      <c r="H83" s="9">
        <v>1.3070999999999999</v>
      </c>
      <c r="I83" s="9">
        <v>7.5</v>
      </c>
      <c r="J83" s="9">
        <v>4804</v>
      </c>
      <c r="K83" s="8" t="str">
        <f t="shared" si="16"/>
        <v>05:06</v>
      </c>
      <c r="L83" s="7" t="str">
        <f t="shared" si="17"/>
        <v>05</v>
      </c>
      <c r="M83" s="6">
        <f t="shared" si="18"/>
        <v>0</v>
      </c>
      <c r="N83" s="5">
        <f t="shared" si="23"/>
        <v>0</v>
      </c>
      <c r="O83" s="4">
        <f t="shared" si="24"/>
        <v>2</v>
      </c>
      <c r="P83" s="3">
        <f t="shared" si="19"/>
        <v>0</v>
      </c>
      <c r="Q83" s="2">
        <f t="shared" si="20"/>
        <v>0</v>
      </c>
      <c r="R83" s="3">
        <f t="shared" si="21"/>
        <v>0</v>
      </c>
      <c r="S83" s="2">
        <f t="shared" si="22"/>
        <v>0</v>
      </c>
      <c r="T83" s="1">
        <f t="shared" si="25"/>
        <v>0</v>
      </c>
      <c r="U83" s="1">
        <f t="shared" si="26"/>
        <v>1</v>
      </c>
    </row>
    <row r="84" spans="1:21">
      <c r="A84" s="9">
        <v>426</v>
      </c>
      <c r="B84" s="9" t="s">
        <v>1826</v>
      </c>
      <c r="C84" s="9" t="s">
        <v>0</v>
      </c>
      <c r="D84" s="9">
        <v>170</v>
      </c>
      <c r="E84" s="9">
        <v>2.5</v>
      </c>
      <c r="F84" s="9">
        <v>1.3073999999999999</v>
      </c>
      <c r="G84" s="9">
        <v>1.3048999999999999</v>
      </c>
      <c r="H84" s="9">
        <v>1.3073999999999999</v>
      </c>
      <c r="I84" s="9">
        <v>12.5</v>
      </c>
      <c r="J84" s="9">
        <v>4816.5</v>
      </c>
      <c r="K84" s="8" t="str">
        <f t="shared" si="16"/>
        <v>06:26</v>
      </c>
      <c r="L84" s="7" t="str">
        <f t="shared" si="17"/>
        <v>06</v>
      </c>
      <c r="M84" s="6">
        <f t="shared" si="18"/>
        <v>0</v>
      </c>
      <c r="N84" s="5">
        <f t="shared" si="23"/>
        <v>0</v>
      </c>
      <c r="O84" s="4">
        <f t="shared" si="24"/>
        <v>3</v>
      </c>
      <c r="P84" s="3">
        <f t="shared" si="19"/>
        <v>0</v>
      </c>
      <c r="Q84" s="2">
        <f t="shared" si="20"/>
        <v>0</v>
      </c>
      <c r="R84" s="3">
        <f t="shared" si="21"/>
        <v>0</v>
      </c>
      <c r="S84" s="2">
        <f t="shared" si="22"/>
        <v>1</v>
      </c>
      <c r="T84" s="1">
        <f t="shared" si="25"/>
        <v>0</v>
      </c>
      <c r="U84" s="1">
        <f t="shared" si="26"/>
        <v>1</v>
      </c>
    </row>
    <row r="85" spans="1:21">
      <c r="A85" s="9">
        <v>431</v>
      </c>
      <c r="B85" s="9" t="s">
        <v>1825</v>
      </c>
      <c r="C85" s="9" t="s">
        <v>0</v>
      </c>
      <c r="D85" s="9">
        <v>171</v>
      </c>
      <c r="E85" s="9">
        <v>3.5</v>
      </c>
      <c r="F85" s="9">
        <v>1.3070999999999999</v>
      </c>
      <c r="G85" s="9">
        <v>1.3096000000000001</v>
      </c>
      <c r="H85" s="9">
        <v>1.3070999999999999</v>
      </c>
      <c r="I85" s="9">
        <v>17.5</v>
      </c>
      <c r="J85" s="9">
        <v>4834</v>
      </c>
      <c r="K85" s="8" t="str">
        <f t="shared" si="16"/>
        <v>07:27</v>
      </c>
      <c r="L85" s="7" t="str">
        <f t="shared" si="17"/>
        <v>07</v>
      </c>
      <c r="M85" s="6">
        <f t="shared" si="18"/>
        <v>0</v>
      </c>
      <c r="N85" s="5">
        <f t="shared" si="23"/>
        <v>0</v>
      </c>
      <c r="O85" s="4">
        <f t="shared" si="24"/>
        <v>4</v>
      </c>
      <c r="P85" s="3">
        <f t="shared" si="19"/>
        <v>0</v>
      </c>
      <c r="Q85" s="2">
        <f t="shared" si="20"/>
        <v>0</v>
      </c>
      <c r="R85" s="3">
        <f t="shared" si="21"/>
        <v>0</v>
      </c>
      <c r="S85" s="2">
        <f t="shared" si="22"/>
        <v>0</v>
      </c>
      <c r="T85" s="1">
        <f t="shared" si="25"/>
        <v>0</v>
      </c>
      <c r="U85" s="1">
        <f t="shared" si="26"/>
        <v>1</v>
      </c>
    </row>
    <row r="86" spans="1:21">
      <c r="A86" s="9">
        <v>436</v>
      </c>
      <c r="B86" s="9" t="s">
        <v>1824</v>
      </c>
      <c r="C86" s="9" t="s">
        <v>0</v>
      </c>
      <c r="D86" s="9">
        <v>173</v>
      </c>
      <c r="E86" s="9">
        <v>0.5</v>
      </c>
      <c r="F86" s="9">
        <v>1.3081</v>
      </c>
      <c r="G86" s="9">
        <v>1.3106</v>
      </c>
      <c r="H86" s="9">
        <v>1.3081</v>
      </c>
      <c r="I86" s="9">
        <v>2.5</v>
      </c>
      <c r="J86" s="9">
        <v>4836.5</v>
      </c>
      <c r="K86" s="8" t="str">
        <f t="shared" si="16"/>
        <v>08:23</v>
      </c>
      <c r="L86" s="7" t="str">
        <f t="shared" si="17"/>
        <v>08</v>
      </c>
      <c r="M86" s="6">
        <f t="shared" si="18"/>
        <v>0</v>
      </c>
      <c r="N86" s="5">
        <f t="shared" si="23"/>
        <v>0</v>
      </c>
      <c r="O86" s="4">
        <f t="shared" si="24"/>
        <v>5</v>
      </c>
      <c r="P86" s="3">
        <f t="shared" si="19"/>
        <v>0</v>
      </c>
      <c r="Q86" s="2">
        <f t="shared" si="20"/>
        <v>0</v>
      </c>
      <c r="R86" s="3">
        <f t="shared" si="21"/>
        <v>0</v>
      </c>
      <c r="S86" s="2">
        <f t="shared" si="22"/>
        <v>0</v>
      </c>
      <c r="T86" s="1">
        <f t="shared" si="25"/>
        <v>0</v>
      </c>
      <c r="U86" s="1">
        <f t="shared" si="26"/>
        <v>0</v>
      </c>
    </row>
    <row r="87" spans="1:21">
      <c r="A87" s="9">
        <v>441</v>
      </c>
      <c r="B87" s="9" t="s">
        <v>1823</v>
      </c>
      <c r="C87" s="9" t="s">
        <v>0</v>
      </c>
      <c r="D87" s="9">
        <v>176</v>
      </c>
      <c r="E87" s="9">
        <v>1.5</v>
      </c>
      <c r="F87" s="9">
        <v>1.3084</v>
      </c>
      <c r="G87" s="9">
        <v>1.3059000000000001</v>
      </c>
      <c r="H87" s="9">
        <v>1.3084</v>
      </c>
      <c r="I87" s="9">
        <v>7.5</v>
      </c>
      <c r="J87" s="9">
        <v>4844</v>
      </c>
      <c r="K87" s="8" t="str">
        <f t="shared" si="16"/>
        <v>08:30</v>
      </c>
      <c r="L87" s="7" t="str">
        <f t="shared" si="17"/>
        <v>08</v>
      </c>
      <c r="M87" s="6">
        <f t="shared" si="18"/>
        <v>0</v>
      </c>
      <c r="N87" s="5">
        <f t="shared" si="23"/>
        <v>0</v>
      </c>
      <c r="O87" s="4">
        <f t="shared" si="24"/>
        <v>6</v>
      </c>
      <c r="P87" s="3">
        <f t="shared" si="19"/>
        <v>0</v>
      </c>
      <c r="Q87" s="2">
        <f t="shared" si="20"/>
        <v>1</v>
      </c>
      <c r="R87" s="3">
        <f t="shared" si="21"/>
        <v>0</v>
      </c>
      <c r="S87" s="2">
        <f t="shared" si="22"/>
        <v>1</v>
      </c>
      <c r="T87" s="1">
        <f t="shared" si="25"/>
        <v>0</v>
      </c>
      <c r="U87" s="1">
        <f t="shared" si="26"/>
        <v>1</v>
      </c>
    </row>
    <row r="88" spans="1:21">
      <c r="A88" s="9">
        <v>450</v>
      </c>
      <c r="B88" s="9" t="s">
        <v>1822</v>
      </c>
      <c r="C88" s="9" t="s">
        <v>3</v>
      </c>
      <c r="D88" s="9">
        <v>177</v>
      </c>
      <c r="E88" s="9">
        <v>2.5</v>
      </c>
      <c r="F88" s="9">
        <v>1.3105</v>
      </c>
      <c r="G88" s="9">
        <v>1.3105</v>
      </c>
      <c r="H88" s="9">
        <v>1.3080000000000001</v>
      </c>
      <c r="I88" s="9">
        <v>-50</v>
      </c>
      <c r="J88" s="9">
        <v>4794</v>
      </c>
      <c r="K88" s="8" t="str">
        <f t="shared" si="16"/>
        <v>08:54</v>
      </c>
      <c r="L88" s="7" t="str">
        <f t="shared" si="17"/>
        <v>08</v>
      </c>
      <c r="M88" s="6">
        <f t="shared" si="18"/>
        <v>0</v>
      </c>
      <c r="N88" s="5">
        <f t="shared" si="23"/>
        <v>1</v>
      </c>
      <c r="O88" s="4">
        <f t="shared" si="24"/>
        <v>0</v>
      </c>
      <c r="P88" s="3">
        <f t="shared" si="19"/>
        <v>0</v>
      </c>
      <c r="Q88" s="2">
        <f t="shared" si="20"/>
        <v>0</v>
      </c>
      <c r="R88" s="3">
        <f t="shared" si="21"/>
        <v>1</v>
      </c>
      <c r="S88" s="2">
        <f t="shared" si="22"/>
        <v>0</v>
      </c>
      <c r="T88" s="1">
        <f t="shared" si="25"/>
        <v>0</v>
      </c>
      <c r="U88" s="1">
        <f t="shared" si="26"/>
        <v>0</v>
      </c>
    </row>
    <row r="89" spans="1:21">
      <c r="A89" s="9">
        <v>451</v>
      </c>
      <c r="B89" s="9" t="s">
        <v>1821</v>
      </c>
      <c r="C89" s="9" t="s">
        <v>0</v>
      </c>
      <c r="D89" s="9">
        <v>179</v>
      </c>
      <c r="E89" s="9">
        <v>0.5</v>
      </c>
      <c r="F89" s="9">
        <v>1.3089999999999999</v>
      </c>
      <c r="G89" s="9">
        <v>1.3115000000000001</v>
      </c>
      <c r="H89" s="9">
        <v>1.3089999999999999</v>
      </c>
      <c r="I89" s="9">
        <v>2.5</v>
      </c>
      <c r="J89" s="9">
        <v>4796.5</v>
      </c>
      <c r="K89" s="8" t="str">
        <f t="shared" si="16"/>
        <v>09:25</v>
      </c>
      <c r="L89" s="7" t="str">
        <f t="shared" si="17"/>
        <v>09</v>
      </c>
      <c r="M89" s="6">
        <f t="shared" si="18"/>
        <v>0</v>
      </c>
      <c r="N89" s="5">
        <f t="shared" si="23"/>
        <v>0</v>
      </c>
      <c r="O89" s="4">
        <f t="shared" si="24"/>
        <v>1</v>
      </c>
      <c r="P89" s="3">
        <f t="shared" si="19"/>
        <v>0</v>
      </c>
      <c r="Q89" s="2">
        <f t="shared" si="20"/>
        <v>0</v>
      </c>
      <c r="R89" s="3">
        <f t="shared" si="21"/>
        <v>0</v>
      </c>
      <c r="S89" s="2">
        <f t="shared" si="22"/>
        <v>0</v>
      </c>
      <c r="T89" s="1">
        <f t="shared" si="25"/>
        <v>0</v>
      </c>
      <c r="U89" s="1">
        <f t="shared" si="26"/>
        <v>0</v>
      </c>
    </row>
    <row r="90" spans="1:21">
      <c r="A90" s="9">
        <v>460</v>
      </c>
      <c r="B90" s="9" t="s">
        <v>1820</v>
      </c>
      <c r="C90" s="9" t="s">
        <v>0</v>
      </c>
      <c r="D90" s="9">
        <v>184</v>
      </c>
      <c r="E90" s="9">
        <v>0.5</v>
      </c>
      <c r="F90" s="9">
        <v>1.3083</v>
      </c>
      <c r="G90" s="9">
        <v>1.3058000000000001</v>
      </c>
      <c r="H90" s="9">
        <v>1.3083</v>
      </c>
      <c r="I90" s="9">
        <v>2.5</v>
      </c>
      <c r="J90" s="9">
        <v>4799</v>
      </c>
      <c r="K90" s="8" t="str">
        <f t="shared" si="16"/>
        <v>09:59</v>
      </c>
      <c r="L90" s="7" t="str">
        <f t="shared" si="17"/>
        <v>09</v>
      </c>
      <c r="M90" s="6">
        <f t="shared" si="18"/>
        <v>0</v>
      </c>
      <c r="N90" s="5">
        <f t="shared" si="23"/>
        <v>0</v>
      </c>
      <c r="O90" s="4">
        <f t="shared" si="24"/>
        <v>2</v>
      </c>
      <c r="P90" s="3">
        <f t="shared" si="19"/>
        <v>0</v>
      </c>
      <c r="Q90" s="2">
        <f t="shared" si="20"/>
        <v>0</v>
      </c>
      <c r="R90" s="3">
        <f t="shared" si="21"/>
        <v>0</v>
      </c>
      <c r="S90" s="2">
        <f t="shared" si="22"/>
        <v>1</v>
      </c>
      <c r="T90" s="1">
        <f t="shared" si="25"/>
        <v>0</v>
      </c>
      <c r="U90" s="1">
        <f t="shared" si="26"/>
        <v>1</v>
      </c>
    </row>
    <row r="91" spans="1:21">
      <c r="A91" s="9">
        <v>462</v>
      </c>
      <c r="B91" s="9" t="s">
        <v>1819</v>
      </c>
      <c r="C91" s="9" t="s">
        <v>0</v>
      </c>
      <c r="D91" s="9">
        <v>182</v>
      </c>
      <c r="E91" s="9">
        <v>1.5</v>
      </c>
      <c r="F91" s="9">
        <v>1.3092999999999999</v>
      </c>
      <c r="G91" s="9">
        <v>1.3068</v>
      </c>
      <c r="H91" s="9">
        <v>1.3092999999999999</v>
      </c>
      <c r="I91" s="9">
        <v>7.5</v>
      </c>
      <c r="J91" s="9">
        <v>4806.5</v>
      </c>
      <c r="K91" s="8" t="str">
        <f t="shared" si="16"/>
        <v>10:43</v>
      </c>
      <c r="L91" s="7" t="str">
        <f t="shared" si="17"/>
        <v>10</v>
      </c>
      <c r="M91" s="6">
        <f t="shared" si="18"/>
        <v>0</v>
      </c>
      <c r="N91" s="5">
        <f t="shared" si="23"/>
        <v>0</v>
      </c>
      <c r="O91" s="4">
        <f t="shared" si="24"/>
        <v>3</v>
      </c>
      <c r="P91" s="3">
        <f t="shared" si="19"/>
        <v>0</v>
      </c>
      <c r="Q91" s="2">
        <f t="shared" si="20"/>
        <v>0</v>
      </c>
      <c r="R91" s="3">
        <f t="shared" si="21"/>
        <v>0</v>
      </c>
      <c r="S91" s="2">
        <f t="shared" si="22"/>
        <v>1</v>
      </c>
      <c r="T91" s="1">
        <f t="shared" si="25"/>
        <v>0</v>
      </c>
      <c r="U91" s="1">
        <f t="shared" si="26"/>
        <v>0</v>
      </c>
    </row>
    <row r="92" spans="1:21">
      <c r="A92" s="9">
        <v>466</v>
      </c>
      <c r="B92" s="9" t="s">
        <v>1818</v>
      </c>
      <c r="C92" s="9" t="s">
        <v>3</v>
      </c>
      <c r="D92" s="9">
        <v>185</v>
      </c>
      <c r="E92" s="9">
        <v>1.5</v>
      </c>
      <c r="F92" s="9">
        <v>1.3105</v>
      </c>
      <c r="G92" s="9">
        <v>1.3105</v>
      </c>
      <c r="H92" s="9">
        <v>1.3080000000000001</v>
      </c>
      <c r="I92" s="9">
        <v>-30</v>
      </c>
      <c r="J92" s="9">
        <v>4776.5</v>
      </c>
      <c r="K92" s="8" t="str">
        <f t="shared" si="16"/>
        <v>11:24</v>
      </c>
      <c r="L92" s="7" t="str">
        <f t="shared" si="17"/>
        <v>11</v>
      </c>
      <c r="M92" s="6">
        <f t="shared" si="18"/>
        <v>0</v>
      </c>
      <c r="N92" s="5">
        <f t="shared" si="23"/>
        <v>1</v>
      </c>
      <c r="O92" s="4">
        <f t="shared" si="24"/>
        <v>0</v>
      </c>
      <c r="P92" s="3">
        <f t="shared" si="19"/>
        <v>0</v>
      </c>
      <c r="Q92" s="2">
        <f t="shared" si="20"/>
        <v>0</v>
      </c>
      <c r="R92" s="3">
        <f t="shared" si="21"/>
        <v>1</v>
      </c>
      <c r="S92" s="2">
        <f t="shared" si="22"/>
        <v>0</v>
      </c>
      <c r="T92" s="1">
        <f t="shared" si="25"/>
        <v>0</v>
      </c>
      <c r="U92" s="1">
        <f t="shared" si="26"/>
        <v>0</v>
      </c>
    </row>
    <row r="93" spans="1:21">
      <c r="A93" s="9">
        <v>471</v>
      </c>
      <c r="B93" s="9" t="s">
        <v>1817</v>
      </c>
      <c r="C93" s="9" t="s">
        <v>0</v>
      </c>
      <c r="D93" s="9">
        <v>187</v>
      </c>
      <c r="E93" s="9">
        <v>0.5</v>
      </c>
      <c r="F93" s="9">
        <v>1.3098000000000001</v>
      </c>
      <c r="G93" s="9">
        <v>1.3123</v>
      </c>
      <c r="H93" s="9">
        <v>1.3098000000000001</v>
      </c>
      <c r="I93" s="9">
        <v>2.5</v>
      </c>
      <c r="J93" s="9">
        <v>4779</v>
      </c>
      <c r="K93" s="8" t="str">
        <f t="shared" si="16"/>
        <v>11:49</v>
      </c>
      <c r="L93" s="7" t="str">
        <f t="shared" si="17"/>
        <v>11</v>
      </c>
      <c r="M93" s="6">
        <f t="shared" si="18"/>
        <v>0</v>
      </c>
      <c r="N93" s="5">
        <f t="shared" si="23"/>
        <v>0</v>
      </c>
      <c r="O93" s="4">
        <f t="shared" si="24"/>
        <v>1</v>
      </c>
      <c r="P93" s="3">
        <f t="shared" si="19"/>
        <v>0</v>
      </c>
      <c r="Q93" s="2">
        <f t="shared" si="20"/>
        <v>0</v>
      </c>
      <c r="R93" s="3">
        <f t="shared" si="21"/>
        <v>0</v>
      </c>
      <c r="S93" s="2">
        <f t="shared" si="22"/>
        <v>0</v>
      </c>
      <c r="T93" s="1">
        <f t="shared" si="25"/>
        <v>0</v>
      </c>
      <c r="U93" s="1">
        <f t="shared" si="26"/>
        <v>0</v>
      </c>
    </row>
    <row r="94" spans="1:21">
      <c r="A94" s="9">
        <v>480</v>
      </c>
      <c r="B94" s="9" t="s">
        <v>1816</v>
      </c>
      <c r="C94" s="9" t="s">
        <v>3</v>
      </c>
      <c r="D94" s="9">
        <v>190</v>
      </c>
      <c r="E94" s="9">
        <v>1.5</v>
      </c>
      <c r="F94" s="9">
        <v>1.3076000000000001</v>
      </c>
      <c r="G94" s="9">
        <v>1.3076000000000001</v>
      </c>
      <c r="H94" s="9">
        <v>1.3101</v>
      </c>
      <c r="I94" s="9">
        <v>-30</v>
      </c>
      <c r="J94" s="9">
        <v>4749</v>
      </c>
      <c r="K94" s="8" t="str">
        <f t="shared" si="16"/>
        <v>13:46</v>
      </c>
      <c r="L94" s="7" t="str">
        <f t="shared" si="17"/>
        <v>13</v>
      </c>
      <c r="M94" s="6">
        <f t="shared" si="18"/>
        <v>0</v>
      </c>
      <c r="N94" s="5">
        <f t="shared" si="23"/>
        <v>1</v>
      </c>
      <c r="O94" s="4">
        <f t="shared" si="24"/>
        <v>0</v>
      </c>
      <c r="P94" s="3">
        <f t="shared" si="19"/>
        <v>0</v>
      </c>
      <c r="Q94" s="2">
        <f t="shared" si="20"/>
        <v>0</v>
      </c>
      <c r="R94" s="3">
        <f t="shared" si="21"/>
        <v>0</v>
      </c>
      <c r="S94" s="2">
        <f t="shared" si="22"/>
        <v>0</v>
      </c>
      <c r="T94" s="1">
        <f t="shared" si="25"/>
        <v>0</v>
      </c>
      <c r="U94" s="1">
        <f t="shared" si="26"/>
        <v>0</v>
      </c>
    </row>
    <row r="95" spans="1:21">
      <c r="A95" s="9">
        <v>485</v>
      </c>
      <c r="B95" s="9" t="s">
        <v>1816</v>
      </c>
      <c r="C95" s="9" t="s">
        <v>0</v>
      </c>
      <c r="D95" s="9">
        <v>194</v>
      </c>
      <c r="E95" s="9">
        <v>0.5</v>
      </c>
      <c r="F95" s="9">
        <v>1.3081</v>
      </c>
      <c r="G95" s="9">
        <v>1.3056000000000001</v>
      </c>
      <c r="H95" s="9">
        <v>1.3081</v>
      </c>
      <c r="I95" s="9">
        <v>2.5</v>
      </c>
      <c r="J95" s="9">
        <v>4751.5</v>
      </c>
      <c r="K95" s="8" t="str">
        <f t="shared" si="16"/>
        <v>13:46</v>
      </c>
      <c r="L95" s="7" t="str">
        <f t="shared" si="17"/>
        <v>13</v>
      </c>
      <c r="M95" s="6">
        <f t="shared" si="18"/>
        <v>0</v>
      </c>
      <c r="N95" s="5">
        <f t="shared" si="23"/>
        <v>0</v>
      </c>
      <c r="O95" s="4">
        <f t="shared" si="24"/>
        <v>1</v>
      </c>
      <c r="P95" s="3">
        <f t="shared" si="19"/>
        <v>0</v>
      </c>
      <c r="Q95" s="2">
        <f t="shared" si="20"/>
        <v>0</v>
      </c>
      <c r="R95" s="3">
        <f t="shared" si="21"/>
        <v>0</v>
      </c>
      <c r="S95" s="2">
        <f t="shared" si="22"/>
        <v>1</v>
      </c>
      <c r="T95" s="1">
        <f t="shared" si="25"/>
        <v>0</v>
      </c>
      <c r="U95" s="1">
        <f t="shared" si="26"/>
        <v>0</v>
      </c>
    </row>
    <row r="96" spans="1:21">
      <c r="A96" s="9">
        <v>487</v>
      </c>
      <c r="B96" s="9" t="s">
        <v>1815</v>
      </c>
      <c r="C96" s="9" t="s">
        <v>0</v>
      </c>
      <c r="D96" s="9">
        <v>195</v>
      </c>
      <c r="E96" s="9">
        <v>1.5</v>
      </c>
      <c r="F96" s="9">
        <v>1.3078000000000001</v>
      </c>
      <c r="G96" s="9">
        <v>1.3103</v>
      </c>
      <c r="H96" s="9">
        <v>1.3078000000000001</v>
      </c>
      <c r="I96" s="9">
        <v>7.5</v>
      </c>
      <c r="J96" s="9">
        <v>4759</v>
      </c>
      <c r="K96" s="8" t="str">
        <f t="shared" si="16"/>
        <v>14:30</v>
      </c>
      <c r="L96" s="7" t="str">
        <f t="shared" si="17"/>
        <v>14</v>
      </c>
      <c r="M96" s="6">
        <f t="shared" si="18"/>
        <v>0</v>
      </c>
      <c r="N96" s="5">
        <f t="shared" si="23"/>
        <v>0</v>
      </c>
      <c r="O96" s="4">
        <f t="shared" si="24"/>
        <v>2</v>
      </c>
      <c r="P96" s="3">
        <f t="shared" si="19"/>
        <v>0</v>
      </c>
      <c r="Q96" s="2">
        <f t="shared" si="20"/>
        <v>0</v>
      </c>
      <c r="R96" s="3">
        <f t="shared" si="21"/>
        <v>0</v>
      </c>
      <c r="S96" s="2">
        <f t="shared" si="22"/>
        <v>0</v>
      </c>
      <c r="T96" s="1">
        <f t="shared" si="25"/>
        <v>0</v>
      </c>
      <c r="U96" s="1">
        <f t="shared" si="26"/>
        <v>1</v>
      </c>
    </row>
    <row r="97" spans="1:21">
      <c r="A97" s="9">
        <v>488</v>
      </c>
      <c r="B97" s="9" t="s">
        <v>1815</v>
      </c>
      <c r="C97" s="9" t="s">
        <v>3</v>
      </c>
      <c r="D97" s="9">
        <v>192</v>
      </c>
      <c r="E97" s="9">
        <v>0.5</v>
      </c>
      <c r="F97" s="9">
        <v>1.3066</v>
      </c>
      <c r="G97" s="9">
        <v>1.3066</v>
      </c>
      <c r="H97" s="9">
        <v>1.3090999999999999</v>
      </c>
      <c r="I97" s="9">
        <v>-10</v>
      </c>
      <c r="J97" s="9">
        <v>4749</v>
      </c>
      <c r="K97" s="8" t="str">
        <f t="shared" si="16"/>
        <v>14:30</v>
      </c>
      <c r="L97" s="7" t="str">
        <f t="shared" si="17"/>
        <v>14</v>
      </c>
      <c r="M97" s="6">
        <f t="shared" si="18"/>
        <v>0</v>
      </c>
      <c r="N97" s="5">
        <f t="shared" si="23"/>
        <v>1</v>
      </c>
      <c r="O97" s="4">
        <f t="shared" si="24"/>
        <v>0</v>
      </c>
      <c r="P97" s="3">
        <f t="shared" si="19"/>
        <v>0</v>
      </c>
      <c r="Q97" s="2">
        <f t="shared" si="20"/>
        <v>0</v>
      </c>
      <c r="R97" s="3">
        <f t="shared" si="21"/>
        <v>0</v>
      </c>
      <c r="S97" s="2">
        <f t="shared" si="22"/>
        <v>0</v>
      </c>
      <c r="T97" s="1">
        <f t="shared" si="25"/>
        <v>0</v>
      </c>
      <c r="U97" s="1">
        <f t="shared" si="26"/>
        <v>0</v>
      </c>
    </row>
    <row r="98" spans="1:21">
      <c r="A98" s="9">
        <v>490</v>
      </c>
      <c r="B98" s="9" t="s">
        <v>1815</v>
      </c>
      <c r="C98" s="9" t="s">
        <v>3</v>
      </c>
      <c r="D98" s="9">
        <v>196</v>
      </c>
      <c r="E98" s="9">
        <v>0.5</v>
      </c>
      <c r="F98" s="9">
        <v>1.3046</v>
      </c>
      <c r="G98" s="9">
        <v>1.3046</v>
      </c>
      <c r="H98" s="9">
        <v>1.3070999999999999</v>
      </c>
      <c r="I98" s="9">
        <v>-10</v>
      </c>
      <c r="J98" s="9">
        <v>4739</v>
      </c>
      <c r="K98" s="8" t="str">
        <f t="shared" si="16"/>
        <v>14:30</v>
      </c>
      <c r="L98" s="7" t="str">
        <f t="shared" si="17"/>
        <v>14</v>
      </c>
      <c r="M98" s="6">
        <f t="shared" si="18"/>
        <v>0</v>
      </c>
      <c r="N98" s="5">
        <f t="shared" si="23"/>
        <v>2</v>
      </c>
      <c r="O98" s="4">
        <f t="shared" si="24"/>
        <v>0</v>
      </c>
      <c r="P98" s="3">
        <f t="shared" si="19"/>
        <v>0</v>
      </c>
      <c r="Q98" s="2">
        <f t="shared" si="20"/>
        <v>0</v>
      </c>
      <c r="R98" s="3">
        <f t="shared" si="21"/>
        <v>0</v>
      </c>
      <c r="S98" s="2">
        <f t="shared" si="22"/>
        <v>0</v>
      </c>
      <c r="T98" s="1">
        <f t="shared" si="25"/>
        <v>0</v>
      </c>
      <c r="U98" s="1">
        <f t="shared" si="26"/>
        <v>0</v>
      </c>
    </row>
    <row r="99" spans="1:21">
      <c r="A99" s="9">
        <v>501</v>
      </c>
      <c r="B99" s="9" t="s">
        <v>1814</v>
      </c>
      <c r="C99" s="9" t="s">
        <v>3</v>
      </c>
      <c r="D99" s="9">
        <v>198</v>
      </c>
      <c r="E99" s="9">
        <v>1</v>
      </c>
      <c r="F99" s="9">
        <v>1.3018000000000001</v>
      </c>
      <c r="G99" s="9">
        <v>1.3018000000000001</v>
      </c>
      <c r="H99" s="9">
        <v>1.3043</v>
      </c>
      <c r="I99" s="9">
        <v>-20</v>
      </c>
      <c r="J99" s="9">
        <v>4719</v>
      </c>
      <c r="K99" s="8" t="str">
        <f t="shared" si="16"/>
        <v>14:31</v>
      </c>
      <c r="L99" s="7" t="str">
        <f t="shared" si="17"/>
        <v>14</v>
      </c>
      <c r="M99" s="6">
        <f t="shared" si="18"/>
        <v>0</v>
      </c>
      <c r="N99" s="5">
        <f t="shared" si="23"/>
        <v>3</v>
      </c>
      <c r="O99" s="4">
        <f t="shared" si="24"/>
        <v>0</v>
      </c>
      <c r="P99" s="3">
        <f t="shared" si="19"/>
        <v>0</v>
      </c>
      <c r="Q99" s="2">
        <f t="shared" si="20"/>
        <v>0</v>
      </c>
      <c r="R99" s="3">
        <f t="shared" si="21"/>
        <v>0</v>
      </c>
      <c r="S99" s="2">
        <f t="shared" si="22"/>
        <v>0</v>
      </c>
      <c r="T99" s="1">
        <f t="shared" si="25"/>
        <v>0</v>
      </c>
      <c r="U99" s="1">
        <f t="shared" si="26"/>
        <v>0</v>
      </c>
    </row>
    <row r="100" spans="1:21">
      <c r="A100" s="9">
        <v>506</v>
      </c>
      <c r="B100" s="9" t="s">
        <v>1813</v>
      </c>
      <c r="C100" s="9" t="s">
        <v>3</v>
      </c>
      <c r="D100" s="9">
        <v>200</v>
      </c>
      <c r="E100" s="9">
        <v>0.5</v>
      </c>
      <c r="F100" s="9">
        <v>1.3005</v>
      </c>
      <c r="G100" s="9">
        <v>1.3005</v>
      </c>
      <c r="H100" s="9">
        <v>1.3029999999999999</v>
      </c>
      <c r="I100" s="9">
        <v>-10</v>
      </c>
      <c r="J100" s="9">
        <v>4709</v>
      </c>
      <c r="K100" s="8" t="str">
        <f t="shared" si="16"/>
        <v>14:32</v>
      </c>
      <c r="L100" s="7" t="str">
        <f t="shared" si="17"/>
        <v>14</v>
      </c>
      <c r="M100" s="6">
        <f t="shared" si="18"/>
        <v>0</v>
      </c>
      <c r="N100" s="5">
        <f t="shared" si="23"/>
        <v>4</v>
      </c>
      <c r="O100" s="4">
        <f t="shared" si="24"/>
        <v>0</v>
      </c>
      <c r="P100" s="3">
        <f t="shared" si="19"/>
        <v>1</v>
      </c>
      <c r="Q100" s="2">
        <f t="shared" si="20"/>
        <v>0</v>
      </c>
      <c r="R100" s="3">
        <f t="shared" si="21"/>
        <v>0</v>
      </c>
      <c r="S100" s="2">
        <f t="shared" si="22"/>
        <v>0</v>
      </c>
      <c r="T100" s="1">
        <f t="shared" si="25"/>
        <v>0</v>
      </c>
      <c r="U100" s="1">
        <f t="shared" si="26"/>
        <v>0</v>
      </c>
    </row>
    <row r="101" spans="1:21">
      <c r="A101" s="9">
        <v>511</v>
      </c>
      <c r="B101" s="9" t="s">
        <v>1812</v>
      </c>
      <c r="C101" s="9" t="s">
        <v>0</v>
      </c>
      <c r="D101" s="9">
        <v>204</v>
      </c>
      <c r="E101" s="9">
        <v>0.5</v>
      </c>
      <c r="F101" s="9">
        <v>1.3009999999999999</v>
      </c>
      <c r="G101" s="9">
        <v>1.2985</v>
      </c>
      <c r="H101" s="9">
        <v>1.3009999999999999</v>
      </c>
      <c r="I101" s="9">
        <v>2.5</v>
      </c>
      <c r="J101" s="9">
        <v>4711.5</v>
      </c>
      <c r="K101" s="8" t="str">
        <f t="shared" si="16"/>
        <v>14:34</v>
      </c>
      <c r="L101" s="7" t="str">
        <f t="shared" si="17"/>
        <v>14</v>
      </c>
      <c r="M101" s="6">
        <f t="shared" si="18"/>
        <v>0</v>
      </c>
      <c r="N101" s="5">
        <f t="shared" si="23"/>
        <v>0</v>
      </c>
      <c r="O101" s="4">
        <f t="shared" si="24"/>
        <v>1</v>
      </c>
      <c r="P101" s="3">
        <f t="shared" si="19"/>
        <v>0</v>
      </c>
      <c r="Q101" s="2">
        <f t="shared" si="20"/>
        <v>0</v>
      </c>
      <c r="R101" s="3">
        <f t="shared" si="21"/>
        <v>0</v>
      </c>
      <c r="S101" s="2">
        <f t="shared" si="22"/>
        <v>1</v>
      </c>
      <c r="T101" s="1">
        <f t="shared" si="25"/>
        <v>0</v>
      </c>
      <c r="U101" s="1">
        <f t="shared" si="26"/>
        <v>0</v>
      </c>
    </row>
    <row r="102" spans="1:21">
      <c r="A102" s="9">
        <v>513</v>
      </c>
      <c r="B102" s="9" t="s">
        <v>1811</v>
      </c>
      <c r="C102" s="9" t="s">
        <v>0</v>
      </c>
      <c r="D102" s="9">
        <v>202</v>
      </c>
      <c r="E102" s="9">
        <v>0.5</v>
      </c>
      <c r="F102" s="9">
        <v>1.302</v>
      </c>
      <c r="G102" s="9">
        <v>1.2995000000000001</v>
      </c>
      <c r="H102" s="9">
        <v>1.302</v>
      </c>
      <c r="I102" s="9">
        <v>2.5</v>
      </c>
      <c r="J102" s="9">
        <v>4714</v>
      </c>
      <c r="K102" s="8" t="str">
        <f t="shared" si="16"/>
        <v>14:36</v>
      </c>
      <c r="L102" s="7" t="str">
        <f t="shared" si="17"/>
        <v>14</v>
      </c>
      <c r="M102" s="6">
        <f t="shared" si="18"/>
        <v>0</v>
      </c>
      <c r="N102" s="5">
        <f t="shared" si="23"/>
        <v>0</v>
      </c>
      <c r="O102" s="4">
        <f t="shared" si="24"/>
        <v>2</v>
      </c>
      <c r="P102" s="3">
        <f t="shared" si="19"/>
        <v>0</v>
      </c>
      <c r="Q102" s="2">
        <f t="shared" si="20"/>
        <v>0</v>
      </c>
      <c r="R102" s="3">
        <f t="shared" si="21"/>
        <v>0</v>
      </c>
      <c r="S102" s="2">
        <f t="shared" si="22"/>
        <v>1</v>
      </c>
      <c r="T102" s="1">
        <f t="shared" si="25"/>
        <v>0</v>
      </c>
      <c r="U102" s="1">
        <f t="shared" si="26"/>
        <v>0</v>
      </c>
    </row>
    <row r="103" spans="1:21">
      <c r="A103" s="9">
        <v>518</v>
      </c>
      <c r="B103" s="9" t="s">
        <v>1810</v>
      </c>
      <c r="C103" s="9" t="s">
        <v>0</v>
      </c>
      <c r="D103" s="9">
        <v>205</v>
      </c>
      <c r="E103" s="9">
        <v>1.5</v>
      </c>
      <c r="F103" s="9">
        <v>1.3007</v>
      </c>
      <c r="G103" s="9">
        <v>1.3031999999999999</v>
      </c>
      <c r="H103" s="9">
        <v>1.3007</v>
      </c>
      <c r="I103" s="9">
        <v>7.5</v>
      </c>
      <c r="J103" s="9">
        <v>4721.5</v>
      </c>
      <c r="K103" s="8" t="str">
        <f t="shared" si="16"/>
        <v>14:39</v>
      </c>
      <c r="L103" s="7" t="str">
        <f t="shared" si="17"/>
        <v>14</v>
      </c>
      <c r="M103" s="6">
        <f t="shared" si="18"/>
        <v>0</v>
      </c>
      <c r="N103" s="5">
        <f t="shared" si="23"/>
        <v>0</v>
      </c>
      <c r="O103" s="4">
        <f t="shared" si="24"/>
        <v>3</v>
      </c>
      <c r="P103" s="3">
        <f t="shared" si="19"/>
        <v>0</v>
      </c>
      <c r="Q103" s="2">
        <f t="shared" si="20"/>
        <v>0</v>
      </c>
      <c r="R103" s="3">
        <f t="shared" si="21"/>
        <v>0</v>
      </c>
      <c r="S103" s="2">
        <f t="shared" si="22"/>
        <v>0</v>
      </c>
      <c r="T103" s="1">
        <f t="shared" si="25"/>
        <v>0</v>
      </c>
      <c r="U103" s="1">
        <f t="shared" si="26"/>
        <v>1</v>
      </c>
    </row>
    <row r="104" spans="1:21">
      <c r="A104" s="9">
        <v>522</v>
      </c>
      <c r="B104" s="9" t="s">
        <v>1809</v>
      </c>
      <c r="C104" s="9" t="s">
        <v>3</v>
      </c>
      <c r="D104" s="9">
        <v>208</v>
      </c>
      <c r="E104" s="9">
        <v>2.5</v>
      </c>
      <c r="F104" s="9">
        <v>1.2992999999999999</v>
      </c>
      <c r="G104" s="9">
        <v>1.2992999999999999</v>
      </c>
      <c r="H104" s="9">
        <v>1.3018000000000001</v>
      </c>
      <c r="I104" s="9">
        <v>-50</v>
      </c>
      <c r="J104" s="9">
        <v>4671.5</v>
      </c>
      <c r="K104" s="8" t="str">
        <f t="shared" si="16"/>
        <v>14:50</v>
      </c>
      <c r="L104" s="7" t="str">
        <f t="shared" si="17"/>
        <v>14</v>
      </c>
      <c r="M104" s="6">
        <f t="shared" si="18"/>
        <v>0</v>
      </c>
      <c r="N104" s="5">
        <f t="shared" si="23"/>
        <v>1</v>
      </c>
      <c r="O104" s="4">
        <f t="shared" si="24"/>
        <v>0</v>
      </c>
      <c r="P104" s="3">
        <f t="shared" si="19"/>
        <v>0</v>
      </c>
      <c r="Q104" s="2">
        <f t="shared" si="20"/>
        <v>0</v>
      </c>
      <c r="R104" s="3">
        <f t="shared" si="21"/>
        <v>0</v>
      </c>
      <c r="S104" s="2">
        <f t="shared" si="22"/>
        <v>0</v>
      </c>
      <c r="T104" s="1">
        <f t="shared" si="25"/>
        <v>0</v>
      </c>
      <c r="U104" s="1">
        <f t="shared" si="26"/>
        <v>0</v>
      </c>
    </row>
    <row r="105" spans="1:21">
      <c r="A105" s="9">
        <v>527</v>
      </c>
      <c r="B105" s="9" t="s">
        <v>1808</v>
      </c>
      <c r="C105" s="9" t="s">
        <v>0</v>
      </c>
      <c r="D105" s="9">
        <v>210</v>
      </c>
      <c r="E105" s="9">
        <v>0.5</v>
      </c>
      <c r="F105" s="9">
        <v>1.3002</v>
      </c>
      <c r="G105" s="9">
        <v>1.2977000000000001</v>
      </c>
      <c r="H105" s="9">
        <v>1.3002</v>
      </c>
      <c r="I105" s="9">
        <v>2.5</v>
      </c>
      <c r="J105" s="9">
        <v>4674</v>
      </c>
      <c r="K105" s="8" t="str">
        <f t="shared" si="16"/>
        <v>14:51</v>
      </c>
      <c r="L105" s="7" t="str">
        <f t="shared" si="17"/>
        <v>14</v>
      </c>
      <c r="M105" s="6">
        <f t="shared" si="18"/>
        <v>0</v>
      </c>
      <c r="N105" s="5">
        <f t="shared" si="23"/>
        <v>0</v>
      </c>
      <c r="O105" s="4">
        <f t="shared" si="24"/>
        <v>1</v>
      </c>
      <c r="P105" s="3">
        <f t="shared" si="19"/>
        <v>0</v>
      </c>
      <c r="Q105" s="2">
        <f t="shared" si="20"/>
        <v>0</v>
      </c>
      <c r="R105" s="3">
        <f t="shared" si="21"/>
        <v>0</v>
      </c>
      <c r="S105" s="2">
        <f t="shared" si="22"/>
        <v>1</v>
      </c>
      <c r="T105" s="1">
        <f t="shared" si="25"/>
        <v>0</v>
      </c>
      <c r="U105" s="1">
        <f t="shared" si="26"/>
        <v>0</v>
      </c>
    </row>
    <row r="106" spans="1:21">
      <c r="A106" s="9">
        <v>536</v>
      </c>
      <c r="B106" s="9" t="s">
        <v>1807</v>
      </c>
      <c r="C106" s="9" t="s">
        <v>0</v>
      </c>
      <c r="D106" s="9">
        <v>213</v>
      </c>
      <c r="E106" s="9">
        <v>0.5</v>
      </c>
      <c r="F106" s="9">
        <v>1.3007</v>
      </c>
      <c r="G106" s="9">
        <v>1.3031999999999999</v>
      </c>
      <c r="H106" s="9">
        <v>1.3007</v>
      </c>
      <c r="I106" s="9">
        <v>2.5</v>
      </c>
      <c r="J106" s="9">
        <v>4676.5</v>
      </c>
      <c r="K106" s="8" t="str">
        <f t="shared" si="16"/>
        <v>15:43</v>
      </c>
      <c r="L106" s="7" t="str">
        <f t="shared" si="17"/>
        <v>15</v>
      </c>
      <c r="M106" s="6">
        <f t="shared" si="18"/>
        <v>0</v>
      </c>
      <c r="N106" s="5">
        <f t="shared" si="23"/>
        <v>0</v>
      </c>
      <c r="O106" s="4">
        <f t="shared" si="24"/>
        <v>2</v>
      </c>
      <c r="P106" s="3">
        <f t="shared" si="19"/>
        <v>0</v>
      </c>
      <c r="Q106" s="2">
        <f t="shared" si="20"/>
        <v>0</v>
      </c>
      <c r="R106" s="3">
        <f t="shared" si="21"/>
        <v>0</v>
      </c>
      <c r="S106" s="2">
        <f t="shared" si="22"/>
        <v>0</v>
      </c>
      <c r="T106" s="1">
        <f t="shared" si="25"/>
        <v>0</v>
      </c>
      <c r="U106" s="1">
        <f t="shared" si="26"/>
        <v>1</v>
      </c>
    </row>
    <row r="107" spans="1:21">
      <c r="A107" s="9">
        <v>538</v>
      </c>
      <c r="B107" s="9" t="s">
        <v>1806</v>
      </c>
      <c r="C107" s="9" t="s">
        <v>0</v>
      </c>
      <c r="D107" s="9">
        <v>216</v>
      </c>
      <c r="E107" s="9">
        <v>1.5</v>
      </c>
      <c r="F107" s="9">
        <v>1.3010999999999999</v>
      </c>
      <c r="G107" s="9">
        <v>1.2986</v>
      </c>
      <c r="H107" s="9">
        <v>1.3010999999999999</v>
      </c>
      <c r="I107" s="9">
        <v>7.5</v>
      </c>
      <c r="J107" s="9">
        <v>4684</v>
      </c>
      <c r="K107" s="8" t="str">
        <f t="shared" si="16"/>
        <v>16:15</v>
      </c>
      <c r="L107" s="7" t="str">
        <f t="shared" si="17"/>
        <v>16</v>
      </c>
      <c r="M107" s="6">
        <f t="shared" si="18"/>
        <v>0</v>
      </c>
      <c r="N107" s="5">
        <f t="shared" si="23"/>
        <v>0</v>
      </c>
      <c r="O107" s="4">
        <f t="shared" si="24"/>
        <v>3</v>
      </c>
      <c r="P107" s="3">
        <f t="shared" si="19"/>
        <v>0</v>
      </c>
      <c r="Q107" s="2">
        <f t="shared" si="20"/>
        <v>0</v>
      </c>
      <c r="R107" s="3">
        <f t="shared" si="21"/>
        <v>0</v>
      </c>
      <c r="S107" s="2">
        <f t="shared" si="22"/>
        <v>1</v>
      </c>
      <c r="T107" s="1">
        <f t="shared" si="25"/>
        <v>0</v>
      </c>
      <c r="U107" s="1">
        <f t="shared" si="26"/>
        <v>1</v>
      </c>
    </row>
    <row r="108" spans="1:21">
      <c r="A108" s="9">
        <v>539</v>
      </c>
      <c r="B108" s="9" t="s">
        <v>1805</v>
      </c>
      <c r="C108" s="9" t="s">
        <v>0</v>
      </c>
      <c r="D108" s="9">
        <v>211</v>
      </c>
      <c r="E108" s="9">
        <v>1.5</v>
      </c>
      <c r="F108" s="9">
        <v>1.2997000000000001</v>
      </c>
      <c r="G108" s="9">
        <v>1.3022</v>
      </c>
      <c r="H108" s="9">
        <v>1.2997000000000001</v>
      </c>
      <c r="I108" s="9">
        <v>7.5</v>
      </c>
      <c r="J108" s="9">
        <v>4691.5</v>
      </c>
      <c r="K108" s="8" t="str">
        <f t="shared" si="16"/>
        <v>16:56</v>
      </c>
      <c r="L108" s="7" t="str">
        <f t="shared" si="17"/>
        <v>16</v>
      </c>
      <c r="M108" s="6">
        <f t="shared" si="18"/>
        <v>0</v>
      </c>
      <c r="N108" s="5">
        <f t="shared" si="23"/>
        <v>0</v>
      </c>
      <c r="O108" s="4">
        <f t="shared" si="24"/>
        <v>4</v>
      </c>
      <c r="P108" s="3">
        <f t="shared" si="19"/>
        <v>0</v>
      </c>
      <c r="Q108" s="2">
        <f t="shared" si="20"/>
        <v>0</v>
      </c>
      <c r="R108" s="3">
        <f t="shared" si="21"/>
        <v>0</v>
      </c>
      <c r="S108" s="2">
        <f t="shared" si="22"/>
        <v>0</v>
      </c>
      <c r="T108" s="1">
        <f t="shared" si="25"/>
        <v>0</v>
      </c>
      <c r="U108" s="1">
        <f t="shared" si="26"/>
        <v>1</v>
      </c>
    </row>
    <row r="109" spans="1:21">
      <c r="A109" s="9">
        <v>547</v>
      </c>
      <c r="B109" s="9" t="s">
        <v>1804</v>
      </c>
      <c r="C109" s="9" t="s">
        <v>0</v>
      </c>
      <c r="D109" s="9">
        <v>217</v>
      </c>
      <c r="E109" s="9">
        <v>1</v>
      </c>
      <c r="F109" s="9">
        <v>1.2998000000000001</v>
      </c>
      <c r="G109" s="9">
        <v>1.3023</v>
      </c>
      <c r="H109" s="9">
        <v>1.2998000000000001</v>
      </c>
      <c r="I109" s="9">
        <v>5</v>
      </c>
      <c r="J109" s="9">
        <v>4696.5</v>
      </c>
      <c r="K109" s="8" t="str">
        <f t="shared" si="16"/>
        <v>02:59</v>
      </c>
      <c r="L109" s="7" t="str">
        <f t="shared" si="17"/>
        <v>02</v>
      </c>
      <c r="M109" s="6">
        <f t="shared" si="18"/>
        <v>0</v>
      </c>
      <c r="N109" s="5">
        <f t="shared" si="23"/>
        <v>0</v>
      </c>
      <c r="O109" s="4">
        <f t="shared" si="24"/>
        <v>5</v>
      </c>
      <c r="P109" s="3">
        <f t="shared" si="19"/>
        <v>0</v>
      </c>
      <c r="Q109" s="2">
        <f t="shared" si="20"/>
        <v>0</v>
      </c>
      <c r="R109" s="3">
        <f t="shared" si="21"/>
        <v>0</v>
      </c>
      <c r="S109" s="2">
        <f t="shared" si="22"/>
        <v>0</v>
      </c>
      <c r="T109" s="1">
        <f t="shared" si="25"/>
        <v>0</v>
      </c>
      <c r="U109" s="1">
        <f t="shared" si="26"/>
        <v>0</v>
      </c>
    </row>
    <row r="110" spans="1:21">
      <c r="A110" s="9">
        <v>552</v>
      </c>
      <c r="B110" s="9" t="s">
        <v>1803</v>
      </c>
      <c r="C110" s="9" t="s">
        <v>0</v>
      </c>
      <c r="D110" s="9">
        <v>220</v>
      </c>
      <c r="E110" s="9">
        <v>2</v>
      </c>
      <c r="F110" s="9">
        <v>1.3001</v>
      </c>
      <c r="G110" s="9">
        <v>1.2976000000000001</v>
      </c>
      <c r="H110" s="9">
        <v>1.3001</v>
      </c>
      <c r="I110" s="9">
        <v>10</v>
      </c>
      <c r="J110" s="9">
        <v>4706.5</v>
      </c>
      <c r="K110" s="8" t="str">
        <f t="shared" si="16"/>
        <v>06:29</v>
      </c>
      <c r="L110" s="7" t="str">
        <f t="shared" si="17"/>
        <v>06</v>
      </c>
      <c r="M110" s="6">
        <f t="shared" si="18"/>
        <v>0</v>
      </c>
      <c r="N110" s="5">
        <f t="shared" si="23"/>
        <v>0</v>
      </c>
      <c r="O110" s="4">
        <f t="shared" si="24"/>
        <v>6</v>
      </c>
      <c r="P110" s="3">
        <f t="shared" si="19"/>
        <v>0</v>
      </c>
      <c r="Q110" s="2">
        <f t="shared" si="20"/>
        <v>0</v>
      </c>
      <c r="R110" s="3">
        <f t="shared" si="21"/>
        <v>0</v>
      </c>
      <c r="S110" s="2">
        <f t="shared" si="22"/>
        <v>1</v>
      </c>
      <c r="T110" s="1">
        <f t="shared" si="25"/>
        <v>0</v>
      </c>
      <c r="U110" s="1">
        <f t="shared" si="26"/>
        <v>1</v>
      </c>
    </row>
    <row r="111" spans="1:21">
      <c r="A111" s="9">
        <v>561</v>
      </c>
      <c r="B111" s="9" t="s">
        <v>1802</v>
      </c>
      <c r="C111" s="9" t="s">
        <v>0</v>
      </c>
      <c r="D111" s="9">
        <v>223</v>
      </c>
      <c r="E111" s="9">
        <v>0.5</v>
      </c>
      <c r="F111" s="9">
        <v>1.3007</v>
      </c>
      <c r="G111" s="9">
        <v>1.3031999999999999</v>
      </c>
      <c r="H111" s="9">
        <v>1.3007</v>
      </c>
      <c r="I111" s="9">
        <v>2.5</v>
      </c>
      <c r="J111" s="9">
        <v>4709</v>
      </c>
      <c r="K111" s="8" t="str">
        <f t="shared" si="16"/>
        <v>07:46</v>
      </c>
      <c r="L111" s="7" t="str">
        <f t="shared" si="17"/>
        <v>07</v>
      </c>
      <c r="M111" s="6">
        <f t="shared" si="18"/>
        <v>0</v>
      </c>
      <c r="N111" s="5">
        <f t="shared" si="23"/>
        <v>0</v>
      </c>
      <c r="O111" s="4">
        <f t="shared" si="24"/>
        <v>7</v>
      </c>
      <c r="P111" s="3">
        <f t="shared" si="19"/>
        <v>0</v>
      </c>
      <c r="Q111" s="2">
        <f t="shared" si="20"/>
        <v>1</v>
      </c>
      <c r="R111" s="3">
        <f t="shared" si="21"/>
        <v>0</v>
      </c>
      <c r="S111" s="2">
        <f t="shared" si="22"/>
        <v>0</v>
      </c>
      <c r="T111" s="1">
        <f t="shared" si="25"/>
        <v>0</v>
      </c>
      <c r="U111" s="1">
        <f t="shared" si="26"/>
        <v>1</v>
      </c>
    </row>
    <row r="112" spans="1:21">
      <c r="A112" s="9">
        <v>562</v>
      </c>
      <c r="B112" s="9" t="s">
        <v>1801</v>
      </c>
      <c r="C112" s="9" t="s">
        <v>3</v>
      </c>
      <c r="D112" s="9">
        <v>221</v>
      </c>
      <c r="E112" s="9">
        <v>3</v>
      </c>
      <c r="F112" s="9">
        <v>1.3022</v>
      </c>
      <c r="G112" s="9">
        <v>1.3022</v>
      </c>
      <c r="H112" s="9">
        <v>1.2997000000000001</v>
      </c>
      <c r="I112" s="9">
        <v>-60</v>
      </c>
      <c r="J112" s="9">
        <v>4649</v>
      </c>
      <c r="K112" s="8" t="str">
        <f t="shared" si="16"/>
        <v>08:20</v>
      </c>
      <c r="L112" s="7" t="str">
        <f t="shared" si="17"/>
        <v>08</v>
      </c>
      <c r="M112" s="6">
        <f t="shared" si="18"/>
        <v>0</v>
      </c>
      <c r="N112" s="5">
        <f t="shared" si="23"/>
        <v>1</v>
      </c>
      <c r="O112" s="4">
        <f t="shared" si="24"/>
        <v>0</v>
      </c>
      <c r="P112" s="3">
        <f t="shared" si="19"/>
        <v>0</v>
      </c>
      <c r="Q112" s="2">
        <f t="shared" si="20"/>
        <v>0</v>
      </c>
      <c r="R112" s="3">
        <f t="shared" si="21"/>
        <v>1</v>
      </c>
      <c r="S112" s="2">
        <f t="shared" si="22"/>
        <v>0</v>
      </c>
      <c r="T112" s="1">
        <f t="shared" si="25"/>
        <v>0</v>
      </c>
      <c r="U112" s="1">
        <f t="shared" si="26"/>
        <v>0</v>
      </c>
    </row>
    <row r="113" spans="1:21">
      <c r="A113" s="9">
        <v>567</v>
      </c>
      <c r="B113" s="9" t="s">
        <v>1800</v>
      </c>
      <c r="C113" s="9" t="s">
        <v>0</v>
      </c>
      <c r="D113" s="9">
        <v>225</v>
      </c>
      <c r="E113" s="9">
        <v>0.5</v>
      </c>
      <c r="F113" s="9">
        <v>1.3017000000000001</v>
      </c>
      <c r="G113" s="9">
        <v>1.3042</v>
      </c>
      <c r="H113" s="9">
        <v>1.3017000000000001</v>
      </c>
      <c r="I113" s="9">
        <v>2.5</v>
      </c>
      <c r="J113" s="9">
        <v>4651.5</v>
      </c>
      <c r="K113" s="8" t="str">
        <f t="shared" si="16"/>
        <v>08:24</v>
      </c>
      <c r="L113" s="7" t="str">
        <f t="shared" si="17"/>
        <v>08</v>
      </c>
      <c r="M113" s="6">
        <f t="shared" si="18"/>
        <v>0</v>
      </c>
      <c r="N113" s="5">
        <f t="shared" si="23"/>
        <v>0</v>
      </c>
      <c r="O113" s="4">
        <f t="shared" si="24"/>
        <v>1</v>
      </c>
      <c r="P113" s="3">
        <f t="shared" si="19"/>
        <v>0</v>
      </c>
      <c r="Q113" s="2">
        <f t="shared" si="20"/>
        <v>0</v>
      </c>
      <c r="R113" s="3">
        <f t="shared" si="21"/>
        <v>0</v>
      </c>
      <c r="S113" s="2">
        <f t="shared" si="22"/>
        <v>0</v>
      </c>
      <c r="T113" s="1">
        <f t="shared" si="25"/>
        <v>0</v>
      </c>
      <c r="U113" s="1">
        <f t="shared" si="26"/>
        <v>0</v>
      </c>
    </row>
    <row r="114" spans="1:21">
      <c r="A114" s="9">
        <v>576</v>
      </c>
      <c r="B114" s="9" t="s">
        <v>1799</v>
      </c>
      <c r="C114" s="9" t="s">
        <v>0</v>
      </c>
      <c r="D114" s="9">
        <v>230</v>
      </c>
      <c r="E114" s="9">
        <v>0.5</v>
      </c>
      <c r="F114" s="9">
        <v>1.3009999999999999</v>
      </c>
      <c r="G114" s="9">
        <v>1.2985</v>
      </c>
      <c r="H114" s="9">
        <v>1.3009999999999999</v>
      </c>
      <c r="I114" s="9">
        <v>2.5</v>
      </c>
      <c r="J114" s="9">
        <v>4654</v>
      </c>
      <c r="K114" s="8" t="str">
        <f t="shared" si="16"/>
        <v>08:50</v>
      </c>
      <c r="L114" s="7" t="str">
        <f t="shared" si="17"/>
        <v>08</v>
      </c>
      <c r="M114" s="6">
        <f t="shared" si="18"/>
        <v>0</v>
      </c>
      <c r="N114" s="5">
        <f t="shared" si="23"/>
        <v>0</v>
      </c>
      <c r="O114" s="4">
        <f t="shared" si="24"/>
        <v>2</v>
      </c>
      <c r="P114" s="3">
        <f t="shared" si="19"/>
        <v>0</v>
      </c>
      <c r="Q114" s="2">
        <f t="shared" si="20"/>
        <v>0</v>
      </c>
      <c r="R114" s="3">
        <f t="shared" si="21"/>
        <v>0</v>
      </c>
      <c r="S114" s="2">
        <f t="shared" si="22"/>
        <v>1</v>
      </c>
      <c r="T114" s="1">
        <f t="shared" si="25"/>
        <v>0</v>
      </c>
      <c r="U114" s="1">
        <f t="shared" si="26"/>
        <v>1</v>
      </c>
    </row>
    <row r="115" spans="1:21">
      <c r="A115" s="9">
        <v>577</v>
      </c>
      <c r="B115" s="9" t="s">
        <v>1798</v>
      </c>
      <c r="C115" s="9" t="s">
        <v>3</v>
      </c>
      <c r="D115" s="9">
        <v>228</v>
      </c>
      <c r="E115" s="9">
        <v>1.5</v>
      </c>
      <c r="F115" s="9">
        <v>1.2995000000000001</v>
      </c>
      <c r="G115" s="9">
        <v>1.2995000000000001</v>
      </c>
      <c r="H115" s="9">
        <v>1.302</v>
      </c>
      <c r="I115" s="9">
        <v>-30</v>
      </c>
      <c r="J115" s="9">
        <v>4624</v>
      </c>
      <c r="K115" s="8" t="str">
        <f t="shared" si="16"/>
        <v>09:00</v>
      </c>
      <c r="L115" s="7" t="str">
        <f t="shared" si="17"/>
        <v>09</v>
      </c>
      <c r="M115" s="6">
        <f t="shared" si="18"/>
        <v>0</v>
      </c>
      <c r="N115" s="5">
        <f t="shared" si="23"/>
        <v>1</v>
      </c>
      <c r="O115" s="4">
        <f t="shared" si="24"/>
        <v>0</v>
      </c>
      <c r="P115" s="3">
        <f t="shared" si="19"/>
        <v>0</v>
      </c>
      <c r="Q115" s="2">
        <f t="shared" si="20"/>
        <v>0</v>
      </c>
      <c r="R115" s="3">
        <f t="shared" si="21"/>
        <v>0</v>
      </c>
      <c r="S115" s="2">
        <f t="shared" si="22"/>
        <v>0</v>
      </c>
      <c r="T115" s="1">
        <f t="shared" si="25"/>
        <v>0</v>
      </c>
      <c r="U115" s="1">
        <f t="shared" si="26"/>
        <v>0</v>
      </c>
    </row>
    <row r="116" spans="1:21">
      <c r="A116" s="9">
        <v>586</v>
      </c>
      <c r="B116" s="9" t="s">
        <v>1797</v>
      </c>
      <c r="C116" s="9" t="s">
        <v>0</v>
      </c>
      <c r="D116" s="9">
        <v>233</v>
      </c>
      <c r="E116" s="9">
        <v>0.5</v>
      </c>
      <c r="F116" s="9">
        <v>1.3017000000000001</v>
      </c>
      <c r="G116" s="9">
        <v>1.3042</v>
      </c>
      <c r="H116" s="9">
        <v>1.3017000000000001</v>
      </c>
      <c r="I116" s="9">
        <v>2.5</v>
      </c>
      <c r="J116" s="9">
        <v>4626.5</v>
      </c>
      <c r="K116" s="8" t="str">
        <f t="shared" si="16"/>
        <v>10:14</v>
      </c>
      <c r="L116" s="7" t="str">
        <f t="shared" si="17"/>
        <v>10</v>
      </c>
      <c r="M116" s="6">
        <f t="shared" si="18"/>
        <v>0</v>
      </c>
      <c r="N116" s="5">
        <f t="shared" si="23"/>
        <v>0</v>
      </c>
      <c r="O116" s="4">
        <f t="shared" si="24"/>
        <v>1</v>
      </c>
      <c r="P116" s="3">
        <f t="shared" si="19"/>
        <v>0</v>
      </c>
      <c r="Q116" s="2">
        <f t="shared" si="20"/>
        <v>0</v>
      </c>
      <c r="R116" s="3">
        <f t="shared" si="21"/>
        <v>0</v>
      </c>
      <c r="S116" s="2">
        <f t="shared" si="22"/>
        <v>0</v>
      </c>
      <c r="T116" s="1">
        <f t="shared" si="25"/>
        <v>0</v>
      </c>
      <c r="U116" s="1">
        <f t="shared" si="26"/>
        <v>0</v>
      </c>
    </row>
    <row r="117" spans="1:21">
      <c r="A117" s="9">
        <v>588</v>
      </c>
      <c r="B117" s="9" t="s">
        <v>1796</v>
      </c>
      <c r="C117" s="9" t="s">
        <v>0</v>
      </c>
      <c r="D117" s="9">
        <v>231</v>
      </c>
      <c r="E117" s="9">
        <v>1.5</v>
      </c>
      <c r="F117" s="9">
        <v>1.3007</v>
      </c>
      <c r="G117" s="9">
        <v>1.3031999999999999</v>
      </c>
      <c r="H117" s="9">
        <v>1.3007</v>
      </c>
      <c r="I117" s="9">
        <v>7.5</v>
      </c>
      <c r="J117" s="9">
        <v>4634</v>
      </c>
      <c r="K117" s="8" t="str">
        <f t="shared" si="16"/>
        <v>11:04</v>
      </c>
      <c r="L117" s="7" t="str">
        <f t="shared" si="17"/>
        <v>11</v>
      </c>
      <c r="M117" s="6">
        <f t="shared" si="18"/>
        <v>0</v>
      </c>
      <c r="N117" s="5">
        <f t="shared" si="23"/>
        <v>0</v>
      </c>
      <c r="O117" s="4">
        <f t="shared" si="24"/>
        <v>2</v>
      </c>
      <c r="P117" s="3">
        <f t="shared" si="19"/>
        <v>0</v>
      </c>
      <c r="Q117" s="2">
        <f t="shared" si="20"/>
        <v>0</v>
      </c>
      <c r="R117" s="3">
        <f t="shared" si="21"/>
        <v>0</v>
      </c>
      <c r="S117" s="2">
        <f t="shared" si="22"/>
        <v>0</v>
      </c>
      <c r="T117" s="1">
        <f t="shared" si="25"/>
        <v>0</v>
      </c>
      <c r="U117" s="1">
        <f t="shared" si="26"/>
        <v>0</v>
      </c>
    </row>
    <row r="118" spans="1:21">
      <c r="A118" s="9">
        <v>593</v>
      </c>
      <c r="B118" s="9" t="s">
        <v>1795</v>
      </c>
      <c r="C118" s="9" t="s">
        <v>0</v>
      </c>
      <c r="D118" s="9">
        <v>237</v>
      </c>
      <c r="E118" s="9">
        <v>2.5</v>
      </c>
      <c r="F118" s="9">
        <v>1.3008999999999999</v>
      </c>
      <c r="G118" s="9">
        <v>1.3033999999999999</v>
      </c>
      <c r="H118" s="9">
        <v>1.3008999999999999</v>
      </c>
      <c r="I118" s="9">
        <v>12.5</v>
      </c>
      <c r="J118" s="9">
        <v>4646.5</v>
      </c>
      <c r="K118" s="8" t="str">
        <f t="shared" si="16"/>
        <v>11:53</v>
      </c>
      <c r="L118" s="7" t="str">
        <f t="shared" si="17"/>
        <v>11</v>
      </c>
      <c r="M118" s="6">
        <f t="shared" si="18"/>
        <v>0</v>
      </c>
      <c r="N118" s="5">
        <f t="shared" si="23"/>
        <v>0</v>
      </c>
      <c r="O118" s="4">
        <f t="shared" si="24"/>
        <v>3</v>
      </c>
      <c r="P118" s="3">
        <f t="shared" si="19"/>
        <v>0</v>
      </c>
      <c r="Q118" s="2">
        <f t="shared" si="20"/>
        <v>0</v>
      </c>
      <c r="R118" s="3">
        <f t="shared" si="21"/>
        <v>0</v>
      </c>
      <c r="S118" s="2">
        <f t="shared" si="22"/>
        <v>0</v>
      </c>
      <c r="T118" s="1">
        <f t="shared" si="25"/>
        <v>0</v>
      </c>
      <c r="U118" s="1">
        <f t="shared" si="26"/>
        <v>0</v>
      </c>
    </row>
    <row r="119" spans="1:21">
      <c r="A119" s="9">
        <v>594</v>
      </c>
      <c r="B119" s="9" t="s">
        <v>1794</v>
      </c>
      <c r="C119" s="9" t="s">
        <v>3</v>
      </c>
      <c r="D119" s="9">
        <v>236</v>
      </c>
      <c r="E119" s="9">
        <v>1.5</v>
      </c>
      <c r="F119" s="9">
        <v>1.2995000000000001</v>
      </c>
      <c r="G119" s="9">
        <v>1.2995000000000001</v>
      </c>
      <c r="H119" s="9">
        <v>1.302</v>
      </c>
      <c r="I119" s="9">
        <v>-30</v>
      </c>
      <c r="J119" s="9">
        <v>4616.5</v>
      </c>
      <c r="K119" s="8" t="str">
        <f t="shared" si="16"/>
        <v>14:36</v>
      </c>
      <c r="L119" s="7" t="str">
        <f t="shared" si="17"/>
        <v>14</v>
      </c>
      <c r="M119" s="6">
        <f t="shared" si="18"/>
        <v>0</v>
      </c>
      <c r="N119" s="5">
        <f t="shared" si="23"/>
        <v>1</v>
      </c>
      <c r="O119" s="4">
        <f t="shared" si="24"/>
        <v>0</v>
      </c>
      <c r="P119" s="3">
        <f t="shared" si="19"/>
        <v>0</v>
      </c>
      <c r="Q119" s="2">
        <f t="shared" si="20"/>
        <v>0</v>
      </c>
      <c r="R119" s="3">
        <f t="shared" si="21"/>
        <v>0</v>
      </c>
      <c r="S119" s="2">
        <f t="shared" si="22"/>
        <v>0</v>
      </c>
      <c r="T119" s="1">
        <f t="shared" si="25"/>
        <v>0</v>
      </c>
      <c r="U119" s="1">
        <f t="shared" si="26"/>
        <v>0</v>
      </c>
    </row>
    <row r="120" spans="1:21">
      <c r="A120" s="9">
        <v>596</v>
      </c>
      <c r="B120" s="9" t="s">
        <v>1793</v>
      </c>
      <c r="C120" s="9" t="s">
        <v>3</v>
      </c>
      <c r="D120" s="9">
        <v>238</v>
      </c>
      <c r="E120" s="9">
        <v>0.5</v>
      </c>
      <c r="F120" s="9">
        <v>1.2977000000000001</v>
      </c>
      <c r="G120" s="9">
        <v>1.2977000000000001</v>
      </c>
      <c r="H120" s="9">
        <v>1.3002</v>
      </c>
      <c r="I120" s="9">
        <v>-10</v>
      </c>
      <c r="J120" s="9">
        <v>4606.5</v>
      </c>
      <c r="K120" s="8" t="str">
        <f t="shared" si="16"/>
        <v>14:59</v>
      </c>
      <c r="L120" s="7" t="str">
        <f t="shared" si="17"/>
        <v>14</v>
      </c>
      <c r="M120" s="6">
        <f t="shared" si="18"/>
        <v>0</v>
      </c>
      <c r="N120" s="5">
        <f t="shared" si="23"/>
        <v>2</v>
      </c>
      <c r="O120" s="4">
        <f t="shared" si="24"/>
        <v>0</v>
      </c>
      <c r="P120" s="3">
        <f t="shared" si="19"/>
        <v>0</v>
      </c>
      <c r="Q120" s="2">
        <f t="shared" si="20"/>
        <v>0</v>
      </c>
      <c r="R120" s="3">
        <f t="shared" si="21"/>
        <v>0</v>
      </c>
      <c r="S120" s="2">
        <f t="shared" si="22"/>
        <v>0</v>
      </c>
      <c r="T120" s="1">
        <f t="shared" si="25"/>
        <v>0</v>
      </c>
      <c r="U120" s="1">
        <f t="shared" si="26"/>
        <v>0</v>
      </c>
    </row>
    <row r="121" spans="1:21">
      <c r="A121" s="9">
        <v>607</v>
      </c>
      <c r="B121" s="9" t="s">
        <v>1792</v>
      </c>
      <c r="C121" s="9" t="s">
        <v>3</v>
      </c>
      <c r="D121" s="9">
        <v>239</v>
      </c>
      <c r="E121" s="9">
        <v>1</v>
      </c>
      <c r="F121" s="9">
        <v>1.3007</v>
      </c>
      <c r="G121" s="9">
        <v>1.3007</v>
      </c>
      <c r="H121" s="9">
        <v>1.2982</v>
      </c>
      <c r="I121" s="9">
        <v>-20</v>
      </c>
      <c r="J121" s="9">
        <v>4586.5</v>
      </c>
      <c r="K121" s="8" t="str">
        <f t="shared" si="16"/>
        <v>15:25</v>
      </c>
      <c r="L121" s="7" t="str">
        <f t="shared" si="17"/>
        <v>15</v>
      </c>
      <c r="M121" s="6">
        <f t="shared" si="18"/>
        <v>0</v>
      </c>
      <c r="N121" s="5">
        <f t="shared" si="23"/>
        <v>3</v>
      </c>
      <c r="O121" s="4">
        <f t="shared" si="24"/>
        <v>0</v>
      </c>
      <c r="P121" s="3">
        <f t="shared" si="19"/>
        <v>1</v>
      </c>
      <c r="Q121" s="2">
        <f t="shared" si="20"/>
        <v>0</v>
      </c>
      <c r="R121" s="3">
        <f t="shared" si="21"/>
        <v>1</v>
      </c>
      <c r="S121" s="2">
        <f t="shared" si="22"/>
        <v>0</v>
      </c>
      <c r="T121" s="1">
        <f t="shared" si="25"/>
        <v>1</v>
      </c>
      <c r="U121" s="1">
        <f t="shared" si="26"/>
        <v>0</v>
      </c>
    </row>
    <row r="122" spans="1:21">
      <c r="A122" s="9">
        <v>612</v>
      </c>
      <c r="B122" s="9" t="s">
        <v>1791</v>
      </c>
      <c r="C122" s="9" t="s">
        <v>0</v>
      </c>
      <c r="D122" s="9">
        <v>243</v>
      </c>
      <c r="E122" s="9">
        <v>0.5</v>
      </c>
      <c r="F122" s="9">
        <v>1.3002</v>
      </c>
      <c r="G122" s="9">
        <v>1.3027</v>
      </c>
      <c r="H122" s="9">
        <v>1.3002</v>
      </c>
      <c r="I122" s="9">
        <v>2.5</v>
      </c>
      <c r="J122" s="9">
        <v>4589</v>
      </c>
      <c r="K122" s="8" t="str">
        <f t="shared" si="16"/>
        <v>15:31</v>
      </c>
      <c r="L122" s="7" t="str">
        <f t="shared" si="17"/>
        <v>15</v>
      </c>
      <c r="M122" s="6">
        <f t="shared" si="18"/>
        <v>0</v>
      </c>
      <c r="N122" s="5">
        <f t="shared" si="23"/>
        <v>0</v>
      </c>
      <c r="O122" s="4">
        <f t="shared" si="24"/>
        <v>1</v>
      </c>
      <c r="P122" s="3">
        <f t="shared" si="19"/>
        <v>0</v>
      </c>
      <c r="Q122" s="2">
        <f t="shared" si="20"/>
        <v>0</v>
      </c>
      <c r="R122" s="3">
        <f t="shared" si="21"/>
        <v>0</v>
      </c>
      <c r="S122" s="2">
        <f t="shared" si="22"/>
        <v>0</v>
      </c>
      <c r="T122" s="1">
        <f t="shared" si="25"/>
        <v>0</v>
      </c>
      <c r="U122" s="1">
        <f t="shared" si="26"/>
        <v>0</v>
      </c>
    </row>
    <row r="123" spans="1:21">
      <c r="A123" s="9">
        <v>613</v>
      </c>
      <c r="B123" s="9" t="s">
        <v>1790</v>
      </c>
      <c r="C123" s="9" t="s">
        <v>3</v>
      </c>
      <c r="D123" s="9">
        <v>241</v>
      </c>
      <c r="E123" s="9">
        <v>0.5</v>
      </c>
      <c r="F123" s="9">
        <v>1.3017000000000001</v>
      </c>
      <c r="G123" s="9">
        <v>1.3017000000000001</v>
      </c>
      <c r="H123" s="9">
        <v>1.2991999999999999</v>
      </c>
      <c r="I123" s="9">
        <v>-10</v>
      </c>
      <c r="J123" s="9">
        <v>4579</v>
      </c>
      <c r="K123" s="8" t="str">
        <f t="shared" si="16"/>
        <v>15:57</v>
      </c>
      <c r="L123" s="7" t="str">
        <f t="shared" si="17"/>
        <v>15</v>
      </c>
      <c r="M123" s="6">
        <f t="shared" si="18"/>
        <v>0</v>
      </c>
      <c r="N123" s="5">
        <f t="shared" si="23"/>
        <v>1</v>
      </c>
      <c r="O123" s="4">
        <f t="shared" si="24"/>
        <v>0</v>
      </c>
      <c r="P123" s="3">
        <f t="shared" si="19"/>
        <v>0</v>
      </c>
      <c r="Q123" s="2">
        <f t="shared" si="20"/>
        <v>0</v>
      </c>
      <c r="R123" s="3">
        <f t="shared" si="21"/>
        <v>1</v>
      </c>
      <c r="S123" s="2">
        <f t="shared" si="22"/>
        <v>0</v>
      </c>
      <c r="T123" s="1">
        <f t="shared" si="25"/>
        <v>0</v>
      </c>
      <c r="U123" s="1">
        <f t="shared" si="26"/>
        <v>0</v>
      </c>
    </row>
    <row r="124" spans="1:21">
      <c r="A124" s="9">
        <v>618</v>
      </c>
      <c r="B124" s="9" t="s">
        <v>1789</v>
      </c>
      <c r="C124" s="9" t="s">
        <v>0</v>
      </c>
      <c r="D124" s="9">
        <v>245</v>
      </c>
      <c r="E124" s="9">
        <v>0.5</v>
      </c>
      <c r="F124" s="9">
        <v>1.3011999999999999</v>
      </c>
      <c r="G124" s="9">
        <v>1.3037000000000001</v>
      </c>
      <c r="H124" s="9">
        <v>1.3011999999999999</v>
      </c>
      <c r="I124" s="9">
        <v>2.5</v>
      </c>
      <c r="J124" s="9">
        <v>4581.5</v>
      </c>
      <c r="K124" s="8" t="str">
        <f t="shared" si="16"/>
        <v>15:59</v>
      </c>
      <c r="L124" s="7" t="str">
        <f t="shared" si="17"/>
        <v>15</v>
      </c>
      <c r="M124" s="6">
        <f t="shared" si="18"/>
        <v>0</v>
      </c>
      <c r="N124" s="5">
        <f t="shared" si="23"/>
        <v>0</v>
      </c>
      <c r="O124" s="4">
        <f t="shared" si="24"/>
        <v>1</v>
      </c>
      <c r="P124" s="3">
        <f t="shared" si="19"/>
        <v>0</v>
      </c>
      <c r="Q124" s="2">
        <f t="shared" si="20"/>
        <v>0</v>
      </c>
      <c r="R124" s="3">
        <f t="shared" si="21"/>
        <v>0</v>
      </c>
      <c r="S124" s="2">
        <f t="shared" si="22"/>
        <v>0</v>
      </c>
      <c r="T124" s="1">
        <f t="shared" si="25"/>
        <v>0</v>
      </c>
      <c r="U124" s="1">
        <f t="shared" si="26"/>
        <v>0</v>
      </c>
    </row>
    <row r="125" spans="1:21">
      <c r="A125" s="9">
        <v>623</v>
      </c>
      <c r="B125" s="9" t="s">
        <v>1788</v>
      </c>
      <c r="C125" s="9" t="s">
        <v>0</v>
      </c>
      <c r="D125" s="9">
        <v>248</v>
      </c>
      <c r="E125" s="9">
        <v>1.5</v>
      </c>
      <c r="F125" s="9">
        <v>1.3015000000000001</v>
      </c>
      <c r="G125" s="9">
        <v>1.2989999999999999</v>
      </c>
      <c r="H125" s="9">
        <v>1.3015000000000001</v>
      </c>
      <c r="I125" s="9">
        <v>7.5</v>
      </c>
      <c r="J125" s="9">
        <v>4589</v>
      </c>
      <c r="K125" s="8" t="str">
        <f t="shared" si="16"/>
        <v>16:20</v>
      </c>
      <c r="L125" s="7" t="str">
        <f t="shared" si="17"/>
        <v>16</v>
      </c>
      <c r="M125" s="6">
        <f t="shared" si="18"/>
        <v>0</v>
      </c>
      <c r="N125" s="5">
        <f t="shared" si="23"/>
        <v>0</v>
      </c>
      <c r="O125" s="4">
        <f t="shared" si="24"/>
        <v>2</v>
      </c>
      <c r="P125" s="3">
        <f t="shared" si="19"/>
        <v>0</v>
      </c>
      <c r="Q125" s="2">
        <f t="shared" si="20"/>
        <v>0</v>
      </c>
      <c r="R125" s="3">
        <f t="shared" si="21"/>
        <v>0</v>
      </c>
      <c r="S125" s="2">
        <f t="shared" si="22"/>
        <v>1</v>
      </c>
      <c r="T125" s="1">
        <f t="shared" si="25"/>
        <v>0</v>
      </c>
      <c r="U125" s="1">
        <f t="shared" si="26"/>
        <v>1</v>
      </c>
    </row>
    <row r="126" spans="1:21">
      <c r="A126" s="9">
        <v>628</v>
      </c>
      <c r="B126" s="9" t="s">
        <v>1787</v>
      </c>
      <c r="C126" s="9" t="s">
        <v>0</v>
      </c>
      <c r="D126" s="9">
        <v>249</v>
      </c>
      <c r="E126" s="9">
        <v>2.5</v>
      </c>
      <c r="F126" s="9">
        <v>1.3010999999999999</v>
      </c>
      <c r="G126" s="9">
        <v>1.3036000000000001</v>
      </c>
      <c r="H126" s="9">
        <v>1.3010999999999999</v>
      </c>
      <c r="I126" s="9">
        <v>12.5</v>
      </c>
      <c r="J126" s="9">
        <v>4601.5</v>
      </c>
      <c r="K126" s="8" t="str">
        <f t="shared" si="16"/>
        <v>16:32</v>
      </c>
      <c r="L126" s="7" t="str">
        <f t="shared" si="17"/>
        <v>16</v>
      </c>
      <c r="M126" s="6">
        <f t="shared" si="18"/>
        <v>0</v>
      </c>
      <c r="N126" s="5">
        <f t="shared" si="23"/>
        <v>0</v>
      </c>
      <c r="O126" s="4">
        <f t="shared" si="24"/>
        <v>3</v>
      </c>
      <c r="P126" s="3">
        <f t="shared" si="19"/>
        <v>0</v>
      </c>
      <c r="Q126" s="2">
        <f t="shared" si="20"/>
        <v>0</v>
      </c>
      <c r="R126" s="3">
        <f t="shared" si="21"/>
        <v>0</v>
      </c>
      <c r="S126" s="2">
        <f t="shared" si="22"/>
        <v>0</v>
      </c>
      <c r="T126" s="1">
        <f t="shared" si="25"/>
        <v>0</v>
      </c>
      <c r="U126" s="1">
        <f t="shared" si="26"/>
        <v>1</v>
      </c>
    </row>
    <row r="127" spans="1:21">
      <c r="A127" s="9">
        <v>633</v>
      </c>
      <c r="B127" s="9" t="s">
        <v>1786</v>
      </c>
      <c r="C127" s="9" t="s">
        <v>0</v>
      </c>
      <c r="D127" s="9">
        <v>252</v>
      </c>
      <c r="E127" s="9">
        <v>3.5</v>
      </c>
      <c r="F127" s="9">
        <v>1.3013999999999999</v>
      </c>
      <c r="G127" s="9">
        <v>1.2988999999999999</v>
      </c>
      <c r="H127" s="9">
        <v>1.3013999999999999</v>
      </c>
      <c r="I127" s="9">
        <v>17.5</v>
      </c>
      <c r="J127" s="9">
        <v>4619</v>
      </c>
      <c r="K127" s="8" t="str">
        <f t="shared" si="16"/>
        <v>16:53</v>
      </c>
      <c r="L127" s="7" t="str">
        <f t="shared" si="17"/>
        <v>16</v>
      </c>
      <c r="M127" s="6">
        <f t="shared" si="18"/>
        <v>0</v>
      </c>
      <c r="N127" s="5">
        <f t="shared" si="23"/>
        <v>0</v>
      </c>
      <c r="O127" s="4">
        <f t="shared" si="24"/>
        <v>4</v>
      </c>
      <c r="P127" s="3">
        <f t="shared" si="19"/>
        <v>0</v>
      </c>
      <c r="Q127" s="2">
        <f t="shared" si="20"/>
        <v>0</v>
      </c>
      <c r="R127" s="3">
        <f t="shared" si="21"/>
        <v>0</v>
      </c>
      <c r="S127" s="2">
        <f t="shared" si="22"/>
        <v>1</v>
      </c>
      <c r="T127" s="1">
        <f t="shared" si="25"/>
        <v>0</v>
      </c>
      <c r="U127" s="1">
        <f t="shared" si="26"/>
        <v>1</v>
      </c>
    </row>
    <row r="128" spans="1:21">
      <c r="A128" s="9">
        <v>642</v>
      </c>
      <c r="B128" s="9" t="s">
        <v>1785</v>
      </c>
      <c r="C128" s="9" t="s">
        <v>0</v>
      </c>
      <c r="D128" s="9">
        <v>255</v>
      </c>
      <c r="E128" s="9">
        <v>0.5</v>
      </c>
      <c r="F128" s="9">
        <v>1.3021</v>
      </c>
      <c r="G128" s="9">
        <v>1.3046</v>
      </c>
      <c r="H128" s="9">
        <v>1.3021</v>
      </c>
      <c r="I128" s="9">
        <v>2.5</v>
      </c>
      <c r="J128" s="9">
        <v>4621.5</v>
      </c>
      <c r="K128" s="8" t="str">
        <f t="shared" si="16"/>
        <v>17:51</v>
      </c>
      <c r="L128" s="7" t="str">
        <f t="shared" si="17"/>
        <v>17</v>
      </c>
      <c r="M128" s="6">
        <f t="shared" si="18"/>
        <v>0</v>
      </c>
      <c r="N128" s="5">
        <f t="shared" si="23"/>
        <v>0</v>
      </c>
      <c r="O128" s="4">
        <f t="shared" si="24"/>
        <v>5</v>
      </c>
      <c r="P128" s="3">
        <f t="shared" si="19"/>
        <v>0</v>
      </c>
      <c r="Q128" s="2">
        <f t="shared" si="20"/>
        <v>0</v>
      </c>
      <c r="R128" s="3">
        <f t="shared" si="21"/>
        <v>0</v>
      </c>
      <c r="S128" s="2">
        <f t="shared" si="22"/>
        <v>0</v>
      </c>
      <c r="T128" s="1">
        <f t="shared" si="25"/>
        <v>0</v>
      </c>
      <c r="U128" s="1">
        <f t="shared" si="26"/>
        <v>1</v>
      </c>
    </row>
    <row r="129" spans="1:21">
      <c r="A129" s="9">
        <v>644</v>
      </c>
      <c r="B129" s="9" t="s">
        <v>1784</v>
      </c>
      <c r="C129" s="9" t="s">
        <v>0</v>
      </c>
      <c r="D129" s="9">
        <v>258</v>
      </c>
      <c r="E129" s="9">
        <v>1.5</v>
      </c>
      <c r="F129" s="9">
        <v>1.3024</v>
      </c>
      <c r="G129" s="9">
        <v>1.2999000000000001</v>
      </c>
      <c r="H129" s="9">
        <v>1.3024</v>
      </c>
      <c r="I129" s="9">
        <v>7.5</v>
      </c>
      <c r="J129" s="9">
        <v>4629</v>
      </c>
      <c r="K129" s="8" t="str">
        <f t="shared" ref="K129:K192" si="27">RIGHT(B129,5)</f>
        <v>17:56</v>
      </c>
      <c r="L129" s="7" t="str">
        <f t="shared" ref="L129:L192" si="28">TEXT(K129,"hh")</f>
        <v>17</v>
      </c>
      <c r="M129" s="6">
        <f t="shared" ref="M129:M192" si="29">IF(C129="close",IF(I129&gt;=0,1,IF(I129&lt;0,2)),0)</f>
        <v>0</v>
      </c>
      <c r="N129" s="5">
        <f t="shared" si="23"/>
        <v>0</v>
      </c>
      <c r="O129" s="4">
        <f t="shared" si="24"/>
        <v>6</v>
      </c>
      <c r="P129" s="3">
        <f t="shared" ref="P129:P192" si="30">IF(AND(N129&gt;=$AD$36,N130=0),1,0)</f>
        <v>0</v>
      </c>
      <c r="Q129" s="2">
        <f t="shared" ref="Q129:Q192" si="31">IF(AND(O129&gt;=$AD$35,O130=0),1,0)</f>
        <v>1</v>
      </c>
      <c r="R129" s="3">
        <f t="shared" ref="R129:R192" si="32">IF(AND(N129&gt;0,ISODD(D129)),1,0)</f>
        <v>0</v>
      </c>
      <c r="S129" s="2">
        <f t="shared" ref="S129:S192" si="33">IF(AND(O129&gt;0,ISEVEN(D129)),1,0)</f>
        <v>1</v>
      </c>
      <c r="T129" s="1">
        <f t="shared" si="25"/>
        <v>0</v>
      </c>
      <c r="U129" s="1">
        <f t="shared" si="26"/>
        <v>1</v>
      </c>
    </row>
    <row r="130" spans="1:21">
      <c r="A130" s="9">
        <v>645</v>
      </c>
      <c r="B130" s="9" t="s">
        <v>1783</v>
      </c>
      <c r="C130" s="9" t="s">
        <v>3</v>
      </c>
      <c r="D130" s="9">
        <v>253</v>
      </c>
      <c r="E130" s="9">
        <v>4.5</v>
      </c>
      <c r="F130" s="9">
        <v>1.3036000000000001</v>
      </c>
      <c r="G130" s="9">
        <v>1.3036000000000001</v>
      </c>
      <c r="H130" s="9">
        <v>1.3010999999999999</v>
      </c>
      <c r="I130" s="9">
        <v>-90</v>
      </c>
      <c r="J130" s="9">
        <v>4539</v>
      </c>
      <c r="K130" s="8" t="str">
        <f t="shared" si="27"/>
        <v>18:03</v>
      </c>
      <c r="L130" s="7" t="str">
        <f t="shared" si="28"/>
        <v>18</v>
      </c>
      <c r="M130" s="6">
        <f t="shared" si="29"/>
        <v>0</v>
      </c>
      <c r="N130" s="5">
        <f t="shared" ref="N130:N193" si="34">IF(N129=0,IF(C130="s/l",1,0),IF(C130="s/l",N129+1,0))</f>
        <v>1</v>
      </c>
      <c r="O130" s="4">
        <f t="shared" ref="O130:O193" si="35">IF(O129=0,IF(C130="t/p",1,0),IF(C130="t/p",O129+1,0))</f>
        <v>0</v>
      </c>
      <c r="P130" s="3">
        <f t="shared" si="30"/>
        <v>0</v>
      </c>
      <c r="Q130" s="2">
        <f t="shared" si="31"/>
        <v>0</v>
      </c>
      <c r="R130" s="3">
        <f t="shared" si="32"/>
        <v>1</v>
      </c>
      <c r="S130" s="2">
        <f t="shared" si="33"/>
        <v>0</v>
      </c>
      <c r="T130" s="1">
        <f t="shared" ref="T130:T193" si="36">IF(AND(N129&gt;0,N130&gt;0),IF(OR(AND(R129=0,R130=1),AND(R129=1,R130=0)),1,0),0)</f>
        <v>0</v>
      </c>
      <c r="U130" s="1">
        <f t="shared" ref="U130:U193" si="37">IF(AND(O129&gt;0,O130&gt;0),IF(OR(AND(S129=0,S130=1),AND(S129=1,S130=0)),1,0),0)</f>
        <v>0</v>
      </c>
    </row>
    <row r="131" spans="1:21">
      <c r="A131" s="9">
        <v>647</v>
      </c>
      <c r="B131" s="9" t="s">
        <v>1782</v>
      </c>
      <c r="C131" s="9" t="s">
        <v>54</v>
      </c>
      <c r="D131" s="9">
        <v>257</v>
      </c>
      <c r="E131" s="9">
        <v>0.5</v>
      </c>
      <c r="F131" s="9">
        <v>1.3039000000000001</v>
      </c>
      <c r="G131" s="9">
        <v>1.3056000000000001</v>
      </c>
      <c r="H131" s="9">
        <v>1.3030999999999999</v>
      </c>
      <c r="I131" s="9">
        <v>-1.5</v>
      </c>
      <c r="J131" s="9">
        <v>4537.5</v>
      </c>
      <c r="K131" s="8" t="str">
        <f t="shared" si="27"/>
        <v>01:00</v>
      </c>
      <c r="L131" s="7" t="str">
        <f t="shared" si="28"/>
        <v>01</v>
      </c>
      <c r="M131" s="6">
        <f t="shared" si="29"/>
        <v>2</v>
      </c>
      <c r="N131" s="5">
        <f t="shared" si="34"/>
        <v>0</v>
      </c>
      <c r="O131" s="4">
        <f t="shared" si="35"/>
        <v>0</v>
      </c>
      <c r="P131" s="3">
        <f t="shared" si="30"/>
        <v>0</v>
      </c>
      <c r="Q131" s="2">
        <f t="shared" si="31"/>
        <v>0</v>
      </c>
      <c r="R131" s="3">
        <f t="shared" si="32"/>
        <v>0</v>
      </c>
      <c r="S131" s="2">
        <f t="shared" si="33"/>
        <v>0</v>
      </c>
      <c r="T131" s="1">
        <f t="shared" si="36"/>
        <v>0</v>
      </c>
      <c r="U131" s="1">
        <f t="shared" si="37"/>
        <v>0</v>
      </c>
    </row>
    <row r="132" spans="1:21">
      <c r="A132" s="9">
        <v>654</v>
      </c>
      <c r="B132" s="9" t="s">
        <v>1781</v>
      </c>
      <c r="C132" s="9" t="s">
        <v>0</v>
      </c>
      <c r="D132" s="9">
        <v>260</v>
      </c>
      <c r="E132" s="9">
        <v>1</v>
      </c>
      <c r="F132" s="9">
        <v>1.3043</v>
      </c>
      <c r="G132" s="9">
        <v>1.3018000000000001</v>
      </c>
      <c r="H132" s="9">
        <v>1.3043</v>
      </c>
      <c r="I132" s="9">
        <v>5</v>
      </c>
      <c r="J132" s="9">
        <v>4542.5</v>
      </c>
      <c r="K132" s="8" t="str">
        <f t="shared" si="27"/>
        <v>04:49</v>
      </c>
      <c r="L132" s="7" t="str">
        <f t="shared" si="28"/>
        <v>04</v>
      </c>
      <c r="M132" s="6">
        <f t="shared" si="29"/>
        <v>0</v>
      </c>
      <c r="N132" s="5">
        <f t="shared" si="34"/>
        <v>0</v>
      </c>
      <c r="O132" s="4">
        <f t="shared" si="35"/>
        <v>1</v>
      </c>
      <c r="P132" s="3">
        <f t="shared" si="30"/>
        <v>0</v>
      </c>
      <c r="Q132" s="2">
        <f t="shared" si="31"/>
        <v>0</v>
      </c>
      <c r="R132" s="3">
        <f t="shared" si="32"/>
        <v>0</v>
      </c>
      <c r="S132" s="2">
        <f t="shared" si="33"/>
        <v>1</v>
      </c>
      <c r="T132" s="1">
        <f t="shared" si="36"/>
        <v>0</v>
      </c>
      <c r="U132" s="1">
        <f t="shared" si="37"/>
        <v>0</v>
      </c>
    </row>
    <row r="133" spans="1:21">
      <c r="A133" s="9">
        <v>659</v>
      </c>
      <c r="B133" s="9" t="s">
        <v>1780</v>
      </c>
      <c r="C133" s="9" t="s">
        <v>0</v>
      </c>
      <c r="D133" s="9">
        <v>261</v>
      </c>
      <c r="E133" s="9">
        <v>2</v>
      </c>
      <c r="F133" s="9">
        <v>1.304</v>
      </c>
      <c r="G133" s="9">
        <v>1.3065</v>
      </c>
      <c r="H133" s="9">
        <v>1.304</v>
      </c>
      <c r="I133" s="9">
        <v>10</v>
      </c>
      <c r="J133" s="9">
        <v>4552.5</v>
      </c>
      <c r="K133" s="8" t="str">
        <f t="shared" si="27"/>
        <v>05:04</v>
      </c>
      <c r="L133" s="7" t="str">
        <f t="shared" si="28"/>
        <v>05</v>
      </c>
      <c r="M133" s="6">
        <f t="shared" si="29"/>
        <v>0</v>
      </c>
      <c r="N133" s="5">
        <f t="shared" si="34"/>
        <v>0</v>
      </c>
      <c r="O133" s="4">
        <f t="shared" si="35"/>
        <v>2</v>
      </c>
      <c r="P133" s="3">
        <f t="shared" si="30"/>
        <v>0</v>
      </c>
      <c r="Q133" s="2">
        <f t="shared" si="31"/>
        <v>0</v>
      </c>
      <c r="R133" s="3">
        <f t="shared" si="32"/>
        <v>0</v>
      </c>
      <c r="S133" s="2">
        <f t="shared" si="33"/>
        <v>0</v>
      </c>
      <c r="T133" s="1">
        <f t="shared" si="36"/>
        <v>0</v>
      </c>
      <c r="U133" s="1">
        <f t="shared" si="37"/>
        <v>1</v>
      </c>
    </row>
    <row r="134" spans="1:21">
      <c r="A134" s="9">
        <v>664</v>
      </c>
      <c r="B134" s="9" t="s">
        <v>1779</v>
      </c>
      <c r="C134" s="9" t="s">
        <v>0</v>
      </c>
      <c r="D134" s="9">
        <v>264</v>
      </c>
      <c r="E134" s="9">
        <v>3</v>
      </c>
      <c r="F134" s="9">
        <v>1.3043</v>
      </c>
      <c r="G134" s="9">
        <v>1.3018000000000001</v>
      </c>
      <c r="H134" s="9">
        <v>1.3043</v>
      </c>
      <c r="I134" s="9">
        <v>15</v>
      </c>
      <c r="J134" s="9">
        <v>4567.5</v>
      </c>
      <c r="K134" s="8" t="str">
        <f t="shared" si="27"/>
        <v>08:39</v>
      </c>
      <c r="L134" s="7" t="str">
        <f t="shared" si="28"/>
        <v>08</v>
      </c>
      <c r="M134" s="6">
        <f t="shared" si="29"/>
        <v>0</v>
      </c>
      <c r="N134" s="5">
        <f t="shared" si="34"/>
        <v>0</v>
      </c>
      <c r="O134" s="4">
        <f t="shared" si="35"/>
        <v>3</v>
      </c>
      <c r="P134" s="3">
        <f t="shared" si="30"/>
        <v>0</v>
      </c>
      <c r="Q134" s="2">
        <f t="shared" si="31"/>
        <v>0</v>
      </c>
      <c r="R134" s="3">
        <f t="shared" si="32"/>
        <v>0</v>
      </c>
      <c r="S134" s="2">
        <f t="shared" si="33"/>
        <v>1</v>
      </c>
      <c r="T134" s="1">
        <f t="shared" si="36"/>
        <v>0</v>
      </c>
      <c r="U134" s="1">
        <f t="shared" si="37"/>
        <v>1</v>
      </c>
    </row>
    <row r="135" spans="1:21">
      <c r="A135" s="9">
        <v>669</v>
      </c>
      <c r="B135" s="9" t="s">
        <v>1778</v>
      </c>
      <c r="C135" s="9" t="s">
        <v>0</v>
      </c>
      <c r="D135" s="9">
        <v>265</v>
      </c>
      <c r="E135" s="9">
        <v>4</v>
      </c>
      <c r="F135" s="9">
        <v>1.304</v>
      </c>
      <c r="G135" s="9">
        <v>1.3065</v>
      </c>
      <c r="H135" s="9">
        <v>1.304</v>
      </c>
      <c r="I135" s="9">
        <v>20</v>
      </c>
      <c r="J135" s="9">
        <v>4587.5</v>
      </c>
      <c r="K135" s="8" t="str">
        <f t="shared" si="27"/>
        <v>09:00</v>
      </c>
      <c r="L135" s="7" t="str">
        <f t="shared" si="28"/>
        <v>09</v>
      </c>
      <c r="M135" s="6">
        <f t="shared" si="29"/>
        <v>0</v>
      </c>
      <c r="N135" s="5">
        <f t="shared" si="34"/>
        <v>0</v>
      </c>
      <c r="O135" s="4">
        <f t="shared" si="35"/>
        <v>4</v>
      </c>
      <c r="P135" s="3">
        <f t="shared" si="30"/>
        <v>0</v>
      </c>
      <c r="Q135" s="2">
        <f t="shared" si="31"/>
        <v>0</v>
      </c>
      <c r="R135" s="3">
        <f t="shared" si="32"/>
        <v>0</v>
      </c>
      <c r="S135" s="2">
        <f t="shared" si="33"/>
        <v>0</v>
      </c>
      <c r="T135" s="1">
        <f t="shared" si="36"/>
        <v>0</v>
      </c>
      <c r="U135" s="1">
        <f t="shared" si="37"/>
        <v>1</v>
      </c>
    </row>
    <row r="136" spans="1:21">
      <c r="A136" s="9">
        <v>678</v>
      </c>
      <c r="B136" s="9" t="s">
        <v>1777</v>
      </c>
      <c r="C136" s="9" t="s">
        <v>0</v>
      </c>
      <c r="D136" s="9">
        <v>270</v>
      </c>
      <c r="E136" s="9">
        <v>0.5</v>
      </c>
      <c r="F136" s="9">
        <v>1.3032999999999999</v>
      </c>
      <c r="G136" s="9">
        <v>1.3008</v>
      </c>
      <c r="H136" s="9">
        <v>1.3032999999999999</v>
      </c>
      <c r="I136" s="9">
        <v>2.5</v>
      </c>
      <c r="J136" s="9">
        <v>4590</v>
      </c>
      <c r="K136" s="8" t="str">
        <f t="shared" si="27"/>
        <v>11:03</v>
      </c>
      <c r="L136" s="7" t="str">
        <f t="shared" si="28"/>
        <v>11</v>
      </c>
      <c r="M136" s="6">
        <f t="shared" si="29"/>
        <v>0</v>
      </c>
      <c r="N136" s="5">
        <f t="shared" si="34"/>
        <v>0</v>
      </c>
      <c r="O136" s="4">
        <f t="shared" si="35"/>
        <v>5</v>
      </c>
      <c r="P136" s="3">
        <f t="shared" si="30"/>
        <v>0</v>
      </c>
      <c r="Q136" s="2">
        <f t="shared" si="31"/>
        <v>0</v>
      </c>
      <c r="R136" s="3">
        <f t="shared" si="32"/>
        <v>0</v>
      </c>
      <c r="S136" s="2">
        <f t="shared" si="33"/>
        <v>1</v>
      </c>
      <c r="T136" s="1">
        <f t="shared" si="36"/>
        <v>0</v>
      </c>
      <c r="U136" s="1">
        <f t="shared" si="37"/>
        <v>1</v>
      </c>
    </row>
    <row r="137" spans="1:21">
      <c r="A137" s="9">
        <v>680</v>
      </c>
      <c r="B137" s="9" t="s">
        <v>1776</v>
      </c>
      <c r="C137" s="9" t="s">
        <v>0</v>
      </c>
      <c r="D137" s="9">
        <v>271</v>
      </c>
      <c r="E137" s="9">
        <v>1.5</v>
      </c>
      <c r="F137" s="9">
        <v>1.3029999999999999</v>
      </c>
      <c r="G137" s="9">
        <v>1.3055000000000001</v>
      </c>
      <c r="H137" s="9">
        <v>1.3029999999999999</v>
      </c>
      <c r="I137" s="9">
        <v>7.5</v>
      </c>
      <c r="J137" s="9">
        <v>4597.5</v>
      </c>
      <c r="K137" s="8" t="str">
        <f t="shared" si="27"/>
        <v>12:20</v>
      </c>
      <c r="L137" s="7" t="str">
        <f t="shared" si="28"/>
        <v>12</v>
      </c>
      <c r="M137" s="6">
        <f t="shared" si="29"/>
        <v>0</v>
      </c>
      <c r="N137" s="5">
        <f t="shared" si="34"/>
        <v>0</v>
      </c>
      <c r="O137" s="4">
        <f t="shared" si="35"/>
        <v>6</v>
      </c>
      <c r="P137" s="3">
        <f t="shared" si="30"/>
        <v>0</v>
      </c>
      <c r="Q137" s="2">
        <f t="shared" si="31"/>
        <v>1</v>
      </c>
      <c r="R137" s="3">
        <f t="shared" si="32"/>
        <v>0</v>
      </c>
      <c r="S137" s="2">
        <f t="shared" si="33"/>
        <v>0</v>
      </c>
      <c r="T137" s="1">
        <f t="shared" si="36"/>
        <v>0</v>
      </c>
      <c r="U137" s="1">
        <f t="shared" si="37"/>
        <v>1</v>
      </c>
    </row>
    <row r="138" spans="1:21">
      <c r="A138" s="9">
        <v>681</v>
      </c>
      <c r="B138" s="9" t="s">
        <v>1775</v>
      </c>
      <c r="C138" s="9" t="s">
        <v>3</v>
      </c>
      <c r="D138" s="9">
        <v>268</v>
      </c>
      <c r="E138" s="9">
        <v>5</v>
      </c>
      <c r="F138" s="9">
        <v>1.3018000000000001</v>
      </c>
      <c r="G138" s="9">
        <v>1.3018000000000001</v>
      </c>
      <c r="H138" s="9">
        <v>1.3043</v>
      </c>
      <c r="I138" s="9">
        <v>-100</v>
      </c>
      <c r="J138" s="9">
        <v>4497.5</v>
      </c>
      <c r="K138" s="8" t="str">
        <f t="shared" si="27"/>
        <v>12:44</v>
      </c>
      <c r="L138" s="7" t="str">
        <f t="shared" si="28"/>
        <v>12</v>
      </c>
      <c r="M138" s="6">
        <f t="shared" si="29"/>
        <v>0</v>
      </c>
      <c r="N138" s="5">
        <f t="shared" si="34"/>
        <v>1</v>
      </c>
      <c r="O138" s="4">
        <f t="shared" si="35"/>
        <v>0</v>
      </c>
      <c r="P138" s="3">
        <f t="shared" si="30"/>
        <v>0</v>
      </c>
      <c r="Q138" s="2">
        <f t="shared" si="31"/>
        <v>0</v>
      </c>
      <c r="R138" s="3">
        <f t="shared" si="32"/>
        <v>0</v>
      </c>
      <c r="S138" s="2">
        <f t="shared" si="33"/>
        <v>0</v>
      </c>
      <c r="T138" s="1">
        <f t="shared" si="36"/>
        <v>0</v>
      </c>
      <c r="U138" s="1">
        <f t="shared" si="37"/>
        <v>0</v>
      </c>
    </row>
    <row r="139" spans="1:21">
      <c r="A139" s="9">
        <v>683</v>
      </c>
      <c r="B139" s="9" t="s">
        <v>1774</v>
      </c>
      <c r="C139" s="9" t="s">
        <v>0</v>
      </c>
      <c r="D139" s="9">
        <v>272</v>
      </c>
      <c r="E139" s="9">
        <v>0.5</v>
      </c>
      <c r="F139" s="9">
        <v>1.3023</v>
      </c>
      <c r="G139" s="9">
        <v>1.2998000000000001</v>
      </c>
      <c r="H139" s="9">
        <v>1.3023</v>
      </c>
      <c r="I139" s="9">
        <v>2.5</v>
      </c>
      <c r="J139" s="9">
        <v>4500</v>
      </c>
      <c r="K139" s="8" t="str">
        <f t="shared" si="27"/>
        <v>13:16</v>
      </c>
      <c r="L139" s="7" t="str">
        <f t="shared" si="28"/>
        <v>13</v>
      </c>
      <c r="M139" s="6">
        <f t="shared" si="29"/>
        <v>0</v>
      </c>
      <c r="N139" s="5">
        <f t="shared" si="34"/>
        <v>0</v>
      </c>
      <c r="O139" s="4">
        <f t="shared" si="35"/>
        <v>1</v>
      </c>
      <c r="P139" s="3">
        <f t="shared" si="30"/>
        <v>0</v>
      </c>
      <c r="Q139" s="2">
        <f t="shared" si="31"/>
        <v>0</v>
      </c>
      <c r="R139" s="3">
        <f t="shared" si="32"/>
        <v>0</v>
      </c>
      <c r="S139" s="2">
        <f t="shared" si="33"/>
        <v>1</v>
      </c>
      <c r="T139" s="1">
        <f t="shared" si="36"/>
        <v>0</v>
      </c>
      <c r="U139" s="1">
        <f t="shared" si="37"/>
        <v>0</v>
      </c>
    </row>
    <row r="140" spans="1:21">
      <c r="A140" s="9">
        <v>690</v>
      </c>
      <c r="B140" s="9" t="s">
        <v>1773</v>
      </c>
      <c r="C140" s="9" t="s">
        <v>0</v>
      </c>
      <c r="D140" s="9">
        <v>274</v>
      </c>
      <c r="E140" s="9">
        <v>1</v>
      </c>
      <c r="F140" s="9">
        <v>1.3021</v>
      </c>
      <c r="G140" s="9">
        <v>1.2996000000000001</v>
      </c>
      <c r="H140" s="9">
        <v>1.3021</v>
      </c>
      <c r="I140" s="9">
        <v>5</v>
      </c>
      <c r="J140" s="9">
        <v>4505</v>
      </c>
      <c r="K140" s="8" t="str">
        <f t="shared" si="27"/>
        <v>14:20</v>
      </c>
      <c r="L140" s="7" t="str">
        <f t="shared" si="28"/>
        <v>14</v>
      </c>
      <c r="M140" s="6">
        <f t="shared" si="29"/>
        <v>0</v>
      </c>
      <c r="N140" s="5">
        <f t="shared" si="34"/>
        <v>0</v>
      </c>
      <c r="O140" s="4">
        <f t="shared" si="35"/>
        <v>2</v>
      </c>
      <c r="P140" s="3">
        <f t="shared" si="30"/>
        <v>0</v>
      </c>
      <c r="Q140" s="2">
        <f t="shared" si="31"/>
        <v>0</v>
      </c>
      <c r="R140" s="3">
        <f t="shared" si="32"/>
        <v>0</v>
      </c>
      <c r="S140" s="2">
        <f t="shared" si="33"/>
        <v>1</v>
      </c>
      <c r="T140" s="1">
        <f t="shared" si="36"/>
        <v>0</v>
      </c>
      <c r="U140" s="1">
        <f t="shared" si="37"/>
        <v>0</v>
      </c>
    </row>
    <row r="141" spans="1:21">
      <c r="A141" s="9">
        <v>695</v>
      </c>
      <c r="B141" s="9" t="s">
        <v>1772</v>
      </c>
      <c r="C141" s="9" t="s">
        <v>0</v>
      </c>
      <c r="D141" s="9">
        <v>275</v>
      </c>
      <c r="E141" s="9">
        <v>2</v>
      </c>
      <c r="F141" s="9">
        <v>1.3018000000000001</v>
      </c>
      <c r="G141" s="9">
        <v>1.3043</v>
      </c>
      <c r="H141" s="9">
        <v>1.3018000000000001</v>
      </c>
      <c r="I141" s="9">
        <v>10</v>
      </c>
      <c r="J141" s="9">
        <v>4515</v>
      </c>
      <c r="K141" s="8" t="str">
        <f t="shared" si="27"/>
        <v>14:43</v>
      </c>
      <c r="L141" s="7" t="str">
        <f t="shared" si="28"/>
        <v>14</v>
      </c>
      <c r="M141" s="6">
        <f t="shared" si="29"/>
        <v>0</v>
      </c>
      <c r="N141" s="5">
        <f t="shared" si="34"/>
        <v>0</v>
      </c>
      <c r="O141" s="4">
        <f t="shared" si="35"/>
        <v>3</v>
      </c>
      <c r="P141" s="3">
        <f t="shared" si="30"/>
        <v>0</v>
      </c>
      <c r="Q141" s="2">
        <f t="shared" si="31"/>
        <v>0</v>
      </c>
      <c r="R141" s="3">
        <f t="shared" si="32"/>
        <v>0</v>
      </c>
      <c r="S141" s="2">
        <f t="shared" si="33"/>
        <v>0</v>
      </c>
      <c r="T141" s="1">
        <f t="shared" si="36"/>
        <v>0</v>
      </c>
      <c r="U141" s="1">
        <f t="shared" si="37"/>
        <v>1</v>
      </c>
    </row>
    <row r="142" spans="1:21">
      <c r="A142" s="9">
        <v>704</v>
      </c>
      <c r="B142" s="9" t="s">
        <v>1771</v>
      </c>
      <c r="C142" s="9" t="s">
        <v>0</v>
      </c>
      <c r="D142" s="9">
        <v>280</v>
      </c>
      <c r="E142" s="9">
        <v>0.5</v>
      </c>
      <c r="F142" s="9">
        <v>1.3010999999999999</v>
      </c>
      <c r="G142" s="9">
        <v>1.2986</v>
      </c>
      <c r="H142" s="9">
        <v>1.3010999999999999</v>
      </c>
      <c r="I142" s="9">
        <v>2.5</v>
      </c>
      <c r="J142" s="9">
        <v>4517.5</v>
      </c>
      <c r="K142" s="8" t="str">
        <f t="shared" si="27"/>
        <v>15:11</v>
      </c>
      <c r="L142" s="7" t="str">
        <f t="shared" si="28"/>
        <v>15</v>
      </c>
      <c r="M142" s="6">
        <f t="shared" si="29"/>
        <v>0</v>
      </c>
      <c r="N142" s="5">
        <f t="shared" si="34"/>
        <v>0</v>
      </c>
      <c r="O142" s="4">
        <f t="shared" si="35"/>
        <v>4</v>
      </c>
      <c r="P142" s="3">
        <f t="shared" si="30"/>
        <v>0</v>
      </c>
      <c r="Q142" s="2">
        <f t="shared" si="31"/>
        <v>0</v>
      </c>
      <c r="R142" s="3">
        <f t="shared" si="32"/>
        <v>0</v>
      </c>
      <c r="S142" s="2">
        <f t="shared" si="33"/>
        <v>1</v>
      </c>
      <c r="T142" s="1">
        <f t="shared" si="36"/>
        <v>0</v>
      </c>
      <c r="U142" s="1">
        <f t="shared" si="37"/>
        <v>1</v>
      </c>
    </row>
    <row r="143" spans="1:21">
      <c r="A143" s="9">
        <v>706</v>
      </c>
      <c r="B143" s="9" t="s">
        <v>1770</v>
      </c>
      <c r="C143" s="9" t="s">
        <v>0</v>
      </c>
      <c r="D143" s="9">
        <v>281</v>
      </c>
      <c r="E143" s="9">
        <v>1.5</v>
      </c>
      <c r="F143" s="9">
        <v>1.3008</v>
      </c>
      <c r="G143" s="9">
        <v>1.3032999999999999</v>
      </c>
      <c r="H143" s="9">
        <v>1.3008</v>
      </c>
      <c r="I143" s="9">
        <v>7.5</v>
      </c>
      <c r="J143" s="9">
        <v>4525</v>
      </c>
      <c r="K143" s="8" t="str">
        <f t="shared" si="27"/>
        <v>15:48</v>
      </c>
      <c r="L143" s="7" t="str">
        <f t="shared" si="28"/>
        <v>15</v>
      </c>
      <c r="M143" s="6">
        <f t="shared" si="29"/>
        <v>0</v>
      </c>
      <c r="N143" s="5">
        <f t="shared" si="34"/>
        <v>0</v>
      </c>
      <c r="O143" s="4">
        <f t="shared" si="35"/>
        <v>5</v>
      </c>
      <c r="P143" s="3">
        <f t="shared" si="30"/>
        <v>0</v>
      </c>
      <c r="Q143" s="2">
        <f t="shared" si="31"/>
        <v>1</v>
      </c>
      <c r="R143" s="3">
        <f t="shared" si="32"/>
        <v>0</v>
      </c>
      <c r="S143" s="2">
        <f t="shared" si="33"/>
        <v>0</v>
      </c>
      <c r="T143" s="1">
        <f t="shared" si="36"/>
        <v>0</v>
      </c>
      <c r="U143" s="1">
        <f t="shared" si="37"/>
        <v>1</v>
      </c>
    </row>
    <row r="144" spans="1:21">
      <c r="A144" s="9">
        <v>707</v>
      </c>
      <c r="B144" s="9" t="s">
        <v>1769</v>
      </c>
      <c r="C144" s="9" t="s">
        <v>3</v>
      </c>
      <c r="D144" s="9">
        <v>278</v>
      </c>
      <c r="E144" s="9">
        <v>3</v>
      </c>
      <c r="F144" s="9">
        <v>1.2996000000000001</v>
      </c>
      <c r="G144" s="9">
        <v>1.2996000000000001</v>
      </c>
      <c r="H144" s="9">
        <v>1.3021</v>
      </c>
      <c r="I144" s="9">
        <v>-60</v>
      </c>
      <c r="J144" s="9">
        <v>4465</v>
      </c>
      <c r="K144" s="8" t="str">
        <f t="shared" si="27"/>
        <v>15:49</v>
      </c>
      <c r="L144" s="7" t="str">
        <f t="shared" si="28"/>
        <v>15</v>
      </c>
      <c r="M144" s="6">
        <f t="shared" si="29"/>
        <v>0</v>
      </c>
      <c r="N144" s="5">
        <f t="shared" si="34"/>
        <v>1</v>
      </c>
      <c r="O144" s="4">
        <f t="shared" si="35"/>
        <v>0</v>
      </c>
      <c r="P144" s="3">
        <f t="shared" si="30"/>
        <v>0</v>
      </c>
      <c r="Q144" s="2">
        <f t="shared" si="31"/>
        <v>0</v>
      </c>
      <c r="R144" s="3">
        <f t="shared" si="32"/>
        <v>0</v>
      </c>
      <c r="S144" s="2">
        <f t="shared" si="33"/>
        <v>0</v>
      </c>
      <c r="T144" s="1">
        <f t="shared" si="36"/>
        <v>0</v>
      </c>
      <c r="U144" s="1">
        <f t="shared" si="37"/>
        <v>0</v>
      </c>
    </row>
    <row r="145" spans="1:21">
      <c r="A145" s="9">
        <v>709</v>
      </c>
      <c r="B145" s="9" t="s">
        <v>1768</v>
      </c>
      <c r="C145" s="9" t="s">
        <v>0</v>
      </c>
      <c r="D145" s="9">
        <v>282</v>
      </c>
      <c r="E145" s="9">
        <v>0.5</v>
      </c>
      <c r="F145" s="9">
        <v>1.3001</v>
      </c>
      <c r="G145" s="9">
        <v>1.2976000000000001</v>
      </c>
      <c r="H145" s="9">
        <v>1.3001</v>
      </c>
      <c r="I145" s="9">
        <v>2.5</v>
      </c>
      <c r="J145" s="9">
        <v>4467.5</v>
      </c>
      <c r="K145" s="8" t="str">
        <f t="shared" si="27"/>
        <v>16:59</v>
      </c>
      <c r="L145" s="7" t="str">
        <f t="shared" si="28"/>
        <v>16</v>
      </c>
      <c r="M145" s="6">
        <f t="shared" si="29"/>
        <v>0</v>
      </c>
      <c r="N145" s="5">
        <f t="shared" si="34"/>
        <v>0</v>
      </c>
      <c r="O145" s="4">
        <f t="shared" si="35"/>
        <v>1</v>
      </c>
      <c r="P145" s="3">
        <f t="shared" si="30"/>
        <v>0</v>
      </c>
      <c r="Q145" s="2">
        <f t="shared" si="31"/>
        <v>0</v>
      </c>
      <c r="R145" s="3">
        <f t="shared" si="32"/>
        <v>0</v>
      </c>
      <c r="S145" s="2">
        <f t="shared" si="33"/>
        <v>1</v>
      </c>
      <c r="T145" s="1">
        <f t="shared" si="36"/>
        <v>0</v>
      </c>
      <c r="U145" s="1">
        <f t="shared" si="37"/>
        <v>0</v>
      </c>
    </row>
    <row r="146" spans="1:21">
      <c r="A146" s="9">
        <v>716</v>
      </c>
      <c r="B146" s="9" t="s">
        <v>1767</v>
      </c>
      <c r="C146" s="9" t="s">
        <v>0</v>
      </c>
      <c r="D146" s="9">
        <v>284</v>
      </c>
      <c r="E146" s="9">
        <v>1</v>
      </c>
      <c r="F146" s="9">
        <v>1.2999000000000001</v>
      </c>
      <c r="G146" s="9">
        <v>1.2974000000000001</v>
      </c>
      <c r="H146" s="9">
        <v>1.2999000000000001</v>
      </c>
      <c r="I146" s="9">
        <v>5</v>
      </c>
      <c r="J146" s="9">
        <v>4472.5</v>
      </c>
      <c r="K146" s="8" t="str">
        <f t="shared" si="27"/>
        <v>18:06</v>
      </c>
      <c r="L146" s="7" t="str">
        <f t="shared" si="28"/>
        <v>18</v>
      </c>
      <c r="M146" s="6">
        <f t="shared" si="29"/>
        <v>0</v>
      </c>
      <c r="N146" s="5">
        <f t="shared" si="34"/>
        <v>0</v>
      </c>
      <c r="O146" s="4">
        <f t="shared" si="35"/>
        <v>2</v>
      </c>
      <c r="P146" s="3">
        <f t="shared" si="30"/>
        <v>0</v>
      </c>
      <c r="Q146" s="2">
        <f t="shared" si="31"/>
        <v>0</v>
      </c>
      <c r="R146" s="3">
        <f t="shared" si="32"/>
        <v>0</v>
      </c>
      <c r="S146" s="2">
        <f t="shared" si="33"/>
        <v>1</v>
      </c>
      <c r="T146" s="1">
        <f t="shared" si="36"/>
        <v>0</v>
      </c>
      <c r="U146" s="1">
        <f t="shared" si="37"/>
        <v>0</v>
      </c>
    </row>
    <row r="147" spans="1:21">
      <c r="A147" s="9">
        <v>721</v>
      </c>
      <c r="B147" s="9" t="s">
        <v>1766</v>
      </c>
      <c r="C147" s="9" t="s">
        <v>0</v>
      </c>
      <c r="D147" s="9">
        <v>285</v>
      </c>
      <c r="E147" s="9">
        <v>2</v>
      </c>
      <c r="F147" s="9">
        <v>1.2996000000000001</v>
      </c>
      <c r="G147" s="9">
        <v>1.3021</v>
      </c>
      <c r="H147" s="9">
        <v>1.2996000000000001</v>
      </c>
      <c r="I147" s="9">
        <v>10</v>
      </c>
      <c r="J147" s="9">
        <v>4482.5</v>
      </c>
      <c r="K147" s="8" t="str">
        <f t="shared" si="27"/>
        <v>18:12</v>
      </c>
      <c r="L147" s="7" t="str">
        <f t="shared" si="28"/>
        <v>18</v>
      </c>
      <c r="M147" s="6">
        <f t="shared" si="29"/>
        <v>0</v>
      </c>
      <c r="N147" s="5">
        <f t="shared" si="34"/>
        <v>0</v>
      </c>
      <c r="O147" s="4">
        <f t="shared" si="35"/>
        <v>3</v>
      </c>
      <c r="P147" s="3">
        <f t="shared" si="30"/>
        <v>0</v>
      </c>
      <c r="Q147" s="2">
        <f t="shared" si="31"/>
        <v>0</v>
      </c>
      <c r="R147" s="3">
        <f t="shared" si="32"/>
        <v>0</v>
      </c>
      <c r="S147" s="2">
        <f t="shared" si="33"/>
        <v>0</v>
      </c>
      <c r="T147" s="1">
        <f t="shared" si="36"/>
        <v>0</v>
      </c>
      <c r="U147" s="1">
        <f t="shared" si="37"/>
        <v>1</v>
      </c>
    </row>
    <row r="148" spans="1:21">
      <c r="A148" s="9">
        <v>726</v>
      </c>
      <c r="B148" s="9" t="s">
        <v>1765</v>
      </c>
      <c r="C148" s="9" t="s">
        <v>0</v>
      </c>
      <c r="D148" s="9">
        <v>287</v>
      </c>
      <c r="E148" s="9">
        <v>0.5</v>
      </c>
      <c r="F148" s="9">
        <v>1.3006</v>
      </c>
      <c r="G148" s="9">
        <v>1.3030999999999999</v>
      </c>
      <c r="H148" s="9">
        <v>1.3006</v>
      </c>
      <c r="I148" s="9">
        <v>2.5</v>
      </c>
      <c r="J148" s="9">
        <v>4485</v>
      </c>
      <c r="K148" s="8" t="str">
        <f t="shared" si="27"/>
        <v>20:01</v>
      </c>
      <c r="L148" s="7" t="str">
        <f t="shared" si="28"/>
        <v>20</v>
      </c>
      <c r="M148" s="6">
        <f t="shared" si="29"/>
        <v>0</v>
      </c>
      <c r="N148" s="5">
        <f t="shared" si="34"/>
        <v>0</v>
      </c>
      <c r="O148" s="4">
        <f t="shared" si="35"/>
        <v>4</v>
      </c>
      <c r="P148" s="3">
        <f t="shared" si="30"/>
        <v>0</v>
      </c>
      <c r="Q148" s="2">
        <f t="shared" si="31"/>
        <v>1</v>
      </c>
      <c r="R148" s="3">
        <f t="shared" si="32"/>
        <v>0</v>
      </c>
      <c r="S148" s="2">
        <f t="shared" si="33"/>
        <v>0</v>
      </c>
      <c r="T148" s="1">
        <f t="shared" si="36"/>
        <v>0</v>
      </c>
      <c r="U148" s="1">
        <f t="shared" si="37"/>
        <v>0</v>
      </c>
    </row>
    <row r="149" spans="1:21">
      <c r="A149" s="9">
        <v>735</v>
      </c>
      <c r="B149" s="9" t="s">
        <v>1764</v>
      </c>
      <c r="C149" s="9" t="s">
        <v>54</v>
      </c>
      <c r="D149" s="9">
        <v>292</v>
      </c>
      <c r="E149" s="9">
        <v>0.5</v>
      </c>
      <c r="F149" s="9">
        <v>1.2991999999999999</v>
      </c>
      <c r="G149" s="9">
        <v>1.2974000000000001</v>
      </c>
      <c r="H149" s="9">
        <v>1.2999000000000001</v>
      </c>
      <c r="I149" s="9">
        <v>-0.95</v>
      </c>
      <c r="J149" s="9">
        <v>4484.05</v>
      </c>
      <c r="K149" s="8" t="str">
        <f t="shared" si="27"/>
        <v>01:00</v>
      </c>
      <c r="L149" s="7" t="str">
        <f t="shared" si="28"/>
        <v>01</v>
      </c>
      <c r="M149" s="6">
        <f t="shared" si="29"/>
        <v>2</v>
      </c>
      <c r="N149" s="5">
        <f t="shared" si="34"/>
        <v>0</v>
      </c>
      <c r="O149" s="4">
        <f t="shared" si="35"/>
        <v>0</v>
      </c>
      <c r="P149" s="3">
        <f t="shared" si="30"/>
        <v>0</v>
      </c>
      <c r="Q149" s="2">
        <f t="shared" si="31"/>
        <v>0</v>
      </c>
      <c r="R149" s="3">
        <f t="shared" si="32"/>
        <v>0</v>
      </c>
      <c r="S149" s="2">
        <f t="shared" si="33"/>
        <v>0</v>
      </c>
      <c r="T149" s="1">
        <f t="shared" si="36"/>
        <v>0</v>
      </c>
      <c r="U149" s="1">
        <f t="shared" si="37"/>
        <v>0</v>
      </c>
    </row>
    <row r="150" spans="1:21">
      <c r="A150" s="9">
        <v>736</v>
      </c>
      <c r="B150" s="9" t="s">
        <v>1764</v>
      </c>
      <c r="C150" s="9" t="s">
        <v>54</v>
      </c>
      <c r="D150" s="9">
        <v>290</v>
      </c>
      <c r="E150" s="9">
        <v>1.5</v>
      </c>
      <c r="F150" s="9">
        <v>1.2991999999999999</v>
      </c>
      <c r="G150" s="9">
        <v>1.2984</v>
      </c>
      <c r="H150" s="9">
        <v>1.3008999999999999</v>
      </c>
      <c r="I150" s="9">
        <v>-17.850000000000001</v>
      </c>
      <c r="J150" s="9">
        <v>4466.2</v>
      </c>
      <c r="K150" s="8" t="str">
        <f t="shared" si="27"/>
        <v>01:00</v>
      </c>
      <c r="L150" s="7" t="str">
        <f t="shared" si="28"/>
        <v>01</v>
      </c>
      <c r="M150" s="6">
        <f t="shared" si="29"/>
        <v>2</v>
      </c>
      <c r="N150" s="5">
        <f t="shared" si="34"/>
        <v>0</v>
      </c>
      <c r="O150" s="4">
        <f t="shared" si="35"/>
        <v>0</v>
      </c>
      <c r="P150" s="3">
        <f t="shared" si="30"/>
        <v>0</v>
      </c>
      <c r="Q150" s="2">
        <f t="shared" si="31"/>
        <v>0</v>
      </c>
      <c r="R150" s="3">
        <f t="shared" si="32"/>
        <v>0</v>
      </c>
      <c r="S150" s="2">
        <f t="shared" si="33"/>
        <v>0</v>
      </c>
      <c r="T150" s="1">
        <f t="shared" si="36"/>
        <v>0</v>
      </c>
      <c r="U150" s="1">
        <f t="shared" si="37"/>
        <v>0</v>
      </c>
    </row>
    <row r="151" spans="1:21">
      <c r="A151" s="9">
        <v>745</v>
      </c>
      <c r="B151" s="9" t="s">
        <v>1763</v>
      </c>
      <c r="C151" s="9" t="s">
        <v>0</v>
      </c>
      <c r="D151" s="9">
        <v>296</v>
      </c>
      <c r="E151" s="9">
        <v>1</v>
      </c>
      <c r="F151" s="9">
        <v>1.2965</v>
      </c>
      <c r="G151" s="9">
        <v>1.294</v>
      </c>
      <c r="H151" s="9">
        <v>1.2965</v>
      </c>
      <c r="I151" s="9">
        <v>5</v>
      </c>
      <c r="J151" s="9">
        <v>4471.2</v>
      </c>
      <c r="K151" s="8" t="str">
        <f t="shared" si="27"/>
        <v>02:08</v>
      </c>
      <c r="L151" s="7" t="str">
        <f t="shared" si="28"/>
        <v>02</v>
      </c>
      <c r="M151" s="6">
        <f t="shared" si="29"/>
        <v>0</v>
      </c>
      <c r="N151" s="5">
        <f t="shared" si="34"/>
        <v>0</v>
      </c>
      <c r="O151" s="4">
        <f t="shared" si="35"/>
        <v>1</v>
      </c>
      <c r="P151" s="3">
        <f t="shared" si="30"/>
        <v>0</v>
      </c>
      <c r="Q151" s="2">
        <f t="shared" si="31"/>
        <v>0</v>
      </c>
      <c r="R151" s="3">
        <f t="shared" si="32"/>
        <v>0</v>
      </c>
      <c r="S151" s="2">
        <f t="shared" si="33"/>
        <v>1</v>
      </c>
      <c r="T151" s="1">
        <f t="shared" si="36"/>
        <v>0</v>
      </c>
      <c r="U151" s="1">
        <f t="shared" si="37"/>
        <v>0</v>
      </c>
    </row>
    <row r="152" spans="1:21">
      <c r="A152" s="9">
        <v>750</v>
      </c>
      <c r="B152" s="9" t="s">
        <v>1762</v>
      </c>
      <c r="C152" s="9" t="s">
        <v>0</v>
      </c>
      <c r="D152" s="9">
        <v>297</v>
      </c>
      <c r="E152" s="9">
        <v>2</v>
      </c>
      <c r="F152" s="9">
        <v>1.2962</v>
      </c>
      <c r="G152" s="9">
        <v>1.2987</v>
      </c>
      <c r="H152" s="9">
        <v>1.2962</v>
      </c>
      <c r="I152" s="9">
        <v>10</v>
      </c>
      <c r="J152" s="9">
        <v>4481.2</v>
      </c>
      <c r="K152" s="8" t="str">
        <f t="shared" si="27"/>
        <v>02:48</v>
      </c>
      <c r="L152" s="7" t="str">
        <f t="shared" si="28"/>
        <v>02</v>
      </c>
      <c r="M152" s="6">
        <f t="shared" si="29"/>
        <v>0</v>
      </c>
      <c r="N152" s="5">
        <f t="shared" si="34"/>
        <v>0</v>
      </c>
      <c r="O152" s="4">
        <f t="shared" si="35"/>
        <v>2</v>
      </c>
      <c r="P152" s="3">
        <f t="shared" si="30"/>
        <v>0</v>
      </c>
      <c r="Q152" s="2">
        <f t="shared" si="31"/>
        <v>0</v>
      </c>
      <c r="R152" s="3">
        <f t="shared" si="32"/>
        <v>0</v>
      </c>
      <c r="S152" s="2">
        <f t="shared" si="33"/>
        <v>0</v>
      </c>
      <c r="T152" s="1">
        <f t="shared" si="36"/>
        <v>0</v>
      </c>
      <c r="U152" s="1">
        <f t="shared" si="37"/>
        <v>1</v>
      </c>
    </row>
    <row r="153" spans="1:21">
      <c r="A153" s="9">
        <v>755</v>
      </c>
      <c r="B153" s="9" t="s">
        <v>1761</v>
      </c>
      <c r="C153" s="9" t="s">
        <v>0</v>
      </c>
      <c r="D153" s="9">
        <v>300</v>
      </c>
      <c r="E153" s="9">
        <v>3</v>
      </c>
      <c r="F153" s="9">
        <v>1.2965</v>
      </c>
      <c r="G153" s="9">
        <v>1.294</v>
      </c>
      <c r="H153" s="9">
        <v>1.2965</v>
      </c>
      <c r="I153" s="9">
        <v>15</v>
      </c>
      <c r="J153" s="9">
        <v>4496.2</v>
      </c>
      <c r="K153" s="8" t="str">
        <f t="shared" si="27"/>
        <v>04:35</v>
      </c>
      <c r="L153" s="7" t="str">
        <f t="shared" si="28"/>
        <v>04</v>
      </c>
      <c r="M153" s="6">
        <f t="shared" si="29"/>
        <v>0</v>
      </c>
      <c r="N153" s="5">
        <f t="shared" si="34"/>
        <v>0</v>
      </c>
      <c r="O153" s="4">
        <f t="shared" si="35"/>
        <v>3</v>
      </c>
      <c r="P153" s="3">
        <f t="shared" si="30"/>
        <v>0</v>
      </c>
      <c r="Q153" s="2">
        <f t="shared" si="31"/>
        <v>0</v>
      </c>
      <c r="R153" s="3">
        <f t="shared" si="32"/>
        <v>0</v>
      </c>
      <c r="S153" s="2">
        <f t="shared" si="33"/>
        <v>1</v>
      </c>
      <c r="T153" s="1">
        <f t="shared" si="36"/>
        <v>0</v>
      </c>
      <c r="U153" s="1">
        <f t="shared" si="37"/>
        <v>1</v>
      </c>
    </row>
    <row r="154" spans="1:21">
      <c r="A154" s="9">
        <v>764</v>
      </c>
      <c r="B154" s="9" t="s">
        <v>1760</v>
      </c>
      <c r="C154" s="9" t="s">
        <v>3</v>
      </c>
      <c r="D154" s="9">
        <v>301</v>
      </c>
      <c r="E154" s="9">
        <v>4</v>
      </c>
      <c r="F154" s="9">
        <v>1.2987</v>
      </c>
      <c r="G154" s="9">
        <v>1.2987</v>
      </c>
      <c r="H154" s="9">
        <v>1.2962</v>
      </c>
      <c r="I154" s="9">
        <v>-80</v>
      </c>
      <c r="J154" s="9">
        <v>4416.2</v>
      </c>
      <c r="K154" s="8" t="str">
        <f t="shared" si="27"/>
        <v>06:51</v>
      </c>
      <c r="L154" s="7" t="str">
        <f t="shared" si="28"/>
        <v>06</v>
      </c>
      <c r="M154" s="6">
        <f t="shared" si="29"/>
        <v>0</v>
      </c>
      <c r="N154" s="5">
        <f t="shared" si="34"/>
        <v>1</v>
      </c>
      <c r="O154" s="4">
        <f t="shared" si="35"/>
        <v>0</v>
      </c>
      <c r="P154" s="3">
        <f t="shared" si="30"/>
        <v>0</v>
      </c>
      <c r="Q154" s="2">
        <f t="shared" si="31"/>
        <v>0</v>
      </c>
      <c r="R154" s="3">
        <f t="shared" si="32"/>
        <v>1</v>
      </c>
      <c r="S154" s="2">
        <f t="shared" si="33"/>
        <v>0</v>
      </c>
      <c r="T154" s="1">
        <f t="shared" si="36"/>
        <v>0</v>
      </c>
      <c r="U154" s="1">
        <f t="shared" si="37"/>
        <v>0</v>
      </c>
    </row>
    <row r="155" spans="1:21">
      <c r="A155" s="9">
        <v>769</v>
      </c>
      <c r="B155" s="9" t="s">
        <v>1759</v>
      </c>
      <c r="C155" s="9" t="s">
        <v>0</v>
      </c>
      <c r="D155" s="9">
        <v>305</v>
      </c>
      <c r="E155" s="9">
        <v>0.5</v>
      </c>
      <c r="F155" s="9">
        <v>1.2982</v>
      </c>
      <c r="G155" s="9">
        <v>1.3007</v>
      </c>
      <c r="H155" s="9">
        <v>1.2982</v>
      </c>
      <c r="I155" s="9">
        <v>2.5</v>
      </c>
      <c r="J155" s="9">
        <v>4418.7</v>
      </c>
      <c r="K155" s="8" t="str">
        <f t="shared" si="27"/>
        <v>07:13</v>
      </c>
      <c r="L155" s="7" t="str">
        <f t="shared" si="28"/>
        <v>07</v>
      </c>
      <c r="M155" s="6">
        <f t="shared" si="29"/>
        <v>0</v>
      </c>
      <c r="N155" s="5">
        <f t="shared" si="34"/>
        <v>0</v>
      </c>
      <c r="O155" s="4">
        <f t="shared" si="35"/>
        <v>1</v>
      </c>
      <c r="P155" s="3">
        <f t="shared" si="30"/>
        <v>0</v>
      </c>
      <c r="Q155" s="2">
        <f t="shared" si="31"/>
        <v>0</v>
      </c>
      <c r="R155" s="3">
        <f t="shared" si="32"/>
        <v>0</v>
      </c>
      <c r="S155" s="2">
        <f t="shared" si="33"/>
        <v>0</v>
      </c>
      <c r="T155" s="1">
        <f t="shared" si="36"/>
        <v>0</v>
      </c>
      <c r="U155" s="1">
        <f t="shared" si="37"/>
        <v>0</v>
      </c>
    </row>
    <row r="156" spans="1:21">
      <c r="A156" s="9">
        <v>771</v>
      </c>
      <c r="B156" s="9" t="s">
        <v>1758</v>
      </c>
      <c r="C156" s="9" t="s">
        <v>0</v>
      </c>
      <c r="D156" s="9">
        <v>308</v>
      </c>
      <c r="E156" s="9">
        <v>1.5</v>
      </c>
      <c r="F156" s="9">
        <v>1.2985</v>
      </c>
      <c r="G156" s="9">
        <v>1.296</v>
      </c>
      <c r="H156" s="9">
        <v>1.2985</v>
      </c>
      <c r="I156" s="9">
        <v>7.5</v>
      </c>
      <c r="J156" s="9">
        <v>4426.2</v>
      </c>
      <c r="K156" s="8" t="str">
        <f t="shared" si="27"/>
        <v>07:59</v>
      </c>
      <c r="L156" s="7" t="str">
        <f t="shared" si="28"/>
        <v>07</v>
      </c>
      <c r="M156" s="6">
        <f t="shared" si="29"/>
        <v>0</v>
      </c>
      <c r="N156" s="5">
        <f t="shared" si="34"/>
        <v>0</v>
      </c>
      <c r="O156" s="4">
        <f t="shared" si="35"/>
        <v>2</v>
      </c>
      <c r="P156" s="3">
        <f t="shared" si="30"/>
        <v>0</v>
      </c>
      <c r="Q156" s="2">
        <f t="shared" si="31"/>
        <v>0</v>
      </c>
      <c r="R156" s="3">
        <f t="shared" si="32"/>
        <v>0</v>
      </c>
      <c r="S156" s="2">
        <f t="shared" si="33"/>
        <v>1</v>
      </c>
      <c r="T156" s="1">
        <f t="shared" si="36"/>
        <v>0</v>
      </c>
      <c r="U156" s="1">
        <f t="shared" si="37"/>
        <v>1</v>
      </c>
    </row>
    <row r="157" spans="1:21">
      <c r="A157" s="9">
        <v>772</v>
      </c>
      <c r="B157" s="9" t="s">
        <v>1757</v>
      </c>
      <c r="C157" s="9" t="s">
        <v>3</v>
      </c>
      <c r="D157" s="9">
        <v>303</v>
      </c>
      <c r="E157" s="9">
        <v>0.5</v>
      </c>
      <c r="F157" s="9">
        <v>1.2997000000000001</v>
      </c>
      <c r="G157" s="9">
        <v>1.2997000000000001</v>
      </c>
      <c r="H157" s="9">
        <v>1.2971999999999999</v>
      </c>
      <c r="I157" s="9">
        <v>-10</v>
      </c>
      <c r="J157" s="9">
        <v>4416.2</v>
      </c>
      <c r="K157" s="8" t="str">
        <f t="shared" si="27"/>
        <v>08:47</v>
      </c>
      <c r="L157" s="7" t="str">
        <f t="shared" si="28"/>
        <v>08</v>
      </c>
      <c r="M157" s="6">
        <f t="shared" si="29"/>
        <v>0</v>
      </c>
      <c r="N157" s="5">
        <f t="shared" si="34"/>
        <v>1</v>
      </c>
      <c r="O157" s="4">
        <f t="shared" si="35"/>
        <v>0</v>
      </c>
      <c r="P157" s="3">
        <f t="shared" si="30"/>
        <v>0</v>
      </c>
      <c r="Q157" s="2">
        <f t="shared" si="31"/>
        <v>0</v>
      </c>
      <c r="R157" s="3">
        <f t="shared" si="32"/>
        <v>1</v>
      </c>
      <c r="S157" s="2">
        <f t="shared" si="33"/>
        <v>0</v>
      </c>
      <c r="T157" s="1">
        <f t="shared" si="36"/>
        <v>0</v>
      </c>
      <c r="U157" s="1">
        <f t="shared" si="37"/>
        <v>0</v>
      </c>
    </row>
    <row r="158" spans="1:21">
      <c r="A158" s="9">
        <v>774</v>
      </c>
      <c r="B158" s="9" t="s">
        <v>1756</v>
      </c>
      <c r="C158" s="9" t="s">
        <v>0</v>
      </c>
      <c r="D158" s="9">
        <v>307</v>
      </c>
      <c r="E158" s="9">
        <v>0.5</v>
      </c>
      <c r="F158" s="9">
        <v>1.2991999999999999</v>
      </c>
      <c r="G158" s="9">
        <v>1.3017000000000001</v>
      </c>
      <c r="H158" s="9">
        <v>1.2991999999999999</v>
      </c>
      <c r="I158" s="9">
        <v>2.5</v>
      </c>
      <c r="J158" s="9">
        <v>4418.7</v>
      </c>
      <c r="K158" s="8" t="str">
        <f t="shared" si="27"/>
        <v>09:23</v>
      </c>
      <c r="L158" s="7" t="str">
        <f t="shared" si="28"/>
        <v>09</v>
      </c>
      <c r="M158" s="6">
        <f t="shared" si="29"/>
        <v>0</v>
      </c>
      <c r="N158" s="5">
        <f t="shared" si="34"/>
        <v>0</v>
      </c>
      <c r="O158" s="4">
        <f t="shared" si="35"/>
        <v>1</v>
      </c>
      <c r="P158" s="3">
        <f t="shared" si="30"/>
        <v>0</v>
      </c>
      <c r="Q158" s="2">
        <f t="shared" si="31"/>
        <v>0</v>
      </c>
      <c r="R158" s="3">
        <f t="shared" si="32"/>
        <v>0</v>
      </c>
      <c r="S158" s="2">
        <f t="shared" si="33"/>
        <v>0</v>
      </c>
      <c r="T158" s="1">
        <f t="shared" si="36"/>
        <v>0</v>
      </c>
      <c r="U158" s="1">
        <f t="shared" si="37"/>
        <v>0</v>
      </c>
    </row>
    <row r="159" spans="1:21">
      <c r="A159" s="9">
        <v>781</v>
      </c>
      <c r="B159" s="9" t="s">
        <v>1755</v>
      </c>
      <c r="C159" s="9" t="s">
        <v>0</v>
      </c>
      <c r="D159" s="9">
        <v>310</v>
      </c>
      <c r="E159" s="9">
        <v>1</v>
      </c>
      <c r="F159" s="9">
        <v>1.2987</v>
      </c>
      <c r="G159" s="9">
        <v>1.2962</v>
      </c>
      <c r="H159" s="9">
        <v>1.2987</v>
      </c>
      <c r="I159" s="9">
        <v>5</v>
      </c>
      <c r="J159" s="9">
        <v>4423.7</v>
      </c>
      <c r="K159" s="8" t="str">
        <f t="shared" si="27"/>
        <v>10:35</v>
      </c>
      <c r="L159" s="7" t="str">
        <f t="shared" si="28"/>
        <v>10</v>
      </c>
      <c r="M159" s="6">
        <f t="shared" si="29"/>
        <v>0</v>
      </c>
      <c r="N159" s="5">
        <f t="shared" si="34"/>
        <v>0</v>
      </c>
      <c r="O159" s="4">
        <f t="shared" si="35"/>
        <v>2</v>
      </c>
      <c r="P159" s="3">
        <f t="shared" si="30"/>
        <v>0</v>
      </c>
      <c r="Q159" s="2">
        <f t="shared" si="31"/>
        <v>0</v>
      </c>
      <c r="R159" s="3">
        <f t="shared" si="32"/>
        <v>0</v>
      </c>
      <c r="S159" s="2">
        <f t="shared" si="33"/>
        <v>1</v>
      </c>
      <c r="T159" s="1">
        <f t="shared" si="36"/>
        <v>0</v>
      </c>
      <c r="U159" s="1">
        <f t="shared" si="37"/>
        <v>1</v>
      </c>
    </row>
    <row r="160" spans="1:21">
      <c r="A160" s="9">
        <v>790</v>
      </c>
      <c r="B160" s="9" t="s">
        <v>1754</v>
      </c>
      <c r="C160" s="9" t="s">
        <v>0</v>
      </c>
      <c r="D160" s="9">
        <v>313</v>
      </c>
      <c r="E160" s="9">
        <v>0.5</v>
      </c>
      <c r="F160" s="9">
        <v>1.2995000000000001</v>
      </c>
      <c r="G160" s="9">
        <v>1.302</v>
      </c>
      <c r="H160" s="9">
        <v>1.2995000000000001</v>
      </c>
      <c r="I160" s="9">
        <v>2.5</v>
      </c>
      <c r="J160" s="9">
        <v>4426.2</v>
      </c>
      <c r="K160" s="8" t="str">
        <f t="shared" si="27"/>
        <v>11:29</v>
      </c>
      <c r="L160" s="7" t="str">
        <f t="shared" si="28"/>
        <v>11</v>
      </c>
      <c r="M160" s="6">
        <f t="shared" si="29"/>
        <v>0</v>
      </c>
      <c r="N160" s="5">
        <f t="shared" si="34"/>
        <v>0</v>
      </c>
      <c r="O160" s="4">
        <f t="shared" si="35"/>
        <v>3</v>
      </c>
      <c r="P160" s="3">
        <f t="shared" si="30"/>
        <v>0</v>
      </c>
      <c r="Q160" s="2">
        <f t="shared" si="31"/>
        <v>0</v>
      </c>
      <c r="R160" s="3">
        <f t="shared" si="32"/>
        <v>0</v>
      </c>
      <c r="S160" s="2">
        <f t="shared" si="33"/>
        <v>0</v>
      </c>
      <c r="T160" s="1">
        <f t="shared" si="36"/>
        <v>0</v>
      </c>
      <c r="U160" s="1">
        <f t="shared" si="37"/>
        <v>1</v>
      </c>
    </row>
    <row r="161" spans="1:21">
      <c r="A161" s="9">
        <v>792</v>
      </c>
      <c r="B161" s="9" t="s">
        <v>1753</v>
      </c>
      <c r="C161" s="9" t="s">
        <v>0</v>
      </c>
      <c r="D161" s="9">
        <v>316</v>
      </c>
      <c r="E161" s="9">
        <v>1.5</v>
      </c>
      <c r="F161" s="9">
        <v>1.2998000000000001</v>
      </c>
      <c r="G161" s="9">
        <v>1.2972999999999999</v>
      </c>
      <c r="H161" s="9">
        <v>1.2998000000000001</v>
      </c>
      <c r="I161" s="9">
        <v>7.5</v>
      </c>
      <c r="J161" s="9">
        <v>4433.7</v>
      </c>
      <c r="K161" s="8" t="str">
        <f t="shared" si="27"/>
        <v>12:47</v>
      </c>
      <c r="L161" s="7" t="str">
        <f t="shared" si="28"/>
        <v>12</v>
      </c>
      <c r="M161" s="6">
        <f t="shared" si="29"/>
        <v>0</v>
      </c>
      <c r="N161" s="5">
        <f t="shared" si="34"/>
        <v>0</v>
      </c>
      <c r="O161" s="4">
        <f t="shared" si="35"/>
        <v>4</v>
      </c>
      <c r="P161" s="3">
        <f t="shared" si="30"/>
        <v>0</v>
      </c>
      <c r="Q161" s="2">
        <f t="shared" si="31"/>
        <v>0</v>
      </c>
      <c r="R161" s="3">
        <f t="shared" si="32"/>
        <v>0</v>
      </c>
      <c r="S161" s="2">
        <f t="shared" si="33"/>
        <v>1</v>
      </c>
      <c r="T161" s="1">
        <f t="shared" si="36"/>
        <v>0</v>
      </c>
      <c r="U161" s="1">
        <f t="shared" si="37"/>
        <v>1</v>
      </c>
    </row>
    <row r="162" spans="1:21">
      <c r="A162" s="9">
        <v>793</v>
      </c>
      <c r="B162" s="9" t="s">
        <v>1752</v>
      </c>
      <c r="C162" s="9" t="s">
        <v>0</v>
      </c>
      <c r="D162" s="9">
        <v>311</v>
      </c>
      <c r="E162" s="9">
        <v>2</v>
      </c>
      <c r="F162" s="9">
        <v>1.2984</v>
      </c>
      <c r="G162" s="9">
        <v>1.3008999999999999</v>
      </c>
      <c r="H162" s="9">
        <v>1.2984</v>
      </c>
      <c r="I162" s="9">
        <v>10</v>
      </c>
      <c r="J162" s="9">
        <v>4443.7</v>
      </c>
      <c r="K162" s="8" t="str">
        <f t="shared" si="27"/>
        <v>14:14</v>
      </c>
      <c r="L162" s="7" t="str">
        <f t="shared" si="28"/>
        <v>14</v>
      </c>
      <c r="M162" s="6">
        <f t="shared" si="29"/>
        <v>0</v>
      </c>
      <c r="N162" s="5">
        <f t="shared" si="34"/>
        <v>0</v>
      </c>
      <c r="O162" s="4">
        <f t="shared" si="35"/>
        <v>5</v>
      </c>
      <c r="P162" s="3">
        <f t="shared" si="30"/>
        <v>0</v>
      </c>
      <c r="Q162" s="2">
        <f t="shared" si="31"/>
        <v>0</v>
      </c>
      <c r="R162" s="3">
        <f t="shared" si="32"/>
        <v>0</v>
      </c>
      <c r="S162" s="2">
        <f t="shared" si="33"/>
        <v>0</v>
      </c>
      <c r="T162" s="1">
        <f t="shared" si="36"/>
        <v>0</v>
      </c>
      <c r="U162" s="1">
        <f t="shared" si="37"/>
        <v>1</v>
      </c>
    </row>
    <row r="163" spans="1:21">
      <c r="A163" s="9">
        <v>801</v>
      </c>
      <c r="B163" s="9" t="s">
        <v>1751</v>
      </c>
      <c r="C163" s="9" t="s">
        <v>0</v>
      </c>
      <c r="D163" s="9">
        <v>317</v>
      </c>
      <c r="E163" s="9">
        <v>1</v>
      </c>
      <c r="F163" s="9">
        <v>1.2950999999999999</v>
      </c>
      <c r="G163" s="9">
        <v>1.2976000000000001</v>
      </c>
      <c r="H163" s="9">
        <v>1.2950999999999999</v>
      </c>
      <c r="I163" s="9">
        <v>5</v>
      </c>
      <c r="J163" s="9">
        <v>4448.7</v>
      </c>
      <c r="K163" s="8" t="str">
        <f t="shared" si="27"/>
        <v>08:23</v>
      </c>
      <c r="L163" s="7" t="str">
        <f t="shared" si="28"/>
        <v>08</v>
      </c>
      <c r="M163" s="6">
        <f t="shared" si="29"/>
        <v>0</v>
      </c>
      <c r="N163" s="5">
        <f t="shared" si="34"/>
        <v>0</v>
      </c>
      <c r="O163" s="4">
        <f t="shared" si="35"/>
        <v>6</v>
      </c>
      <c r="P163" s="3">
        <f t="shared" si="30"/>
        <v>0</v>
      </c>
      <c r="Q163" s="2">
        <f t="shared" si="31"/>
        <v>0</v>
      </c>
      <c r="R163" s="3">
        <f t="shared" si="32"/>
        <v>0</v>
      </c>
      <c r="S163" s="2">
        <f t="shared" si="33"/>
        <v>0</v>
      </c>
      <c r="T163" s="1">
        <f t="shared" si="36"/>
        <v>0</v>
      </c>
      <c r="U163" s="1">
        <f t="shared" si="37"/>
        <v>0</v>
      </c>
    </row>
    <row r="164" spans="1:21">
      <c r="A164" s="9">
        <v>806</v>
      </c>
      <c r="B164" s="9" t="s">
        <v>1750</v>
      </c>
      <c r="C164" s="9" t="s">
        <v>0</v>
      </c>
      <c r="D164" s="9">
        <v>320</v>
      </c>
      <c r="E164" s="9">
        <v>2</v>
      </c>
      <c r="F164" s="9">
        <v>1.2954000000000001</v>
      </c>
      <c r="G164" s="9">
        <v>1.2928999999999999</v>
      </c>
      <c r="H164" s="9">
        <v>1.2954000000000001</v>
      </c>
      <c r="I164" s="9">
        <v>10</v>
      </c>
      <c r="J164" s="9">
        <v>4458.7</v>
      </c>
      <c r="K164" s="8" t="str">
        <f t="shared" si="27"/>
        <v>08:35</v>
      </c>
      <c r="L164" s="7" t="str">
        <f t="shared" si="28"/>
        <v>08</v>
      </c>
      <c r="M164" s="6">
        <f t="shared" si="29"/>
        <v>0</v>
      </c>
      <c r="N164" s="5">
        <f t="shared" si="34"/>
        <v>0</v>
      </c>
      <c r="O164" s="4">
        <f t="shared" si="35"/>
        <v>7</v>
      </c>
      <c r="P164" s="3">
        <f t="shared" si="30"/>
        <v>0</v>
      </c>
      <c r="Q164" s="2">
        <f t="shared" si="31"/>
        <v>0</v>
      </c>
      <c r="R164" s="3">
        <f t="shared" si="32"/>
        <v>0</v>
      </c>
      <c r="S164" s="2">
        <f t="shared" si="33"/>
        <v>1</v>
      </c>
      <c r="T164" s="1">
        <f t="shared" si="36"/>
        <v>0</v>
      </c>
      <c r="U164" s="1">
        <f t="shared" si="37"/>
        <v>1</v>
      </c>
    </row>
    <row r="165" spans="1:21">
      <c r="A165" s="9">
        <v>815</v>
      </c>
      <c r="B165" s="9" t="s">
        <v>1749</v>
      </c>
      <c r="C165" s="9" t="s">
        <v>0</v>
      </c>
      <c r="D165" s="9">
        <v>323</v>
      </c>
      <c r="E165" s="9">
        <v>0.5</v>
      </c>
      <c r="F165" s="9">
        <v>1.296</v>
      </c>
      <c r="G165" s="9">
        <v>1.2985</v>
      </c>
      <c r="H165" s="9">
        <v>1.296</v>
      </c>
      <c r="I165" s="9">
        <v>2.5</v>
      </c>
      <c r="J165" s="9">
        <v>4461.2</v>
      </c>
      <c r="K165" s="8" t="str">
        <f t="shared" si="27"/>
        <v>09:20</v>
      </c>
      <c r="L165" s="7" t="str">
        <f t="shared" si="28"/>
        <v>09</v>
      </c>
      <c r="M165" s="6">
        <f t="shared" si="29"/>
        <v>0</v>
      </c>
      <c r="N165" s="5">
        <f t="shared" si="34"/>
        <v>0</v>
      </c>
      <c r="O165" s="4">
        <f t="shared" si="35"/>
        <v>8</v>
      </c>
      <c r="P165" s="3">
        <f t="shared" si="30"/>
        <v>0</v>
      </c>
      <c r="Q165" s="2">
        <f t="shared" si="31"/>
        <v>0</v>
      </c>
      <c r="R165" s="3">
        <f t="shared" si="32"/>
        <v>0</v>
      </c>
      <c r="S165" s="2">
        <f t="shared" si="33"/>
        <v>0</v>
      </c>
      <c r="T165" s="1">
        <f t="shared" si="36"/>
        <v>0</v>
      </c>
      <c r="U165" s="1">
        <f t="shared" si="37"/>
        <v>1</v>
      </c>
    </row>
    <row r="166" spans="1:21">
      <c r="A166" s="9">
        <v>817</v>
      </c>
      <c r="B166" s="9" t="s">
        <v>1748</v>
      </c>
      <c r="C166" s="9" t="s">
        <v>0</v>
      </c>
      <c r="D166" s="9">
        <v>326</v>
      </c>
      <c r="E166" s="9">
        <v>1.5</v>
      </c>
      <c r="F166" s="9">
        <v>1.2963</v>
      </c>
      <c r="G166" s="9">
        <v>1.2938000000000001</v>
      </c>
      <c r="H166" s="9">
        <v>1.2963</v>
      </c>
      <c r="I166" s="9">
        <v>7.5</v>
      </c>
      <c r="J166" s="9">
        <v>4468.7</v>
      </c>
      <c r="K166" s="8" t="str">
        <f t="shared" si="27"/>
        <v>09:48</v>
      </c>
      <c r="L166" s="7" t="str">
        <f t="shared" si="28"/>
        <v>09</v>
      </c>
      <c r="M166" s="6">
        <f t="shared" si="29"/>
        <v>0</v>
      </c>
      <c r="N166" s="5">
        <f t="shared" si="34"/>
        <v>0</v>
      </c>
      <c r="O166" s="4">
        <f t="shared" si="35"/>
        <v>9</v>
      </c>
      <c r="P166" s="3">
        <f t="shared" si="30"/>
        <v>0</v>
      </c>
      <c r="Q166" s="2">
        <f t="shared" si="31"/>
        <v>1</v>
      </c>
      <c r="R166" s="3">
        <f t="shared" si="32"/>
        <v>0</v>
      </c>
      <c r="S166" s="2">
        <f t="shared" si="33"/>
        <v>1</v>
      </c>
      <c r="T166" s="1">
        <f t="shared" si="36"/>
        <v>0</v>
      </c>
      <c r="U166" s="1">
        <f t="shared" si="37"/>
        <v>1</v>
      </c>
    </row>
    <row r="167" spans="1:21">
      <c r="A167" s="9">
        <v>818</v>
      </c>
      <c r="B167" s="9" t="s">
        <v>1747</v>
      </c>
      <c r="C167" s="9" t="s">
        <v>3</v>
      </c>
      <c r="D167" s="9">
        <v>321</v>
      </c>
      <c r="E167" s="9">
        <v>3</v>
      </c>
      <c r="F167" s="9">
        <v>1.2975000000000001</v>
      </c>
      <c r="G167" s="9">
        <v>1.2975000000000001</v>
      </c>
      <c r="H167" s="9">
        <v>1.2949999999999999</v>
      </c>
      <c r="I167" s="9">
        <v>-60</v>
      </c>
      <c r="J167" s="9">
        <v>4408.7</v>
      </c>
      <c r="K167" s="8" t="str">
        <f t="shared" si="27"/>
        <v>10:01</v>
      </c>
      <c r="L167" s="7" t="str">
        <f t="shared" si="28"/>
        <v>10</v>
      </c>
      <c r="M167" s="6">
        <f t="shared" si="29"/>
        <v>0</v>
      </c>
      <c r="N167" s="5">
        <f t="shared" si="34"/>
        <v>1</v>
      </c>
      <c r="O167" s="4">
        <f t="shared" si="35"/>
        <v>0</v>
      </c>
      <c r="P167" s="3">
        <f t="shared" si="30"/>
        <v>0</v>
      </c>
      <c r="Q167" s="2">
        <f t="shared" si="31"/>
        <v>0</v>
      </c>
      <c r="R167" s="3">
        <f t="shared" si="32"/>
        <v>1</v>
      </c>
      <c r="S167" s="2">
        <f t="shared" si="33"/>
        <v>0</v>
      </c>
      <c r="T167" s="1">
        <f t="shared" si="36"/>
        <v>0</v>
      </c>
      <c r="U167" s="1">
        <f t="shared" si="37"/>
        <v>0</v>
      </c>
    </row>
    <row r="168" spans="1:21">
      <c r="A168" s="9">
        <v>820</v>
      </c>
      <c r="B168" s="9" t="s">
        <v>1746</v>
      </c>
      <c r="C168" s="9" t="s">
        <v>0</v>
      </c>
      <c r="D168" s="9">
        <v>325</v>
      </c>
      <c r="E168" s="9">
        <v>0.5</v>
      </c>
      <c r="F168" s="9">
        <v>1.2969999999999999</v>
      </c>
      <c r="G168" s="9">
        <v>1.2995000000000001</v>
      </c>
      <c r="H168" s="9">
        <v>1.2969999999999999</v>
      </c>
      <c r="I168" s="9">
        <v>2.5</v>
      </c>
      <c r="J168" s="9">
        <v>4411.2</v>
      </c>
      <c r="K168" s="8" t="str">
        <f t="shared" si="27"/>
        <v>10:51</v>
      </c>
      <c r="L168" s="7" t="str">
        <f t="shared" si="28"/>
        <v>10</v>
      </c>
      <c r="M168" s="6">
        <f t="shared" si="29"/>
        <v>0</v>
      </c>
      <c r="N168" s="5">
        <f t="shared" si="34"/>
        <v>0</v>
      </c>
      <c r="O168" s="4">
        <f t="shared" si="35"/>
        <v>1</v>
      </c>
      <c r="P168" s="3">
        <f t="shared" si="30"/>
        <v>0</v>
      </c>
      <c r="Q168" s="2">
        <f t="shared" si="31"/>
        <v>0</v>
      </c>
      <c r="R168" s="3">
        <f t="shared" si="32"/>
        <v>0</v>
      </c>
      <c r="S168" s="2">
        <f t="shared" si="33"/>
        <v>0</v>
      </c>
      <c r="T168" s="1">
        <f t="shared" si="36"/>
        <v>0</v>
      </c>
      <c r="U168" s="1">
        <f t="shared" si="37"/>
        <v>0</v>
      </c>
    </row>
    <row r="169" spans="1:21">
      <c r="A169" s="9">
        <v>831</v>
      </c>
      <c r="B169" s="9" t="s">
        <v>1745</v>
      </c>
      <c r="C169" s="9" t="s">
        <v>3</v>
      </c>
      <c r="D169" s="9">
        <v>327</v>
      </c>
      <c r="E169" s="9">
        <v>1</v>
      </c>
      <c r="F169" s="9">
        <v>1.2997000000000001</v>
      </c>
      <c r="G169" s="9">
        <v>1.2997000000000001</v>
      </c>
      <c r="H169" s="9">
        <v>1.2971999999999999</v>
      </c>
      <c r="I169" s="9">
        <v>-20</v>
      </c>
      <c r="J169" s="9">
        <v>4391.2</v>
      </c>
      <c r="K169" s="8" t="str">
        <f t="shared" si="27"/>
        <v>13:06</v>
      </c>
      <c r="L169" s="7" t="str">
        <f t="shared" si="28"/>
        <v>13</v>
      </c>
      <c r="M169" s="6">
        <f t="shared" si="29"/>
        <v>0</v>
      </c>
      <c r="N169" s="5">
        <f t="shared" si="34"/>
        <v>1</v>
      </c>
      <c r="O169" s="4">
        <f t="shared" si="35"/>
        <v>0</v>
      </c>
      <c r="P169" s="3">
        <f t="shared" si="30"/>
        <v>0</v>
      </c>
      <c r="Q169" s="2">
        <f t="shared" si="31"/>
        <v>0</v>
      </c>
      <c r="R169" s="3">
        <f t="shared" si="32"/>
        <v>1</v>
      </c>
      <c r="S169" s="2">
        <f t="shared" si="33"/>
        <v>0</v>
      </c>
      <c r="T169" s="1">
        <f t="shared" si="36"/>
        <v>0</v>
      </c>
      <c r="U169" s="1">
        <f t="shared" si="37"/>
        <v>0</v>
      </c>
    </row>
    <row r="170" spans="1:21">
      <c r="A170" s="9">
        <v>836</v>
      </c>
      <c r="B170" s="9" t="s">
        <v>1744</v>
      </c>
      <c r="C170" s="9" t="s">
        <v>3</v>
      </c>
      <c r="D170" s="9">
        <v>329</v>
      </c>
      <c r="E170" s="9">
        <v>0.5</v>
      </c>
      <c r="F170" s="9">
        <v>1.3007</v>
      </c>
      <c r="G170" s="9">
        <v>1.3007</v>
      </c>
      <c r="H170" s="9">
        <v>1.2982</v>
      </c>
      <c r="I170" s="9">
        <v>-10</v>
      </c>
      <c r="J170" s="9">
        <v>4381.2</v>
      </c>
      <c r="K170" s="8" t="str">
        <f t="shared" si="27"/>
        <v>13:12</v>
      </c>
      <c r="L170" s="7" t="str">
        <f t="shared" si="28"/>
        <v>13</v>
      </c>
      <c r="M170" s="6">
        <f t="shared" si="29"/>
        <v>0</v>
      </c>
      <c r="N170" s="5">
        <f t="shared" si="34"/>
        <v>2</v>
      </c>
      <c r="O170" s="4">
        <f t="shared" si="35"/>
        <v>0</v>
      </c>
      <c r="P170" s="3">
        <f t="shared" si="30"/>
        <v>0</v>
      </c>
      <c r="Q170" s="2">
        <f t="shared" si="31"/>
        <v>0</v>
      </c>
      <c r="R170" s="3">
        <f t="shared" si="32"/>
        <v>1</v>
      </c>
      <c r="S170" s="2">
        <f t="shared" si="33"/>
        <v>0</v>
      </c>
      <c r="T170" s="1">
        <f t="shared" si="36"/>
        <v>0</v>
      </c>
      <c r="U170" s="1">
        <f t="shared" si="37"/>
        <v>0</v>
      </c>
    </row>
    <row r="171" spans="1:21">
      <c r="A171" s="9">
        <v>841</v>
      </c>
      <c r="B171" s="9" t="s">
        <v>1744</v>
      </c>
      <c r="C171" s="9" t="s">
        <v>3</v>
      </c>
      <c r="D171" s="9">
        <v>331</v>
      </c>
      <c r="E171" s="9">
        <v>0.5</v>
      </c>
      <c r="F171" s="9">
        <v>1.3017000000000001</v>
      </c>
      <c r="G171" s="9">
        <v>1.3017000000000001</v>
      </c>
      <c r="H171" s="9">
        <v>1.2991999999999999</v>
      </c>
      <c r="I171" s="9">
        <v>-10</v>
      </c>
      <c r="J171" s="9">
        <v>4371.2</v>
      </c>
      <c r="K171" s="8" t="str">
        <f t="shared" si="27"/>
        <v>13:12</v>
      </c>
      <c r="L171" s="7" t="str">
        <f t="shared" si="28"/>
        <v>13</v>
      </c>
      <c r="M171" s="6">
        <f t="shared" si="29"/>
        <v>0</v>
      </c>
      <c r="N171" s="5">
        <f t="shared" si="34"/>
        <v>3</v>
      </c>
      <c r="O171" s="4">
        <f t="shared" si="35"/>
        <v>0</v>
      </c>
      <c r="P171" s="3">
        <f t="shared" si="30"/>
        <v>1</v>
      </c>
      <c r="Q171" s="2">
        <f t="shared" si="31"/>
        <v>0</v>
      </c>
      <c r="R171" s="3">
        <f t="shared" si="32"/>
        <v>1</v>
      </c>
      <c r="S171" s="2">
        <f t="shared" si="33"/>
        <v>0</v>
      </c>
      <c r="T171" s="1">
        <f t="shared" si="36"/>
        <v>0</v>
      </c>
      <c r="U171" s="1">
        <f t="shared" si="37"/>
        <v>0</v>
      </c>
    </row>
    <row r="172" spans="1:21">
      <c r="A172" s="9">
        <v>842</v>
      </c>
      <c r="B172" s="9" t="s">
        <v>1743</v>
      </c>
      <c r="C172" s="9" t="s">
        <v>0</v>
      </c>
      <c r="D172" s="9">
        <v>333</v>
      </c>
      <c r="E172" s="9">
        <v>0.5</v>
      </c>
      <c r="F172" s="9">
        <v>1.3002</v>
      </c>
      <c r="G172" s="9">
        <v>1.3027</v>
      </c>
      <c r="H172" s="9">
        <v>1.3002</v>
      </c>
      <c r="I172" s="9">
        <v>2.5</v>
      </c>
      <c r="J172" s="9">
        <v>4373.7</v>
      </c>
      <c r="K172" s="8" t="str">
        <f t="shared" si="27"/>
        <v>13:15</v>
      </c>
      <c r="L172" s="7" t="str">
        <f t="shared" si="28"/>
        <v>13</v>
      </c>
      <c r="M172" s="6">
        <f t="shared" si="29"/>
        <v>0</v>
      </c>
      <c r="N172" s="5">
        <f t="shared" si="34"/>
        <v>0</v>
      </c>
      <c r="O172" s="4">
        <f t="shared" si="35"/>
        <v>1</v>
      </c>
      <c r="P172" s="3">
        <f t="shared" si="30"/>
        <v>0</v>
      </c>
      <c r="Q172" s="2">
        <f t="shared" si="31"/>
        <v>0</v>
      </c>
      <c r="R172" s="3">
        <f t="shared" si="32"/>
        <v>0</v>
      </c>
      <c r="S172" s="2">
        <f t="shared" si="33"/>
        <v>0</v>
      </c>
      <c r="T172" s="1">
        <f t="shared" si="36"/>
        <v>0</v>
      </c>
      <c r="U172" s="1">
        <f t="shared" si="37"/>
        <v>0</v>
      </c>
    </row>
    <row r="173" spans="1:21">
      <c r="A173" s="9">
        <v>851</v>
      </c>
      <c r="B173" s="9" t="s">
        <v>1742</v>
      </c>
      <c r="C173" s="9" t="s">
        <v>0</v>
      </c>
      <c r="D173" s="9">
        <v>338</v>
      </c>
      <c r="E173" s="9">
        <v>0.5</v>
      </c>
      <c r="F173" s="9">
        <v>1.2995000000000001</v>
      </c>
      <c r="G173" s="9">
        <v>1.2969999999999999</v>
      </c>
      <c r="H173" s="9">
        <v>1.2995000000000001</v>
      </c>
      <c r="I173" s="9">
        <v>2.5</v>
      </c>
      <c r="J173" s="9">
        <v>4376.2</v>
      </c>
      <c r="K173" s="8" t="str">
        <f t="shared" si="27"/>
        <v>13:22</v>
      </c>
      <c r="L173" s="7" t="str">
        <f t="shared" si="28"/>
        <v>13</v>
      </c>
      <c r="M173" s="6">
        <f t="shared" si="29"/>
        <v>0</v>
      </c>
      <c r="N173" s="5">
        <f t="shared" si="34"/>
        <v>0</v>
      </c>
      <c r="O173" s="4">
        <f t="shared" si="35"/>
        <v>2</v>
      </c>
      <c r="P173" s="3">
        <f t="shared" si="30"/>
        <v>0</v>
      </c>
      <c r="Q173" s="2">
        <f t="shared" si="31"/>
        <v>0</v>
      </c>
      <c r="R173" s="3">
        <f t="shared" si="32"/>
        <v>0</v>
      </c>
      <c r="S173" s="2">
        <f t="shared" si="33"/>
        <v>1</v>
      </c>
      <c r="T173" s="1">
        <f t="shared" si="36"/>
        <v>0</v>
      </c>
      <c r="U173" s="1">
        <f t="shared" si="37"/>
        <v>1</v>
      </c>
    </row>
    <row r="174" spans="1:21">
      <c r="A174" s="9">
        <v>852</v>
      </c>
      <c r="B174" s="9" t="s">
        <v>1741</v>
      </c>
      <c r="C174" s="9" t="s">
        <v>3</v>
      </c>
      <c r="D174" s="9">
        <v>336</v>
      </c>
      <c r="E174" s="9">
        <v>1.5</v>
      </c>
      <c r="F174" s="9">
        <v>1.298</v>
      </c>
      <c r="G174" s="9">
        <v>1.298</v>
      </c>
      <c r="H174" s="9">
        <v>1.3005</v>
      </c>
      <c r="I174" s="9">
        <v>-30</v>
      </c>
      <c r="J174" s="9">
        <v>4346.2</v>
      </c>
      <c r="K174" s="8" t="str">
        <f t="shared" si="27"/>
        <v>13:24</v>
      </c>
      <c r="L174" s="7" t="str">
        <f t="shared" si="28"/>
        <v>13</v>
      </c>
      <c r="M174" s="6">
        <f t="shared" si="29"/>
        <v>0</v>
      </c>
      <c r="N174" s="5">
        <f t="shared" si="34"/>
        <v>1</v>
      </c>
      <c r="O174" s="4">
        <f t="shared" si="35"/>
        <v>0</v>
      </c>
      <c r="P174" s="3">
        <f t="shared" si="30"/>
        <v>0</v>
      </c>
      <c r="Q174" s="2">
        <f t="shared" si="31"/>
        <v>0</v>
      </c>
      <c r="R174" s="3">
        <f t="shared" si="32"/>
        <v>0</v>
      </c>
      <c r="S174" s="2">
        <f t="shared" si="33"/>
        <v>0</v>
      </c>
      <c r="T174" s="1">
        <f t="shared" si="36"/>
        <v>0</v>
      </c>
      <c r="U174" s="1">
        <f t="shared" si="37"/>
        <v>0</v>
      </c>
    </row>
    <row r="175" spans="1:21">
      <c r="A175" s="9">
        <v>861</v>
      </c>
      <c r="B175" s="9" t="s">
        <v>1740</v>
      </c>
      <c r="C175" s="9" t="s">
        <v>0</v>
      </c>
      <c r="D175" s="9">
        <v>342</v>
      </c>
      <c r="E175" s="9">
        <v>0.5</v>
      </c>
      <c r="F175" s="9">
        <v>1.2974000000000001</v>
      </c>
      <c r="G175" s="9">
        <v>1.2948999999999999</v>
      </c>
      <c r="H175" s="9">
        <v>1.2974000000000001</v>
      </c>
      <c r="I175" s="9">
        <v>2.5</v>
      </c>
      <c r="J175" s="9">
        <v>4348.7</v>
      </c>
      <c r="K175" s="8" t="str">
        <f t="shared" si="27"/>
        <v>13:31</v>
      </c>
      <c r="L175" s="7" t="str">
        <f t="shared" si="28"/>
        <v>13</v>
      </c>
      <c r="M175" s="6">
        <f t="shared" si="29"/>
        <v>0</v>
      </c>
      <c r="N175" s="5">
        <f t="shared" si="34"/>
        <v>0</v>
      </c>
      <c r="O175" s="4">
        <f t="shared" si="35"/>
        <v>1</v>
      </c>
      <c r="P175" s="3">
        <f t="shared" si="30"/>
        <v>0</v>
      </c>
      <c r="Q175" s="2">
        <f t="shared" si="31"/>
        <v>0</v>
      </c>
      <c r="R175" s="3">
        <f t="shared" si="32"/>
        <v>0</v>
      </c>
      <c r="S175" s="2">
        <f t="shared" si="33"/>
        <v>1</v>
      </c>
      <c r="T175" s="1">
        <f t="shared" si="36"/>
        <v>0</v>
      </c>
      <c r="U175" s="1">
        <f t="shared" si="37"/>
        <v>0</v>
      </c>
    </row>
    <row r="176" spans="1:21">
      <c r="A176" s="9">
        <v>863</v>
      </c>
      <c r="B176" s="9" t="s">
        <v>1739</v>
      </c>
      <c r="C176" s="9" t="s">
        <v>0</v>
      </c>
      <c r="D176" s="9">
        <v>340</v>
      </c>
      <c r="E176" s="9">
        <v>0.5</v>
      </c>
      <c r="F176" s="9">
        <v>1.2985</v>
      </c>
      <c r="G176" s="9">
        <v>1.296</v>
      </c>
      <c r="H176" s="9">
        <v>1.2985</v>
      </c>
      <c r="I176" s="9">
        <v>2.5</v>
      </c>
      <c r="J176" s="9">
        <v>4351.2</v>
      </c>
      <c r="K176" s="8" t="str">
        <f t="shared" si="27"/>
        <v>13:39</v>
      </c>
      <c r="L176" s="7" t="str">
        <f t="shared" si="28"/>
        <v>13</v>
      </c>
      <c r="M176" s="6">
        <f t="shared" si="29"/>
        <v>0</v>
      </c>
      <c r="N176" s="5">
        <f t="shared" si="34"/>
        <v>0</v>
      </c>
      <c r="O176" s="4">
        <f t="shared" si="35"/>
        <v>2</v>
      </c>
      <c r="P176" s="3">
        <f t="shared" si="30"/>
        <v>0</v>
      </c>
      <c r="Q176" s="2">
        <f t="shared" si="31"/>
        <v>0</v>
      </c>
      <c r="R176" s="3">
        <f t="shared" si="32"/>
        <v>0</v>
      </c>
      <c r="S176" s="2">
        <f t="shared" si="33"/>
        <v>1</v>
      </c>
      <c r="T176" s="1">
        <f t="shared" si="36"/>
        <v>0</v>
      </c>
      <c r="U176" s="1">
        <f t="shared" si="37"/>
        <v>0</v>
      </c>
    </row>
    <row r="177" spans="1:21">
      <c r="A177" s="9">
        <v>868</v>
      </c>
      <c r="B177" s="9" t="s">
        <v>1738</v>
      </c>
      <c r="C177" s="9" t="s">
        <v>0</v>
      </c>
      <c r="D177" s="9">
        <v>346</v>
      </c>
      <c r="E177" s="9">
        <v>2.5</v>
      </c>
      <c r="F177" s="9">
        <v>1.2983</v>
      </c>
      <c r="G177" s="9">
        <v>1.2958000000000001</v>
      </c>
      <c r="H177" s="9">
        <v>1.2983</v>
      </c>
      <c r="I177" s="9">
        <v>12.5</v>
      </c>
      <c r="J177" s="9">
        <v>4363.7</v>
      </c>
      <c r="K177" s="8" t="str">
        <f t="shared" si="27"/>
        <v>13:49</v>
      </c>
      <c r="L177" s="7" t="str">
        <f t="shared" si="28"/>
        <v>13</v>
      </c>
      <c r="M177" s="6">
        <f t="shared" si="29"/>
        <v>0</v>
      </c>
      <c r="N177" s="5">
        <f t="shared" si="34"/>
        <v>0</v>
      </c>
      <c r="O177" s="4">
        <f t="shared" si="35"/>
        <v>3</v>
      </c>
      <c r="P177" s="3">
        <f t="shared" si="30"/>
        <v>0</v>
      </c>
      <c r="Q177" s="2">
        <f t="shared" si="31"/>
        <v>0</v>
      </c>
      <c r="R177" s="3">
        <f t="shared" si="32"/>
        <v>0</v>
      </c>
      <c r="S177" s="2">
        <f t="shared" si="33"/>
        <v>1</v>
      </c>
      <c r="T177" s="1">
        <f t="shared" si="36"/>
        <v>0</v>
      </c>
      <c r="U177" s="1">
        <f t="shared" si="37"/>
        <v>0</v>
      </c>
    </row>
    <row r="178" spans="1:21">
      <c r="A178" s="9">
        <v>869</v>
      </c>
      <c r="B178" s="9" t="s">
        <v>1737</v>
      </c>
      <c r="C178" s="9" t="s">
        <v>3</v>
      </c>
      <c r="D178" s="9">
        <v>343</v>
      </c>
      <c r="E178" s="9">
        <v>1.5</v>
      </c>
      <c r="F178" s="9">
        <v>1.2996000000000001</v>
      </c>
      <c r="G178" s="9">
        <v>1.2996000000000001</v>
      </c>
      <c r="H178" s="9">
        <v>1.2970999999999999</v>
      </c>
      <c r="I178" s="9">
        <v>-30</v>
      </c>
      <c r="J178" s="9">
        <v>4333.7</v>
      </c>
      <c r="K178" s="8" t="str">
        <f t="shared" si="27"/>
        <v>13:50</v>
      </c>
      <c r="L178" s="7" t="str">
        <f t="shared" si="28"/>
        <v>13</v>
      </c>
      <c r="M178" s="6">
        <f t="shared" si="29"/>
        <v>0</v>
      </c>
      <c r="N178" s="5">
        <f t="shared" si="34"/>
        <v>1</v>
      </c>
      <c r="O178" s="4">
        <f t="shared" si="35"/>
        <v>0</v>
      </c>
      <c r="P178" s="3">
        <f t="shared" si="30"/>
        <v>0</v>
      </c>
      <c r="Q178" s="2">
        <f t="shared" si="31"/>
        <v>0</v>
      </c>
      <c r="R178" s="3">
        <f t="shared" si="32"/>
        <v>1</v>
      </c>
      <c r="S178" s="2">
        <f t="shared" si="33"/>
        <v>0</v>
      </c>
      <c r="T178" s="1">
        <f t="shared" si="36"/>
        <v>0</v>
      </c>
      <c r="U178" s="1">
        <f t="shared" si="37"/>
        <v>0</v>
      </c>
    </row>
    <row r="179" spans="1:21">
      <c r="A179" s="9">
        <v>871</v>
      </c>
      <c r="B179" s="9" t="s">
        <v>1736</v>
      </c>
      <c r="C179" s="9" t="s">
        <v>0</v>
      </c>
      <c r="D179" s="9">
        <v>345</v>
      </c>
      <c r="E179" s="9">
        <v>0.5</v>
      </c>
      <c r="F179" s="9">
        <v>1.2989999999999999</v>
      </c>
      <c r="G179" s="9">
        <v>1.3015000000000001</v>
      </c>
      <c r="H179" s="9">
        <v>1.2989999999999999</v>
      </c>
      <c r="I179" s="9">
        <v>2.5</v>
      </c>
      <c r="J179" s="9">
        <v>4336.2</v>
      </c>
      <c r="K179" s="8" t="str">
        <f t="shared" si="27"/>
        <v>13:51</v>
      </c>
      <c r="L179" s="7" t="str">
        <f t="shared" si="28"/>
        <v>13</v>
      </c>
      <c r="M179" s="6">
        <f t="shared" si="29"/>
        <v>0</v>
      </c>
      <c r="N179" s="5">
        <f t="shared" si="34"/>
        <v>0</v>
      </c>
      <c r="O179" s="4">
        <f t="shared" si="35"/>
        <v>1</v>
      </c>
      <c r="P179" s="3">
        <f t="shared" si="30"/>
        <v>0</v>
      </c>
      <c r="Q179" s="2">
        <f t="shared" si="31"/>
        <v>0</v>
      </c>
      <c r="R179" s="3">
        <f t="shared" si="32"/>
        <v>0</v>
      </c>
      <c r="S179" s="2">
        <f t="shared" si="33"/>
        <v>0</v>
      </c>
      <c r="T179" s="1">
        <f t="shared" si="36"/>
        <v>0</v>
      </c>
      <c r="U179" s="1">
        <f t="shared" si="37"/>
        <v>0</v>
      </c>
    </row>
    <row r="180" spans="1:21">
      <c r="A180" s="9">
        <v>878</v>
      </c>
      <c r="B180" s="9" t="s">
        <v>1735</v>
      </c>
      <c r="C180" s="9" t="s">
        <v>0</v>
      </c>
      <c r="D180" s="9">
        <v>348</v>
      </c>
      <c r="E180" s="9">
        <v>1</v>
      </c>
      <c r="F180" s="9">
        <v>1.2985</v>
      </c>
      <c r="G180" s="9">
        <v>1.296</v>
      </c>
      <c r="H180" s="9">
        <v>1.2985</v>
      </c>
      <c r="I180" s="9">
        <v>5</v>
      </c>
      <c r="J180" s="9">
        <v>4341.2</v>
      </c>
      <c r="K180" s="8" t="str">
        <f t="shared" si="27"/>
        <v>13:59</v>
      </c>
      <c r="L180" s="7" t="str">
        <f t="shared" si="28"/>
        <v>13</v>
      </c>
      <c r="M180" s="6">
        <f t="shared" si="29"/>
        <v>0</v>
      </c>
      <c r="N180" s="5">
        <f t="shared" si="34"/>
        <v>0</v>
      </c>
      <c r="O180" s="4">
        <f t="shared" si="35"/>
        <v>2</v>
      </c>
      <c r="P180" s="3">
        <f t="shared" si="30"/>
        <v>0</v>
      </c>
      <c r="Q180" s="2">
        <f t="shared" si="31"/>
        <v>0</v>
      </c>
      <c r="R180" s="3">
        <f t="shared" si="32"/>
        <v>0</v>
      </c>
      <c r="S180" s="2">
        <f t="shared" si="33"/>
        <v>1</v>
      </c>
      <c r="T180" s="1">
        <f t="shared" si="36"/>
        <v>0</v>
      </c>
      <c r="U180" s="1">
        <f t="shared" si="37"/>
        <v>1</v>
      </c>
    </row>
    <row r="181" spans="1:21">
      <c r="A181" s="9">
        <v>883</v>
      </c>
      <c r="B181" s="9" t="s">
        <v>1734</v>
      </c>
      <c r="C181" s="9" t="s">
        <v>0</v>
      </c>
      <c r="D181" s="9">
        <v>349</v>
      </c>
      <c r="E181" s="9">
        <v>2</v>
      </c>
      <c r="F181" s="9">
        <v>1.2982</v>
      </c>
      <c r="G181" s="9">
        <v>1.3007</v>
      </c>
      <c r="H181" s="9">
        <v>1.2982</v>
      </c>
      <c r="I181" s="9">
        <v>10</v>
      </c>
      <c r="J181" s="9">
        <v>4351.2</v>
      </c>
      <c r="K181" s="8" t="str">
        <f t="shared" si="27"/>
        <v>14:34</v>
      </c>
      <c r="L181" s="7" t="str">
        <f t="shared" si="28"/>
        <v>14</v>
      </c>
      <c r="M181" s="6">
        <f t="shared" si="29"/>
        <v>0</v>
      </c>
      <c r="N181" s="5">
        <f t="shared" si="34"/>
        <v>0</v>
      </c>
      <c r="O181" s="4">
        <f t="shared" si="35"/>
        <v>3</v>
      </c>
      <c r="P181" s="3">
        <f t="shared" si="30"/>
        <v>0</v>
      </c>
      <c r="Q181" s="2">
        <f t="shared" si="31"/>
        <v>0</v>
      </c>
      <c r="R181" s="3">
        <f t="shared" si="32"/>
        <v>0</v>
      </c>
      <c r="S181" s="2">
        <f t="shared" si="33"/>
        <v>0</v>
      </c>
      <c r="T181" s="1">
        <f t="shared" si="36"/>
        <v>0</v>
      </c>
      <c r="U181" s="1">
        <f t="shared" si="37"/>
        <v>1</v>
      </c>
    </row>
    <row r="182" spans="1:21">
      <c r="A182" s="9">
        <v>888</v>
      </c>
      <c r="B182" s="9" t="s">
        <v>1733</v>
      </c>
      <c r="C182" s="9" t="s">
        <v>0</v>
      </c>
      <c r="D182" s="9">
        <v>352</v>
      </c>
      <c r="E182" s="9">
        <v>3</v>
      </c>
      <c r="F182" s="9">
        <v>1.2985</v>
      </c>
      <c r="G182" s="9">
        <v>1.296</v>
      </c>
      <c r="H182" s="9">
        <v>1.2985</v>
      </c>
      <c r="I182" s="9">
        <v>15</v>
      </c>
      <c r="J182" s="9">
        <v>4366.2</v>
      </c>
      <c r="K182" s="8" t="str">
        <f t="shared" si="27"/>
        <v>14:35</v>
      </c>
      <c r="L182" s="7" t="str">
        <f t="shared" si="28"/>
        <v>14</v>
      </c>
      <c r="M182" s="6">
        <f t="shared" si="29"/>
        <v>0</v>
      </c>
      <c r="N182" s="5">
        <f t="shared" si="34"/>
        <v>0</v>
      </c>
      <c r="O182" s="4">
        <f t="shared" si="35"/>
        <v>4</v>
      </c>
      <c r="P182" s="3">
        <f t="shared" si="30"/>
        <v>0</v>
      </c>
      <c r="Q182" s="2">
        <f t="shared" si="31"/>
        <v>0</v>
      </c>
      <c r="R182" s="3">
        <f t="shared" si="32"/>
        <v>0</v>
      </c>
      <c r="S182" s="2">
        <f t="shared" si="33"/>
        <v>1</v>
      </c>
      <c r="T182" s="1">
        <f t="shared" si="36"/>
        <v>0</v>
      </c>
      <c r="U182" s="1">
        <f t="shared" si="37"/>
        <v>1</v>
      </c>
    </row>
    <row r="183" spans="1:21">
      <c r="A183" s="9">
        <v>893</v>
      </c>
      <c r="B183" s="9" t="s">
        <v>1732</v>
      </c>
      <c r="C183" s="9" t="s">
        <v>0</v>
      </c>
      <c r="D183" s="9">
        <v>354</v>
      </c>
      <c r="E183" s="9">
        <v>0.5</v>
      </c>
      <c r="F183" s="9">
        <v>1.2975000000000001</v>
      </c>
      <c r="G183" s="9">
        <v>1.2949999999999999</v>
      </c>
      <c r="H183" s="9">
        <v>1.2975000000000001</v>
      </c>
      <c r="I183" s="9">
        <v>2.5</v>
      </c>
      <c r="J183" s="9">
        <v>4368.7</v>
      </c>
      <c r="K183" s="8" t="str">
        <f t="shared" si="27"/>
        <v>14:37</v>
      </c>
      <c r="L183" s="7" t="str">
        <f t="shared" si="28"/>
        <v>14</v>
      </c>
      <c r="M183" s="6">
        <f t="shared" si="29"/>
        <v>0</v>
      </c>
      <c r="N183" s="5">
        <f t="shared" si="34"/>
        <v>0</v>
      </c>
      <c r="O183" s="4">
        <f t="shared" si="35"/>
        <v>5</v>
      </c>
      <c r="P183" s="3">
        <f t="shared" si="30"/>
        <v>0</v>
      </c>
      <c r="Q183" s="2">
        <f t="shared" si="31"/>
        <v>0</v>
      </c>
      <c r="R183" s="3">
        <f t="shared" si="32"/>
        <v>0</v>
      </c>
      <c r="S183" s="2">
        <f t="shared" si="33"/>
        <v>1</v>
      </c>
      <c r="T183" s="1">
        <f t="shared" si="36"/>
        <v>0</v>
      </c>
      <c r="U183" s="1">
        <f t="shared" si="37"/>
        <v>0</v>
      </c>
    </row>
    <row r="184" spans="1:21">
      <c r="A184" s="9">
        <v>898</v>
      </c>
      <c r="B184" s="9" t="s">
        <v>1731</v>
      </c>
      <c r="C184" s="9" t="s">
        <v>0</v>
      </c>
      <c r="D184" s="9">
        <v>355</v>
      </c>
      <c r="E184" s="9">
        <v>1.5</v>
      </c>
      <c r="F184" s="9">
        <v>1.2971999999999999</v>
      </c>
      <c r="G184" s="9">
        <v>1.2997000000000001</v>
      </c>
      <c r="H184" s="9">
        <v>1.2971999999999999</v>
      </c>
      <c r="I184" s="9">
        <v>7.5</v>
      </c>
      <c r="J184" s="9">
        <v>4376.2</v>
      </c>
      <c r="K184" s="8" t="str">
        <f t="shared" si="27"/>
        <v>14:38</v>
      </c>
      <c r="L184" s="7" t="str">
        <f t="shared" si="28"/>
        <v>14</v>
      </c>
      <c r="M184" s="6">
        <f t="shared" si="29"/>
        <v>0</v>
      </c>
      <c r="N184" s="5">
        <f t="shared" si="34"/>
        <v>0</v>
      </c>
      <c r="O184" s="4">
        <f t="shared" si="35"/>
        <v>6</v>
      </c>
      <c r="P184" s="3">
        <f t="shared" si="30"/>
        <v>0</v>
      </c>
      <c r="Q184" s="2">
        <f t="shared" si="31"/>
        <v>1</v>
      </c>
      <c r="R184" s="3">
        <f t="shared" si="32"/>
        <v>0</v>
      </c>
      <c r="S184" s="2">
        <f t="shared" si="33"/>
        <v>0</v>
      </c>
      <c r="T184" s="1">
        <f t="shared" si="36"/>
        <v>0</v>
      </c>
      <c r="U184" s="1">
        <f t="shared" si="37"/>
        <v>1</v>
      </c>
    </row>
    <row r="185" spans="1:21">
      <c r="A185" s="9">
        <v>907</v>
      </c>
      <c r="B185" s="9" t="s">
        <v>1730</v>
      </c>
      <c r="C185" s="9" t="s">
        <v>3</v>
      </c>
      <c r="D185" s="9">
        <v>358</v>
      </c>
      <c r="E185" s="9">
        <v>2.5</v>
      </c>
      <c r="F185" s="9">
        <v>1.2949999999999999</v>
      </c>
      <c r="G185" s="9">
        <v>1.2949999999999999</v>
      </c>
      <c r="H185" s="9">
        <v>1.2975000000000001</v>
      </c>
      <c r="I185" s="9">
        <v>-50</v>
      </c>
      <c r="J185" s="9">
        <v>4326.2</v>
      </c>
      <c r="K185" s="8" t="str">
        <f t="shared" si="27"/>
        <v>14:41</v>
      </c>
      <c r="L185" s="7" t="str">
        <f t="shared" si="28"/>
        <v>14</v>
      </c>
      <c r="M185" s="6">
        <f t="shared" si="29"/>
        <v>0</v>
      </c>
      <c r="N185" s="5">
        <f t="shared" si="34"/>
        <v>1</v>
      </c>
      <c r="O185" s="4">
        <f t="shared" si="35"/>
        <v>0</v>
      </c>
      <c r="P185" s="3">
        <f t="shared" si="30"/>
        <v>0</v>
      </c>
      <c r="Q185" s="2">
        <f t="shared" si="31"/>
        <v>0</v>
      </c>
      <c r="R185" s="3">
        <f t="shared" si="32"/>
        <v>0</v>
      </c>
      <c r="S185" s="2">
        <f t="shared" si="33"/>
        <v>0</v>
      </c>
      <c r="T185" s="1">
        <f t="shared" si="36"/>
        <v>0</v>
      </c>
      <c r="U185" s="1">
        <f t="shared" si="37"/>
        <v>0</v>
      </c>
    </row>
    <row r="186" spans="1:21">
      <c r="A186" s="9">
        <v>912</v>
      </c>
      <c r="B186" s="9" t="s">
        <v>1729</v>
      </c>
      <c r="C186" s="9" t="s">
        <v>0</v>
      </c>
      <c r="D186" s="9">
        <v>362</v>
      </c>
      <c r="E186" s="9">
        <v>0.5</v>
      </c>
      <c r="F186" s="9">
        <v>1.2954000000000001</v>
      </c>
      <c r="G186" s="9">
        <v>1.2928999999999999</v>
      </c>
      <c r="H186" s="9">
        <v>1.2954000000000001</v>
      </c>
      <c r="I186" s="9">
        <v>2.5</v>
      </c>
      <c r="J186" s="9">
        <v>4328.7</v>
      </c>
      <c r="K186" s="8" t="str">
        <f t="shared" si="27"/>
        <v>14:42</v>
      </c>
      <c r="L186" s="7" t="str">
        <f t="shared" si="28"/>
        <v>14</v>
      </c>
      <c r="M186" s="6">
        <f t="shared" si="29"/>
        <v>0</v>
      </c>
      <c r="N186" s="5">
        <f t="shared" si="34"/>
        <v>0</v>
      </c>
      <c r="O186" s="4">
        <f t="shared" si="35"/>
        <v>1</v>
      </c>
      <c r="P186" s="3">
        <f t="shared" si="30"/>
        <v>0</v>
      </c>
      <c r="Q186" s="2">
        <f t="shared" si="31"/>
        <v>0</v>
      </c>
      <c r="R186" s="3">
        <f t="shared" si="32"/>
        <v>0</v>
      </c>
      <c r="S186" s="2">
        <f t="shared" si="33"/>
        <v>1</v>
      </c>
      <c r="T186" s="1">
        <f t="shared" si="36"/>
        <v>0</v>
      </c>
      <c r="U186" s="1">
        <f t="shared" si="37"/>
        <v>0</v>
      </c>
    </row>
    <row r="187" spans="1:21">
      <c r="A187" s="9">
        <v>914</v>
      </c>
      <c r="B187" s="9" t="s">
        <v>1728</v>
      </c>
      <c r="C187" s="9" t="s">
        <v>0</v>
      </c>
      <c r="D187" s="9">
        <v>363</v>
      </c>
      <c r="E187" s="9">
        <v>1.5</v>
      </c>
      <c r="F187" s="9">
        <v>1.2950999999999999</v>
      </c>
      <c r="G187" s="9">
        <v>1.2976000000000001</v>
      </c>
      <c r="H187" s="9">
        <v>1.2950999999999999</v>
      </c>
      <c r="I187" s="9">
        <v>7.5</v>
      </c>
      <c r="J187" s="9">
        <v>4336.2</v>
      </c>
      <c r="K187" s="8" t="str">
        <f t="shared" si="27"/>
        <v>14:49</v>
      </c>
      <c r="L187" s="7" t="str">
        <f t="shared" si="28"/>
        <v>14</v>
      </c>
      <c r="M187" s="6">
        <f t="shared" si="29"/>
        <v>0</v>
      </c>
      <c r="N187" s="5">
        <f t="shared" si="34"/>
        <v>0</v>
      </c>
      <c r="O187" s="4">
        <f t="shared" si="35"/>
        <v>2</v>
      </c>
      <c r="P187" s="3">
        <f t="shared" si="30"/>
        <v>0</v>
      </c>
      <c r="Q187" s="2">
        <f t="shared" si="31"/>
        <v>0</v>
      </c>
      <c r="R187" s="3">
        <f t="shared" si="32"/>
        <v>0</v>
      </c>
      <c r="S187" s="2">
        <f t="shared" si="33"/>
        <v>0</v>
      </c>
      <c r="T187" s="1">
        <f t="shared" si="36"/>
        <v>0</v>
      </c>
      <c r="U187" s="1">
        <f t="shared" si="37"/>
        <v>1</v>
      </c>
    </row>
    <row r="188" spans="1:21">
      <c r="A188" s="9">
        <v>915</v>
      </c>
      <c r="B188" s="9" t="s">
        <v>1727</v>
      </c>
      <c r="C188" s="9" t="s">
        <v>3</v>
      </c>
      <c r="D188" s="9">
        <v>360</v>
      </c>
      <c r="E188" s="9">
        <v>0.5</v>
      </c>
      <c r="F188" s="9">
        <v>1.2939000000000001</v>
      </c>
      <c r="G188" s="9">
        <v>1.2939000000000001</v>
      </c>
      <c r="H188" s="9">
        <v>1.2964</v>
      </c>
      <c r="I188" s="9">
        <v>-10</v>
      </c>
      <c r="J188" s="9">
        <v>4326.2</v>
      </c>
      <c r="K188" s="8" t="str">
        <f t="shared" si="27"/>
        <v>14:51</v>
      </c>
      <c r="L188" s="7" t="str">
        <f t="shared" si="28"/>
        <v>14</v>
      </c>
      <c r="M188" s="6">
        <f t="shared" si="29"/>
        <v>0</v>
      </c>
      <c r="N188" s="5">
        <f t="shared" si="34"/>
        <v>1</v>
      </c>
      <c r="O188" s="4">
        <f t="shared" si="35"/>
        <v>0</v>
      </c>
      <c r="P188" s="3">
        <f t="shared" si="30"/>
        <v>0</v>
      </c>
      <c r="Q188" s="2">
        <f t="shared" si="31"/>
        <v>0</v>
      </c>
      <c r="R188" s="3">
        <f t="shared" si="32"/>
        <v>0</v>
      </c>
      <c r="S188" s="2">
        <f t="shared" si="33"/>
        <v>0</v>
      </c>
      <c r="T188" s="1">
        <f t="shared" si="36"/>
        <v>0</v>
      </c>
      <c r="U188" s="1">
        <f t="shared" si="37"/>
        <v>0</v>
      </c>
    </row>
    <row r="189" spans="1:21">
      <c r="A189" s="9">
        <v>917</v>
      </c>
      <c r="B189" s="9" t="s">
        <v>1726</v>
      </c>
      <c r="C189" s="9" t="s">
        <v>0</v>
      </c>
      <c r="D189" s="9">
        <v>364</v>
      </c>
      <c r="E189" s="9">
        <v>0.5</v>
      </c>
      <c r="F189" s="9">
        <v>1.2944</v>
      </c>
      <c r="G189" s="9">
        <v>1.2919</v>
      </c>
      <c r="H189" s="9">
        <v>1.2944</v>
      </c>
      <c r="I189" s="9">
        <v>2.5</v>
      </c>
      <c r="J189" s="9">
        <v>4328.7</v>
      </c>
      <c r="K189" s="8" t="str">
        <f t="shared" si="27"/>
        <v>14:54</v>
      </c>
      <c r="L189" s="7" t="str">
        <f t="shared" si="28"/>
        <v>14</v>
      </c>
      <c r="M189" s="6">
        <f t="shared" si="29"/>
        <v>0</v>
      </c>
      <c r="N189" s="5">
        <f t="shared" si="34"/>
        <v>0</v>
      </c>
      <c r="O189" s="4">
        <f t="shared" si="35"/>
        <v>1</v>
      </c>
      <c r="P189" s="3">
        <f t="shared" si="30"/>
        <v>0</v>
      </c>
      <c r="Q189" s="2">
        <f t="shared" si="31"/>
        <v>0</v>
      </c>
      <c r="R189" s="3">
        <f t="shared" si="32"/>
        <v>0</v>
      </c>
      <c r="S189" s="2">
        <f t="shared" si="33"/>
        <v>1</v>
      </c>
      <c r="T189" s="1">
        <f t="shared" si="36"/>
        <v>0</v>
      </c>
      <c r="U189" s="1">
        <f t="shared" si="37"/>
        <v>0</v>
      </c>
    </row>
    <row r="190" spans="1:21">
      <c r="A190" s="9">
        <v>924</v>
      </c>
      <c r="B190" s="9" t="s">
        <v>1725</v>
      </c>
      <c r="C190" s="9" t="s">
        <v>0</v>
      </c>
      <c r="D190" s="9">
        <v>366</v>
      </c>
      <c r="E190" s="9">
        <v>1</v>
      </c>
      <c r="F190" s="9">
        <v>1.2942</v>
      </c>
      <c r="G190" s="9">
        <v>1.2917000000000001</v>
      </c>
      <c r="H190" s="9">
        <v>1.2942</v>
      </c>
      <c r="I190" s="9">
        <v>5</v>
      </c>
      <c r="J190" s="9">
        <v>4333.7</v>
      </c>
      <c r="K190" s="8" t="str">
        <f t="shared" si="27"/>
        <v>15:06</v>
      </c>
      <c r="L190" s="7" t="str">
        <f t="shared" si="28"/>
        <v>15</v>
      </c>
      <c r="M190" s="6">
        <f t="shared" si="29"/>
        <v>0</v>
      </c>
      <c r="N190" s="5">
        <f t="shared" si="34"/>
        <v>0</v>
      </c>
      <c r="O190" s="4">
        <f t="shared" si="35"/>
        <v>2</v>
      </c>
      <c r="P190" s="3">
        <f t="shared" si="30"/>
        <v>0</v>
      </c>
      <c r="Q190" s="2">
        <f t="shared" si="31"/>
        <v>0</v>
      </c>
      <c r="R190" s="3">
        <f t="shared" si="32"/>
        <v>0</v>
      </c>
      <c r="S190" s="2">
        <f t="shared" si="33"/>
        <v>1</v>
      </c>
      <c r="T190" s="1">
        <f t="shared" si="36"/>
        <v>0</v>
      </c>
      <c r="U190" s="1">
        <f t="shared" si="37"/>
        <v>0</v>
      </c>
    </row>
    <row r="191" spans="1:21">
      <c r="A191" s="9">
        <v>929</v>
      </c>
      <c r="B191" s="9" t="s">
        <v>1724</v>
      </c>
      <c r="C191" s="9" t="s">
        <v>0</v>
      </c>
      <c r="D191" s="9">
        <v>367</v>
      </c>
      <c r="E191" s="9">
        <v>2</v>
      </c>
      <c r="F191" s="9">
        <v>1.2939000000000001</v>
      </c>
      <c r="G191" s="9">
        <v>1.2964</v>
      </c>
      <c r="H191" s="9">
        <v>1.2939000000000001</v>
      </c>
      <c r="I191" s="9">
        <v>10</v>
      </c>
      <c r="J191" s="9">
        <v>4343.7</v>
      </c>
      <c r="K191" s="8" t="str">
        <f t="shared" si="27"/>
        <v>15:11</v>
      </c>
      <c r="L191" s="7" t="str">
        <f t="shared" si="28"/>
        <v>15</v>
      </c>
      <c r="M191" s="6">
        <f t="shared" si="29"/>
        <v>0</v>
      </c>
      <c r="N191" s="5">
        <f t="shared" si="34"/>
        <v>0</v>
      </c>
      <c r="O191" s="4">
        <f t="shared" si="35"/>
        <v>3</v>
      </c>
      <c r="P191" s="3">
        <f t="shared" si="30"/>
        <v>0</v>
      </c>
      <c r="Q191" s="2">
        <f t="shared" si="31"/>
        <v>0</v>
      </c>
      <c r="R191" s="3">
        <f t="shared" si="32"/>
        <v>0</v>
      </c>
      <c r="S191" s="2">
        <f t="shared" si="33"/>
        <v>0</v>
      </c>
      <c r="T191" s="1">
        <f t="shared" si="36"/>
        <v>0</v>
      </c>
      <c r="U191" s="1">
        <f t="shared" si="37"/>
        <v>1</v>
      </c>
    </row>
    <row r="192" spans="1:21">
      <c r="A192" s="9">
        <v>938</v>
      </c>
      <c r="B192" s="9" t="s">
        <v>1723</v>
      </c>
      <c r="C192" s="9" t="s">
        <v>3</v>
      </c>
      <c r="D192" s="9">
        <v>370</v>
      </c>
      <c r="E192" s="9">
        <v>3</v>
      </c>
      <c r="F192" s="9">
        <v>1.2917000000000001</v>
      </c>
      <c r="G192" s="9">
        <v>1.2917000000000001</v>
      </c>
      <c r="H192" s="9">
        <v>1.2942</v>
      </c>
      <c r="I192" s="9">
        <v>-60</v>
      </c>
      <c r="J192" s="9">
        <v>4283.7</v>
      </c>
      <c r="K192" s="8" t="str">
        <f t="shared" si="27"/>
        <v>15:20</v>
      </c>
      <c r="L192" s="7" t="str">
        <f t="shared" si="28"/>
        <v>15</v>
      </c>
      <c r="M192" s="6">
        <f t="shared" si="29"/>
        <v>0</v>
      </c>
      <c r="N192" s="5">
        <f t="shared" si="34"/>
        <v>1</v>
      </c>
      <c r="O192" s="4">
        <f t="shared" si="35"/>
        <v>0</v>
      </c>
      <c r="P192" s="3">
        <f t="shared" si="30"/>
        <v>0</v>
      </c>
      <c r="Q192" s="2">
        <f t="shared" si="31"/>
        <v>0</v>
      </c>
      <c r="R192" s="3">
        <f t="shared" si="32"/>
        <v>0</v>
      </c>
      <c r="S192" s="2">
        <f t="shared" si="33"/>
        <v>0</v>
      </c>
      <c r="T192" s="1">
        <f t="shared" si="36"/>
        <v>0</v>
      </c>
      <c r="U192" s="1">
        <f t="shared" si="37"/>
        <v>0</v>
      </c>
    </row>
    <row r="193" spans="1:21">
      <c r="A193" s="9">
        <v>943</v>
      </c>
      <c r="B193" s="9" t="s">
        <v>1722</v>
      </c>
      <c r="C193" s="9" t="s">
        <v>0</v>
      </c>
      <c r="D193" s="9">
        <v>374</v>
      </c>
      <c r="E193" s="9">
        <v>0.5</v>
      </c>
      <c r="F193" s="9">
        <v>1.2922</v>
      </c>
      <c r="G193" s="9">
        <v>1.2897000000000001</v>
      </c>
      <c r="H193" s="9">
        <v>1.2922</v>
      </c>
      <c r="I193" s="9">
        <v>2.5</v>
      </c>
      <c r="J193" s="9">
        <v>4286.2</v>
      </c>
      <c r="K193" s="8" t="str">
        <f t="shared" ref="K193:K256" si="38">RIGHT(B193,5)</f>
        <v>15:27</v>
      </c>
      <c r="L193" s="7" t="str">
        <f t="shared" ref="L193:L256" si="39">TEXT(K193,"hh")</f>
        <v>15</v>
      </c>
      <c r="M193" s="6">
        <f t="shared" ref="M193:M256" si="40">IF(C193="close",IF(I193&gt;=0,1,IF(I193&lt;0,2)),0)</f>
        <v>0</v>
      </c>
      <c r="N193" s="5">
        <f t="shared" si="34"/>
        <v>0</v>
      </c>
      <c r="O193" s="4">
        <f t="shared" si="35"/>
        <v>1</v>
      </c>
      <c r="P193" s="3">
        <f t="shared" ref="P193:P256" si="41">IF(AND(N193&gt;=$AD$36,N194=0),1,0)</f>
        <v>0</v>
      </c>
      <c r="Q193" s="2">
        <f t="shared" ref="Q193:Q256" si="42">IF(AND(O193&gt;=$AD$35,O194=0),1,0)</f>
        <v>0</v>
      </c>
      <c r="R193" s="3">
        <f t="shared" ref="R193:R256" si="43">IF(AND(N193&gt;0,ISODD(D193)),1,0)</f>
        <v>0</v>
      </c>
      <c r="S193" s="2">
        <f t="shared" ref="S193:S256" si="44">IF(AND(O193&gt;0,ISEVEN(D193)),1,0)</f>
        <v>1</v>
      </c>
      <c r="T193" s="1">
        <f t="shared" si="36"/>
        <v>0</v>
      </c>
      <c r="U193" s="1">
        <f t="shared" si="37"/>
        <v>0</v>
      </c>
    </row>
    <row r="194" spans="1:21">
      <c r="A194" s="9">
        <v>945</v>
      </c>
      <c r="B194" s="9" t="s">
        <v>1721</v>
      </c>
      <c r="C194" s="9" t="s">
        <v>0</v>
      </c>
      <c r="D194" s="9">
        <v>372</v>
      </c>
      <c r="E194" s="9">
        <v>0.5</v>
      </c>
      <c r="F194" s="9">
        <v>1.2931999999999999</v>
      </c>
      <c r="G194" s="9">
        <v>1.2907</v>
      </c>
      <c r="H194" s="9">
        <v>1.2931999999999999</v>
      </c>
      <c r="I194" s="9">
        <v>2.5</v>
      </c>
      <c r="J194" s="9">
        <v>4288.7</v>
      </c>
      <c r="K194" s="8" t="str">
        <f t="shared" si="38"/>
        <v>15:52</v>
      </c>
      <c r="L194" s="7" t="str">
        <f t="shared" si="39"/>
        <v>15</v>
      </c>
      <c r="M194" s="6">
        <f t="shared" si="40"/>
        <v>0</v>
      </c>
      <c r="N194" s="5">
        <f t="shared" ref="N194:N257" si="45">IF(N193=0,IF(C194="s/l",1,0),IF(C194="s/l",N193+1,0))</f>
        <v>0</v>
      </c>
      <c r="O194" s="4">
        <f t="shared" ref="O194:O257" si="46">IF(O193=0,IF(C194="t/p",1,0),IF(C194="t/p",O193+1,0))</f>
        <v>2</v>
      </c>
      <c r="P194" s="3">
        <f t="shared" si="41"/>
        <v>0</v>
      </c>
      <c r="Q194" s="2">
        <f t="shared" si="42"/>
        <v>0</v>
      </c>
      <c r="R194" s="3">
        <f t="shared" si="43"/>
        <v>0</v>
      </c>
      <c r="S194" s="2">
        <f t="shared" si="44"/>
        <v>1</v>
      </c>
      <c r="T194" s="1">
        <f t="shared" ref="T194:T257" si="47">IF(AND(N193&gt;0,N194&gt;0),IF(OR(AND(R193=0,R194=1),AND(R193=1,R194=0)),1,0),0)</f>
        <v>0</v>
      </c>
      <c r="U194" s="1">
        <f t="shared" ref="U194:U257" si="48">IF(AND(O193&gt;0,O194&gt;0),IF(OR(AND(S193=0,S194=1),AND(S193=1,S194=0)),1,0),0)</f>
        <v>0</v>
      </c>
    </row>
    <row r="195" spans="1:21">
      <c r="A195" s="9">
        <v>950</v>
      </c>
      <c r="B195" s="9" t="s">
        <v>1720</v>
      </c>
      <c r="C195" s="9" t="s">
        <v>0</v>
      </c>
      <c r="D195" s="9">
        <v>375</v>
      </c>
      <c r="E195" s="9">
        <v>1.5</v>
      </c>
      <c r="F195" s="9">
        <v>1.2919</v>
      </c>
      <c r="G195" s="9">
        <v>1.2944</v>
      </c>
      <c r="H195" s="9">
        <v>1.2919</v>
      </c>
      <c r="I195" s="9">
        <v>7.5</v>
      </c>
      <c r="J195" s="9">
        <v>4296.2</v>
      </c>
      <c r="K195" s="8" t="str">
        <f t="shared" si="38"/>
        <v>16:00</v>
      </c>
      <c r="L195" s="7" t="str">
        <f t="shared" si="39"/>
        <v>16</v>
      </c>
      <c r="M195" s="6">
        <f t="shared" si="40"/>
        <v>0</v>
      </c>
      <c r="N195" s="5">
        <f t="shared" si="45"/>
        <v>0</v>
      </c>
      <c r="O195" s="4">
        <f t="shared" si="46"/>
        <v>3</v>
      </c>
      <c r="P195" s="3">
        <f t="shared" si="41"/>
        <v>0</v>
      </c>
      <c r="Q195" s="2">
        <f t="shared" si="42"/>
        <v>0</v>
      </c>
      <c r="R195" s="3">
        <f t="shared" si="43"/>
        <v>0</v>
      </c>
      <c r="S195" s="2">
        <f t="shared" si="44"/>
        <v>0</v>
      </c>
      <c r="T195" s="1">
        <f t="shared" si="47"/>
        <v>0</v>
      </c>
      <c r="U195" s="1">
        <f t="shared" si="48"/>
        <v>1</v>
      </c>
    </row>
    <row r="196" spans="1:21">
      <c r="A196" s="9">
        <v>954</v>
      </c>
      <c r="B196" s="9" t="s">
        <v>1719</v>
      </c>
      <c r="C196" s="9" t="s">
        <v>3</v>
      </c>
      <c r="D196" s="9">
        <v>378</v>
      </c>
      <c r="E196" s="9">
        <v>2.5</v>
      </c>
      <c r="F196" s="9">
        <v>1.2906</v>
      </c>
      <c r="G196" s="9">
        <v>1.2906</v>
      </c>
      <c r="H196" s="9">
        <v>1.2930999999999999</v>
      </c>
      <c r="I196" s="9">
        <v>-50</v>
      </c>
      <c r="J196" s="9">
        <v>4246.2</v>
      </c>
      <c r="K196" s="8" t="str">
        <f t="shared" si="38"/>
        <v>16:05</v>
      </c>
      <c r="L196" s="7" t="str">
        <f t="shared" si="39"/>
        <v>16</v>
      </c>
      <c r="M196" s="6">
        <f t="shared" si="40"/>
        <v>0</v>
      </c>
      <c r="N196" s="5">
        <f t="shared" si="45"/>
        <v>1</v>
      </c>
      <c r="O196" s="4">
        <f t="shared" si="46"/>
        <v>0</v>
      </c>
      <c r="P196" s="3">
        <f t="shared" si="41"/>
        <v>0</v>
      </c>
      <c r="Q196" s="2">
        <f t="shared" si="42"/>
        <v>0</v>
      </c>
      <c r="R196" s="3">
        <f t="shared" si="43"/>
        <v>0</v>
      </c>
      <c r="S196" s="2">
        <f t="shared" si="44"/>
        <v>0</v>
      </c>
      <c r="T196" s="1">
        <f t="shared" si="47"/>
        <v>0</v>
      </c>
      <c r="U196" s="1">
        <f t="shared" si="48"/>
        <v>0</v>
      </c>
    </row>
    <row r="197" spans="1:21">
      <c r="A197" s="9">
        <v>963</v>
      </c>
      <c r="B197" s="9" t="s">
        <v>1718</v>
      </c>
      <c r="C197" s="9" t="s">
        <v>0</v>
      </c>
      <c r="D197" s="9">
        <v>382</v>
      </c>
      <c r="E197" s="9">
        <v>0.5</v>
      </c>
      <c r="F197" s="9">
        <v>1.2904</v>
      </c>
      <c r="G197" s="9">
        <v>1.2879</v>
      </c>
      <c r="H197" s="9">
        <v>1.2904</v>
      </c>
      <c r="I197" s="9">
        <v>2.5</v>
      </c>
      <c r="J197" s="9">
        <v>4248.7</v>
      </c>
      <c r="K197" s="8" t="str">
        <f t="shared" si="38"/>
        <v>16:25</v>
      </c>
      <c r="L197" s="7" t="str">
        <f t="shared" si="39"/>
        <v>16</v>
      </c>
      <c r="M197" s="6">
        <f t="shared" si="40"/>
        <v>0</v>
      </c>
      <c r="N197" s="5">
        <f t="shared" si="45"/>
        <v>0</v>
      </c>
      <c r="O197" s="4">
        <f t="shared" si="46"/>
        <v>1</v>
      </c>
      <c r="P197" s="3">
        <f t="shared" si="41"/>
        <v>0</v>
      </c>
      <c r="Q197" s="2">
        <f t="shared" si="42"/>
        <v>0</v>
      </c>
      <c r="R197" s="3">
        <f t="shared" si="43"/>
        <v>0</v>
      </c>
      <c r="S197" s="2">
        <f t="shared" si="44"/>
        <v>1</v>
      </c>
      <c r="T197" s="1">
        <f t="shared" si="47"/>
        <v>0</v>
      </c>
      <c r="U197" s="1">
        <f t="shared" si="48"/>
        <v>0</v>
      </c>
    </row>
    <row r="198" spans="1:21">
      <c r="A198" s="9">
        <v>964</v>
      </c>
      <c r="B198" s="9" t="s">
        <v>1717</v>
      </c>
      <c r="C198" s="9" t="s">
        <v>3</v>
      </c>
      <c r="D198" s="9">
        <v>380</v>
      </c>
      <c r="E198" s="9">
        <v>0.5</v>
      </c>
      <c r="F198" s="9">
        <v>1.2888999999999999</v>
      </c>
      <c r="G198" s="9">
        <v>1.2888999999999999</v>
      </c>
      <c r="H198" s="9">
        <v>1.2914000000000001</v>
      </c>
      <c r="I198" s="9">
        <v>-10</v>
      </c>
      <c r="J198" s="9">
        <v>4238.7</v>
      </c>
      <c r="K198" s="8" t="str">
        <f t="shared" si="38"/>
        <v>16:30</v>
      </c>
      <c r="L198" s="7" t="str">
        <f t="shared" si="39"/>
        <v>16</v>
      </c>
      <c r="M198" s="6">
        <f t="shared" si="40"/>
        <v>0</v>
      </c>
      <c r="N198" s="5">
        <f t="shared" si="45"/>
        <v>1</v>
      </c>
      <c r="O198" s="4">
        <f t="shared" si="46"/>
        <v>0</v>
      </c>
      <c r="P198" s="3">
        <f t="shared" si="41"/>
        <v>0</v>
      </c>
      <c r="Q198" s="2">
        <f t="shared" si="42"/>
        <v>0</v>
      </c>
      <c r="R198" s="3">
        <f t="shared" si="43"/>
        <v>0</v>
      </c>
      <c r="S198" s="2">
        <f t="shared" si="44"/>
        <v>0</v>
      </c>
      <c r="T198" s="1">
        <f t="shared" si="47"/>
        <v>0</v>
      </c>
      <c r="U198" s="1">
        <f t="shared" si="48"/>
        <v>0</v>
      </c>
    </row>
    <row r="199" spans="1:21">
      <c r="A199" s="9">
        <v>969</v>
      </c>
      <c r="B199" s="9" t="s">
        <v>1716</v>
      </c>
      <c r="C199" s="9" t="s">
        <v>0</v>
      </c>
      <c r="D199" s="9">
        <v>384</v>
      </c>
      <c r="E199" s="9">
        <v>0.5</v>
      </c>
      <c r="F199" s="9">
        <v>1.2894000000000001</v>
      </c>
      <c r="G199" s="9">
        <v>1.2868999999999999</v>
      </c>
      <c r="H199" s="9">
        <v>1.2894000000000001</v>
      </c>
      <c r="I199" s="9">
        <v>2.5</v>
      </c>
      <c r="J199" s="9">
        <v>4241.2</v>
      </c>
      <c r="K199" s="8" t="str">
        <f t="shared" si="38"/>
        <v>16:33</v>
      </c>
      <c r="L199" s="7" t="str">
        <f t="shared" si="39"/>
        <v>16</v>
      </c>
      <c r="M199" s="6">
        <f t="shared" si="40"/>
        <v>0</v>
      </c>
      <c r="N199" s="5">
        <f t="shared" si="45"/>
        <v>0</v>
      </c>
      <c r="O199" s="4">
        <f t="shared" si="46"/>
        <v>1</v>
      </c>
      <c r="P199" s="3">
        <f t="shared" si="41"/>
        <v>0</v>
      </c>
      <c r="Q199" s="2">
        <f t="shared" si="42"/>
        <v>0</v>
      </c>
      <c r="R199" s="3">
        <f t="shared" si="43"/>
        <v>0</v>
      </c>
      <c r="S199" s="2">
        <f t="shared" si="44"/>
        <v>1</v>
      </c>
      <c r="T199" s="1">
        <f t="shared" si="47"/>
        <v>0</v>
      </c>
      <c r="U199" s="1">
        <f t="shared" si="48"/>
        <v>0</v>
      </c>
    </row>
    <row r="200" spans="1:21">
      <c r="A200" s="9">
        <v>978</v>
      </c>
      <c r="B200" s="9" t="s">
        <v>1715</v>
      </c>
      <c r="C200" s="9" t="s">
        <v>0</v>
      </c>
      <c r="D200" s="9">
        <v>387</v>
      </c>
      <c r="E200" s="9">
        <v>0.5</v>
      </c>
      <c r="F200" s="9">
        <v>1.2901</v>
      </c>
      <c r="G200" s="9">
        <v>1.2926</v>
      </c>
      <c r="H200" s="9">
        <v>1.2901</v>
      </c>
      <c r="I200" s="9">
        <v>2.5</v>
      </c>
      <c r="J200" s="9">
        <v>4243.7</v>
      </c>
      <c r="K200" s="8" t="str">
        <f t="shared" si="38"/>
        <v>19:04</v>
      </c>
      <c r="L200" s="7" t="str">
        <f t="shared" si="39"/>
        <v>19</v>
      </c>
      <c r="M200" s="6">
        <f t="shared" si="40"/>
        <v>0</v>
      </c>
      <c r="N200" s="5">
        <f t="shared" si="45"/>
        <v>0</v>
      </c>
      <c r="O200" s="4">
        <f t="shared" si="46"/>
        <v>2</v>
      </c>
      <c r="P200" s="3">
        <f t="shared" si="41"/>
        <v>0</v>
      </c>
      <c r="Q200" s="2">
        <f t="shared" si="42"/>
        <v>0</v>
      </c>
      <c r="R200" s="3">
        <f t="shared" si="43"/>
        <v>0</v>
      </c>
      <c r="S200" s="2">
        <f t="shared" si="44"/>
        <v>0</v>
      </c>
      <c r="T200" s="1">
        <f t="shared" si="47"/>
        <v>0</v>
      </c>
      <c r="U200" s="1">
        <f t="shared" si="48"/>
        <v>1</v>
      </c>
    </row>
    <row r="201" spans="1:21">
      <c r="A201" s="9">
        <v>980</v>
      </c>
      <c r="B201" s="9" t="s">
        <v>1714</v>
      </c>
      <c r="C201" s="9" t="s">
        <v>0</v>
      </c>
      <c r="D201" s="9">
        <v>385</v>
      </c>
      <c r="E201" s="9">
        <v>1.5</v>
      </c>
      <c r="F201" s="9">
        <v>1.2890999999999999</v>
      </c>
      <c r="G201" s="9">
        <v>1.2916000000000001</v>
      </c>
      <c r="H201" s="9">
        <v>1.2890999999999999</v>
      </c>
      <c r="I201" s="9">
        <v>7.5</v>
      </c>
      <c r="J201" s="9">
        <v>4251.2</v>
      </c>
      <c r="K201" s="8" t="str">
        <f t="shared" si="38"/>
        <v>19:47</v>
      </c>
      <c r="L201" s="7" t="str">
        <f t="shared" si="39"/>
        <v>19</v>
      </c>
      <c r="M201" s="6">
        <f t="shared" si="40"/>
        <v>0</v>
      </c>
      <c r="N201" s="5">
        <f t="shared" si="45"/>
        <v>0</v>
      </c>
      <c r="O201" s="4">
        <f t="shared" si="46"/>
        <v>3</v>
      </c>
      <c r="P201" s="3">
        <f t="shared" si="41"/>
        <v>0</v>
      </c>
      <c r="Q201" s="2">
        <f t="shared" si="42"/>
        <v>0</v>
      </c>
      <c r="R201" s="3">
        <f t="shared" si="43"/>
        <v>0</v>
      </c>
      <c r="S201" s="2">
        <f t="shared" si="44"/>
        <v>0</v>
      </c>
      <c r="T201" s="1">
        <f t="shared" si="47"/>
        <v>0</v>
      </c>
      <c r="U201" s="1">
        <f t="shared" si="48"/>
        <v>0</v>
      </c>
    </row>
    <row r="202" spans="1:21">
      <c r="A202" s="9">
        <v>985</v>
      </c>
      <c r="B202" s="9" t="s">
        <v>1713</v>
      </c>
      <c r="C202" s="9" t="s">
        <v>0</v>
      </c>
      <c r="D202" s="9">
        <v>391</v>
      </c>
      <c r="E202" s="9">
        <v>2.5</v>
      </c>
      <c r="F202" s="9">
        <v>1.2890999999999999</v>
      </c>
      <c r="G202" s="9">
        <v>1.2916000000000001</v>
      </c>
      <c r="H202" s="9">
        <v>1.2890999999999999</v>
      </c>
      <c r="I202" s="9">
        <v>12.5</v>
      </c>
      <c r="J202" s="9">
        <v>4263.7</v>
      </c>
      <c r="K202" s="8" t="str">
        <f t="shared" si="38"/>
        <v>20:07</v>
      </c>
      <c r="L202" s="7" t="str">
        <f t="shared" si="39"/>
        <v>20</v>
      </c>
      <c r="M202" s="6">
        <f t="shared" si="40"/>
        <v>0</v>
      </c>
      <c r="N202" s="5">
        <f t="shared" si="45"/>
        <v>0</v>
      </c>
      <c r="O202" s="4">
        <f t="shared" si="46"/>
        <v>4</v>
      </c>
      <c r="P202" s="3">
        <f t="shared" si="41"/>
        <v>0</v>
      </c>
      <c r="Q202" s="2">
        <f t="shared" si="42"/>
        <v>1</v>
      </c>
      <c r="R202" s="3">
        <f t="shared" si="43"/>
        <v>0</v>
      </c>
      <c r="S202" s="2">
        <f t="shared" si="44"/>
        <v>0</v>
      </c>
      <c r="T202" s="1">
        <f t="shared" si="47"/>
        <v>0</v>
      </c>
      <c r="U202" s="1">
        <f t="shared" si="48"/>
        <v>0</v>
      </c>
    </row>
    <row r="203" spans="1:21">
      <c r="A203" s="9">
        <v>986</v>
      </c>
      <c r="B203" s="9" t="s">
        <v>1712</v>
      </c>
      <c r="C203" s="9" t="s">
        <v>54</v>
      </c>
      <c r="D203" s="9">
        <v>390</v>
      </c>
      <c r="E203" s="9">
        <v>1.5</v>
      </c>
      <c r="F203" s="9">
        <v>1.2889999999999999</v>
      </c>
      <c r="G203" s="9">
        <v>1.2879</v>
      </c>
      <c r="H203" s="9">
        <v>1.2904</v>
      </c>
      <c r="I203" s="9">
        <v>-13.35</v>
      </c>
      <c r="J203" s="9">
        <v>4250.3500000000004</v>
      </c>
      <c r="K203" s="8" t="str">
        <f t="shared" si="38"/>
        <v>01:00</v>
      </c>
      <c r="L203" s="7" t="str">
        <f t="shared" si="39"/>
        <v>01</v>
      </c>
      <c r="M203" s="6">
        <f t="shared" si="40"/>
        <v>2</v>
      </c>
      <c r="N203" s="5">
        <f t="shared" si="45"/>
        <v>0</v>
      </c>
      <c r="O203" s="4">
        <f t="shared" si="46"/>
        <v>0</v>
      </c>
      <c r="P203" s="3">
        <f t="shared" si="41"/>
        <v>0</v>
      </c>
      <c r="Q203" s="2">
        <f t="shared" si="42"/>
        <v>0</v>
      </c>
      <c r="R203" s="3">
        <f t="shared" si="43"/>
        <v>0</v>
      </c>
      <c r="S203" s="2">
        <f t="shared" si="44"/>
        <v>0</v>
      </c>
      <c r="T203" s="1">
        <f t="shared" si="47"/>
        <v>0</v>
      </c>
      <c r="U203" s="1">
        <f t="shared" si="48"/>
        <v>0</v>
      </c>
    </row>
    <row r="204" spans="1:21">
      <c r="A204" s="9">
        <v>998</v>
      </c>
      <c r="B204" s="9" t="s">
        <v>1711</v>
      </c>
      <c r="C204" s="9" t="s">
        <v>0</v>
      </c>
      <c r="D204" s="9">
        <v>395</v>
      </c>
      <c r="E204" s="9">
        <v>0.5</v>
      </c>
      <c r="F204" s="9">
        <v>1.2898000000000001</v>
      </c>
      <c r="G204" s="9">
        <v>1.2923</v>
      </c>
      <c r="H204" s="9">
        <v>1.2898000000000001</v>
      </c>
      <c r="I204" s="9">
        <v>2.5</v>
      </c>
      <c r="J204" s="9">
        <v>4252.8500000000004</v>
      </c>
      <c r="K204" s="8" t="str">
        <f t="shared" si="38"/>
        <v>03:33</v>
      </c>
      <c r="L204" s="7" t="str">
        <f t="shared" si="39"/>
        <v>03</v>
      </c>
      <c r="M204" s="6">
        <f t="shared" si="40"/>
        <v>0</v>
      </c>
      <c r="N204" s="5">
        <f t="shared" si="45"/>
        <v>0</v>
      </c>
      <c r="O204" s="4">
        <f t="shared" si="46"/>
        <v>1</v>
      </c>
      <c r="P204" s="3">
        <f t="shared" si="41"/>
        <v>0</v>
      </c>
      <c r="Q204" s="2">
        <f t="shared" si="42"/>
        <v>0</v>
      </c>
      <c r="R204" s="3">
        <f t="shared" si="43"/>
        <v>0</v>
      </c>
      <c r="S204" s="2">
        <f t="shared" si="44"/>
        <v>0</v>
      </c>
      <c r="T204" s="1">
        <f t="shared" si="47"/>
        <v>0</v>
      </c>
      <c r="U204" s="1">
        <f t="shared" si="48"/>
        <v>0</v>
      </c>
    </row>
    <row r="205" spans="1:21">
      <c r="A205" s="9">
        <v>1000</v>
      </c>
      <c r="B205" s="9" t="s">
        <v>1710</v>
      </c>
      <c r="C205" s="9" t="s">
        <v>0</v>
      </c>
      <c r="D205" s="9">
        <v>398</v>
      </c>
      <c r="E205" s="9">
        <v>1.5</v>
      </c>
      <c r="F205" s="9">
        <v>1.2901</v>
      </c>
      <c r="G205" s="9">
        <v>1.2876000000000001</v>
      </c>
      <c r="H205" s="9">
        <v>1.2901</v>
      </c>
      <c r="I205" s="9">
        <v>7.5</v>
      </c>
      <c r="J205" s="9">
        <v>4260.3500000000004</v>
      </c>
      <c r="K205" s="8" t="str">
        <f t="shared" si="38"/>
        <v>03:52</v>
      </c>
      <c r="L205" s="7" t="str">
        <f t="shared" si="39"/>
        <v>03</v>
      </c>
      <c r="M205" s="6">
        <f t="shared" si="40"/>
        <v>0</v>
      </c>
      <c r="N205" s="5">
        <f t="shared" si="45"/>
        <v>0</v>
      </c>
      <c r="O205" s="4">
        <f t="shared" si="46"/>
        <v>2</v>
      </c>
      <c r="P205" s="3">
        <f t="shared" si="41"/>
        <v>0</v>
      </c>
      <c r="Q205" s="2">
        <f t="shared" si="42"/>
        <v>0</v>
      </c>
      <c r="R205" s="3">
        <f t="shared" si="43"/>
        <v>0</v>
      </c>
      <c r="S205" s="2">
        <f t="shared" si="44"/>
        <v>1</v>
      </c>
      <c r="T205" s="1">
        <f t="shared" si="47"/>
        <v>0</v>
      </c>
      <c r="U205" s="1">
        <f t="shared" si="48"/>
        <v>1</v>
      </c>
    </row>
    <row r="206" spans="1:21">
      <c r="A206" s="9">
        <v>1001</v>
      </c>
      <c r="B206" s="9" t="s">
        <v>1709</v>
      </c>
      <c r="C206" s="9" t="s">
        <v>3</v>
      </c>
      <c r="D206" s="9">
        <v>393</v>
      </c>
      <c r="E206" s="9">
        <v>1</v>
      </c>
      <c r="F206" s="9">
        <v>1.2912999999999999</v>
      </c>
      <c r="G206" s="9">
        <v>1.2912999999999999</v>
      </c>
      <c r="H206" s="9">
        <v>1.2887999999999999</v>
      </c>
      <c r="I206" s="9">
        <v>-20</v>
      </c>
      <c r="J206" s="9">
        <v>4240.3500000000004</v>
      </c>
      <c r="K206" s="8" t="str">
        <f t="shared" si="38"/>
        <v>07:53</v>
      </c>
      <c r="L206" s="7" t="str">
        <f t="shared" si="39"/>
        <v>07</v>
      </c>
      <c r="M206" s="6">
        <f t="shared" si="40"/>
        <v>0</v>
      </c>
      <c r="N206" s="5">
        <f t="shared" si="45"/>
        <v>1</v>
      </c>
      <c r="O206" s="4">
        <f t="shared" si="46"/>
        <v>0</v>
      </c>
      <c r="P206" s="3">
        <f t="shared" si="41"/>
        <v>0</v>
      </c>
      <c r="Q206" s="2">
        <f t="shared" si="42"/>
        <v>0</v>
      </c>
      <c r="R206" s="3">
        <f t="shared" si="43"/>
        <v>1</v>
      </c>
      <c r="S206" s="2">
        <f t="shared" si="44"/>
        <v>0</v>
      </c>
      <c r="T206" s="1">
        <f t="shared" si="47"/>
        <v>0</v>
      </c>
      <c r="U206" s="1">
        <f t="shared" si="48"/>
        <v>0</v>
      </c>
    </row>
    <row r="207" spans="1:21">
      <c r="A207" s="9">
        <v>1003</v>
      </c>
      <c r="B207" s="9" t="s">
        <v>1708</v>
      </c>
      <c r="C207" s="9" t="s">
        <v>0</v>
      </c>
      <c r="D207" s="9">
        <v>397</v>
      </c>
      <c r="E207" s="9">
        <v>0.5</v>
      </c>
      <c r="F207" s="9">
        <v>1.2907999999999999</v>
      </c>
      <c r="G207" s="9">
        <v>1.2932999999999999</v>
      </c>
      <c r="H207" s="9">
        <v>1.2907999999999999</v>
      </c>
      <c r="I207" s="9">
        <v>2.5</v>
      </c>
      <c r="J207" s="9">
        <v>4242.8500000000004</v>
      </c>
      <c r="K207" s="8" t="str">
        <f t="shared" si="38"/>
        <v>08:34</v>
      </c>
      <c r="L207" s="7" t="str">
        <f t="shared" si="39"/>
        <v>08</v>
      </c>
      <c r="M207" s="6">
        <f t="shared" si="40"/>
        <v>0</v>
      </c>
      <c r="N207" s="5">
        <f t="shared" si="45"/>
        <v>0</v>
      </c>
      <c r="O207" s="4">
        <f t="shared" si="46"/>
        <v>1</v>
      </c>
      <c r="P207" s="3">
        <f t="shared" si="41"/>
        <v>0</v>
      </c>
      <c r="Q207" s="2">
        <f t="shared" si="42"/>
        <v>0</v>
      </c>
      <c r="R207" s="3">
        <f t="shared" si="43"/>
        <v>0</v>
      </c>
      <c r="S207" s="2">
        <f t="shared" si="44"/>
        <v>0</v>
      </c>
      <c r="T207" s="1">
        <f t="shared" si="47"/>
        <v>0</v>
      </c>
      <c r="U207" s="1">
        <f t="shared" si="48"/>
        <v>0</v>
      </c>
    </row>
    <row r="208" spans="1:21">
      <c r="A208" s="9">
        <v>1010</v>
      </c>
      <c r="B208" s="9" t="s">
        <v>1707</v>
      </c>
      <c r="C208" s="9" t="s">
        <v>0</v>
      </c>
      <c r="D208" s="9">
        <v>399</v>
      </c>
      <c r="E208" s="9">
        <v>1</v>
      </c>
      <c r="F208" s="9">
        <v>1.2909999999999999</v>
      </c>
      <c r="G208" s="9">
        <v>1.2935000000000001</v>
      </c>
      <c r="H208" s="9">
        <v>1.2909999999999999</v>
      </c>
      <c r="I208" s="9">
        <v>5</v>
      </c>
      <c r="J208" s="9">
        <v>4247.8500000000004</v>
      </c>
      <c r="K208" s="8" t="str">
        <f t="shared" si="38"/>
        <v>09:10</v>
      </c>
      <c r="L208" s="7" t="str">
        <f t="shared" si="39"/>
        <v>09</v>
      </c>
      <c r="M208" s="6">
        <f t="shared" si="40"/>
        <v>0</v>
      </c>
      <c r="N208" s="5">
        <f t="shared" si="45"/>
        <v>0</v>
      </c>
      <c r="O208" s="4">
        <f t="shared" si="46"/>
        <v>2</v>
      </c>
      <c r="P208" s="3">
        <f t="shared" si="41"/>
        <v>0</v>
      </c>
      <c r="Q208" s="2">
        <f t="shared" si="42"/>
        <v>0</v>
      </c>
      <c r="R208" s="3">
        <f t="shared" si="43"/>
        <v>0</v>
      </c>
      <c r="S208" s="2">
        <f t="shared" si="44"/>
        <v>0</v>
      </c>
      <c r="T208" s="1">
        <f t="shared" si="47"/>
        <v>0</v>
      </c>
      <c r="U208" s="1">
        <f t="shared" si="48"/>
        <v>0</v>
      </c>
    </row>
    <row r="209" spans="1:21">
      <c r="A209" s="9">
        <v>1015</v>
      </c>
      <c r="B209" s="9" t="s">
        <v>1706</v>
      </c>
      <c r="C209" s="9" t="s">
        <v>0</v>
      </c>
      <c r="D209" s="9">
        <v>402</v>
      </c>
      <c r="E209" s="9">
        <v>2</v>
      </c>
      <c r="F209" s="9">
        <v>1.2912999999999999</v>
      </c>
      <c r="G209" s="9">
        <v>1.2887999999999999</v>
      </c>
      <c r="H209" s="9">
        <v>1.2912999999999999</v>
      </c>
      <c r="I209" s="9">
        <v>10</v>
      </c>
      <c r="J209" s="9">
        <v>4257.8500000000004</v>
      </c>
      <c r="K209" s="8" t="str">
        <f t="shared" si="38"/>
        <v>10:05</v>
      </c>
      <c r="L209" s="7" t="str">
        <f t="shared" si="39"/>
        <v>10</v>
      </c>
      <c r="M209" s="6">
        <f t="shared" si="40"/>
        <v>0</v>
      </c>
      <c r="N209" s="5">
        <f t="shared" si="45"/>
        <v>0</v>
      </c>
      <c r="O209" s="4">
        <f t="shared" si="46"/>
        <v>3</v>
      </c>
      <c r="P209" s="3">
        <f t="shared" si="41"/>
        <v>0</v>
      </c>
      <c r="Q209" s="2">
        <f t="shared" si="42"/>
        <v>0</v>
      </c>
      <c r="R209" s="3">
        <f t="shared" si="43"/>
        <v>0</v>
      </c>
      <c r="S209" s="2">
        <f t="shared" si="44"/>
        <v>1</v>
      </c>
      <c r="T209" s="1">
        <f t="shared" si="47"/>
        <v>0</v>
      </c>
      <c r="U209" s="1">
        <f t="shared" si="48"/>
        <v>1</v>
      </c>
    </row>
    <row r="210" spans="1:21">
      <c r="A210" s="9">
        <v>1020</v>
      </c>
      <c r="B210" s="9" t="s">
        <v>1705</v>
      </c>
      <c r="C210" s="9" t="s">
        <v>0</v>
      </c>
      <c r="D210" s="9">
        <v>403</v>
      </c>
      <c r="E210" s="9">
        <v>3</v>
      </c>
      <c r="F210" s="9">
        <v>1.2909999999999999</v>
      </c>
      <c r="G210" s="9">
        <v>1.2935000000000001</v>
      </c>
      <c r="H210" s="9">
        <v>1.2909999999999999</v>
      </c>
      <c r="I210" s="9">
        <v>15</v>
      </c>
      <c r="J210" s="9">
        <v>4272.8500000000004</v>
      </c>
      <c r="K210" s="8" t="str">
        <f t="shared" si="38"/>
        <v>10:29</v>
      </c>
      <c r="L210" s="7" t="str">
        <f t="shared" si="39"/>
        <v>10</v>
      </c>
      <c r="M210" s="6">
        <f t="shared" si="40"/>
        <v>0</v>
      </c>
      <c r="N210" s="5">
        <f t="shared" si="45"/>
        <v>0</v>
      </c>
      <c r="O210" s="4">
        <f t="shared" si="46"/>
        <v>4</v>
      </c>
      <c r="P210" s="3">
        <f t="shared" si="41"/>
        <v>0</v>
      </c>
      <c r="Q210" s="2">
        <f t="shared" si="42"/>
        <v>0</v>
      </c>
      <c r="R210" s="3">
        <f t="shared" si="43"/>
        <v>0</v>
      </c>
      <c r="S210" s="2">
        <f t="shared" si="44"/>
        <v>0</v>
      </c>
      <c r="T210" s="1">
        <f t="shared" si="47"/>
        <v>0</v>
      </c>
      <c r="U210" s="1">
        <f t="shared" si="48"/>
        <v>1</v>
      </c>
    </row>
    <row r="211" spans="1:21">
      <c r="A211" s="9">
        <v>1029</v>
      </c>
      <c r="B211" s="9" t="s">
        <v>1704</v>
      </c>
      <c r="C211" s="9" t="s">
        <v>0</v>
      </c>
      <c r="D211" s="9">
        <v>408</v>
      </c>
      <c r="E211" s="9">
        <v>0.5</v>
      </c>
      <c r="F211" s="9">
        <v>1.2903</v>
      </c>
      <c r="G211" s="9">
        <v>1.2878000000000001</v>
      </c>
      <c r="H211" s="9">
        <v>1.2903</v>
      </c>
      <c r="I211" s="9">
        <v>2.5</v>
      </c>
      <c r="J211" s="9">
        <v>4275.3500000000004</v>
      </c>
      <c r="K211" s="8" t="str">
        <f t="shared" si="38"/>
        <v>12:57</v>
      </c>
      <c r="L211" s="7" t="str">
        <f t="shared" si="39"/>
        <v>12</v>
      </c>
      <c r="M211" s="6">
        <f t="shared" si="40"/>
        <v>0</v>
      </c>
      <c r="N211" s="5">
        <f t="shared" si="45"/>
        <v>0</v>
      </c>
      <c r="O211" s="4">
        <f t="shared" si="46"/>
        <v>5</v>
      </c>
      <c r="P211" s="3">
        <f t="shared" si="41"/>
        <v>0</v>
      </c>
      <c r="Q211" s="2">
        <f t="shared" si="42"/>
        <v>0</v>
      </c>
      <c r="R211" s="3">
        <f t="shared" si="43"/>
        <v>0</v>
      </c>
      <c r="S211" s="2">
        <f t="shared" si="44"/>
        <v>1</v>
      </c>
      <c r="T211" s="1">
        <f t="shared" si="47"/>
        <v>0</v>
      </c>
      <c r="U211" s="1">
        <f t="shared" si="48"/>
        <v>1</v>
      </c>
    </row>
    <row r="212" spans="1:21">
      <c r="A212" s="9">
        <v>1031</v>
      </c>
      <c r="B212" s="9" t="s">
        <v>1703</v>
      </c>
      <c r="C212" s="9" t="s">
        <v>0</v>
      </c>
      <c r="D212" s="9">
        <v>409</v>
      </c>
      <c r="E212" s="9">
        <v>1.5</v>
      </c>
      <c r="F212" s="9">
        <v>1.29</v>
      </c>
      <c r="G212" s="9">
        <v>1.2925</v>
      </c>
      <c r="H212" s="9">
        <v>1.29</v>
      </c>
      <c r="I212" s="9">
        <v>7.5</v>
      </c>
      <c r="J212" s="9">
        <v>4282.8500000000004</v>
      </c>
      <c r="K212" s="8" t="str">
        <f t="shared" si="38"/>
        <v>13:49</v>
      </c>
      <c r="L212" s="7" t="str">
        <f t="shared" si="39"/>
        <v>13</v>
      </c>
      <c r="M212" s="6">
        <f t="shared" si="40"/>
        <v>0</v>
      </c>
      <c r="N212" s="5">
        <f t="shared" si="45"/>
        <v>0</v>
      </c>
      <c r="O212" s="4">
        <f t="shared" si="46"/>
        <v>6</v>
      </c>
      <c r="P212" s="3">
        <f t="shared" si="41"/>
        <v>0</v>
      </c>
      <c r="Q212" s="2">
        <f t="shared" si="42"/>
        <v>1</v>
      </c>
      <c r="R212" s="3">
        <f t="shared" si="43"/>
        <v>0</v>
      </c>
      <c r="S212" s="2">
        <f t="shared" si="44"/>
        <v>0</v>
      </c>
      <c r="T212" s="1">
        <f t="shared" si="47"/>
        <v>0</v>
      </c>
      <c r="U212" s="1">
        <f t="shared" si="48"/>
        <v>1</v>
      </c>
    </row>
    <row r="213" spans="1:21">
      <c r="A213" s="9">
        <v>1032</v>
      </c>
      <c r="B213" s="9" t="s">
        <v>1702</v>
      </c>
      <c r="C213" s="9" t="s">
        <v>3</v>
      </c>
      <c r="D213" s="9">
        <v>406</v>
      </c>
      <c r="E213" s="9">
        <v>4</v>
      </c>
      <c r="F213" s="9">
        <v>1.2887999999999999</v>
      </c>
      <c r="G213" s="9">
        <v>1.2887999999999999</v>
      </c>
      <c r="H213" s="9">
        <v>1.2912999999999999</v>
      </c>
      <c r="I213" s="9">
        <v>-80</v>
      </c>
      <c r="J213" s="9">
        <v>4202.8500000000004</v>
      </c>
      <c r="K213" s="8" t="str">
        <f t="shared" si="38"/>
        <v>13:57</v>
      </c>
      <c r="L213" s="7" t="str">
        <f t="shared" si="39"/>
        <v>13</v>
      </c>
      <c r="M213" s="6">
        <f t="shared" si="40"/>
        <v>0</v>
      </c>
      <c r="N213" s="5">
        <f t="shared" si="45"/>
        <v>1</v>
      </c>
      <c r="O213" s="4">
        <f t="shared" si="46"/>
        <v>0</v>
      </c>
      <c r="P213" s="3">
        <f t="shared" si="41"/>
        <v>0</v>
      </c>
      <c r="Q213" s="2">
        <f t="shared" si="42"/>
        <v>0</v>
      </c>
      <c r="R213" s="3">
        <f t="shared" si="43"/>
        <v>0</v>
      </c>
      <c r="S213" s="2">
        <f t="shared" si="44"/>
        <v>0</v>
      </c>
      <c r="T213" s="1">
        <f t="shared" si="47"/>
        <v>0</v>
      </c>
      <c r="U213" s="1">
        <f t="shared" si="48"/>
        <v>0</v>
      </c>
    </row>
    <row r="214" spans="1:21">
      <c r="A214" s="9">
        <v>1034</v>
      </c>
      <c r="B214" s="9" t="s">
        <v>1701</v>
      </c>
      <c r="C214" s="9" t="s">
        <v>0</v>
      </c>
      <c r="D214" s="9">
        <v>410</v>
      </c>
      <c r="E214" s="9">
        <v>0.5</v>
      </c>
      <c r="F214" s="9">
        <v>1.2892999999999999</v>
      </c>
      <c r="G214" s="9">
        <v>1.2867999999999999</v>
      </c>
      <c r="H214" s="9">
        <v>1.2892999999999999</v>
      </c>
      <c r="I214" s="9">
        <v>2.5</v>
      </c>
      <c r="J214" s="9">
        <v>4205.3500000000004</v>
      </c>
      <c r="K214" s="8" t="str">
        <f t="shared" si="38"/>
        <v>14:29</v>
      </c>
      <c r="L214" s="7" t="str">
        <f t="shared" si="39"/>
        <v>14</v>
      </c>
      <c r="M214" s="6">
        <f t="shared" si="40"/>
        <v>0</v>
      </c>
      <c r="N214" s="5">
        <f t="shared" si="45"/>
        <v>0</v>
      </c>
      <c r="O214" s="4">
        <f t="shared" si="46"/>
        <v>1</v>
      </c>
      <c r="P214" s="3">
        <f t="shared" si="41"/>
        <v>0</v>
      </c>
      <c r="Q214" s="2">
        <f t="shared" si="42"/>
        <v>0</v>
      </c>
      <c r="R214" s="3">
        <f t="shared" si="43"/>
        <v>0</v>
      </c>
      <c r="S214" s="2">
        <f t="shared" si="44"/>
        <v>1</v>
      </c>
      <c r="T214" s="1">
        <f t="shared" si="47"/>
        <v>0</v>
      </c>
      <c r="U214" s="1">
        <f t="shared" si="48"/>
        <v>0</v>
      </c>
    </row>
    <row r="215" spans="1:21">
      <c r="A215" s="9">
        <v>1045</v>
      </c>
      <c r="B215" s="9" t="s">
        <v>1700</v>
      </c>
      <c r="C215" s="9" t="s">
        <v>3</v>
      </c>
      <c r="D215" s="9">
        <v>412</v>
      </c>
      <c r="E215" s="9">
        <v>1</v>
      </c>
      <c r="F215" s="9">
        <v>1.2866</v>
      </c>
      <c r="G215" s="9">
        <v>1.2866</v>
      </c>
      <c r="H215" s="9">
        <v>1.2890999999999999</v>
      </c>
      <c r="I215" s="9">
        <v>-20</v>
      </c>
      <c r="J215" s="9">
        <v>4185.3500000000004</v>
      </c>
      <c r="K215" s="8" t="str">
        <f t="shared" si="38"/>
        <v>14:30</v>
      </c>
      <c r="L215" s="7" t="str">
        <f t="shared" si="39"/>
        <v>14</v>
      </c>
      <c r="M215" s="6">
        <f t="shared" si="40"/>
        <v>0</v>
      </c>
      <c r="N215" s="5">
        <f t="shared" si="45"/>
        <v>1</v>
      </c>
      <c r="O215" s="4">
        <f t="shared" si="46"/>
        <v>0</v>
      </c>
      <c r="P215" s="3">
        <f t="shared" si="41"/>
        <v>0</v>
      </c>
      <c r="Q215" s="2">
        <f t="shared" si="42"/>
        <v>0</v>
      </c>
      <c r="R215" s="3">
        <f t="shared" si="43"/>
        <v>0</v>
      </c>
      <c r="S215" s="2">
        <f t="shared" si="44"/>
        <v>0</v>
      </c>
      <c r="T215" s="1">
        <f t="shared" si="47"/>
        <v>0</v>
      </c>
      <c r="U215" s="1">
        <f t="shared" si="48"/>
        <v>0</v>
      </c>
    </row>
    <row r="216" spans="1:21">
      <c r="A216" s="9">
        <v>1046</v>
      </c>
      <c r="B216" s="9" t="s">
        <v>1699</v>
      </c>
      <c r="C216" s="9" t="s">
        <v>0</v>
      </c>
      <c r="D216" s="9">
        <v>414</v>
      </c>
      <c r="E216" s="9">
        <v>0.5</v>
      </c>
      <c r="F216" s="9">
        <v>1.288</v>
      </c>
      <c r="G216" s="9">
        <v>1.2855000000000001</v>
      </c>
      <c r="H216" s="9">
        <v>1.288</v>
      </c>
      <c r="I216" s="9">
        <v>2.5</v>
      </c>
      <c r="J216" s="9">
        <v>4187.8500000000004</v>
      </c>
      <c r="K216" s="8" t="str">
        <f t="shared" si="38"/>
        <v>14:31</v>
      </c>
      <c r="L216" s="7" t="str">
        <f t="shared" si="39"/>
        <v>14</v>
      </c>
      <c r="M216" s="6">
        <f t="shared" si="40"/>
        <v>0</v>
      </c>
      <c r="N216" s="5">
        <f t="shared" si="45"/>
        <v>0</v>
      </c>
      <c r="O216" s="4">
        <f t="shared" si="46"/>
        <v>1</v>
      </c>
      <c r="P216" s="3">
        <f t="shared" si="41"/>
        <v>0</v>
      </c>
      <c r="Q216" s="2">
        <f t="shared" si="42"/>
        <v>0</v>
      </c>
      <c r="R216" s="3">
        <f t="shared" si="43"/>
        <v>0</v>
      </c>
      <c r="S216" s="2">
        <f t="shared" si="44"/>
        <v>1</v>
      </c>
      <c r="T216" s="1">
        <f t="shared" si="47"/>
        <v>0</v>
      </c>
      <c r="U216" s="1">
        <f t="shared" si="48"/>
        <v>0</v>
      </c>
    </row>
    <row r="217" spans="1:21">
      <c r="A217" s="9">
        <v>1051</v>
      </c>
      <c r="B217" s="9" t="s">
        <v>1698</v>
      </c>
      <c r="C217" s="9" t="s">
        <v>0</v>
      </c>
      <c r="D217" s="9">
        <v>415</v>
      </c>
      <c r="E217" s="9">
        <v>1.5</v>
      </c>
      <c r="F217" s="9">
        <v>1.2877000000000001</v>
      </c>
      <c r="G217" s="9">
        <v>1.2902</v>
      </c>
      <c r="H217" s="9">
        <v>1.2877000000000001</v>
      </c>
      <c r="I217" s="9">
        <v>7.5</v>
      </c>
      <c r="J217" s="9">
        <v>4195.3500000000004</v>
      </c>
      <c r="K217" s="8" t="str">
        <f t="shared" si="38"/>
        <v>14:40</v>
      </c>
      <c r="L217" s="7" t="str">
        <f t="shared" si="39"/>
        <v>14</v>
      </c>
      <c r="M217" s="6">
        <f t="shared" si="40"/>
        <v>0</v>
      </c>
      <c r="N217" s="5">
        <f t="shared" si="45"/>
        <v>0</v>
      </c>
      <c r="O217" s="4">
        <f t="shared" si="46"/>
        <v>2</v>
      </c>
      <c r="P217" s="3">
        <f t="shared" si="41"/>
        <v>0</v>
      </c>
      <c r="Q217" s="2">
        <f t="shared" si="42"/>
        <v>0</v>
      </c>
      <c r="R217" s="3">
        <f t="shared" si="43"/>
        <v>0</v>
      </c>
      <c r="S217" s="2">
        <f t="shared" si="44"/>
        <v>0</v>
      </c>
      <c r="T217" s="1">
        <f t="shared" si="47"/>
        <v>0</v>
      </c>
      <c r="U217" s="1">
        <f t="shared" si="48"/>
        <v>1</v>
      </c>
    </row>
    <row r="218" spans="1:21">
      <c r="A218" s="9">
        <v>1056</v>
      </c>
      <c r="B218" s="9" t="s">
        <v>1697</v>
      </c>
      <c r="C218" s="9" t="s">
        <v>0</v>
      </c>
      <c r="D218" s="9">
        <v>418</v>
      </c>
      <c r="E218" s="9">
        <v>2.5</v>
      </c>
      <c r="F218" s="9">
        <v>1.2881</v>
      </c>
      <c r="G218" s="9">
        <v>1.2856000000000001</v>
      </c>
      <c r="H218" s="9">
        <v>1.2881</v>
      </c>
      <c r="I218" s="9">
        <v>12.5</v>
      </c>
      <c r="J218" s="9">
        <v>4207.8500000000004</v>
      </c>
      <c r="K218" s="8" t="str">
        <f t="shared" si="38"/>
        <v>14:50</v>
      </c>
      <c r="L218" s="7" t="str">
        <f t="shared" si="39"/>
        <v>14</v>
      </c>
      <c r="M218" s="6">
        <f t="shared" si="40"/>
        <v>0</v>
      </c>
      <c r="N218" s="5">
        <f t="shared" si="45"/>
        <v>0</v>
      </c>
      <c r="O218" s="4">
        <f t="shared" si="46"/>
        <v>3</v>
      </c>
      <c r="P218" s="3">
        <f t="shared" si="41"/>
        <v>0</v>
      </c>
      <c r="Q218" s="2">
        <f t="shared" si="42"/>
        <v>0</v>
      </c>
      <c r="R218" s="3">
        <f t="shared" si="43"/>
        <v>0</v>
      </c>
      <c r="S218" s="2">
        <f t="shared" si="44"/>
        <v>1</v>
      </c>
      <c r="T218" s="1">
        <f t="shared" si="47"/>
        <v>0</v>
      </c>
      <c r="U218" s="1">
        <f t="shared" si="48"/>
        <v>1</v>
      </c>
    </row>
    <row r="219" spans="1:21">
      <c r="A219" s="9">
        <v>1065</v>
      </c>
      <c r="B219" s="9" t="s">
        <v>1696</v>
      </c>
      <c r="C219" s="9" t="s">
        <v>3</v>
      </c>
      <c r="D219" s="9">
        <v>419</v>
      </c>
      <c r="E219" s="9">
        <v>3.5</v>
      </c>
      <c r="F219" s="9">
        <v>1.2903</v>
      </c>
      <c r="G219" s="9">
        <v>1.2903</v>
      </c>
      <c r="H219" s="9">
        <v>1.2878000000000001</v>
      </c>
      <c r="I219" s="9">
        <v>-70</v>
      </c>
      <c r="J219" s="9">
        <v>4137.8500000000004</v>
      </c>
      <c r="K219" s="8" t="str">
        <f t="shared" si="38"/>
        <v>14:58</v>
      </c>
      <c r="L219" s="7" t="str">
        <f t="shared" si="39"/>
        <v>14</v>
      </c>
      <c r="M219" s="6">
        <f t="shared" si="40"/>
        <v>0</v>
      </c>
      <c r="N219" s="5">
        <f t="shared" si="45"/>
        <v>1</v>
      </c>
      <c r="O219" s="4">
        <f t="shared" si="46"/>
        <v>0</v>
      </c>
      <c r="P219" s="3">
        <f t="shared" si="41"/>
        <v>0</v>
      </c>
      <c r="Q219" s="2">
        <f t="shared" si="42"/>
        <v>0</v>
      </c>
      <c r="R219" s="3">
        <f t="shared" si="43"/>
        <v>1</v>
      </c>
      <c r="S219" s="2">
        <f t="shared" si="44"/>
        <v>0</v>
      </c>
      <c r="T219" s="1">
        <f t="shared" si="47"/>
        <v>0</v>
      </c>
      <c r="U219" s="1">
        <f t="shared" si="48"/>
        <v>0</v>
      </c>
    </row>
    <row r="220" spans="1:21">
      <c r="A220" s="9">
        <v>1070</v>
      </c>
      <c r="B220" s="9" t="s">
        <v>1696</v>
      </c>
      <c r="C220" s="9" t="s">
        <v>3</v>
      </c>
      <c r="D220" s="9">
        <v>421</v>
      </c>
      <c r="E220" s="9">
        <v>0.5</v>
      </c>
      <c r="F220" s="9">
        <v>1.2912999999999999</v>
      </c>
      <c r="G220" s="9">
        <v>1.2912999999999999</v>
      </c>
      <c r="H220" s="9">
        <v>1.2887999999999999</v>
      </c>
      <c r="I220" s="9">
        <v>-10</v>
      </c>
      <c r="J220" s="9">
        <v>4127.8500000000004</v>
      </c>
      <c r="K220" s="8" t="str">
        <f t="shared" si="38"/>
        <v>14:58</v>
      </c>
      <c r="L220" s="7" t="str">
        <f t="shared" si="39"/>
        <v>14</v>
      </c>
      <c r="M220" s="6">
        <f t="shared" si="40"/>
        <v>0</v>
      </c>
      <c r="N220" s="5">
        <f t="shared" si="45"/>
        <v>2</v>
      </c>
      <c r="O220" s="4">
        <f t="shared" si="46"/>
        <v>0</v>
      </c>
      <c r="P220" s="3">
        <f t="shared" si="41"/>
        <v>1</v>
      </c>
      <c r="Q220" s="2">
        <f t="shared" si="42"/>
        <v>0</v>
      </c>
      <c r="R220" s="3">
        <f t="shared" si="43"/>
        <v>1</v>
      </c>
      <c r="S220" s="2">
        <f t="shared" si="44"/>
        <v>0</v>
      </c>
      <c r="T220" s="1">
        <f t="shared" si="47"/>
        <v>0</v>
      </c>
      <c r="U220" s="1">
        <f t="shared" si="48"/>
        <v>0</v>
      </c>
    </row>
    <row r="221" spans="1:21">
      <c r="A221" s="9">
        <v>1075</v>
      </c>
      <c r="B221" s="9" t="s">
        <v>1695</v>
      </c>
      <c r="C221" s="9" t="s">
        <v>0</v>
      </c>
      <c r="D221" s="9">
        <v>425</v>
      </c>
      <c r="E221" s="9">
        <v>0.5</v>
      </c>
      <c r="F221" s="9">
        <v>1.2907999999999999</v>
      </c>
      <c r="G221" s="9">
        <v>1.2932999999999999</v>
      </c>
      <c r="H221" s="9">
        <v>1.2907999999999999</v>
      </c>
      <c r="I221" s="9">
        <v>2.5</v>
      </c>
      <c r="J221" s="9">
        <v>4130.3500000000004</v>
      </c>
      <c r="K221" s="8" t="str">
        <f t="shared" si="38"/>
        <v>15:00</v>
      </c>
      <c r="L221" s="7" t="str">
        <f t="shared" si="39"/>
        <v>15</v>
      </c>
      <c r="M221" s="6">
        <f t="shared" si="40"/>
        <v>0</v>
      </c>
      <c r="N221" s="5">
        <f t="shared" si="45"/>
        <v>0</v>
      </c>
      <c r="O221" s="4">
        <f t="shared" si="46"/>
        <v>1</v>
      </c>
      <c r="P221" s="3">
        <f t="shared" si="41"/>
        <v>0</v>
      </c>
      <c r="Q221" s="2">
        <f t="shared" si="42"/>
        <v>0</v>
      </c>
      <c r="R221" s="3">
        <f t="shared" si="43"/>
        <v>0</v>
      </c>
      <c r="S221" s="2">
        <f t="shared" si="44"/>
        <v>0</v>
      </c>
      <c r="T221" s="1">
        <f t="shared" si="47"/>
        <v>0</v>
      </c>
      <c r="U221" s="1">
        <f t="shared" si="48"/>
        <v>0</v>
      </c>
    </row>
    <row r="222" spans="1:21">
      <c r="A222" s="9">
        <v>1077</v>
      </c>
      <c r="B222" s="9" t="s">
        <v>1694</v>
      </c>
      <c r="C222" s="9" t="s">
        <v>0</v>
      </c>
      <c r="D222" s="9">
        <v>428</v>
      </c>
      <c r="E222" s="9">
        <v>1.5</v>
      </c>
      <c r="F222" s="9">
        <v>1.2910999999999999</v>
      </c>
      <c r="G222" s="9">
        <v>1.2886</v>
      </c>
      <c r="H222" s="9">
        <v>1.2910999999999999</v>
      </c>
      <c r="I222" s="9">
        <v>7.5</v>
      </c>
      <c r="J222" s="9">
        <v>4137.8500000000004</v>
      </c>
      <c r="K222" s="8" t="str">
        <f t="shared" si="38"/>
        <v>15:04</v>
      </c>
      <c r="L222" s="7" t="str">
        <f t="shared" si="39"/>
        <v>15</v>
      </c>
      <c r="M222" s="6">
        <f t="shared" si="40"/>
        <v>0</v>
      </c>
      <c r="N222" s="5">
        <f t="shared" si="45"/>
        <v>0</v>
      </c>
      <c r="O222" s="4">
        <f t="shared" si="46"/>
        <v>2</v>
      </c>
      <c r="P222" s="3">
        <f t="shared" si="41"/>
        <v>0</v>
      </c>
      <c r="Q222" s="2">
        <f t="shared" si="42"/>
        <v>0</v>
      </c>
      <c r="R222" s="3">
        <f t="shared" si="43"/>
        <v>0</v>
      </c>
      <c r="S222" s="2">
        <f t="shared" si="44"/>
        <v>1</v>
      </c>
      <c r="T222" s="1">
        <f t="shared" si="47"/>
        <v>0</v>
      </c>
      <c r="U222" s="1">
        <f t="shared" si="48"/>
        <v>1</v>
      </c>
    </row>
    <row r="223" spans="1:21">
      <c r="A223" s="9">
        <v>1078</v>
      </c>
      <c r="B223" s="9" t="s">
        <v>1693</v>
      </c>
      <c r="C223" s="9" t="s">
        <v>3</v>
      </c>
      <c r="D223" s="9">
        <v>423</v>
      </c>
      <c r="E223" s="9">
        <v>0.5</v>
      </c>
      <c r="F223" s="9">
        <v>1.2923</v>
      </c>
      <c r="G223" s="9">
        <v>1.2923</v>
      </c>
      <c r="H223" s="9">
        <v>1.2898000000000001</v>
      </c>
      <c r="I223" s="9">
        <v>-10</v>
      </c>
      <c r="J223" s="9">
        <v>4127.8500000000004</v>
      </c>
      <c r="K223" s="8" t="str">
        <f t="shared" si="38"/>
        <v>15:06</v>
      </c>
      <c r="L223" s="7" t="str">
        <f t="shared" si="39"/>
        <v>15</v>
      </c>
      <c r="M223" s="6">
        <f t="shared" si="40"/>
        <v>0</v>
      </c>
      <c r="N223" s="5">
        <f t="shared" si="45"/>
        <v>1</v>
      </c>
      <c r="O223" s="4">
        <f t="shared" si="46"/>
        <v>0</v>
      </c>
      <c r="P223" s="3">
        <f t="shared" si="41"/>
        <v>0</v>
      </c>
      <c r="Q223" s="2">
        <f t="shared" si="42"/>
        <v>0</v>
      </c>
      <c r="R223" s="3">
        <f t="shared" si="43"/>
        <v>1</v>
      </c>
      <c r="S223" s="2">
        <f t="shared" si="44"/>
        <v>0</v>
      </c>
      <c r="T223" s="1">
        <f t="shared" si="47"/>
        <v>0</v>
      </c>
      <c r="U223" s="1">
        <f t="shared" si="48"/>
        <v>0</v>
      </c>
    </row>
    <row r="224" spans="1:21">
      <c r="A224" s="9">
        <v>1080</v>
      </c>
      <c r="B224" s="9" t="s">
        <v>1692</v>
      </c>
      <c r="C224" s="9" t="s">
        <v>0</v>
      </c>
      <c r="D224" s="9">
        <v>427</v>
      </c>
      <c r="E224" s="9">
        <v>0.5</v>
      </c>
      <c r="F224" s="9">
        <v>1.2918000000000001</v>
      </c>
      <c r="G224" s="9">
        <v>1.2943</v>
      </c>
      <c r="H224" s="9">
        <v>1.2918000000000001</v>
      </c>
      <c r="I224" s="9">
        <v>2.5</v>
      </c>
      <c r="J224" s="9">
        <v>4130.3500000000004</v>
      </c>
      <c r="K224" s="8" t="str">
        <f t="shared" si="38"/>
        <v>15:07</v>
      </c>
      <c r="L224" s="7" t="str">
        <f t="shared" si="39"/>
        <v>15</v>
      </c>
      <c r="M224" s="6">
        <f t="shared" si="40"/>
        <v>0</v>
      </c>
      <c r="N224" s="5">
        <f t="shared" si="45"/>
        <v>0</v>
      </c>
      <c r="O224" s="4">
        <f t="shared" si="46"/>
        <v>1</v>
      </c>
      <c r="P224" s="3">
        <f t="shared" si="41"/>
        <v>0</v>
      </c>
      <c r="Q224" s="2">
        <f t="shared" si="42"/>
        <v>0</v>
      </c>
      <c r="R224" s="3">
        <f t="shared" si="43"/>
        <v>0</v>
      </c>
      <c r="S224" s="2">
        <f t="shared" si="44"/>
        <v>0</v>
      </c>
      <c r="T224" s="1">
        <f t="shared" si="47"/>
        <v>0</v>
      </c>
      <c r="U224" s="1">
        <f t="shared" si="48"/>
        <v>0</v>
      </c>
    </row>
    <row r="225" spans="1:21">
      <c r="A225" s="9">
        <v>1087</v>
      </c>
      <c r="B225" s="9" t="s">
        <v>1691</v>
      </c>
      <c r="C225" s="9" t="s">
        <v>0</v>
      </c>
      <c r="D225" s="9">
        <v>429</v>
      </c>
      <c r="E225" s="9">
        <v>1</v>
      </c>
      <c r="F225" s="9">
        <v>1.2918000000000001</v>
      </c>
      <c r="G225" s="9">
        <v>1.2943</v>
      </c>
      <c r="H225" s="9">
        <v>1.2918000000000001</v>
      </c>
      <c r="I225" s="9">
        <v>5</v>
      </c>
      <c r="J225" s="9">
        <v>4135.3500000000004</v>
      </c>
      <c r="K225" s="8" t="str">
        <f t="shared" si="38"/>
        <v>15:33</v>
      </c>
      <c r="L225" s="7" t="str">
        <f t="shared" si="39"/>
        <v>15</v>
      </c>
      <c r="M225" s="6">
        <f t="shared" si="40"/>
        <v>0</v>
      </c>
      <c r="N225" s="5">
        <f t="shared" si="45"/>
        <v>0</v>
      </c>
      <c r="O225" s="4">
        <f t="shared" si="46"/>
        <v>2</v>
      </c>
      <c r="P225" s="3">
        <f t="shared" si="41"/>
        <v>0</v>
      </c>
      <c r="Q225" s="2">
        <f t="shared" si="42"/>
        <v>0</v>
      </c>
      <c r="R225" s="3">
        <f t="shared" si="43"/>
        <v>0</v>
      </c>
      <c r="S225" s="2">
        <f t="shared" si="44"/>
        <v>0</v>
      </c>
      <c r="T225" s="1">
        <f t="shared" si="47"/>
        <v>0</v>
      </c>
      <c r="U225" s="1">
        <f t="shared" si="48"/>
        <v>0</v>
      </c>
    </row>
    <row r="226" spans="1:21">
      <c r="A226" s="9">
        <v>1092</v>
      </c>
      <c r="B226" s="9" t="s">
        <v>1690</v>
      </c>
      <c r="C226" s="9" t="s">
        <v>0</v>
      </c>
      <c r="D226" s="9">
        <v>431</v>
      </c>
      <c r="E226" s="9">
        <v>0.5</v>
      </c>
      <c r="F226" s="9">
        <v>1.2927999999999999</v>
      </c>
      <c r="G226" s="9">
        <v>1.2952999999999999</v>
      </c>
      <c r="H226" s="9">
        <v>1.2927999999999999</v>
      </c>
      <c r="I226" s="9">
        <v>2.5</v>
      </c>
      <c r="J226" s="9">
        <v>4137.8500000000004</v>
      </c>
      <c r="K226" s="8" t="str">
        <f t="shared" si="38"/>
        <v>15:40</v>
      </c>
      <c r="L226" s="7" t="str">
        <f t="shared" si="39"/>
        <v>15</v>
      </c>
      <c r="M226" s="6">
        <f t="shared" si="40"/>
        <v>0</v>
      </c>
      <c r="N226" s="5">
        <f t="shared" si="45"/>
        <v>0</v>
      </c>
      <c r="O226" s="4">
        <f t="shared" si="46"/>
        <v>3</v>
      </c>
      <c r="P226" s="3">
        <f t="shared" si="41"/>
        <v>0</v>
      </c>
      <c r="Q226" s="2">
        <f t="shared" si="42"/>
        <v>0</v>
      </c>
      <c r="R226" s="3">
        <f t="shared" si="43"/>
        <v>0</v>
      </c>
      <c r="S226" s="2">
        <f t="shared" si="44"/>
        <v>0</v>
      </c>
      <c r="T226" s="1">
        <f t="shared" si="47"/>
        <v>0</v>
      </c>
      <c r="U226" s="1">
        <f t="shared" si="48"/>
        <v>0</v>
      </c>
    </row>
    <row r="227" spans="1:21">
      <c r="A227" s="9">
        <v>1097</v>
      </c>
      <c r="B227" s="9" t="s">
        <v>1689</v>
      </c>
      <c r="C227" s="9" t="s">
        <v>0</v>
      </c>
      <c r="D227" s="9">
        <v>434</v>
      </c>
      <c r="E227" s="9">
        <v>1.5</v>
      </c>
      <c r="F227" s="9">
        <v>1.2930999999999999</v>
      </c>
      <c r="G227" s="9">
        <v>1.2906</v>
      </c>
      <c r="H227" s="9">
        <v>1.2930999999999999</v>
      </c>
      <c r="I227" s="9">
        <v>7.5</v>
      </c>
      <c r="J227" s="9">
        <v>4145.3500000000004</v>
      </c>
      <c r="K227" s="8" t="str">
        <f t="shared" si="38"/>
        <v>15:48</v>
      </c>
      <c r="L227" s="7" t="str">
        <f t="shared" si="39"/>
        <v>15</v>
      </c>
      <c r="M227" s="6">
        <f t="shared" si="40"/>
        <v>0</v>
      </c>
      <c r="N227" s="5">
        <f t="shared" si="45"/>
        <v>0</v>
      </c>
      <c r="O227" s="4">
        <f t="shared" si="46"/>
        <v>4</v>
      </c>
      <c r="P227" s="3">
        <f t="shared" si="41"/>
        <v>0</v>
      </c>
      <c r="Q227" s="2">
        <f t="shared" si="42"/>
        <v>0</v>
      </c>
      <c r="R227" s="3">
        <f t="shared" si="43"/>
        <v>0</v>
      </c>
      <c r="S227" s="2">
        <f t="shared" si="44"/>
        <v>1</v>
      </c>
      <c r="T227" s="1">
        <f t="shared" si="47"/>
        <v>0</v>
      </c>
      <c r="U227" s="1">
        <f t="shared" si="48"/>
        <v>1</v>
      </c>
    </row>
    <row r="228" spans="1:21">
      <c r="A228" s="9">
        <v>1102</v>
      </c>
      <c r="B228" s="9" t="s">
        <v>1688</v>
      </c>
      <c r="C228" s="9" t="s">
        <v>0</v>
      </c>
      <c r="D228" s="9">
        <v>435</v>
      </c>
      <c r="E228" s="9">
        <v>2.5</v>
      </c>
      <c r="F228" s="9">
        <v>1.2927</v>
      </c>
      <c r="G228" s="9">
        <v>1.2951999999999999</v>
      </c>
      <c r="H228" s="9">
        <v>1.2927</v>
      </c>
      <c r="I228" s="9">
        <v>12.5</v>
      </c>
      <c r="J228" s="9">
        <v>4157.8500000000004</v>
      </c>
      <c r="K228" s="8" t="str">
        <f t="shared" si="38"/>
        <v>15:50</v>
      </c>
      <c r="L228" s="7" t="str">
        <f t="shared" si="39"/>
        <v>15</v>
      </c>
      <c r="M228" s="6">
        <f t="shared" si="40"/>
        <v>0</v>
      </c>
      <c r="N228" s="5">
        <f t="shared" si="45"/>
        <v>0</v>
      </c>
      <c r="O228" s="4">
        <f t="shared" si="46"/>
        <v>5</v>
      </c>
      <c r="P228" s="3">
        <f t="shared" si="41"/>
        <v>0</v>
      </c>
      <c r="Q228" s="2">
        <f t="shared" si="42"/>
        <v>0</v>
      </c>
      <c r="R228" s="3">
        <f t="shared" si="43"/>
        <v>0</v>
      </c>
      <c r="S228" s="2">
        <f t="shared" si="44"/>
        <v>0</v>
      </c>
      <c r="T228" s="1">
        <f t="shared" si="47"/>
        <v>0</v>
      </c>
      <c r="U228" s="1">
        <f t="shared" si="48"/>
        <v>1</v>
      </c>
    </row>
    <row r="229" spans="1:21">
      <c r="A229" s="9">
        <v>1107</v>
      </c>
      <c r="B229" s="9" t="s">
        <v>1687</v>
      </c>
      <c r="C229" s="9" t="s">
        <v>0</v>
      </c>
      <c r="D229" s="9">
        <v>438</v>
      </c>
      <c r="E229" s="9">
        <v>3.5</v>
      </c>
      <c r="F229" s="9">
        <v>1.2929999999999999</v>
      </c>
      <c r="G229" s="9">
        <v>1.2905</v>
      </c>
      <c r="H229" s="9">
        <v>1.2929999999999999</v>
      </c>
      <c r="I229" s="9">
        <v>17.5</v>
      </c>
      <c r="J229" s="9">
        <v>4175.3500000000004</v>
      </c>
      <c r="K229" s="8" t="str">
        <f t="shared" si="38"/>
        <v>16:00</v>
      </c>
      <c r="L229" s="7" t="str">
        <f t="shared" si="39"/>
        <v>16</v>
      </c>
      <c r="M229" s="6">
        <f t="shared" si="40"/>
        <v>0</v>
      </c>
      <c r="N229" s="5">
        <f t="shared" si="45"/>
        <v>0</v>
      </c>
      <c r="O229" s="4">
        <f t="shared" si="46"/>
        <v>6</v>
      </c>
      <c r="P229" s="3">
        <f t="shared" si="41"/>
        <v>0</v>
      </c>
      <c r="Q229" s="2">
        <f t="shared" si="42"/>
        <v>0</v>
      </c>
      <c r="R229" s="3">
        <f t="shared" si="43"/>
        <v>0</v>
      </c>
      <c r="S229" s="2">
        <f t="shared" si="44"/>
        <v>1</v>
      </c>
      <c r="T229" s="1">
        <f t="shared" si="47"/>
        <v>0</v>
      </c>
      <c r="U229" s="1">
        <f t="shared" si="48"/>
        <v>1</v>
      </c>
    </row>
    <row r="230" spans="1:21">
      <c r="A230" s="9">
        <v>1116</v>
      </c>
      <c r="B230" s="9" t="s">
        <v>1686</v>
      </c>
      <c r="C230" s="9" t="s">
        <v>0</v>
      </c>
      <c r="D230" s="9">
        <v>441</v>
      </c>
      <c r="E230" s="9">
        <v>0.5</v>
      </c>
      <c r="F230" s="9">
        <v>1.2937000000000001</v>
      </c>
      <c r="G230" s="9">
        <v>1.2962</v>
      </c>
      <c r="H230" s="9">
        <v>1.2937000000000001</v>
      </c>
      <c r="I230" s="9">
        <v>2.5</v>
      </c>
      <c r="J230" s="9">
        <v>4177.8500000000004</v>
      </c>
      <c r="K230" s="8" t="str">
        <f t="shared" si="38"/>
        <v>16:02</v>
      </c>
      <c r="L230" s="7" t="str">
        <f t="shared" si="39"/>
        <v>16</v>
      </c>
      <c r="M230" s="6">
        <f t="shared" si="40"/>
        <v>0</v>
      </c>
      <c r="N230" s="5">
        <f t="shared" si="45"/>
        <v>0</v>
      </c>
      <c r="O230" s="4">
        <f t="shared" si="46"/>
        <v>7</v>
      </c>
      <c r="P230" s="3">
        <f t="shared" si="41"/>
        <v>0</v>
      </c>
      <c r="Q230" s="2">
        <f t="shared" si="42"/>
        <v>0</v>
      </c>
      <c r="R230" s="3">
        <f t="shared" si="43"/>
        <v>0</v>
      </c>
      <c r="S230" s="2">
        <f t="shared" si="44"/>
        <v>0</v>
      </c>
      <c r="T230" s="1">
        <f t="shared" si="47"/>
        <v>0</v>
      </c>
      <c r="U230" s="1">
        <f t="shared" si="48"/>
        <v>1</v>
      </c>
    </row>
    <row r="231" spans="1:21">
      <c r="A231" s="9">
        <v>1118</v>
      </c>
      <c r="B231" s="9" t="s">
        <v>1685</v>
      </c>
      <c r="C231" s="9" t="s">
        <v>0</v>
      </c>
      <c r="D231" s="9">
        <v>439</v>
      </c>
      <c r="E231" s="9">
        <v>4.5</v>
      </c>
      <c r="F231" s="9">
        <v>1.2927</v>
      </c>
      <c r="G231" s="9">
        <v>1.2951999999999999</v>
      </c>
      <c r="H231" s="9">
        <v>1.2927</v>
      </c>
      <c r="I231" s="9">
        <v>22.5</v>
      </c>
      <c r="J231" s="9">
        <v>4200.3500000000004</v>
      </c>
      <c r="K231" s="8" t="str">
        <f t="shared" si="38"/>
        <v>16:05</v>
      </c>
      <c r="L231" s="7" t="str">
        <f t="shared" si="39"/>
        <v>16</v>
      </c>
      <c r="M231" s="6">
        <f t="shared" si="40"/>
        <v>0</v>
      </c>
      <c r="N231" s="5">
        <f t="shared" si="45"/>
        <v>0</v>
      </c>
      <c r="O231" s="4">
        <f t="shared" si="46"/>
        <v>8</v>
      </c>
      <c r="P231" s="3">
        <f t="shared" si="41"/>
        <v>0</v>
      </c>
      <c r="Q231" s="2">
        <f t="shared" si="42"/>
        <v>0</v>
      </c>
      <c r="R231" s="3">
        <f t="shared" si="43"/>
        <v>0</v>
      </c>
      <c r="S231" s="2">
        <f t="shared" si="44"/>
        <v>0</v>
      </c>
      <c r="T231" s="1">
        <f t="shared" si="47"/>
        <v>0</v>
      </c>
      <c r="U231" s="1">
        <f t="shared" si="48"/>
        <v>0</v>
      </c>
    </row>
    <row r="232" spans="1:21">
      <c r="A232" s="9">
        <v>1123</v>
      </c>
      <c r="B232" s="9" t="s">
        <v>1684</v>
      </c>
      <c r="C232" s="9" t="s">
        <v>0</v>
      </c>
      <c r="D232" s="9">
        <v>444</v>
      </c>
      <c r="E232" s="9">
        <v>1.5</v>
      </c>
      <c r="F232" s="9">
        <v>1.294</v>
      </c>
      <c r="G232" s="9">
        <v>1.2915000000000001</v>
      </c>
      <c r="H232" s="9">
        <v>1.294</v>
      </c>
      <c r="I232" s="9">
        <v>7.5</v>
      </c>
      <c r="J232" s="9">
        <v>4207.8500000000004</v>
      </c>
      <c r="K232" s="8" t="str">
        <f t="shared" si="38"/>
        <v>16:20</v>
      </c>
      <c r="L232" s="7" t="str">
        <f t="shared" si="39"/>
        <v>16</v>
      </c>
      <c r="M232" s="6">
        <f t="shared" si="40"/>
        <v>0</v>
      </c>
      <c r="N232" s="5">
        <f t="shared" si="45"/>
        <v>0</v>
      </c>
      <c r="O232" s="4">
        <f t="shared" si="46"/>
        <v>9</v>
      </c>
      <c r="P232" s="3">
        <f t="shared" si="41"/>
        <v>0</v>
      </c>
      <c r="Q232" s="2">
        <f t="shared" si="42"/>
        <v>0</v>
      </c>
      <c r="R232" s="3">
        <f t="shared" si="43"/>
        <v>0</v>
      </c>
      <c r="S232" s="2">
        <f t="shared" si="44"/>
        <v>1</v>
      </c>
      <c r="T232" s="1">
        <f t="shared" si="47"/>
        <v>0</v>
      </c>
      <c r="U232" s="1">
        <f t="shared" si="48"/>
        <v>1</v>
      </c>
    </row>
    <row r="233" spans="1:21">
      <c r="A233" s="9">
        <v>1128</v>
      </c>
      <c r="B233" s="9" t="s">
        <v>1683</v>
      </c>
      <c r="C233" s="9" t="s">
        <v>0</v>
      </c>
      <c r="D233" s="9">
        <v>448</v>
      </c>
      <c r="E233" s="9">
        <v>3.5</v>
      </c>
      <c r="F233" s="9">
        <v>1.2938000000000001</v>
      </c>
      <c r="G233" s="9">
        <v>1.2912999999999999</v>
      </c>
      <c r="H233" s="9">
        <v>1.2938000000000001</v>
      </c>
      <c r="I233" s="9">
        <v>17.5</v>
      </c>
      <c r="J233" s="9">
        <v>4225.3500000000004</v>
      </c>
      <c r="K233" s="8" t="str">
        <f t="shared" si="38"/>
        <v>16:34</v>
      </c>
      <c r="L233" s="7" t="str">
        <f t="shared" si="39"/>
        <v>16</v>
      </c>
      <c r="M233" s="6">
        <f t="shared" si="40"/>
        <v>0</v>
      </c>
      <c r="N233" s="5">
        <f t="shared" si="45"/>
        <v>0</v>
      </c>
      <c r="O233" s="4">
        <f t="shared" si="46"/>
        <v>10</v>
      </c>
      <c r="P233" s="3">
        <f t="shared" si="41"/>
        <v>0</v>
      </c>
      <c r="Q233" s="2">
        <f t="shared" si="42"/>
        <v>0</v>
      </c>
      <c r="R233" s="3">
        <f t="shared" si="43"/>
        <v>0</v>
      </c>
      <c r="S233" s="2">
        <f t="shared" si="44"/>
        <v>1</v>
      </c>
      <c r="T233" s="1">
        <f t="shared" si="47"/>
        <v>0</v>
      </c>
      <c r="U233" s="1">
        <f t="shared" si="48"/>
        <v>0</v>
      </c>
    </row>
    <row r="234" spans="1:21">
      <c r="A234" s="9">
        <v>1129</v>
      </c>
      <c r="B234" s="9" t="s">
        <v>1682</v>
      </c>
      <c r="C234" s="9" t="s">
        <v>0</v>
      </c>
      <c r="D234" s="9">
        <v>445</v>
      </c>
      <c r="E234" s="9">
        <v>2.5</v>
      </c>
      <c r="F234" s="9">
        <v>1.2928999999999999</v>
      </c>
      <c r="G234" s="9">
        <v>1.2954000000000001</v>
      </c>
      <c r="H234" s="9">
        <v>1.2928999999999999</v>
      </c>
      <c r="I234" s="9">
        <v>12.5</v>
      </c>
      <c r="J234" s="9">
        <v>4237.8500000000004</v>
      </c>
      <c r="K234" s="8" t="str">
        <f t="shared" si="38"/>
        <v>17:00</v>
      </c>
      <c r="L234" s="7" t="str">
        <f t="shared" si="39"/>
        <v>17</v>
      </c>
      <c r="M234" s="6">
        <f t="shared" si="40"/>
        <v>0</v>
      </c>
      <c r="N234" s="5">
        <f t="shared" si="45"/>
        <v>0</v>
      </c>
      <c r="O234" s="4">
        <f t="shared" si="46"/>
        <v>11</v>
      </c>
      <c r="P234" s="3">
        <f t="shared" si="41"/>
        <v>0</v>
      </c>
      <c r="Q234" s="2">
        <f t="shared" si="42"/>
        <v>0</v>
      </c>
      <c r="R234" s="3">
        <f t="shared" si="43"/>
        <v>0</v>
      </c>
      <c r="S234" s="2">
        <f t="shared" si="44"/>
        <v>0</v>
      </c>
      <c r="T234" s="1">
        <f t="shared" si="47"/>
        <v>0</v>
      </c>
      <c r="U234" s="1">
        <f t="shared" si="48"/>
        <v>1</v>
      </c>
    </row>
    <row r="235" spans="1:21">
      <c r="A235" s="9">
        <v>1141</v>
      </c>
      <c r="B235" s="9" t="s">
        <v>1681</v>
      </c>
      <c r="C235" s="9" t="s">
        <v>0</v>
      </c>
      <c r="D235" s="9">
        <v>451</v>
      </c>
      <c r="E235" s="9">
        <v>0.5</v>
      </c>
      <c r="F235" s="9">
        <v>1.2930999999999999</v>
      </c>
      <c r="G235" s="9">
        <v>1.2956000000000001</v>
      </c>
      <c r="H235" s="9">
        <v>1.2930999999999999</v>
      </c>
      <c r="I235" s="9">
        <v>2.5</v>
      </c>
      <c r="J235" s="9">
        <v>4240.3500000000004</v>
      </c>
      <c r="K235" s="8" t="str">
        <f t="shared" si="38"/>
        <v>07:22</v>
      </c>
      <c r="L235" s="7" t="str">
        <f t="shared" si="39"/>
        <v>07</v>
      </c>
      <c r="M235" s="6">
        <f t="shared" si="40"/>
        <v>0</v>
      </c>
      <c r="N235" s="5">
        <f t="shared" si="45"/>
        <v>0</v>
      </c>
      <c r="O235" s="4">
        <f t="shared" si="46"/>
        <v>12</v>
      </c>
      <c r="P235" s="3">
        <f t="shared" si="41"/>
        <v>0</v>
      </c>
      <c r="Q235" s="2">
        <f t="shared" si="42"/>
        <v>0</v>
      </c>
      <c r="R235" s="3">
        <f t="shared" si="43"/>
        <v>0</v>
      </c>
      <c r="S235" s="2">
        <f t="shared" si="44"/>
        <v>0</v>
      </c>
      <c r="T235" s="1">
        <f t="shared" si="47"/>
        <v>0</v>
      </c>
      <c r="U235" s="1">
        <f t="shared" si="48"/>
        <v>0</v>
      </c>
    </row>
    <row r="236" spans="1:21">
      <c r="A236" s="9">
        <v>1143</v>
      </c>
      <c r="B236" s="9" t="s">
        <v>1680</v>
      </c>
      <c r="C236" s="9" t="s">
        <v>0</v>
      </c>
      <c r="D236" s="9">
        <v>454</v>
      </c>
      <c r="E236" s="9">
        <v>1.5</v>
      </c>
      <c r="F236" s="9">
        <v>1.2934000000000001</v>
      </c>
      <c r="G236" s="9">
        <v>1.2908999999999999</v>
      </c>
      <c r="H236" s="9">
        <v>1.2934000000000001</v>
      </c>
      <c r="I236" s="9">
        <v>7.5</v>
      </c>
      <c r="J236" s="9">
        <v>4247.8500000000004</v>
      </c>
      <c r="K236" s="8" t="str">
        <f t="shared" si="38"/>
        <v>08:18</v>
      </c>
      <c r="L236" s="7" t="str">
        <f t="shared" si="39"/>
        <v>08</v>
      </c>
      <c r="M236" s="6">
        <f t="shared" si="40"/>
        <v>0</v>
      </c>
      <c r="N236" s="5">
        <f t="shared" si="45"/>
        <v>0</v>
      </c>
      <c r="O236" s="4">
        <f t="shared" si="46"/>
        <v>13</v>
      </c>
      <c r="P236" s="3">
        <f t="shared" si="41"/>
        <v>0</v>
      </c>
      <c r="Q236" s="2">
        <f t="shared" si="42"/>
        <v>1</v>
      </c>
      <c r="R236" s="3">
        <f t="shared" si="43"/>
        <v>0</v>
      </c>
      <c r="S236" s="2">
        <f t="shared" si="44"/>
        <v>1</v>
      </c>
      <c r="T236" s="1">
        <f t="shared" si="47"/>
        <v>0</v>
      </c>
      <c r="U236" s="1">
        <f t="shared" si="48"/>
        <v>1</v>
      </c>
    </row>
    <row r="237" spans="1:21">
      <c r="A237" s="9">
        <v>1144</v>
      </c>
      <c r="B237" s="9" t="s">
        <v>1679</v>
      </c>
      <c r="C237" s="9" t="s">
        <v>3</v>
      </c>
      <c r="D237" s="9">
        <v>449</v>
      </c>
      <c r="E237" s="9">
        <v>1</v>
      </c>
      <c r="F237" s="9">
        <v>1.2946</v>
      </c>
      <c r="G237" s="9">
        <v>1.2946</v>
      </c>
      <c r="H237" s="9">
        <v>1.2921</v>
      </c>
      <c r="I237" s="9">
        <v>-20</v>
      </c>
      <c r="J237" s="9">
        <v>4227.8500000000004</v>
      </c>
      <c r="K237" s="8" t="str">
        <f t="shared" si="38"/>
        <v>08:42</v>
      </c>
      <c r="L237" s="7" t="str">
        <f t="shared" si="39"/>
        <v>08</v>
      </c>
      <c r="M237" s="6">
        <f t="shared" si="40"/>
        <v>0</v>
      </c>
      <c r="N237" s="5">
        <f t="shared" si="45"/>
        <v>1</v>
      </c>
      <c r="O237" s="4">
        <f t="shared" si="46"/>
        <v>0</v>
      </c>
      <c r="P237" s="3">
        <f t="shared" si="41"/>
        <v>0</v>
      </c>
      <c r="Q237" s="2">
        <f t="shared" si="42"/>
        <v>0</v>
      </c>
      <c r="R237" s="3">
        <f t="shared" si="43"/>
        <v>1</v>
      </c>
      <c r="S237" s="2">
        <f t="shared" si="44"/>
        <v>0</v>
      </c>
      <c r="T237" s="1">
        <f t="shared" si="47"/>
        <v>0</v>
      </c>
      <c r="U237" s="1">
        <f t="shared" si="48"/>
        <v>0</v>
      </c>
    </row>
    <row r="238" spans="1:21">
      <c r="A238" s="9">
        <v>1146</v>
      </c>
      <c r="B238" s="9" t="s">
        <v>1678</v>
      </c>
      <c r="C238" s="9" t="s">
        <v>0</v>
      </c>
      <c r="D238" s="9">
        <v>453</v>
      </c>
      <c r="E238" s="9">
        <v>0.5</v>
      </c>
      <c r="F238" s="9">
        <v>1.2941</v>
      </c>
      <c r="G238" s="9">
        <v>1.2966</v>
      </c>
      <c r="H238" s="9">
        <v>1.2941</v>
      </c>
      <c r="I238" s="9">
        <v>2.5</v>
      </c>
      <c r="J238" s="9">
        <v>4230.3500000000004</v>
      </c>
      <c r="K238" s="8" t="str">
        <f t="shared" si="38"/>
        <v>09:02</v>
      </c>
      <c r="L238" s="7" t="str">
        <f t="shared" si="39"/>
        <v>09</v>
      </c>
      <c r="M238" s="6">
        <f t="shared" si="40"/>
        <v>0</v>
      </c>
      <c r="N238" s="5">
        <f t="shared" si="45"/>
        <v>0</v>
      </c>
      <c r="O238" s="4">
        <f t="shared" si="46"/>
        <v>1</v>
      </c>
      <c r="P238" s="3">
        <f t="shared" si="41"/>
        <v>0</v>
      </c>
      <c r="Q238" s="2">
        <f t="shared" si="42"/>
        <v>0</v>
      </c>
      <c r="R238" s="3">
        <f t="shared" si="43"/>
        <v>0</v>
      </c>
      <c r="S238" s="2">
        <f t="shared" si="44"/>
        <v>0</v>
      </c>
      <c r="T238" s="1">
        <f t="shared" si="47"/>
        <v>0</v>
      </c>
      <c r="U238" s="1">
        <f t="shared" si="48"/>
        <v>0</v>
      </c>
    </row>
    <row r="239" spans="1:21">
      <c r="A239" s="9">
        <v>1153</v>
      </c>
      <c r="B239" s="9" t="s">
        <v>1677</v>
      </c>
      <c r="C239" s="9" t="s">
        <v>0</v>
      </c>
      <c r="D239" s="9">
        <v>455</v>
      </c>
      <c r="E239" s="9">
        <v>1</v>
      </c>
      <c r="F239" s="9">
        <v>1.2943</v>
      </c>
      <c r="G239" s="9">
        <v>1.2968</v>
      </c>
      <c r="H239" s="9">
        <v>1.2943</v>
      </c>
      <c r="I239" s="9">
        <v>5</v>
      </c>
      <c r="J239" s="9">
        <v>4235.3500000000004</v>
      </c>
      <c r="K239" s="8" t="str">
        <f t="shared" si="38"/>
        <v>12:43</v>
      </c>
      <c r="L239" s="7" t="str">
        <f t="shared" si="39"/>
        <v>12</v>
      </c>
      <c r="M239" s="6">
        <f t="shared" si="40"/>
        <v>0</v>
      </c>
      <c r="N239" s="5">
        <f t="shared" si="45"/>
        <v>0</v>
      </c>
      <c r="O239" s="4">
        <f t="shared" si="46"/>
        <v>2</v>
      </c>
      <c r="P239" s="3">
        <f t="shared" si="41"/>
        <v>0</v>
      </c>
      <c r="Q239" s="2">
        <f t="shared" si="42"/>
        <v>0</v>
      </c>
      <c r="R239" s="3">
        <f t="shared" si="43"/>
        <v>0</v>
      </c>
      <c r="S239" s="2">
        <f t="shared" si="44"/>
        <v>0</v>
      </c>
      <c r="T239" s="1">
        <f t="shared" si="47"/>
        <v>0</v>
      </c>
      <c r="U239" s="1">
        <f t="shared" si="48"/>
        <v>0</v>
      </c>
    </row>
    <row r="240" spans="1:21">
      <c r="A240" s="9">
        <v>1158</v>
      </c>
      <c r="B240" s="9" t="s">
        <v>1676</v>
      </c>
      <c r="C240" s="9" t="s">
        <v>0</v>
      </c>
      <c r="D240" s="9">
        <v>458</v>
      </c>
      <c r="E240" s="9">
        <v>2</v>
      </c>
      <c r="F240" s="9">
        <v>1.2946</v>
      </c>
      <c r="G240" s="9">
        <v>1.2921</v>
      </c>
      <c r="H240" s="9">
        <v>1.2946</v>
      </c>
      <c r="I240" s="9">
        <v>10</v>
      </c>
      <c r="J240" s="9">
        <v>4245.3500000000004</v>
      </c>
      <c r="K240" s="8" t="str">
        <f t="shared" si="38"/>
        <v>14:06</v>
      </c>
      <c r="L240" s="7" t="str">
        <f t="shared" si="39"/>
        <v>14</v>
      </c>
      <c r="M240" s="6">
        <f t="shared" si="40"/>
        <v>0</v>
      </c>
      <c r="N240" s="5">
        <f t="shared" si="45"/>
        <v>0</v>
      </c>
      <c r="O240" s="4">
        <f t="shared" si="46"/>
        <v>3</v>
      </c>
      <c r="P240" s="3">
        <f t="shared" si="41"/>
        <v>0</v>
      </c>
      <c r="Q240" s="2">
        <f t="shared" si="42"/>
        <v>0</v>
      </c>
      <c r="R240" s="3">
        <f t="shared" si="43"/>
        <v>0</v>
      </c>
      <c r="S240" s="2">
        <f t="shared" si="44"/>
        <v>1</v>
      </c>
      <c r="T240" s="1">
        <f t="shared" si="47"/>
        <v>0</v>
      </c>
      <c r="U240" s="1">
        <f t="shared" si="48"/>
        <v>1</v>
      </c>
    </row>
    <row r="241" spans="1:21">
      <c r="A241" s="9">
        <v>1163</v>
      </c>
      <c r="B241" s="9" t="s">
        <v>1675</v>
      </c>
      <c r="C241" s="9" t="s">
        <v>0</v>
      </c>
      <c r="D241" s="9">
        <v>460</v>
      </c>
      <c r="E241" s="9">
        <v>0.5</v>
      </c>
      <c r="F241" s="9">
        <v>1.2936000000000001</v>
      </c>
      <c r="G241" s="9">
        <v>1.2910999999999999</v>
      </c>
      <c r="H241" s="9">
        <v>1.2936000000000001</v>
      </c>
      <c r="I241" s="9">
        <v>2.5</v>
      </c>
      <c r="J241" s="9">
        <v>4247.8500000000004</v>
      </c>
      <c r="K241" s="8" t="str">
        <f t="shared" si="38"/>
        <v>16:14</v>
      </c>
      <c r="L241" s="7" t="str">
        <f t="shared" si="39"/>
        <v>16</v>
      </c>
      <c r="M241" s="6">
        <f t="shared" si="40"/>
        <v>0</v>
      </c>
      <c r="N241" s="5">
        <f t="shared" si="45"/>
        <v>0</v>
      </c>
      <c r="O241" s="4">
        <f t="shared" si="46"/>
        <v>4</v>
      </c>
      <c r="P241" s="3">
        <f t="shared" si="41"/>
        <v>0</v>
      </c>
      <c r="Q241" s="2">
        <f t="shared" si="42"/>
        <v>0</v>
      </c>
      <c r="R241" s="3">
        <f t="shared" si="43"/>
        <v>0</v>
      </c>
      <c r="S241" s="2">
        <f t="shared" si="44"/>
        <v>1</v>
      </c>
      <c r="T241" s="1">
        <f t="shared" si="47"/>
        <v>0</v>
      </c>
      <c r="U241" s="1">
        <f t="shared" si="48"/>
        <v>0</v>
      </c>
    </row>
    <row r="242" spans="1:21">
      <c r="A242" s="9">
        <v>1168</v>
      </c>
      <c r="B242" s="9" t="s">
        <v>1674</v>
      </c>
      <c r="C242" s="9" t="s">
        <v>0</v>
      </c>
      <c r="D242" s="9">
        <v>461</v>
      </c>
      <c r="E242" s="9">
        <v>1.5</v>
      </c>
      <c r="F242" s="9">
        <v>1.2932999999999999</v>
      </c>
      <c r="G242" s="9">
        <v>1.2958000000000001</v>
      </c>
      <c r="H242" s="9">
        <v>1.2932999999999999</v>
      </c>
      <c r="I242" s="9">
        <v>7.5</v>
      </c>
      <c r="J242" s="9">
        <v>4255.3500000000004</v>
      </c>
      <c r="K242" s="8" t="str">
        <f t="shared" si="38"/>
        <v>16:51</v>
      </c>
      <c r="L242" s="7" t="str">
        <f t="shared" si="39"/>
        <v>16</v>
      </c>
      <c r="M242" s="6">
        <f t="shared" si="40"/>
        <v>0</v>
      </c>
      <c r="N242" s="5">
        <f t="shared" si="45"/>
        <v>0</v>
      </c>
      <c r="O242" s="4">
        <f t="shared" si="46"/>
        <v>5</v>
      </c>
      <c r="P242" s="3">
        <f t="shared" si="41"/>
        <v>0</v>
      </c>
      <c r="Q242" s="2">
        <f t="shared" si="42"/>
        <v>0</v>
      </c>
      <c r="R242" s="3">
        <f t="shared" si="43"/>
        <v>0</v>
      </c>
      <c r="S242" s="2">
        <f t="shared" si="44"/>
        <v>0</v>
      </c>
      <c r="T242" s="1">
        <f t="shared" si="47"/>
        <v>0</v>
      </c>
      <c r="U242" s="1">
        <f t="shared" si="48"/>
        <v>1</v>
      </c>
    </row>
    <row r="243" spans="1:21">
      <c r="A243" s="9">
        <v>1173</v>
      </c>
      <c r="B243" s="9" t="s">
        <v>1673</v>
      </c>
      <c r="C243" s="9" t="s">
        <v>0</v>
      </c>
      <c r="D243" s="9">
        <v>464</v>
      </c>
      <c r="E243" s="9">
        <v>2.5</v>
      </c>
      <c r="F243" s="9">
        <v>1.2936000000000001</v>
      </c>
      <c r="G243" s="9">
        <v>1.2910999999999999</v>
      </c>
      <c r="H243" s="9">
        <v>1.2936000000000001</v>
      </c>
      <c r="I243" s="9">
        <v>12.5</v>
      </c>
      <c r="J243" s="9">
        <v>4267.8500000000004</v>
      </c>
      <c r="K243" s="8" t="str">
        <f t="shared" si="38"/>
        <v>17:20</v>
      </c>
      <c r="L243" s="7" t="str">
        <f t="shared" si="39"/>
        <v>17</v>
      </c>
      <c r="M243" s="6">
        <f t="shared" si="40"/>
        <v>0</v>
      </c>
      <c r="N243" s="5">
        <f t="shared" si="45"/>
        <v>0</v>
      </c>
      <c r="O243" s="4">
        <f t="shared" si="46"/>
        <v>6</v>
      </c>
      <c r="P243" s="3">
        <f t="shared" si="41"/>
        <v>0</v>
      </c>
      <c r="Q243" s="2">
        <f t="shared" si="42"/>
        <v>0</v>
      </c>
      <c r="R243" s="3">
        <f t="shared" si="43"/>
        <v>0</v>
      </c>
      <c r="S243" s="2">
        <f t="shared" si="44"/>
        <v>1</v>
      </c>
      <c r="T243" s="1">
        <f t="shared" si="47"/>
        <v>0</v>
      </c>
      <c r="U243" s="1">
        <f t="shared" si="48"/>
        <v>1</v>
      </c>
    </row>
    <row r="244" spans="1:21">
      <c r="A244" s="9">
        <v>1178</v>
      </c>
      <c r="B244" s="9" t="s">
        <v>1672</v>
      </c>
      <c r="C244" s="9" t="s">
        <v>0</v>
      </c>
      <c r="D244" s="9">
        <v>465</v>
      </c>
      <c r="E244" s="9">
        <v>3.5</v>
      </c>
      <c r="F244" s="9">
        <v>1.2932999999999999</v>
      </c>
      <c r="G244" s="9">
        <v>1.2958000000000001</v>
      </c>
      <c r="H244" s="9">
        <v>1.2932999999999999</v>
      </c>
      <c r="I244" s="9">
        <v>17.5</v>
      </c>
      <c r="J244" s="9">
        <v>4285.3500000000004</v>
      </c>
      <c r="K244" s="8" t="str">
        <f t="shared" si="38"/>
        <v>18:49</v>
      </c>
      <c r="L244" s="7" t="str">
        <f t="shared" si="39"/>
        <v>18</v>
      </c>
      <c r="M244" s="6">
        <f t="shared" si="40"/>
        <v>0</v>
      </c>
      <c r="N244" s="5">
        <f t="shared" si="45"/>
        <v>0</v>
      </c>
      <c r="O244" s="4">
        <f t="shared" si="46"/>
        <v>7</v>
      </c>
      <c r="P244" s="3">
        <f t="shared" si="41"/>
        <v>0</v>
      </c>
      <c r="Q244" s="2">
        <f t="shared" si="42"/>
        <v>0</v>
      </c>
      <c r="R244" s="3">
        <f t="shared" si="43"/>
        <v>0</v>
      </c>
      <c r="S244" s="2">
        <f t="shared" si="44"/>
        <v>0</v>
      </c>
      <c r="T244" s="1">
        <f t="shared" si="47"/>
        <v>0</v>
      </c>
      <c r="U244" s="1">
        <f t="shared" si="48"/>
        <v>1</v>
      </c>
    </row>
    <row r="245" spans="1:21">
      <c r="A245" s="9">
        <v>1183</v>
      </c>
      <c r="B245" s="9" t="s">
        <v>1671</v>
      </c>
      <c r="C245" s="9" t="s">
        <v>0</v>
      </c>
      <c r="D245" s="9">
        <v>468</v>
      </c>
      <c r="E245" s="9">
        <v>4.5</v>
      </c>
      <c r="F245" s="9">
        <v>1.2936000000000001</v>
      </c>
      <c r="G245" s="9">
        <v>1.2910999999999999</v>
      </c>
      <c r="H245" s="9">
        <v>1.2936000000000001</v>
      </c>
      <c r="I245" s="9">
        <v>22.5</v>
      </c>
      <c r="J245" s="9">
        <v>4307.8500000000004</v>
      </c>
      <c r="K245" s="8" t="str">
        <f t="shared" si="38"/>
        <v>19:21</v>
      </c>
      <c r="L245" s="7" t="str">
        <f t="shared" si="39"/>
        <v>19</v>
      </c>
      <c r="M245" s="6">
        <f t="shared" si="40"/>
        <v>0</v>
      </c>
      <c r="N245" s="5">
        <f t="shared" si="45"/>
        <v>0</v>
      </c>
      <c r="O245" s="4">
        <f t="shared" si="46"/>
        <v>8</v>
      </c>
      <c r="P245" s="3">
        <f t="shared" si="41"/>
        <v>0</v>
      </c>
      <c r="Q245" s="2">
        <f t="shared" si="42"/>
        <v>0</v>
      </c>
      <c r="R245" s="3">
        <f t="shared" si="43"/>
        <v>0</v>
      </c>
      <c r="S245" s="2">
        <f t="shared" si="44"/>
        <v>1</v>
      </c>
      <c r="T245" s="1">
        <f t="shared" si="47"/>
        <v>0</v>
      </c>
      <c r="U245" s="1">
        <f t="shared" si="48"/>
        <v>1</v>
      </c>
    </row>
    <row r="246" spans="1:21">
      <c r="A246" s="9">
        <v>1188</v>
      </c>
      <c r="B246" s="9" t="s">
        <v>1670</v>
      </c>
      <c r="C246" s="9" t="s">
        <v>0</v>
      </c>
      <c r="D246" s="9">
        <v>469</v>
      </c>
      <c r="E246" s="9">
        <v>5.5</v>
      </c>
      <c r="F246" s="9">
        <v>1.2932999999999999</v>
      </c>
      <c r="G246" s="9">
        <v>1.2958000000000001</v>
      </c>
      <c r="H246" s="9">
        <v>1.2932999999999999</v>
      </c>
      <c r="I246" s="9">
        <v>27.5</v>
      </c>
      <c r="J246" s="9">
        <v>4335.3500000000004</v>
      </c>
      <c r="K246" s="8" t="str">
        <f t="shared" si="38"/>
        <v>19:36</v>
      </c>
      <c r="L246" s="7" t="str">
        <f t="shared" si="39"/>
        <v>19</v>
      </c>
      <c r="M246" s="6">
        <f t="shared" si="40"/>
        <v>0</v>
      </c>
      <c r="N246" s="5">
        <f t="shared" si="45"/>
        <v>0</v>
      </c>
      <c r="O246" s="4">
        <f t="shared" si="46"/>
        <v>9</v>
      </c>
      <c r="P246" s="3">
        <f t="shared" si="41"/>
        <v>0</v>
      </c>
      <c r="Q246" s="2">
        <f t="shared" si="42"/>
        <v>0</v>
      </c>
      <c r="R246" s="3">
        <f t="shared" si="43"/>
        <v>0</v>
      </c>
      <c r="S246" s="2">
        <f t="shared" si="44"/>
        <v>0</v>
      </c>
      <c r="T246" s="1">
        <f t="shared" si="47"/>
        <v>0</v>
      </c>
      <c r="U246" s="1">
        <f t="shared" si="48"/>
        <v>1</v>
      </c>
    </row>
    <row r="247" spans="1:21">
      <c r="A247" s="9">
        <v>1193</v>
      </c>
      <c r="B247" s="9" t="s">
        <v>1669</v>
      </c>
      <c r="C247" s="9" t="s">
        <v>0</v>
      </c>
      <c r="D247" s="9">
        <v>472</v>
      </c>
      <c r="E247" s="9">
        <v>6.5</v>
      </c>
      <c r="F247" s="9">
        <v>1.2938000000000001</v>
      </c>
      <c r="G247" s="9">
        <v>1.2912999999999999</v>
      </c>
      <c r="H247" s="9">
        <v>1.2938000000000001</v>
      </c>
      <c r="I247" s="9">
        <v>32.5</v>
      </c>
      <c r="J247" s="9">
        <v>4367.8500000000004</v>
      </c>
      <c r="K247" s="8" t="str">
        <f t="shared" si="38"/>
        <v>20:08</v>
      </c>
      <c r="L247" s="7" t="str">
        <f t="shared" si="39"/>
        <v>20</v>
      </c>
      <c r="M247" s="6">
        <f t="shared" si="40"/>
        <v>0</v>
      </c>
      <c r="N247" s="5">
        <f t="shared" si="45"/>
        <v>0</v>
      </c>
      <c r="O247" s="4">
        <f t="shared" si="46"/>
        <v>10</v>
      </c>
      <c r="P247" s="3">
        <f t="shared" si="41"/>
        <v>0</v>
      </c>
      <c r="Q247" s="2">
        <f t="shared" si="42"/>
        <v>0</v>
      </c>
      <c r="R247" s="3">
        <f t="shared" si="43"/>
        <v>0</v>
      </c>
      <c r="S247" s="2">
        <f t="shared" si="44"/>
        <v>1</v>
      </c>
      <c r="T247" s="1">
        <f t="shared" si="47"/>
        <v>0</v>
      </c>
      <c r="U247" s="1">
        <f t="shared" si="48"/>
        <v>1</v>
      </c>
    </row>
    <row r="248" spans="1:21">
      <c r="A248" s="9">
        <v>1198</v>
      </c>
      <c r="B248" s="9" t="s">
        <v>1668</v>
      </c>
      <c r="C248" s="9" t="s">
        <v>0</v>
      </c>
      <c r="D248" s="9">
        <v>473</v>
      </c>
      <c r="E248" s="9">
        <v>7.5</v>
      </c>
      <c r="F248" s="9">
        <v>1.2935000000000001</v>
      </c>
      <c r="G248" s="9">
        <v>1.296</v>
      </c>
      <c r="H248" s="9">
        <v>1.2935000000000001</v>
      </c>
      <c r="I248" s="9">
        <v>37.5</v>
      </c>
      <c r="J248" s="9">
        <v>4405.3500000000004</v>
      </c>
      <c r="K248" s="8" t="str">
        <f t="shared" si="38"/>
        <v>22:22</v>
      </c>
      <c r="L248" s="7" t="str">
        <f t="shared" si="39"/>
        <v>22</v>
      </c>
      <c r="M248" s="6">
        <f t="shared" si="40"/>
        <v>0</v>
      </c>
      <c r="N248" s="5">
        <f t="shared" si="45"/>
        <v>0</v>
      </c>
      <c r="O248" s="4">
        <f t="shared" si="46"/>
        <v>11</v>
      </c>
      <c r="P248" s="3">
        <f t="shared" si="41"/>
        <v>0</v>
      </c>
      <c r="Q248" s="2">
        <f t="shared" si="42"/>
        <v>0</v>
      </c>
      <c r="R248" s="3">
        <f t="shared" si="43"/>
        <v>0</v>
      </c>
      <c r="S248" s="2">
        <f t="shared" si="44"/>
        <v>0</v>
      </c>
      <c r="T248" s="1">
        <f t="shared" si="47"/>
        <v>0</v>
      </c>
      <c r="U248" s="1">
        <f t="shared" si="48"/>
        <v>1</v>
      </c>
    </row>
    <row r="249" spans="1:21">
      <c r="A249" s="9">
        <v>1203</v>
      </c>
      <c r="B249" s="9" t="s">
        <v>1667</v>
      </c>
      <c r="C249" s="9" t="s">
        <v>0</v>
      </c>
      <c r="D249" s="9">
        <v>476</v>
      </c>
      <c r="E249" s="9">
        <v>8.5</v>
      </c>
      <c r="F249" s="9">
        <v>1.2939000000000001</v>
      </c>
      <c r="G249" s="9">
        <v>1.2914000000000001</v>
      </c>
      <c r="H249" s="9">
        <v>1.2939000000000001</v>
      </c>
      <c r="I249" s="9">
        <v>42.5</v>
      </c>
      <c r="J249" s="9">
        <v>4447.8500000000004</v>
      </c>
      <c r="K249" s="8" t="str">
        <f t="shared" si="38"/>
        <v>22:28</v>
      </c>
      <c r="L249" s="7" t="str">
        <f t="shared" si="39"/>
        <v>22</v>
      </c>
      <c r="M249" s="6">
        <f t="shared" si="40"/>
        <v>0</v>
      </c>
      <c r="N249" s="5">
        <f t="shared" si="45"/>
        <v>0</v>
      </c>
      <c r="O249" s="4">
        <f t="shared" si="46"/>
        <v>12</v>
      </c>
      <c r="P249" s="3">
        <f t="shared" si="41"/>
        <v>0</v>
      </c>
      <c r="Q249" s="2">
        <f t="shared" si="42"/>
        <v>0</v>
      </c>
      <c r="R249" s="3">
        <f t="shared" si="43"/>
        <v>0</v>
      </c>
      <c r="S249" s="2">
        <f t="shared" si="44"/>
        <v>1</v>
      </c>
      <c r="T249" s="1">
        <f t="shared" si="47"/>
        <v>0</v>
      </c>
      <c r="U249" s="1">
        <f t="shared" si="48"/>
        <v>1</v>
      </c>
    </row>
    <row r="250" spans="1:21">
      <c r="A250" s="9">
        <v>1208</v>
      </c>
      <c r="B250" s="9" t="s">
        <v>1666</v>
      </c>
      <c r="C250" s="9" t="s">
        <v>0</v>
      </c>
      <c r="D250" s="9">
        <v>477</v>
      </c>
      <c r="E250" s="9">
        <v>9.5</v>
      </c>
      <c r="F250" s="9">
        <v>1.2936000000000001</v>
      </c>
      <c r="G250" s="9">
        <v>1.2961</v>
      </c>
      <c r="H250" s="9">
        <v>1.2936000000000001</v>
      </c>
      <c r="I250" s="9">
        <v>47.5</v>
      </c>
      <c r="J250" s="9">
        <v>4495.3500000000004</v>
      </c>
      <c r="K250" s="8" t="str">
        <f t="shared" si="38"/>
        <v>22:58</v>
      </c>
      <c r="L250" s="7" t="str">
        <f t="shared" si="39"/>
        <v>22</v>
      </c>
      <c r="M250" s="6">
        <f t="shared" si="40"/>
        <v>0</v>
      </c>
      <c r="N250" s="5">
        <f t="shared" si="45"/>
        <v>0</v>
      </c>
      <c r="O250" s="4">
        <f t="shared" si="46"/>
        <v>13</v>
      </c>
      <c r="P250" s="3">
        <f t="shared" si="41"/>
        <v>0</v>
      </c>
      <c r="Q250" s="2">
        <f t="shared" si="42"/>
        <v>0</v>
      </c>
      <c r="R250" s="3">
        <f t="shared" si="43"/>
        <v>0</v>
      </c>
      <c r="S250" s="2">
        <f t="shared" si="44"/>
        <v>0</v>
      </c>
      <c r="T250" s="1">
        <f t="shared" si="47"/>
        <v>0</v>
      </c>
      <c r="U250" s="1">
        <f t="shared" si="48"/>
        <v>1</v>
      </c>
    </row>
    <row r="251" spans="1:21">
      <c r="A251" s="9">
        <v>1213</v>
      </c>
      <c r="B251" s="9" t="s">
        <v>1665</v>
      </c>
      <c r="C251" s="9" t="s">
        <v>0</v>
      </c>
      <c r="D251" s="9">
        <v>480</v>
      </c>
      <c r="E251" s="9">
        <v>10.5</v>
      </c>
      <c r="F251" s="9">
        <v>1.2939000000000001</v>
      </c>
      <c r="G251" s="9">
        <v>1.2914000000000001</v>
      </c>
      <c r="H251" s="9">
        <v>1.2939000000000001</v>
      </c>
      <c r="I251" s="9">
        <v>53.55</v>
      </c>
      <c r="J251" s="9">
        <v>4548.8999999999996</v>
      </c>
      <c r="K251" s="8" t="str">
        <f t="shared" si="38"/>
        <v>00:14</v>
      </c>
      <c r="L251" s="7" t="str">
        <f t="shared" si="39"/>
        <v>00</v>
      </c>
      <c r="M251" s="6">
        <f t="shared" si="40"/>
        <v>0</v>
      </c>
      <c r="N251" s="5">
        <f t="shared" si="45"/>
        <v>0</v>
      </c>
      <c r="O251" s="4">
        <f t="shared" si="46"/>
        <v>14</v>
      </c>
      <c r="P251" s="3">
        <f t="shared" si="41"/>
        <v>0</v>
      </c>
      <c r="Q251" s="2">
        <f t="shared" si="42"/>
        <v>0</v>
      </c>
      <c r="R251" s="3">
        <f t="shared" si="43"/>
        <v>0</v>
      </c>
      <c r="S251" s="2">
        <f t="shared" si="44"/>
        <v>1</v>
      </c>
      <c r="T251" s="1">
        <f t="shared" si="47"/>
        <v>0</v>
      </c>
      <c r="U251" s="1">
        <f t="shared" si="48"/>
        <v>1</v>
      </c>
    </row>
    <row r="252" spans="1:21">
      <c r="A252" s="9">
        <v>1222</v>
      </c>
      <c r="B252" s="9" t="s">
        <v>1664</v>
      </c>
      <c r="C252" s="9" t="s">
        <v>0</v>
      </c>
      <c r="D252" s="9">
        <v>483</v>
      </c>
      <c r="E252" s="9">
        <v>1</v>
      </c>
      <c r="F252" s="9">
        <v>1.2930999999999999</v>
      </c>
      <c r="G252" s="9">
        <v>1.2956000000000001</v>
      </c>
      <c r="H252" s="9">
        <v>1.2930999999999999</v>
      </c>
      <c r="I252" s="9">
        <v>5</v>
      </c>
      <c r="J252" s="9">
        <v>4553.8999999999996</v>
      </c>
      <c r="K252" s="8" t="str">
        <f t="shared" si="38"/>
        <v>05:02</v>
      </c>
      <c r="L252" s="7" t="str">
        <f t="shared" si="39"/>
        <v>05</v>
      </c>
      <c r="M252" s="6">
        <f t="shared" si="40"/>
        <v>0</v>
      </c>
      <c r="N252" s="5">
        <f t="shared" si="45"/>
        <v>0</v>
      </c>
      <c r="O252" s="4">
        <f t="shared" si="46"/>
        <v>15</v>
      </c>
      <c r="P252" s="3">
        <f t="shared" si="41"/>
        <v>0</v>
      </c>
      <c r="Q252" s="2">
        <f t="shared" si="42"/>
        <v>1</v>
      </c>
      <c r="R252" s="3">
        <f t="shared" si="43"/>
        <v>0</v>
      </c>
      <c r="S252" s="2">
        <f t="shared" si="44"/>
        <v>0</v>
      </c>
      <c r="T252" s="1">
        <f t="shared" si="47"/>
        <v>0</v>
      </c>
      <c r="U252" s="1">
        <f t="shared" si="48"/>
        <v>1</v>
      </c>
    </row>
    <row r="253" spans="1:21">
      <c r="A253" s="9">
        <v>1231</v>
      </c>
      <c r="B253" s="9" t="s">
        <v>1663</v>
      </c>
      <c r="C253" s="9" t="s">
        <v>3</v>
      </c>
      <c r="D253" s="9">
        <v>485</v>
      </c>
      <c r="E253" s="9">
        <v>0.5</v>
      </c>
      <c r="F253" s="9">
        <v>1.2966</v>
      </c>
      <c r="G253" s="9">
        <v>1.2966</v>
      </c>
      <c r="H253" s="9">
        <v>1.2941</v>
      </c>
      <c r="I253" s="9">
        <v>-10</v>
      </c>
      <c r="J253" s="9">
        <v>4543.8999999999996</v>
      </c>
      <c r="K253" s="8" t="str">
        <f t="shared" si="38"/>
        <v>08:06</v>
      </c>
      <c r="L253" s="7" t="str">
        <f t="shared" si="39"/>
        <v>08</v>
      </c>
      <c r="M253" s="6">
        <f t="shared" si="40"/>
        <v>0</v>
      </c>
      <c r="N253" s="5">
        <f t="shared" si="45"/>
        <v>1</v>
      </c>
      <c r="O253" s="4">
        <f t="shared" si="46"/>
        <v>0</v>
      </c>
      <c r="P253" s="3">
        <f t="shared" si="41"/>
        <v>0</v>
      </c>
      <c r="Q253" s="2">
        <f t="shared" si="42"/>
        <v>0</v>
      </c>
      <c r="R253" s="3">
        <f t="shared" si="43"/>
        <v>1</v>
      </c>
      <c r="S253" s="2">
        <f t="shared" si="44"/>
        <v>0</v>
      </c>
      <c r="T253" s="1">
        <f t="shared" si="47"/>
        <v>0</v>
      </c>
      <c r="U253" s="1">
        <f t="shared" si="48"/>
        <v>0</v>
      </c>
    </row>
    <row r="254" spans="1:21">
      <c r="A254" s="9">
        <v>1232</v>
      </c>
      <c r="B254" s="9" t="s">
        <v>1662</v>
      </c>
      <c r="C254" s="9" t="s">
        <v>0</v>
      </c>
      <c r="D254" s="9">
        <v>487</v>
      </c>
      <c r="E254" s="9">
        <v>0.5</v>
      </c>
      <c r="F254" s="9">
        <v>1.2951999999999999</v>
      </c>
      <c r="G254" s="9">
        <v>1.2977000000000001</v>
      </c>
      <c r="H254" s="9">
        <v>1.2951999999999999</v>
      </c>
      <c r="I254" s="9">
        <v>2.5</v>
      </c>
      <c r="J254" s="9">
        <v>4546.3999999999996</v>
      </c>
      <c r="K254" s="8" t="str">
        <f t="shared" si="38"/>
        <v>08:25</v>
      </c>
      <c r="L254" s="7" t="str">
        <f t="shared" si="39"/>
        <v>08</v>
      </c>
      <c r="M254" s="6">
        <f t="shared" si="40"/>
        <v>0</v>
      </c>
      <c r="N254" s="5">
        <f t="shared" si="45"/>
        <v>0</v>
      </c>
      <c r="O254" s="4">
        <f t="shared" si="46"/>
        <v>1</v>
      </c>
      <c r="P254" s="3">
        <f t="shared" si="41"/>
        <v>0</v>
      </c>
      <c r="Q254" s="2">
        <f t="shared" si="42"/>
        <v>0</v>
      </c>
      <c r="R254" s="3">
        <f t="shared" si="43"/>
        <v>0</v>
      </c>
      <c r="S254" s="2">
        <f t="shared" si="44"/>
        <v>0</v>
      </c>
      <c r="T254" s="1">
        <f t="shared" si="47"/>
        <v>0</v>
      </c>
      <c r="U254" s="1">
        <f t="shared" si="48"/>
        <v>0</v>
      </c>
    </row>
    <row r="255" spans="1:21">
      <c r="A255" s="9">
        <v>1237</v>
      </c>
      <c r="B255" s="9" t="s">
        <v>1661</v>
      </c>
      <c r="C255" s="9" t="s">
        <v>0</v>
      </c>
      <c r="D255" s="9">
        <v>489</v>
      </c>
      <c r="E255" s="9">
        <v>0.5</v>
      </c>
      <c r="F255" s="9">
        <v>1.2962</v>
      </c>
      <c r="G255" s="9">
        <v>1.2987</v>
      </c>
      <c r="H255" s="9">
        <v>1.2962</v>
      </c>
      <c r="I255" s="9">
        <v>2.5</v>
      </c>
      <c r="J255" s="9">
        <v>4548.8999999999996</v>
      </c>
      <c r="K255" s="8" t="str">
        <f t="shared" si="38"/>
        <v>09:03</v>
      </c>
      <c r="L255" s="7" t="str">
        <f t="shared" si="39"/>
        <v>09</v>
      </c>
      <c r="M255" s="6">
        <f t="shared" si="40"/>
        <v>0</v>
      </c>
      <c r="N255" s="5">
        <f t="shared" si="45"/>
        <v>0</v>
      </c>
      <c r="O255" s="4">
        <f t="shared" si="46"/>
        <v>2</v>
      </c>
      <c r="P255" s="3">
        <f t="shared" si="41"/>
        <v>0</v>
      </c>
      <c r="Q255" s="2">
        <f t="shared" si="42"/>
        <v>0</v>
      </c>
      <c r="R255" s="3">
        <f t="shared" si="43"/>
        <v>0</v>
      </c>
      <c r="S255" s="2">
        <f t="shared" si="44"/>
        <v>0</v>
      </c>
      <c r="T255" s="1">
        <f t="shared" si="47"/>
        <v>0</v>
      </c>
      <c r="U255" s="1">
        <f t="shared" si="48"/>
        <v>0</v>
      </c>
    </row>
    <row r="256" spans="1:21">
      <c r="A256" s="9">
        <v>1242</v>
      </c>
      <c r="B256" s="9" t="s">
        <v>1660</v>
      </c>
      <c r="C256" s="9" t="s">
        <v>0</v>
      </c>
      <c r="D256" s="9">
        <v>492</v>
      </c>
      <c r="E256" s="9">
        <v>1.5</v>
      </c>
      <c r="F256" s="9">
        <v>1.2965</v>
      </c>
      <c r="G256" s="9">
        <v>1.294</v>
      </c>
      <c r="H256" s="9">
        <v>1.2965</v>
      </c>
      <c r="I256" s="9">
        <v>7.5</v>
      </c>
      <c r="J256" s="9">
        <v>4556.3999999999996</v>
      </c>
      <c r="K256" s="8" t="str">
        <f t="shared" si="38"/>
        <v>10:21</v>
      </c>
      <c r="L256" s="7" t="str">
        <f t="shared" si="39"/>
        <v>10</v>
      </c>
      <c r="M256" s="6">
        <f t="shared" si="40"/>
        <v>0</v>
      </c>
      <c r="N256" s="5">
        <f t="shared" si="45"/>
        <v>0</v>
      </c>
      <c r="O256" s="4">
        <f t="shared" si="46"/>
        <v>3</v>
      </c>
      <c r="P256" s="3">
        <f t="shared" si="41"/>
        <v>0</v>
      </c>
      <c r="Q256" s="2">
        <f t="shared" si="42"/>
        <v>0</v>
      </c>
      <c r="R256" s="3">
        <f t="shared" si="43"/>
        <v>0</v>
      </c>
      <c r="S256" s="2">
        <f t="shared" si="44"/>
        <v>1</v>
      </c>
      <c r="T256" s="1">
        <f t="shared" si="47"/>
        <v>0</v>
      </c>
      <c r="U256" s="1">
        <f t="shared" si="48"/>
        <v>1</v>
      </c>
    </row>
    <row r="257" spans="1:21">
      <c r="A257" s="9">
        <v>1251</v>
      </c>
      <c r="B257" s="9" t="s">
        <v>1659</v>
      </c>
      <c r="C257" s="9" t="s">
        <v>0</v>
      </c>
      <c r="D257" s="9">
        <v>495</v>
      </c>
      <c r="E257" s="9">
        <v>0.5</v>
      </c>
      <c r="F257" s="9">
        <v>1.2970999999999999</v>
      </c>
      <c r="G257" s="9">
        <v>1.2996000000000001</v>
      </c>
      <c r="H257" s="9">
        <v>1.2970999999999999</v>
      </c>
      <c r="I257" s="9">
        <v>2.5</v>
      </c>
      <c r="J257" s="9">
        <v>4558.8999999999996</v>
      </c>
      <c r="K257" s="8" t="str">
        <f t="shared" ref="K257:K320" si="49">RIGHT(B257,5)</f>
        <v>11:01</v>
      </c>
      <c r="L257" s="7" t="str">
        <f t="shared" ref="L257:L320" si="50">TEXT(K257,"hh")</f>
        <v>11</v>
      </c>
      <c r="M257" s="6">
        <f t="shared" ref="M257:M320" si="51">IF(C257="close",IF(I257&gt;=0,1,IF(I257&lt;0,2)),0)</f>
        <v>0</v>
      </c>
      <c r="N257" s="5">
        <f t="shared" si="45"/>
        <v>0</v>
      </c>
      <c r="O257" s="4">
        <f t="shared" si="46"/>
        <v>4</v>
      </c>
      <c r="P257" s="3">
        <f t="shared" ref="P257:P320" si="52">IF(AND(N257&gt;=$AD$36,N258=0),1,0)</f>
        <v>0</v>
      </c>
      <c r="Q257" s="2">
        <f t="shared" ref="Q257:Q320" si="53">IF(AND(O257&gt;=$AD$35,O258=0),1,0)</f>
        <v>0</v>
      </c>
      <c r="R257" s="3">
        <f t="shared" ref="R257:R320" si="54">IF(AND(N257&gt;0,ISODD(D257)),1,0)</f>
        <v>0</v>
      </c>
      <c r="S257" s="2">
        <f t="shared" ref="S257:S320" si="55">IF(AND(O257&gt;0,ISEVEN(D257)),1,0)</f>
        <v>0</v>
      </c>
      <c r="T257" s="1">
        <f t="shared" si="47"/>
        <v>0</v>
      </c>
      <c r="U257" s="1">
        <f t="shared" si="48"/>
        <v>1</v>
      </c>
    </row>
    <row r="258" spans="1:21">
      <c r="A258" s="9">
        <v>1253</v>
      </c>
      <c r="B258" s="9" t="s">
        <v>1658</v>
      </c>
      <c r="C258" s="9" t="s">
        <v>0</v>
      </c>
      <c r="D258" s="9">
        <v>498</v>
      </c>
      <c r="E258" s="9">
        <v>1.5</v>
      </c>
      <c r="F258" s="9">
        <v>1.2975000000000001</v>
      </c>
      <c r="G258" s="9">
        <v>1.2949999999999999</v>
      </c>
      <c r="H258" s="9">
        <v>1.2975000000000001</v>
      </c>
      <c r="I258" s="9">
        <v>7.5</v>
      </c>
      <c r="J258" s="9">
        <v>4566.3999999999996</v>
      </c>
      <c r="K258" s="8" t="str">
        <f t="shared" si="49"/>
        <v>11:16</v>
      </c>
      <c r="L258" s="7" t="str">
        <f t="shared" si="50"/>
        <v>11</v>
      </c>
      <c r="M258" s="6">
        <f t="shared" si="51"/>
        <v>0</v>
      </c>
      <c r="N258" s="5">
        <f t="shared" ref="N258:N321" si="56">IF(N257=0,IF(C258="s/l",1,0),IF(C258="s/l",N257+1,0))</f>
        <v>0</v>
      </c>
      <c r="O258" s="4">
        <f t="shared" ref="O258:O321" si="57">IF(O257=0,IF(C258="t/p",1,0),IF(C258="t/p",O257+1,0))</f>
        <v>5</v>
      </c>
      <c r="P258" s="3">
        <f t="shared" si="52"/>
        <v>0</v>
      </c>
      <c r="Q258" s="2">
        <f t="shared" si="53"/>
        <v>1</v>
      </c>
      <c r="R258" s="3">
        <f t="shared" si="54"/>
        <v>0</v>
      </c>
      <c r="S258" s="2">
        <f t="shared" si="55"/>
        <v>1</v>
      </c>
      <c r="T258" s="1">
        <f t="shared" ref="T258:T321" si="58">IF(AND(N257&gt;0,N258&gt;0),IF(OR(AND(R257=0,R258=1),AND(R257=1,R258=0)),1,0),0)</f>
        <v>0</v>
      </c>
      <c r="U258" s="1">
        <f t="shared" ref="U258:U321" si="59">IF(AND(O257&gt;0,O258&gt;0),IF(OR(AND(S257=0,S258=1),AND(S257=1,S258=0)),1,0),0)</f>
        <v>1</v>
      </c>
    </row>
    <row r="259" spans="1:21">
      <c r="A259" s="9">
        <v>1254</v>
      </c>
      <c r="B259" s="9" t="s">
        <v>1657</v>
      </c>
      <c r="C259" s="9" t="s">
        <v>3</v>
      </c>
      <c r="D259" s="9">
        <v>493</v>
      </c>
      <c r="E259" s="9">
        <v>2.5</v>
      </c>
      <c r="F259" s="9">
        <v>1.2986</v>
      </c>
      <c r="G259" s="9">
        <v>1.2986</v>
      </c>
      <c r="H259" s="9">
        <v>1.2961</v>
      </c>
      <c r="I259" s="9">
        <v>-50</v>
      </c>
      <c r="J259" s="9">
        <v>4516.3999999999996</v>
      </c>
      <c r="K259" s="8" t="str">
        <f t="shared" si="49"/>
        <v>11:21</v>
      </c>
      <c r="L259" s="7" t="str">
        <f t="shared" si="50"/>
        <v>11</v>
      </c>
      <c r="M259" s="6">
        <f t="shared" si="51"/>
        <v>0</v>
      </c>
      <c r="N259" s="5">
        <f t="shared" si="56"/>
        <v>1</v>
      </c>
      <c r="O259" s="4">
        <f t="shared" si="57"/>
        <v>0</v>
      </c>
      <c r="P259" s="3">
        <f t="shared" si="52"/>
        <v>0</v>
      </c>
      <c r="Q259" s="2">
        <f t="shared" si="53"/>
        <v>0</v>
      </c>
      <c r="R259" s="3">
        <f t="shared" si="54"/>
        <v>1</v>
      </c>
      <c r="S259" s="2">
        <f t="shared" si="55"/>
        <v>0</v>
      </c>
      <c r="T259" s="1">
        <f t="shared" si="58"/>
        <v>0</v>
      </c>
      <c r="U259" s="1">
        <f t="shared" si="59"/>
        <v>0</v>
      </c>
    </row>
    <row r="260" spans="1:21">
      <c r="A260" s="9">
        <v>1256</v>
      </c>
      <c r="B260" s="9" t="s">
        <v>1656</v>
      </c>
      <c r="C260" s="9" t="s">
        <v>0</v>
      </c>
      <c r="D260" s="9">
        <v>497</v>
      </c>
      <c r="E260" s="9">
        <v>0.5</v>
      </c>
      <c r="F260" s="9">
        <v>1.2982</v>
      </c>
      <c r="G260" s="9">
        <v>1.3007</v>
      </c>
      <c r="H260" s="9">
        <v>1.2982</v>
      </c>
      <c r="I260" s="9">
        <v>2.5</v>
      </c>
      <c r="J260" s="9">
        <v>4518.8999999999996</v>
      </c>
      <c r="K260" s="8" t="str">
        <f t="shared" si="49"/>
        <v>11:44</v>
      </c>
      <c r="L260" s="7" t="str">
        <f t="shared" si="50"/>
        <v>11</v>
      </c>
      <c r="M260" s="6">
        <f t="shared" si="51"/>
        <v>0</v>
      </c>
      <c r="N260" s="5">
        <f t="shared" si="56"/>
        <v>0</v>
      </c>
      <c r="O260" s="4">
        <f t="shared" si="57"/>
        <v>1</v>
      </c>
      <c r="P260" s="3">
        <f t="shared" si="52"/>
        <v>0</v>
      </c>
      <c r="Q260" s="2">
        <f t="shared" si="53"/>
        <v>0</v>
      </c>
      <c r="R260" s="3">
        <f t="shared" si="54"/>
        <v>0</v>
      </c>
      <c r="S260" s="2">
        <f t="shared" si="55"/>
        <v>0</v>
      </c>
      <c r="T260" s="1">
        <f t="shared" si="58"/>
        <v>0</v>
      </c>
      <c r="U260" s="1">
        <f t="shared" si="59"/>
        <v>0</v>
      </c>
    </row>
    <row r="261" spans="1:21">
      <c r="A261" s="9">
        <v>1267</v>
      </c>
      <c r="B261" s="9" t="s">
        <v>1655</v>
      </c>
      <c r="C261" s="9" t="s">
        <v>3</v>
      </c>
      <c r="D261" s="9">
        <v>500</v>
      </c>
      <c r="E261" s="9">
        <v>1</v>
      </c>
      <c r="F261" s="9">
        <v>1.2951999999999999</v>
      </c>
      <c r="G261" s="9">
        <v>1.2951999999999999</v>
      </c>
      <c r="H261" s="9">
        <v>1.2977000000000001</v>
      </c>
      <c r="I261" s="9">
        <v>-20</v>
      </c>
      <c r="J261" s="9">
        <v>4498.8999999999996</v>
      </c>
      <c r="K261" s="8" t="str">
        <f t="shared" si="49"/>
        <v>14:14</v>
      </c>
      <c r="L261" s="7" t="str">
        <f t="shared" si="50"/>
        <v>14</v>
      </c>
      <c r="M261" s="6">
        <f t="shared" si="51"/>
        <v>0</v>
      </c>
      <c r="N261" s="5">
        <f t="shared" si="56"/>
        <v>1</v>
      </c>
      <c r="O261" s="4">
        <f t="shared" si="57"/>
        <v>0</v>
      </c>
      <c r="P261" s="3">
        <f t="shared" si="52"/>
        <v>0</v>
      </c>
      <c r="Q261" s="2">
        <f t="shared" si="53"/>
        <v>0</v>
      </c>
      <c r="R261" s="3">
        <f t="shared" si="54"/>
        <v>0</v>
      </c>
      <c r="S261" s="2">
        <f t="shared" si="55"/>
        <v>0</v>
      </c>
      <c r="T261" s="1">
        <f t="shared" si="58"/>
        <v>0</v>
      </c>
      <c r="U261" s="1">
        <f t="shared" si="59"/>
        <v>0</v>
      </c>
    </row>
    <row r="262" spans="1:21">
      <c r="A262" s="9">
        <v>1272</v>
      </c>
      <c r="B262" s="9" t="s">
        <v>1654</v>
      </c>
      <c r="C262" s="9" t="s">
        <v>3</v>
      </c>
      <c r="D262" s="9">
        <v>502</v>
      </c>
      <c r="E262" s="9">
        <v>0.5</v>
      </c>
      <c r="F262" s="9">
        <v>1.2942</v>
      </c>
      <c r="G262" s="9">
        <v>1.2942</v>
      </c>
      <c r="H262" s="9">
        <v>1.2967</v>
      </c>
      <c r="I262" s="9">
        <v>-10</v>
      </c>
      <c r="J262" s="9">
        <v>4488.8999999999996</v>
      </c>
      <c r="K262" s="8" t="str">
        <f t="shared" si="49"/>
        <v>14:22</v>
      </c>
      <c r="L262" s="7" t="str">
        <f t="shared" si="50"/>
        <v>14</v>
      </c>
      <c r="M262" s="6">
        <f t="shared" si="51"/>
        <v>0</v>
      </c>
      <c r="N262" s="5">
        <f t="shared" si="56"/>
        <v>2</v>
      </c>
      <c r="O262" s="4">
        <f t="shared" si="57"/>
        <v>0</v>
      </c>
      <c r="P262" s="3">
        <f t="shared" si="52"/>
        <v>1</v>
      </c>
      <c r="Q262" s="2">
        <f t="shared" si="53"/>
        <v>0</v>
      </c>
      <c r="R262" s="3">
        <f t="shared" si="54"/>
        <v>0</v>
      </c>
      <c r="S262" s="2">
        <f t="shared" si="55"/>
        <v>0</v>
      </c>
      <c r="T262" s="1">
        <f t="shared" si="58"/>
        <v>0</v>
      </c>
      <c r="U262" s="1">
        <f t="shared" si="59"/>
        <v>0</v>
      </c>
    </row>
    <row r="263" spans="1:21">
      <c r="A263" s="9">
        <v>1277</v>
      </c>
      <c r="B263" s="9" t="s">
        <v>1653</v>
      </c>
      <c r="C263" s="9" t="s">
        <v>0</v>
      </c>
      <c r="D263" s="9">
        <v>506</v>
      </c>
      <c r="E263" s="9">
        <v>0.5</v>
      </c>
      <c r="F263" s="9">
        <v>1.2947</v>
      </c>
      <c r="G263" s="9">
        <v>1.2922</v>
      </c>
      <c r="H263" s="9">
        <v>1.2947</v>
      </c>
      <c r="I263" s="9">
        <v>2.5</v>
      </c>
      <c r="J263" s="9">
        <v>4491.3999999999996</v>
      </c>
      <c r="K263" s="8" t="str">
        <f t="shared" si="49"/>
        <v>14:30</v>
      </c>
      <c r="L263" s="7" t="str">
        <f t="shared" si="50"/>
        <v>14</v>
      </c>
      <c r="M263" s="6">
        <f t="shared" si="51"/>
        <v>0</v>
      </c>
      <c r="N263" s="5">
        <f t="shared" si="56"/>
        <v>0</v>
      </c>
      <c r="O263" s="4">
        <f t="shared" si="57"/>
        <v>1</v>
      </c>
      <c r="P263" s="3">
        <f t="shared" si="52"/>
        <v>0</v>
      </c>
      <c r="Q263" s="2">
        <f t="shared" si="53"/>
        <v>0</v>
      </c>
      <c r="R263" s="3">
        <f t="shared" si="54"/>
        <v>0</v>
      </c>
      <c r="S263" s="2">
        <f t="shared" si="55"/>
        <v>1</v>
      </c>
      <c r="T263" s="1">
        <f t="shared" si="58"/>
        <v>0</v>
      </c>
      <c r="U263" s="1">
        <f t="shared" si="59"/>
        <v>0</v>
      </c>
    </row>
    <row r="264" spans="1:21">
      <c r="A264" s="9">
        <v>1279</v>
      </c>
      <c r="B264" s="9" t="s">
        <v>1652</v>
      </c>
      <c r="C264" s="9" t="s">
        <v>0</v>
      </c>
      <c r="D264" s="9">
        <v>504</v>
      </c>
      <c r="E264" s="9">
        <v>0.5</v>
      </c>
      <c r="F264" s="9">
        <v>1.2957000000000001</v>
      </c>
      <c r="G264" s="9">
        <v>1.2931999999999999</v>
      </c>
      <c r="H264" s="9">
        <v>1.2957000000000001</v>
      </c>
      <c r="I264" s="9">
        <v>2.5</v>
      </c>
      <c r="J264" s="9">
        <v>4493.8999999999996</v>
      </c>
      <c r="K264" s="8" t="str">
        <f t="shared" si="49"/>
        <v>14:34</v>
      </c>
      <c r="L264" s="7" t="str">
        <f t="shared" si="50"/>
        <v>14</v>
      </c>
      <c r="M264" s="6">
        <f t="shared" si="51"/>
        <v>0</v>
      </c>
      <c r="N264" s="5">
        <f t="shared" si="56"/>
        <v>0</v>
      </c>
      <c r="O264" s="4">
        <f t="shared" si="57"/>
        <v>2</v>
      </c>
      <c r="P264" s="3">
        <f t="shared" si="52"/>
        <v>0</v>
      </c>
      <c r="Q264" s="2">
        <f t="shared" si="53"/>
        <v>0</v>
      </c>
      <c r="R264" s="3">
        <f t="shared" si="54"/>
        <v>0</v>
      </c>
      <c r="S264" s="2">
        <f t="shared" si="55"/>
        <v>1</v>
      </c>
      <c r="T264" s="1">
        <f t="shared" si="58"/>
        <v>0</v>
      </c>
      <c r="U264" s="1">
        <f t="shared" si="59"/>
        <v>0</v>
      </c>
    </row>
    <row r="265" spans="1:21">
      <c r="A265" s="9">
        <v>1284</v>
      </c>
      <c r="B265" s="9" t="s">
        <v>1651</v>
      </c>
      <c r="C265" s="9" t="s">
        <v>0</v>
      </c>
      <c r="D265" s="9">
        <v>510</v>
      </c>
      <c r="E265" s="9">
        <v>2.5</v>
      </c>
      <c r="F265" s="9">
        <v>1.2955000000000001</v>
      </c>
      <c r="G265" s="9">
        <v>1.2929999999999999</v>
      </c>
      <c r="H265" s="9">
        <v>1.2955000000000001</v>
      </c>
      <c r="I265" s="9">
        <v>12.5</v>
      </c>
      <c r="J265" s="9">
        <v>4506.3999999999996</v>
      </c>
      <c r="K265" s="8" t="str">
        <f t="shared" si="49"/>
        <v>15:06</v>
      </c>
      <c r="L265" s="7" t="str">
        <f t="shared" si="50"/>
        <v>15</v>
      </c>
      <c r="M265" s="6">
        <f t="shared" si="51"/>
        <v>0</v>
      </c>
      <c r="N265" s="5">
        <f t="shared" si="56"/>
        <v>0</v>
      </c>
      <c r="O265" s="4">
        <f t="shared" si="57"/>
        <v>3</v>
      </c>
      <c r="P265" s="3">
        <f t="shared" si="52"/>
        <v>0</v>
      </c>
      <c r="Q265" s="2">
        <f t="shared" si="53"/>
        <v>0</v>
      </c>
      <c r="R265" s="3">
        <f t="shared" si="54"/>
        <v>0</v>
      </c>
      <c r="S265" s="2">
        <f t="shared" si="55"/>
        <v>1</v>
      </c>
      <c r="T265" s="1">
        <f t="shared" si="58"/>
        <v>0</v>
      </c>
      <c r="U265" s="1">
        <f t="shared" si="59"/>
        <v>0</v>
      </c>
    </row>
    <row r="266" spans="1:21">
      <c r="A266" s="9">
        <v>1285</v>
      </c>
      <c r="B266" s="9" t="s">
        <v>1650</v>
      </c>
      <c r="C266" s="9" t="s">
        <v>0</v>
      </c>
      <c r="D266" s="9">
        <v>507</v>
      </c>
      <c r="E266" s="9">
        <v>1.5</v>
      </c>
      <c r="F266" s="9">
        <v>1.2944</v>
      </c>
      <c r="G266" s="9">
        <v>1.2968999999999999</v>
      </c>
      <c r="H266" s="9">
        <v>1.2944</v>
      </c>
      <c r="I266" s="9">
        <v>7.5</v>
      </c>
      <c r="J266" s="9">
        <v>4513.8999999999996</v>
      </c>
      <c r="K266" s="8" t="str">
        <f t="shared" si="49"/>
        <v>15:25</v>
      </c>
      <c r="L266" s="7" t="str">
        <f t="shared" si="50"/>
        <v>15</v>
      </c>
      <c r="M266" s="6">
        <f t="shared" si="51"/>
        <v>0</v>
      </c>
      <c r="N266" s="5">
        <f t="shared" si="56"/>
        <v>0</v>
      </c>
      <c r="O266" s="4">
        <f t="shared" si="57"/>
        <v>4</v>
      </c>
      <c r="P266" s="3">
        <f t="shared" si="52"/>
        <v>0</v>
      </c>
      <c r="Q266" s="2">
        <f t="shared" si="53"/>
        <v>0</v>
      </c>
      <c r="R266" s="3">
        <f t="shared" si="54"/>
        <v>0</v>
      </c>
      <c r="S266" s="2">
        <f t="shared" si="55"/>
        <v>0</v>
      </c>
      <c r="T266" s="1">
        <f t="shared" si="58"/>
        <v>0</v>
      </c>
      <c r="U266" s="1">
        <f t="shared" si="59"/>
        <v>1</v>
      </c>
    </row>
    <row r="267" spans="1:21">
      <c r="A267" s="9">
        <v>1293</v>
      </c>
      <c r="B267" s="9" t="s">
        <v>1649</v>
      </c>
      <c r="C267" s="9" t="s">
        <v>0</v>
      </c>
      <c r="D267" s="9">
        <v>512</v>
      </c>
      <c r="E267" s="9">
        <v>1</v>
      </c>
      <c r="F267" s="9">
        <v>1.292</v>
      </c>
      <c r="G267" s="9">
        <v>1.2895000000000001</v>
      </c>
      <c r="H267" s="9">
        <v>1.292</v>
      </c>
      <c r="I267" s="9">
        <v>5</v>
      </c>
      <c r="J267" s="9">
        <v>4518.8999999999996</v>
      </c>
      <c r="K267" s="8" t="str">
        <f t="shared" si="49"/>
        <v>03:22</v>
      </c>
      <c r="L267" s="7" t="str">
        <f t="shared" si="50"/>
        <v>03</v>
      </c>
      <c r="M267" s="6">
        <f t="shared" si="51"/>
        <v>0</v>
      </c>
      <c r="N267" s="5">
        <f t="shared" si="56"/>
        <v>0</v>
      </c>
      <c r="O267" s="4">
        <f t="shared" si="57"/>
        <v>5</v>
      </c>
      <c r="P267" s="3">
        <f t="shared" si="52"/>
        <v>0</v>
      </c>
      <c r="Q267" s="2">
        <f t="shared" si="53"/>
        <v>1</v>
      </c>
      <c r="R267" s="3">
        <f t="shared" si="54"/>
        <v>0</v>
      </c>
      <c r="S267" s="2">
        <f t="shared" si="55"/>
        <v>1</v>
      </c>
      <c r="T267" s="1">
        <f t="shared" si="58"/>
        <v>0</v>
      </c>
      <c r="U267" s="1">
        <f t="shared" si="59"/>
        <v>1</v>
      </c>
    </row>
    <row r="268" spans="1:21">
      <c r="A268" s="9">
        <v>1302</v>
      </c>
      <c r="B268" s="9" t="s">
        <v>1648</v>
      </c>
      <c r="C268" s="9" t="s">
        <v>3</v>
      </c>
      <c r="D268" s="9">
        <v>513</v>
      </c>
      <c r="E268" s="9">
        <v>2</v>
      </c>
      <c r="F268" s="9">
        <v>1.2942</v>
      </c>
      <c r="G268" s="9">
        <v>1.2942</v>
      </c>
      <c r="H268" s="9">
        <v>1.2917000000000001</v>
      </c>
      <c r="I268" s="9">
        <v>-40</v>
      </c>
      <c r="J268" s="9">
        <v>4478.8999999999996</v>
      </c>
      <c r="K268" s="8" t="str">
        <f t="shared" si="49"/>
        <v>07:52</v>
      </c>
      <c r="L268" s="7" t="str">
        <f t="shared" si="50"/>
        <v>07</v>
      </c>
      <c r="M268" s="6">
        <f t="shared" si="51"/>
        <v>0</v>
      </c>
      <c r="N268" s="5">
        <f t="shared" si="56"/>
        <v>1</v>
      </c>
      <c r="O268" s="4">
        <f t="shared" si="57"/>
        <v>0</v>
      </c>
      <c r="P268" s="3">
        <f t="shared" si="52"/>
        <v>0</v>
      </c>
      <c r="Q268" s="2">
        <f t="shared" si="53"/>
        <v>0</v>
      </c>
      <c r="R268" s="3">
        <f t="shared" si="54"/>
        <v>1</v>
      </c>
      <c r="S268" s="2">
        <f t="shared" si="55"/>
        <v>0</v>
      </c>
      <c r="T268" s="1">
        <f t="shared" si="58"/>
        <v>0</v>
      </c>
      <c r="U268" s="1">
        <f t="shared" si="59"/>
        <v>0</v>
      </c>
    </row>
    <row r="269" spans="1:21">
      <c r="A269" s="9">
        <v>1303</v>
      </c>
      <c r="B269" s="9" t="s">
        <v>1647</v>
      </c>
      <c r="C269" s="9" t="s">
        <v>0</v>
      </c>
      <c r="D269" s="9">
        <v>515</v>
      </c>
      <c r="E269" s="9">
        <v>0.5</v>
      </c>
      <c r="F269" s="9">
        <v>1.2928999999999999</v>
      </c>
      <c r="G269" s="9">
        <v>1.2954000000000001</v>
      </c>
      <c r="H269" s="9">
        <v>1.2928999999999999</v>
      </c>
      <c r="I269" s="9">
        <v>2.5</v>
      </c>
      <c r="J269" s="9">
        <v>4481.3999999999996</v>
      </c>
      <c r="K269" s="8" t="str">
        <f t="shared" si="49"/>
        <v>08:02</v>
      </c>
      <c r="L269" s="7" t="str">
        <f t="shared" si="50"/>
        <v>08</v>
      </c>
      <c r="M269" s="6">
        <f t="shared" si="51"/>
        <v>0</v>
      </c>
      <c r="N269" s="5">
        <f t="shared" si="56"/>
        <v>0</v>
      </c>
      <c r="O269" s="4">
        <f t="shared" si="57"/>
        <v>1</v>
      </c>
      <c r="P269" s="3">
        <f t="shared" si="52"/>
        <v>0</v>
      </c>
      <c r="Q269" s="2">
        <f t="shared" si="53"/>
        <v>0</v>
      </c>
      <c r="R269" s="3">
        <f t="shared" si="54"/>
        <v>0</v>
      </c>
      <c r="S269" s="2">
        <f t="shared" si="55"/>
        <v>0</v>
      </c>
      <c r="T269" s="1">
        <f t="shared" si="58"/>
        <v>0</v>
      </c>
      <c r="U269" s="1">
        <f t="shared" si="59"/>
        <v>0</v>
      </c>
    </row>
    <row r="270" spans="1:21">
      <c r="A270" s="9">
        <v>1308</v>
      </c>
      <c r="B270" s="9" t="s">
        <v>1646</v>
      </c>
      <c r="C270" s="9" t="s">
        <v>0</v>
      </c>
      <c r="D270" s="9">
        <v>518</v>
      </c>
      <c r="E270" s="9">
        <v>1.5</v>
      </c>
      <c r="F270" s="9">
        <v>1.2931999999999999</v>
      </c>
      <c r="G270" s="9">
        <v>1.2907</v>
      </c>
      <c r="H270" s="9">
        <v>1.2931999999999999</v>
      </c>
      <c r="I270" s="9">
        <v>7.5</v>
      </c>
      <c r="J270" s="9">
        <v>4488.8999999999996</v>
      </c>
      <c r="K270" s="8" t="str">
        <f t="shared" si="49"/>
        <v>09:35</v>
      </c>
      <c r="L270" s="7" t="str">
        <f t="shared" si="50"/>
        <v>09</v>
      </c>
      <c r="M270" s="6">
        <f t="shared" si="51"/>
        <v>0</v>
      </c>
      <c r="N270" s="5">
        <f t="shared" si="56"/>
        <v>0</v>
      </c>
      <c r="O270" s="4">
        <f t="shared" si="57"/>
        <v>2</v>
      </c>
      <c r="P270" s="3">
        <f t="shared" si="52"/>
        <v>0</v>
      </c>
      <c r="Q270" s="2">
        <f t="shared" si="53"/>
        <v>0</v>
      </c>
      <c r="R270" s="3">
        <f t="shared" si="54"/>
        <v>0</v>
      </c>
      <c r="S270" s="2">
        <f t="shared" si="55"/>
        <v>1</v>
      </c>
      <c r="T270" s="1">
        <f t="shared" si="58"/>
        <v>0</v>
      </c>
      <c r="U270" s="1">
        <f t="shared" si="59"/>
        <v>1</v>
      </c>
    </row>
    <row r="271" spans="1:21">
      <c r="A271" s="9">
        <v>1313</v>
      </c>
      <c r="B271" s="9" t="s">
        <v>1645</v>
      </c>
      <c r="C271" s="9" t="s">
        <v>0</v>
      </c>
      <c r="D271" s="9">
        <v>520</v>
      </c>
      <c r="E271" s="9">
        <v>0.5</v>
      </c>
      <c r="F271" s="9">
        <v>1.2922</v>
      </c>
      <c r="G271" s="9">
        <v>1.2897000000000001</v>
      </c>
      <c r="H271" s="9">
        <v>1.2922</v>
      </c>
      <c r="I271" s="9">
        <v>2.5</v>
      </c>
      <c r="J271" s="9">
        <v>4491.3999999999996</v>
      </c>
      <c r="K271" s="8" t="str">
        <f t="shared" si="49"/>
        <v>11:52</v>
      </c>
      <c r="L271" s="7" t="str">
        <f t="shared" si="50"/>
        <v>11</v>
      </c>
      <c r="M271" s="6">
        <f t="shared" si="51"/>
        <v>0</v>
      </c>
      <c r="N271" s="5">
        <f t="shared" si="56"/>
        <v>0</v>
      </c>
      <c r="O271" s="4">
        <f t="shared" si="57"/>
        <v>3</v>
      </c>
      <c r="P271" s="3">
        <f t="shared" si="52"/>
        <v>0</v>
      </c>
      <c r="Q271" s="2">
        <f t="shared" si="53"/>
        <v>0</v>
      </c>
      <c r="R271" s="3">
        <f t="shared" si="54"/>
        <v>0</v>
      </c>
      <c r="S271" s="2">
        <f t="shared" si="55"/>
        <v>1</v>
      </c>
      <c r="T271" s="1">
        <f t="shared" si="58"/>
        <v>0</v>
      </c>
      <c r="U271" s="1">
        <f t="shared" si="59"/>
        <v>0</v>
      </c>
    </row>
    <row r="272" spans="1:21">
      <c r="A272" s="9">
        <v>1318</v>
      </c>
      <c r="B272" s="9" t="s">
        <v>1644</v>
      </c>
      <c r="C272" s="9" t="s">
        <v>0</v>
      </c>
      <c r="D272" s="9">
        <v>521</v>
      </c>
      <c r="E272" s="9">
        <v>1.5</v>
      </c>
      <c r="F272" s="9">
        <v>1.2919</v>
      </c>
      <c r="G272" s="9">
        <v>1.2944</v>
      </c>
      <c r="H272" s="9">
        <v>1.2919</v>
      </c>
      <c r="I272" s="9">
        <v>7.5</v>
      </c>
      <c r="J272" s="9">
        <v>4498.8999999999996</v>
      </c>
      <c r="K272" s="8" t="str">
        <f t="shared" si="49"/>
        <v>12:24</v>
      </c>
      <c r="L272" s="7" t="str">
        <f t="shared" si="50"/>
        <v>12</v>
      </c>
      <c r="M272" s="6">
        <f t="shared" si="51"/>
        <v>0</v>
      </c>
      <c r="N272" s="5">
        <f t="shared" si="56"/>
        <v>0</v>
      </c>
      <c r="O272" s="4">
        <f t="shared" si="57"/>
        <v>4</v>
      </c>
      <c r="P272" s="3">
        <f t="shared" si="52"/>
        <v>0</v>
      </c>
      <c r="Q272" s="2">
        <f t="shared" si="53"/>
        <v>0</v>
      </c>
      <c r="R272" s="3">
        <f t="shared" si="54"/>
        <v>0</v>
      </c>
      <c r="S272" s="2">
        <f t="shared" si="55"/>
        <v>0</v>
      </c>
      <c r="T272" s="1">
        <f t="shared" si="58"/>
        <v>0</v>
      </c>
      <c r="U272" s="1">
        <f t="shared" si="59"/>
        <v>1</v>
      </c>
    </row>
    <row r="273" spans="1:21">
      <c r="A273" s="9">
        <v>1327</v>
      </c>
      <c r="B273" s="9" t="s">
        <v>1643</v>
      </c>
      <c r="C273" s="9" t="s">
        <v>0</v>
      </c>
      <c r="D273" s="9">
        <v>526</v>
      </c>
      <c r="E273" s="9">
        <v>0.5</v>
      </c>
      <c r="F273" s="9">
        <v>1.2911999999999999</v>
      </c>
      <c r="G273" s="9">
        <v>1.2887</v>
      </c>
      <c r="H273" s="9">
        <v>1.2911999999999999</v>
      </c>
      <c r="I273" s="9">
        <v>2.5</v>
      </c>
      <c r="J273" s="9">
        <v>4501.3999999999996</v>
      </c>
      <c r="K273" s="8" t="str">
        <f t="shared" si="49"/>
        <v>14:19</v>
      </c>
      <c r="L273" s="7" t="str">
        <f t="shared" si="50"/>
        <v>14</v>
      </c>
      <c r="M273" s="6">
        <f t="shared" si="51"/>
        <v>0</v>
      </c>
      <c r="N273" s="5">
        <f t="shared" si="56"/>
        <v>0</v>
      </c>
      <c r="O273" s="4">
        <f t="shared" si="57"/>
        <v>5</v>
      </c>
      <c r="P273" s="3">
        <f t="shared" si="52"/>
        <v>0</v>
      </c>
      <c r="Q273" s="2">
        <f t="shared" si="53"/>
        <v>0</v>
      </c>
      <c r="R273" s="3">
        <f t="shared" si="54"/>
        <v>0</v>
      </c>
      <c r="S273" s="2">
        <f t="shared" si="55"/>
        <v>1</v>
      </c>
      <c r="T273" s="1">
        <f t="shared" si="58"/>
        <v>0</v>
      </c>
      <c r="U273" s="1">
        <f t="shared" si="59"/>
        <v>1</v>
      </c>
    </row>
    <row r="274" spans="1:21">
      <c r="A274" s="9">
        <v>1329</v>
      </c>
      <c r="B274" s="9" t="s">
        <v>1642</v>
      </c>
      <c r="C274" s="9" t="s">
        <v>0</v>
      </c>
      <c r="D274" s="9">
        <v>527</v>
      </c>
      <c r="E274" s="9">
        <v>1.5</v>
      </c>
      <c r="F274" s="9">
        <v>1.2908999999999999</v>
      </c>
      <c r="G274" s="9">
        <v>1.2934000000000001</v>
      </c>
      <c r="H274" s="9">
        <v>1.2908999999999999</v>
      </c>
      <c r="I274" s="9">
        <v>7.5</v>
      </c>
      <c r="J274" s="9">
        <v>4508.8999999999996</v>
      </c>
      <c r="K274" s="8" t="str">
        <f t="shared" si="49"/>
        <v>14:30</v>
      </c>
      <c r="L274" s="7" t="str">
        <f t="shared" si="50"/>
        <v>14</v>
      </c>
      <c r="M274" s="6">
        <f t="shared" si="51"/>
        <v>0</v>
      </c>
      <c r="N274" s="5">
        <f t="shared" si="56"/>
        <v>0</v>
      </c>
      <c r="O274" s="4">
        <f t="shared" si="57"/>
        <v>6</v>
      </c>
      <c r="P274" s="3">
        <f t="shared" si="52"/>
        <v>0</v>
      </c>
      <c r="Q274" s="2">
        <f t="shared" si="53"/>
        <v>1</v>
      </c>
      <c r="R274" s="3">
        <f t="shared" si="54"/>
        <v>0</v>
      </c>
      <c r="S274" s="2">
        <f t="shared" si="55"/>
        <v>0</v>
      </c>
      <c r="T274" s="1">
        <f t="shared" si="58"/>
        <v>0</v>
      </c>
      <c r="U274" s="1">
        <f t="shared" si="59"/>
        <v>1</v>
      </c>
    </row>
    <row r="275" spans="1:21">
      <c r="A275" s="9">
        <v>1330</v>
      </c>
      <c r="B275" s="9" t="s">
        <v>1641</v>
      </c>
      <c r="C275" s="9" t="s">
        <v>3</v>
      </c>
      <c r="D275" s="9">
        <v>524</v>
      </c>
      <c r="E275" s="9">
        <v>2.5</v>
      </c>
      <c r="F275" s="9">
        <v>1.2897000000000001</v>
      </c>
      <c r="G275" s="9">
        <v>1.2897000000000001</v>
      </c>
      <c r="H275" s="9">
        <v>1.2922</v>
      </c>
      <c r="I275" s="9">
        <v>-50</v>
      </c>
      <c r="J275" s="9">
        <v>4458.8999999999996</v>
      </c>
      <c r="K275" s="8" t="str">
        <f t="shared" si="49"/>
        <v>14:31</v>
      </c>
      <c r="L275" s="7" t="str">
        <f t="shared" si="50"/>
        <v>14</v>
      </c>
      <c r="M275" s="6">
        <f t="shared" si="51"/>
        <v>0</v>
      </c>
      <c r="N275" s="5">
        <f t="shared" si="56"/>
        <v>1</v>
      </c>
      <c r="O275" s="4">
        <f t="shared" si="57"/>
        <v>0</v>
      </c>
      <c r="P275" s="3">
        <f t="shared" si="52"/>
        <v>0</v>
      </c>
      <c r="Q275" s="2">
        <f t="shared" si="53"/>
        <v>0</v>
      </c>
      <c r="R275" s="3">
        <f t="shared" si="54"/>
        <v>0</v>
      </c>
      <c r="S275" s="2">
        <f t="shared" si="55"/>
        <v>0</v>
      </c>
      <c r="T275" s="1">
        <f t="shared" si="58"/>
        <v>0</v>
      </c>
      <c r="U275" s="1">
        <f t="shared" si="59"/>
        <v>0</v>
      </c>
    </row>
    <row r="276" spans="1:21">
      <c r="A276" s="9">
        <v>1342</v>
      </c>
      <c r="B276" s="9" t="s">
        <v>1640</v>
      </c>
      <c r="C276" s="9" t="s">
        <v>3</v>
      </c>
      <c r="D276" s="9">
        <v>529</v>
      </c>
      <c r="E276" s="9">
        <v>1</v>
      </c>
      <c r="F276" s="9">
        <v>1.2964</v>
      </c>
      <c r="G276" s="9">
        <v>1.2964</v>
      </c>
      <c r="H276" s="9">
        <v>1.2939000000000001</v>
      </c>
      <c r="I276" s="9">
        <v>-20</v>
      </c>
      <c r="J276" s="9">
        <v>4438.8999999999996</v>
      </c>
      <c r="K276" s="8" t="str">
        <f t="shared" si="49"/>
        <v>04:04</v>
      </c>
      <c r="L276" s="7" t="str">
        <f t="shared" si="50"/>
        <v>04</v>
      </c>
      <c r="M276" s="6">
        <f t="shared" si="51"/>
        <v>0</v>
      </c>
      <c r="N276" s="5">
        <f t="shared" si="56"/>
        <v>2</v>
      </c>
      <c r="O276" s="4">
        <f t="shared" si="57"/>
        <v>0</v>
      </c>
      <c r="P276" s="3">
        <f t="shared" si="52"/>
        <v>0</v>
      </c>
      <c r="Q276" s="2">
        <f t="shared" si="53"/>
        <v>0</v>
      </c>
      <c r="R276" s="3">
        <f t="shared" si="54"/>
        <v>1</v>
      </c>
      <c r="S276" s="2">
        <f t="shared" si="55"/>
        <v>0</v>
      </c>
      <c r="T276" s="1">
        <f t="shared" si="58"/>
        <v>1</v>
      </c>
      <c r="U276" s="1">
        <f t="shared" si="59"/>
        <v>0</v>
      </c>
    </row>
    <row r="277" spans="1:21">
      <c r="A277" s="9">
        <v>1347</v>
      </c>
      <c r="B277" s="9" t="s">
        <v>1639</v>
      </c>
      <c r="C277" s="9" t="s">
        <v>3</v>
      </c>
      <c r="D277" s="9">
        <v>531</v>
      </c>
      <c r="E277" s="9">
        <v>0.5</v>
      </c>
      <c r="F277" s="9">
        <v>1.2974000000000001</v>
      </c>
      <c r="G277" s="9">
        <v>1.2974000000000001</v>
      </c>
      <c r="H277" s="9">
        <v>1.2948999999999999</v>
      </c>
      <c r="I277" s="9">
        <v>-10</v>
      </c>
      <c r="J277" s="9">
        <v>4428.8999999999996</v>
      </c>
      <c r="K277" s="8" t="str">
        <f t="shared" si="49"/>
        <v>04:56</v>
      </c>
      <c r="L277" s="7" t="str">
        <f t="shared" si="50"/>
        <v>04</v>
      </c>
      <c r="M277" s="6">
        <f t="shared" si="51"/>
        <v>0</v>
      </c>
      <c r="N277" s="5">
        <f t="shared" si="56"/>
        <v>3</v>
      </c>
      <c r="O277" s="4">
        <f t="shared" si="57"/>
        <v>0</v>
      </c>
      <c r="P277" s="3">
        <f t="shared" si="52"/>
        <v>1</v>
      </c>
      <c r="Q277" s="2">
        <f t="shared" si="53"/>
        <v>0</v>
      </c>
      <c r="R277" s="3">
        <f t="shared" si="54"/>
        <v>1</v>
      </c>
      <c r="S277" s="2">
        <f t="shared" si="55"/>
        <v>0</v>
      </c>
      <c r="T277" s="1">
        <f t="shared" si="58"/>
        <v>0</v>
      </c>
      <c r="U277" s="1">
        <f t="shared" si="59"/>
        <v>0</v>
      </c>
    </row>
    <row r="278" spans="1:21">
      <c r="A278" s="9">
        <v>1348</v>
      </c>
      <c r="B278" s="9" t="s">
        <v>1638</v>
      </c>
      <c r="C278" s="9" t="s">
        <v>0</v>
      </c>
      <c r="D278" s="9">
        <v>533</v>
      </c>
      <c r="E278" s="9">
        <v>0.5</v>
      </c>
      <c r="F278" s="9">
        <v>1.296</v>
      </c>
      <c r="G278" s="9">
        <v>1.2985</v>
      </c>
      <c r="H278" s="9">
        <v>1.296</v>
      </c>
      <c r="I278" s="9">
        <v>2.5</v>
      </c>
      <c r="J278" s="9">
        <v>4431.3999999999996</v>
      </c>
      <c r="K278" s="8" t="str">
        <f t="shared" si="49"/>
        <v>07:09</v>
      </c>
      <c r="L278" s="7" t="str">
        <f t="shared" si="50"/>
        <v>07</v>
      </c>
      <c r="M278" s="6">
        <f t="shared" si="51"/>
        <v>0</v>
      </c>
      <c r="N278" s="5">
        <f t="shared" si="56"/>
        <v>0</v>
      </c>
      <c r="O278" s="4">
        <f t="shared" si="57"/>
        <v>1</v>
      </c>
      <c r="P278" s="3">
        <f t="shared" si="52"/>
        <v>0</v>
      </c>
      <c r="Q278" s="2">
        <f t="shared" si="53"/>
        <v>0</v>
      </c>
      <c r="R278" s="3">
        <f t="shared" si="54"/>
        <v>0</v>
      </c>
      <c r="S278" s="2">
        <f t="shared" si="55"/>
        <v>0</v>
      </c>
      <c r="T278" s="1">
        <f t="shared" si="58"/>
        <v>0</v>
      </c>
      <c r="U278" s="1">
        <f t="shared" si="59"/>
        <v>0</v>
      </c>
    </row>
    <row r="279" spans="1:21">
      <c r="A279" s="9">
        <v>1353</v>
      </c>
      <c r="B279" s="9" t="s">
        <v>1637</v>
      </c>
      <c r="C279" s="9" t="s">
        <v>0</v>
      </c>
      <c r="D279" s="9">
        <v>536</v>
      </c>
      <c r="E279" s="9">
        <v>1.5</v>
      </c>
      <c r="F279" s="9">
        <v>1.2964</v>
      </c>
      <c r="G279" s="9">
        <v>1.2939000000000001</v>
      </c>
      <c r="H279" s="9">
        <v>1.2964</v>
      </c>
      <c r="I279" s="9">
        <v>7.5</v>
      </c>
      <c r="J279" s="9">
        <v>4438.8999999999996</v>
      </c>
      <c r="K279" s="8" t="str">
        <f t="shared" si="49"/>
        <v>08:27</v>
      </c>
      <c r="L279" s="7" t="str">
        <f t="shared" si="50"/>
        <v>08</v>
      </c>
      <c r="M279" s="6">
        <f t="shared" si="51"/>
        <v>0</v>
      </c>
      <c r="N279" s="5">
        <f t="shared" si="56"/>
        <v>0</v>
      </c>
      <c r="O279" s="4">
        <f t="shared" si="57"/>
        <v>2</v>
      </c>
      <c r="P279" s="3">
        <f t="shared" si="52"/>
        <v>0</v>
      </c>
      <c r="Q279" s="2">
        <f t="shared" si="53"/>
        <v>0</v>
      </c>
      <c r="R279" s="3">
        <f t="shared" si="54"/>
        <v>0</v>
      </c>
      <c r="S279" s="2">
        <f t="shared" si="55"/>
        <v>1</v>
      </c>
      <c r="T279" s="1">
        <f t="shared" si="58"/>
        <v>0</v>
      </c>
      <c r="U279" s="1">
        <f t="shared" si="59"/>
        <v>1</v>
      </c>
    </row>
    <row r="280" spans="1:21">
      <c r="A280" s="9">
        <v>1358</v>
      </c>
      <c r="B280" s="9" t="s">
        <v>1636</v>
      </c>
      <c r="C280" s="9" t="s">
        <v>0</v>
      </c>
      <c r="D280" s="9">
        <v>537</v>
      </c>
      <c r="E280" s="9">
        <v>2.5</v>
      </c>
      <c r="F280" s="9">
        <v>1.2961</v>
      </c>
      <c r="G280" s="9">
        <v>1.2986</v>
      </c>
      <c r="H280" s="9">
        <v>1.2961</v>
      </c>
      <c r="I280" s="9">
        <v>12.5</v>
      </c>
      <c r="J280" s="9">
        <v>4451.3999999999996</v>
      </c>
      <c r="K280" s="8" t="str">
        <f t="shared" si="49"/>
        <v>09:01</v>
      </c>
      <c r="L280" s="7" t="str">
        <f t="shared" si="50"/>
        <v>09</v>
      </c>
      <c r="M280" s="6">
        <f t="shared" si="51"/>
        <v>0</v>
      </c>
      <c r="N280" s="5">
        <f t="shared" si="56"/>
        <v>0</v>
      </c>
      <c r="O280" s="4">
        <f t="shared" si="57"/>
        <v>3</v>
      </c>
      <c r="P280" s="3">
        <f t="shared" si="52"/>
        <v>0</v>
      </c>
      <c r="Q280" s="2">
        <f t="shared" si="53"/>
        <v>0</v>
      </c>
      <c r="R280" s="3">
        <f t="shared" si="54"/>
        <v>0</v>
      </c>
      <c r="S280" s="2">
        <f t="shared" si="55"/>
        <v>0</v>
      </c>
      <c r="T280" s="1">
        <f t="shared" si="58"/>
        <v>0</v>
      </c>
      <c r="U280" s="1">
        <f t="shared" si="59"/>
        <v>1</v>
      </c>
    </row>
    <row r="281" spans="1:21">
      <c r="A281" s="9">
        <v>1363</v>
      </c>
      <c r="B281" s="9" t="s">
        <v>1635</v>
      </c>
      <c r="C281" s="9" t="s">
        <v>0</v>
      </c>
      <c r="D281" s="9">
        <v>540</v>
      </c>
      <c r="E281" s="9">
        <v>3.5</v>
      </c>
      <c r="F281" s="9">
        <v>1.2964</v>
      </c>
      <c r="G281" s="9">
        <v>1.2939000000000001</v>
      </c>
      <c r="H281" s="9">
        <v>1.2964</v>
      </c>
      <c r="I281" s="9">
        <v>17.5</v>
      </c>
      <c r="J281" s="9">
        <v>4468.8999999999996</v>
      </c>
      <c r="K281" s="8" t="str">
        <f t="shared" si="49"/>
        <v>09:07</v>
      </c>
      <c r="L281" s="7" t="str">
        <f t="shared" si="50"/>
        <v>09</v>
      </c>
      <c r="M281" s="6">
        <f t="shared" si="51"/>
        <v>0</v>
      </c>
      <c r="N281" s="5">
        <f t="shared" si="56"/>
        <v>0</v>
      </c>
      <c r="O281" s="4">
        <f t="shared" si="57"/>
        <v>4</v>
      </c>
      <c r="P281" s="3">
        <f t="shared" si="52"/>
        <v>0</v>
      </c>
      <c r="Q281" s="2">
        <f t="shared" si="53"/>
        <v>0</v>
      </c>
      <c r="R281" s="3">
        <f t="shared" si="54"/>
        <v>0</v>
      </c>
      <c r="S281" s="2">
        <f t="shared" si="55"/>
        <v>1</v>
      </c>
      <c r="T281" s="1">
        <f t="shared" si="58"/>
        <v>0</v>
      </c>
      <c r="U281" s="1">
        <f t="shared" si="59"/>
        <v>1</v>
      </c>
    </row>
    <row r="282" spans="1:21">
      <c r="A282" s="9">
        <v>1368</v>
      </c>
      <c r="B282" s="9" t="s">
        <v>1634</v>
      </c>
      <c r="C282" s="9" t="s">
        <v>0</v>
      </c>
      <c r="D282" s="9">
        <v>541</v>
      </c>
      <c r="E282" s="9">
        <v>4.5</v>
      </c>
      <c r="F282" s="9">
        <v>1.2961</v>
      </c>
      <c r="G282" s="9">
        <v>1.2986</v>
      </c>
      <c r="H282" s="9">
        <v>1.2961</v>
      </c>
      <c r="I282" s="9">
        <v>22.5</v>
      </c>
      <c r="J282" s="9">
        <v>4491.3999999999996</v>
      </c>
      <c r="K282" s="8" t="str">
        <f t="shared" si="49"/>
        <v>09:45</v>
      </c>
      <c r="L282" s="7" t="str">
        <f t="shared" si="50"/>
        <v>09</v>
      </c>
      <c r="M282" s="6">
        <f t="shared" si="51"/>
        <v>0</v>
      </c>
      <c r="N282" s="5">
        <f t="shared" si="56"/>
        <v>0</v>
      </c>
      <c r="O282" s="4">
        <f t="shared" si="57"/>
        <v>5</v>
      </c>
      <c r="P282" s="3">
        <f t="shared" si="52"/>
        <v>0</v>
      </c>
      <c r="Q282" s="2">
        <f t="shared" si="53"/>
        <v>0</v>
      </c>
      <c r="R282" s="3">
        <f t="shared" si="54"/>
        <v>0</v>
      </c>
      <c r="S282" s="2">
        <f t="shared" si="55"/>
        <v>0</v>
      </c>
      <c r="T282" s="1">
        <f t="shared" si="58"/>
        <v>0</v>
      </c>
      <c r="U282" s="1">
        <f t="shared" si="59"/>
        <v>1</v>
      </c>
    </row>
    <row r="283" spans="1:21">
      <c r="A283" s="9">
        <v>1377</v>
      </c>
      <c r="B283" s="9" t="s">
        <v>1633</v>
      </c>
      <c r="C283" s="9" t="s">
        <v>0</v>
      </c>
      <c r="D283" s="9">
        <v>546</v>
      </c>
      <c r="E283" s="9">
        <v>0.5</v>
      </c>
      <c r="F283" s="9">
        <v>1.2952999999999999</v>
      </c>
      <c r="G283" s="9">
        <v>1.2927999999999999</v>
      </c>
      <c r="H283" s="9">
        <v>1.2952999999999999</v>
      </c>
      <c r="I283" s="9">
        <v>2.5</v>
      </c>
      <c r="J283" s="9">
        <v>4493.8999999999996</v>
      </c>
      <c r="K283" s="8" t="str">
        <f t="shared" si="49"/>
        <v>10:36</v>
      </c>
      <c r="L283" s="7" t="str">
        <f t="shared" si="50"/>
        <v>10</v>
      </c>
      <c r="M283" s="6">
        <f t="shared" si="51"/>
        <v>0</v>
      </c>
      <c r="N283" s="5">
        <f t="shared" si="56"/>
        <v>0</v>
      </c>
      <c r="O283" s="4">
        <f t="shared" si="57"/>
        <v>6</v>
      </c>
      <c r="P283" s="3">
        <f t="shared" si="52"/>
        <v>0</v>
      </c>
      <c r="Q283" s="2">
        <f t="shared" si="53"/>
        <v>0</v>
      </c>
      <c r="R283" s="3">
        <f t="shared" si="54"/>
        <v>0</v>
      </c>
      <c r="S283" s="2">
        <f t="shared" si="55"/>
        <v>1</v>
      </c>
      <c r="T283" s="1">
        <f t="shared" si="58"/>
        <v>0</v>
      </c>
      <c r="U283" s="1">
        <f t="shared" si="59"/>
        <v>1</v>
      </c>
    </row>
    <row r="284" spans="1:21">
      <c r="A284" s="9">
        <v>1379</v>
      </c>
      <c r="B284" s="9" t="s">
        <v>1632</v>
      </c>
      <c r="C284" s="9" t="s">
        <v>0</v>
      </c>
      <c r="D284" s="9">
        <v>547</v>
      </c>
      <c r="E284" s="9">
        <v>1.5</v>
      </c>
      <c r="F284" s="9">
        <v>1.2949999999999999</v>
      </c>
      <c r="G284" s="9">
        <v>1.2975000000000001</v>
      </c>
      <c r="H284" s="9">
        <v>1.2949999999999999</v>
      </c>
      <c r="I284" s="9">
        <v>7.5</v>
      </c>
      <c r="J284" s="9">
        <v>4501.3999999999996</v>
      </c>
      <c r="K284" s="8" t="str">
        <f t="shared" si="49"/>
        <v>10:55</v>
      </c>
      <c r="L284" s="7" t="str">
        <f t="shared" si="50"/>
        <v>10</v>
      </c>
      <c r="M284" s="6">
        <f t="shared" si="51"/>
        <v>0</v>
      </c>
      <c r="N284" s="5">
        <f t="shared" si="56"/>
        <v>0</v>
      </c>
      <c r="O284" s="4">
        <f t="shared" si="57"/>
        <v>7</v>
      </c>
      <c r="P284" s="3">
        <f t="shared" si="52"/>
        <v>0</v>
      </c>
      <c r="Q284" s="2">
        <f t="shared" si="53"/>
        <v>1</v>
      </c>
      <c r="R284" s="3">
        <f t="shared" si="54"/>
        <v>0</v>
      </c>
      <c r="S284" s="2">
        <f t="shared" si="55"/>
        <v>0</v>
      </c>
      <c r="T284" s="1">
        <f t="shared" si="58"/>
        <v>0</v>
      </c>
      <c r="U284" s="1">
        <f t="shared" si="59"/>
        <v>1</v>
      </c>
    </row>
    <row r="285" spans="1:21">
      <c r="A285" s="9">
        <v>1380</v>
      </c>
      <c r="B285" s="9" t="s">
        <v>1631</v>
      </c>
      <c r="C285" s="9" t="s">
        <v>3</v>
      </c>
      <c r="D285" s="9">
        <v>544</v>
      </c>
      <c r="E285" s="9">
        <v>5.5</v>
      </c>
      <c r="F285" s="9">
        <v>1.2939000000000001</v>
      </c>
      <c r="G285" s="9">
        <v>1.2939000000000001</v>
      </c>
      <c r="H285" s="9">
        <v>1.2964</v>
      </c>
      <c r="I285" s="9">
        <v>-110</v>
      </c>
      <c r="J285" s="9">
        <v>4391.3999999999996</v>
      </c>
      <c r="K285" s="8" t="str">
        <f t="shared" si="49"/>
        <v>11:13</v>
      </c>
      <c r="L285" s="7" t="str">
        <f t="shared" si="50"/>
        <v>11</v>
      </c>
      <c r="M285" s="6">
        <f t="shared" si="51"/>
        <v>0</v>
      </c>
      <c r="N285" s="5">
        <f t="shared" si="56"/>
        <v>1</v>
      </c>
      <c r="O285" s="4">
        <f t="shared" si="57"/>
        <v>0</v>
      </c>
      <c r="P285" s="3">
        <f t="shared" si="52"/>
        <v>0</v>
      </c>
      <c r="Q285" s="2">
        <f t="shared" si="53"/>
        <v>0</v>
      </c>
      <c r="R285" s="3">
        <f t="shared" si="54"/>
        <v>0</v>
      </c>
      <c r="S285" s="2">
        <f t="shared" si="55"/>
        <v>0</v>
      </c>
      <c r="T285" s="1">
        <f t="shared" si="58"/>
        <v>0</v>
      </c>
      <c r="U285" s="1">
        <f t="shared" si="59"/>
        <v>0</v>
      </c>
    </row>
    <row r="286" spans="1:21">
      <c r="A286" s="9">
        <v>1382</v>
      </c>
      <c r="B286" s="9" t="s">
        <v>1630</v>
      </c>
      <c r="C286" s="9" t="s">
        <v>0</v>
      </c>
      <c r="D286" s="9">
        <v>548</v>
      </c>
      <c r="E286" s="9">
        <v>0.5</v>
      </c>
      <c r="F286" s="9">
        <v>1.2943</v>
      </c>
      <c r="G286" s="9">
        <v>1.2918000000000001</v>
      </c>
      <c r="H286" s="9">
        <v>1.2943</v>
      </c>
      <c r="I286" s="9">
        <v>2.5</v>
      </c>
      <c r="J286" s="9">
        <v>4393.8999999999996</v>
      </c>
      <c r="K286" s="8" t="str">
        <f t="shared" si="49"/>
        <v>12:04</v>
      </c>
      <c r="L286" s="7" t="str">
        <f t="shared" si="50"/>
        <v>12</v>
      </c>
      <c r="M286" s="6">
        <f t="shared" si="51"/>
        <v>0</v>
      </c>
      <c r="N286" s="5">
        <f t="shared" si="56"/>
        <v>0</v>
      </c>
      <c r="O286" s="4">
        <f t="shared" si="57"/>
        <v>1</v>
      </c>
      <c r="P286" s="3">
        <f t="shared" si="52"/>
        <v>0</v>
      </c>
      <c r="Q286" s="2">
        <f t="shared" si="53"/>
        <v>0</v>
      </c>
      <c r="R286" s="3">
        <f t="shared" si="54"/>
        <v>0</v>
      </c>
      <c r="S286" s="2">
        <f t="shared" si="55"/>
        <v>1</v>
      </c>
      <c r="T286" s="1">
        <f t="shared" si="58"/>
        <v>0</v>
      </c>
      <c r="U286" s="1">
        <f t="shared" si="59"/>
        <v>0</v>
      </c>
    </row>
    <row r="287" spans="1:21">
      <c r="A287" s="9">
        <v>1393</v>
      </c>
      <c r="B287" s="9" t="s">
        <v>1629</v>
      </c>
      <c r="C287" s="9" t="s">
        <v>3</v>
      </c>
      <c r="D287" s="9">
        <v>550</v>
      </c>
      <c r="E287" s="9">
        <v>1</v>
      </c>
      <c r="F287" s="9">
        <v>1.2916000000000001</v>
      </c>
      <c r="G287" s="9">
        <v>1.2916000000000001</v>
      </c>
      <c r="H287" s="9">
        <v>1.2941</v>
      </c>
      <c r="I287" s="9">
        <v>-20</v>
      </c>
      <c r="J287" s="9">
        <v>4373.8999999999996</v>
      </c>
      <c r="K287" s="8" t="str">
        <f t="shared" si="49"/>
        <v>13:16</v>
      </c>
      <c r="L287" s="7" t="str">
        <f t="shared" si="50"/>
        <v>13</v>
      </c>
      <c r="M287" s="6">
        <f t="shared" si="51"/>
        <v>0</v>
      </c>
      <c r="N287" s="5">
        <f t="shared" si="56"/>
        <v>1</v>
      </c>
      <c r="O287" s="4">
        <f t="shared" si="57"/>
        <v>0</v>
      </c>
      <c r="P287" s="3">
        <f t="shared" si="52"/>
        <v>0</v>
      </c>
      <c r="Q287" s="2">
        <f t="shared" si="53"/>
        <v>0</v>
      </c>
      <c r="R287" s="3">
        <f t="shared" si="54"/>
        <v>0</v>
      </c>
      <c r="S287" s="2">
        <f t="shared" si="55"/>
        <v>0</v>
      </c>
      <c r="T287" s="1">
        <f t="shared" si="58"/>
        <v>0</v>
      </c>
      <c r="U287" s="1">
        <f t="shared" si="59"/>
        <v>0</v>
      </c>
    </row>
    <row r="288" spans="1:21">
      <c r="A288" s="9">
        <v>1398</v>
      </c>
      <c r="B288" s="9" t="s">
        <v>1628</v>
      </c>
      <c r="C288" s="9" t="s">
        <v>3</v>
      </c>
      <c r="D288" s="9">
        <v>552</v>
      </c>
      <c r="E288" s="9">
        <v>0.5</v>
      </c>
      <c r="F288" s="9">
        <v>1.2906</v>
      </c>
      <c r="G288" s="9">
        <v>1.2906</v>
      </c>
      <c r="H288" s="9">
        <v>1.2930999999999999</v>
      </c>
      <c r="I288" s="9">
        <v>-10</v>
      </c>
      <c r="J288" s="9">
        <v>4363.8999999999996</v>
      </c>
      <c r="K288" s="8" t="str">
        <f t="shared" si="49"/>
        <v>14:30</v>
      </c>
      <c r="L288" s="7" t="str">
        <f t="shared" si="50"/>
        <v>14</v>
      </c>
      <c r="M288" s="6">
        <f t="shared" si="51"/>
        <v>0</v>
      </c>
      <c r="N288" s="5">
        <f t="shared" si="56"/>
        <v>2</v>
      </c>
      <c r="O288" s="4">
        <f t="shared" si="57"/>
        <v>0</v>
      </c>
      <c r="P288" s="3">
        <f t="shared" si="52"/>
        <v>0</v>
      </c>
      <c r="Q288" s="2">
        <f t="shared" si="53"/>
        <v>0</v>
      </c>
      <c r="R288" s="3">
        <f t="shared" si="54"/>
        <v>0</v>
      </c>
      <c r="S288" s="2">
        <f t="shared" si="55"/>
        <v>0</v>
      </c>
      <c r="T288" s="1">
        <f t="shared" si="58"/>
        <v>0</v>
      </c>
      <c r="U288" s="1">
        <f t="shared" si="59"/>
        <v>0</v>
      </c>
    </row>
    <row r="289" spans="1:21">
      <c r="A289" s="9">
        <v>1403</v>
      </c>
      <c r="B289" s="9" t="s">
        <v>1627</v>
      </c>
      <c r="C289" s="9" t="s">
        <v>3</v>
      </c>
      <c r="D289" s="9">
        <v>554</v>
      </c>
      <c r="E289" s="9">
        <v>0.5</v>
      </c>
      <c r="F289" s="9">
        <v>1.2895000000000001</v>
      </c>
      <c r="G289" s="9">
        <v>1.2895000000000001</v>
      </c>
      <c r="H289" s="9">
        <v>1.292</v>
      </c>
      <c r="I289" s="9">
        <v>-10</v>
      </c>
      <c r="J289" s="9">
        <v>4353.8999999999996</v>
      </c>
      <c r="K289" s="8" t="str">
        <f t="shared" si="49"/>
        <v>14:36</v>
      </c>
      <c r="L289" s="7" t="str">
        <f t="shared" si="50"/>
        <v>14</v>
      </c>
      <c r="M289" s="6">
        <f t="shared" si="51"/>
        <v>0</v>
      </c>
      <c r="N289" s="5">
        <f t="shared" si="56"/>
        <v>3</v>
      </c>
      <c r="O289" s="4">
        <f t="shared" si="57"/>
        <v>0</v>
      </c>
      <c r="P289" s="3">
        <f t="shared" si="52"/>
        <v>1</v>
      </c>
      <c r="Q289" s="2">
        <f t="shared" si="53"/>
        <v>0</v>
      </c>
      <c r="R289" s="3">
        <f t="shared" si="54"/>
        <v>0</v>
      </c>
      <c r="S289" s="2">
        <f t="shared" si="55"/>
        <v>0</v>
      </c>
      <c r="T289" s="1">
        <f t="shared" si="58"/>
        <v>0</v>
      </c>
      <c r="U289" s="1">
        <f t="shared" si="59"/>
        <v>0</v>
      </c>
    </row>
    <row r="290" spans="1:21">
      <c r="A290" s="9">
        <v>1404</v>
      </c>
      <c r="B290" s="9" t="s">
        <v>1626</v>
      </c>
      <c r="C290" s="9" t="s">
        <v>0</v>
      </c>
      <c r="D290" s="9">
        <v>556</v>
      </c>
      <c r="E290" s="9">
        <v>0.5</v>
      </c>
      <c r="F290" s="9">
        <v>1.2908999999999999</v>
      </c>
      <c r="G290" s="9">
        <v>1.2884</v>
      </c>
      <c r="H290" s="9">
        <v>1.2908999999999999</v>
      </c>
      <c r="I290" s="9">
        <v>2.5</v>
      </c>
      <c r="J290" s="9">
        <v>4356.3999999999996</v>
      </c>
      <c r="K290" s="8" t="str">
        <f t="shared" si="49"/>
        <v>14:39</v>
      </c>
      <c r="L290" s="7" t="str">
        <f t="shared" si="50"/>
        <v>14</v>
      </c>
      <c r="M290" s="6">
        <f t="shared" si="51"/>
        <v>0</v>
      </c>
      <c r="N290" s="5">
        <f t="shared" si="56"/>
        <v>0</v>
      </c>
      <c r="O290" s="4">
        <f t="shared" si="57"/>
        <v>1</v>
      </c>
      <c r="P290" s="3">
        <f t="shared" si="52"/>
        <v>0</v>
      </c>
      <c r="Q290" s="2">
        <f t="shared" si="53"/>
        <v>0</v>
      </c>
      <c r="R290" s="3">
        <f t="shared" si="54"/>
        <v>0</v>
      </c>
      <c r="S290" s="2">
        <f t="shared" si="55"/>
        <v>1</v>
      </c>
      <c r="T290" s="1">
        <f t="shared" si="58"/>
        <v>0</v>
      </c>
      <c r="U290" s="1">
        <f t="shared" si="59"/>
        <v>0</v>
      </c>
    </row>
    <row r="291" spans="1:21">
      <c r="A291" s="9">
        <v>1409</v>
      </c>
      <c r="B291" s="9" t="s">
        <v>1625</v>
      </c>
      <c r="C291" s="9" t="s">
        <v>0</v>
      </c>
      <c r="D291" s="9">
        <v>557</v>
      </c>
      <c r="E291" s="9">
        <v>1.5</v>
      </c>
      <c r="F291" s="9">
        <v>1.2906</v>
      </c>
      <c r="G291" s="9">
        <v>1.2930999999999999</v>
      </c>
      <c r="H291" s="9">
        <v>1.2906</v>
      </c>
      <c r="I291" s="9">
        <v>7.5</v>
      </c>
      <c r="J291" s="9">
        <v>4363.8999999999996</v>
      </c>
      <c r="K291" s="8" t="str">
        <f t="shared" si="49"/>
        <v>14:51</v>
      </c>
      <c r="L291" s="7" t="str">
        <f t="shared" si="50"/>
        <v>14</v>
      </c>
      <c r="M291" s="6">
        <f t="shared" si="51"/>
        <v>0</v>
      </c>
      <c r="N291" s="5">
        <f t="shared" si="56"/>
        <v>0</v>
      </c>
      <c r="O291" s="4">
        <f t="shared" si="57"/>
        <v>2</v>
      </c>
      <c r="P291" s="3">
        <f t="shared" si="52"/>
        <v>0</v>
      </c>
      <c r="Q291" s="2">
        <f t="shared" si="53"/>
        <v>0</v>
      </c>
      <c r="R291" s="3">
        <f t="shared" si="54"/>
        <v>0</v>
      </c>
      <c r="S291" s="2">
        <f t="shared" si="55"/>
        <v>0</v>
      </c>
      <c r="T291" s="1">
        <f t="shared" si="58"/>
        <v>0</v>
      </c>
      <c r="U291" s="1">
        <f t="shared" si="59"/>
        <v>1</v>
      </c>
    </row>
    <row r="292" spans="1:21">
      <c r="A292" s="9">
        <v>1418</v>
      </c>
      <c r="B292" s="9" t="s">
        <v>1624</v>
      </c>
      <c r="C292" s="9" t="s">
        <v>3</v>
      </c>
      <c r="D292" s="9">
        <v>559</v>
      </c>
      <c r="E292" s="9">
        <v>0.5</v>
      </c>
      <c r="F292" s="9">
        <v>1.2941</v>
      </c>
      <c r="G292" s="9">
        <v>1.2941</v>
      </c>
      <c r="H292" s="9">
        <v>1.2916000000000001</v>
      </c>
      <c r="I292" s="9">
        <v>-10</v>
      </c>
      <c r="J292" s="9">
        <v>4353.8999999999996</v>
      </c>
      <c r="K292" s="8" t="str">
        <f t="shared" si="49"/>
        <v>15:22</v>
      </c>
      <c r="L292" s="7" t="str">
        <f t="shared" si="50"/>
        <v>15</v>
      </c>
      <c r="M292" s="6">
        <f t="shared" si="51"/>
        <v>0</v>
      </c>
      <c r="N292" s="5">
        <f t="shared" si="56"/>
        <v>1</v>
      </c>
      <c r="O292" s="4">
        <f t="shared" si="57"/>
        <v>0</v>
      </c>
      <c r="P292" s="3">
        <f t="shared" si="52"/>
        <v>0</v>
      </c>
      <c r="Q292" s="2">
        <f t="shared" si="53"/>
        <v>0</v>
      </c>
      <c r="R292" s="3">
        <f t="shared" si="54"/>
        <v>1</v>
      </c>
      <c r="S292" s="2">
        <f t="shared" si="55"/>
        <v>0</v>
      </c>
      <c r="T292" s="1">
        <f t="shared" si="58"/>
        <v>0</v>
      </c>
      <c r="U292" s="1">
        <f t="shared" si="59"/>
        <v>0</v>
      </c>
    </row>
    <row r="293" spans="1:21">
      <c r="A293" s="9">
        <v>1423</v>
      </c>
      <c r="B293" s="9" t="s">
        <v>1623</v>
      </c>
      <c r="C293" s="9" t="s">
        <v>3</v>
      </c>
      <c r="D293" s="9">
        <v>561</v>
      </c>
      <c r="E293" s="9">
        <v>0.5</v>
      </c>
      <c r="F293" s="9">
        <v>1.2950999999999999</v>
      </c>
      <c r="G293" s="9">
        <v>1.2950999999999999</v>
      </c>
      <c r="H293" s="9">
        <v>1.2926</v>
      </c>
      <c r="I293" s="9">
        <v>-10</v>
      </c>
      <c r="J293" s="9">
        <v>4343.8999999999996</v>
      </c>
      <c r="K293" s="8" t="str">
        <f t="shared" si="49"/>
        <v>15:33</v>
      </c>
      <c r="L293" s="7" t="str">
        <f t="shared" si="50"/>
        <v>15</v>
      </c>
      <c r="M293" s="6">
        <f t="shared" si="51"/>
        <v>0</v>
      </c>
      <c r="N293" s="5">
        <f t="shared" si="56"/>
        <v>2</v>
      </c>
      <c r="O293" s="4">
        <f t="shared" si="57"/>
        <v>0</v>
      </c>
      <c r="P293" s="3">
        <f t="shared" si="52"/>
        <v>0</v>
      </c>
      <c r="Q293" s="2">
        <f t="shared" si="53"/>
        <v>0</v>
      </c>
      <c r="R293" s="3">
        <f t="shared" si="54"/>
        <v>1</v>
      </c>
      <c r="S293" s="2">
        <f t="shared" si="55"/>
        <v>0</v>
      </c>
      <c r="T293" s="1">
        <f t="shared" si="58"/>
        <v>0</v>
      </c>
      <c r="U293" s="1">
        <f t="shared" si="59"/>
        <v>0</v>
      </c>
    </row>
    <row r="294" spans="1:21">
      <c r="A294" s="9">
        <v>1428</v>
      </c>
      <c r="B294" s="9" t="s">
        <v>1622</v>
      </c>
      <c r="C294" s="9" t="s">
        <v>3</v>
      </c>
      <c r="D294" s="9">
        <v>563</v>
      </c>
      <c r="E294" s="9">
        <v>0.5</v>
      </c>
      <c r="F294" s="9">
        <v>1.2961</v>
      </c>
      <c r="G294" s="9">
        <v>1.2961</v>
      </c>
      <c r="H294" s="9">
        <v>1.2936000000000001</v>
      </c>
      <c r="I294" s="9">
        <v>-10</v>
      </c>
      <c r="J294" s="9">
        <v>4333.8999999999996</v>
      </c>
      <c r="K294" s="8" t="str">
        <f t="shared" si="49"/>
        <v>15:35</v>
      </c>
      <c r="L294" s="7" t="str">
        <f t="shared" si="50"/>
        <v>15</v>
      </c>
      <c r="M294" s="6">
        <f t="shared" si="51"/>
        <v>0</v>
      </c>
      <c r="N294" s="5">
        <f t="shared" si="56"/>
        <v>3</v>
      </c>
      <c r="O294" s="4">
        <f t="shared" si="57"/>
        <v>0</v>
      </c>
      <c r="P294" s="3">
        <f t="shared" si="52"/>
        <v>1</v>
      </c>
      <c r="Q294" s="2">
        <f t="shared" si="53"/>
        <v>0</v>
      </c>
      <c r="R294" s="3">
        <f t="shared" si="54"/>
        <v>1</v>
      </c>
      <c r="S294" s="2">
        <f t="shared" si="55"/>
        <v>0</v>
      </c>
      <c r="T294" s="1">
        <f t="shared" si="58"/>
        <v>0</v>
      </c>
      <c r="U294" s="1">
        <f t="shared" si="59"/>
        <v>0</v>
      </c>
    </row>
    <row r="295" spans="1:21">
      <c r="A295" s="9">
        <v>1429</v>
      </c>
      <c r="B295" s="9" t="s">
        <v>1621</v>
      </c>
      <c r="C295" s="9" t="s">
        <v>0</v>
      </c>
      <c r="D295" s="9">
        <v>565</v>
      </c>
      <c r="E295" s="9">
        <v>0.5</v>
      </c>
      <c r="F295" s="9">
        <v>1.2946</v>
      </c>
      <c r="G295" s="9">
        <v>1.2970999999999999</v>
      </c>
      <c r="H295" s="9">
        <v>1.2946</v>
      </c>
      <c r="I295" s="9">
        <v>2.5</v>
      </c>
      <c r="J295" s="9">
        <v>4336.3999999999996</v>
      </c>
      <c r="K295" s="8" t="str">
        <f t="shared" si="49"/>
        <v>15:44</v>
      </c>
      <c r="L295" s="7" t="str">
        <f t="shared" si="50"/>
        <v>15</v>
      </c>
      <c r="M295" s="6">
        <f t="shared" si="51"/>
        <v>0</v>
      </c>
      <c r="N295" s="5">
        <f t="shared" si="56"/>
        <v>0</v>
      </c>
      <c r="O295" s="4">
        <f t="shared" si="57"/>
        <v>1</v>
      </c>
      <c r="P295" s="3">
        <f t="shared" si="52"/>
        <v>0</v>
      </c>
      <c r="Q295" s="2">
        <f t="shared" si="53"/>
        <v>0</v>
      </c>
      <c r="R295" s="3">
        <f t="shared" si="54"/>
        <v>0</v>
      </c>
      <c r="S295" s="2">
        <f t="shared" si="55"/>
        <v>0</v>
      </c>
      <c r="T295" s="1">
        <f t="shared" si="58"/>
        <v>0</v>
      </c>
      <c r="U295" s="1">
        <f t="shared" si="59"/>
        <v>0</v>
      </c>
    </row>
    <row r="296" spans="1:21">
      <c r="A296" s="9">
        <v>1438</v>
      </c>
      <c r="B296" s="9" t="s">
        <v>1620</v>
      </c>
      <c r="C296" s="9" t="s">
        <v>0</v>
      </c>
      <c r="D296" s="9">
        <v>570</v>
      </c>
      <c r="E296" s="9">
        <v>0.5</v>
      </c>
      <c r="F296" s="9">
        <v>1.2939000000000001</v>
      </c>
      <c r="G296" s="9">
        <v>1.2914000000000001</v>
      </c>
      <c r="H296" s="9">
        <v>1.2939000000000001</v>
      </c>
      <c r="I296" s="9">
        <v>2.5</v>
      </c>
      <c r="J296" s="9">
        <v>4338.8999999999996</v>
      </c>
      <c r="K296" s="8" t="str">
        <f t="shared" si="49"/>
        <v>15:59</v>
      </c>
      <c r="L296" s="7" t="str">
        <f t="shared" si="50"/>
        <v>15</v>
      </c>
      <c r="M296" s="6">
        <f t="shared" si="51"/>
        <v>0</v>
      </c>
      <c r="N296" s="5">
        <f t="shared" si="56"/>
        <v>0</v>
      </c>
      <c r="O296" s="4">
        <f t="shared" si="57"/>
        <v>2</v>
      </c>
      <c r="P296" s="3">
        <f t="shared" si="52"/>
        <v>0</v>
      </c>
      <c r="Q296" s="2">
        <f t="shared" si="53"/>
        <v>0</v>
      </c>
      <c r="R296" s="3">
        <f t="shared" si="54"/>
        <v>0</v>
      </c>
      <c r="S296" s="2">
        <f t="shared" si="55"/>
        <v>1</v>
      </c>
      <c r="T296" s="1">
        <f t="shared" si="58"/>
        <v>0</v>
      </c>
      <c r="U296" s="1">
        <f t="shared" si="59"/>
        <v>1</v>
      </c>
    </row>
    <row r="297" spans="1:21">
      <c r="A297" s="9">
        <v>1440</v>
      </c>
      <c r="B297" s="9" t="s">
        <v>1619</v>
      </c>
      <c r="C297" s="9" t="s">
        <v>0</v>
      </c>
      <c r="D297" s="9">
        <v>568</v>
      </c>
      <c r="E297" s="9">
        <v>1.5</v>
      </c>
      <c r="F297" s="9">
        <v>1.2948999999999999</v>
      </c>
      <c r="G297" s="9">
        <v>1.2924</v>
      </c>
      <c r="H297" s="9">
        <v>1.2948999999999999</v>
      </c>
      <c r="I297" s="9">
        <v>7.5</v>
      </c>
      <c r="J297" s="9">
        <v>4346.3999999999996</v>
      </c>
      <c r="K297" s="8" t="str">
        <f t="shared" si="49"/>
        <v>16:16</v>
      </c>
      <c r="L297" s="7" t="str">
        <f t="shared" si="50"/>
        <v>16</v>
      </c>
      <c r="M297" s="6">
        <f t="shared" si="51"/>
        <v>0</v>
      </c>
      <c r="N297" s="5">
        <f t="shared" si="56"/>
        <v>0</v>
      </c>
      <c r="O297" s="4">
        <f t="shared" si="57"/>
        <v>3</v>
      </c>
      <c r="P297" s="3">
        <f t="shared" si="52"/>
        <v>0</v>
      </c>
      <c r="Q297" s="2">
        <f t="shared" si="53"/>
        <v>0</v>
      </c>
      <c r="R297" s="3">
        <f t="shared" si="54"/>
        <v>0</v>
      </c>
      <c r="S297" s="2">
        <f t="shared" si="55"/>
        <v>1</v>
      </c>
      <c r="T297" s="1">
        <f t="shared" si="58"/>
        <v>0</v>
      </c>
      <c r="U297" s="1">
        <f t="shared" si="59"/>
        <v>0</v>
      </c>
    </row>
    <row r="298" spans="1:21">
      <c r="A298" s="9">
        <v>1444</v>
      </c>
      <c r="B298" s="9" t="s">
        <v>1618</v>
      </c>
      <c r="C298" s="9" t="s">
        <v>3</v>
      </c>
      <c r="D298" s="9">
        <v>571</v>
      </c>
      <c r="E298" s="9">
        <v>1.5</v>
      </c>
      <c r="F298" s="9">
        <v>1.2961</v>
      </c>
      <c r="G298" s="9">
        <v>1.2961</v>
      </c>
      <c r="H298" s="9">
        <v>1.2936000000000001</v>
      </c>
      <c r="I298" s="9">
        <v>-30</v>
      </c>
      <c r="J298" s="9">
        <v>4316.3999999999996</v>
      </c>
      <c r="K298" s="8" t="str">
        <f t="shared" si="49"/>
        <v>16:17</v>
      </c>
      <c r="L298" s="7" t="str">
        <f t="shared" si="50"/>
        <v>16</v>
      </c>
      <c r="M298" s="6">
        <f t="shared" si="51"/>
        <v>0</v>
      </c>
      <c r="N298" s="5">
        <f t="shared" si="56"/>
        <v>1</v>
      </c>
      <c r="O298" s="4">
        <f t="shared" si="57"/>
        <v>0</v>
      </c>
      <c r="P298" s="3">
        <f t="shared" si="52"/>
        <v>0</v>
      </c>
      <c r="Q298" s="2">
        <f t="shared" si="53"/>
        <v>0</v>
      </c>
      <c r="R298" s="3">
        <f t="shared" si="54"/>
        <v>1</v>
      </c>
      <c r="S298" s="2">
        <f t="shared" si="55"/>
        <v>0</v>
      </c>
      <c r="T298" s="1">
        <f t="shared" si="58"/>
        <v>0</v>
      </c>
      <c r="U298" s="1">
        <f t="shared" si="59"/>
        <v>0</v>
      </c>
    </row>
    <row r="299" spans="1:21">
      <c r="A299" s="9">
        <v>1449</v>
      </c>
      <c r="B299" s="9" t="s">
        <v>1617</v>
      </c>
      <c r="C299" s="9" t="s">
        <v>0</v>
      </c>
      <c r="D299" s="9">
        <v>573</v>
      </c>
      <c r="E299" s="9">
        <v>0.5</v>
      </c>
      <c r="F299" s="9">
        <v>1.2954000000000001</v>
      </c>
      <c r="G299" s="9">
        <v>1.2979000000000001</v>
      </c>
      <c r="H299" s="9">
        <v>1.2954000000000001</v>
      </c>
      <c r="I299" s="9">
        <v>2.5</v>
      </c>
      <c r="J299" s="9">
        <v>4318.8999999999996</v>
      </c>
      <c r="K299" s="8" t="str">
        <f t="shared" si="49"/>
        <v>16:22</v>
      </c>
      <c r="L299" s="7" t="str">
        <f t="shared" si="50"/>
        <v>16</v>
      </c>
      <c r="M299" s="6">
        <f t="shared" si="51"/>
        <v>0</v>
      </c>
      <c r="N299" s="5">
        <f t="shared" si="56"/>
        <v>0</v>
      </c>
      <c r="O299" s="4">
        <f t="shared" si="57"/>
        <v>1</v>
      </c>
      <c r="P299" s="3">
        <f t="shared" si="52"/>
        <v>0</v>
      </c>
      <c r="Q299" s="2">
        <f t="shared" si="53"/>
        <v>0</v>
      </c>
      <c r="R299" s="3">
        <f t="shared" si="54"/>
        <v>0</v>
      </c>
      <c r="S299" s="2">
        <f t="shared" si="55"/>
        <v>0</v>
      </c>
      <c r="T299" s="1">
        <f t="shared" si="58"/>
        <v>0</v>
      </c>
      <c r="U299" s="1">
        <f t="shared" si="59"/>
        <v>0</v>
      </c>
    </row>
    <row r="300" spans="1:21">
      <c r="A300" s="9">
        <v>1454</v>
      </c>
      <c r="B300" s="9" t="s">
        <v>1616</v>
      </c>
      <c r="C300" s="9" t="s">
        <v>0</v>
      </c>
      <c r="D300" s="9">
        <v>576</v>
      </c>
      <c r="E300" s="9">
        <v>1.5</v>
      </c>
      <c r="F300" s="9">
        <v>1.2957000000000001</v>
      </c>
      <c r="G300" s="9">
        <v>1.2931999999999999</v>
      </c>
      <c r="H300" s="9">
        <v>1.2957000000000001</v>
      </c>
      <c r="I300" s="9">
        <v>7.5</v>
      </c>
      <c r="J300" s="9">
        <v>4326.3999999999996</v>
      </c>
      <c r="K300" s="8" t="str">
        <f t="shared" si="49"/>
        <v>16:52</v>
      </c>
      <c r="L300" s="7" t="str">
        <f t="shared" si="50"/>
        <v>16</v>
      </c>
      <c r="M300" s="6">
        <f t="shared" si="51"/>
        <v>0</v>
      </c>
      <c r="N300" s="5">
        <f t="shared" si="56"/>
        <v>0</v>
      </c>
      <c r="O300" s="4">
        <f t="shared" si="57"/>
        <v>2</v>
      </c>
      <c r="P300" s="3">
        <f t="shared" si="52"/>
        <v>0</v>
      </c>
      <c r="Q300" s="2">
        <f t="shared" si="53"/>
        <v>0</v>
      </c>
      <c r="R300" s="3">
        <f t="shared" si="54"/>
        <v>0</v>
      </c>
      <c r="S300" s="2">
        <f t="shared" si="55"/>
        <v>1</v>
      </c>
      <c r="T300" s="1">
        <f t="shared" si="58"/>
        <v>0</v>
      </c>
      <c r="U300" s="1">
        <f t="shared" si="59"/>
        <v>1</v>
      </c>
    </row>
    <row r="301" spans="1:21">
      <c r="A301" s="9">
        <v>1459</v>
      </c>
      <c r="B301" s="9" t="s">
        <v>1615</v>
      </c>
      <c r="C301" s="9" t="s">
        <v>0</v>
      </c>
      <c r="D301" s="9">
        <v>577</v>
      </c>
      <c r="E301" s="9">
        <v>2.5</v>
      </c>
      <c r="F301" s="9">
        <v>1.2954000000000001</v>
      </c>
      <c r="G301" s="9">
        <v>1.2979000000000001</v>
      </c>
      <c r="H301" s="9">
        <v>1.2954000000000001</v>
      </c>
      <c r="I301" s="9">
        <v>12.5</v>
      </c>
      <c r="J301" s="9">
        <v>4338.8999999999996</v>
      </c>
      <c r="K301" s="8" t="str">
        <f t="shared" si="49"/>
        <v>16:59</v>
      </c>
      <c r="L301" s="7" t="str">
        <f t="shared" si="50"/>
        <v>16</v>
      </c>
      <c r="M301" s="6">
        <f t="shared" si="51"/>
        <v>0</v>
      </c>
      <c r="N301" s="5">
        <f t="shared" si="56"/>
        <v>0</v>
      </c>
      <c r="O301" s="4">
        <f t="shared" si="57"/>
        <v>3</v>
      </c>
      <c r="P301" s="3">
        <f t="shared" si="52"/>
        <v>0</v>
      </c>
      <c r="Q301" s="2">
        <f t="shared" si="53"/>
        <v>0</v>
      </c>
      <c r="R301" s="3">
        <f t="shared" si="54"/>
        <v>0</v>
      </c>
      <c r="S301" s="2">
        <f t="shared" si="55"/>
        <v>0</v>
      </c>
      <c r="T301" s="1">
        <f t="shared" si="58"/>
        <v>0</v>
      </c>
      <c r="U301" s="1">
        <f t="shared" si="59"/>
        <v>1</v>
      </c>
    </row>
    <row r="302" spans="1:21">
      <c r="A302" s="9">
        <v>1468</v>
      </c>
      <c r="B302" s="9" t="s">
        <v>1614</v>
      </c>
      <c r="C302" s="9" t="s">
        <v>3</v>
      </c>
      <c r="D302" s="9">
        <v>580</v>
      </c>
      <c r="E302" s="9">
        <v>3.5</v>
      </c>
      <c r="F302" s="9">
        <v>1.2931999999999999</v>
      </c>
      <c r="G302" s="9">
        <v>1.2931999999999999</v>
      </c>
      <c r="H302" s="9">
        <v>1.2957000000000001</v>
      </c>
      <c r="I302" s="9">
        <v>-70</v>
      </c>
      <c r="J302" s="9">
        <v>4268.8999999999996</v>
      </c>
      <c r="K302" s="8" t="str">
        <f t="shared" si="49"/>
        <v>18:00</v>
      </c>
      <c r="L302" s="7" t="str">
        <f t="shared" si="50"/>
        <v>18</v>
      </c>
      <c r="M302" s="6">
        <f t="shared" si="51"/>
        <v>0</v>
      </c>
      <c r="N302" s="5">
        <f t="shared" si="56"/>
        <v>1</v>
      </c>
      <c r="O302" s="4">
        <f t="shared" si="57"/>
        <v>0</v>
      </c>
      <c r="P302" s="3">
        <f t="shared" si="52"/>
        <v>0</v>
      </c>
      <c r="Q302" s="2">
        <f t="shared" si="53"/>
        <v>0</v>
      </c>
      <c r="R302" s="3">
        <f t="shared" si="54"/>
        <v>0</v>
      </c>
      <c r="S302" s="2">
        <f t="shared" si="55"/>
        <v>0</v>
      </c>
      <c r="T302" s="1">
        <f t="shared" si="58"/>
        <v>0</v>
      </c>
      <c r="U302" s="1">
        <f t="shared" si="59"/>
        <v>0</v>
      </c>
    </row>
    <row r="303" spans="1:21">
      <c r="A303" s="9">
        <v>1469</v>
      </c>
      <c r="B303" s="9" t="s">
        <v>1613</v>
      </c>
      <c r="C303" s="9" t="s">
        <v>0</v>
      </c>
      <c r="D303" s="9">
        <v>582</v>
      </c>
      <c r="E303" s="9">
        <v>0.5</v>
      </c>
      <c r="F303" s="9">
        <v>1.2947</v>
      </c>
      <c r="G303" s="9">
        <v>1.2922</v>
      </c>
      <c r="H303" s="9">
        <v>1.2947</v>
      </c>
      <c r="I303" s="9">
        <v>2.5</v>
      </c>
      <c r="J303" s="9">
        <v>4271.3999999999996</v>
      </c>
      <c r="K303" s="8" t="str">
        <f t="shared" si="49"/>
        <v>18:03</v>
      </c>
      <c r="L303" s="7" t="str">
        <f t="shared" si="50"/>
        <v>18</v>
      </c>
      <c r="M303" s="6">
        <f t="shared" si="51"/>
        <v>0</v>
      </c>
      <c r="N303" s="5">
        <f t="shared" si="56"/>
        <v>0</v>
      </c>
      <c r="O303" s="4">
        <f t="shared" si="57"/>
        <v>1</v>
      </c>
      <c r="P303" s="3">
        <f t="shared" si="52"/>
        <v>0</v>
      </c>
      <c r="Q303" s="2">
        <f t="shared" si="53"/>
        <v>0</v>
      </c>
      <c r="R303" s="3">
        <f t="shared" si="54"/>
        <v>0</v>
      </c>
      <c r="S303" s="2">
        <f t="shared" si="55"/>
        <v>1</v>
      </c>
      <c r="T303" s="1">
        <f t="shared" si="58"/>
        <v>0</v>
      </c>
      <c r="U303" s="1">
        <f t="shared" si="59"/>
        <v>0</v>
      </c>
    </row>
    <row r="304" spans="1:21">
      <c r="A304" s="9">
        <v>1474</v>
      </c>
      <c r="B304" s="9" t="s">
        <v>1612</v>
      </c>
      <c r="C304" s="9" t="s">
        <v>0</v>
      </c>
      <c r="D304" s="9">
        <v>583</v>
      </c>
      <c r="E304" s="9">
        <v>1.5</v>
      </c>
      <c r="F304" s="9">
        <v>1.2944</v>
      </c>
      <c r="G304" s="9">
        <v>1.2968999999999999</v>
      </c>
      <c r="H304" s="9">
        <v>1.2944</v>
      </c>
      <c r="I304" s="9">
        <v>7.5</v>
      </c>
      <c r="J304" s="9">
        <v>4278.8999999999996</v>
      </c>
      <c r="K304" s="8" t="str">
        <f t="shared" si="49"/>
        <v>19:25</v>
      </c>
      <c r="L304" s="7" t="str">
        <f t="shared" si="50"/>
        <v>19</v>
      </c>
      <c r="M304" s="6">
        <f t="shared" si="51"/>
        <v>0</v>
      </c>
      <c r="N304" s="5">
        <f t="shared" si="56"/>
        <v>0</v>
      </c>
      <c r="O304" s="4">
        <f t="shared" si="57"/>
        <v>2</v>
      </c>
      <c r="P304" s="3">
        <f t="shared" si="52"/>
        <v>0</v>
      </c>
      <c r="Q304" s="2">
        <f t="shared" si="53"/>
        <v>0</v>
      </c>
      <c r="R304" s="3">
        <f t="shared" si="54"/>
        <v>0</v>
      </c>
      <c r="S304" s="2">
        <f t="shared" si="55"/>
        <v>0</v>
      </c>
      <c r="T304" s="1">
        <f t="shared" si="58"/>
        <v>0</v>
      </c>
      <c r="U304" s="1">
        <f t="shared" si="59"/>
        <v>1</v>
      </c>
    </row>
    <row r="305" spans="1:21">
      <c r="A305" s="9">
        <v>1480</v>
      </c>
      <c r="B305" s="9" t="s">
        <v>1611</v>
      </c>
      <c r="C305" s="9" t="s">
        <v>0</v>
      </c>
      <c r="D305" s="9">
        <v>586</v>
      </c>
      <c r="E305" s="9">
        <v>2.5</v>
      </c>
      <c r="F305" s="9">
        <v>1.2947</v>
      </c>
      <c r="G305" s="9">
        <v>1.2922</v>
      </c>
      <c r="H305" s="9">
        <v>1.2947</v>
      </c>
      <c r="I305" s="9">
        <v>12.5</v>
      </c>
      <c r="J305" s="9">
        <v>4291.3999999999996</v>
      </c>
      <c r="K305" s="8" t="str">
        <f t="shared" si="49"/>
        <v>19:52</v>
      </c>
      <c r="L305" s="7" t="str">
        <f t="shared" si="50"/>
        <v>19</v>
      </c>
      <c r="M305" s="6">
        <f t="shared" si="51"/>
        <v>0</v>
      </c>
      <c r="N305" s="5">
        <f t="shared" si="56"/>
        <v>0</v>
      </c>
      <c r="O305" s="4">
        <f t="shared" si="57"/>
        <v>3</v>
      </c>
      <c r="P305" s="3">
        <f t="shared" si="52"/>
        <v>0</v>
      </c>
      <c r="Q305" s="2">
        <f t="shared" si="53"/>
        <v>0</v>
      </c>
      <c r="R305" s="3">
        <f t="shared" si="54"/>
        <v>0</v>
      </c>
      <c r="S305" s="2">
        <f t="shared" si="55"/>
        <v>1</v>
      </c>
      <c r="T305" s="1">
        <f t="shared" si="58"/>
        <v>0</v>
      </c>
      <c r="U305" s="1">
        <f t="shared" si="59"/>
        <v>1</v>
      </c>
    </row>
    <row r="306" spans="1:21">
      <c r="A306" s="9">
        <v>1488</v>
      </c>
      <c r="B306" s="9" t="s">
        <v>1610</v>
      </c>
      <c r="C306" s="9" t="s">
        <v>3</v>
      </c>
      <c r="D306" s="9">
        <v>587</v>
      </c>
      <c r="E306" s="9">
        <v>3.5</v>
      </c>
      <c r="F306" s="9">
        <v>1.2966</v>
      </c>
      <c r="G306" s="9">
        <v>1.2966</v>
      </c>
      <c r="H306" s="9">
        <v>1.2941</v>
      </c>
      <c r="I306" s="9">
        <v>-70</v>
      </c>
      <c r="J306" s="9">
        <v>4221.3999999999996</v>
      </c>
      <c r="K306" s="8" t="str">
        <f t="shared" si="49"/>
        <v>21:18</v>
      </c>
      <c r="L306" s="7" t="str">
        <f t="shared" si="50"/>
        <v>21</v>
      </c>
      <c r="M306" s="6">
        <f t="shared" si="51"/>
        <v>0</v>
      </c>
      <c r="N306" s="5">
        <f t="shared" si="56"/>
        <v>1</v>
      </c>
      <c r="O306" s="4">
        <f t="shared" si="57"/>
        <v>0</v>
      </c>
      <c r="P306" s="3">
        <f t="shared" si="52"/>
        <v>0</v>
      </c>
      <c r="Q306" s="2">
        <f t="shared" si="53"/>
        <v>0</v>
      </c>
      <c r="R306" s="3">
        <f t="shared" si="54"/>
        <v>1</v>
      </c>
      <c r="S306" s="2">
        <f t="shared" si="55"/>
        <v>0</v>
      </c>
      <c r="T306" s="1">
        <f t="shared" si="58"/>
        <v>0</v>
      </c>
      <c r="U306" s="1">
        <f t="shared" si="59"/>
        <v>0</v>
      </c>
    </row>
    <row r="307" spans="1:21">
      <c r="A307" s="9">
        <v>1493</v>
      </c>
      <c r="B307" s="9" t="s">
        <v>1609</v>
      </c>
      <c r="C307" s="9" t="s">
        <v>0</v>
      </c>
      <c r="D307" s="9">
        <v>591</v>
      </c>
      <c r="E307" s="9">
        <v>0.5</v>
      </c>
      <c r="F307" s="9">
        <v>1.2962</v>
      </c>
      <c r="G307" s="9">
        <v>1.2987</v>
      </c>
      <c r="H307" s="9">
        <v>1.2962</v>
      </c>
      <c r="I307" s="9">
        <v>2.5</v>
      </c>
      <c r="J307" s="9">
        <v>4223.8999999999996</v>
      </c>
      <c r="K307" s="8" t="str">
        <f t="shared" si="49"/>
        <v>21:48</v>
      </c>
      <c r="L307" s="7" t="str">
        <f t="shared" si="50"/>
        <v>21</v>
      </c>
      <c r="M307" s="6">
        <f t="shared" si="51"/>
        <v>0</v>
      </c>
      <c r="N307" s="5">
        <f t="shared" si="56"/>
        <v>0</v>
      </c>
      <c r="O307" s="4">
        <f t="shared" si="57"/>
        <v>1</v>
      </c>
      <c r="P307" s="3">
        <f t="shared" si="52"/>
        <v>0</v>
      </c>
      <c r="Q307" s="2">
        <f t="shared" si="53"/>
        <v>0</v>
      </c>
      <c r="R307" s="3">
        <f t="shared" si="54"/>
        <v>0</v>
      </c>
      <c r="S307" s="2">
        <f t="shared" si="55"/>
        <v>0</v>
      </c>
      <c r="T307" s="1">
        <f t="shared" si="58"/>
        <v>0</v>
      </c>
      <c r="U307" s="1">
        <f t="shared" si="59"/>
        <v>0</v>
      </c>
    </row>
    <row r="308" spans="1:21">
      <c r="A308" s="9">
        <v>1495</v>
      </c>
      <c r="B308" s="9" t="s">
        <v>1608</v>
      </c>
      <c r="C308" s="9" t="s">
        <v>0</v>
      </c>
      <c r="D308" s="9">
        <v>594</v>
      </c>
      <c r="E308" s="9">
        <v>1.5</v>
      </c>
      <c r="F308" s="9">
        <v>1.2965</v>
      </c>
      <c r="G308" s="9">
        <v>1.294</v>
      </c>
      <c r="H308" s="9">
        <v>1.2965</v>
      </c>
      <c r="I308" s="9">
        <v>7.5</v>
      </c>
      <c r="J308" s="9">
        <v>4231.3999999999996</v>
      </c>
      <c r="K308" s="8" t="str">
        <f t="shared" si="49"/>
        <v>23:19</v>
      </c>
      <c r="L308" s="7" t="str">
        <f t="shared" si="50"/>
        <v>23</v>
      </c>
      <c r="M308" s="6">
        <f t="shared" si="51"/>
        <v>0</v>
      </c>
      <c r="N308" s="5">
        <f t="shared" si="56"/>
        <v>0</v>
      </c>
      <c r="O308" s="4">
        <f t="shared" si="57"/>
        <v>2</v>
      </c>
      <c r="P308" s="3">
        <f t="shared" si="52"/>
        <v>0</v>
      </c>
      <c r="Q308" s="2">
        <f t="shared" si="53"/>
        <v>0</v>
      </c>
      <c r="R308" s="3">
        <f t="shared" si="54"/>
        <v>0</v>
      </c>
      <c r="S308" s="2">
        <f t="shared" si="55"/>
        <v>1</v>
      </c>
      <c r="T308" s="1">
        <f t="shared" si="58"/>
        <v>0</v>
      </c>
      <c r="U308" s="1">
        <f t="shared" si="59"/>
        <v>1</v>
      </c>
    </row>
    <row r="309" spans="1:21">
      <c r="A309" s="9">
        <v>1496</v>
      </c>
      <c r="B309" s="9" t="s">
        <v>1607</v>
      </c>
      <c r="C309" s="9" t="s">
        <v>54</v>
      </c>
      <c r="D309" s="9">
        <v>589</v>
      </c>
      <c r="E309" s="9">
        <v>0.5</v>
      </c>
      <c r="F309" s="9">
        <v>1.296</v>
      </c>
      <c r="G309" s="9">
        <v>1.2977000000000001</v>
      </c>
      <c r="H309" s="9">
        <v>1.2951999999999999</v>
      </c>
      <c r="I309" s="9">
        <v>-1.69</v>
      </c>
      <c r="J309" s="9">
        <v>4229.71</v>
      </c>
      <c r="K309" s="8" t="str">
        <f t="shared" si="49"/>
        <v>01:01</v>
      </c>
      <c r="L309" s="7" t="str">
        <f t="shared" si="50"/>
        <v>01</v>
      </c>
      <c r="M309" s="6">
        <f t="shared" si="51"/>
        <v>2</v>
      </c>
      <c r="N309" s="5">
        <f t="shared" si="56"/>
        <v>0</v>
      </c>
      <c r="O309" s="4">
        <f t="shared" si="57"/>
        <v>0</v>
      </c>
      <c r="P309" s="3">
        <f t="shared" si="52"/>
        <v>0</v>
      </c>
      <c r="Q309" s="2">
        <f t="shared" si="53"/>
        <v>0</v>
      </c>
      <c r="R309" s="3">
        <f t="shared" si="54"/>
        <v>0</v>
      </c>
      <c r="S309" s="2">
        <f t="shared" si="55"/>
        <v>0</v>
      </c>
      <c r="T309" s="1">
        <f t="shared" si="58"/>
        <v>0</v>
      </c>
      <c r="U309" s="1">
        <f t="shared" si="59"/>
        <v>0</v>
      </c>
    </row>
    <row r="310" spans="1:21">
      <c r="A310" s="9">
        <v>1508</v>
      </c>
      <c r="B310" s="9" t="s">
        <v>1606</v>
      </c>
      <c r="C310" s="9" t="s">
        <v>0</v>
      </c>
      <c r="D310" s="9">
        <v>597</v>
      </c>
      <c r="E310" s="9">
        <v>0.5</v>
      </c>
      <c r="F310" s="9">
        <v>1.2979000000000001</v>
      </c>
      <c r="G310" s="9">
        <v>1.3004</v>
      </c>
      <c r="H310" s="9">
        <v>1.2979000000000001</v>
      </c>
      <c r="I310" s="9">
        <v>2.5</v>
      </c>
      <c r="J310" s="9">
        <v>4232.21</v>
      </c>
      <c r="K310" s="8" t="str">
        <f t="shared" si="49"/>
        <v>04:12</v>
      </c>
      <c r="L310" s="7" t="str">
        <f t="shared" si="50"/>
        <v>04</v>
      </c>
      <c r="M310" s="6">
        <f t="shared" si="51"/>
        <v>0</v>
      </c>
      <c r="N310" s="5">
        <f t="shared" si="56"/>
        <v>0</v>
      </c>
      <c r="O310" s="4">
        <f t="shared" si="57"/>
        <v>1</v>
      </c>
      <c r="P310" s="3">
        <f t="shared" si="52"/>
        <v>0</v>
      </c>
      <c r="Q310" s="2">
        <f t="shared" si="53"/>
        <v>0</v>
      </c>
      <c r="R310" s="3">
        <f t="shared" si="54"/>
        <v>0</v>
      </c>
      <c r="S310" s="2">
        <f t="shared" si="55"/>
        <v>0</v>
      </c>
      <c r="T310" s="1">
        <f t="shared" si="58"/>
        <v>0</v>
      </c>
      <c r="U310" s="1">
        <f t="shared" si="59"/>
        <v>0</v>
      </c>
    </row>
    <row r="311" spans="1:21">
      <c r="A311" s="9">
        <v>1510</v>
      </c>
      <c r="B311" s="9" t="s">
        <v>1605</v>
      </c>
      <c r="C311" s="9" t="s">
        <v>0</v>
      </c>
      <c r="D311" s="9">
        <v>600</v>
      </c>
      <c r="E311" s="9">
        <v>1.5</v>
      </c>
      <c r="F311" s="9">
        <v>1.2982</v>
      </c>
      <c r="G311" s="9">
        <v>1.2957000000000001</v>
      </c>
      <c r="H311" s="9">
        <v>1.2982</v>
      </c>
      <c r="I311" s="9">
        <v>7.5</v>
      </c>
      <c r="J311" s="9">
        <v>4239.71</v>
      </c>
      <c r="K311" s="8" t="str">
        <f t="shared" si="49"/>
        <v>04:26</v>
      </c>
      <c r="L311" s="7" t="str">
        <f t="shared" si="50"/>
        <v>04</v>
      </c>
      <c r="M311" s="6">
        <f t="shared" si="51"/>
        <v>0</v>
      </c>
      <c r="N311" s="5">
        <f t="shared" si="56"/>
        <v>0</v>
      </c>
      <c r="O311" s="4">
        <f t="shared" si="57"/>
        <v>2</v>
      </c>
      <c r="P311" s="3">
        <f t="shared" si="52"/>
        <v>0</v>
      </c>
      <c r="Q311" s="2">
        <f t="shared" si="53"/>
        <v>0</v>
      </c>
      <c r="R311" s="3">
        <f t="shared" si="54"/>
        <v>0</v>
      </c>
      <c r="S311" s="2">
        <f t="shared" si="55"/>
        <v>1</v>
      </c>
      <c r="T311" s="1">
        <f t="shared" si="58"/>
        <v>0</v>
      </c>
      <c r="U311" s="1">
        <f t="shared" si="59"/>
        <v>1</v>
      </c>
    </row>
    <row r="312" spans="1:21">
      <c r="A312" s="9">
        <v>1511</v>
      </c>
      <c r="B312" s="9" t="s">
        <v>1604</v>
      </c>
      <c r="C312" s="9" t="s">
        <v>3</v>
      </c>
      <c r="D312" s="9">
        <v>595</v>
      </c>
      <c r="E312" s="9">
        <v>1</v>
      </c>
      <c r="F312" s="9">
        <v>1.2992999999999999</v>
      </c>
      <c r="G312" s="9">
        <v>1.2992999999999999</v>
      </c>
      <c r="H312" s="9">
        <v>1.2968</v>
      </c>
      <c r="I312" s="9">
        <v>-20</v>
      </c>
      <c r="J312" s="9">
        <v>4219.71</v>
      </c>
      <c r="K312" s="8" t="str">
        <f t="shared" si="49"/>
        <v>04:55</v>
      </c>
      <c r="L312" s="7" t="str">
        <f t="shared" si="50"/>
        <v>04</v>
      </c>
      <c r="M312" s="6">
        <f t="shared" si="51"/>
        <v>0</v>
      </c>
      <c r="N312" s="5">
        <f t="shared" si="56"/>
        <v>1</v>
      </c>
      <c r="O312" s="4">
        <f t="shared" si="57"/>
        <v>0</v>
      </c>
      <c r="P312" s="3">
        <f t="shared" si="52"/>
        <v>0</v>
      </c>
      <c r="Q312" s="2">
        <f t="shared" si="53"/>
        <v>0</v>
      </c>
      <c r="R312" s="3">
        <f t="shared" si="54"/>
        <v>1</v>
      </c>
      <c r="S312" s="2">
        <f t="shared" si="55"/>
        <v>0</v>
      </c>
      <c r="T312" s="1">
        <f t="shared" si="58"/>
        <v>0</v>
      </c>
      <c r="U312" s="1">
        <f t="shared" si="59"/>
        <v>0</v>
      </c>
    </row>
    <row r="313" spans="1:21">
      <c r="A313" s="9">
        <v>1513</v>
      </c>
      <c r="B313" s="9" t="s">
        <v>1603</v>
      </c>
      <c r="C313" s="9" t="s">
        <v>0</v>
      </c>
      <c r="D313" s="9">
        <v>599</v>
      </c>
      <c r="E313" s="9">
        <v>0.5</v>
      </c>
      <c r="F313" s="9">
        <v>1.2988999999999999</v>
      </c>
      <c r="G313" s="9">
        <v>1.3013999999999999</v>
      </c>
      <c r="H313" s="9">
        <v>1.2988999999999999</v>
      </c>
      <c r="I313" s="9">
        <v>2.5</v>
      </c>
      <c r="J313" s="9">
        <v>4222.21</v>
      </c>
      <c r="K313" s="8" t="str">
        <f t="shared" si="49"/>
        <v>07:12</v>
      </c>
      <c r="L313" s="7" t="str">
        <f t="shared" si="50"/>
        <v>07</v>
      </c>
      <c r="M313" s="6">
        <f t="shared" si="51"/>
        <v>0</v>
      </c>
      <c r="N313" s="5">
        <f t="shared" si="56"/>
        <v>0</v>
      </c>
      <c r="O313" s="4">
        <f t="shared" si="57"/>
        <v>1</v>
      </c>
      <c r="P313" s="3">
        <f t="shared" si="52"/>
        <v>0</v>
      </c>
      <c r="Q313" s="2">
        <f t="shared" si="53"/>
        <v>0</v>
      </c>
      <c r="R313" s="3">
        <f t="shared" si="54"/>
        <v>0</v>
      </c>
      <c r="S313" s="2">
        <f t="shared" si="55"/>
        <v>0</v>
      </c>
      <c r="T313" s="1">
        <f t="shared" si="58"/>
        <v>0</v>
      </c>
      <c r="U313" s="1">
        <f t="shared" si="59"/>
        <v>0</v>
      </c>
    </row>
    <row r="314" spans="1:21">
      <c r="A314" s="9">
        <v>1520</v>
      </c>
      <c r="B314" s="9" t="s">
        <v>1602</v>
      </c>
      <c r="C314" s="9" t="s">
        <v>0</v>
      </c>
      <c r="D314" s="9">
        <v>601</v>
      </c>
      <c r="E314" s="9">
        <v>1</v>
      </c>
      <c r="F314" s="9">
        <v>1.2990999999999999</v>
      </c>
      <c r="G314" s="9">
        <v>1.3016000000000001</v>
      </c>
      <c r="H314" s="9">
        <v>1.2990999999999999</v>
      </c>
      <c r="I314" s="9">
        <v>5</v>
      </c>
      <c r="J314" s="9">
        <v>4227.21</v>
      </c>
      <c r="K314" s="8" t="str">
        <f t="shared" si="49"/>
        <v>07:36</v>
      </c>
      <c r="L314" s="7" t="str">
        <f t="shared" si="50"/>
        <v>07</v>
      </c>
      <c r="M314" s="6">
        <f t="shared" si="51"/>
        <v>0</v>
      </c>
      <c r="N314" s="5">
        <f t="shared" si="56"/>
        <v>0</v>
      </c>
      <c r="O314" s="4">
        <f t="shared" si="57"/>
        <v>2</v>
      </c>
      <c r="P314" s="3">
        <f t="shared" si="52"/>
        <v>0</v>
      </c>
      <c r="Q314" s="2">
        <f t="shared" si="53"/>
        <v>0</v>
      </c>
      <c r="R314" s="3">
        <f t="shared" si="54"/>
        <v>0</v>
      </c>
      <c r="S314" s="2">
        <f t="shared" si="55"/>
        <v>0</v>
      </c>
      <c r="T314" s="1">
        <f t="shared" si="58"/>
        <v>0</v>
      </c>
      <c r="U314" s="1">
        <f t="shared" si="59"/>
        <v>0</v>
      </c>
    </row>
    <row r="315" spans="1:21">
      <c r="A315" s="9">
        <v>1529</v>
      </c>
      <c r="B315" s="9" t="s">
        <v>1601</v>
      </c>
      <c r="C315" s="9" t="s">
        <v>0</v>
      </c>
      <c r="D315" s="9">
        <v>606</v>
      </c>
      <c r="E315" s="9">
        <v>0.5</v>
      </c>
      <c r="F315" s="9">
        <v>1.2983</v>
      </c>
      <c r="G315" s="9">
        <v>1.2958000000000001</v>
      </c>
      <c r="H315" s="9">
        <v>1.2983</v>
      </c>
      <c r="I315" s="9">
        <v>2.5</v>
      </c>
      <c r="J315" s="9">
        <v>4229.71</v>
      </c>
      <c r="K315" s="8" t="str">
        <f t="shared" si="49"/>
        <v>08:42</v>
      </c>
      <c r="L315" s="7" t="str">
        <f t="shared" si="50"/>
        <v>08</v>
      </c>
      <c r="M315" s="6">
        <f t="shared" si="51"/>
        <v>0</v>
      </c>
      <c r="N315" s="5">
        <f t="shared" si="56"/>
        <v>0</v>
      </c>
      <c r="O315" s="4">
        <f t="shared" si="57"/>
        <v>3</v>
      </c>
      <c r="P315" s="3">
        <f t="shared" si="52"/>
        <v>0</v>
      </c>
      <c r="Q315" s="2">
        <f t="shared" si="53"/>
        <v>0</v>
      </c>
      <c r="R315" s="3">
        <f t="shared" si="54"/>
        <v>0</v>
      </c>
      <c r="S315" s="2">
        <f t="shared" si="55"/>
        <v>1</v>
      </c>
      <c r="T315" s="1">
        <f t="shared" si="58"/>
        <v>0</v>
      </c>
      <c r="U315" s="1">
        <f t="shared" si="59"/>
        <v>1</v>
      </c>
    </row>
    <row r="316" spans="1:21">
      <c r="A316" s="9">
        <v>1531</v>
      </c>
      <c r="B316" s="9" t="s">
        <v>1600</v>
      </c>
      <c r="C316" s="9" t="s">
        <v>0</v>
      </c>
      <c r="D316" s="9">
        <v>607</v>
      </c>
      <c r="E316" s="9">
        <v>1.5</v>
      </c>
      <c r="F316" s="9">
        <v>1.298</v>
      </c>
      <c r="G316" s="9">
        <v>1.3005</v>
      </c>
      <c r="H316" s="9">
        <v>1.298</v>
      </c>
      <c r="I316" s="9">
        <v>7.5</v>
      </c>
      <c r="J316" s="9">
        <v>4237.21</v>
      </c>
      <c r="K316" s="8" t="str">
        <f t="shared" si="49"/>
        <v>09:07</v>
      </c>
      <c r="L316" s="7" t="str">
        <f t="shared" si="50"/>
        <v>09</v>
      </c>
      <c r="M316" s="6">
        <f t="shared" si="51"/>
        <v>0</v>
      </c>
      <c r="N316" s="5">
        <f t="shared" si="56"/>
        <v>0</v>
      </c>
      <c r="O316" s="4">
        <f t="shared" si="57"/>
        <v>4</v>
      </c>
      <c r="P316" s="3">
        <f t="shared" si="52"/>
        <v>0</v>
      </c>
      <c r="Q316" s="2">
        <f t="shared" si="53"/>
        <v>1</v>
      </c>
      <c r="R316" s="3">
        <f t="shared" si="54"/>
        <v>0</v>
      </c>
      <c r="S316" s="2">
        <f t="shared" si="55"/>
        <v>0</v>
      </c>
      <c r="T316" s="1">
        <f t="shared" si="58"/>
        <v>0</v>
      </c>
      <c r="U316" s="1">
        <f t="shared" si="59"/>
        <v>1</v>
      </c>
    </row>
    <row r="317" spans="1:21">
      <c r="A317" s="9">
        <v>1532</v>
      </c>
      <c r="B317" s="9" t="s">
        <v>1599</v>
      </c>
      <c r="C317" s="9" t="s">
        <v>3</v>
      </c>
      <c r="D317" s="9">
        <v>604</v>
      </c>
      <c r="E317" s="9">
        <v>2</v>
      </c>
      <c r="F317" s="9">
        <v>1.2968999999999999</v>
      </c>
      <c r="G317" s="9">
        <v>1.2968999999999999</v>
      </c>
      <c r="H317" s="9">
        <v>1.2994000000000001</v>
      </c>
      <c r="I317" s="9">
        <v>-40</v>
      </c>
      <c r="J317" s="9">
        <v>4197.21</v>
      </c>
      <c r="K317" s="8" t="str">
        <f t="shared" si="49"/>
        <v>10:39</v>
      </c>
      <c r="L317" s="7" t="str">
        <f t="shared" si="50"/>
        <v>10</v>
      </c>
      <c r="M317" s="6">
        <f t="shared" si="51"/>
        <v>0</v>
      </c>
      <c r="N317" s="5">
        <f t="shared" si="56"/>
        <v>1</v>
      </c>
      <c r="O317" s="4">
        <f t="shared" si="57"/>
        <v>0</v>
      </c>
      <c r="P317" s="3">
        <f t="shared" si="52"/>
        <v>0</v>
      </c>
      <c r="Q317" s="2">
        <f t="shared" si="53"/>
        <v>0</v>
      </c>
      <c r="R317" s="3">
        <f t="shared" si="54"/>
        <v>0</v>
      </c>
      <c r="S317" s="2">
        <f t="shared" si="55"/>
        <v>0</v>
      </c>
      <c r="T317" s="1">
        <f t="shared" si="58"/>
        <v>0</v>
      </c>
      <c r="U317" s="1">
        <f t="shared" si="59"/>
        <v>0</v>
      </c>
    </row>
    <row r="318" spans="1:21">
      <c r="A318" s="9">
        <v>1534</v>
      </c>
      <c r="B318" s="9" t="s">
        <v>1598</v>
      </c>
      <c r="C318" s="9" t="s">
        <v>3</v>
      </c>
      <c r="D318" s="9">
        <v>608</v>
      </c>
      <c r="E318" s="9">
        <v>0.5</v>
      </c>
      <c r="F318" s="9">
        <v>1.2948</v>
      </c>
      <c r="G318" s="9">
        <v>1.2948</v>
      </c>
      <c r="H318" s="9">
        <v>1.2972999999999999</v>
      </c>
      <c r="I318" s="9">
        <v>-10</v>
      </c>
      <c r="J318" s="9">
        <v>4187.21</v>
      </c>
      <c r="K318" s="8" t="str">
        <f t="shared" si="49"/>
        <v>14:41</v>
      </c>
      <c r="L318" s="7" t="str">
        <f t="shared" si="50"/>
        <v>14</v>
      </c>
      <c r="M318" s="6">
        <f t="shared" si="51"/>
        <v>0</v>
      </c>
      <c r="N318" s="5">
        <f t="shared" si="56"/>
        <v>2</v>
      </c>
      <c r="O318" s="4">
        <f t="shared" si="57"/>
        <v>0</v>
      </c>
      <c r="P318" s="3">
        <f t="shared" si="52"/>
        <v>1</v>
      </c>
      <c r="Q318" s="2">
        <f t="shared" si="53"/>
        <v>0</v>
      </c>
      <c r="R318" s="3">
        <f t="shared" si="54"/>
        <v>0</v>
      </c>
      <c r="S318" s="2">
        <f t="shared" si="55"/>
        <v>0</v>
      </c>
      <c r="T318" s="1">
        <f t="shared" si="58"/>
        <v>0</v>
      </c>
      <c r="U318" s="1">
        <f t="shared" si="59"/>
        <v>0</v>
      </c>
    </row>
    <row r="319" spans="1:21">
      <c r="A319" s="9">
        <v>1541</v>
      </c>
      <c r="B319" s="9" t="s">
        <v>1597</v>
      </c>
      <c r="C319" s="9" t="s">
        <v>0</v>
      </c>
      <c r="D319" s="9">
        <v>610</v>
      </c>
      <c r="E319" s="9">
        <v>1</v>
      </c>
      <c r="F319" s="9">
        <v>1.2946</v>
      </c>
      <c r="G319" s="9">
        <v>1.2921</v>
      </c>
      <c r="H319" s="9">
        <v>1.2946</v>
      </c>
      <c r="I319" s="9">
        <v>5</v>
      </c>
      <c r="J319" s="9">
        <v>4192.21</v>
      </c>
      <c r="K319" s="8" t="str">
        <f t="shared" si="49"/>
        <v>15:33</v>
      </c>
      <c r="L319" s="7" t="str">
        <f t="shared" si="50"/>
        <v>15</v>
      </c>
      <c r="M319" s="6">
        <f t="shared" si="51"/>
        <v>0</v>
      </c>
      <c r="N319" s="5">
        <f t="shared" si="56"/>
        <v>0</v>
      </c>
      <c r="O319" s="4">
        <f t="shared" si="57"/>
        <v>1</v>
      </c>
      <c r="P319" s="3">
        <f t="shared" si="52"/>
        <v>0</v>
      </c>
      <c r="Q319" s="2">
        <f t="shared" si="53"/>
        <v>0</v>
      </c>
      <c r="R319" s="3">
        <f t="shared" si="54"/>
        <v>0</v>
      </c>
      <c r="S319" s="2">
        <f t="shared" si="55"/>
        <v>1</v>
      </c>
      <c r="T319" s="1">
        <f t="shared" si="58"/>
        <v>0</v>
      </c>
      <c r="U319" s="1">
        <f t="shared" si="59"/>
        <v>0</v>
      </c>
    </row>
    <row r="320" spans="1:21">
      <c r="A320" s="9">
        <v>1546</v>
      </c>
      <c r="B320" s="9" t="s">
        <v>1596</v>
      </c>
      <c r="C320" s="9" t="s">
        <v>0</v>
      </c>
      <c r="D320" s="9">
        <v>612</v>
      </c>
      <c r="E320" s="9">
        <v>0.5</v>
      </c>
      <c r="F320" s="9">
        <v>1.2935000000000001</v>
      </c>
      <c r="G320" s="9">
        <v>1.2909999999999999</v>
      </c>
      <c r="H320" s="9">
        <v>1.2935000000000001</v>
      </c>
      <c r="I320" s="9">
        <v>2.5</v>
      </c>
      <c r="J320" s="9">
        <v>4194.71</v>
      </c>
      <c r="K320" s="8" t="str">
        <f t="shared" si="49"/>
        <v>16:00</v>
      </c>
      <c r="L320" s="7" t="str">
        <f t="shared" si="50"/>
        <v>16</v>
      </c>
      <c r="M320" s="6">
        <f t="shared" si="51"/>
        <v>0</v>
      </c>
      <c r="N320" s="5">
        <f t="shared" si="56"/>
        <v>0</v>
      </c>
      <c r="O320" s="4">
        <f t="shared" si="57"/>
        <v>2</v>
      </c>
      <c r="P320" s="3">
        <f t="shared" si="52"/>
        <v>0</v>
      </c>
      <c r="Q320" s="2">
        <f t="shared" si="53"/>
        <v>0</v>
      </c>
      <c r="R320" s="3">
        <f t="shared" si="54"/>
        <v>0</v>
      </c>
      <c r="S320" s="2">
        <f t="shared" si="55"/>
        <v>1</v>
      </c>
      <c r="T320" s="1">
        <f t="shared" si="58"/>
        <v>0</v>
      </c>
      <c r="U320" s="1">
        <f t="shared" si="59"/>
        <v>0</v>
      </c>
    </row>
    <row r="321" spans="1:21">
      <c r="A321" s="9">
        <v>1551</v>
      </c>
      <c r="B321" s="9" t="s">
        <v>1595</v>
      </c>
      <c r="C321" s="9" t="s">
        <v>0</v>
      </c>
      <c r="D321" s="9">
        <v>614</v>
      </c>
      <c r="E321" s="9">
        <v>0.5</v>
      </c>
      <c r="F321" s="9">
        <v>1.2925</v>
      </c>
      <c r="G321" s="9">
        <v>1.29</v>
      </c>
      <c r="H321" s="9">
        <v>1.2925</v>
      </c>
      <c r="I321" s="9">
        <v>2.5</v>
      </c>
      <c r="J321" s="9">
        <v>4197.21</v>
      </c>
      <c r="K321" s="8" t="str">
        <f t="shared" ref="K321:K384" si="60">RIGHT(B321,5)</f>
        <v>16:42</v>
      </c>
      <c r="L321" s="7" t="str">
        <f t="shared" ref="L321:L384" si="61">TEXT(K321,"hh")</f>
        <v>16</v>
      </c>
      <c r="M321" s="6">
        <f t="shared" ref="M321:M384" si="62">IF(C321="close",IF(I321&gt;=0,1,IF(I321&lt;0,2)),0)</f>
        <v>0</v>
      </c>
      <c r="N321" s="5">
        <f t="shared" si="56"/>
        <v>0</v>
      </c>
      <c r="O321" s="4">
        <f t="shared" si="57"/>
        <v>3</v>
      </c>
      <c r="P321" s="3">
        <f t="shared" ref="P321:P384" si="63">IF(AND(N321&gt;=$AD$36,N322=0),1,0)</f>
        <v>0</v>
      </c>
      <c r="Q321" s="2">
        <f t="shared" ref="Q321:Q384" si="64">IF(AND(O321&gt;=$AD$35,O322=0),1,0)</f>
        <v>0</v>
      </c>
      <c r="R321" s="3">
        <f t="shared" ref="R321:R384" si="65">IF(AND(N321&gt;0,ISODD(D321)),1,0)</f>
        <v>0</v>
      </c>
      <c r="S321" s="2">
        <f t="shared" ref="S321:S384" si="66">IF(AND(O321&gt;0,ISEVEN(D321)),1,0)</f>
        <v>1</v>
      </c>
      <c r="T321" s="1">
        <f t="shared" si="58"/>
        <v>0</v>
      </c>
      <c r="U321" s="1">
        <f t="shared" si="59"/>
        <v>0</v>
      </c>
    </row>
    <row r="322" spans="1:21">
      <c r="A322" s="9">
        <v>1560</v>
      </c>
      <c r="B322" s="9" t="s">
        <v>1594</v>
      </c>
      <c r="C322" s="9" t="s">
        <v>3</v>
      </c>
      <c r="D322" s="9">
        <v>615</v>
      </c>
      <c r="E322" s="9">
        <v>1.5</v>
      </c>
      <c r="F322" s="9">
        <v>1.2947</v>
      </c>
      <c r="G322" s="9">
        <v>1.2947</v>
      </c>
      <c r="H322" s="9">
        <v>1.2922</v>
      </c>
      <c r="I322" s="9">
        <v>-30</v>
      </c>
      <c r="J322" s="9">
        <v>4167.21</v>
      </c>
      <c r="K322" s="8" t="str">
        <f t="shared" si="60"/>
        <v>17:03</v>
      </c>
      <c r="L322" s="7" t="str">
        <f t="shared" si="61"/>
        <v>17</v>
      </c>
      <c r="M322" s="6">
        <f t="shared" si="62"/>
        <v>0</v>
      </c>
      <c r="N322" s="5">
        <f t="shared" ref="N322:N385" si="67">IF(N321=0,IF(C322="s/l",1,0),IF(C322="s/l",N321+1,0))</f>
        <v>1</v>
      </c>
      <c r="O322" s="4">
        <f t="shared" ref="O322:O385" si="68">IF(O321=0,IF(C322="t/p",1,0),IF(C322="t/p",O321+1,0))</f>
        <v>0</v>
      </c>
      <c r="P322" s="3">
        <f t="shared" si="63"/>
        <v>0</v>
      </c>
      <c r="Q322" s="2">
        <f t="shared" si="64"/>
        <v>0</v>
      </c>
      <c r="R322" s="3">
        <f t="shared" si="65"/>
        <v>1</v>
      </c>
      <c r="S322" s="2">
        <f t="shared" si="66"/>
        <v>0</v>
      </c>
      <c r="T322" s="1">
        <f t="shared" ref="T322:T385" si="69">IF(AND(N321&gt;0,N322&gt;0),IF(OR(AND(R321=0,R322=1),AND(R321=1,R322=0)),1,0),0)</f>
        <v>0</v>
      </c>
      <c r="U322" s="1">
        <f t="shared" ref="U322:U385" si="70">IF(AND(O321&gt;0,O322&gt;0),IF(OR(AND(S321=0,S322=1),AND(S321=1,S322=0)),1,0),0)</f>
        <v>0</v>
      </c>
    </row>
    <row r="323" spans="1:21">
      <c r="A323" s="9">
        <v>1565</v>
      </c>
      <c r="B323" s="9" t="s">
        <v>1593</v>
      </c>
      <c r="C323" s="9" t="s">
        <v>3</v>
      </c>
      <c r="D323" s="9">
        <v>617</v>
      </c>
      <c r="E323" s="9">
        <v>0.5</v>
      </c>
      <c r="F323" s="9">
        <v>1.2957000000000001</v>
      </c>
      <c r="G323" s="9">
        <v>1.2957000000000001</v>
      </c>
      <c r="H323" s="9">
        <v>1.2931999999999999</v>
      </c>
      <c r="I323" s="9">
        <v>-10</v>
      </c>
      <c r="J323" s="9">
        <v>4157.21</v>
      </c>
      <c r="K323" s="8" t="str">
        <f t="shared" si="60"/>
        <v>17:27</v>
      </c>
      <c r="L323" s="7" t="str">
        <f t="shared" si="61"/>
        <v>17</v>
      </c>
      <c r="M323" s="6">
        <f t="shared" si="62"/>
        <v>0</v>
      </c>
      <c r="N323" s="5">
        <f t="shared" si="67"/>
        <v>2</v>
      </c>
      <c r="O323" s="4">
        <f t="shared" si="68"/>
        <v>0</v>
      </c>
      <c r="P323" s="3">
        <f t="shared" si="63"/>
        <v>0</v>
      </c>
      <c r="Q323" s="2">
        <f t="shared" si="64"/>
        <v>0</v>
      </c>
      <c r="R323" s="3">
        <f t="shared" si="65"/>
        <v>1</v>
      </c>
      <c r="S323" s="2">
        <f t="shared" si="66"/>
        <v>0</v>
      </c>
      <c r="T323" s="1">
        <f t="shared" si="69"/>
        <v>0</v>
      </c>
      <c r="U323" s="1">
        <f t="shared" si="70"/>
        <v>0</v>
      </c>
    </row>
    <row r="324" spans="1:21">
      <c r="A324" s="9">
        <v>1570</v>
      </c>
      <c r="B324" s="9" t="s">
        <v>1592</v>
      </c>
      <c r="C324" s="9" t="s">
        <v>3</v>
      </c>
      <c r="D324" s="9">
        <v>619</v>
      </c>
      <c r="E324" s="9">
        <v>0.5</v>
      </c>
      <c r="F324" s="9">
        <v>1.2967</v>
      </c>
      <c r="G324" s="9">
        <v>1.2967</v>
      </c>
      <c r="H324" s="9">
        <v>1.2942</v>
      </c>
      <c r="I324" s="9">
        <v>-10</v>
      </c>
      <c r="J324" s="9">
        <v>4147.21</v>
      </c>
      <c r="K324" s="8" t="str">
        <f t="shared" si="60"/>
        <v>17:43</v>
      </c>
      <c r="L324" s="7" t="str">
        <f t="shared" si="61"/>
        <v>17</v>
      </c>
      <c r="M324" s="6">
        <f t="shared" si="62"/>
        <v>0</v>
      </c>
      <c r="N324" s="5">
        <f t="shared" si="67"/>
        <v>3</v>
      </c>
      <c r="O324" s="4">
        <f t="shared" si="68"/>
        <v>0</v>
      </c>
      <c r="P324" s="3">
        <f t="shared" si="63"/>
        <v>1</v>
      </c>
      <c r="Q324" s="2">
        <f t="shared" si="64"/>
        <v>0</v>
      </c>
      <c r="R324" s="3">
        <f t="shared" si="65"/>
        <v>1</v>
      </c>
      <c r="S324" s="2">
        <f t="shared" si="66"/>
        <v>0</v>
      </c>
      <c r="T324" s="1">
        <f t="shared" si="69"/>
        <v>0</v>
      </c>
      <c r="U324" s="1">
        <f t="shared" si="70"/>
        <v>0</v>
      </c>
    </row>
    <row r="325" spans="1:21">
      <c r="A325" s="9">
        <v>1575</v>
      </c>
      <c r="B325" s="9" t="s">
        <v>1591</v>
      </c>
      <c r="C325" s="9" t="s">
        <v>0</v>
      </c>
      <c r="D325" s="9">
        <v>623</v>
      </c>
      <c r="E325" s="9">
        <v>0.5</v>
      </c>
      <c r="F325" s="9">
        <v>1.2963</v>
      </c>
      <c r="G325" s="9">
        <v>1.2988</v>
      </c>
      <c r="H325" s="9">
        <v>1.2963</v>
      </c>
      <c r="I325" s="9">
        <v>2.5</v>
      </c>
      <c r="J325" s="9">
        <v>4149.71</v>
      </c>
      <c r="K325" s="8" t="str">
        <f t="shared" si="60"/>
        <v>18:12</v>
      </c>
      <c r="L325" s="7" t="str">
        <f t="shared" si="61"/>
        <v>18</v>
      </c>
      <c r="M325" s="6">
        <f t="shared" si="62"/>
        <v>0</v>
      </c>
      <c r="N325" s="5">
        <f t="shared" si="67"/>
        <v>0</v>
      </c>
      <c r="O325" s="4">
        <f t="shared" si="68"/>
        <v>1</v>
      </c>
      <c r="P325" s="3">
        <f t="shared" si="63"/>
        <v>0</v>
      </c>
      <c r="Q325" s="2">
        <f t="shared" si="64"/>
        <v>0</v>
      </c>
      <c r="R325" s="3">
        <f t="shared" si="65"/>
        <v>0</v>
      </c>
      <c r="S325" s="2">
        <f t="shared" si="66"/>
        <v>0</v>
      </c>
      <c r="T325" s="1">
        <f t="shared" si="69"/>
        <v>0</v>
      </c>
      <c r="U325" s="1">
        <f t="shared" si="70"/>
        <v>0</v>
      </c>
    </row>
    <row r="326" spans="1:21">
      <c r="A326" s="9">
        <v>1577</v>
      </c>
      <c r="B326" s="9" t="s">
        <v>1590</v>
      </c>
      <c r="C326" s="9" t="s">
        <v>0</v>
      </c>
      <c r="D326" s="9">
        <v>626</v>
      </c>
      <c r="E326" s="9">
        <v>1.5</v>
      </c>
      <c r="F326" s="9">
        <v>1.2966</v>
      </c>
      <c r="G326" s="9">
        <v>1.2941</v>
      </c>
      <c r="H326" s="9">
        <v>1.2966</v>
      </c>
      <c r="I326" s="9">
        <v>7.5</v>
      </c>
      <c r="J326" s="9">
        <v>4157.21</v>
      </c>
      <c r="K326" s="8" t="str">
        <f t="shared" si="60"/>
        <v>19:25</v>
      </c>
      <c r="L326" s="7" t="str">
        <f t="shared" si="61"/>
        <v>19</v>
      </c>
      <c r="M326" s="6">
        <f t="shared" si="62"/>
        <v>0</v>
      </c>
      <c r="N326" s="5">
        <f t="shared" si="67"/>
        <v>0</v>
      </c>
      <c r="O326" s="4">
        <f t="shared" si="68"/>
        <v>2</v>
      </c>
      <c r="P326" s="3">
        <f t="shared" si="63"/>
        <v>0</v>
      </c>
      <c r="Q326" s="2">
        <f t="shared" si="64"/>
        <v>0</v>
      </c>
      <c r="R326" s="3">
        <f t="shared" si="65"/>
        <v>0</v>
      </c>
      <c r="S326" s="2">
        <f t="shared" si="66"/>
        <v>1</v>
      </c>
      <c r="T326" s="1">
        <f t="shared" si="69"/>
        <v>0</v>
      </c>
      <c r="U326" s="1">
        <f t="shared" si="70"/>
        <v>1</v>
      </c>
    </row>
    <row r="327" spans="1:21">
      <c r="A327" s="9">
        <v>1578</v>
      </c>
      <c r="B327" s="9" t="s">
        <v>1589</v>
      </c>
      <c r="C327" s="9" t="s">
        <v>54</v>
      </c>
      <c r="D327" s="9">
        <v>621</v>
      </c>
      <c r="E327" s="9">
        <v>0.5</v>
      </c>
      <c r="F327" s="9">
        <v>1.2959000000000001</v>
      </c>
      <c r="G327" s="9">
        <v>1.2978000000000001</v>
      </c>
      <c r="H327" s="9">
        <v>1.2952999999999999</v>
      </c>
      <c r="I327" s="9">
        <v>-0.69</v>
      </c>
      <c r="J327" s="9">
        <v>4156.53</v>
      </c>
      <c r="K327" s="8" t="str">
        <f t="shared" si="60"/>
        <v>00:00</v>
      </c>
      <c r="L327" s="7" t="str">
        <f t="shared" si="61"/>
        <v>00</v>
      </c>
      <c r="M327" s="6">
        <f t="shared" si="62"/>
        <v>2</v>
      </c>
      <c r="N327" s="5">
        <f t="shared" si="67"/>
        <v>0</v>
      </c>
      <c r="O327" s="4">
        <f t="shared" si="68"/>
        <v>0</v>
      </c>
      <c r="P327" s="3">
        <f t="shared" si="63"/>
        <v>0</v>
      </c>
      <c r="Q327" s="2">
        <f t="shared" si="64"/>
        <v>0</v>
      </c>
      <c r="R327" s="3">
        <f t="shared" si="65"/>
        <v>0</v>
      </c>
      <c r="S327" s="2">
        <f t="shared" si="66"/>
        <v>0</v>
      </c>
      <c r="T327" s="1">
        <f t="shared" si="69"/>
        <v>0</v>
      </c>
      <c r="U327" s="1">
        <f t="shared" si="70"/>
        <v>0</v>
      </c>
    </row>
    <row r="328" spans="1:21">
      <c r="A328" s="9">
        <v>1586</v>
      </c>
      <c r="B328" s="9" t="s">
        <v>1588</v>
      </c>
      <c r="C328" s="9" t="s">
        <v>0</v>
      </c>
      <c r="D328" s="9">
        <v>627</v>
      </c>
      <c r="E328" s="9">
        <v>1</v>
      </c>
      <c r="F328" s="9">
        <v>1.2972999999999999</v>
      </c>
      <c r="G328" s="9">
        <v>1.2998000000000001</v>
      </c>
      <c r="H328" s="9">
        <v>1.2972999999999999</v>
      </c>
      <c r="I328" s="9">
        <v>5</v>
      </c>
      <c r="J328" s="9">
        <v>4161.53</v>
      </c>
      <c r="K328" s="8" t="str">
        <f t="shared" si="60"/>
        <v>04:27</v>
      </c>
      <c r="L328" s="7" t="str">
        <f t="shared" si="61"/>
        <v>04</v>
      </c>
      <c r="M328" s="6">
        <f t="shared" si="62"/>
        <v>0</v>
      </c>
      <c r="N328" s="5">
        <f t="shared" si="67"/>
        <v>0</v>
      </c>
      <c r="O328" s="4">
        <f t="shared" si="68"/>
        <v>1</v>
      </c>
      <c r="P328" s="3">
        <f t="shared" si="63"/>
        <v>0</v>
      </c>
      <c r="Q328" s="2">
        <f t="shared" si="64"/>
        <v>0</v>
      </c>
      <c r="R328" s="3">
        <f t="shared" si="65"/>
        <v>0</v>
      </c>
      <c r="S328" s="2">
        <f t="shared" si="66"/>
        <v>0</v>
      </c>
      <c r="T328" s="1">
        <f t="shared" si="69"/>
        <v>0</v>
      </c>
      <c r="U328" s="1">
        <f t="shared" si="70"/>
        <v>0</v>
      </c>
    </row>
    <row r="329" spans="1:21">
      <c r="A329" s="9">
        <v>1591</v>
      </c>
      <c r="B329" s="9" t="s">
        <v>1587</v>
      </c>
      <c r="C329" s="9" t="s">
        <v>0</v>
      </c>
      <c r="D329" s="9">
        <v>630</v>
      </c>
      <c r="E329" s="9">
        <v>2</v>
      </c>
      <c r="F329" s="9">
        <v>1.2976000000000001</v>
      </c>
      <c r="G329" s="9">
        <v>1.2950999999999999</v>
      </c>
      <c r="H329" s="9">
        <v>1.2976000000000001</v>
      </c>
      <c r="I329" s="9">
        <v>10</v>
      </c>
      <c r="J329" s="9">
        <v>4171.53</v>
      </c>
      <c r="K329" s="8" t="str">
        <f t="shared" si="60"/>
        <v>04:49</v>
      </c>
      <c r="L329" s="7" t="str">
        <f t="shared" si="61"/>
        <v>04</v>
      </c>
      <c r="M329" s="6">
        <f t="shared" si="62"/>
        <v>0</v>
      </c>
      <c r="N329" s="5">
        <f t="shared" si="67"/>
        <v>0</v>
      </c>
      <c r="O329" s="4">
        <f t="shared" si="68"/>
        <v>2</v>
      </c>
      <c r="P329" s="3">
        <f t="shared" si="63"/>
        <v>0</v>
      </c>
      <c r="Q329" s="2">
        <f t="shared" si="64"/>
        <v>0</v>
      </c>
      <c r="R329" s="3">
        <f t="shared" si="65"/>
        <v>0</v>
      </c>
      <c r="S329" s="2">
        <f t="shared" si="66"/>
        <v>1</v>
      </c>
      <c r="T329" s="1">
        <f t="shared" si="69"/>
        <v>0</v>
      </c>
      <c r="U329" s="1">
        <f t="shared" si="70"/>
        <v>1</v>
      </c>
    </row>
    <row r="330" spans="1:21">
      <c r="A330" s="9">
        <v>1596</v>
      </c>
      <c r="B330" s="9" t="s">
        <v>1586</v>
      </c>
      <c r="C330" s="9" t="s">
        <v>0</v>
      </c>
      <c r="D330" s="9">
        <v>631</v>
      </c>
      <c r="E330" s="9">
        <v>3</v>
      </c>
      <c r="F330" s="9">
        <v>1.2972999999999999</v>
      </c>
      <c r="G330" s="9">
        <v>1.2998000000000001</v>
      </c>
      <c r="H330" s="9">
        <v>1.2972999999999999</v>
      </c>
      <c r="I330" s="9">
        <v>15</v>
      </c>
      <c r="J330" s="9">
        <v>4186.53</v>
      </c>
      <c r="K330" s="8" t="str">
        <f t="shared" si="60"/>
        <v>05:24</v>
      </c>
      <c r="L330" s="7" t="str">
        <f t="shared" si="61"/>
        <v>05</v>
      </c>
      <c r="M330" s="6">
        <f t="shared" si="62"/>
        <v>0</v>
      </c>
      <c r="N330" s="5">
        <f t="shared" si="67"/>
        <v>0</v>
      </c>
      <c r="O330" s="4">
        <f t="shared" si="68"/>
        <v>3</v>
      </c>
      <c r="P330" s="3">
        <f t="shared" si="63"/>
        <v>0</v>
      </c>
      <c r="Q330" s="2">
        <f t="shared" si="64"/>
        <v>0</v>
      </c>
      <c r="R330" s="3">
        <f t="shared" si="65"/>
        <v>0</v>
      </c>
      <c r="S330" s="2">
        <f t="shared" si="66"/>
        <v>0</v>
      </c>
      <c r="T330" s="1">
        <f t="shared" si="69"/>
        <v>0</v>
      </c>
      <c r="U330" s="1">
        <f t="shared" si="70"/>
        <v>1</v>
      </c>
    </row>
    <row r="331" spans="1:21">
      <c r="A331" s="9">
        <v>1601</v>
      </c>
      <c r="B331" s="9" t="s">
        <v>1585</v>
      </c>
      <c r="C331" s="9" t="s">
        <v>0</v>
      </c>
      <c r="D331" s="9">
        <v>634</v>
      </c>
      <c r="E331" s="9">
        <v>4</v>
      </c>
      <c r="F331" s="9">
        <v>1.2976000000000001</v>
      </c>
      <c r="G331" s="9">
        <v>1.2950999999999999</v>
      </c>
      <c r="H331" s="9">
        <v>1.2976000000000001</v>
      </c>
      <c r="I331" s="9">
        <v>20</v>
      </c>
      <c r="J331" s="9">
        <v>4206.53</v>
      </c>
      <c r="K331" s="8" t="str">
        <f t="shared" si="60"/>
        <v>08:20</v>
      </c>
      <c r="L331" s="7" t="str">
        <f t="shared" si="61"/>
        <v>08</v>
      </c>
      <c r="M331" s="6">
        <f t="shared" si="62"/>
        <v>0</v>
      </c>
      <c r="N331" s="5">
        <f t="shared" si="67"/>
        <v>0</v>
      </c>
      <c r="O331" s="4">
        <f t="shared" si="68"/>
        <v>4</v>
      </c>
      <c r="P331" s="3">
        <f t="shared" si="63"/>
        <v>0</v>
      </c>
      <c r="Q331" s="2">
        <f t="shared" si="64"/>
        <v>0</v>
      </c>
      <c r="R331" s="3">
        <f t="shared" si="65"/>
        <v>0</v>
      </c>
      <c r="S331" s="2">
        <f t="shared" si="66"/>
        <v>1</v>
      </c>
      <c r="T331" s="1">
        <f t="shared" si="69"/>
        <v>0</v>
      </c>
      <c r="U331" s="1">
        <f t="shared" si="70"/>
        <v>1</v>
      </c>
    </row>
    <row r="332" spans="1:21">
      <c r="A332" s="9">
        <v>1610</v>
      </c>
      <c r="B332" s="9" t="s">
        <v>1584</v>
      </c>
      <c r="C332" s="9" t="s">
        <v>0</v>
      </c>
      <c r="D332" s="9">
        <v>638</v>
      </c>
      <c r="E332" s="9">
        <v>0.5</v>
      </c>
      <c r="F332" s="9">
        <v>1.2956000000000001</v>
      </c>
      <c r="G332" s="9">
        <v>1.2930999999999999</v>
      </c>
      <c r="H332" s="9">
        <v>1.2956000000000001</v>
      </c>
      <c r="I332" s="9">
        <v>2.5</v>
      </c>
      <c r="J332" s="9">
        <v>4209.03</v>
      </c>
      <c r="K332" s="8" t="str">
        <f t="shared" si="60"/>
        <v>11:34</v>
      </c>
      <c r="L332" s="7" t="str">
        <f t="shared" si="61"/>
        <v>11</v>
      </c>
      <c r="M332" s="6">
        <f t="shared" si="62"/>
        <v>0</v>
      </c>
      <c r="N332" s="5">
        <f t="shared" si="67"/>
        <v>0</v>
      </c>
      <c r="O332" s="4">
        <f t="shared" si="68"/>
        <v>5</v>
      </c>
      <c r="P332" s="3">
        <f t="shared" si="63"/>
        <v>0</v>
      </c>
      <c r="Q332" s="2">
        <f t="shared" si="64"/>
        <v>1</v>
      </c>
      <c r="R332" s="3">
        <f t="shared" si="65"/>
        <v>0</v>
      </c>
      <c r="S332" s="2">
        <f t="shared" si="66"/>
        <v>1</v>
      </c>
      <c r="T332" s="1">
        <f t="shared" si="69"/>
        <v>0</v>
      </c>
      <c r="U332" s="1">
        <f t="shared" si="70"/>
        <v>0</v>
      </c>
    </row>
    <row r="333" spans="1:21">
      <c r="A333" s="9">
        <v>1611</v>
      </c>
      <c r="B333" s="9" t="s">
        <v>1583</v>
      </c>
      <c r="C333" s="9" t="s">
        <v>3</v>
      </c>
      <c r="D333" s="9">
        <v>636</v>
      </c>
      <c r="E333" s="9">
        <v>0.5</v>
      </c>
      <c r="F333" s="9">
        <v>1.2941</v>
      </c>
      <c r="G333" s="9">
        <v>1.2941</v>
      </c>
      <c r="H333" s="9">
        <v>1.2966</v>
      </c>
      <c r="I333" s="9">
        <v>-10</v>
      </c>
      <c r="J333" s="9">
        <v>4199.03</v>
      </c>
      <c r="K333" s="8" t="str">
        <f t="shared" si="60"/>
        <v>11:57</v>
      </c>
      <c r="L333" s="7" t="str">
        <f t="shared" si="61"/>
        <v>11</v>
      </c>
      <c r="M333" s="6">
        <f t="shared" si="62"/>
        <v>0</v>
      </c>
      <c r="N333" s="5">
        <f t="shared" si="67"/>
        <v>1</v>
      </c>
      <c r="O333" s="4">
        <f t="shared" si="68"/>
        <v>0</v>
      </c>
      <c r="P333" s="3">
        <f t="shared" si="63"/>
        <v>0</v>
      </c>
      <c r="Q333" s="2">
        <f t="shared" si="64"/>
        <v>0</v>
      </c>
      <c r="R333" s="3">
        <f t="shared" si="65"/>
        <v>0</v>
      </c>
      <c r="S333" s="2">
        <f t="shared" si="66"/>
        <v>0</v>
      </c>
      <c r="T333" s="1">
        <f t="shared" si="69"/>
        <v>0</v>
      </c>
      <c r="U333" s="1">
        <f t="shared" si="70"/>
        <v>0</v>
      </c>
    </row>
    <row r="334" spans="1:21">
      <c r="A334" s="9">
        <v>1616</v>
      </c>
      <c r="B334" s="9" t="s">
        <v>1582</v>
      </c>
      <c r="C334" s="9" t="s">
        <v>0</v>
      </c>
      <c r="D334" s="9">
        <v>640</v>
      </c>
      <c r="E334" s="9">
        <v>0.5</v>
      </c>
      <c r="F334" s="9">
        <v>1.2946</v>
      </c>
      <c r="G334" s="9">
        <v>1.2921</v>
      </c>
      <c r="H334" s="9">
        <v>1.2946</v>
      </c>
      <c r="I334" s="9">
        <v>2.5</v>
      </c>
      <c r="J334" s="9">
        <v>4201.53</v>
      </c>
      <c r="K334" s="8" t="str">
        <f t="shared" si="60"/>
        <v>12:14</v>
      </c>
      <c r="L334" s="7" t="str">
        <f t="shared" si="61"/>
        <v>12</v>
      </c>
      <c r="M334" s="6">
        <f t="shared" si="62"/>
        <v>0</v>
      </c>
      <c r="N334" s="5">
        <f t="shared" si="67"/>
        <v>0</v>
      </c>
      <c r="O334" s="4">
        <f t="shared" si="68"/>
        <v>1</v>
      </c>
      <c r="P334" s="3">
        <f t="shared" si="63"/>
        <v>0</v>
      </c>
      <c r="Q334" s="2">
        <f t="shared" si="64"/>
        <v>0</v>
      </c>
      <c r="R334" s="3">
        <f t="shared" si="65"/>
        <v>0</v>
      </c>
      <c r="S334" s="2">
        <f t="shared" si="66"/>
        <v>1</v>
      </c>
      <c r="T334" s="1">
        <f t="shared" si="69"/>
        <v>0</v>
      </c>
      <c r="U334" s="1">
        <f t="shared" si="70"/>
        <v>0</v>
      </c>
    </row>
    <row r="335" spans="1:21">
      <c r="A335" s="9">
        <v>1621</v>
      </c>
      <c r="B335" s="9" t="s">
        <v>1581</v>
      </c>
      <c r="C335" s="9" t="s">
        <v>0</v>
      </c>
      <c r="D335" s="9">
        <v>641</v>
      </c>
      <c r="E335" s="9">
        <v>1.5</v>
      </c>
      <c r="F335" s="9">
        <v>1.2943</v>
      </c>
      <c r="G335" s="9">
        <v>1.2968</v>
      </c>
      <c r="H335" s="9">
        <v>1.2943</v>
      </c>
      <c r="I335" s="9">
        <v>7.5</v>
      </c>
      <c r="J335" s="9">
        <v>4209.03</v>
      </c>
      <c r="K335" s="8" t="str">
        <f t="shared" si="60"/>
        <v>13:06</v>
      </c>
      <c r="L335" s="7" t="str">
        <f t="shared" si="61"/>
        <v>13</v>
      </c>
      <c r="M335" s="6">
        <f t="shared" si="62"/>
        <v>0</v>
      </c>
      <c r="N335" s="5">
        <f t="shared" si="67"/>
        <v>0</v>
      </c>
      <c r="O335" s="4">
        <f t="shared" si="68"/>
        <v>2</v>
      </c>
      <c r="P335" s="3">
        <f t="shared" si="63"/>
        <v>0</v>
      </c>
      <c r="Q335" s="2">
        <f t="shared" si="64"/>
        <v>0</v>
      </c>
      <c r="R335" s="3">
        <f t="shared" si="65"/>
        <v>0</v>
      </c>
      <c r="S335" s="2">
        <f t="shared" si="66"/>
        <v>0</v>
      </c>
      <c r="T335" s="1">
        <f t="shared" si="69"/>
        <v>0</v>
      </c>
      <c r="U335" s="1">
        <f t="shared" si="70"/>
        <v>1</v>
      </c>
    </row>
    <row r="336" spans="1:21">
      <c r="A336" s="9">
        <v>1626</v>
      </c>
      <c r="B336" s="9" t="s">
        <v>1580</v>
      </c>
      <c r="C336" s="9" t="s">
        <v>0</v>
      </c>
      <c r="D336" s="9">
        <v>644</v>
      </c>
      <c r="E336" s="9">
        <v>2.5</v>
      </c>
      <c r="F336" s="9">
        <v>1.2946</v>
      </c>
      <c r="G336" s="9">
        <v>1.2921</v>
      </c>
      <c r="H336" s="9">
        <v>1.2946</v>
      </c>
      <c r="I336" s="9">
        <v>12.5</v>
      </c>
      <c r="J336" s="9">
        <v>4221.53</v>
      </c>
      <c r="K336" s="8" t="str">
        <f t="shared" si="60"/>
        <v>13:20</v>
      </c>
      <c r="L336" s="7" t="str">
        <f t="shared" si="61"/>
        <v>13</v>
      </c>
      <c r="M336" s="6">
        <f t="shared" si="62"/>
        <v>0</v>
      </c>
      <c r="N336" s="5">
        <f t="shared" si="67"/>
        <v>0</v>
      </c>
      <c r="O336" s="4">
        <f t="shared" si="68"/>
        <v>3</v>
      </c>
      <c r="P336" s="3">
        <f t="shared" si="63"/>
        <v>0</v>
      </c>
      <c r="Q336" s="2">
        <f t="shared" si="64"/>
        <v>0</v>
      </c>
      <c r="R336" s="3">
        <f t="shared" si="65"/>
        <v>0</v>
      </c>
      <c r="S336" s="2">
        <f t="shared" si="66"/>
        <v>1</v>
      </c>
      <c r="T336" s="1">
        <f t="shared" si="69"/>
        <v>0</v>
      </c>
      <c r="U336" s="1">
        <f t="shared" si="70"/>
        <v>1</v>
      </c>
    </row>
    <row r="337" spans="1:21">
      <c r="A337" s="9">
        <v>1631</v>
      </c>
      <c r="B337" s="9" t="s">
        <v>1579</v>
      </c>
      <c r="C337" s="9" t="s">
        <v>0</v>
      </c>
      <c r="D337" s="9">
        <v>645</v>
      </c>
      <c r="E337" s="9">
        <v>3.5</v>
      </c>
      <c r="F337" s="9">
        <v>1.2943</v>
      </c>
      <c r="G337" s="9">
        <v>1.2968</v>
      </c>
      <c r="H337" s="9">
        <v>1.2943</v>
      </c>
      <c r="I337" s="9">
        <v>17.5</v>
      </c>
      <c r="J337" s="9">
        <v>4239.03</v>
      </c>
      <c r="K337" s="8" t="str">
        <f t="shared" si="60"/>
        <v>13:32</v>
      </c>
      <c r="L337" s="7" t="str">
        <f t="shared" si="61"/>
        <v>13</v>
      </c>
      <c r="M337" s="6">
        <f t="shared" si="62"/>
        <v>0</v>
      </c>
      <c r="N337" s="5">
        <f t="shared" si="67"/>
        <v>0</v>
      </c>
      <c r="O337" s="4">
        <f t="shared" si="68"/>
        <v>4</v>
      </c>
      <c r="P337" s="3">
        <f t="shared" si="63"/>
        <v>0</v>
      </c>
      <c r="Q337" s="2">
        <f t="shared" si="64"/>
        <v>1</v>
      </c>
      <c r="R337" s="3">
        <f t="shared" si="65"/>
        <v>0</v>
      </c>
      <c r="S337" s="2">
        <f t="shared" si="66"/>
        <v>0</v>
      </c>
      <c r="T337" s="1">
        <f t="shared" si="69"/>
        <v>0</v>
      </c>
      <c r="U337" s="1">
        <f t="shared" si="70"/>
        <v>1</v>
      </c>
    </row>
    <row r="338" spans="1:21">
      <c r="A338" s="9">
        <v>1640</v>
      </c>
      <c r="B338" s="9" t="s">
        <v>1578</v>
      </c>
      <c r="C338" s="9" t="s">
        <v>3</v>
      </c>
      <c r="D338" s="9">
        <v>648</v>
      </c>
      <c r="E338" s="9">
        <v>4.5</v>
      </c>
      <c r="F338" s="9">
        <v>1.2922</v>
      </c>
      <c r="G338" s="9">
        <v>1.2922</v>
      </c>
      <c r="H338" s="9">
        <v>1.2947</v>
      </c>
      <c r="I338" s="9">
        <v>-90</v>
      </c>
      <c r="J338" s="9">
        <v>4149.03</v>
      </c>
      <c r="K338" s="8" t="str">
        <f t="shared" si="60"/>
        <v>13:49</v>
      </c>
      <c r="L338" s="7" t="str">
        <f t="shared" si="61"/>
        <v>13</v>
      </c>
      <c r="M338" s="6">
        <f t="shared" si="62"/>
        <v>0</v>
      </c>
      <c r="N338" s="5">
        <f t="shared" si="67"/>
        <v>1</v>
      </c>
      <c r="O338" s="4">
        <f t="shared" si="68"/>
        <v>0</v>
      </c>
      <c r="P338" s="3">
        <f t="shared" si="63"/>
        <v>0</v>
      </c>
      <c r="Q338" s="2">
        <f t="shared" si="64"/>
        <v>0</v>
      </c>
      <c r="R338" s="3">
        <f t="shared" si="65"/>
        <v>0</v>
      </c>
      <c r="S338" s="2">
        <f t="shared" si="66"/>
        <v>0</v>
      </c>
      <c r="T338" s="1">
        <f t="shared" si="69"/>
        <v>0</v>
      </c>
      <c r="U338" s="1">
        <f t="shared" si="70"/>
        <v>0</v>
      </c>
    </row>
    <row r="339" spans="1:21">
      <c r="A339" s="9">
        <v>1641</v>
      </c>
      <c r="B339" s="9" t="s">
        <v>1577</v>
      </c>
      <c r="C339" s="9" t="s">
        <v>0</v>
      </c>
      <c r="D339" s="9">
        <v>650</v>
      </c>
      <c r="E339" s="9">
        <v>0.5</v>
      </c>
      <c r="F339" s="9">
        <v>1.2937000000000001</v>
      </c>
      <c r="G339" s="9">
        <v>1.2911999999999999</v>
      </c>
      <c r="H339" s="9">
        <v>1.2937000000000001</v>
      </c>
      <c r="I339" s="9">
        <v>2.5</v>
      </c>
      <c r="J339" s="9">
        <v>4151.53</v>
      </c>
      <c r="K339" s="8" t="str">
        <f t="shared" si="60"/>
        <v>14:20</v>
      </c>
      <c r="L339" s="7" t="str">
        <f t="shared" si="61"/>
        <v>14</v>
      </c>
      <c r="M339" s="6">
        <f t="shared" si="62"/>
        <v>0</v>
      </c>
      <c r="N339" s="5">
        <f t="shared" si="67"/>
        <v>0</v>
      </c>
      <c r="O339" s="4">
        <f t="shared" si="68"/>
        <v>1</v>
      </c>
      <c r="P339" s="3">
        <f t="shared" si="63"/>
        <v>0</v>
      </c>
      <c r="Q339" s="2">
        <f t="shared" si="64"/>
        <v>0</v>
      </c>
      <c r="R339" s="3">
        <f t="shared" si="65"/>
        <v>0</v>
      </c>
      <c r="S339" s="2">
        <f t="shared" si="66"/>
        <v>1</v>
      </c>
      <c r="T339" s="1">
        <f t="shared" si="69"/>
        <v>0</v>
      </c>
      <c r="U339" s="1">
        <f t="shared" si="70"/>
        <v>0</v>
      </c>
    </row>
    <row r="340" spans="1:21">
      <c r="A340" s="9">
        <v>1646</v>
      </c>
      <c r="B340" s="9" t="s">
        <v>1576</v>
      </c>
      <c r="C340" s="9" t="s">
        <v>0</v>
      </c>
      <c r="D340" s="9">
        <v>651</v>
      </c>
      <c r="E340" s="9">
        <v>1.5</v>
      </c>
      <c r="F340" s="9">
        <v>1.2934000000000001</v>
      </c>
      <c r="G340" s="9">
        <v>1.2959000000000001</v>
      </c>
      <c r="H340" s="9">
        <v>1.2934000000000001</v>
      </c>
      <c r="I340" s="9">
        <v>7.5</v>
      </c>
      <c r="J340" s="9">
        <v>4159.03</v>
      </c>
      <c r="K340" s="8" t="str">
        <f t="shared" si="60"/>
        <v>15:27</v>
      </c>
      <c r="L340" s="7" t="str">
        <f t="shared" si="61"/>
        <v>15</v>
      </c>
      <c r="M340" s="6">
        <f t="shared" si="62"/>
        <v>0</v>
      </c>
      <c r="N340" s="5">
        <f t="shared" si="67"/>
        <v>0</v>
      </c>
      <c r="O340" s="4">
        <f t="shared" si="68"/>
        <v>2</v>
      </c>
      <c r="P340" s="3">
        <f t="shared" si="63"/>
        <v>0</v>
      </c>
      <c r="Q340" s="2">
        <f t="shared" si="64"/>
        <v>0</v>
      </c>
      <c r="R340" s="3">
        <f t="shared" si="65"/>
        <v>0</v>
      </c>
      <c r="S340" s="2">
        <f t="shared" si="66"/>
        <v>0</v>
      </c>
      <c r="T340" s="1">
        <f t="shared" si="69"/>
        <v>0</v>
      </c>
      <c r="U340" s="1">
        <f t="shared" si="70"/>
        <v>1</v>
      </c>
    </row>
    <row r="341" spans="1:21">
      <c r="A341" s="9">
        <v>1651</v>
      </c>
      <c r="B341" s="9" t="s">
        <v>1575</v>
      </c>
      <c r="C341" s="9" t="s">
        <v>0</v>
      </c>
      <c r="D341" s="9">
        <v>654</v>
      </c>
      <c r="E341" s="9">
        <v>2.5</v>
      </c>
      <c r="F341" s="9">
        <v>1.2938000000000001</v>
      </c>
      <c r="G341" s="9">
        <v>1.2912999999999999</v>
      </c>
      <c r="H341" s="9">
        <v>1.2938000000000001</v>
      </c>
      <c r="I341" s="9">
        <v>12.5</v>
      </c>
      <c r="J341" s="9">
        <v>4171.53</v>
      </c>
      <c r="K341" s="8" t="str">
        <f t="shared" si="60"/>
        <v>16:52</v>
      </c>
      <c r="L341" s="7" t="str">
        <f t="shared" si="61"/>
        <v>16</v>
      </c>
      <c r="M341" s="6">
        <f t="shared" si="62"/>
        <v>0</v>
      </c>
      <c r="N341" s="5">
        <f t="shared" si="67"/>
        <v>0</v>
      </c>
      <c r="O341" s="4">
        <f t="shared" si="68"/>
        <v>3</v>
      </c>
      <c r="P341" s="3">
        <f t="shared" si="63"/>
        <v>0</v>
      </c>
      <c r="Q341" s="2">
        <f t="shared" si="64"/>
        <v>0</v>
      </c>
      <c r="R341" s="3">
        <f t="shared" si="65"/>
        <v>0</v>
      </c>
      <c r="S341" s="2">
        <f t="shared" si="66"/>
        <v>1</v>
      </c>
      <c r="T341" s="1">
        <f t="shared" si="69"/>
        <v>0</v>
      </c>
      <c r="U341" s="1">
        <f t="shared" si="70"/>
        <v>1</v>
      </c>
    </row>
    <row r="342" spans="1:21">
      <c r="A342" s="9">
        <v>1660</v>
      </c>
      <c r="B342" s="9" t="s">
        <v>1574</v>
      </c>
      <c r="C342" s="9" t="s">
        <v>3</v>
      </c>
      <c r="D342" s="9">
        <v>655</v>
      </c>
      <c r="E342" s="9">
        <v>3.5</v>
      </c>
      <c r="F342" s="9">
        <v>1.2959000000000001</v>
      </c>
      <c r="G342" s="9">
        <v>1.2959000000000001</v>
      </c>
      <c r="H342" s="9">
        <v>1.2934000000000001</v>
      </c>
      <c r="I342" s="9">
        <v>-70</v>
      </c>
      <c r="J342" s="9">
        <v>4101.53</v>
      </c>
      <c r="K342" s="8" t="str">
        <f t="shared" si="60"/>
        <v>16:58</v>
      </c>
      <c r="L342" s="7" t="str">
        <f t="shared" si="61"/>
        <v>16</v>
      </c>
      <c r="M342" s="6">
        <f t="shared" si="62"/>
        <v>0</v>
      </c>
      <c r="N342" s="5">
        <f t="shared" si="67"/>
        <v>1</v>
      </c>
      <c r="O342" s="4">
        <f t="shared" si="68"/>
        <v>0</v>
      </c>
      <c r="P342" s="3">
        <f t="shared" si="63"/>
        <v>0</v>
      </c>
      <c r="Q342" s="2">
        <f t="shared" si="64"/>
        <v>0</v>
      </c>
      <c r="R342" s="3">
        <f t="shared" si="65"/>
        <v>1</v>
      </c>
      <c r="S342" s="2">
        <f t="shared" si="66"/>
        <v>0</v>
      </c>
      <c r="T342" s="1">
        <f t="shared" si="69"/>
        <v>0</v>
      </c>
      <c r="U342" s="1">
        <f t="shared" si="70"/>
        <v>0</v>
      </c>
    </row>
    <row r="343" spans="1:21">
      <c r="A343" s="9">
        <v>1665</v>
      </c>
      <c r="B343" s="9" t="s">
        <v>1573</v>
      </c>
      <c r="C343" s="9" t="s">
        <v>0</v>
      </c>
      <c r="D343" s="9">
        <v>659</v>
      </c>
      <c r="E343" s="9">
        <v>0.5</v>
      </c>
      <c r="F343" s="9">
        <v>1.2954000000000001</v>
      </c>
      <c r="G343" s="9">
        <v>1.2979000000000001</v>
      </c>
      <c r="H343" s="9">
        <v>1.2954000000000001</v>
      </c>
      <c r="I343" s="9">
        <v>2.5</v>
      </c>
      <c r="J343" s="9">
        <v>4104.03</v>
      </c>
      <c r="K343" s="8" t="str">
        <f t="shared" si="60"/>
        <v>17:31</v>
      </c>
      <c r="L343" s="7" t="str">
        <f t="shared" si="61"/>
        <v>17</v>
      </c>
      <c r="M343" s="6">
        <f t="shared" si="62"/>
        <v>0</v>
      </c>
      <c r="N343" s="5">
        <f t="shared" si="67"/>
        <v>0</v>
      </c>
      <c r="O343" s="4">
        <f t="shared" si="68"/>
        <v>1</v>
      </c>
      <c r="P343" s="3">
        <f t="shared" si="63"/>
        <v>0</v>
      </c>
      <c r="Q343" s="2">
        <f t="shared" si="64"/>
        <v>0</v>
      </c>
      <c r="R343" s="3">
        <f t="shared" si="65"/>
        <v>0</v>
      </c>
      <c r="S343" s="2">
        <f t="shared" si="66"/>
        <v>0</v>
      </c>
      <c r="T343" s="1">
        <f t="shared" si="69"/>
        <v>0</v>
      </c>
      <c r="U343" s="1">
        <f t="shared" si="70"/>
        <v>0</v>
      </c>
    </row>
    <row r="344" spans="1:21">
      <c r="A344" s="9">
        <v>1667</v>
      </c>
      <c r="B344" s="9" t="s">
        <v>1572</v>
      </c>
      <c r="C344" s="9" t="s">
        <v>0</v>
      </c>
      <c r="D344" s="9">
        <v>657</v>
      </c>
      <c r="E344" s="9">
        <v>0.5</v>
      </c>
      <c r="F344" s="9">
        <v>1.2944</v>
      </c>
      <c r="G344" s="9">
        <v>1.2968999999999999</v>
      </c>
      <c r="H344" s="9">
        <v>1.2944</v>
      </c>
      <c r="I344" s="9">
        <v>2.5</v>
      </c>
      <c r="J344" s="9">
        <v>4106.53</v>
      </c>
      <c r="K344" s="8" t="str">
        <f t="shared" si="60"/>
        <v>19:52</v>
      </c>
      <c r="L344" s="7" t="str">
        <f t="shared" si="61"/>
        <v>19</v>
      </c>
      <c r="M344" s="6">
        <f t="shared" si="62"/>
        <v>0</v>
      </c>
      <c r="N344" s="5">
        <f t="shared" si="67"/>
        <v>0</v>
      </c>
      <c r="O344" s="4">
        <f t="shared" si="68"/>
        <v>2</v>
      </c>
      <c r="P344" s="3">
        <f t="shared" si="63"/>
        <v>0</v>
      </c>
      <c r="Q344" s="2">
        <f t="shared" si="64"/>
        <v>0</v>
      </c>
      <c r="R344" s="3">
        <f t="shared" si="65"/>
        <v>0</v>
      </c>
      <c r="S344" s="2">
        <f t="shared" si="66"/>
        <v>0</v>
      </c>
      <c r="T344" s="1">
        <f t="shared" si="69"/>
        <v>0</v>
      </c>
      <c r="U344" s="1">
        <f t="shared" si="70"/>
        <v>0</v>
      </c>
    </row>
    <row r="345" spans="1:21">
      <c r="A345" s="9">
        <v>1672</v>
      </c>
      <c r="B345" s="9" t="s">
        <v>1571</v>
      </c>
      <c r="C345" s="9" t="s">
        <v>0</v>
      </c>
      <c r="D345" s="9">
        <v>663</v>
      </c>
      <c r="E345" s="9">
        <v>2.5</v>
      </c>
      <c r="F345" s="9">
        <v>1.2946</v>
      </c>
      <c r="G345" s="9">
        <v>1.2970999999999999</v>
      </c>
      <c r="H345" s="9">
        <v>1.2946</v>
      </c>
      <c r="I345" s="9">
        <v>12.5</v>
      </c>
      <c r="J345" s="9">
        <v>4119.03</v>
      </c>
      <c r="K345" s="8" t="str">
        <f t="shared" si="60"/>
        <v>22:07</v>
      </c>
      <c r="L345" s="7" t="str">
        <f t="shared" si="61"/>
        <v>22</v>
      </c>
      <c r="M345" s="6">
        <f t="shared" si="62"/>
        <v>0</v>
      </c>
      <c r="N345" s="5">
        <f t="shared" si="67"/>
        <v>0</v>
      </c>
      <c r="O345" s="4">
        <f t="shared" si="68"/>
        <v>3</v>
      </c>
      <c r="P345" s="3">
        <f t="shared" si="63"/>
        <v>0</v>
      </c>
      <c r="Q345" s="2">
        <f t="shared" si="64"/>
        <v>0</v>
      </c>
      <c r="R345" s="3">
        <f t="shared" si="65"/>
        <v>0</v>
      </c>
      <c r="S345" s="2">
        <f t="shared" si="66"/>
        <v>0</v>
      </c>
      <c r="T345" s="1">
        <f t="shared" si="69"/>
        <v>0</v>
      </c>
      <c r="U345" s="1">
        <f t="shared" si="70"/>
        <v>0</v>
      </c>
    </row>
    <row r="346" spans="1:21">
      <c r="A346" s="9">
        <v>1673</v>
      </c>
      <c r="B346" s="9" t="s">
        <v>1570</v>
      </c>
      <c r="C346" s="9" t="s">
        <v>54</v>
      </c>
      <c r="D346" s="9">
        <v>662</v>
      </c>
      <c r="E346" s="9">
        <v>1.5</v>
      </c>
      <c r="F346" s="9">
        <v>1.2947</v>
      </c>
      <c r="G346" s="9">
        <v>1.2931999999999999</v>
      </c>
      <c r="H346" s="9">
        <v>1.2957000000000001</v>
      </c>
      <c r="I346" s="9">
        <v>-7.35</v>
      </c>
      <c r="J346" s="9">
        <v>4111.68</v>
      </c>
      <c r="K346" s="8" t="str">
        <f t="shared" si="60"/>
        <v>01:00</v>
      </c>
      <c r="L346" s="7" t="str">
        <f t="shared" si="61"/>
        <v>01</v>
      </c>
      <c r="M346" s="6">
        <f t="shared" si="62"/>
        <v>2</v>
      </c>
      <c r="N346" s="5">
        <f t="shared" si="67"/>
        <v>0</v>
      </c>
      <c r="O346" s="4">
        <f t="shared" si="68"/>
        <v>0</v>
      </c>
      <c r="P346" s="3">
        <f t="shared" si="63"/>
        <v>0</v>
      </c>
      <c r="Q346" s="2">
        <f t="shared" si="64"/>
        <v>0</v>
      </c>
      <c r="R346" s="3">
        <f t="shared" si="65"/>
        <v>0</v>
      </c>
      <c r="S346" s="2">
        <f t="shared" si="66"/>
        <v>0</v>
      </c>
      <c r="T346" s="1">
        <f t="shared" si="69"/>
        <v>0</v>
      </c>
      <c r="U346" s="1">
        <f t="shared" si="70"/>
        <v>0</v>
      </c>
    </row>
    <row r="347" spans="1:21">
      <c r="A347" s="9">
        <v>1681</v>
      </c>
      <c r="B347" s="9" t="s">
        <v>1569</v>
      </c>
      <c r="C347" s="9" t="s">
        <v>0</v>
      </c>
      <c r="D347" s="9">
        <v>666</v>
      </c>
      <c r="E347" s="9">
        <v>1</v>
      </c>
      <c r="F347" s="9">
        <v>1.2937000000000001</v>
      </c>
      <c r="G347" s="9">
        <v>1.2911999999999999</v>
      </c>
      <c r="H347" s="9">
        <v>1.2937000000000001</v>
      </c>
      <c r="I347" s="9">
        <v>5</v>
      </c>
      <c r="J347" s="9">
        <v>4116.68</v>
      </c>
      <c r="K347" s="8" t="str">
        <f t="shared" si="60"/>
        <v>04:16</v>
      </c>
      <c r="L347" s="7" t="str">
        <f t="shared" si="61"/>
        <v>04</v>
      </c>
      <c r="M347" s="6">
        <f t="shared" si="62"/>
        <v>0</v>
      </c>
      <c r="N347" s="5">
        <f t="shared" si="67"/>
        <v>0</v>
      </c>
      <c r="O347" s="4">
        <f t="shared" si="68"/>
        <v>1</v>
      </c>
      <c r="P347" s="3">
        <f t="shared" si="63"/>
        <v>0</v>
      </c>
      <c r="Q347" s="2">
        <f t="shared" si="64"/>
        <v>0</v>
      </c>
      <c r="R347" s="3">
        <f t="shared" si="65"/>
        <v>0</v>
      </c>
      <c r="S347" s="2">
        <f t="shared" si="66"/>
        <v>1</v>
      </c>
      <c r="T347" s="1">
        <f t="shared" si="69"/>
        <v>0</v>
      </c>
      <c r="U347" s="1">
        <f t="shared" si="70"/>
        <v>0</v>
      </c>
    </row>
    <row r="348" spans="1:21">
      <c r="A348" s="9">
        <v>1690</v>
      </c>
      <c r="B348" s="9" t="s">
        <v>1568</v>
      </c>
      <c r="C348" s="9" t="s">
        <v>3</v>
      </c>
      <c r="D348" s="9">
        <v>667</v>
      </c>
      <c r="E348" s="9">
        <v>2</v>
      </c>
      <c r="F348" s="9">
        <v>1.2959000000000001</v>
      </c>
      <c r="G348" s="9">
        <v>1.2959000000000001</v>
      </c>
      <c r="H348" s="9">
        <v>1.2934000000000001</v>
      </c>
      <c r="I348" s="9">
        <v>-40</v>
      </c>
      <c r="J348" s="9">
        <v>4076.68</v>
      </c>
      <c r="K348" s="8" t="str">
        <f t="shared" si="60"/>
        <v>08:30</v>
      </c>
      <c r="L348" s="7" t="str">
        <f t="shared" si="61"/>
        <v>08</v>
      </c>
      <c r="M348" s="6">
        <f t="shared" si="62"/>
        <v>0</v>
      </c>
      <c r="N348" s="5">
        <f t="shared" si="67"/>
        <v>1</v>
      </c>
      <c r="O348" s="4">
        <f t="shared" si="68"/>
        <v>0</v>
      </c>
      <c r="P348" s="3">
        <f t="shared" si="63"/>
        <v>0</v>
      </c>
      <c r="Q348" s="2">
        <f t="shared" si="64"/>
        <v>0</v>
      </c>
      <c r="R348" s="3">
        <f t="shared" si="65"/>
        <v>1</v>
      </c>
      <c r="S348" s="2">
        <f t="shared" si="66"/>
        <v>0</v>
      </c>
      <c r="T348" s="1">
        <f t="shared" si="69"/>
        <v>0</v>
      </c>
      <c r="U348" s="1">
        <f t="shared" si="70"/>
        <v>0</v>
      </c>
    </row>
    <row r="349" spans="1:21">
      <c r="A349" s="9">
        <v>1695</v>
      </c>
      <c r="B349" s="9" t="s">
        <v>1567</v>
      </c>
      <c r="C349" s="9" t="s">
        <v>3</v>
      </c>
      <c r="D349" s="9">
        <v>669</v>
      </c>
      <c r="E349" s="9">
        <v>0.5</v>
      </c>
      <c r="F349" s="9">
        <v>1.2968999999999999</v>
      </c>
      <c r="G349" s="9">
        <v>1.2968999999999999</v>
      </c>
      <c r="H349" s="9">
        <v>1.2944</v>
      </c>
      <c r="I349" s="9">
        <v>-10</v>
      </c>
      <c r="J349" s="9">
        <v>4066.68</v>
      </c>
      <c r="K349" s="8" t="str">
        <f t="shared" si="60"/>
        <v>08:34</v>
      </c>
      <c r="L349" s="7" t="str">
        <f t="shared" si="61"/>
        <v>08</v>
      </c>
      <c r="M349" s="6">
        <f t="shared" si="62"/>
        <v>0</v>
      </c>
      <c r="N349" s="5">
        <f t="shared" si="67"/>
        <v>2</v>
      </c>
      <c r="O349" s="4">
        <f t="shared" si="68"/>
        <v>0</v>
      </c>
      <c r="P349" s="3">
        <f t="shared" si="63"/>
        <v>0</v>
      </c>
      <c r="Q349" s="2">
        <f t="shared" si="64"/>
        <v>0</v>
      </c>
      <c r="R349" s="3">
        <f t="shared" si="65"/>
        <v>1</v>
      </c>
      <c r="S349" s="2">
        <f t="shared" si="66"/>
        <v>0</v>
      </c>
      <c r="T349" s="1">
        <f t="shared" si="69"/>
        <v>0</v>
      </c>
      <c r="U349" s="1">
        <f t="shared" si="70"/>
        <v>0</v>
      </c>
    </row>
    <row r="350" spans="1:21">
      <c r="A350" s="9">
        <v>1700</v>
      </c>
      <c r="B350" s="9" t="s">
        <v>1566</v>
      </c>
      <c r="C350" s="9" t="s">
        <v>3</v>
      </c>
      <c r="D350" s="9">
        <v>671</v>
      </c>
      <c r="E350" s="9">
        <v>0.5</v>
      </c>
      <c r="F350" s="9">
        <v>1.2979000000000001</v>
      </c>
      <c r="G350" s="9">
        <v>1.2979000000000001</v>
      </c>
      <c r="H350" s="9">
        <v>1.2954000000000001</v>
      </c>
      <c r="I350" s="9">
        <v>-10</v>
      </c>
      <c r="J350" s="9">
        <v>4056.68</v>
      </c>
      <c r="K350" s="8" t="str">
        <f t="shared" si="60"/>
        <v>09:10</v>
      </c>
      <c r="L350" s="7" t="str">
        <f t="shared" si="61"/>
        <v>09</v>
      </c>
      <c r="M350" s="6">
        <f t="shared" si="62"/>
        <v>0</v>
      </c>
      <c r="N350" s="5">
        <f t="shared" si="67"/>
        <v>3</v>
      </c>
      <c r="O350" s="4">
        <f t="shared" si="68"/>
        <v>0</v>
      </c>
      <c r="P350" s="3">
        <f t="shared" si="63"/>
        <v>1</v>
      </c>
      <c r="Q350" s="2">
        <f t="shared" si="64"/>
        <v>0</v>
      </c>
      <c r="R350" s="3">
        <f t="shared" si="65"/>
        <v>1</v>
      </c>
      <c r="S350" s="2">
        <f t="shared" si="66"/>
        <v>0</v>
      </c>
      <c r="T350" s="1">
        <f t="shared" si="69"/>
        <v>0</v>
      </c>
      <c r="U350" s="1">
        <f t="shared" si="70"/>
        <v>0</v>
      </c>
    </row>
    <row r="351" spans="1:21">
      <c r="A351" s="9">
        <v>1705</v>
      </c>
      <c r="B351" s="9" t="s">
        <v>1565</v>
      </c>
      <c r="C351" s="9" t="s">
        <v>0</v>
      </c>
      <c r="D351" s="9">
        <v>675</v>
      </c>
      <c r="E351" s="9">
        <v>0.5</v>
      </c>
      <c r="F351" s="9">
        <v>1.2974000000000001</v>
      </c>
      <c r="G351" s="9">
        <v>1.2999000000000001</v>
      </c>
      <c r="H351" s="9">
        <v>1.2974000000000001</v>
      </c>
      <c r="I351" s="9">
        <v>2.5</v>
      </c>
      <c r="J351" s="9">
        <v>4059.18</v>
      </c>
      <c r="K351" s="8" t="str">
        <f t="shared" si="60"/>
        <v>09:56</v>
      </c>
      <c r="L351" s="7" t="str">
        <f t="shared" si="61"/>
        <v>09</v>
      </c>
      <c r="M351" s="6">
        <f t="shared" si="62"/>
        <v>0</v>
      </c>
      <c r="N351" s="5">
        <f t="shared" si="67"/>
        <v>0</v>
      </c>
      <c r="O351" s="4">
        <f t="shared" si="68"/>
        <v>1</v>
      </c>
      <c r="P351" s="3">
        <f t="shared" si="63"/>
        <v>0</v>
      </c>
      <c r="Q351" s="2">
        <f t="shared" si="64"/>
        <v>0</v>
      </c>
      <c r="R351" s="3">
        <f t="shared" si="65"/>
        <v>0</v>
      </c>
      <c r="S351" s="2">
        <f t="shared" si="66"/>
        <v>0</v>
      </c>
      <c r="T351" s="1">
        <f t="shared" si="69"/>
        <v>0</v>
      </c>
      <c r="U351" s="1">
        <f t="shared" si="70"/>
        <v>0</v>
      </c>
    </row>
    <row r="352" spans="1:21">
      <c r="A352" s="9">
        <v>1707</v>
      </c>
      <c r="B352" s="9" t="s">
        <v>1564</v>
      </c>
      <c r="C352" s="9" t="s">
        <v>0</v>
      </c>
      <c r="D352" s="9">
        <v>678</v>
      </c>
      <c r="E352" s="9">
        <v>1.5</v>
      </c>
      <c r="F352" s="9">
        <v>1.2977000000000001</v>
      </c>
      <c r="G352" s="9">
        <v>1.2951999999999999</v>
      </c>
      <c r="H352" s="9">
        <v>1.2977000000000001</v>
      </c>
      <c r="I352" s="9">
        <v>7.5</v>
      </c>
      <c r="J352" s="9">
        <v>4066.68</v>
      </c>
      <c r="K352" s="8" t="str">
        <f t="shared" si="60"/>
        <v>10:17</v>
      </c>
      <c r="L352" s="7" t="str">
        <f t="shared" si="61"/>
        <v>10</v>
      </c>
      <c r="M352" s="6">
        <f t="shared" si="62"/>
        <v>0</v>
      </c>
      <c r="N352" s="5">
        <f t="shared" si="67"/>
        <v>0</v>
      </c>
      <c r="O352" s="4">
        <f t="shared" si="68"/>
        <v>2</v>
      </c>
      <c r="P352" s="3">
        <f t="shared" si="63"/>
        <v>0</v>
      </c>
      <c r="Q352" s="2">
        <f t="shared" si="64"/>
        <v>0</v>
      </c>
      <c r="R352" s="3">
        <f t="shared" si="65"/>
        <v>0</v>
      </c>
      <c r="S352" s="2">
        <f t="shared" si="66"/>
        <v>1</v>
      </c>
      <c r="T352" s="1">
        <f t="shared" si="69"/>
        <v>0</v>
      </c>
      <c r="U352" s="1">
        <f t="shared" si="70"/>
        <v>1</v>
      </c>
    </row>
    <row r="353" spans="1:21">
      <c r="A353" s="9">
        <v>1708</v>
      </c>
      <c r="B353" s="9" t="s">
        <v>1563</v>
      </c>
      <c r="C353" s="9" t="s">
        <v>3</v>
      </c>
      <c r="D353" s="9">
        <v>673</v>
      </c>
      <c r="E353" s="9">
        <v>0.5</v>
      </c>
      <c r="F353" s="9">
        <v>1.2988999999999999</v>
      </c>
      <c r="G353" s="9">
        <v>1.2988999999999999</v>
      </c>
      <c r="H353" s="9">
        <v>1.2964</v>
      </c>
      <c r="I353" s="9">
        <v>-10</v>
      </c>
      <c r="J353" s="9">
        <v>4056.68</v>
      </c>
      <c r="K353" s="8" t="str">
        <f t="shared" si="60"/>
        <v>11:00</v>
      </c>
      <c r="L353" s="7" t="str">
        <f t="shared" si="61"/>
        <v>11</v>
      </c>
      <c r="M353" s="6">
        <f t="shared" si="62"/>
        <v>0</v>
      </c>
      <c r="N353" s="5">
        <f t="shared" si="67"/>
        <v>1</v>
      </c>
      <c r="O353" s="4">
        <f t="shared" si="68"/>
        <v>0</v>
      </c>
      <c r="P353" s="3">
        <f t="shared" si="63"/>
        <v>0</v>
      </c>
      <c r="Q353" s="2">
        <f t="shared" si="64"/>
        <v>0</v>
      </c>
      <c r="R353" s="3">
        <f t="shared" si="65"/>
        <v>1</v>
      </c>
      <c r="S353" s="2">
        <f t="shared" si="66"/>
        <v>0</v>
      </c>
      <c r="T353" s="1">
        <f t="shared" si="69"/>
        <v>0</v>
      </c>
      <c r="U353" s="1">
        <f t="shared" si="70"/>
        <v>0</v>
      </c>
    </row>
    <row r="354" spans="1:21">
      <c r="A354" s="9">
        <v>1710</v>
      </c>
      <c r="B354" s="9" t="s">
        <v>1562</v>
      </c>
      <c r="C354" s="9" t="s">
        <v>3</v>
      </c>
      <c r="D354" s="9">
        <v>677</v>
      </c>
      <c r="E354" s="9">
        <v>0.5</v>
      </c>
      <c r="F354" s="9">
        <v>1.3008999999999999</v>
      </c>
      <c r="G354" s="9">
        <v>1.3008999999999999</v>
      </c>
      <c r="H354" s="9">
        <v>1.2984</v>
      </c>
      <c r="I354" s="9">
        <v>-10</v>
      </c>
      <c r="J354" s="9">
        <v>4046.68</v>
      </c>
      <c r="K354" s="8" t="str">
        <f t="shared" si="60"/>
        <v>11:09</v>
      </c>
      <c r="L354" s="7" t="str">
        <f t="shared" si="61"/>
        <v>11</v>
      </c>
      <c r="M354" s="6">
        <f t="shared" si="62"/>
        <v>0</v>
      </c>
      <c r="N354" s="5">
        <f t="shared" si="67"/>
        <v>2</v>
      </c>
      <c r="O354" s="4">
        <f t="shared" si="68"/>
        <v>0</v>
      </c>
      <c r="P354" s="3">
        <f t="shared" si="63"/>
        <v>1</v>
      </c>
      <c r="Q354" s="2">
        <f t="shared" si="64"/>
        <v>0</v>
      </c>
      <c r="R354" s="3">
        <f t="shared" si="65"/>
        <v>1</v>
      </c>
      <c r="S354" s="2">
        <f t="shared" si="66"/>
        <v>0</v>
      </c>
      <c r="T354" s="1">
        <f t="shared" si="69"/>
        <v>0</v>
      </c>
      <c r="U354" s="1">
        <f t="shared" si="70"/>
        <v>0</v>
      </c>
    </row>
    <row r="355" spans="1:21">
      <c r="A355" s="9">
        <v>1717</v>
      </c>
      <c r="B355" s="9" t="s">
        <v>1561</v>
      </c>
      <c r="C355" s="9" t="s">
        <v>0</v>
      </c>
      <c r="D355" s="9">
        <v>679</v>
      </c>
      <c r="E355" s="9">
        <v>1</v>
      </c>
      <c r="F355" s="9">
        <v>1.3010999999999999</v>
      </c>
      <c r="G355" s="9">
        <v>1.3036000000000001</v>
      </c>
      <c r="H355" s="9">
        <v>1.3010999999999999</v>
      </c>
      <c r="I355" s="9">
        <v>5</v>
      </c>
      <c r="J355" s="9">
        <v>4051.68</v>
      </c>
      <c r="K355" s="8" t="str">
        <f t="shared" si="60"/>
        <v>11:26</v>
      </c>
      <c r="L355" s="7" t="str">
        <f t="shared" si="61"/>
        <v>11</v>
      </c>
      <c r="M355" s="6">
        <f t="shared" si="62"/>
        <v>0</v>
      </c>
      <c r="N355" s="5">
        <f t="shared" si="67"/>
        <v>0</v>
      </c>
      <c r="O355" s="4">
        <f t="shared" si="68"/>
        <v>1</v>
      </c>
      <c r="P355" s="3">
        <f t="shared" si="63"/>
        <v>0</v>
      </c>
      <c r="Q355" s="2">
        <f t="shared" si="64"/>
        <v>0</v>
      </c>
      <c r="R355" s="3">
        <f t="shared" si="65"/>
        <v>0</v>
      </c>
      <c r="S355" s="2">
        <f t="shared" si="66"/>
        <v>0</v>
      </c>
      <c r="T355" s="1">
        <f t="shared" si="69"/>
        <v>0</v>
      </c>
      <c r="U355" s="1">
        <f t="shared" si="70"/>
        <v>0</v>
      </c>
    </row>
    <row r="356" spans="1:21">
      <c r="A356" s="9">
        <v>1722</v>
      </c>
      <c r="B356" s="9" t="s">
        <v>1560</v>
      </c>
      <c r="C356" s="9" t="s">
        <v>0</v>
      </c>
      <c r="D356" s="9">
        <v>682</v>
      </c>
      <c r="E356" s="9">
        <v>2</v>
      </c>
      <c r="F356" s="9">
        <v>1.3013999999999999</v>
      </c>
      <c r="G356" s="9">
        <v>1.2988999999999999</v>
      </c>
      <c r="H356" s="9">
        <v>1.3013999999999999</v>
      </c>
      <c r="I356" s="9">
        <v>10</v>
      </c>
      <c r="J356" s="9">
        <v>4061.68</v>
      </c>
      <c r="K356" s="8" t="str">
        <f t="shared" si="60"/>
        <v>12:43</v>
      </c>
      <c r="L356" s="7" t="str">
        <f t="shared" si="61"/>
        <v>12</v>
      </c>
      <c r="M356" s="6">
        <f t="shared" si="62"/>
        <v>0</v>
      </c>
      <c r="N356" s="5">
        <f t="shared" si="67"/>
        <v>0</v>
      </c>
      <c r="O356" s="4">
        <f t="shared" si="68"/>
        <v>2</v>
      </c>
      <c r="P356" s="3">
        <f t="shared" si="63"/>
        <v>0</v>
      </c>
      <c r="Q356" s="2">
        <f t="shared" si="64"/>
        <v>0</v>
      </c>
      <c r="R356" s="3">
        <f t="shared" si="65"/>
        <v>0</v>
      </c>
      <c r="S356" s="2">
        <f t="shared" si="66"/>
        <v>1</v>
      </c>
      <c r="T356" s="1">
        <f t="shared" si="69"/>
        <v>0</v>
      </c>
      <c r="U356" s="1">
        <f t="shared" si="70"/>
        <v>1</v>
      </c>
    </row>
    <row r="357" spans="1:21">
      <c r="A357" s="9">
        <v>1731</v>
      </c>
      <c r="B357" s="9" t="s">
        <v>1559</v>
      </c>
      <c r="C357" s="9" t="s">
        <v>0</v>
      </c>
      <c r="D357" s="9">
        <v>685</v>
      </c>
      <c r="E357" s="9">
        <v>0.5</v>
      </c>
      <c r="F357" s="9">
        <v>1.3021</v>
      </c>
      <c r="G357" s="9">
        <v>1.3046</v>
      </c>
      <c r="H357" s="9">
        <v>1.3021</v>
      </c>
      <c r="I357" s="9">
        <v>2.5</v>
      </c>
      <c r="J357" s="9">
        <v>4064.18</v>
      </c>
      <c r="K357" s="8" t="str">
        <f t="shared" si="60"/>
        <v>13:36</v>
      </c>
      <c r="L357" s="7" t="str">
        <f t="shared" si="61"/>
        <v>13</v>
      </c>
      <c r="M357" s="6">
        <f t="shared" si="62"/>
        <v>0</v>
      </c>
      <c r="N357" s="5">
        <f t="shared" si="67"/>
        <v>0</v>
      </c>
      <c r="O357" s="4">
        <f t="shared" si="68"/>
        <v>3</v>
      </c>
      <c r="P357" s="3">
        <f t="shared" si="63"/>
        <v>0</v>
      </c>
      <c r="Q357" s="2">
        <f t="shared" si="64"/>
        <v>0</v>
      </c>
      <c r="R357" s="3">
        <f t="shared" si="65"/>
        <v>0</v>
      </c>
      <c r="S357" s="2">
        <f t="shared" si="66"/>
        <v>0</v>
      </c>
      <c r="T357" s="1">
        <f t="shared" si="69"/>
        <v>0</v>
      </c>
      <c r="U357" s="1">
        <f t="shared" si="70"/>
        <v>1</v>
      </c>
    </row>
    <row r="358" spans="1:21">
      <c r="A358" s="9">
        <v>1732</v>
      </c>
      <c r="B358" s="9" t="s">
        <v>1558</v>
      </c>
      <c r="C358" s="9" t="s">
        <v>3</v>
      </c>
      <c r="D358" s="9">
        <v>683</v>
      </c>
      <c r="E358" s="9">
        <v>3</v>
      </c>
      <c r="F358" s="9">
        <v>1.3036000000000001</v>
      </c>
      <c r="G358" s="9">
        <v>1.3036000000000001</v>
      </c>
      <c r="H358" s="9">
        <v>1.3010999999999999</v>
      </c>
      <c r="I358" s="9">
        <v>-60</v>
      </c>
      <c r="J358" s="9">
        <v>4004.18</v>
      </c>
      <c r="K358" s="8" t="str">
        <f t="shared" si="60"/>
        <v>13:52</v>
      </c>
      <c r="L358" s="7" t="str">
        <f t="shared" si="61"/>
        <v>13</v>
      </c>
      <c r="M358" s="6">
        <f t="shared" si="62"/>
        <v>0</v>
      </c>
      <c r="N358" s="5">
        <f t="shared" si="67"/>
        <v>1</v>
      </c>
      <c r="O358" s="4">
        <f t="shared" si="68"/>
        <v>0</v>
      </c>
      <c r="P358" s="3">
        <f t="shared" si="63"/>
        <v>0</v>
      </c>
      <c r="Q358" s="2">
        <f t="shared" si="64"/>
        <v>0</v>
      </c>
      <c r="R358" s="3">
        <f t="shared" si="65"/>
        <v>1</v>
      </c>
      <c r="S358" s="2">
        <f t="shared" si="66"/>
        <v>0</v>
      </c>
      <c r="T358" s="1">
        <f t="shared" si="69"/>
        <v>0</v>
      </c>
      <c r="U358" s="1">
        <f t="shared" si="70"/>
        <v>0</v>
      </c>
    </row>
    <row r="359" spans="1:21">
      <c r="A359" s="9">
        <v>1737</v>
      </c>
      <c r="B359" s="9" t="s">
        <v>1557</v>
      </c>
      <c r="C359" s="9" t="s">
        <v>0</v>
      </c>
      <c r="D359" s="9">
        <v>687</v>
      </c>
      <c r="E359" s="9">
        <v>0.5</v>
      </c>
      <c r="F359" s="9">
        <v>1.3030999999999999</v>
      </c>
      <c r="G359" s="9">
        <v>1.3056000000000001</v>
      </c>
      <c r="H359" s="9">
        <v>1.3030999999999999</v>
      </c>
      <c r="I359" s="9">
        <v>2.5</v>
      </c>
      <c r="J359" s="9">
        <v>4006.68</v>
      </c>
      <c r="K359" s="8" t="str">
        <f t="shared" si="60"/>
        <v>14:25</v>
      </c>
      <c r="L359" s="7" t="str">
        <f t="shared" si="61"/>
        <v>14</v>
      </c>
      <c r="M359" s="6">
        <f t="shared" si="62"/>
        <v>0</v>
      </c>
      <c r="N359" s="5">
        <f t="shared" si="67"/>
        <v>0</v>
      </c>
      <c r="O359" s="4">
        <f t="shared" si="68"/>
        <v>1</v>
      </c>
      <c r="P359" s="3">
        <f t="shared" si="63"/>
        <v>0</v>
      </c>
      <c r="Q359" s="2">
        <f t="shared" si="64"/>
        <v>0</v>
      </c>
      <c r="R359" s="3">
        <f t="shared" si="65"/>
        <v>0</v>
      </c>
      <c r="S359" s="2">
        <f t="shared" si="66"/>
        <v>0</v>
      </c>
      <c r="T359" s="1">
        <f t="shared" si="69"/>
        <v>0</v>
      </c>
      <c r="U359" s="1">
        <f t="shared" si="70"/>
        <v>0</v>
      </c>
    </row>
    <row r="360" spans="1:21">
      <c r="A360" s="9">
        <v>1742</v>
      </c>
      <c r="B360" s="9" t="s">
        <v>1556</v>
      </c>
      <c r="C360" s="9" t="s">
        <v>0</v>
      </c>
      <c r="D360" s="9">
        <v>690</v>
      </c>
      <c r="E360" s="9">
        <v>1.5</v>
      </c>
      <c r="F360" s="9">
        <v>1.3033999999999999</v>
      </c>
      <c r="G360" s="9">
        <v>1.3008999999999999</v>
      </c>
      <c r="H360" s="9">
        <v>1.3033999999999999</v>
      </c>
      <c r="I360" s="9">
        <v>7.5</v>
      </c>
      <c r="J360" s="9">
        <v>4014.18</v>
      </c>
      <c r="K360" s="8" t="str">
        <f t="shared" si="60"/>
        <v>14:55</v>
      </c>
      <c r="L360" s="7" t="str">
        <f t="shared" si="61"/>
        <v>14</v>
      </c>
      <c r="M360" s="6">
        <f t="shared" si="62"/>
        <v>0</v>
      </c>
      <c r="N360" s="5">
        <f t="shared" si="67"/>
        <v>0</v>
      </c>
      <c r="O360" s="4">
        <f t="shared" si="68"/>
        <v>2</v>
      </c>
      <c r="P360" s="3">
        <f t="shared" si="63"/>
        <v>0</v>
      </c>
      <c r="Q360" s="2">
        <f t="shared" si="64"/>
        <v>0</v>
      </c>
      <c r="R360" s="3">
        <f t="shared" si="65"/>
        <v>0</v>
      </c>
      <c r="S360" s="2">
        <f t="shared" si="66"/>
        <v>1</v>
      </c>
      <c r="T360" s="1">
        <f t="shared" si="69"/>
        <v>0</v>
      </c>
      <c r="U360" s="1">
        <f t="shared" si="70"/>
        <v>1</v>
      </c>
    </row>
    <row r="361" spans="1:21">
      <c r="A361" s="9">
        <v>1747</v>
      </c>
      <c r="B361" s="9" t="s">
        <v>1555</v>
      </c>
      <c r="C361" s="9" t="s">
        <v>0</v>
      </c>
      <c r="D361" s="9">
        <v>692</v>
      </c>
      <c r="E361" s="9">
        <v>0.5</v>
      </c>
      <c r="F361" s="9">
        <v>1.3024</v>
      </c>
      <c r="G361" s="9">
        <v>1.2999000000000001</v>
      </c>
      <c r="H361" s="9">
        <v>1.3024</v>
      </c>
      <c r="I361" s="9">
        <v>2.5</v>
      </c>
      <c r="J361" s="9">
        <v>4016.68</v>
      </c>
      <c r="K361" s="8" t="str">
        <f t="shared" si="60"/>
        <v>15:40</v>
      </c>
      <c r="L361" s="7" t="str">
        <f t="shared" si="61"/>
        <v>15</v>
      </c>
      <c r="M361" s="6">
        <f t="shared" si="62"/>
        <v>0</v>
      </c>
      <c r="N361" s="5">
        <f t="shared" si="67"/>
        <v>0</v>
      </c>
      <c r="O361" s="4">
        <f t="shared" si="68"/>
        <v>3</v>
      </c>
      <c r="P361" s="3">
        <f t="shared" si="63"/>
        <v>0</v>
      </c>
      <c r="Q361" s="2">
        <f t="shared" si="64"/>
        <v>0</v>
      </c>
      <c r="R361" s="3">
        <f t="shared" si="65"/>
        <v>0</v>
      </c>
      <c r="S361" s="2">
        <f t="shared" si="66"/>
        <v>1</v>
      </c>
      <c r="T361" s="1">
        <f t="shared" si="69"/>
        <v>0</v>
      </c>
      <c r="U361" s="1">
        <f t="shared" si="70"/>
        <v>0</v>
      </c>
    </row>
    <row r="362" spans="1:21">
      <c r="A362" s="9">
        <v>1756</v>
      </c>
      <c r="B362" s="9" t="s">
        <v>1554</v>
      </c>
      <c r="C362" s="9" t="s">
        <v>0</v>
      </c>
      <c r="D362" s="9">
        <v>695</v>
      </c>
      <c r="E362" s="9">
        <v>0.5</v>
      </c>
      <c r="F362" s="9">
        <v>1.3032999999999999</v>
      </c>
      <c r="G362" s="9">
        <v>1.3058000000000001</v>
      </c>
      <c r="H362" s="9">
        <v>1.3032999999999999</v>
      </c>
      <c r="I362" s="9">
        <v>2.5</v>
      </c>
      <c r="J362" s="9">
        <v>4019.18</v>
      </c>
      <c r="K362" s="8" t="str">
        <f t="shared" si="60"/>
        <v>16:51</v>
      </c>
      <c r="L362" s="7" t="str">
        <f t="shared" si="61"/>
        <v>16</v>
      </c>
      <c r="M362" s="6">
        <f t="shared" si="62"/>
        <v>0</v>
      </c>
      <c r="N362" s="5">
        <f t="shared" si="67"/>
        <v>0</v>
      </c>
      <c r="O362" s="4">
        <f t="shared" si="68"/>
        <v>4</v>
      </c>
      <c r="P362" s="3">
        <f t="shared" si="63"/>
        <v>0</v>
      </c>
      <c r="Q362" s="2">
        <f t="shared" si="64"/>
        <v>0</v>
      </c>
      <c r="R362" s="3">
        <f t="shared" si="65"/>
        <v>0</v>
      </c>
      <c r="S362" s="2">
        <f t="shared" si="66"/>
        <v>0</v>
      </c>
      <c r="T362" s="1">
        <f t="shared" si="69"/>
        <v>0</v>
      </c>
      <c r="U362" s="1">
        <f t="shared" si="70"/>
        <v>1</v>
      </c>
    </row>
    <row r="363" spans="1:21">
      <c r="A363" s="9">
        <v>1758</v>
      </c>
      <c r="B363" s="9" t="s">
        <v>1553</v>
      </c>
      <c r="C363" s="9" t="s">
        <v>0</v>
      </c>
      <c r="D363" s="9">
        <v>693</v>
      </c>
      <c r="E363" s="9">
        <v>1.5</v>
      </c>
      <c r="F363" s="9">
        <v>1.3021</v>
      </c>
      <c r="G363" s="9">
        <v>1.3046</v>
      </c>
      <c r="H363" s="9">
        <v>1.3021</v>
      </c>
      <c r="I363" s="9">
        <v>7.5</v>
      </c>
      <c r="J363" s="9">
        <v>4026.68</v>
      </c>
      <c r="K363" s="8" t="str">
        <f t="shared" si="60"/>
        <v>17:12</v>
      </c>
      <c r="L363" s="7" t="str">
        <f t="shared" si="61"/>
        <v>17</v>
      </c>
      <c r="M363" s="6">
        <f t="shared" si="62"/>
        <v>0</v>
      </c>
      <c r="N363" s="5">
        <f t="shared" si="67"/>
        <v>0</v>
      </c>
      <c r="O363" s="4">
        <f t="shared" si="68"/>
        <v>5</v>
      </c>
      <c r="P363" s="3">
        <f t="shared" si="63"/>
        <v>0</v>
      </c>
      <c r="Q363" s="2">
        <f t="shared" si="64"/>
        <v>0</v>
      </c>
      <c r="R363" s="3">
        <f t="shared" si="65"/>
        <v>0</v>
      </c>
      <c r="S363" s="2">
        <f t="shared" si="66"/>
        <v>0</v>
      </c>
      <c r="T363" s="1">
        <f t="shared" si="69"/>
        <v>0</v>
      </c>
      <c r="U363" s="1">
        <f t="shared" si="70"/>
        <v>0</v>
      </c>
    </row>
    <row r="364" spans="1:21">
      <c r="A364" s="9">
        <v>1763</v>
      </c>
      <c r="B364" s="9" t="s">
        <v>1552</v>
      </c>
      <c r="C364" s="9" t="s">
        <v>0</v>
      </c>
      <c r="D364" s="9">
        <v>699</v>
      </c>
      <c r="E364" s="9">
        <v>2.5</v>
      </c>
      <c r="F364" s="9">
        <v>1.3023</v>
      </c>
      <c r="G364" s="9">
        <v>1.3048</v>
      </c>
      <c r="H364" s="9">
        <v>1.3023</v>
      </c>
      <c r="I364" s="9">
        <v>12.5</v>
      </c>
      <c r="J364" s="9">
        <v>4039.18</v>
      </c>
      <c r="K364" s="8" t="str">
        <f t="shared" si="60"/>
        <v>17:59</v>
      </c>
      <c r="L364" s="7" t="str">
        <f t="shared" si="61"/>
        <v>17</v>
      </c>
      <c r="M364" s="6">
        <f t="shared" si="62"/>
        <v>0</v>
      </c>
      <c r="N364" s="5">
        <f t="shared" si="67"/>
        <v>0</v>
      </c>
      <c r="O364" s="4">
        <f t="shared" si="68"/>
        <v>6</v>
      </c>
      <c r="P364" s="3">
        <f t="shared" si="63"/>
        <v>0</v>
      </c>
      <c r="Q364" s="2">
        <f t="shared" si="64"/>
        <v>1</v>
      </c>
      <c r="R364" s="3">
        <f t="shared" si="65"/>
        <v>0</v>
      </c>
      <c r="S364" s="2">
        <f t="shared" si="66"/>
        <v>0</v>
      </c>
      <c r="T364" s="1">
        <f t="shared" si="69"/>
        <v>0</v>
      </c>
      <c r="U364" s="1">
        <f t="shared" si="70"/>
        <v>0</v>
      </c>
    </row>
    <row r="365" spans="1:21">
      <c r="A365" s="9">
        <v>1764</v>
      </c>
      <c r="B365" s="9" t="s">
        <v>1551</v>
      </c>
      <c r="C365" s="9" t="s">
        <v>3</v>
      </c>
      <c r="D365" s="9">
        <v>698</v>
      </c>
      <c r="E365" s="9">
        <v>1.5</v>
      </c>
      <c r="F365" s="9">
        <v>1.3010999999999999</v>
      </c>
      <c r="G365" s="9">
        <v>1.3010999999999999</v>
      </c>
      <c r="H365" s="9">
        <v>1.3036000000000001</v>
      </c>
      <c r="I365" s="9">
        <v>-30</v>
      </c>
      <c r="J365" s="9">
        <v>4009.18</v>
      </c>
      <c r="K365" s="8" t="str">
        <f t="shared" si="60"/>
        <v>18:47</v>
      </c>
      <c r="L365" s="7" t="str">
        <f t="shared" si="61"/>
        <v>18</v>
      </c>
      <c r="M365" s="6">
        <f t="shared" si="62"/>
        <v>0</v>
      </c>
      <c r="N365" s="5">
        <f t="shared" si="67"/>
        <v>1</v>
      </c>
      <c r="O365" s="4">
        <f t="shared" si="68"/>
        <v>0</v>
      </c>
      <c r="P365" s="3">
        <f t="shared" si="63"/>
        <v>0</v>
      </c>
      <c r="Q365" s="2">
        <f t="shared" si="64"/>
        <v>0</v>
      </c>
      <c r="R365" s="3">
        <f t="shared" si="65"/>
        <v>0</v>
      </c>
      <c r="S365" s="2">
        <f t="shared" si="66"/>
        <v>0</v>
      </c>
      <c r="T365" s="1">
        <f t="shared" si="69"/>
        <v>0</v>
      </c>
      <c r="U365" s="1">
        <f t="shared" si="70"/>
        <v>0</v>
      </c>
    </row>
    <row r="366" spans="1:21">
      <c r="A366" s="9">
        <v>1766</v>
      </c>
      <c r="B366" s="9" t="s">
        <v>1550</v>
      </c>
      <c r="C366" s="9" t="s">
        <v>0</v>
      </c>
      <c r="D366" s="9">
        <v>700</v>
      </c>
      <c r="E366" s="9">
        <v>0.5</v>
      </c>
      <c r="F366" s="9">
        <v>1.3016000000000001</v>
      </c>
      <c r="G366" s="9">
        <v>1.2990999999999999</v>
      </c>
      <c r="H366" s="9">
        <v>1.3016000000000001</v>
      </c>
      <c r="I366" s="9">
        <v>2.5</v>
      </c>
      <c r="J366" s="9">
        <v>4011.68</v>
      </c>
      <c r="K366" s="8" t="str">
        <f t="shared" si="60"/>
        <v>20:03</v>
      </c>
      <c r="L366" s="7" t="str">
        <f t="shared" si="61"/>
        <v>20</v>
      </c>
      <c r="M366" s="6">
        <f t="shared" si="62"/>
        <v>0</v>
      </c>
      <c r="N366" s="5">
        <f t="shared" si="67"/>
        <v>0</v>
      </c>
      <c r="O366" s="4">
        <f t="shared" si="68"/>
        <v>1</v>
      </c>
      <c r="P366" s="3">
        <f t="shared" si="63"/>
        <v>0</v>
      </c>
      <c r="Q366" s="2">
        <f t="shared" si="64"/>
        <v>0</v>
      </c>
      <c r="R366" s="3">
        <f t="shared" si="65"/>
        <v>0</v>
      </c>
      <c r="S366" s="2">
        <f t="shared" si="66"/>
        <v>1</v>
      </c>
      <c r="T366" s="1">
        <f t="shared" si="69"/>
        <v>0</v>
      </c>
      <c r="U366" s="1">
        <f t="shared" si="70"/>
        <v>0</v>
      </c>
    </row>
    <row r="367" spans="1:21">
      <c r="A367" s="9">
        <v>1773</v>
      </c>
      <c r="B367" s="9" t="s">
        <v>1549</v>
      </c>
      <c r="C367" s="9" t="s">
        <v>0</v>
      </c>
      <c r="D367" s="9">
        <v>701</v>
      </c>
      <c r="E367" s="9">
        <v>1</v>
      </c>
      <c r="F367" s="9">
        <v>1.3021</v>
      </c>
      <c r="G367" s="9">
        <v>1.3046</v>
      </c>
      <c r="H367" s="9">
        <v>1.3021</v>
      </c>
      <c r="I367" s="9">
        <v>5</v>
      </c>
      <c r="J367" s="9">
        <v>4016.68</v>
      </c>
      <c r="K367" s="8" t="str">
        <f t="shared" si="60"/>
        <v>22:39</v>
      </c>
      <c r="L367" s="7" t="str">
        <f t="shared" si="61"/>
        <v>22</v>
      </c>
      <c r="M367" s="6">
        <f t="shared" si="62"/>
        <v>0</v>
      </c>
      <c r="N367" s="5">
        <f t="shared" si="67"/>
        <v>0</v>
      </c>
      <c r="O367" s="4">
        <f t="shared" si="68"/>
        <v>2</v>
      </c>
      <c r="P367" s="3">
        <f t="shared" si="63"/>
        <v>0</v>
      </c>
      <c r="Q367" s="2">
        <f t="shared" si="64"/>
        <v>0</v>
      </c>
      <c r="R367" s="3">
        <f t="shared" si="65"/>
        <v>0</v>
      </c>
      <c r="S367" s="2">
        <f t="shared" si="66"/>
        <v>0</v>
      </c>
      <c r="T367" s="1">
        <f t="shared" si="69"/>
        <v>0</v>
      </c>
      <c r="U367" s="1">
        <f t="shared" si="70"/>
        <v>1</v>
      </c>
    </row>
    <row r="368" spans="1:21">
      <c r="A368" s="9">
        <v>1778</v>
      </c>
      <c r="B368" s="9" t="s">
        <v>1548</v>
      </c>
      <c r="C368" s="9" t="s">
        <v>0</v>
      </c>
      <c r="D368" s="9">
        <v>704</v>
      </c>
      <c r="E368" s="9">
        <v>2</v>
      </c>
      <c r="F368" s="9">
        <v>1.3024</v>
      </c>
      <c r="G368" s="9">
        <v>1.2999000000000001</v>
      </c>
      <c r="H368" s="9">
        <v>1.3024</v>
      </c>
      <c r="I368" s="9">
        <v>10.199999999999999</v>
      </c>
      <c r="J368" s="9">
        <v>4026.88</v>
      </c>
      <c r="K368" s="8" t="str">
        <f t="shared" si="60"/>
        <v>00:09</v>
      </c>
      <c r="L368" s="7" t="str">
        <f t="shared" si="61"/>
        <v>00</v>
      </c>
      <c r="M368" s="6">
        <f t="shared" si="62"/>
        <v>0</v>
      </c>
      <c r="N368" s="5">
        <f t="shared" si="67"/>
        <v>0</v>
      </c>
      <c r="O368" s="4">
        <f t="shared" si="68"/>
        <v>3</v>
      </c>
      <c r="P368" s="3">
        <f t="shared" si="63"/>
        <v>0</v>
      </c>
      <c r="Q368" s="2">
        <f t="shared" si="64"/>
        <v>0</v>
      </c>
      <c r="R368" s="3">
        <f t="shared" si="65"/>
        <v>0</v>
      </c>
      <c r="S368" s="2">
        <f t="shared" si="66"/>
        <v>1</v>
      </c>
      <c r="T368" s="1">
        <f t="shared" si="69"/>
        <v>0</v>
      </c>
      <c r="U368" s="1">
        <f t="shared" si="70"/>
        <v>1</v>
      </c>
    </row>
    <row r="369" spans="1:21">
      <c r="A369" s="9">
        <v>1783</v>
      </c>
      <c r="B369" s="9" t="s">
        <v>1547</v>
      </c>
      <c r="C369" s="9" t="s">
        <v>0</v>
      </c>
      <c r="D369" s="9">
        <v>705</v>
      </c>
      <c r="E369" s="9">
        <v>3</v>
      </c>
      <c r="F369" s="9">
        <v>1.302</v>
      </c>
      <c r="G369" s="9">
        <v>1.3045</v>
      </c>
      <c r="H369" s="9">
        <v>1.302</v>
      </c>
      <c r="I369" s="9">
        <v>15</v>
      </c>
      <c r="J369" s="9">
        <v>4041.88</v>
      </c>
      <c r="K369" s="8" t="str">
        <f t="shared" si="60"/>
        <v>00:27</v>
      </c>
      <c r="L369" s="7" t="str">
        <f t="shared" si="61"/>
        <v>00</v>
      </c>
      <c r="M369" s="6">
        <f t="shared" si="62"/>
        <v>0</v>
      </c>
      <c r="N369" s="5">
        <f t="shared" si="67"/>
        <v>0</v>
      </c>
      <c r="O369" s="4">
        <f t="shared" si="68"/>
        <v>4</v>
      </c>
      <c r="P369" s="3">
        <f t="shared" si="63"/>
        <v>0</v>
      </c>
      <c r="Q369" s="2">
        <f t="shared" si="64"/>
        <v>0</v>
      </c>
      <c r="R369" s="3">
        <f t="shared" si="65"/>
        <v>0</v>
      </c>
      <c r="S369" s="2">
        <f t="shared" si="66"/>
        <v>0</v>
      </c>
      <c r="T369" s="1">
        <f t="shared" si="69"/>
        <v>0</v>
      </c>
      <c r="U369" s="1">
        <f t="shared" si="70"/>
        <v>1</v>
      </c>
    </row>
    <row r="370" spans="1:21">
      <c r="A370" s="9">
        <v>1788</v>
      </c>
      <c r="B370" s="9" t="s">
        <v>1546</v>
      </c>
      <c r="C370" s="9" t="s">
        <v>0</v>
      </c>
      <c r="D370" s="9">
        <v>708</v>
      </c>
      <c r="E370" s="9">
        <v>4</v>
      </c>
      <c r="F370" s="9">
        <v>1.3023</v>
      </c>
      <c r="G370" s="9">
        <v>1.2998000000000001</v>
      </c>
      <c r="H370" s="9">
        <v>1.3023</v>
      </c>
      <c r="I370" s="9">
        <v>20</v>
      </c>
      <c r="J370" s="9">
        <v>4061.88</v>
      </c>
      <c r="K370" s="8" t="str">
        <f t="shared" si="60"/>
        <v>00:28</v>
      </c>
      <c r="L370" s="7" t="str">
        <f t="shared" si="61"/>
        <v>00</v>
      </c>
      <c r="M370" s="6">
        <f t="shared" si="62"/>
        <v>0</v>
      </c>
      <c r="N370" s="5">
        <f t="shared" si="67"/>
        <v>0</v>
      </c>
      <c r="O370" s="4">
        <f t="shared" si="68"/>
        <v>5</v>
      </c>
      <c r="P370" s="3">
        <f t="shared" si="63"/>
        <v>0</v>
      </c>
      <c r="Q370" s="2">
        <f t="shared" si="64"/>
        <v>0</v>
      </c>
      <c r="R370" s="3">
        <f t="shared" si="65"/>
        <v>0</v>
      </c>
      <c r="S370" s="2">
        <f t="shared" si="66"/>
        <v>1</v>
      </c>
      <c r="T370" s="1">
        <f t="shared" si="69"/>
        <v>0</v>
      </c>
      <c r="U370" s="1">
        <f t="shared" si="70"/>
        <v>1</v>
      </c>
    </row>
    <row r="371" spans="1:21">
      <c r="A371" s="9">
        <v>1793</v>
      </c>
      <c r="B371" s="9" t="s">
        <v>1545</v>
      </c>
      <c r="C371" s="9" t="s">
        <v>0</v>
      </c>
      <c r="D371" s="9">
        <v>709</v>
      </c>
      <c r="E371" s="9">
        <v>5</v>
      </c>
      <c r="F371" s="9">
        <v>1.302</v>
      </c>
      <c r="G371" s="9">
        <v>1.3045</v>
      </c>
      <c r="H371" s="9">
        <v>1.302</v>
      </c>
      <c r="I371" s="9">
        <v>25</v>
      </c>
      <c r="J371" s="9">
        <v>4086.88</v>
      </c>
      <c r="K371" s="8" t="str">
        <f t="shared" si="60"/>
        <v>00:59</v>
      </c>
      <c r="L371" s="7" t="str">
        <f t="shared" si="61"/>
        <v>00</v>
      </c>
      <c r="M371" s="6">
        <f t="shared" si="62"/>
        <v>0</v>
      </c>
      <c r="N371" s="5">
        <f t="shared" si="67"/>
        <v>0</v>
      </c>
      <c r="O371" s="4">
        <f t="shared" si="68"/>
        <v>6</v>
      </c>
      <c r="P371" s="3">
        <f t="shared" si="63"/>
        <v>0</v>
      </c>
      <c r="Q371" s="2">
        <f t="shared" si="64"/>
        <v>0</v>
      </c>
      <c r="R371" s="3">
        <f t="shared" si="65"/>
        <v>0</v>
      </c>
      <c r="S371" s="2">
        <f t="shared" si="66"/>
        <v>0</v>
      </c>
      <c r="T371" s="1">
        <f t="shared" si="69"/>
        <v>0</v>
      </c>
      <c r="U371" s="1">
        <f t="shared" si="70"/>
        <v>1</v>
      </c>
    </row>
    <row r="372" spans="1:21">
      <c r="A372" s="9">
        <v>1802</v>
      </c>
      <c r="B372" s="9" t="s">
        <v>1544</v>
      </c>
      <c r="C372" s="9" t="s">
        <v>0</v>
      </c>
      <c r="D372" s="9">
        <v>713</v>
      </c>
      <c r="E372" s="9">
        <v>1</v>
      </c>
      <c r="F372" s="9">
        <v>1.3028</v>
      </c>
      <c r="G372" s="9">
        <v>1.3052999999999999</v>
      </c>
      <c r="H372" s="9">
        <v>1.3028</v>
      </c>
      <c r="I372" s="9">
        <v>5</v>
      </c>
      <c r="J372" s="9">
        <v>4091.88</v>
      </c>
      <c r="K372" s="8" t="str">
        <f t="shared" si="60"/>
        <v>06:32</v>
      </c>
      <c r="L372" s="7" t="str">
        <f t="shared" si="61"/>
        <v>06</v>
      </c>
      <c r="M372" s="6">
        <f t="shared" si="62"/>
        <v>0</v>
      </c>
      <c r="N372" s="5">
        <f t="shared" si="67"/>
        <v>0</v>
      </c>
      <c r="O372" s="4">
        <f t="shared" si="68"/>
        <v>7</v>
      </c>
      <c r="P372" s="3">
        <f t="shared" si="63"/>
        <v>0</v>
      </c>
      <c r="Q372" s="2">
        <f t="shared" si="64"/>
        <v>1</v>
      </c>
      <c r="R372" s="3">
        <f t="shared" si="65"/>
        <v>0</v>
      </c>
      <c r="S372" s="2">
        <f t="shared" si="66"/>
        <v>0</v>
      </c>
      <c r="T372" s="1">
        <f t="shared" si="69"/>
        <v>0</v>
      </c>
      <c r="U372" s="1">
        <f t="shared" si="70"/>
        <v>0</v>
      </c>
    </row>
    <row r="373" spans="1:21">
      <c r="A373" s="9">
        <v>1811</v>
      </c>
      <c r="B373" s="9" t="s">
        <v>1543</v>
      </c>
      <c r="C373" s="9" t="s">
        <v>3</v>
      </c>
      <c r="D373" s="9">
        <v>716</v>
      </c>
      <c r="E373" s="9">
        <v>2</v>
      </c>
      <c r="F373" s="9">
        <v>1.3006</v>
      </c>
      <c r="G373" s="9">
        <v>1.3006</v>
      </c>
      <c r="H373" s="9">
        <v>1.3030999999999999</v>
      </c>
      <c r="I373" s="9">
        <v>-40</v>
      </c>
      <c r="J373" s="9">
        <v>4051.88</v>
      </c>
      <c r="K373" s="8" t="str">
        <f t="shared" si="60"/>
        <v>07:47</v>
      </c>
      <c r="L373" s="7" t="str">
        <f t="shared" si="61"/>
        <v>07</v>
      </c>
      <c r="M373" s="6">
        <f t="shared" si="62"/>
        <v>0</v>
      </c>
      <c r="N373" s="5">
        <f t="shared" si="67"/>
        <v>1</v>
      </c>
      <c r="O373" s="4">
        <f t="shared" si="68"/>
        <v>0</v>
      </c>
      <c r="P373" s="3">
        <f t="shared" si="63"/>
        <v>0</v>
      </c>
      <c r="Q373" s="2">
        <f t="shared" si="64"/>
        <v>0</v>
      </c>
      <c r="R373" s="3">
        <f t="shared" si="65"/>
        <v>0</v>
      </c>
      <c r="S373" s="2">
        <f t="shared" si="66"/>
        <v>0</v>
      </c>
      <c r="T373" s="1">
        <f t="shared" si="69"/>
        <v>0</v>
      </c>
      <c r="U373" s="1">
        <f t="shared" si="70"/>
        <v>0</v>
      </c>
    </row>
    <row r="374" spans="1:21">
      <c r="A374" s="9">
        <v>1812</v>
      </c>
      <c r="B374" s="9" t="s">
        <v>1542</v>
      </c>
      <c r="C374" s="9" t="s">
        <v>0</v>
      </c>
      <c r="D374" s="9">
        <v>718</v>
      </c>
      <c r="E374" s="9">
        <v>0.5</v>
      </c>
      <c r="F374" s="9">
        <v>1.3021</v>
      </c>
      <c r="G374" s="9">
        <v>1.2996000000000001</v>
      </c>
      <c r="H374" s="9">
        <v>1.3021</v>
      </c>
      <c r="I374" s="9">
        <v>2.5</v>
      </c>
      <c r="J374" s="9">
        <v>4054.38</v>
      </c>
      <c r="K374" s="8" t="str">
        <f t="shared" si="60"/>
        <v>07:55</v>
      </c>
      <c r="L374" s="7" t="str">
        <f t="shared" si="61"/>
        <v>07</v>
      </c>
      <c r="M374" s="6">
        <f t="shared" si="62"/>
        <v>0</v>
      </c>
      <c r="N374" s="5">
        <f t="shared" si="67"/>
        <v>0</v>
      </c>
      <c r="O374" s="4">
        <f t="shared" si="68"/>
        <v>1</v>
      </c>
      <c r="P374" s="3">
        <f t="shared" si="63"/>
        <v>0</v>
      </c>
      <c r="Q374" s="2">
        <f t="shared" si="64"/>
        <v>0</v>
      </c>
      <c r="R374" s="3">
        <f t="shared" si="65"/>
        <v>0</v>
      </c>
      <c r="S374" s="2">
        <f t="shared" si="66"/>
        <v>1</v>
      </c>
      <c r="T374" s="1">
        <f t="shared" si="69"/>
        <v>0</v>
      </c>
      <c r="U374" s="1">
        <f t="shared" si="70"/>
        <v>0</v>
      </c>
    </row>
    <row r="375" spans="1:21">
      <c r="A375" s="9">
        <v>1817</v>
      </c>
      <c r="B375" s="9" t="s">
        <v>1541</v>
      </c>
      <c r="C375" s="9" t="s">
        <v>0</v>
      </c>
      <c r="D375" s="9">
        <v>719</v>
      </c>
      <c r="E375" s="9">
        <v>1.5</v>
      </c>
      <c r="F375" s="9">
        <v>1.3018000000000001</v>
      </c>
      <c r="G375" s="9">
        <v>1.3043</v>
      </c>
      <c r="H375" s="9">
        <v>1.3018000000000001</v>
      </c>
      <c r="I375" s="9">
        <v>7.5</v>
      </c>
      <c r="J375" s="9">
        <v>4061.88</v>
      </c>
      <c r="K375" s="8" t="str">
        <f t="shared" si="60"/>
        <v>08:00</v>
      </c>
      <c r="L375" s="7" t="str">
        <f t="shared" si="61"/>
        <v>08</v>
      </c>
      <c r="M375" s="6">
        <f t="shared" si="62"/>
        <v>0</v>
      </c>
      <c r="N375" s="5">
        <f t="shared" si="67"/>
        <v>0</v>
      </c>
      <c r="O375" s="4">
        <f t="shared" si="68"/>
        <v>2</v>
      </c>
      <c r="P375" s="3">
        <f t="shared" si="63"/>
        <v>0</v>
      </c>
      <c r="Q375" s="2">
        <f t="shared" si="64"/>
        <v>0</v>
      </c>
      <c r="R375" s="3">
        <f t="shared" si="65"/>
        <v>0</v>
      </c>
      <c r="S375" s="2">
        <f t="shared" si="66"/>
        <v>0</v>
      </c>
      <c r="T375" s="1">
        <f t="shared" si="69"/>
        <v>0</v>
      </c>
      <c r="U375" s="1">
        <f t="shared" si="70"/>
        <v>1</v>
      </c>
    </row>
    <row r="376" spans="1:21">
      <c r="A376" s="9">
        <v>1822</v>
      </c>
      <c r="B376" s="9" t="s">
        <v>1540</v>
      </c>
      <c r="C376" s="9" t="s">
        <v>0</v>
      </c>
      <c r="D376" s="9">
        <v>722</v>
      </c>
      <c r="E376" s="9">
        <v>2.5</v>
      </c>
      <c r="F376" s="9">
        <v>1.3021</v>
      </c>
      <c r="G376" s="9">
        <v>1.2996000000000001</v>
      </c>
      <c r="H376" s="9">
        <v>1.3021</v>
      </c>
      <c r="I376" s="9">
        <v>12.5</v>
      </c>
      <c r="J376" s="9">
        <v>4074.38</v>
      </c>
      <c r="K376" s="8" t="str">
        <f t="shared" si="60"/>
        <v>08:09</v>
      </c>
      <c r="L376" s="7" t="str">
        <f t="shared" si="61"/>
        <v>08</v>
      </c>
      <c r="M376" s="6">
        <f t="shared" si="62"/>
        <v>0</v>
      </c>
      <c r="N376" s="5">
        <f t="shared" si="67"/>
        <v>0</v>
      </c>
      <c r="O376" s="4">
        <f t="shared" si="68"/>
        <v>3</v>
      </c>
      <c r="P376" s="3">
        <f t="shared" si="63"/>
        <v>0</v>
      </c>
      <c r="Q376" s="2">
        <f t="shared" si="64"/>
        <v>0</v>
      </c>
      <c r="R376" s="3">
        <f t="shared" si="65"/>
        <v>0</v>
      </c>
      <c r="S376" s="2">
        <f t="shared" si="66"/>
        <v>1</v>
      </c>
      <c r="T376" s="1">
        <f t="shared" si="69"/>
        <v>0</v>
      </c>
      <c r="U376" s="1">
        <f t="shared" si="70"/>
        <v>1</v>
      </c>
    </row>
    <row r="377" spans="1:21">
      <c r="A377" s="9">
        <v>1827</v>
      </c>
      <c r="B377" s="9" t="s">
        <v>1539</v>
      </c>
      <c r="C377" s="9" t="s">
        <v>0</v>
      </c>
      <c r="D377" s="9">
        <v>723</v>
      </c>
      <c r="E377" s="9">
        <v>3.5</v>
      </c>
      <c r="F377" s="9">
        <v>1.3017000000000001</v>
      </c>
      <c r="G377" s="9">
        <v>1.3042</v>
      </c>
      <c r="H377" s="9">
        <v>1.3017000000000001</v>
      </c>
      <c r="I377" s="9">
        <v>17.5</v>
      </c>
      <c r="J377" s="9">
        <v>4091.88</v>
      </c>
      <c r="K377" s="8" t="str">
        <f t="shared" si="60"/>
        <v>08:27</v>
      </c>
      <c r="L377" s="7" t="str">
        <f t="shared" si="61"/>
        <v>08</v>
      </c>
      <c r="M377" s="6">
        <f t="shared" si="62"/>
        <v>0</v>
      </c>
      <c r="N377" s="5">
        <f t="shared" si="67"/>
        <v>0</v>
      </c>
      <c r="O377" s="4">
        <f t="shared" si="68"/>
        <v>4</v>
      </c>
      <c r="P377" s="3">
        <f t="shared" si="63"/>
        <v>0</v>
      </c>
      <c r="Q377" s="2">
        <f t="shared" si="64"/>
        <v>1</v>
      </c>
      <c r="R377" s="3">
        <f t="shared" si="65"/>
        <v>0</v>
      </c>
      <c r="S377" s="2">
        <f t="shared" si="66"/>
        <v>0</v>
      </c>
      <c r="T377" s="1">
        <f t="shared" si="69"/>
        <v>0</v>
      </c>
      <c r="U377" s="1">
        <f t="shared" si="70"/>
        <v>1</v>
      </c>
    </row>
    <row r="378" spans="1:21">
      <c r="A378" s="9">
        <v>1836</v>
      </c>
      <c r="B378" s="9" t="s">
        <v>1538</v>
      </c>
      <c r="C378" s="9" t="s">
        <v>3</v>
      </c>
      <c r="D378" s="9">
        <v>726</v>
      </c>
      <c r="E378" s="9">
        <v>4.5</v>
      </c>
      <c r="F378" s="9">
        <v>1.2996000000000001</v>
      </c>
      <c r="G378" s="9">
        <v>1.2996000000000001</v>
      </c>
      <c r="H378" s="9">
        <v>1.3021</v>
      </c>
      <c r="I378" s="9">
        <v>-90</v>
      </c>
      <c r="J378" s="9">
        <v>4001.88</v>
      </c>
      <c r="K378" s="8" t="str">
        <f t="shared" si="60"/>
        <v>09:08</v>
      </c>
      <c r="L378" s="7" t="str">
        <f t="shared" si="61"/>
        <v>09</v>
      </c>
      <c r="M378" s="6">
        <f t="shared" si="62"/>
        <v>0</v>
      </c>
      <c r="N378" s="5">
        <f t="shared" si="67"/>
        <v>1</v>
      </c>
      <c r="O378" s="4">
        <f t="shared" si="68"/>
        <v>0</v>
      </c>
      <c r="P378" s="3">
        <f t="shared" si="63"/>
        <v>0</v>
      </c>
      <c r="Q378" s="2">
        <f t="shared" si="64"/>
        <v>0</v>
      </c>
      <c r="R378" s="3">
        <f t="shared" si="65"/>
        <v>0</v>
      </c>
      <c r="S378" s="2">
        <f t="shared" si="66"/>
        <v>0</v>
      </c>
      <c r="T378" s="1">
        <f t="shared" si="69"/>
        <v>0</v>
      </c>
      <c r="U378" s="1">
        <f t="shared" si="70"/>
        <v>0</v>
      </c>
    </row>
    <row r="379" spans="1:21">
      <c r="A379" s="9">
        <v>1841</v>
      </c>
      <c r="B379" s="9" t="s">
        <v>1537</v>
      </c>
      <c r="C379" s="9" t="s">
        <v>3</v>
      </c>
      <c r="D379" s="9">
        <v>728</v>
      </c>
      <c r="E379" s="9">
        <v>0.5</v>
      </c>
      <c r="F379" s="9">
        <v>1.2985</v>
      </c>
      <c r="G379" s="9">
        <v>1.2985</v>
      </c>
      <c r="H379" s="9">
        <v>1.3009999999999999</v>
      </c>
      <c r="I379" s="9">
        <v>-10</v>
      </c>
      <c r="J379" s="9">
        <v>3991.88</v>
      </c>
      <c r="K379" s="8" t="str">
        <f t="shared" si="60"/>
        <v>09:16</v>
      </c>
      <c r="L379" s="7" t="str">
        <f t="shared" si="61"/>
        <v>09</v>
      </c>
      <c r="M379" s="6">
        <f t="shared" si="62"/>
        <v>0</v>
      </c>
      <c r="N379" s="5">
        <f t="shared" si="67"/>
        <v>2</v>
      </c>
      <c r="O379" s="4">
        <f t="shared" si="68"/>
        <v>0</v>
      </c>
      <c r="P379" s="3">
        <f t="shared" si="63"/>
        <v>0</v>
      </c>
      <c r="Q379" s="2">
        <f t="shared" si="64"/>
        <v>0</v>
      </c>
      <c r="R379" s="3">
        <f t="shared" si="65"/>
        <v>0</v>
      </c>
      <c r="S379" s="2">
        <f t="shared" si="66"/>
        <v>0</v>
      </c>
      <c r="T379" s="1">
        <f t="shared" si="69"/>
        <v>0</v>
      </c>
      <c r="U379" s="1">
        <f t="shared" si="70"/>
        <v>0</v>
      </c>
    </row>
    <row r="380" spans="1:21">
      <c r="A380" s="9">
        <v>1846</v>
      </c>
      <c r="B380" s="9" t="s">
        <v>1536</v>
      </c>
      <c r="C380" s="9" t="s">
        <v>3</v>
      </c>
      <c r="D380" s="9">
        <v>730</v>
      </c>
      <c r="E380" s="9">
        <v>0.5</v>
      </c>
      <c r="F380" s="9">
        <v>1.2974000000000001</v>
      </c>
      <c r="G380" s="9">
        <v>1.2974000000000001</v>
      </c>
      <c r="H380" s="9">
        <v>1.2999000000000001</v>
      </c>
      <c r="I380" s="9">
        <v>-10</v>
      </c>
      <c r="J380" s="9">
        <v>3981.88</v>
      </c>
      <c r="K380" s="8" t="str">
        <f t="shared" si="60"/>
        <v>09:50</v>
      </c>
      <c r="L380" s="7" t="str">
        <f t="shared" si="61"/>
        <v>09</v>
      </c>
      <c r="M380" s="6">
        <f t="shared" si="62"/>
        <v>0</v>
      </c>
      <c r="N380" s="5">
        <f t="shared" si="67"/>
        <v>3</v>
      </c>
      <c r="O380" s="4">
        <f t="shared" si="68"/>
        <v>0</v>
      </c>
      <c r="P380" s="3">
        <f t="shared" si="63"/>
        <v>1</v>
      </c>
      <c r="Q380" s="2">
        <f t="shared" si="64"/>
        <v>0</v>
      </c>
      <c r="R380" s="3">
        <f t="shared" si="65"/>
        <v>0</v>
      </c>
      <c r="S380" s="2">
        <f t="shared" si="66"/>
        <v>0</v>
      </c>
      <c r="T380" s="1">
        <f t="shared" si="69"/>
        <v>0</v>
      </c>
      <c r="U380" s="1">
        <f t="shared" si="70"/>
        <v>0</v>
      </c>
    </row>
    <row r="381" spans="1:21">
      <c r="A381" s="9">
        <v>1847</v>
      </c>
      <c r="B381" s="9" t="s">
        <v>1535</v>
      </c>
      <c r="C381" s="9" t="s">
        <v>0</v>
      </c>
      <c r="D381" s="9">
        <v>732</v>
      </c>
      <c r="E381" s="9">
        <v>0.5</v>
      </c>
      <c r="F381" s="9">
        <v>1.2988999999999999</v>
      </c>
      <c r="G381" s="9">
        <v>1.2964</v>
      </c>
      <c r="H381" s="9">
        <v>1.2988999999999999</v>
      </c>
      <c r="I381" s="9">
        <v>2.5</v>
      </c>
      <c r="J381" s="9">
        <v>3984.38</v>
      </c>
      <c r="K381" s="8" t="str">
        <f t="shared" si="60"/>
        <v>10:10</v>
      </c>
      <c r="L381" s="7" t="str">
        <f t="shared" si="61"/>
        <v>10</v>
      </c>
      <c r="M381" s="6">
        <f t="shared" si="62"/>
        <v>0</v>
      </c>
      <c r="N381" s="5">
        <f t="shared" si="67"/>
        <v>0</v>
      </c>
      <c r="O381" s="4">
        <f t="shared" si="68"/>
        <v>1</v>
      </c>
      <c r="P381" s="3">
        <f t="shared" si="63"/>
        <v>0</v>
      </c>
      <c r="Q381" s="2">
        <f t="shared" si="64"/>
        <v>0</v>
      </c>
      <c r="R381" s="3">
        <f t="shared" si="65"/>
        <v>0</v>
      </c>
      <c r="S381" s="2">
        <f t="shared" si="66"/>
        <v>1</v>
      </c>
      <c r="T381" s="1">
        <f t="shared" si="69"/>
        <v>0</v>
      </c>
      <c r="U381" s="1">
        <f t="shared" si="70"/>
        <v>0</v>
      </c>
    </row>
    <row r="382" spans="1:21">
      <c r="A382" s="9">
        <v>1852</v>
      </c>
      <c r="B382" s="9" t="s">
        <v>1534</v>
      </c>
      <c r="C382" s="9" t="s">
        <v>0</v>
      </c>
      <c r="D382" s="9">
        <v>733</v>
      </c>
      <c r="E382" s="9">
        <v>1.5</v>
      </c>
      <c r="F382" s="9">
        <v>1.2986</v>
      </c>
      <c r="G382" s="9">
        <v>1.3010999999999999</v>
      </c>
      <c r="H382" s="9">
        <v>1.2986</v>
      </c>
      <c r="I382" s="9">
        <v>7.5</v>
      </c>
      <c r="J382" s="9">
        <v>3991.88</v>
      </c>
      <c r="K382" s="8" t="str">
        <f t="shared" si="60"/>
        <v>10:22</v>
      </c>
      <c r="L382" s="7" t="str">
        <f t="shared" si="61"/>
        <v>10</v>
      </c>
      <c r="M382" s="6">
        <f t="shared" si="62"/>
        <v>0</v>
      </c>
      <c r="N382" s="5">
        <f t="shared" si="67"/>
        <v>0</v>
      </c>
      <c r="O382" s="4">
        <f t="shared" si="68"/>
        <v>2</v>
      </c>
      <c r="P382" s="3">
        <f t="shared" si="63"/>
        <v>0</v>
      </c>
      <c r="Q382" s="2">
        <f t="shared" si="64"/>
        <v>0</v>
      </c>
      <c r="R382" s="3">
        <f t="shared" si="65"/>
        <v>0</v>
      </c>
      <c r="S382" s="2">
        <f t="shared" si="66"/>
        <v>0</v>
      </c>
      <c r="T382" s="1">
        <f t="shared" si="69"/>
        <v>0</v>
      </c>
      <c r="U382" s="1">
        <f t="shared" si="70"/>
        <v>1</v>
      </c>
    </row>
    <row r="383" spans="1:21">
      <c r="A383" s="9">
        <v>1861</v>
      </c>
      <c r="B383" s="9" t="s">
        <v>1533</v>
      </c>
      <c r="C383" s="9" t="s">
        <v>0</v>
      </c>
      <c r="D383" s="9">
        <v>737</v>
      </c>
      <c r="E383" s="9">
        <v>0.5</v>
      </c>
      <c r="F383" s="9">
        <v>1.3006</v>
      </c>
      <c r="G383" s="9">
        <v>1.3030999999999999</v>
      </c>
      <c r="H383" s="9">
        <v>1.3006</v>
      </c>
      <c r="I383" s="9">
        <v>2.5</v>
      </c>
      <c r="J383" s="9">
        <v>3994.38</v>
      </c>
      <c r="K383" s="8" t="str">
        <f t="shared" si="60"/>
        <v>11:07</v>
      </c>
      <c r="L383" s="7" t="str">
        <f t="shared" si="61"/>
        <v>11</v>
      </c>
      <c r="M383" s="6">
        <f t="shared" si="62"/>
        <v>0</v>
      </c>
      <c r="N383" s="5">
        <f t="shared" si="67"/>
        <v>0</v>
      </c>
      <c r="O383" s="4">
        <f t="shared" si="68"/>
        <v>3</v>
      </c>
      <c r="P383" s="3">
        <f t="shared" si="63"/>
        <v>0</v>
      </c>
      <c r="Q383" s="2">
        <f t="shared" si="64"/>
        <v>0</v>
      </c>
      <c r="R383" s="3">
        <f t="shared" si="65"/>
        <v>0</v>
      </c>
      <c r="S383" s="2">
        <f t="shared" si="66"/>
        <v>0</v>
      </c>
      <c r="T383" s="1">
        <f t="shared" si="69"/>
        <v>0</v>
      </c>
      <c r="U383" s="1">
        <f t="shared" si="70"/>
        <v>0</v>
      </c>
    </row>
    <row r="384" spans="1:21">
      <c r="A384" s="9">
        <v>1863</v>
      </c>
      <c r="B384" s="9" t="s">
        <v>1532</v>
      </c>
      <c r="C384" s="9" t="s">
        <v>0</v>
      </c>
      <c r="D384" s="9">
        <v>740</v>
      </c>
      <c r="E384" s="9">
        <v>1.5</v>
      </c>
      <c r="F384" s="9">
        <v>1.3008999999999999</v>
      </c>
      <c r="G384" s="9">
        <v>1.2984</v>
      </c>
      <c r="H384" s="9">
        <v>1.3008999999999999</v>
      </c>
      <c r="I384" s="9">
        <v>7.5</v>
      </c>
      <c r="J384" s="9">
        <v>4001.88</v>
      </c>
      <c r="K384" s="8" t="str">
        <f t="shared" si="60"/>
        <v>11:29</v>
      </c>
      <c r="L384" s="7" t="str">
        <f t="shared" si="61"/>
        <v>11</v>
      </c>
      <c r="M384" s="6">
        <f t="shared" si="62"/>
        <v>0</v>
      </c>
      <c r="N384" s="5">
        <f t="shared" si="67"/>
        <v>0</v>
      </c>
      <c r="O384" s="4">
        <f t="shared" si="68"/>
        <v>4</v>
      </c>
      <c r="P384" s="3">
        <f t="shared" si="63"/>
        <v>0</v>
      </c>
      <c r="Q384" s="2">
        <f t="shared" si="64"/>
        <v>0</v>
      </c>
      <c r="R384" s="3">
        <f t="shared" si="65"/>
        <v>0</v>
      </c>
      <c r="S384" s="2">
        <f t="shared" si="66"/>
        <v>1</v>
      </c>
      <c r="T384" s="1">
        <f t="shared" si="69"/>
        <v>0</v>
      </c>
      <c r="U384" s="1">
        <f t="shared" si="70"/>
        <v>1</v>
      </c>
    </row>
    <row r="385" spans="1:21">
      <c r="A385" s="9">
        <v>1864</v>
      </c>
      <c r="B385" s="9" t="s">
        <v>1531</v>
      </c>
      <c r="C385" s="9" t="s">
        <v>0</v>
      </c>
      <c r="D385" s="9">
        <v>735</v>
      </c>
      <c r="E385" s="9">
        <v>0.5</v>
      </c>
      <c r="F385" s="9">
        <v>1.2996000000000001</v>
      </c>
      <c r="G385" s="9">
        <v>1.3021</v>
      </c>
      <c r="H385" s="9">
        <v>1.2996000000000001</v>
      </c>
      <c r="I385" s="9">
        <v>2.5</v>
      </c>
      <c r="J385" s="9">
        <v>4004.38</v>
      </c>
      <c r="K385" s="8" t="str">
        <f t="shared" ref="K385:K448" si="71">RIGHT(B385,5)</f>
        <v>14:35</v>
      </c>
      <c r="L385" s="7" t="str">
        <f t="shared" ref="L385:L448" si="72">TEXT(K385,"hh")</f>
        <v>14</v>
      </c>
      <c r="M385" s="6">
        <f t="shared" ref="M385:M448" si="73">IF(C385="close",IF(I385&gt;=0,1,IF(I385&lt;0,2)),0)</f>
        <v>0</v>
      </c>
      <c r="N385" s="5">
        <f t="shared" si="67"/>
        <v>0</v>
      </c>
      <c r="O385" s="4">
        <f t="shared" si="68"/>
        <v>5</v>
      </c>
      <c r="P385" s="3">
        <f t="shared" ref="P385:P448" si="74">IF(AND(N385&gt;=$AD$36,N386=0),1,0)</f>
        <v>0</v>
      </c>
      <c r="Q385" s="2">
        <f t="shared" ref="Q385:Q448" si="75">IF(AND(O385&gt;=$AD$35,O386=0),1,0)</f>
        <v>0</v>
      </c>
      <c r="R385" s="3">
        <f t="shared" ref="R385:R448" si="76">IF(AND(N385&gt;0,ISODD(D385)),1,0)</f>
        <v>0</v>
      </c>
      <c r="S385" s="2">
        <f t="shared" ref="S385:S448" si="77">IF(AND(O385&gt;0,ISEVEN(D385)),1,0)</f>
        <v>0</v>
      </c>
      <c r="T385" s="1">
        <f t="shared" si="69"/>
        <v>0</v>
      </c>
      <c r="U385" s="1">
        <f t="shared" si="70"/>
        <v>1</v>
      </c>
    </row>
    <row r="386" spans="1:21">
      <c r="A386" s="9">
        <v>1872</v>
      </c>
      <c r="B386" s="9" t="s">
        <v>1530</v>
      </c>
      <c r="C386" s="9" t="s">
        <v>0</v>
      </c>
      <c r="D386" s="9">
        <v>741</v>
      </c>
      <c r="E386" s="9">
        <v>1</v>
      </c>
      <c r="F386" s="9">
        <v>1.2958000000000001</v>
      </c>
      <c r="G386" s="9">
        <v>1.2983</v>
      </c>
      <c r="H386" s="9">
        <v>1.2958000000000001</v>
      </c>
      <c r="I386" s="9">
        <v>5</v>
      </c>
      <c r="J386" s="9">
        <v>4009.38</v>
      </c>
      <c r="K386" s="8" t="str">
        <f t="shared" si="71"/>
        <v>02:52</v>
      </c>
      <c r="L386" s="7" t="str">
        <f t="shared" si="72"/>
        <v>02</v>
      </c>
      <c r="M386" s="6">
        <f t="shared" si="73"/>
        <v>0</v>
      </c>
      <c r="N386" s="5">
        <f t="shared" ref="N386:N449" si="78">IF(N385=0,IF(C386="s/l",1,0),IF(C386="s/l",N385+1,0))</f>
        <v>0</v>
      </c>
      <c r="O386" s="4">
        <f t="shared" ref="O386:O449" si="79">IF(O385=0,IF(C386="t/p",1,0),IF(C386="t/p",O385+1,0))</f>
        <v>6</v>
      </c>
      <c r="P386" s="3">
        <f t="shared" si="74"/>
        <v>0</v>
      </c>
      <c r="Q386" s="2">
        <f t="shared" si="75"/>
        <v>0</v>
      </c>
      <c r="R386" s="3">
        <f t="shared" si="76"/>
        <v>0</v>
      </c>
      <c r="S386" s="2">
        <f t="shared" si="77"/>
        <v>0</v>
      </c>
      <c r="T386" s="1">
        <f t="shared" ref="T386:T449" si="80">IF(AND(N385&gt;0,N386&gt;0),IF(OR(AND(R385=0,R386=1),AND(R385=1,R386=0)),1,0),0)</f>
        <v>0</v>
      </c>
      <c r="U386" s="1">
        <f t="shared" ref="U386:U449" si="81">IF(AND(O385&gt;0,O386&gt;0),IF(OR(AND(S385=0,S386=1),AND(S385=1,S386=0)),1,0),0)</f>
        <v>0</v>
      </c>
    </row>
    <row r="387" spans="1:21">
      <c r="A387" s="9">
        <v>1877</v>
      </c>
      <c r="B387" s="9" t="s">
        <v>1529</v>
      </c>
      <c r="C387" s="9" t="s">
        <v>0</v>
      </c>
      <c r="D387" s="9">
        <v>744</v>
      </c>
      <c r="E387" s="9">
        <v>2</v>
      </c>
      <c r="F387" s="9">
        <v>1.2961</v>
      </c>
      <c r="G387" s="9">
        <v>1.2936000000000001</v>
      </c>
      <c r="H387" s="9">
        <v>1.2961</v>
      </c>
      <c r="I387" s="9">
        <v>10</v>
      </c>
      <c r="J387" s="9">
        <v>4019.38</v>
      </c>
      <c r="K387" s="8" t="str">
        <f t="shared" si="71"/>
        <v>05:17</v>
      </c>
      <c r="L387" s="7" t="str">
        <f t="shared" si="72"/>
        <v>05</v>
      </c>
      <c r="M387" s="6">
        <f t="shared" si="73"/>
        <v>0</v>
      </c>
      <c r="N387" s="5">
        <f t="shared" si="78"/>
        <v>0</v>
      </c>
      <c r="O387" s="4">
        <f t="shared" si="79"/>
        <v>7</v>
      </c>
      <c r="P387" s="3">
        <f t="shared" si="74"/>
        <v>0</v>
      </c>
      <c r="Q387" s="2">
        <f t="shared" si="75"/>
        <v>0</v>
      </c>
      <c r="R387" s="3">
        <f t="shared" si="76"/>
        <v>0</v>
      </c>
      <c r="S387" s="2">
        <f t="shared" si="77"/>
        <v>1</v>
      </c>
      <c r="T387" s="1">
        <f t="shared" si="80"/>
        <v>0</v>
      </c>
      <c r="U387" s="1">
        <f t="shared" si="81"/>
        <v>1</v>
      </c>
    </row>
    <row r="388" spans="1:21">
      <c r="A388" s="9">
        <v>1882</v>
      </c>
      <c r="B388" s="9" t="s">
        <v>1528</v>
      </c>
      <c r="C388" s="9" t="s">
        <v>0</v>
      </c>
      <c r="D388" s="9">
        <v>745</v>
      </c>
      <c r="E388" s="9">
        <v>3</v>
      </c>
      <c r="F388" s="9">
        <v>1.2958000000000001</v>
      </c>
      <c r="G388" s="9">
        <v>1.2983</v>
      </c>
      <c r="H388" s="9">
        <v>1.2958000000000001</v>
      </c>
      <c r="I388" s="9">
        <v>15</v>
      </c>
      <c r="J388" s="9">
        <v>4034.38</v>
      </c>
      <c r="K388" s="8" t="str">
        <f t="shared" si="71"/>
        <v>05:44</v>
      </c>
      <c r="L388" s="7" t="str">
        <f t="shared" si="72"/>
        <v>05</v>
      </c>
      <c r="M388" s="6">
        <f t="shared" si="73"/>
        <v>0</v>
      </c>
      <c r="N388" s="5">
        <f t="shared" si="78"/>
        <v>0</v>
      </c>
      <c r="O388" s="4">
        <f t="shared" si="79"/>
        <v>8</v>
      </c>
      <c r="P388" s="3">
        <f t="shared" si="74"/>
        <v>0</v>
      </c>
      <c r="Q388" s="2">
        <f t="shared" si="75"/>
        <v>0</v>
      </c>
      <c r="R388" s="3">
        <f t="shared" si="76"/>
        <v>0</v>
      </c>
      <c r="S388" s="2">
        <f t="shared" si="77"/>
        <v>0</v>
      </c>
      <c r="T388" s="1">
        <f t="shared" si="80"/>
        <v>0</v>
      </c>
      <c r="U388" s="1">
        <f t="shared" si="81"/>
        <v>1</v>
      </c>
    </row>
    <row r="389" spans="1:21">
      <c r="A389" s="9">
        <v>1887</v>
      </c>
      <c r="B389" s="9" t="s">
        <v>1527</v>
      </c>
      <c r="C389" s="9" t="s">
        <v>0</v>
      </c>
      <c r="D389" s="9">
        <v>748</v>
      </c>
      <c r="E389" s="9">
        <v>4</v>
      </c>
      <c r="F389" s="9">
        <v>1.2961</v>
      </c>
      <c r="G389" s="9">
        <v>1.2936000000000001</v>
      </c>
      <c r="H389" s="9">
        <v>1.2961</v>
      </c>
      <c r="I389" s="9">
        <v>20</v>
      </c>
      <c r="J389" s="9">
        <v>4054.38</v>
      </c>
      <c r="K389" s="8" t="str">
        <f t="shared" si="71"/>
        <v>07:22</v>
      </c>
      <c r="L389" s="7" t="str">
        <f t="shared" si="72"/>
        <v>07</v>
      </c>
      <c r="M389" s="6">
        <f t="shared" si="73"/>
        <v>0</v>
      </c>
      <c r="N389" s="5">
        <f t="shared" si="78"/>
        <v>0</v>
      </c>
      <c r="O389" s="4">
        <f t="shared" si="79"/>
        <v>9</v>
      </c>
      <c r="P389" s="3">
        <f t="shared" si="74"/>
        <v>0</v>
      </c>
      <c r="Q389" s="2">
        <f t="shared" si="75"/>
        <v>1</v>
      </c>
      <c r="R389" s="3">
        <f t="shared" si="76"/>
        <v>0</v>
      </c>
      <c r="S389" s="2">
        <f t="shared" si="77"/>
        <v>1</v>
      </c>
      <c r="T389" s="1">
        <f t="shared" si="80"/>
        <v>0</v>
      </c>
      <c r="U389" s="1">
        <f t="shared" si="81"/>
        <v>1</v>
      </c>
    </row>
    <row r="390" spans="1:21">
      <c r="A390" s="9">
        <v>1896</v>
      </c>
      <c r="B390" s="9" t="s">
        <v>1526</v>
      </c>
      <c r="C390" s="9" t="s">
        <v>3</v>
      </c>
      <c r="D390" s="9">
        <v>749</v>
      </c>
      <c r="E390" s="9">
        <v>5</v>
      </c>
      <c r="F390" s="9">
        <v>1.2983</v>
      </c>
      <c r="G390" s="9">
        <v>1.2983</v>
      </c>
      <c r="H390" s="9">
        <v>1.2958000000000001</v>
      </c>
      <c r="I390" s="9">
        <v>-100</v>
      </c>
      <c r="J390" s="9">
        <v>3954.38</v>
      </c>
      <c r="K390" s="8" t="str">
        <f t="shared" si="71"/>
        <v>08:44</v>
      </c>
      <c r="L390" s="7" t="str">
        <f t="shared" si="72"/>
        <v>08</v>
      </c>
      <c r="M390" s="6">
        <f t="shared" si="73"/>
        <v>0</v>
      </c>
      <c r="N390" s="5">
        <f t="shared" si="78"/>
        <v>1</v>
      </c>
      <c r="O390" s="4">
        <f t="shared" si="79"/>
        <v>0</v>
      </c>
      <c r="P390" s="3">
        <f t="shared" si="74"/>
        <v>0</v>
      </c>
      <c r="Q390" s="2">
        <f t="shared" si="75"/>
        <v>0</v>
      </c>
      <c r="R390" s="3">
        <f t="shared" si="76"/>
        <v>1</v>
      </c>
      <c r="S390" s="2">
        <f t="shared" si="77"/>
        <v>0</v>
      </c>
      <c r="T390" s="1">
        <f t="shared" si="80"/>
        <v>0</v>
      </c>
      <c r="U390" s="1">
        <f t="shared" si="81"/>
        <v>0</v>
      </c>
    </row>
    <row r="391" spans="1:21">
      <c r="A391" s="9">
        <v>1901</v>
      </c>
      <c r="B391" s="9" t="s">
        <v>1525</v>
      </c>
      <c r="C391" s="9" t="s">
        <v>3</v>
      </c>
      <c r="D391" s="9">
        <v>751</v>
      </c>
      <c r="E391" s="9">
        <v>0.5</v>
      </c>
      <c r="F391" s="9">
        <v>1.2992999999999999</v>
      </c>
      <c r="G391" s="9">
        <v>1.2992999999999999</v>
      </c>
      <c r="H391" s="9">
        <v>1.2968</v>
      </c>
      <c r="I391" s="9">
        <v>-10</v>
      </c>
      <c r="J391" s="9">
        <v>3944.38</v>
      </c>
      <c r="K391" s="8" t="str">
        <f t="shared" si="71"/>
        <v>09:03</v>
      </c>
      <c r="L391" s="7" t="str">
        <f t="shared" si="72"/>
        <v>09</v>
      </c>
      <c r="M391" s="6">
        <f t="shared" si="73"/>
        <v>0</v>
      </c>
      <c r="N391" s="5">
        <f t="shared" si="78"/>
        <v>2</v>
      </c>
      <c r="O391" s="4">
        <f t="shared" si="79"/>
        <v>0</v>
      </c>
      <c r="P391" s="3">
        <f t="shared" si="74"/>
        <v>1</v>
      </c>
      <c r="Q391" s="2">
        <f t="shared" si="75"/>
        <v>0</v>
      </c>
      <c r="R391" s="3">
        <f t="shared" si="76"/>
        <v>1</v>
      </c>
      <c r="S391" s="2">
        <f t="shared" si="77"/>
        <v>0</v>
      </c>
      <c r="T391" s="1">
        <f t="shared" si="80"/>
        <v>0</v>
      </c>
      <c r="U391" s="1">
        <f t="shared" si="81"/>
        <v>0</v>
      </c>
    </row>
    <row r="392" spans="1:21">
      <c r="A392" s="9">
        <v>1906</v>
      </c>
      <c r="B392" s="9" t="s">
        <v>1524</v>
      </c>
      <c r="C392" s="9" t="s">
        <v>0</v>
      </c>
      <c r="D392" s="9">
        <v>755</v>
      </c>
      <c r="E392" s="9">
        <v>0.5</v>
      </c>
      <c r="F392" s="9">
        <v>1.2988</v>
      </c>
      <c r="G392" s="9">
        <v>1.3012999999999999</v>
      </c>
      <c r="H392" s="9">
        <v>1.2988</v>
      </c>
      <c r="I392" s="9">
        <v>2.5</v>
      </c>
      <c r="J392" s="9">
        <v>3946.88</v>
      </c>
      <c r="K392" s="8" t="str">
        <f t="shared" si="71"/>
        <v>09:19</v>
      </c>
      <c r="L392" s="7" t="str">
        <f t="shared" si="72"/>
        <v>09</v>
      </c>
      <c r="M392" s="6">
        <f t="shared" si="73"/>
        <v>0</v>
      </c>
      <c r="N392" s="5">
        <f t="shared" si="78"/>
        <v>0</v>
      </c>
      <c r="O392" s="4">
        <f t="shared" si="79"/>
        <v>1</v>
      </c>
      <c r="P392" s="3">
        <f t="shared" si="74"/>
        <v>0</v>
      </c>
      <c r="Q392" s="2">
        <f t="shared" si="75"/>
        <v>0</v>
      </c>
      <c r="R392" s="3">
        <f t="shared" si="76"/>
        <v>0</v>
      </c>
      <c r="S392" s="2">
        <f t="shared" si="77"/>
        <v>0</v>
      </c>
      <c r="T392" s="1">
        <f t="shared" si="80"/>
        <v>0</v>
      </c>
      <c r="U392" s="1">
        <f t="shared" si="81"/>
        <v>0</v>
      </c>
    </row>
    <row r="393" spans="1:21">
      <c r="A393" s="9">
        <v>1907</v>
      </c>
      <c r="B393" s="9" t="s">
        <v>1523</v>
      </c>
      <c r="C393" s="9" t="s">
        <v>3</v>
      </c>
      <c r="D393" s="9">
        <v>753</v>
      </c>
      <c r="E393" s="9">
        <v>0.5</v>
      </c>
      <c r="F393" s="9">
        <v>1.3003</v>
      </c>
      <c r="G393" s="9">
        <v>1.3003</v>
      </c>
      <c r="H393" s="9">
        <v>1.2978000000000001</v>
      </c>
      <c r="I393" s="9">
        <v>-10</v>
      </c>
      <c r="J393" s="9">
        <v>3936.88</v>
      </c>
      <c r="K393" s="8" t="str">
        <f t="shared" si="71"/>
        <v>09:29</v>
      </c>
      <c r="L393" s="7" t="str">
        <f t="shared" si="72"/>
        <v>09</v>
      </c>
      <c r="M393" s="6">
        <f t="shared" si="73"/>
        <v>0</v>
      </c>
      <c r="N393" s="5">
        <f t="shared" si="78"/>
        <v>1</v>
      </c>
      <c r="O393" s="4">
        <f t="shared" si="79"/>
        <v>0</v>
      </c>
      <c r="P393" s="3">
        <f t="shared" si="74"/>
        <v>0</v>
      </c>
      <c r="Q393" s="2">
        <f t="shared" si="75"/>
        <v>0</v>
      </c>
      <c r="R393" s="3">
        <f t="shared" si="76"/>
        <v>1</v>
      </c>
      <c r="S393" s="2">
        <f t="shared" si="77"/>
        <v>0</v>
      </c>
      <c r="T393" s="1">
        <f t="shared" si="80"/>
        <v>0</v>
      </c>
      <c r="U393" s="1">
        <f t="shared" si="81"/>
        <v>0</v>
      </c>
    </row>
    <row r="394" spans="1:21">
      <c r="A394" s="9">
        <v>1916</v>
      </c>
      <c r="B394" s="9" t="s">
        <v>1522</v>
      </c>
      <c r="C394" s="9" t="s">
        <v>0</v>
      </c>
      <c r="D394" s="9">
        <v>760</v>
      </c>
      <c r="E394" s="9">
        <v>0.5</v>
      </c>
      <c r="F394" s="9">
        <v>1.2981</v>
      </c>
      <c r="G394" s="9">
        <v>1.2956000000000001</v>
      </c>
      <c r="H394" s="9">
        <v>1.2981</v>
      </c>
      <c r="I394" s="9">
        <v>2.5</v>
      </c>
      <c r="J394" s="9">
        <v>3939.38</v>
      </c>
      <c r="K394" s="8" t="str">
        <f t="shared" si="71"/>
        <v>10:13</v>
      </c>
      <c r="L394" s="7" t="str">
        <f t="shared" si="72"/>
        <v>10</v>
      </c>
      <c r="M394" s="6">
        <f t="shared" si="73"/>
        <v>0</v>
      </c>
      <c r="N394" s="5">
        <f t="shared" si="78"/>
        <v>0</v>
      </c>
      <c r="O394" s="4">
        <f t="shared" si="79"/>
        <v>1</v>
      </c>
      <c r="P394" s="3">
        <f t="shared" si="74"/>
        <v>0</v>
      </c>
      <c r="Q394" s="2">
        <f t="shared" si="75"/>
        <v>0</v>
      </c>
      <c r="R394" s="3">
        <f t="shared" si="76"/>
        <v>0</v>
      </c>
      <c r="S394" s="2">
        <f t="shared" si="77"/>
        <v>1</v>
      </c>
      <c r="T394" s="1">
        <f t="shared" si="80"/>
        <v>0</v>
      </c>
      <c r="U394" s="1">
        <f t="shared" si="81"/>
        <v>0</v>
      </c>
    </row>
    <row r="395" spans="1:21">
      <c r="A395" s="9">
        <v>1918</v>
      </c>
      <c r="B395" s="9" t="s">
        <v>1521</v>
      </c>
      <c r="C395" s="9" t="s">
        <v>0</v>
      </c>
      <c r="D395" s="9">
        <v>761</v>
      </c>
      <c r="E395" s="9">
        <v>1.5</v>
      </c>
      <c r="F395" s="9">
        <v>1.2978000000000001</v>
      </c>
      <c r="G395" s="9">
        <v>1.3003</v>
      </c>
      <c r="H395" s="9">
        <v>1.2978000000000001</v>
      </c>
      <c r="I395" s="9">
        <v>7.5</v>
      </c>
      <c r="J395" s="9">
        <v>3946.88</v>
      </c>
      <c r="K395" s="8" t="str">
        <f t="shared" si="71"/>
        <v>10:21</v>
      </c>
      <c r="L395" s="7" t="str">
        <f t="shared" si="72"/>
        <v>10</v>
      </c>
      <c r="M395" s="6">
        <f t="shared" si="73"/>
        <v>0</v>
      </c>
      <c r="N395" s="5">
        <f t="shared" si="78"/>
        <v>0</v>
      </c>
      <c r="O395" s="4">
        <f t="shared" si="79"/>
        <v>2</v>
      </c>
      <c r="P395" s="3">
        <f t="shared" si="74"/>
        <v>0</v>
      </c>
      <c r="Q395" s="2">
        <f t="shared" si="75"/>
        <v>0</v>
      </c>
      <c r="R395" s="3">
        <f t="shared" si="76"/>
        <v>0</v>
      </c>
      <c r="S395" s="2">
        <f t="shared" si="77"/>
        <v>0</v>
      </c>
      <c r="T395" s="1">
        <f t="shared" si="80"/>
        <v>0</v>
      </c>
      <c r="U395" s="1">
        <f t="shared" si="81"/>
        <v>1</v>
      </c>
    </row>
    <row r="396" spans="1:21">
      <c r="A396" s="9">
        <v>1919</v>
      </c>
      <c r="B396" s="9" t="s">
        <v>1520</v>
      </c>
      <c r="C396" s="9" t="s">
        <v>3</v>
      </c>
      <c r="D396" s="9">
        <v>758</v>
      </c>
      <c r="E396" s="9">
        <v>1.5</v>
      </c>
      <c r="F396" s="9">
        <v>1.2966</v>
      </c>
      <c r="G396" s="9">
        <v>1.2966</v>
      </c>
      <c r="H396" s="9">
        <v>1.2990999999999999</v>
      </c>
      <c r="I396" s="9">
        <v>-30</v>
      </c>
      <c r="J396" s="9">
        <v>3916.88</v>
      </c>
      <c r="K396" s="8" t="str">
        <f t="shared" si="71"/>
        <v>10:50</v>
      </c>
      <c r="L396" s="7" t="str">
        <f t="shared" si="72"/>
        <v>10</v>
      </c>
      <c r="M396" s="6">
        <f t="shared" si="73"/>
        <v>0</v>
      </c>
      <c r="N396" s="5">
        <f t="shared" si="78"/>
        <v>1</v>
      </c>
      <c r="O396" s="4">
        <f t="shared" si="79"/>
        <v>0</v>
      </c>
      <c r="P396" s="3">
        <f t="shared" si="74"/>
        <v>0</v>
      </c>
      <c r="Q396" s="2">
        <f t="shared" si="75"/>
        <v>0</v>
      </c>
      <c r="R396" s="3">
        <f t="shared" si="76"/>
        <v>0</v>
      </c>
      <c r="S396" s="2">
        <f t="shared" si="77"/>
        <v>0</v>
      </c>
      <c r="T396" s="1">
        <f t="shared" si="80"/>
        <v>0</v>
      </c>
      <c r="U396" s="1">
        <f t="shared" si="81"/>
        <v>0</v>
      </c>
    </row>
    <row r="397" spans="1:21">
      <c r="A397" s="9">
        <v>1921</v>
      </c>
      <c r="B397" s="9" t="s">
        <v>1519</v>
      </c>
      <c r="C397" s="9" t="s">
        <v>0</v>
      </c>
      <c r="D397" s="9">
        <v>762</v>
      </c>
      <c r="E397" s="9">
        <v>0.5</v>
      </c>
      <c r="F397" s="9">
        <v>1.2970999999999999</v>
      </c>
      <c r="G397" s="9">
        <v>1.2946</v>
      </c>
      <c r="H397" s="9">
        <v>1.2970999999999999</v>
      </c>
      <c r="I397" s="9">
        <v>2.5</v>
      </c>
      <c r="J397" s="9">
        <v>3919.38</v>
      </c>
      <c r="K397" s="8" t="str">
        <f t="shared" si="71"/>
        <v>10:59</v>
      </c>
      <c r="L397" s="7" t="str">
        <f t="shared" si="72"/>
        <v>10</v>
      </c>
      <c r="M397" s="6">
        <f t="shared" si="73"/>
        <v>0</v>
      </c>
      <c r="N397" s="5">
        <f t="shared" si="78"/>
        <v>0</v>
      </c>
      <c r="O397" s="4">
        <f t="shared" si="79"/>
        <v>1</v>
      </c>
      <c r="P397" s="3">
        <f t="shared" si="74"/>
        <v>0</v>
      </c>
      <c r="Q397" s="2">
        <f t="shared" si="75"/>
        <v>0</v>
      </c>
      <c r="R397" s="3">
        <f t="shared" si="76"/>
        <v>0</v>
      </c>
      <c r="S397" s="2">
        <f t="shared" si="77"/>
        <v>1</v>
      </c>
      <c r="T397" s="1">
        <f t="shared" si="80"/>
        <v>0</v>
      </c>
      <c r="U397" s="1">
        <f t="shared" si="81"/>
        <v>0</v>
      </c>
    </row>
    <row r="398" spans="1:21">
      <c r="A398" s="9">
        <v>1932</v>
      </c>
      <c r="B398" s="9" t="s">
        <v>1518</v>
      </c>
      <c r="C398" s="9" t="s">
        <v>0</v>
      </c>
      <c r="D398" s="9">
        <v>765</v>
      </c>
      <c r="E398" s="9">
        <v>0.5</v>
      </c>
      <c r="F398" s="9">
        <v>1.2986</v>
      </c>
      <c r="G398" s="9">
        <v>1.3010999999999999</v>
      </c>
      <c r="H398" s="9">
        <v>1.2986</v>
      </c>
      <c r="I398" s="9">
        <v>2.5</v>
      </c>
      <c r="J398" s="9">
        <v>3921.88</v>
      </c>
      <c r="K398" s="8" t="str">
        <f t="shared" si="71"/>
        <v>12:29</v>
      </c>
      <c r="L398" s="7" t="str">
        <f t="shared" si="72"/>
        <v>12</v>
      </c>
      <c r="M398" s="6">
        <f t="shared" si="73"/>
        <v>0</v>
      </c>
      <c r="N398" s="5">
        <f t="shared" si="78"/>
        <v>0</v>
      </c>
      <c r="O398" s="4">
        <f t="shared" si="79"/>
        <v>2</v>
      </c>
      <c r="P398" s="3">
        <f t="shared" si="74"/>
        <v>0</v>
      </c>
      <c r="Q398" s="2">
        <f t="shared" si="75"/>
        <v>0</v>
      </c>
      <c r="R398" s="3">
        <f t="shared" si="76"/>
        <v>0</v>
      </c>
      <c r="S398" s="2">
        <f t="shared" si="77"/>
        <v>0</v>
      </c>
      <c r="T398" s="1">
        <f t="shared" si="80"/>
        <v>0</v>
      </c>
      <c r="U398" s="1">
        <f t="shared" si="81"/>
        <v>1</v>
      </c>
    </row>
    <row r="399" spans="1:21">
      <c r="A399" s="9">
        <v>1934</v>
      </c>
      <c r="B399" s="9" t="s">
        <v>1517</v>
      </c>
      <c r="C399" s="9" t="s">
        <v>0</v>
      </c>
      <c r="D399" s="9">
        <v>768</v>
      </c>
      <c r="E399" s="9">
        <v>1.5</v>
      </c>
      <c r="F399" s="9">
        <v>1.2988999999999999</v>
      </c>
      <c r="G399" s="9">
        <v>1.2964</v>
      </c>
      <c r="H399" s="9">
        <v>1.2988999999999999</v>
      </c>
      <c r="I399" s="9">
        <v>7.5</v>
      </c>
      <c r="J399" s="9">
        <v>3929.38</v>
      </c>
      <c r="K399" s="8" t="str">
        <f t="shared" si="71"/>
        <v>12:51</v>
      </c>
      <c r="L399" s="7" t="str">
        <f t="shared" si="72"/>
        <v>12</v>
      </c>
      <c r="M399" s="6">
        <f t="shared" si="73"/>
        <v>0</v>
      </c>
      <c r="N399" s="5">
        <f t="shared" si="78"/>
        <v>0</v>
      </c>
      <c r="O399" s="4">
        <f t="shared" si="79"/>
        <v>3</v>
      </c>
      <c r="P399" s="3">
        <f t="shared" si="74"/>
        <v>0</v>
      </c>
      <c r="Q399" s="2">
        <f t="shared" si="75"/>
        <v>0</v>
      </c>
      <c r="R399" s="3">
        <f t="shared" si="76"/>
        <v>0</v>
      </c>
      <c r="S399" s="2">
        <f t="shared" si="77"/>
        <v>1</v>
      </c>
      <c r="T399" s="1">
        <f t="shared" si="80"/>
        <v>0</v>
      </c>
      <c r="U399" s="1">
        <f t="shared" si="81"/>
        <v>1</v>
      </c>
    </row>
    <row r="400" spans="1:21">
      <c r="A400" s="9">
        <v>1935</v>
      </c>
      <c r="B400" s="9" t="s">
        <v>1516</v>
      </c>
      <c r="C400" s="9" t="s">
        <v>0</v>
      </c>
      <c r="D400" s="9">
        <v>763</v>
      </c>
      <c r="E400" s="9">
        <v>1</v>
      </c>
      <c r="F400" s="9">
        <v>1.2976000000000001</v>
      </c>
      <c r="G400" s="9">
        <v>1.3001</v>
      </c>
      <c r="H400" s="9">
        <v>1.2976000000000001</v>
      </c>
      <c r="I400" s="9">
        <v>5</v>
      </c>
      <c r="J400" s="9">
        <v>3934.38</v>
      </c>
      <c r="K400" s="8" t="str">
        <f t="shared" si="71"/>
        <v>13:56</v>
      </c>
      <c r="L400" s="7" t="str">
        <f t="shared" si="72"/>
        <v>13</v>
      </c>
      <c r="M400" s="6">
        <f t="shared" si="73"/>
        <v>0</v>
      </c>
      <c r="N400" s="5">
        <f t="shared" si="78"/>
        <v>0</v>
      </c>
      <c r="O400" s="4">
        <f t="shared" si="79"/>
        <v>4</v>
      </c>
      <c r="P400" s="3">
        <f t="shared" si="74"/>
        <v>0</v>
      </c>
      <c r="Q400" s="2">
        <f t="shared" si="75"/>
        <v>0</v>
      </c>
      <c r="R400" s="3">
        <f t="shared" si="76"/>
        <v>0</v>
      </c>
      <c r="S400" s="2">
        <f t="shared" si="77"/>
        <v>0</v>
      </c>
      <c r="T400" s="1">
        <f t="shared" si="80"/>
        <v>0</v>
      </c>
      <c r="U400" s="1">
        <f t="shared" si="81"/>
        <v>1</v>
      </c>
    </row>
    <row r="401" spans="1:21">
      <c r="A401" s="9">
        <v>1943</v>
      </c>
      <c r="B401" s="9" t="s">
        <v>1515</v>
      </c>
      <c r="C401" s="9" t="s">
        <v>0</v>
      </c>
      <c r="D401" s="9">
        <v>770</v>
      </c>
      <c r="E401" s="9">
        <v>1</v>
      </c>
      <c r="F401" s="9">
        <v>1.2932999999999999</v>
      </c>
      <c r="G401" s="9">
        <v>1.2907999999999999</v>
      </c>
      <c r="H401" s="9">
        <v>1.2932999999999999</v>
      </c>
      <c r="I401" s="9">
        <v>5</v>
      </c>
      <c r="J401" s="9">
        <v>3939.38</v>
      </c>
      <c r="K401" s="8" t="str">
        <f t="shared" si="71"/>
        <v>08:26</v>
      </c>
      <c r="L401" s="7" t="str">
        <f t="shared" si="72"/>
        <v>08</v>
      </c>
      <c r="M401" s="6">
        <f t="shared" si="73"/>
        <v>0</v>
      </c>
      <c r="N401" s="5">
        <f t="shared" si="78"/>
        <v>0</v>
      </c>
      <c r="O401" s="4">
        <f t="shared" si="79"/>
        <v>5</v>
      </c>
      <c r="P401" s="3">
        <f t="shared" si="74"/>
        <v>0</v>
      </c>
      <c r="Q401" s="2">
        <f t="shared" si="75"/>
        <v>0</v>
      </c>
      <c r="R401" s="3">
        <f t="shared" si="76"/>
        <v>0</v>
      </c>
      <c r="S401" s="2">
        <f t="shared" si="77"/>
        <v>1</v>
      </c>
      <c r="T401" s="1">
        <f t="shared" si="80"/>
        <v>0</v>
      </c>
      <c r="U401" s="1">
        <f t="shared" si="81"/>
        <v>1</v>
      </c>
    </row>
    <row r="402" spans="1:21">
      <c r="A402" s="9">
        <v>1948</v>
      </c>
      <c r="B402" s="9" t="s">
        <v>1514</v>
      </c>
      <c r="C402" s="9" t="s">
        <v>0</v>
      </c>
      <c r="D402" s="9">
        <v>771</v>
      </c>
      <c r="E402" s="9">
        <v>2</v>
      </c>
      <c r="F402" s="9">
        <v>1.2929999999999999</v>
      </c>
      <c r="G402" s="9">
        <v>1.2955000000000001</v>
      </c>
      <c r="H402" s="9">
        <v>1.2929999999999999</v>
      </c>
      <c r="I402" s="9">
        <v>10</v>
      </c>
      <c r="J402" s="9">
        <v>3949.38</v>
      </c>
      <c r="K402" s="8" t="str">
        <f t="shared" si="71"/>
        <v>08:43</v>
      </c>
      <c r="L402" s="7" t="str">
        <f t="shared" si="72"/>
        <v>08</v>
      </c>
      <c r="M402" s="6">
        <f t="shared" si="73"/>
        <v>0</v>
      </c>
      <c r="N402" s="5">
        <f t="shared" si="78"/>
        <v>0</v>
      </c>
      <c r="O402" s="4">
        <f t="shared" si="79"/>
        <v>6</v>
      </c>
      <c r="P402" s="3">
        <f t="shared" si="74"/>
        <v>0</v>
      </c>
      <c r="Q402" s="2">
        <f t="shared" si="75"/>
        <v>1</v>
      </c>
      <c r="R402" s="3">
        <f t="shared" si="76"/>
        <v>0</v>
      </c>
      <c r="S402" s="2">
        <f t="shared" si="77"/>
        <v>0</v>
      </c>
      <c r="T402" s="1">
        <f t="shared" si="80"/>
        <v>0</v>
      </c>
      <c r="U402" s="1">
        <f t="shared" si="81"/>
        <v>1</v>
      </c>
    </row>
    <row r="403" spans="1:21">
      <c r="A403" s="9">
        <v>1957</v>
      </c>
      <c r="B403" s="9" t="s">
        <v>1513</v>
      </c>
      <c r="C403" s="9" t="s">
        <v>3</v>
      </c>
      <c r="D403" s="9">
        <v>774</v>
      </c>
      <c r="E403" s="9">
        <v>3</v>
      </c>
      <c r="F403" s="9">
        <v>1.2907999999999999</v>
      </c>
      <c r="G403" s="9">
        <v>1.2907999999999999</v>
      </c>
      <c r="H403" s="9">
        <v>1.2932999999999999</v>
      </c>
      <c r="I403" s="9">
        <v>-60</v>
      </c>
      <c r="J403" s="9">
        <v>3889.38</v>
      </c>
      <c r="K403" s="8" t="str">
        <f t="shared" si="71"/>
        <v>09:10</v>
      </c>
      <c r="L403" s="7" t="str">
        <f t="shared" si="72"/>
        <v>09</v>
      </c>
      <c r="M403" s="6">
        <f t="shared" si="73"/>
        <v>0</v>
      </c>
      <c r="N403" s="5">
        <f t="shared" si="78"/>
        <v>1</v>
      </c>
      <c r="O403" s="4">
        <f t="shared" si="79"/>
        <v>0</v>
      </c>
      <c r="P403" s="3">
        <f t="shared" si="74"/>
        <v>0</v>
      </c>
      <c r="Q403" s="2">
        <f t="shared" si="75"/>
        <v>0</v>
      </c>
      <c r="R403" s="3">
        <f t="shared" si="76"/>
        <v>0</v>
      </c>
      <c r="S403" s="2">
        <f t="shared" si="77"/>
        <v>0</v>
      </c>
      <c r="T403" s="1">
        <f t="shared" si="80"/>
        <v>0</v>
      </c>
      <c r="U403" s="1">
        <f t="shared" si="81"/>
        <v>0</v>
      </c>
    </row>
    <row r="404" spans="1:21">
      <c r="A404" s="9">
        <v>1962</v>
      </c>
      <c r="B404" s="9" t="s">
        <v>1512</v>
      </c>
      <c r="C404" s="9" t="s">
        <v>0</v>
      </c>
      <c r="D404" s="9">
        <v>778</v>
      </c>
      <c r="E404" s="9">
        <v>0.5</v>
      </c>
      <c r="F404" s="9">
        <v>1.2912999999999999</v>
      </c>
      <c r="G404" s="9">
        <v>1.2887999999999999</v>
      </c>
      <c r="H404" s="9">
        <v>1.2912999999999999</v>
      </c>
      <c r="I404" s="9">
        <v>2.5</v>
      </c>
      <c r="J404" s="9">
        <v>3891.88</v>
      </c>
      <c r="K404" s="8" t="str">
        <f t="shared" si="71"/>
        <v>09:29</v>
      </c>
      <c r="L404" s="7" t="str">
        <f t="shared" si="72"/>
        <v>09</v>
      </c>
      <c r="M404" s="6">
        <f t="shared" si="73"/>
        <v>0</v>
      </c>
      <c r="N404" s="5">
        <f t="shared" si="78"/>
        <v>0</v>
      </c>
      <c r="O404" s="4">
        <f t="shared" si="79"/>
        <v>1</v>
      </c>
      <c r="P404" s="3">
        <f t="shared" si="74"/>
        <v>0</v>
      </c>
      <c r="Q404" s="2">
        <f t="shared" si="75"/>
        <v>0</v>
      </c>
      <c r="R404" s="3">
        <f t="shared" si="76"/>
        <v>0</v>
      </c>
      <c r="S404" s="2">
        <f t="shared" si="77"/>
        <v>1</v>
      </c>
      <c r="T404" s="1">
        <f t="shared" si="80"/>
        <v>0</v>
      </c>
      <c r="U404" s="1">
        <f t="shared" si="81"/>
        <v>0</v>
      </c>
    </row>
    <row r="405" spans="1:21">
      <c r="A405" s="9">
        <v>1964</v>
      </c>
      <c r="B405" s="9" t="s">
        <v>1511</v>
      </c>
      <c r="C405" s="9" t="s">
        <v>0</v>
      </c>
      <c r="D405" s="9">
        <v>776</v>
      </c>
      <c r="E405" s="9">
        <v>0.5</v>
      </c>
      <c r="F405" s="9">
        <v>1.2923</v>
      </c>
      <c r="G405" s="9">
        <v>1.2898000000000001</v>
      </c>
      <c r="H405" s="9">
        <v>1.2923</v>
      </c>
      <c r="I405" s="9">
        <v>2.5</v>
      </c>
      <c r="J405" s="9">
        <v>3894.38</v>
      </c>
      <c r="K405" s="8" t="str">
        <f t="shared" si="71"/>
        <v>09:47</v>
      </c>
      <c r="L405" s="7" t="str">
        <f t="shared" si="72"/>
        <v>09</v>
      </c>
      <c r="M405" s="6">
        <f t="shared" si="73"/>
        <v>0</v>
      </c>
      <c r="N405" s="5">
        <f t="shared" si="78"/>
        <v>0</v>
      </c>
      <c r="O405" s="4">
        <f t="shared" si="79"/>
        <v>2</v>
      </c>
      <c r="P405" s="3">
        <f t="shared" si="74"/>
        <v>0</v>
      </c>
      <c r="Q405" s="2">
        <f t="shared" si="75"/>
        <v>0</v>
      </c>
      <c r="R405" s="3">
        <f t="shared" si="76"/>
        <v>0</v>
      </c>
      <c r="S405" s="2">
        <f t="shared" si="77"/>
        <v>1</v>
      </c>
      <c r="T405" s="1">
        <f t="shared" si="80"/>
        <v>0</v>
      </c>
      <c r="U405" s="1">
        <f t="shared" si="81"/>
        <v>0</v>
      </c>
    </row>
    <row r="406" spans="1:21">
      <c r="A406" s="9">
        <v>1969</v>
      </c>
      <c r="B406" s="9" t="s">
        <v>1510</v>
      </c>
      <c r="C406" s="9" t="s">
        <v>0</v>
      </c>
      <c r="D406" s="9">
        <v>779</v>
      </c>
      <c r="E406" s="9">
        <v>1.5</v>
      </c>
      <c r="F406" s="9">
        <v>1.2909999999999999</v>
      </c>
      <c r="G406" s="9">
        <v>1.2935000000000001</v>
      </c>
      <c r="H406" s="9">
        <v>1.2909999999999999</v>
      </c>
      <c r="I406" s="9">
        <v>7.5</v>
      </c>
      <c r="J406" s="9">
        <v>3901.88</v>
      </c>
      <c r="K406" s="8" t="str">
        <f t="shared" si="71"/>
        <v>11:49</v>
      </c>
      <c r="L406" s="7" t="str">
        <f t="shared" si="72"/>
        <v>11</v>
      </c>
      <c r="M406" s="6">
        <f t="shared" si="73"/>
        <v>0</v>
      </c>
      <c r="N406" s="5">
        <f t="shared" si="78"/>
        <v>0</v>
      </c>
      <c r="O406" s="4">
        <f t="shared" si="79"/>
        <v>3</v>
      </c>
      <c r="P406" s="3">
        <f t="shared" si="74"/>
        <v>0</v>
      </c>
      <c r="Q406" s="2">
        <f t="shared" si="75"/>
        <v>0</v>
      </c>
      <c r="R406" s="3">
        <f t="shared" si="76"/>
        <v>0</v>
      </c>
      <c r="S406" s="2">
        <f t="shared" si="77"/>
        <v>0</v>
      </c>
      <c r="T406" s="1">
        <f t="shared" si="80"/>
        <v>0</v>
      </c>
      <c r="U406" s="1">
        <f t="shared" si="81"/>
        <v>1</v>
      </c>
    </row>
    <row r="407" spans="1:21">
      <c r="A407" s="9">
        <v>1977</v>
      </c>
      <c r="B407" s="9" t="s">
        <v>1509</v>
      </c>
      <c r="C407" s="9" t="s">
        <v>3</v>
      </c>
      <c r="D407" s="9">
        <v>782</v>
      </c>
      <c r="E407" s="9">
        <v>2.5</v>
      </c>
      <c r="F407" s="9">
        <v>1.2896000000000001</v>
      </c>
      <c r="G407" s="9">
        <v>1.2896000000000001</v>
      </c>
      <c r="H407" s="9">
        <v>1.2921</v>
      </c>
      <c r="I407" s="9">
        <v>-50</v>
      </c>
      <c r="J407" s="9">
        <v>3851.88</v>
      </c>
      <c r="K407" s="8" t="str">
        <f t="shared" si="71"/>
        <v>12:37</v>
      </c>
      <c r="L407" s="7" t="str">
        <f t="shared" si="72"/>
        <v>12</v>
      </c>
      <c r="M407" s="6">
        <f t="shared" si="73"/>
        <v>0</v>
      </c>
      <c r="N407" s="5">
        <f t="shared" si="78"/>
        <v>1</v>
      </c>
      <c r="O407" s="4">
        <f t="shared" si="79"/>
        <v>0</v>
      </c>
      <c r="P407" s="3">
        <f t="shared" si="74"/>
        <v>0</v>
      </c>
      <c r="Q407" s="2">
        <f t="shared" si="75"/>
        <v>0</v>
      </c>
      <c r="R407" s="3">
        <f t="shared" si="76"/>
        <v>0</v>
      </c>
      <c r="S407" s="2">
        <f t="shared" si="77"/>
        <v>0</v>
      </c>
      <c r="T407" s="1">
        <f t="shared" si="80"/>
        <v>0</v>
      </c>
      <c r="U407" s="1">
        <f t="shared" si="81"/>
        <v>0</v>
      </c>
    </row>
    <row r="408" spans="1:21">
      <c r="A408" s="9">
        <v>1978</v>
      </c>
      <c r="B408" s="9" t="s">
        <v>1508</v>
      </c>
      <c r="C408" s="9" t="s">
        <v>0</v>
      </c>
      <c r="D408" s="9">
        <v>784</v>
      </c>
      <c r="E408" s="9">
        <v>0.5</v>
      </c>
      <c r="F408" s="9">
        <v>1.2905</v>
      </c>
      <c r="G408" s="9">
        <v>1.288</v>
      </c>
      <c r="H408" s="9">
        <v>1.2905</v>
      </c>
      <c r="I408" s="9">
        <v>2.5</v>
      </c>
      <c r="J408" s="9">
        <v>3854.38</v>
      </c>
      <c r="K408" s="8" t="str">
        <f t="shared" si="71"/>
        <v>13:13</v>
      </c>
      <c r="L408" s="7" t="str">
        <f t="shared" si="72"/>
        <v>13</v>
      </c>
      <c r="M408" s="6">
        <f t="shared" si="73"/>
        <v>0</v>
      </c>
      <c r="N408" s="5">
        <f t="shared" si="78"/>
        <v>0</v>
      </c>
      <c r="O408" s="4">
        <f t="shared" si="79"/>
        <v>1</v>
      </c>
      <c r="P408" s="3">
        <f t="shared" si="74"/>
        <v>0</v>
      </c>
      <c r="Q408" s="2">
        <f t="shared" si="75"/>
        <v>0</v>
      </c>
      <c r="R408" s="3">
        <f t="shared" si="76"/>
        <v>0</v>
      </c>
      <c r="S408" s="2">
        <f t="shared" si="77"/>
        <v>1</v>
      </c>
      <c r="T408" s="1">
        <f t="shared" si="80"/>
        <v>0</v>
      </c>
      <c r="U408" s="1">
        <f t="shared" si="81"/>
        <v>0</v>
      </c>
    </row>
    <row r="409" spans="1:21">
      <c r="A409" s="9">
        <v>1983</v>
      </c>
      <c r="B409" s="9" t="s">
        <v>1507</v>
      </c>
      <c r="C409" s="9" t="s">
        <v>0</v>
      </c>
      <c r="D409" s="9">
        <v>785</v>
      </c>
      <c r="E409" s="9">
        <v>1.5</v>
      </c>
      <c r="F409" s="9">
        <v>1.2902</v>
      </c>
      <c r="G409" s="9">
        <v>1.2927</v>
      </c>
      <c r="H409" s="9">
        <v>1.2902</v>
      </c>
      <c r="I409" s="9">
        <v>7.5</v>
      </c>
      <c r="J409" s="9">
        <v>3861.88</v>
      </c>
      <c r="K409" s="8" t="str">
        <f t="shared" si="71"/>
        <v>13:25</v>
      </c>
      <c r="L409" s="7" t="str">
        <f t="shared" si="72"/>
        <v>13</v>
      </c>
      <c r="M409" s="6">
        <f t="shared" si="73"/>
        <v>0</v>
      </c>
      <c r="N409" s="5">
        <f t="shared" si="78"/>
        <v>0</v>
      </c>
      <c r="O409" s="4">
        <f t="shared" si="79"/>
        <v>2</v>
      </c>
      <c r="P409" s="3">
        <f t="shared" si="74"/>
        <v>0</v>
      </c>
      <c r="Q409" s="2">
        <f t="shared" si="75"/>
        <v>0</v>
      </c>
      <c r="R409" s="3">
        <f t="shared" si="76"/>
        <v>0</v>
      </c>
      <c r="S409" s="2">
        <f t="shared" si="77"/>
        <v>0</v>
      </c>
      <c r="T409" s="1">
        <f t="shared" si="80"/>
        <v>0</v>
      </c>
      <c r="U409" s="1">
        <f t="shared" si="81"/>
        <v>1</v>
      </c>
    </row>
    <row r="410" spans="1:21">
      <c r="A410" s="9">
        <v>1988</v>
      </c>
      <c r="B410" s="9" t="s">
        <v>1506</v>
      </c>
      <c r="C410" s="9" t="s">
        <v>0</v>
      </c>
      <c r="D410" s="9">
        <v>788</v>
      </c>
      <c r="E410" s="9">
        <v>2.5</v>
      </c>
      <c r="F410" s="9">
        <v>1.2905</v>
      </c>
      <c r="G410" s="9">
        <v>1.288</v>
      </c>
      <c r="H410" s="9">
        <v>1.2905</v>
      </c>
      <c r="I410" s="9">
        <v>12.5</v>
      </c>
      <c r="J410" s="9">
        <v>3874.38</v>
      </c>
      <c r="K410" s="8" t="str">
        <f t="shared" si="71"/>
        <v>14:02</v>
      </c>
      <c r="L410" s="7" t="str">
        <f t="shared" si="72"/>
        <v>14</v>
      </c>
      <c r="M410" s="6">
        <f t="shared" si="73"/>
        <v>0</v>
      </c>
      <c r="N410" s="5">
        <f t="shared" si="78"/>
        <v>0</v>
      </c>
      <c r="O410" s="4">
        <f t="shared" si="79"/>
        <v>3</v>
      </c>
      <c r="P410" s="3">
        <f t="shared" si="74"/>
        <v>0</v>
      </c>
      <c r="Q410" s="2">
        <f t="shared" si="75"/>
        <v>0</v>
      </c>
      <c r="R410" s="3">
        <f t="shared" si="76"/>
        <v>0</v>
      </c>
      <c r="S410" s="2">
        <f t="shared" si="77"/>
        <v>1</v>
      </c>
      <c r="T410" s="1">
        <f t="shared" si="80"/>
        <v>0</v>
      </c>
      <c r="U410" s="1">
        <f t="shared" si="81"/>
        <v>1</v>
      </c>
    </row>
    <row r="411" spans="1:21">
      <c r="A411" s="9">
        <v>1993</v>
      </c>
      <c r="B411" s="9" t="s">
        <v>1505</v>
      </c>
      <c r="C411" s="9" t="s">
        <v>0</v>
      </c>
      <c r="D411" s="9">
        <v>790</v>
      </c>
      <c r="E411" s="9">
        <v>0.5</v>
      </c>
      <c r="F411" s="9">
        <v>1.2895000000000001</v>
      </c>
      <c r="G411" s="9">
        <v>1.2869999999999999</v>
      </c>
      <c r="H411" s="9">
        <v>1.2895000000000001</v>
      </c>
      <c r="I411" s="9">
        <v>2.5</v>
      </c>
      <c r="J411" s="9">
        <v>3876.88</v>
      </c>
      <c r="K411" s="8" t="str">
        <f t="shared" si="71"/>
        <v>14:31</v>
      </c>
      <c r="L411" s="7" t="str">
        <f t="shared" si="72"/>
        <v>14</v>
      </c>
      <c r="M411" s="6">
        <f t="shared" si="73"/>
        <v>0</v>
      </c>
      <c r="N411" s="5">
        <f t="shared" si="78"/>
        <v>0</v>
      </c>
      <c r="O411" s="4">
        <f t="shared" si="79"/>
        <v>4</v>
      </c>
      <c r="P411" s="3">
        <f t="shared" si="74"/>
        <v>0</v>
      </c>
      <c r="Q411" s="2">
        <f t="shared" si="75"/>
        <v>1</v>
      </c>
      <c r="R411" s="3">
        <f t="shared" si="76"/>
        <v>0</v>
      </c>
      <c r="S411" s="2">
        <f t="shared" si="77"/>
        <v>1</v>
      </c>
      <c r="T411" s="1">
        <f t="shared" si="80"/>
        <v>0</v>
      </c>
      <c r="U411" s="1">
        <f t="shared" si="81"/>
        <v>0</v>
      </c>
    </row>
    <row r="412" spans="1:21">
      <c r="A412" s="9">
        <v>2002</v>
      </c>
      <c r="B412" s="9" t="s">
        <v>1504</v>
      </c>
      <c r="C412" s="9" t="s">
        <v>3</v>
      </c>
      <c r="D412" s="9">
        <v>791</v>
      </c>
      <c r="E412" s="9">
        <v>1.5</v>
      </c>
      <c r="F412" s="9">
        <v>1.2917000000000001</v>
      </c>
      <c r="G412" s="9">
        <v>1.2917000000000001</v>
      </c>
      <c r="H412" s="9">
        <v>1.2891999999999999</v>
      </c>
      <c r="I412" s="9">
        <v>-30</v>
      </c>
      <c r="J412" s="9">
        <v>3846.88</v>
      </c>
      <c r="K412" s="8" t="str">
        <f t="shared" si="71"/>
        <v>14:59</v>
      </c>
      <c r="L412" s="7" t="str">
        <f t="shared" si="72"/>
        <v>14</v>
      </c>
      <c r="M412" s="6">
        <f t="shared" si="73"/>
        <v>0</v>
      </c>
      <c r="N412" s="5">
        <f t="shared" si="78"/>
        <v>1</v>
      </c>
      <c r="O412" s="4">
        <f t="shared" si="79"/>
        <v>0</v>
      </c>
      <c r="P412" s="3">
        <f t="shared" si="74"/>
        <v>0</v>
      </c>
      <c r="Q412" s="2">
        <f t="shared" si="75"/>
        <v>0</v>
      </c>
      <c r="R412" s="3">
        <f t="shared" si="76"/>
        <v>1</v>
      </c>
      <c r="S412" s="2">
        <f t="shared" si="77"/>
        <v>0</v>
      </c>
      <c r="T412" s="1">
        <f t="shared" si="80"/>
        <v>0</v>
      </c>
      <c r="U412" s="1">
        <f t="shared" si="81"/>
        <v>0</v>
      </c>
    </row>
    <row r="413" spans="1:21">
      <c r="A413" s="9">
        <v>2007</v>
      </c>
      <c r="B413" s="9" t="s">
        <v>1503</v>
      </c>
      <c r="C413" s="9" t="s">
        <v>0</v>
      </c>
      <c r="D413" s="9">
        <v>795</v>
      </c>
      <c r="E413" s="9">
        <v>0.5</v>
      </c>
      <c r="F413" s="9">
        <v>1.2912999999999999</v>
      </c>
      <c r="G413" s="9">
        <v>1.2938000000000001</v>
      </c>
      <c r="H413" s="9">
        <v>1.2912999999999999</v>
      </c>
      <c r="I413" s="9">
        <v>2.5</v>
      </c>
      <c r="J413" s="9">
        <v>3849.38</v>
      </c>
      <c r="K413" s="8" t="str">
        <f t="shared" si="71"/>
        <v>15:09</v>
      </c>
      <c r="L413" s="7" t="str">
        <f t="shared" si="72"/>
        <v>15</v>
      </c>
      <c r="M413" s="6">
        <f t="shared" si="73"/>
        <v>0</v>
      </c>
      <c r="N413" s="5">
        <f t="shared" si="78"/>
        <v>0</v>
      </c>
      <c r="O413" s="4">
        <f t="shared" si="79"/>
        <v>1</v>
      </c>
      <c r="P413" s="3">
        <f t="shared" si="74"/>
        <v>0</v>
      </c>
      <c r="Q413" s="2">
        <f t="shared" si="75"/>
        <v>0</v>
      </c>
      <c r="R413" s="3">
        <f t="shared" si="76"/>
        <v>0</v>
      </c>
      <c r="S413" s="2">
        <f t="shared" si="77"/>
        <v>0</v>
      </c>
      <c r="T413" s="1">
        <f t="shared" si="80"/>
        <v>0</v>
      </c>
      <c r="U413" s="1">
        <f t="shared" si="81"/>
        <v>0</v>
      </c>
    </row>
    <row r="414" spans="1:21">
      <c r="A414" s="9">
        <v>2009</v>
      </c>
      <c r="B414" s="9" t="s">
        <v>1502</v>
      </c>
      <c r="C414" s="9" t="s">
        <v>0</v>
      </c>
      <c r="D414" s="9">
        <v>793</v>
      </c>
      <c r="E414" s="9">
        <v>0.5</v>
      </c>
      <c r="F414" s="9">
        <v>1.2902</v>
      </c>
      <c r="G414" s="9">
        <v>1.2927</v>
      </c>
      <c r="H414" s="9">
        <v>1.2902</v>
      </c>
      <c r="I414" s="9">
        <v>2.5</v>
      </c>
      <c r="J414" s="9">
        <v>3851.88</v>
      </c>
      <c r="K414" s="8" t="str">
        <f t="shared" si="71"/>
        <v>15:39</v>
      </c>
      <c r="L414" s="7" t="str">
        <f t="shared" si="72"/>
        <v>15</v>
      </c>
      <c r="M414" s="6">
        <f t="shared" si="73"/>
        <v>0</v>
      </c>
      <c r="N414" s="5">
        <f t="shared" si="78"/>
        <v>0</v>
      </c>
      <c r="O414" s="4">
        <f t="shared" si="79"/>
        <v>2</v>
      </c>
      <c r="P414" s="3">
        <f t="shared" si="74"/>
        <v>0</v>
      </c>
      <c r="Q414" s="2">
        <f t="shared" si="75"/>
        <v>0</v>
      </c>
      <c r="R414" s="3">
        <f t="shared" si="76"/>
        <v>0</v>
      </c>
      <c r="S414" s="2">
        <f t="shared" si="77"/>
        <v>0</v>
      </c>
      <c r="T414" s="1">
        <f t="shared" si="80"/>
        <v>0</v>
      </c>
      <c r="U414" s="1">
        <f t="shared" si="81"/>
        <v>0</v>
      </c>
    </row>
    <row r="415" spans="1:21">
      <c r="A415" s="9">
        <v>2013</v>
      </c>
      <c r="B415" s="9" t="s">
        <v>1501</v>
      </c>
      <c r="C415" s="9" t="s">
        <v>3</v>
      </c>
      <c r="D415" s="9">
        <v>798</v>
      </c>
      <c r="E415" s="9">
        <v>1.5</v>
      </c>
      <c r="F415" s="9">
        <v>1.2890999999999999</v>
      </c>
      <c r="G415" s="9">
        <v>1.2890999999999999</v>
      </c>
      <c r="H415" s="9">
        <v>1.2916000000000001</v>
      </c>
      <c r="I415" s="9">
        <v>-30</v>
      </c>
      <c r="J415" s="9">
        <v>3821.88</v>
      </c>
      <c r="K415" s="8" t="str">
        <f t="shared" si="71"/>
        <v>15:53</v>
      </c>
      <c r="L415" s="7" t="str">
        <f t="shared" si="72"/>
        <v>15</v>
      </c>
      <c r="M415" s="6">
        <f t="shared" si="73"/>
        <v>0</v>
      </c>
      <c r="N415" s="5">
        <f t="shared" si="78"/>
        <v>1</v>
      </c>
      <c r="O415" s="4">
        <f t="shared" si="79"/>
        <v>0</v>
      </c>
      <c r="P415" s="3">
        <f t="shared" si="74"/>
        <v>0</v>
      </c>
      <c r="Q415" s="2">
        <f t="shared" si="75"/>
        <v>0</v>
      </c>
      <c r="R415" s="3">
        <f t="shared" si="76"/>
        <v>0</v>
      </c>
      <c r="S415" s="2">
        <f t="shared" si="77"/>
        <v>0</v>
      </c>
      <c r="T415" s="1">
        <f t="shared" si="80"/>
        <v>0</v>
      </c>
      <c r="U415" s="1">
        <f t="shared" si="81"/>
        <v>0</v>
      </c>
    </row>
    <row r="416" spans="1:21">
      <c r="A416" s="9">
        <v>2018</v>
      </c>
      <c r="B416" s="9" t="s">
        <v>1500</v>
      </c>
      <c r="C416" s="9" t="s">
        <v>0</v>
      </c>
      <c r="D416" s="9">
        <v>800</v>
      </c>
      <c r="E416" s="9">
        <v>0.5</v>
      </c>
      <c r="F416" s="9">
        <v>1.2897000000000001</v>
      </c>
      <c r="G416" s="9">
        <v>1.2871999999999999</v>
      </c>
      <c r="H416" s="9">
        <v>1.2897000000000001</v>
      </c>
      <c r="I416" s="9">
        <v>2.5</v>
      </c>
      <c r="J416" s="9">
        <v>3824.38</v>
      </c>
      <c r="K416" s="8" t="str">
        <f t="shared" si="71"/>
        <v>15:59</v>
      </c>
      <c r="L416" s="7" t="str">
        <f t="shared" si="72"/>
        <v>15</v>
      </c>
      <c r="M416" s="6">
        <f t="shared" si="73"/>
        <v>0</v>
      </c>
      <c r="N416" s="5">
        <f t="shared" si="78"/>
        <v>0</v>
      </c>
      <c r="O416" s="4">
        <f t="shared" si="79"/>
        <v>1</v>
      </c>
      <c r="P416" s="3">
        <f t="shared" si="74"/>
        <v>0</v>
      </c>
      <c r="Q416" s="2">
        <f t="shared" si="75"/>
        <v>0</v>
      </c>
      <c r="R416" s="3">
        <f t="shared" si="76"/>
        <v>0</v>
      </c>
      <c r="S416" s="2">
        <f t="shared" si="77"/>
        <v>1</v>
      </c>
      <c r="T416" s="1">
        <f t="shared" si="80"/>
        <v>0</v>
      </c>
      <c r="U416" s="1">
        <f t="shared" si="81"/>
        <v>0</v>
      </c>
    </row>
    <row r="417" spans="1:21">
      <c r="A417" s="9">
        <v>2023</v>
      </c>
      <c r="B417" s="9" t="s">
        <v>1499</v>
      </c>
      <c r="C417" s="9" t="s">
        <v>0</v>
      </c>
      <c r="D417" s="9">
        <v>802</v>
      </c>
      <c r="E417" s="9">
        <v>0.5</v>
      </c>
      <c r="F417" s="9">
        <v>1.2887</v>
      </c>
      <c r="G417" s="9">
        <v>1.2862</v>
      </c>
      <c r="H417" s="9">
        <v>1.2887</v>
      </c>
      <c r="I417" s="9">
        <v>2.5</v>
      </c>
      <c r="J417" s="9">
        <v>3826.88</v>
      </c>
      <c r="K417" s="8" t="str">
        <f t="shared" si="71"/>
        <v>16:01</v>
      </c>
      <c r="L417" s="7" t="str">
        <f t="shared" si="72"/>
        <v>16</v>
      </c>
      <c r="M417" s="6">
        <f t="shared" si="73"/>
        <v>0</v>
      </c>
      <c r="N417" s="5">
        <f t="shared" si="78"/>
        <v>0</v>
      </c>
      <c r="O417" s="4">
        <f t="shared" si="79"/>
        <v>2</v>
      </c>
      <c r="P417" s="3">
        <f t="shared" si="74"/>
        <v>0</v>
      </c>
      <c r="Q417" s="2">
        <f t="shared" si="75"/>
        <v>0</v>
      </c>
      <c r="R417" s="3">
        <f t="shared" si="76"/>
        <v>0</v>
      </c>
      <c r="S417" s="2">
        <f t="shared" si="77"/>
        <v>1</v>
      </c>
      <c r="T417" s="1">
        <f t="shared" si="80"/>
        <v>0</v>
      </c>
      <c r="U417" s="1">
        <f t="shared" si="81"/>
        <v>0</v>
      </c>
    </row>
    <row r="418" spans="1:21">
      <c r="A418" s="9">
        <v>2032</v>
      </c>
      <c r="B418" s="9" t="s">
        <v>1498</v>
      </c>
      <c r="C418" s="9" t="s">
        <v>0</v>
      </c>
      <c r="D418" s="9">
        <v>805</v>
      </c>
      <c r="E418" s="9">
        <v>0.5</v>
      </c>
      <c r="F418" s="9">
        <v>1.2892999999999999</v>
      </c>
      <c r="G418" s="9">
        <v>1.2918000000000001</v>
      </c>
      <c r="H418" s="9">
        <v>1.2892999999999999</v>
      </c>
      <c r="I418" s="9">
        <v>2.5</v>
      </c>
      <c r="J418" s="9">
        <v>3829.38</v>
      </c>
      <c r="K418" s="8" t="str">
        <f t="shared" si="71"/>
        <v>16:14</v>
      </c>
      <c r="L418" s="7" t="str">
        <f t="shared" si="72"/>
        <v>16</v>
      </c>
      <c r="M418" s="6">
        <f t="shared" si="73"/>
        <v>0</v>
      </c>
      <c r="N418" s="5">
        <f t="shared" si="78"/>
        <v>0</v>
      </c>
      <c r="O418" s="4">
        <f t="shared" si="79"/>
        <v>3</v>
      </c>
      <c r="P418" s="3">
        <f t="shared" si="74"/>
        <v>0</v>
      </c>
      <c r="Q418" s="2">
        <f t="shared" si="75"/>
        <v>0</v>
      </c>
      <c r="R418" s="3">
        <f t="shared" si="76"/>
        <v>0</v>
      </c>
      <c r="S418" s="2">
        <f t="shared" si="77"/>
        <v>0</v>
      </c>
      <c r="T418" s="1">
        <f t="shared" si="80"/>
        <v>0</v>
      </c>
      <c r="U418" s="1">
        <f t="shared" si="81"/>
        <v>1</v>
      </c>
    </row>
    <row r="419" spans="1:21">
      <c r="A419" s="9">
        <v>2034</v>
      </c>
      <c r="B419" s="9" t="s">
        <v>1497</v>
      </c>
      <c r="C419" s="9" t="s">
        <v>0</v>
      </c>
      <c r="D419" s="9">
        <v>808</v>
      </c>
      <c r="E419" s="9">
        <v>1.5</v>
      </c>
      <c r="F419" s="9">
        <v>1.2898000000000001</v>
      </c>
      <c r="G419" s="9">
        <v>1.2873000000000001</v>
      </c>
      <c r="H419" s="9">
        <v>1.2898000000000001</v>
      </c>
      <c r="I419" s="9">
        <v>7.5</v>
      </c>
      <c r="J419" s="9">
        <v>3836.88</v>
      </c>
      <c r="K419" s="8" t="str">
        <f t="shared" si="71"/>
        <v>16:20</v>
      </c>
      <c r="L419" s="7" t="str">
        <f t="shared" si="72"/>
        <v>16</v>
      </c>
      <c r="M419" s="6">
        <f t="shared" si="73"/>
        <v>0</v>
      </c>
      <c r="N419" s="5">
        <f t="shared" si="78"/>
        <v>0</v>
      </c>
      <c r="O419" s="4">
        <f t="shared" si="79"/>
        <v>4</v>
      </c>
      <c r="P419" s="3">
        <f t="shared" si="74"/>
        <v>0</v>
      </c>
      <c r="Q419" s="2">
        <f t="shared" si="75"/>
        <v>1</v>
      </c>
      <c r="R419" s="3">
        <f t="shared" si="76"/>
        <v>0</v>
      </c>
      <c r="S419" s="2">
        <f t="shared" si="77"/>
        <v>1</v>
      </c>
      <c r="T419" s="1">
        <f t="shared" si="80"/>
        <v>0</v>
      </c>
      <c r="U419" s="1">
        <f t="shared" si="81"/>
        <v>1</v>
      </c>
    </row>
    <row r="420" spans="1:21">
      <c r="A420" s="9">
        <v>2035</v>
      </c>
      <c r="B420" s="9" t="s">
        <v>1496</v>
      </c>
      <c r="C420" s="9" t="s">
        <v>3</v>
      </c>
      <c r="D420" s="9">
        <v>803</v>
      </c>
      <c r="E420" s="9">
        <v>1.5</v>
      </c>
      <c r="F420" s="9">
        <v>1.2907999999999999</v>
      </c>
      <c r="G420" s="9">
        <v>1.2907999999999999</v>
      </c>
      <c r="H420" s="9">
        <v>1.2883</v>
      </c>
      <c r="I420" s="9">
        <v>-30</v>
      </c>
      <c r="J420" s="9">
        <v>3806.88</v>
      </c>
      <c r="K420" s="8" t="str">
        <f t="shared" si="71"/>
        <v>16:25</v>
      </c>
      <c r="L420" s="7" t="str">
        <f t="shared" si="72"/>
        <v>16</v>
      </c>
      <c r="M420" s="6">
        <f t="shared" si="73"/>
        <v>0</v>
      </c>
      <c r="N420" s="5">
        <f t="shared" si="78"/>
        <v>1</v>
      </c>
      <c r="O420" s="4">
        <f t="shared" si="79"/>
        <v>0</v>
      </c>
      <c r="P420" s="3">
        <f t="shared" si="74"/>
        <v>0</v>
      </c>
      <c r="Q420" s="2">
        <f t="shared" si="75"/>
        <v>0</v>
      </c>
      <c r="R420" s="3">
        <f t="shared" si="76"/>
        <v>1</v>
      </c>
      <c r="S420" s="2">
        <f t="shared" si="77"/>
        <v>0</v>
      </c>
      <c r="T420" s="1">
        <f t="shared" si="80"/>
        <v>0</v>
      </c>
      <c r="U420" s="1">
        <f t="shared" si="81"/>
        <v>0</v>
      </c>
    </row>
    <row r="421" spans="1:21">
      <c r="A421" s="9">
        <v>2037</v>
      </c>
      <c r="B421" s="9" t="s">
        <v>1495</v>
      </c>
      <c r="C421" s="9" t="s">
        <v>0</v>
      </c>
      <c r="D421" s="9">
        <v>807</v>
      </c>
      <c r="E421" s="9">
        <v>0.5</v>
      </c>
      <c r="F421" s="9">
        <v>1.2905</v>
      </c>
      <c r="G421" s="9">
        <v>1.2929999999999999</v>
      </c>
      <c r="H421" s="9">
        <v>1.2905</v>
      </c>
      <c r="I421" s="9">
        <v>2.5</v>
      </c>
      <c r="J421" s="9">
        <v>3809.38</v>
      </c>
      <c r="K421" s="8" t="str">
        <f t="shared" si="71"/>
        <v>16:59</v>
      </c>
      <c r="L421" s="7" t="str">
        <f t="shared" si="72"/>
        <v>16</v>
      </c>
      <c r="M421" s="6">
        <f t="shared" si="73"/>
        <v>0</v>
      </c>
      <c r="N421" s="5">
        <f t="shared" si="78"/>
        <v>0</v>
      </c>
      <c r="O421" s="4">
        <f t="shared" si="79"/>
        <v>1</v>
      </c>
      <c r="P421" s="3">
        <f t="shared" si="74"/>
        <v>0</v>
      </c>
      <c r="Q421" s="2">
        <f t="shared" si="75"/>
        <v>0</v>
      </c>
      <c r="R421" s="3">
        <f t="shared" si="76"/>
        <v>0</v>
      </c>
      <c r="S421" s="2">
        <f t="shared" si="77"/>
        <v>0</v>
      </c>
      <c r="T421" s="1">
        <f t="shared" si="80"/>
        <v>0</v>
      </c>
      <c r="U421" s="1">
        <f t="shared" si="81"/>
        <v>0</v>
      </c>
    </row>
    <row r="422" spans="1:21">
      <c r="A422" s="9">
        <v>2044</v>
      </c>
      <c r="B422" s="9" t="s">
        <v>1494</v>
      </c>
      <c r="C422" s="9" t="s">
        <v>0</v>
      </c>
      <c r="D422" s="9">
        <v>809</v>
      </c>
      <c r="E422" s="9">
        <v>1</v>
      </c>
      <c r="F422" s="9">
        <v>1.2906</v>
      </c>
      <c r="G422" s="9">
        <v>1.2930999999999999</v>
      </c>
      <c r="H422" s="9">
        <v>1.2906</v>
      </c>
      <c r="I422" s="9">
        <v>5</v>
      </c>
      <c r="J422" s="9">
        <v>3814.38</v>
      </c>
      <c r="K422" s="8" t="str">
        <f t="shared" si="71"/>
        <v>17:36</v>
      </c>
      <c r="L422" s="7" t="str">
        <f t="shared" si="72"/>
        <v>17</v>
      </c>
      <c r="M422" s="6">
        <f t="shared" si="73"/>
        <v>0</v>
      </c>
      <c r="N422" s="5">
        <f t="shared" si="78"/>
        <v>0</v>
      </c>
      <c r="O422" s="4">
        <f t="shared" si="79"/>
        <v>2</v>
      </c>
      <c r="P422" s="3">
        <f t="shared" si="74"/>
        <v>0</v>
      </c>
      <c r="Q422" s="2">
        <f t="shared" si="75"/>
        <v>0</v>
      </c>
      <c r="R422" s="3">
        <f t="shared" si="76"/>
        <v>0</v>
      </c>
      <c r="S422" s="2">
        <f t="shared" si="77"/>
        <v>0</v>
      </c>
      <c r="T422" s="1">
        <f t="shared" si="80"/>
        <v>0</v>
      </c>
      <c r="U422" s="1">
        <f t="shared" si="81"/>
        <v>0</v>
      </c>
    </row>
    <row r="423" spans="1:21">
      <c r="A423" s="9">
        <v>2049</v>
      </c>
      <c r="B423" s="9" t="s">
        <v>1493</v>
      </c>
      <c r="C423" s="9" t="s">
        <v>0</v>
      </c>
      <c r="D423" s="9">
        <v>812</v>
      </c>
      <c r="E423" s="9">
        <v>2</v>
      </c>
      <c r="F423" s="9">
        <v>1.2908999999999999</v>
      </c>
      <c r="G423" s="9">
        <v>1.2884</v>
      </c>
      <c r="H423" s="9">
        <v>1.2908999999999999</v>
      </c>
      <c r="I423" s="9">
        <v>10</v>
      </c>
      <c r="J423" s="9">
        <v>3824.38</v>
      </c>
      <c r="K423" s="8" t="str">
        <f t="shared" si="71"/>
        <v>18:00</v>
      </c>
      <c r="L423" s="7" t="str">
        <f t="shared" si="72"/>
        <v>18</v>
      </c>
      <c r="M423" s="6">
        <f t="shared" si="73"/>
        <v>0</v>
      </c>
      <c r="N423" s="5">
        <f t="shared" si="78"/>
        <v>0</v>
      </c>
      <c r="O423" s="4">
        <f t="shared" si="79"/>
        <v>3</v>
      </c>
      <c r="P423" s="3">
        <f t="shared" si="74"/>
        <v>0</v>
      </c>
      <c r="Q423" s="2">
        <f t="shared" si="75"/>
        <v>0</v>
      </c>
      <c r="R423" s="3">
        <f t="shared" si="76"/>
        <v>0</v>
      </c>
      <c r="S423" s="2">
        <f t="shared" si="77"/>
        <v>1</v>
      </c>
      <c r="T423" s="1">
        <f t="shared" si="80"/>
        <v>0</v>
      </c>
      <c r="U423" s="1">
        <f t="shared" si="81"/>
        <v>1</v>
      </c>
    </row>
    <row r="424" spans="1:21">
      <c r="A424" s="9">
        <v>2058</v>
      </c>
      <c r="B424" s="9" t="s">
        <v>1492</v>
      </c>
      <c r="C424" s="9" t="s">
        <v>0</v>
      </c>
      <c r="D424" s="9">
        <v>815</v>
      </c>
      <c r="E424" s="9">
        <v>0.5</v>
      </c>
      <c r="F424" s="9">
        <v>1.2916000000000001</v>
      </c>
      <c r="G424" s="9">
        <v>1.2941</v>
      </c>
      <c r="H424" s="9">
        <v>1.2916000000000001</v>
      </c>
      <c r="I424" s="9">
        <v>2.5</v>
      </c>
      <c r="J424" s="9">
        <v>3826.88</v>
      </c>
      <c r="K424" s="8" t="str">
        <f t="shared" si="71"/>
        <v>18:32</v>
      </c>
      <c r="L424" s="7" t="str">
        <f t="shared" si="72"/>
        <v>18</v>
      </c>
      <c r="M424" s="6">
        <f t="shared" si="73"/>
        <v>0</v>
      </c>
      <c r="N424" s="5">
        <f t="shared" si="78"/>
        <v>0</v>
      </c>
      <c r="O424" s="4">
        <f t="shared" si="79"/>
        <v>4</v>
      </c>
      <c r="P424" s="3">
        <f t="shared" si="74"/>
        <v>0</v>
      </c>
      <c r="Q424" s="2">
        <f t="shared" si="75"/>
        <v>0</v>
      </c>
      <c r="R424" s="3">
        <f t="shared" si="76"/>
        <v>0</v>
      </c>
      <c r="S424" s="2">
        <f t="shared" si="77"/>
        <v>0</v>
      </c>
      <c r="T424" s="1">
        <f t="shared" si="80"/>
        <v>0</v>
      </c>
      <c r="U424" s="1">
        <f t="shared" si="81"/>
        <v>1</v>
      </c>
    </row>
    <row r="425" spans="1:21">
      <c r="A425" s="9">
        <v>2060</v>
      </c>
      <c r="B425" s="9" t="s">
        <v>1491</v>
      </c>
      <c r="C425" s="9" t="s">
        <v>0</v>
      </c>
      <c r="D425" s="9">
        <v>818</v>
      </c>
      <c r="E425" s="9">
        <v>1.5</v>
      </c>
      <c r="F425" s="9">
        <v>1.292</v>
      </c>
      <c r="G425" s="9">
        <v>1.2895000000000001</v>
      </c>
      <c r="H425" s="9">
        <v>1.292</v>
      </c>
      <c r="I425" s="9">
        <v>7.5</v>
      </c>
      <c r="J425" s="9">
        <v>3834.38</v>
      </c>
      <c r="K425" s="8" t="str">
        <f t="shared" si="71"/>
        <v>19:23</v>
      </c>
      <c r="L425" s="7" t="str">
        <f t="shared" si="72"/>
        <v>19</v>
      </c>
      <c r="M425" s="6">
        <f t="shared" si="73"/>
        <v>0</v>
      </c>
      <c r="N425" s="5">
        <f t="shared" si="78"/>
        <v>0</v>
      </c>
      <c r="O425" s="4">
        <f t="shared" si="79"/>
        <v>5</v>
      </c>
      <c r="P425" s="3">
        <f t="shared" si="74"/>
        <v>0</v>
      </c>
      <c r="Q425" s="2">
        <f t="shared" si="75"/>
        <v>1</v>
      </c>
      <c r="R425" s="3">
        <f t="shared" si="76"/>
        <v>0</v>
      </c>
      <c r="S425" s="2">
        <f t="shared" si="77"/>
        <v>1</v>
      </c>
      <c r="T425" s="1">
        <f t="shared" si="80"/>
        <v>0</v>
      </c>
      <c r="U425" s="1">
        <f t="shared" si="81"/>
        <v>1</v>
      </c>
    </row>
    <row r="426" spans="1:21">
      <c r="A426" s="9">
        <v>2061</v>
      </c>
      <c r="B426" s="9" t="s">
        <v>1490</v>
      </c>
      <c r="C426" s="9" t="s">
        <v>54</v>
      </c>
      <c r="D426" s="9">
        <v>813</v>
      </c>
      <c r="E426" s="9">
        <v>3</v>
      </c>
      <c r="F426" s="9">
        <v>1.2924</v>
      </c>
      <c r="G426" s="9">
        <v>1.2930999999999999</v>
      </c>
      <c r="H426" s="9">
        <v>1.2906</v>
      </c>
      <c r="I426" s="9">
        <v>-40.11</v>
      </c>
      <c r="J426" s="9">
        <v>3794.27</v>
      </c>
      <c r="K426" s="8" t="str">
        <f t="shared" si="71"/>
        <v>00:00</v>
      </c>
      <c r="L426" s="7" t="str">
        <f t="shared" si="72"/>
        <v>00</v>
      </c>
      <c r="M426" s="6">
        <f t="shared" si="73"/>
        <v>2</v>
      </c>
      <c r="N426" s="5">
        <f t="shared" si="78"/>
        <v>0</v>
      </c>
      <c r="O426" s="4">
        <f t="shared" si="79"/>
        <v>0</v>
      </c>
      <c r="P426" s="3">
        <f t="shared" si="74"/>
        <v>0</v>
      </c>
      <c r="Q426" s="2">
        <f t="shared" si="75"/>
        <v>0</v>
      </c>
      <c r="R426" s="3">
        <f t="shared" si="76"/>
        <v>0</v>
      </c>
      <c r="S426" s="2">
        <f t="shared" si="77"/>
        <v>0</v>
      </c>
      <c r="T426" s="1">
        <f t="shared" si="80"/>
        <v>0</v>
      </c>
      <c r="U426" s="1">
        <f t="shared" si="81"/>
        <v>0</v>
      </c>
    </row>
    <row r="427" spans="1:21">
      <c r="A427" s="9">
        <v>2069</v>
      </c>
      <c r="B427" s="9" t="s">
        <v>1489</v>
      </c>
      <c r="C427" s="9" t="s">
        <v>0</v>
      </c>
      <c r="D427" s="9">
        <v>819</v>
      </c>
      <c r="E427" s="9">
        <v>1</v>
      </c>
      <c r="F427" s="9">
        <v>1.2907</v>
      </c>
      <c r="G427" s="9">
        <v>1.2931999999999999</v>
      </c>
      <c r="H427" s="9">
        <v>1.2907</v>
      </c>
      <c r="I427" s="9">
        <v>5</v>
      </c>
      <c r="J427" s="9">
        <v>3799.27</v>
      </c>
      <c r="K427" s="8" t="str">
        <f t="shared" si="71"/>
        <v>10:08</v>
      </c>
      <c r="L427" s="7" t="str">
        <f t="shared" si="72"/>
        <v>10</v>
      </c>
      <c r="M427" s="6">
        <f t="shared" si="73"/>
        <v>0</v>
      </c>
      <c r="N427" s="5">
        <f t="shared" si="78"/>
        <v>0</v>
      </c>
      <c r="O427" s="4">
        <f t="shared" si="79"/>
        <v>1</v>
      </c>
      <c r="P427" s="3">
        <f t="shared" si="74"/>
        <v>0</v>
      </c>
      <c r="Q427" s="2">
        <f t="shared" si="75"/>
        <v>0</v>
      </c>
      <c r="R427" s="3">
        <f t="shared" si="76"/>
        <v>0</v>
      </c>
      <c r="S427" s="2">
        <f t="shared" si="77"/>
        <v>0</v>
      </c>
      <c r="T427" s="1">
        <f t="shared" si="80"/>
        <v>0</v>
      </c>
      <c r="U427" s="1">
        <f t="shared" si="81"/>
        <v>0</v>
      </c>
    </row>
    <row r="428" spans="1:21">
      <c r="A428" s="9">
        <v>2074</v>
      </c>
      <c r="B428" s="9" t="s">
        <v>1488</v>
      </c>
      <c r="C428" s="9" t="s">
        <v>0</v>
      </c>
      <c r="D428" s="9">
        <v>821</v>
      </c>
      <c r="E428" s="9">
        <v>0.5</v>
      </c>
      <c r="F428" s="9">
        <v>1.2917000000000001</v>
      </c>
      <c r="G428" s="9">
        <v>1.2942</v>
      </c>
      <c r="H428" s="9">
        <v>1.2917000000000001</v>
      </c>
      <c r="I428" s="9">
        <v>2.5</v>
      </c>
      <c r="J428" s="9">
        <v>3801.77</v>
      </c>
      <c r="K428" s="8" t="str">
        <f t="shared" si="71"/>
        <v>11:32</v>
      </c>
      <c r="L428" s="7" t="str">
        <f t="shared" si="72"/>
        <v>11</v>
      </c>
      <c r="M428" s="6">
        <f t="shared" si="73"/>
        <v>0</v>
      </c>
      <c r="N428" s="5">
        <f t="shared" si="78"/>
        <v>0</v>
      </c>
      <c r="O428" s="4">
        <f t="shared" si="79"/>
        <v>2</v>
      </c>
      <c r="P428" s="3">
        <f t="shared" si="74"/>
        <v>0</v>
      </c>
      <c r="Q428" s="2">
        <f t="shared" si="75"/>
        <v>0</v>
      </c>
      <c r="R428" s="3">
        <f t="shared" si="76"/>
        <v>0</v>
      </c>
      <c r="S428" s="2">
        <f t="shared" si="77"/>
        <v>0</v>
      </c>
      <c r="T428" s="1">
        <f t="shared" si="80"/>
        <v>0</v>
      </c>
      <c r="U428" s="1">
        <f t="shared" si="81"/>
        <v>0</v>
      </c>
    </row>
    <row r="429" spans="1:21">
      <c r="A429" s="9">
        <v>2079</v>
      </c>
      <c r="B429" s="9" t="s">
        <v>1487</v>
      </c>
      <c r="C429" s="9" t="s">
        <v>0</v>
      </c>
      <c r="D429" s="9">
        <v>824</v>
      </c>
      <c r="E429" s="9">
        <v>1.5</v>
      </c>
      <c r="F429" s="9">
        <v>1.292</v>
      </c>
      <c r="G429" s="9">
        <v>1.2895000000000001</v>
      </c>
      <c r="H429" s="9">
        <v>1.292</v>
      </c>
      <c r="I429" s="9">
        <v>7.5</v>
      </c>
      <c r="J429" s="9">
        <v>3809.27</v>
      </c>
      <c r="K429" s="8" t="str">
        <f t="shared" si="71"/>
        <v>12:26</v>
      </c>
      <c r="L429" s="7" t="str">
        <f t="shared" si="72"/>
        <v>12</v>
      </c>
      <c r="M429" s="6">
        <f t="shared" si="73"/>
        <v>0</v>
      </c>
      <c r="N429" s="5">
        <f t="shared" si="78"/>
        <v>0</v>
      </c>
      <c r="O429" s="4">
        <f t="shared" si="79"/>
        <v>3</v>
      </c>
      <c r="P429" s="3">
        <f t="shared" si="74"/>
        <v>0</v>
      </c>
      <c r="Q429" s="2">
        <f t="shared" si="75"/>
        <v>0</v>
      </c>
      <c r="R429" s="3">
        <f t="shared" si="76"/>
        <v>0</v>
      </c>
      <c r="S429" s="2">
        <f t="shared" si="77"/>
        <v>1</v>
      </c>
      <c r="T429" s="1">
        <f t="shared" si="80"/>
        <v>0</v>
      </c>
      <c r="U429" s="1">
        <f t="shared" si="81"/>
        <v>1</v>
      </c>
    </row>
    <row r="430" spans="1:21">
      <c r="A430" s="9">
        <v>2084</v>
      </c>
      <c r="B430" s="9" t="s">
        <v>1486</v>
      </c>
      <c r="C430" s="9" t="s">
        <v>0</v>
      </c>
      <c r="D430" s="9">
        <v>825</v>
      </c>
      <c r="E430" s="9">
        <v>2.5</v>
      </c>
      <c r="F430" s="9">
        <v>1.2917000000000001</v>
      </c>
      <c r="G430" s="9">
        <v>1.2942</v>
      </c>
      <c r="H430" s="9">
        <v>1.2917000000000001</v>
      </c>
      <c r="I430" s="9">
        <v>12.5</v>
      </c>
      <c r="J430" s="9">
        <v>3821.77</v>
      </c>
      <c r="K430" s="8" t="str">
        <f t="shared" si="71"/>
        <v>12:51</v>
      </c>
      <c r="L430" s="7" t="str">
        <f t="shared" si="72"/>
        <v>12</v>
      </c>
      <c r="M430" s="6">
        <f t="shared" si="73"/>
        <v>0</v>
      </c>
      <c r="N430" s="5">
        <f t="shared" si="78"/>
        <v>0</v>
      </c>
      <c r="O430" s="4">
        <f t="shared" si="79"/>
        <v>4</v>
      </c>
      <c r="P430" s="3">
        <f t="shared" si="74"/>
        <v>0</v>
      </c>
      <c r="Q430" s="2">
        <f t="shared" si="75"/>
        <v>0</v>
      </c>
      <c r="R430" s="3">
        <f t="shared" si="76"/>
        <v>0</v>
      </c>
      <c r="S430" s="2">
        <f t="shared" si="77"/>
        <v>0</v>
      </c>
      <c r="T430" s="1">
        <f t="shared" si="80"/>
        <v>0</v>
      </c>
      <c r="U430" s="1">
        <f t="shared" si="81"/>
        <v>1</v>
      </c>
    </row>
    <row r="431" spans="1:21">
      <c r="A431" s="9">
        <v>2089</v>
      </c>
      <c r="B431" s="9" t="s">
        <v>1485</v>
      </c>
      <c r="C431" s="9" t="s">
        <v>0</v>
      </c>
      <c r="D431" s="9">
        <v>828</v>
      </c>
      <c r="E431" s="9">
        <v>3.5</v>
      </c>
      <c r="F431" s="9">
        <v>1.292</v>
      </c>
      <c r="G431" s="9">
        <v>1.2895000000000001</v>
      </c>
      <c r="H431" s="9">
        <v>1.292</v>
      </c>
      <c r="I431" s="9">
        <v>17.5</v>
      </c>
      <c r="J431" s="9">
        <v>3839.27</v>
      </c>
      <c r="K431" s="8" t="str">
        <f t="shared" si="71"/>
        <v>14:02</v>
      </c>
      <c r="L431" s="7" t="str">
        <f t="shared" si="72"/>
        <v>14</v>
      </c>
      <c r="M431" s="6">
        <f t="shared" si="73"/>
        <v>0</v>
      </c>
      <c r="N431" s="5">
        <f t="shared" si="78"/>
        <v>0</v>
      </c>
      <c r="O431" s="4">
        <f t="shared" si="79"/>
        <v>5</v>
      </c>
      <c r="P431" s="3">
        <f t="shared" si="74"/>
        <v>0</v>
      </c>
      <c r="Q431" s="2">
        <f t="shared" si="75"/>
        <v>0</v>
      </c>
      <c r="R431" s="3">
        <f t="shared" si="76"/>
        <v>0</v>
      </c>
      <c r="S431" s="2">
        <f t="shared" si="77"/>
        <v>1</v>
      </c>
      <c r="T431" s="1">
        <f t="shared" si="80"/>
        <v>0</v>
      </c>
      <c r="U431" s="1">
        <f t="shared" si="81"/>
        <v>1</v>
      </c>
    </row>
    <row r="432" spans="1:21">
      <c r="A432" s="9">
        <v>2094</v>
      </c>
      <c r="B432" s="9" t="s">
        <v>1484</v>
      </c>
      <c r="C432" s="9" t="s">
        <v>0</v>
      </c>
      <c r="D432" s="9">
        <v>829</v>
      </c>
      <c r="E432" s="9">
        <v>4.5</v>
      </c>
      <c r="F432" s="9">
        <v>1.2917000000000001</v>
      </c>
      <c r="G432" s="9">
        <v>1.2942</v>
      </c>
      <c r="H432" s="9">
        <v>1.2917000000000001</v>
      </c>
      <c r="I432" s="9">
        <v>22.5</v>
      </c>
      <c r="J432" s="9">
        <v>3861.77</v>
      </c>
      <c r="K432" s="8" t="str">
        <f t="shared" si="71"/>
        <v>14:23</v>
      </c>
      <c r="L432" s="7" t="str">
        <f t="shared" si="72"/>
        <v>14</v>
      </c>
      <c r="M432" s="6">
        <f t="shared" si="73"/>
        <v>0</v>
      </c>
      <c r="N432" s="5">
        <f t="shared" si="78"/>
        <v>0</v>
      </c>
      <c r="O432" s="4">
        <f t="shared" si="79"/>
        <v>6</v>
      </c>
      <c r="P432" s="3">
        <f t="shared" si="74"/>
        <v>0</v>
      </c>
      <c r="Q432" s="2">
        <f t="shared" si="75"/>
        <v>0</v>
      </c>
      <c r="R432" s="3">
        <f t="shared" si="76"/>
        <v>0</v>
      </c>
      <c r="S432" s="2">
        <f t="shared" si="77"/>
        <v>0</v>
      </c>
      <c r="T432" s="1">
        <f t="shared" si="80"/>
        <v>0</v>
      </c>
      <c r="U432" s="1">
        <f t="shared" si="81"/>
        <v>1</v>
      </c>
    </row>
    <row r="433" spans="1:21">
      <c r="A433" s="9">
        <v>2099</v>
      </c>
      <c r="B433" s="9" t="s">
        <v>1483</v>
      </c>
      <c r="C433" s="9" t="s">
        <v>0</v>
      </c>
      <c r="D433" s="9">
        <v>832</v>
      </c>
      <c r="E433" s="9">
        <v>5.5</v>
      </c>
      <c r="F433" s="9">
        <v>1.292</v>
      </c>
      <c r="G433" s="9">
        <v>1.2895000000000001</v>
      </c>
      <c r="H433" s="9">
        <v>1.292</v>
      </c>
      <c r="I433" s="9">
        <v>27.5</v>
      </c>
      <c r="J433" s="9">
        <v>3889.27</v>
      </c>
      <c r="K433" s="8" t="str">
        <f t="shared" si="71"/>
        <v>15:20</v>
      </c>
      <c r="L433" s="7" t="str">
        <f t="shared" si="72"/>
        <v>15</v>
      </c>
      <c r="M433" s="6">
        <f t="shared" si="73"/>
        <v>0</v>
      </c>
      <c r="N433" s="5">
        <f t="shared" si="78"/>
        <v>0</v>
      </c>
      <c r="O433" s="4">
        <f t="shared" si="79"/>
        <v>7</v>
      </c>
      <c r="P433" s="3">
        <f t="shared" si="74"/>
        <v>0</v>
      </c>
      <c r="Q433" s="2">
        <f t="shared" si="75"/>
        <v>0</v>
      </c>
      <c r="R433" s="3">
        <f t="shared" si="76"/>
        <v>0</v>
      </c>
      <c r="S433" s="2">
        <f t="shared" si="77"/>
        <v>1</v>
      </c>
      <c r="T433" s="1">
        <f t="shared" si="80"/>
        <v>0</v>
      </c>
      <c r="U433" s="1">
        <f t="shared" si="81"/>
        <v>1</v>
      </c>
    </row>
    <row r="434" spans="1:21">
      <c r="A434" s="9">
        <v>2108</v>
      </c>
      <c r="B434" s="9" t="s">
        <v>1482</v>
      </c>
      <c r="C434" s="9" t="s">
        <v>0</v>
      </c>
      <c r="D434" s="9">
        <v>835</v>
      </c>
      <c r="E434" s="9">
        <v>0.5</v>
      </c>
      <c r="F434" s="9">
        <v>1.2927</v>
      </c>
      <c r="G434" s="9">
        <v>1.2951999999999999</v>
      </c>
      <c r="H434" s="9">
        <v>1.2927</v>
      </c>
      <c r="I434" s="9">
        <v>2.5</v>
      </c>
      <c r="J434" s="9">
        <v>3891.77</v>
      </c>
      <c r="K434" s="8" t="str">
        <f t="shared" si="71"/>
        <v>16:09</v>
      </c>
      <c r="L434" s="7" t="str">
        <f t="shared" si="72"/>
        <v>16</v>
      </c>
      <c r="M434" s="6">
        <f t="shared" si="73"/>
        <v>0</v>
      </c>
      <c r="N434" s="5">
        <f t="shared" si="78"/>
        <v>0</v>
      </c>
      <c r="O434" s="4">
        <f t="shared" si="79"/>
        <v>8</v>
      </c>
      <c r="P434" s="3">
        <f t="shared" si="74"/>
        <v>0</v>
      </c>
      <c r="Q434" s="2">
        <f t="shared" si="75"/>
        <v>1</v>
      </c>
      <c r="R434" s="3">
        <f t="shared" si="76"/>
        <v>0</v>
      </c>
      <c r="S434" s="2">
        <f t="shared" si="77"/>
        <v>0</v>
      </c>
      <c r="T434" s="1">
        <f t="shared" si="80"/>
        <v>0</v>
      </c>
      <c r="U434" s="1">
        <f t="shared" si="81"/>
        <v>1</v>
      </c>
    </row>
    <row r="435" spans="1:21">
      <c r="A435" s="9">
        <v>2109</v>
      </c>
      <c r="B435" s="9" t="s">
        <v>1481</v>
      </c>
      <c r="C435" s="9" t="s">
        <v>3</v>
      </c>
      <c r="D435" s="9">
        <v>833</v>
      </c>
      <c r="E435" s="9">
        <v>6.5</v>
      </c>
      <c r="F435" s="9">
        <v>1.2942</v>
      </c>
      <c r="G435" s="9">
        <v>1.2942</v>
      </c>
      <c r="H435" s="9">
        <v>1.2917000000000001</v>
      </c>
      <c r="I435" s="9">
        <v>-130</v>
      </c>
      <c r="J435" s="9">
        <v>3761.77</v>
      </c>
      <c r="K435" s="8" t="str">
        <f t="shared" si="71"/>
        <v>17:57</v>
      </c>
      <c r="L435" s="7" t="str">
        <f t="shared" si="72"/>
        <v>17</v>
      </c>
      <c r="M435" s="6">
        <f t="shared" si="73"/>
        <v>0</v>
      </c>
      <c r="N435" s="5">
        <f t="shared" si="78"/>
        <v>1</v>
      </c>
      <c r="O435" s="4">
        <f t="shared" si="79"/>
        <v>0</v>
      </c>
      <c r="P435" s="3">
        <f t="shared" si="74"/>
        <v>0</v>
      </c>
      <c r="Q435" s="2">
        <f t="shared" si="75"/>
        <v>0</v>
      </c>
      <c r="R435" s="3">
        <f t="shared" si="76"/>
        <v>1</v>
      </c>
      <c r="S435" s="2">
        <f t="shared" si="77"/>
        <v>0</v>
      </c>
      <c r="T435" s="1">
        <f t="shared" si="80"/>
        <v>0</v>
      </c>
      <c r="U435" s="1">
        <f t="shared" si="81"/>
        <v>0</v>
      </c>
    </row>
    <row r="436" spans="1:21">
      <c r="A436" s="9">
        <v>2118</v>
      </c>
      <c r="B436" s="9" t="s">
        <v>1480</v>
      </c>
      <c r="C436" s="9" t="s">
        <v>3</v>
      </c>
      <c r="D436" s="9">
        <v>837</v>
      </c>
      <c r="E436" s="9">
        <v>0.5</v>
      </c>
      <c r="F436" s="9">
        <v>1.2963</v>
      </c>
      <c r="G436" s="9">
        <v>1.2963</v>
      </c>
      <c r="H436" s="9">
        <v>1.2938000000000001</v>
      </c>
      <c r="I436" s="9">
        <v>-10</v>
      </c>
      <c r="J436" s="9">
        <v>3751.77</v>
      </c>
      <c r="K436" s="8" t="str">
        <f t="shared" si="71"/>
        <v>18:01</v>
      </c>
      <c r="L436" s="7" t="str">
        <f t="shared" si="72"/>
        <v>18</v>
      </c>
      <c r="M436" s="6">
        <f t="shared" si="73"/>
        <v>0</v>
      </c>
      <c r="N436" s="5">
        <f t="shared" si="78"/>
        <v>2</v>
      </c>
      <c r="O436" s="4">
        <f t="shared" si="79"/>
        <v>0</v>
      </c>
      <c r="P436" s="3">
        <f t="shared" si="74"/>
        <v>1</v>
      </c>
      <c r="Q436" s="2">
        <f t="shared" si="75"/>
        <v>0</v>
      </c>
      <c r="R436" s="3">
        <f t="shared" si="76"/>
        <v>1</v>
      </c>
      <c r="S436" s="2">
        <f t="shared" si="77"/>
        <v>0</v>
      </c>
      <c r="T436" s="1">
        <f t="shared" si="80"/>
        <v>0</v>
      </c>
      <c r="U436" s="1">
        <f t="shared" si="81"/>
        <v>0</v>
      </c>
    </row>
    <row r="437" spans="1:21">
      <c r="A437" s="9">
        <v>2123</v>
      </c>
      <c r="B437" s="9" t="s">
        <v>1479</v>
      </c>
      <c r="C437" s="9" t="s">
        <v>0</v>
      </c>
      <c r="D437" s="9">
        <v>841</v>
      </c>
      <c r="E437" s="9">
        <v>0.5</v>
      </c>
      <c r="F437" s="9">
        <v>1.2958000000000001</v>
      </c>
      <c r="G437" s="9">
        <v>1.2983</v>
      </c>
      <c r="H437" s="9">
        <v>1.2958000000000001</v>
      </c>
      <c r="I437" s="9">
        <v>2.5</v>
      </c>
      <c r="J437" s="9">
        <v>3754.27</v>
      </c>
      <c r="K437" s="8" t="str">
        <f t="shared" si="71"/>
        <v>18:03</v>
      </c>
      <c r="L437" s="7" t="str">
        <f t="shared" si="72"/>
        <v>18</v>
      </c>
      <c r="M437" s="6">
        <f t="shared" si="73"/>
        <v>0</v>
      </c>
      <c r="N437" s="5">
        <f t="shared" si="78"/>
        <v>0</v>
      </c>
      <c r="O437" s="4">
        <f t="shared" si="79"/>
        <v>1</v>
      </c>
      <c r="P437" s="3">
        <f t="shared" si="74"/>
        <v>0</v>
      </c>
      <c r="Q437" s="2">
        <f t="shared" si="75"/>
        <v>0</v>
      </c>
      <c r="R437" s="3">
        <f t="shared" si="76"/>
        <v>0</v>
      </c>
      <c r="S437" s="2">
        <f t="shared" si="77"/>
        <v>0</v>
      </c>
      <c r="T437" s="1">
        <f t="shared" si="80"/>
        <v>0</v>
      </c>
      <c r="U437" s="1">
        <f t="shared" si="81"/>
        <v>0</v>
      </c>
    </row>
    <row r="438" spans="1:21">
      <c r="A438" s="9">
        <v>2125</v>
      </c>
      <c r="B438" s="9" t="s">
        <v>1478</v>
      </c>
      <c r="C438" s="9" t="s">
        <v>0</v>
      </c>
      <c r="D438" s="9">
        <v>844</v>
      </c>
      <c r="E438" s="9">
        <v>1.5</v>
      </c>
      <c r="F438" s="9">
        <v>1.2961</v>
      </c>
      <c r="G438" s="9">
        <v>1.2936000000000001</v>
      </c>
      <c r="H438" s="9">
        <v>1.2961</v>
      </c>
      <c r="I438" s="9">
        <v>7.65</v>
      </c>
      <c r="J438" s="9">
        <v>3761.92</v>
      </c>
      <c r="K438" s="8" t="str">
        <f t="shared" si="71"/>
        <v>00:21</v>
      </c>
      <c r="L438" s="7" t="str">
        <f t="shared" si="72"/>
        <v>00</v>
      </c>
      <c r="M438" s="6">
        <f t="shared" si="73"/>
        <v>0</v>
      </c>
      <c r="N438" s="5">
        <f t="shared" si="78"/>
        <v>0</v>
      </c>
      <c r="O438" s="4">
        <f t="shared" si="79"/>
        <v>2</v>
      </c>
      <c r="P438" s="3">
        <f t="shared" si="74"/>
        <v>0</v>
      </c>
      <c r="Q438" s="2">
        <f t="shared" si="75"/>
        <v>0</v>
      </c>
      <c r="R438" s="3">
        <f t="shared" si="76"/>
        <v>0</v>
      </c>
      <c r="S438" s="2">
        <f t="shared" si="77"/>
        <v>1</v>
      </c>
      <c r="T438" s="1">
        <f t="shared" si="80"/>
        <v>0</v>
      </c>
      <c r="U438" s="1">
        <f t="shared" si="81"/>
        <v>1</v>
      </c>
    </row>
    <row r="439" spans="1:21">
      <c r="A439" s="9">
        <v>2126</v>
      </c>
      <c r="B439" s="9" t="s">
        <v>1477</v>
      </c>
      <c r="C439" s="9" t="s">
        <v>54</v>
      </c>
      <c r="D439" s="9">
        <v>839</v>
      </c>
      <c r="E439" s="9">
        <v>0.5</v>
      </c>
      <c r="F439" s="9">
        <v>1.2963</v>
      </c>
      <c r="G439" s="9">
        <v>1.2972999999999999</v>
      </c>
      <c r="H439" s="9">
        <v>1.2948</v>
      </c>
      <c r="I439" s="9">
        <v>-5.18</v>
      </c>
      <c r="J439" s="9">
        <v>3756.73</v>
      </c>
      <c r="K439" s="8" t="str">
        <f t="shared" si="71"/>
        <v>01:01</v>
      </c>
      <c r="L439" s="7" t="str">
        <f t="shared" si="72"/>
        <v>01</v>
      </c>
      <c r="M439" s="6">
        <f t="shared" si="73"/>
        <v>2</v>
      </c>
      <c r="N439" s="5">
        <f t="shared" si="78"/>
        <v>0</v>
      </c>
      <c r="O439" s="4">
        <f t="shared" si="79"/>
        <v>0</v>
      </c>
      <c r="P439" s="3">
        <f t="shared" si="74"/>
        <v>0</v>
      </c>
      <c r="Q439" s="2">
        <f t="shared" si="75"/>
        <v>0</v>
      </c>
      <c r="R439" s="3">
        <f t="shared" si="76"/>
        <v>0</v>
      </c>
      <c r="S439" s="2">
        <f t="shared" si="77"/>
        <v>0</v>
      </c>
      <c r="T439" s="1">
        <f t="shared" si="80"/>
        <v>0</v>
      </c>
      <c r="U439" s="1">
        <f t="shared" si="81"/>
        <v>0</v>
      </c>
    </row>
    <row r="440" spans="1:21">
      <c r="A440" s="9">
        <v>2138</v>
      </c>
      <c r="B440" s="9" t="s">
        <v>1476</v>
      </c>
      <c r="C440" s="9" t="s">
        <v>0</v>
      </c>
      <c r="D440" s="9">
        <v>847</v>
      </c>
      <c r="E440" s="9">
        <v>0.5</v>
      </c>
      <c r="F440" s="9">
        <v>1.2963</v>
      </c>
      <c r="G440" s="9">
        <v>1.2988</v>
      </c>
      <c r="H440" s="9">
        <v>1.2963</v>
      </c>
      <c r="I440" s="9">
        <v>2.5</v>
      </c>
      <c r="J440" s="9">
        <v>3759.23</v>
      </c>
      <c r="K440" s="8" t="str">
        <f t="shared" si="71"/>
        <v>03:33</v>
      </c>
      <c r="L440" s="7" t="str">
        <f t="shared" si="72"/>
        <v>03</v>
      </c>
      <c r="M440" s="6">
        <f t="shared" si="73"/>
        <v>0</v>
      </c>
      <c r="N440" s="5">
        <f t="shared" si="78"/>
        <v>0</v>
      </c>
      <c r="O440" s="4">
        <f t="shared" si="79"/>
        <v>1</v>
      </c>
      <c r="P440" s="3">
        <f t="shared" si="74"/>
        <v>0</v>
      </c>
      <c r="Q440" s="2">
        <f t="shared" si="75"/>
        <v>0</v>
      </c>
      <c r="R440" s="3">
        <f t="shared" si="76"/>
        <v>0</v>
      </c>
      <c r="S440" s="2">
        <f t="shared" si="77"/>
        <v>0</v>
      </c>
      <c r="T440" s="1">
        <f t="shared" si="80"/>
        <v>0</v>
      </c>
      <c r="U440" s="1">
        <f t="shared" si="81"/>
        <v>0</v>
      </c>
    </row>
    <row r="441" spans="1:21">
      <c r="A441" s="9">
        <v>2140</v>
      </c>
      <c r="B441" s="9" t="s">
        <v>1475</v>
      </c>
      <c r="C441" s="9" t="s">
        <v>0</v>
      </c>
      <c r="D441" s="9">
        <v>850</v>
      </c>
      <c r="E441" s="9">
        <v>1.5</v>
      </c>
      <c r="F441" s="9">
        <v>1.2966</v>
      </c>
      <c r="G441" s="9">
        <v>1.2941</v>
      </c>
      <c r="H441" s="9">
        <v>1.2966</v>
      </c>
      <c r="I441" s="9">
        <v>7.5</v>
      </c>
      <c r="J441" s="9">
        <v>3766.73</v>
      </c>
      <c r="K441" s="8" t="str">
        <f t="shared" si="71"/>
        <v>03:49</v>
      </c>
      <c r="L441" s="7" t="str">
        <f t="shared" si="72"/>
        <v>03</v>
      </c>
      <c r="M441" s="6">
        <f t="shared" si="73"/>
        <v>0</v>
      </c>
      <c r="N441" s="5">
        <f t="shared" si="78"/>
        <v>0</v>
      </c>
      <c r="O441" s="4">
        <f t="shared" si="79"/>
        <v>2</v>
      </c>
      <c r="P441" s="3">
        <f t="shared" si="74"/>
        <v>0</v>
      </c>
      <c r="Q441" s="2">
        <f t="shared" si="75"/>
        <v>0</v>
      </c>
      <c r="R441" s="3">
        <f t="shared" si="76"/>
        <v>0</v>
      </c>
      <c r="S441" s="2">
        <f t="shared" si="77"/>
        <v>1</v>
      </c>
      <c r="T441" s="1">
        <f t="shared" si="80"/>
        <v>0</v>
      </c>
      <c r="U441" s="1">
        <f t="shared" si="81"/>
        <v>1</v>
      </c>
    </row>
    <row r="442" spans="1:21">
      <c r="A442" s="9">
        <v>2141</v>
      </c>
      <c r="B442" s="9" t="s">
        <v>1474</v>
      </c>
      <c r="C442" s="9" t="s">
        <v>3</v>
      </c>
      <c r="D442" s="9">
        <v>845</v>
      </c>
      <c r="E442" s="9">
        <v>1</v>
      </c>
      <c r="F442" s="9">
        <v>1.2976000000000001</v>
      </c>
      <c r="G442" s="9">
        <v>1.2976000000000001</v>
      </c>
      <c r="H442" s="9">
        <v>1.2950999999999999</v>
      </c>
      <c r="I442" s="9">
        <v>-20</v>
      </c>
      <c r="J442" s="9">
        <v>3746.73</v>
      </c>
      <c r="K442" s="8" t="str">
        <f t="shared" si="71"/>
        <v>13:51</v>
      </c>
      <c r="L442" s="7" t="str">
        <f t="shared" si="72"/>
        <v>13</v>
      </c>
      <c r="M442" s="6">
        <f t="shared" si="73"/>
        <v>0</v>
      </c>
      <c r="N442" s="5">
        <f t="shared" si="78"/>
        <v>1</v>
      </c>
      <c r="O442" s="4">
        <f t="shared" si="79"/>
        <v>0</v>
      </c>
      <c r="P442" s="3">
        <f t="shared" si="74"/>
        <v>0</v>
      </c>
      <c r="Q442" s="2">
        <f t="shared" si="75"/>
        <v>0</v>
      </c>
      <c r="R442" s="3">
        <f t="shared" si="76"/>
        <v>1</v>
      </c>
      <c r="S442" s="2">
        <f t="shared" si="77"/>
        <v>0</v>
      </c>
      <c r="T442" s="1">
        <f t="shared" si="80"/>
        <v>0</v>
      </c>
      <c r="U442" s="1">
        <f t="shared" si="81"/>
        <v>0</v>
      </c>
    </row>
    <row r="443" spans="1:21">
      <c r="A443" s="9">
        <v>2143</v>
      </c>
      <c r="B443" s="9" t="s">
        <v>1473</v>
      </c>
      <c r="C443" s="9" t="s">
        <v>0</v>
      </c>
      <c r="D443" s="9">
        <v>849</v>
      </c>
      <c r="E443" s="9">
        <v>0.5</v>
      </c>
      <c r="F443" s="9">
        <v>1.2972999999999999</v>
      </c>
      <c r="G443" s="9">
        <v>1.2998000000000001</v>
      </c>
      <c r="H443" s="9">
        <v>1.2972999999999999</v>
      </c>
      <c r="I443" s="9">
        <v>2.5</v>
      </c>
      <c r="J443" s="9">
        <v>3749.23</v>
      </c>
      <c r="K443" s="8" t="str">
        <f t="shared" si="71"/>
        <v>14:04</v>
      </c>
      <c r="L443" s="7" t="str">
        <f t="shared" si="72"/>
        <v>14</v>
      </c>
      <c r="M443" s="6">
        <f t="shared" si="73"/>
        <v>0</v>
      </c>
      <c r="N443" s="5">
        <f t="shared" si="78"/>
        <v>0</v>
      </c>
      <c r="O443" s="4">
        <f t="shared" si="79"/>
        <v>1</v>
      </c>
      <c r="P443" s="3">
        <f t="shared" si="74"/>
        <v>0</v>
      </c>
      <c r="Q443" s="2">
        <f t="shared" si="75"/>
        <v>0</v>
      </c>
      <c r="R443" s="3">
        <f t="shared" si="76"/>
        <v>0</v>
      </c>
      <c r="S443" s="2">
        <f t="shared" si="77"/>
        <v>0</v>
      </c>
      <c r="T443" s="1">
        <f t="shared" si="80"/>
        <v>0</v>
      </c>
      <c r="U443" s="1">
        <f t="shared" si="81"/>
        <v>0</v>
      </c>
    </row>
    <row r="444" spans="1:21">
      <c r="A444" s="9">
        <v>2154</v>
      </c>
      <c r="B444" s="9" t="s">
        <v>1472</v>
      </c>
      <c r="C444" s="9" t="s">
        <v>0</v>
      </c>
      <c r="D444" s="9">
        <v>854</v>
      </c>
      <c r="E444" s="9">
        <v>0.5</v>
      </c>
      <c r="F444" s="9">
        <v>1.2958000000000001</v>
      </c>
      <c r="G444" s="9">
        <v>1.2932999999999999</v>
      </c>
      <c r="H444" s="9">
        <v>1.2958000000000001</v>
      </c>
      <c r="I444" s="9">
        <v>2.5</v>
      </c>
      <c r="J444" s="9">
        <v>3751.73</v>
      </c>
      <c r="K444" s="8" t="str">
        <f t="shared" si="71"/>
        <v>16:10</v>
      </c>
      <c r="L444" s="7" t="str">
        <f t="shared" si="72"/>
        <v>16</v>
      </c>
      <c r="M444" s="6">
        <f t="shared" si="73"/>
        <v>0</v>
      </c>
      <c r="N444" s="5">
        <f t="shared" si="78"/>
        <v>0</v>
      </c>
      <c r="O444" s="4">
        <f t="shared" si="79"/>
        <v>2</v>
      </c>
      <c r="P444" s="3">
        <f t="shared" si="74"/>
        <v>0</v>
      </c>
      <c r="Q444" s="2">
        <f t="shared" si="75"/>
        <v>0</v>
      </c>
      <c r="R444" s="3">
        <f t="shared" si="76"/>
        <v>0</v>
      </c>
      <c r="S444" s="2">
        <f t="shared" si="77"/>
        <v>1</v>
      </c>
      <c r="T444" s="1">
        <f t="shared" si="80"/>
        <v>0</v>
      </c>
      <c r="U444" s="1">
        <f t="shared" si="81"/>
        <v>1</v>
      </c>
    </row>
    <row r="445" spans="1:21">
      <c r="A445" s="9">
        <v>2156</v>
      </c>
      <c r="B445" s="9" t="s">
        <v>1471</v>
      </c>
      <c r="C445" s="9" t="s">
        <v>0</v>
      </c>
      <c r="D445" s="9">
        <v>855</v>
      </c>
      <c r="E445" s="9">
        <v>1.5</v>
      </c>
      <c r="F445" s="9">
        <v>1.2955000000000001</v>
      </c>
      <c r="G445" s="9">
        <v>1.298</v>
      </c>
      <c r="H445" s="9">
        <v>1.2955000000000001</v>
      </c>
      <c r="I445" s="9">
        <v>7.5</v>
      </c>
      <c r="J445" s="9">
        <v>3759.23</v>
      </c>
      <c r="K445" s="8" t="str">
        <f t="shared" si="71"/>
        <v>16:27</v>
      </c>
      <c r="L445" s="7" t="str">
        <f t="shared" si="72"/>
        <v>16</v>
      </c>
      <c r="M445" s="6">
        <f t="shared" si="73"/>
        <v>0</v>
      </c>
      <c r="N445" s="5">
        <f t="shared" si="78"/>
        <v>0</v>
      </c>
      <c r="O445" s="4">
        <f t="shared" si="79"/>
        <v>3</v>
      </c>
      <c r="P445" s="3">
        <f t="shared" si="74"/>
        <v>0</v>
      </c>
      <c r="Q445" s="2">
        <f t="shared" si="75"/>
        <v>0</v>
      </c>
      <c r="R445" s="3">
        <f t="shared" si="76"/>
        <v>0</v>
      </c>
      <c r="S445" s="2">
        <f t="shared" si="77"/>
        <v>0</v>
      </c>
      <c r="T445" s="1">
        <f t="shared" si="80"/>
        <v>0</v>
      </c>
      <c r="U445" s="1">
        <f t="shared" si="81"/>
        <v>1</v>
      </c>
    </row>
    <row r="446" spans="1:21">
      <c r="A446" s="9">
        <v>2157</v>
      </c>
      <c r="B446" s="9" t="s">
        <v>1470</v>
      </c>
      <c r="C446" s="9" t="s">
        <v>3</v>
      </c>
      <c r="D446" s="9">
        <v>852</v>
      </c>
      <c r="E446" s="9">
        <v>1</v>
      </c>
      <c r="F446" s="9">
        <v>1.2943</v>
      </c>
      <c r="G446" s="9">
        <v>1.2943</v>
      </c>
      <c r="H446" s="9">
        <v>1.2968</v>
      </c>
      <c r="I446" s="9">
        <v>-20</v>
      </c>
      <c r="J446" s="9">
        <v>3739.23</v>
      </c>
      <c r="K446" s="8" t="str">
        <f t="shared" si="71"/>
        <v>17:19</v>
      </c>
      <c r="L446" s="7" t="str">
        <f t="shared" si="72"/>
        <v>17</v>
      </c>
      <c r="M446" s="6">
        <f t="shared" si="73"/>
        <v>0</v>
      </c>
      <c r="N446" s="5">
        <f t="shared" si="78"/>
        <v>1</v>
      </c>
      <c r="O446" s="4">
        <f t="shared" si="79"/>
        <v>0</v>
      </c>
      <c r="P446" s="3">
        <f t="shared" si="74"/>
        <v>0</v>
      </c>
      <c r="Q446" s="2">
        <f t="shared" si="75"/>
        <v>0</v>
      </c>
      <c r="R446" s="3">
        <f t="shared" si="76"/>
        <v>0</v>
      </c>
      <c r="S446" s="2">
        <f t="shared" si="77"/>
        <v>0</v>
      </c>
      <c r="T446" s="1">
        <f t="shared" si="80"/>
        <v>0</v>
      </c>
      <c r="U446" s="1">
        <f t="shared" si="81"/>
        <v>0</v>
      </c>
    </row>
    <row r="447" spans="1:21">
      <c r="A447" s="9">
        <v>2165</v>
      </c>
      <c r="B447" s="9" t="s">
        <v>1469</v>
      </c>
      <c r="C447" s="9" t="s">
        <v>0</v>
      </c>
      <c r="D447" s="9">
        <v>858</v>
      </c>
      <c r="E447" s="9">
        <v>1</v>
      </c>
      <c r="F447" s="9">
        <v>1.2957000000000001</v>
      </c>
      <c r="G447" s="9">
        <v>1.2931999999999999</v>
      </c>
      <c r="H447" s="9">
        <v>1.2957000000000001</v>
      </c>
      <c r="I447" s="9">
        <v>5</v>
      </c>
      <c r="J447" s="9">
        <v>3744.23</v>
      </c>
      <c r="K447" s="8" t="str">
        <f t="shared" si="71"/>
        <v>08:40</v>
      </c>
      <c r="L447" s="7" t="str">
        <f t="shared" si="72"/>
        <v>08</v>
      </c>
      <c r="M447" s="6">
        <f t="shared" si="73"/>
        <v>0</v>
      </c>
      <c r="N447" s="5">
        <f t="shared" si="78"/>
        <v>0</v>
      </c>
      <c r="O447" s="4">
        <f t="shared" si="79"/>
        <v>1</v>
      </c>
      <c r="P447" s="3">
        <f t="shared" si="74"/>
        <v>0</v>
      </c>
      <c r="Q447" s="2">
        <f t="shared" si="75"/>
        <v>0</v>
      </c>
      <c r="R447" s="3">
        <f t="shared" si="76"/>
        <v>0</v>
      </c>
      <c r="S447" s="2">
        <f t="shared" si="77"/>
        <v>1</v>
      </c>
      <c r="T447" s="1">
        <f t="shared" si="80"/>
        <v>0</v>
      </c>
      <c r="U447" s="1">
        <f t="shared" si="81"/>
        <v>0</v>
      </c>
    </row>
    <row r="448" spans="1:21">
      <c r="A448" s="9">
        <v>2170</v>
      </c>
      <c r="B448" s="9" t="s">
        <v>1468</v>
      </c>
      <c r="C448" s="9" t="s">
        <v>0</v>
      </c>
      <c r="D448" s="9">
        <v>860</v>
      </c>
      <c r="E448" s="9">
        <v>0.5</v>
      </c>
      <c r="F448" s="9">
        <v>1.2947</v>
      </c>
      <c r="G448" s="9">
        <v>1.2922</v>
      </c>
      <c r="H448" s="9">
        <v>1.2947</v>
      </c>
      <c r="I448" s="9">
        <v>2.5</v>
      </c>
      <c r="J448" s="9">
        <v>3746.73</v>
      </c>
      <c r="K448" s="8" t="str">
        <f t="shared" si="71"/>
        <v>09:28</v>
      </c>
      <c r="L448" s="7" t="str">
        <f t="shared" si="72"/>
        <v>09</v>
      </c>
      <c r="M448" s="6">
        <f t="shared" si="73"/>
        <v>0</v>
      </c>
      <c r="N448" s="5">
        <f t="shared" si="78"/>
        <v>0</v>
      </c>
      <c r="O448" s="4">
        <f t="shared" si="79"/>
        <v>2</v>
      </c>
      <c r="P448" s="3">
        <f t="shared" si="74"/>
        <v>0</v>
      </c>
      <c r="Q448" s="2">
        <f t="shared" si="75"/>
        <v>0</v>
      </c>
      <c r="R448" s="3">
        <f t="shared" si="76"/>
        <v>0</v>
      </c>
      <c r="S448" s="2">
        <f t="shared" si="77"/>
        <v>1</v>
      </c>
      <c r="T448" s="1">
        <f t="shared" si="80"/>
        <v>0</v>
      </c>
      <c r="U448" s="1">
        <f t="shared" si="81"/>
        <v>0</v>
      </c>
    </row>
    <row r="449" spans="1:21">
      <c r="A449" s="9">
        <v>2175</v>
      </c>
      <c r="B449" s="9" t="s">
        <v>1467</v>
      </c>
      <c r="C449" s="9" t="s">
        <v>0</v>
      </c>
      <c r="D449" s="9">
        <v>862</v>
      </c>
      <c r="E449" s="9">
        <v>0.5</v>
      </c>
      <c r="F449" s="9">
        <v>1.2937000000000001</v>
      </c>
      <c r="G449" s="9">
        <v>1.2911999999999999</v>
      </c>
      <c r="H449" s="9">
        <v>1.2937000000000001</v>
      </c>
      <c r="I449" s="9">
        <v>2.5</v>
      </c>
      <c r="J449" s="9">
        <v>3749.23</v>
      </c>
      <c r="K449" s="8" t="str">
        <f t="shared" ref="K449:K512" si="82">RIGHT(B449,5)</f>
        <v>11:17</v>
      </c>
      <c r="L449" s="7" t="str">
        <f t="shared" ref="L449:L512" si="83">TEXT(K449,"hh")</f>
        <v>11</v>
      </c>
      <c r="M449" s="6">
        <f t="shared" ref="M449:M512" si="84">IF(C449="close",IF(I449&gt;=0,1,IF(I449&lt;0,2)),0)</f>
        <v>0</v>
      </c>
      <c r="N449" s="5">
        <f t="shared" si="78"/>
        <v>0</v>
      </c>
      <c r="O449" s="4">
        <f t="shared" si="79"/>
        <v>3</v>
      </c>
      <c r="P449" s="3">
        <f t="shared" ref="P449:P512" si="85">IF(AND(N449&gt;=$AD$36,N450=0),1,0)</f>
        <v>0</v>
      </c>
      <c r="Q449" s="2">
        <f t="shared" ref="Q449:Q512" si="86">IF(AND(O449&gt;=$AD$35,O450=0),1,0)</f>
        <v>0</v>
      </c>
      <c r="R449" s="3">
        <f t="shared" ref="R449:R512" si="87">IF(AND(N449&gt;0,ISODD(D449)),1,0)</f>
        <v>0</v>
      </c>
      <c r="S449" s="2">
        <f t="shared" ref="S449:S512" si="88">IF(AND(O449&gt;0,ISEVEN(D449)),1,0)</f>
        <v>1</v>
      </c>
      <c r="T449" s="1">
        <f t="shared" si="80"/>
        <v>0</v>
      </c>
      <c r="U449" s="1">
        <f t="shared" si="81"/>
        <v>0</v>
      </c>
    </row>
    <row r="450" spans="1:21">
      <c r="A450" s="9">
        <v>2184</v>
      </c>
      <c r="B450" s="9" t="s">
        <v>1466</v>
      </c>
      <c r="C450" s="9" t="s">
        <v>3</v>
      </c>
      <c r="D450" s="9">
        <v>863</v>
      </c>
      <c r="E450" s="9">
        <v>1.5</v>
      </c>
      <c r="F450" s="9">
        <v>1.2958000000000001</v>
      </c>
      <c r="G450" s="9">
        <v>1.2958000000000001</v>
      </c>
      <c r="H450" s="9">
        <v>1.2932999999999999</v>
      </c>
      <c r="I450" s="9">
        <v>-30</v>
      </c>
      <c r="J450" s="9">
        <v>3719.23</v>
      </c>
      <c r="K450" s="8" t="str">
        <f t="shared" si="82"/>
        <v>13:51</v>
      </c>
      <c r="L450" s="7" t="str">
        <f t="shared" si="83"/>
        <v>13</v>
      </c>
      <c r="M450" s="6">
        <f t="shared" si="84"/>
        <v>0</v>
      </c>
      <c r="N450" s="5">
        <f t="shared" ref="N450:N513" si="89">IF(N449=0,IF(C450="s/l",1,0),IF(C450="s/l",N449+1,0))</f>
        <v>1</v>
      </c>
      <c r="O450" s="4">
        <f t="shared" ref="O450:O513" si="90">IF(O449=0,IF(C450="t/p",1,0),IF(C450="t/p",O449+1,0))</f>
        <v>0</v>
      </c>
      <c r="P450" s="3">
        <f t="shared" si="85"/>
        <v>0</v>
      </c>
      <c r="Q450" s="2">
        <f t="shared" si="86"/>
        <v>0</v>
      </c>
      <c r="R450" s="3">
        <f t="shared" si="87"/>
        <v>1</v>
      </c>
      <c r="S450" s="2">
        <f t="shared" si="88"/>
        <v>0</v>
      </c>
      <c r="T450" s="1">
        <f t="shared" ref="T450:T513" si="91">IF(AND(N449&gt;0,N450&gt;0),IF(OR(AND(R449=0,R450=1),AND(R449=1,R450=0)),1,0),0)</f>
        <v>0</v>
      </c>
      <c r="U450" s="1">
        <f t="shared" ref="U450:U513" si="92">IF(AND(O449&gt;0,O450&gt;0),IF(OR(AND(S449=0,S450=1),AND(S449=1,S450=0)),1,0),0)</f>
        <v>0</v>
      </c>
    </row>
    <row r="451" spans="1:21">
      <c r="A451" s="9">
        <v>2189</v>
      </c>
      <c r="B451" s="9" t="s">
        <v>1465</v>
      </c>
      <c r="C451" s="9" t="s">
        <v>0</v>
      </c>
      <c r="D451" s="9">
        <v>867</v>
      </c>
      <c r="E451" s="9">
        <v>0.5</v>
      </c>
      <c r="F451" s="9">
        <v>1.2954000000000001</v>
      </c>
      <c r="G451" s="9">
        <v>1.2979000000000001</v>
      </c>
      <c r="H451" s="9">
        <v>1.2954000000000001</v>
      </c>
      <c r="I451" s="9">
        <v>2.5</v>
      </c>
      <c r="J451" s="9">
        <v>3721.73</v>
      </c>
      <c r="K451" s="8" t="str">
        <f t="shared" si="82"/>
        <v>14:02</v>
      </c>
      <c r="L451" s="7" t="str">
        <f t="shared" si="83"/>
        <v>14</v>
      </c>
      <c r="M451" s="6">
        <f t="shared" si="84"/>
        <v>0</v>
      </c>
      <c r="N451" s="5">
        <f t="shared" si="89"/>
        <v>0</v>
      </c>
      <c r="O451" s="4">
        <f t="shared" si="90"/>
        <v>1</v>
      </c>
      <c r="P451" s="3">
        <f t="shared" si="85"/>
        <v>0</v>
      </c>
      <c r="Q451" s="2">
        <f t="shared" si="86"/>
        <v>0</v>
      </c>
      <c r="R451" s="3">
        <f t="shared" si="87"/>
        <v>0</v>
      </c>
      <c r="S451" s="2">
        <f t="shared" si="88"/>
        <v>0</v>
      </c>
      <c r="T451" s="1">
        <f t="shared" si="91"/>
        <v>0</v>
      </c>
      <c r="U451" s="1">
        <f t="shared" si="92"/>
        <v>0</v>
      </c>
    </row>
    <row r="452" spans="1:21">
      <c r="A452" s="9">
        <v>2191</v>
      </c>
      <c r="B452" s="9" t="s">
        <v>1464</v>
      </c>
      <c r="C452" s="9" t="s">
        <v>0</v>
      </c>
      <c r="D452" s="9">
        <v>870</v>
      </c>
      <c r="E452" s="9">
        <v>1.5</v>
      </c>
      <c r="F452" s="9">
        <v>1.2957000000000001</v>
      </c>
      <c r="G452" s="9">
        <v>1.2931999999999999</v>
      </c>
      <c r="H452" s="9">
        <v>1.2957000000000001</v>
      </c>
      <c r="I452" s="9">
        <v>7.5</v>
      </c>
      <c r="J452" s="9">
        <v>3729.23</v>
      </c>
      <c r="K452" s="8" t="str">
        <f t="shared" si="82"/>
        <v>14:20</v>
      </c>
      <c r="L452" s="7" t="str">
        <f t="shared" si="83"/>
        <v>14</v>
      </c>
      <c r="M452" s="6">
        <f t="shared" si="84"/>
        <v>0</v>
      </c>
      <c r="N452" s="5">
        <f t="shared" si="89"/>
        <v>0</v>
      </c>
      <c r="O452" s="4">
        <f t="shared" si="90"/>
        <v>2</v>
      </c>
      <c r="P452" s="3">
        <f t="shared" si="85"/>
        <v>0</v>
      </c>
      <c r="Q452" s="2">
        <f t="shared" si="86"/>
        <v>0</v>
      </c>
      <c r="R452" s="3">
        <f t="shared" si="87"/>
        <v>0</v>
      </c>
      <c r="S452" s="2">
        <f t="shared" si="88"/>
        <v>1</v>
      </c>
      <c r="T452" s="1">
        <f t="shared" si="91"/>
        <v>0</v>
      </c>
      <c r="U452" s="1">
        <f t="shared" si="92"/>
        <v>1</v>
      </c>
    </row>
    <row r="453" spans="1:21">
      <c r="A453" s="9">
        <v>2192</v>
      </c>
      <c r="B453" s="9" t="s">
        <v>1463</v>
      </c>
      <c r="C453" s="9" t="s">
        <v>0</v>
      </c>
      <c r="D453" s="9">
        <v>865</v>
      </c>
      <c r="E453" s="9">
        <v>0.5</v>
      </c>
      <c r="F453" s="9">
        <v>1.2944</v>
      </c>
      <c r="G453" s="9">
        <v>1.2968999999999999</v>
      </c>
      <c r="H453" s="9">
        <v>1.2944</v>
      </c>
      <c r="I453" s="9">
        <v>2.5</v>
      </c>
      <c r="J453" s="9">
        <v>3731.73</v>
      </c>
      <c r="K453" s="8" t="str">
        <f t="shared" si="82"/>
        <v>14:30</v>
      </c>
      <c r="L453" s="7" t="str">
        <f t="shared" si="83"/>
        <v>14</v>
      </c>
      <c r="M453" s="6">
        <f t="shared" si="84"/>
        <v>0</v>
      </c>
      <c r="N453" s="5">
        <f t="shared" si="89"/>
        <v>0</v>
      </c>
      <c r="O453" s="4">
        <f t="shared" si="90"/>
        <v>3</v>
      </c>
      <c r="P453" s="3">
        <f t="shared" si="85"/>
        <v>0</v>
      </c>
      <c r="Q453" s="2">
        <f t="shared" si="86"/>
        <v>0</v>
      </c>
      <c r="R453" s="3">
        <f t="shared" si="87"/>
        <v>0</v>
      </c>
      <c r="S453" s="2">
        <f t="shared" si="88"/>
        <v>0</v>
      </c>
      <c r="T453" s="1">
        <f t="shared" si="91"/>
        <v>0</v>
      </c>
      <c r="U453" s="1">
        <f t="shared" si="92"/>
        <v>1</v>
      </c>
    </row>
    <row r="454" spans="1:21">
      <c r="A454" s="9">
        <v>2194</v>
      </c>
      <c r="B454" s="9" t="s">
        <v>1462</v>
      </c>
      <c r="C454" s="9" t="s">
        <v>3</v>
      </c>
      <c r="D454" s="9">
        <v>869</v>
      </c>
      <c r="E454" s="9">
        <v>0.5</v>
      </c>
      <c r="F454" s="9">
        <v>1.2988999999999999</v>
      </c>
      <c r="G454" s="9">
        <v>1.2988999999999999</v>
      </c>
      <c r="H454" s="9">
        <v>1.2964</v>
      </c>
      <c r="I454" s="9">
        <v>-10</v>
      </c>
      <c r="J454" s="9">
        <v>3721.73</v>
      </c>
      <c r="K454" s="8" t="str">
        <f t="shared" si="82"/>
        <v>16:18</v>
      </c>
      <c r="L454" s="7" t="str">
        <f t="shared" si="83"/>
        <v>16</v>
      </c>
      <c r="M454" s="6">
        <f t="shared" si="84"/>
        <v>0</v>
      </c>
      <c r="N454" s="5">
        <f t="shared" si="89"/>
        <v>1</v>
      </c>
      <c r="O454" s="4">
        <f t="shared" si="90"/>
        <v>0</v>
      </c>
      <c r="P454" s="3">
        <f t="shared" si="85"/>
        <v>0</v>
      </c>
      <c r="Q454" s="2">
        <f t="shared" si="86"/>
        <v>0</v>
      </c>
      <c r="R454" s="3">
        <f t="shared" si="87"/>
        <v>1</v>
      </c>
      <c r="S454" s="2">
        <f t="shared" si="88"/>
        <v>0</v>
      </c>
      <c r="T454" s="1">
        <f t="shared" si="91"/>
        <v>0</v>
      </c>
      <c r="U454" s="1">
        <f t="shared" si="92"/>
        <v>0</v>
      </c>
    </row>
    <row r="455" spans="1:21">
      <c r="A455" s="9">
        <v>2201</v>
      </c>
      <c r="B455" s="9" t="s">
        <v>1461</v>
      </c>
      <c r="C455" s="9" t="s">
        <v>0</v>
      </c>
      <c r="D455" s="9">
        <v>871</v>
      </c>
      <c r="E455" s="9">
        <v>1</v>
      </c>
      <c r="F455" s="9">
        <v>1.2990999999999999</v>
      </c>
      <c r="G455" s="9">
        <v>1.3016000000000001</v>
      </c>
      <c r="H455" s="9">
        <v>1.2990999999999999</v>
      </c>
      <c r="I455" s="9">
        <v>5</v>
      </c>
      <c r="J455" s="9">
        <v>3726.73</v>
      </c>
      <c r="K455" s="8" t="str">
        <f t="shared" si="82"/>
        <v>16:31</v>
      </c>
      <c r="L455" s="7" t="str">
        <f t="shared" si="83"/>
        <v>16</v>
      </c>
      <c r="M455" s="6">
        <f t="shared" si="84"/>
        <v>0</v>
      </c>
      <c r="N455" s="5">
        <f t="shared" si="89"/>
        <v>0</v>
      </c>
      <c r="O455" s="4">
        <f t="shared" si="90"/>
        <v>1</v>
      </c>
      <c r="P455" s="3">
        <f t="shared" si="85"/>
        <v>0</v>
      </c>
      <c r="Q455" s="2">
        <f t="shared" si="86"/>
        <v>0</v>
      </c>
      <c r="R455" s="3">
        <f t="shared" si="87"/>
        <v>0</v>
      </c>
      <c r="S455" s="2">
        <f t="shared" si="88"/>
        <v>0</v>
      </c>
      <c r="T455" s="1">
        <f t="shared" si="91"/>
        <v>0</v>
      </c>
      <c r="U455" s="1">
        <f t="shared" si="92"/>
        <v>0</v>
      </c>
    </row>
    <row r="456" spans="1:21">
      <c r="A456" s="9">
        <v>2206</v>
      </c>
      <c r="B456" s="9" t="s">
        <v>1460</v>
      </c>
      <c r="C456" s="9" t="s">
        <v>0</v>
      </c>
      <c r="D456" s="9">
        <v>874</v>
      </c>
      <c r="E456" s="9">
        <v>2</v>
      </c>
      <c r="F456" s="9">
        <v>1.2994000000000001</v>
      </c>
      <c r="G456" s="9">
        <v>1.2968999999999999</v>
      </c>
      <c r="H456" s="9">
        <v>1.2994000000000001</v>
      </c>
      <c r="I456" s="9">
        <v>10</v>
      </c>
      <c r="J456" s="9">
        <v>3736.73</v>
      </c>
      <c r="K456" s="8" t="str">
        <f t="shared" si="82"/>
        <v>16:41</v>
      </c>
      <c r="L456" s="7" t="str">
        <f t="shared" si="83"/>
        <v>16</v>
      </c>
      <c r="M456" s="6">
        <f t="shared" si="84"/>
        <v>0</v>
      </c>
      <c r="N456" s="5">
        <f t="shared" si="89"/>
        <v>0</v>
      </c>
      <c r="O456" s="4">
        <f t="shared" si="90"/>
        <v>2</v>
      </c>
      <c r="P456" s="3">
        <f t="shared" si="85"/>
        <v>0</v>
      </c>
      <c r="Q456" s="2">
        <f t="shared" si="86"/>
        <v>0</v>
      </c>
      <c r="R456" s="3">
        <f t="shared" si="87"/>
        <v>0</v>
      </c>
      <c r="S456" s="2">
        <f t="shared" si="88"/>
        <v>1</v>
      </c>
      <c r="T456" s="1">
        <f t="shared" si="91"/>
        <v>0</v>
      </c>
      <c r="U456" s="1">
        <f t="shared" si="92"/>
        <v>1</v>
      </c>
    </row>
    <row r="457" spans="1:21">
      <c r="A457" s="9">
        <v>2215</v>
      </c>
      <c r="B457" s="9" t="s">
        <v>1459</v>
      </c>
      <c r="C457" s="9" t="s">
        <v>3</v>
      </c>
      <c r="D457" s="9">
        <v>875</v>
      </c>
      <c r="E457" s="9">
        <v>3</v>
      </c>
      <c r="F457" s="9">
        <v>1.3016000000000001</v>
      </c>
      <c r="G457" s="9">
        <v>1.3016000000000001</v>
      </c>
      <c r="H457" s="9">
        <v>1.2990999999999999</v>
      </c>
      <c r="I457" s="9">
        <v>-60</v>
      </c>
      <c r="J457" s="9">
        <v>3676.73</v>
      </c>
      <c r="K457" s="8" t="str">
        <f t="shared" si="82"/>
        <v>16:45</v>
      </c>
      <c r="L457" s="7" t="str">
        <f t="shared" si="83"/>
        <v>16</v>
      </c>
      <c r="M457" s="6">
        <f t="shared" si="84"/>
        <v>0</v>
      </c>
      <c r="N457" s="5">
        <f t="shared" si="89"/>
        <v>1</v>
      </c>
      <c r="O457" s="4">
        <f t="shared" si="90"/>
        <v>0</v>
      </c>
      <c r="P457" s="3">
        <f t="shared" si="85"/>
        <v>0</v>
      </c>
      <c r="Q457" s="2">
        <f t="shared" si="86"/>
        <v>0</v>
      </c>
      <c r="R457" s="3">
        <f t="shared" si="87"/>
        <v>1</v>
      </c>
      <c r="S457" s="2">
        <f t="shared" si="88"/>
        <v>0</v>
      </c>
      <c r="T457" s="1">
        <f t="shared" si="91"/>
        <v>0</v>
      </c>
      <c r="U457" s="1">
        <f t="shared" si="92"/>
        <v>0</v>
      </c>
    </row>
    <row r="458" spans="1:21">
      <c r="A458" s="9">
        <v>2216</v>
      </c>
      <c r="B458" s="9" t="s">
        <v>1458</v>
      </c>
      <c r="C458" s="9" t="s">
        <v>0</v>
      </c>
      <c r="D458" s="9">
        <v>877</v>
      </c>
      <c r="E458" s="9">
        <v>0.5</v>
      </c>
      <c r="F458" s="9">
        <v>1.3001</v>
      </c>
      <c r="G458" s="9">
        <v>1.3026</v>
      </c>
      <c r="H458" s="9">
        <v>1.3001</v>
      </c>
      <c r="I458" s="9">
        <v>2.5</v>
      </c>
      <c r="J458" s="9">
        <v>3679.23</v>
      </c>
      <c r="K458" s="8" t="str">
        <f t="shared" si="82"/>
        <v>16:57</v>
      </c>
      <c r="L458" s="7" t="str">
        <f t="shared" si="83"/>
        <v>16</v>
      </c>
      <c r="M458" s="6">
        <f t="shared" si="84"/>
        <v>0</v>
      </c>
      <c r="N458" s="5">
        <f t="shared" si="89"/>
        <v>0</v>
      </c>
      <c r="O458" s="4">
        <f t="shared" si="90"/>
        <v>1</v>
      </c>
      <c r="P458" s="3">
        <f t="shared" si="85"/>
        <v>0</v>
      </c>
      <c r="Q458" s="2">
        <f t="shared" si="86"/>
        <v>0</v>
      </c>
      <c r="R458" s="3">
        <f t="shared" si="87"/>
        <v>0</v>
      </c>
      <c r="S458" s="2">
        <f t="shared" si="88"/>
        <v>0</v>
      </c>
      <c r="T458" s="1">
        <f t="shared" si="91"/>
        <v>0</v>
      </c>
      <c r="U458" s="1">
        <f t="shared" si="92"/>
        <v>0</v>
      </c>
    </row>
    <row r="459" spans="1:21">
      <c r="A459" s="9">
        <v>2221</v>
      </c>
      <c r="B459" s="9" t="s">
        <v>1457</v>
      </c>
      <c r="C459" s="9" t="s">
        <v>0</v>
      </c>
      <c r="D459" s="9">
        <v>880</v>
      </c>
      <c r="E459" s="9">
        <v>1.5</v>
      </c>
      <c r="F459" s="9">
        <v>1.3004</v>
      </c>
      <c r="G459" s="9">
        <v>1.2979000000000001</v>
      </c>
      <c r="H459" s="9">
        <v>1.3004</v>
      </c>
      <c r="I459" s="9">
        <v>7.5</v>
      </c>
      <c r="J459" s="9">
        <v>3686.73</v>
      </c>
      <c r="K459" s="8" t="str">
        <f t="shared" si="82"/>
        <v>17:09</v>
      </c>
      <c r="L459" s="7" t="str">
        <f t="shared" si="83"/>
        <v>17</v>
      </c>
      <c r="M459" s="6">
        <f t="shared" si="84"/>
        <v>0</v>
      </c>
      <c r="N459" s="5">
        <f t="shared" si="89"/>
        <v>0</v>
      </c>
      <c r="O459" s="4">
        <f t="shared" si="90"/>
        <v>2</v>
      </c>
      <c r="P459" s="3">
        <f t="shared" si="85"/>
        <v>0</v>
      </c>
      <c r="Q459" s="2">
        <f t="shared" si="86"/>
        <v>0</v>
      </c>
      <c r="R459" s="3">
        <f t="shared" si="87"/>
        <v>0</v>
      </c>
      <c r="S459" s="2">
        <f t="shared" si="88"/>
        <v>1</v>
      </c>
      <c r="T459" s="1">
        <f t="shared" si="91"/>
        <v>0</v>
      </c>
      <c r="U459" s="1">
        <f t="shared" si="92"/>
        <v>1</v>
      </c>
    </row>
    <row r="460" spans="1:21">
      <c r="A460" s="9">
        <v>2230</v>
      </c>
      <c r="B460" s="9" t="s">
        <v>1456</v>
      </c>
      <c r="C460" s="9" t="s">
        <v>0</v>
      </c>
      <c r="D460" s="9">
        <v>883</v>
      </c>
      <c r="E460" s="9">
        <v>0.5</v>
      </c>
      <c r="F460" s="9">
        <v>1.3011999999999999</v>
      </c>
      <c r="G460" s="9">
        <v>1.3037000000000001</v>
      </c>
      <c r="H460" s="9">
        <v>1.3011999999999999</v>
      </c>
      <c r="I460" s="9">
        <v>2.5</v>
      </c>
      <c r="J460" s="9">
        <v>3689.23</v>
      </c>
      <c r="K460" s="8" t="str">
        <f t="shared" si="82"/>
        <v>17:16</v>
      </c>
      <c r="L460" s="7" t="str">
        <f t="shared" si="83"/>
        <v>17</v>
      </c>
      <c r="M460" s="6">
        <f t="shared" si="84"/>
        <v>0</v>
      </c>
      <c r="N460" s="5">
        <f t="shared" si="89"/>
        <v>0</v>
      </c>
      <c r="O460" s="4">
        <f t="shared" si="90"/>
        <v>3</v>
      </c>
      <c r="P460" s="3">
        <f t="shared" si="85"/>
        <v>0</v>
      </c>
      <c r="Q460" s="2">
        <f t="shared" si="86"/>
        <v>0</v>
      </c>
      <c r="R460" s="3">
        <f t="shared" si="87"/>
        <v>0</v>
      </c>
      <c r="S460" s="2">
        <f t="shared" si="88"/>
        <v>0</v>
      </c>
      <c r="T460" s="1">
        <f t="shared" si="91"/>
        <v>0</v>
      </c>
      <c r="U460" s="1">
        <f t="shared" si="92"/>
        <v>1</v>
      </c>
    </row>
    <row r="461" spans="1:21">
      <c r="A461" s="9">
        <v>2232</v>
      </c>
      <c r="B461" s="9" t="s">
        <v>1455</v>
      </c>
      <c r="C461" s="9" t="s">
        <v>0</v>
      </c>
      <c r="D461" s="9">
        <v>881</v>
      </c>
      <c r="E461" s="9">
        <v>2.5</v>
      </c>
      <c r="F461" s="9">
        <v>1.3001</v>
      </c>
      <c r="G461" s="9">
        <v>1.3026</v>
      </c>
      <c r="H461" s="9">
        <v>1.3001</v>
      </c>
      <c r="I461" s="9">
        <v>12.5</v>
      </c>
      <c r="J461" s="9">
        <v>3701.73</v>
      </c>
      <c r="K461" s="8" t="str">
        <f t="shared" si="82"/>
        <v>17:48</v>
      </c>
      <c r="L461" s="7" t="str">
        <f t="shared" si="83"/>
        <v>17</v>
      </c>
      <c r="M461" s="6">
        <f t="shared" si="84"/>
        <v>0</v>
      </c>
      <c r="N461" s="5">
        <f t="shared" si="89"/>
        <v>0</v>
      </c>
      <c r="O461" s="4">
        <f t="shared" si="90"/>
        <v>4</v>
      </c>
      <c r="P461" s="3">
        <f t="shared" si="85"/>
        <v>0</v>
      </c>
      <c r="Q461" s="2">
        <f t="shared" si="86"/>
        <v>0</v>
      </c>
      <c r="R461" s="3">
        <f t="shared" si="87"/>
        <v>0</v>
      </c>
      <c r="S461" s="2">
        <f t="shared" si="88"/>
        <v>0</v>
      </c>
      <c r="T461" s="1">
        <f t="shared" si="91"/>
        <v>0</v>
      </c>
      <c r="U461" s="1">
        <f t="shared" si="92"/>
        <v>0</v>
      </c>
    </row>
    <row r="462" spans="1:21">
      <c r="A462" s="9">
        <v>2237</v>
      </c>
      <c r="B462" s="9" t="s">
        <v>1454</v>
      </c>
      <c r="C462" s="9" t="s">
        <v>0</v>
      </c>
      <c r="D462" s="9">
        <v>887</v>
      </c>
      <c r="E462" s="9">
        <v>2.5</v>
      </c>
      <c r="F462" s="9">
        <v>1.3003</v>
      </c>
      <c r="G462" s="9">
        <v>1.3028</v>
      </c>
      <c r="H462" s="9">
        <v>1.3003</v>
      </c>
      <c r="I462" s="9">
        <v>12.5</v>
      </c>
      <c r="J462" s="9">
        <v>3714.23</v>
      </c>
      <c r="K462" s="8" t="str">
        <f t="shared" si="82"/>
        <v>20:14</v>
      </c>
      <c r="L462" s="7" t="str">
        <f t="shared" si="83"/>
        <v>20</v>
      </c>
      <c r="M462" s="6">
        <f t="shared" si="84"/>
        <v>0</v>
      </c>
      <c r="N462" s="5">
        <f t="shared" si="89"/>
        <v>0</v>
      </c>
      <c r="O462" s="4">
        <f t="shared" si="90"/>
        <v>5</v>
      </c>
      <c r="P462" s="3">
        <f t="shared" si="85"/>
        <v>0</v>
      </c>
      <c r="Q462" s="2">
        <f t="shared" si="86"/>
        <v>0</v>
      </c>
      <c r="R462" s="3">
        <f t="shared" si="87"/>
        <v>0</v>
      </c>
      <c r="S462" s="2">
        <f t="shared" si="88"/>
        <v>0</v>
      </c>
      <c r="T462" s="1">
        <f t="shared" si="91"/>
        <v>0</v>
      </c>
      <c r="U462" s="1">
        <f t="shared" si="92"/>
        <v>0</v>
      </c>
    </row>
    <row r="463" spans="1:21">
      <c r="A463" s="9">
        <v>2238</v>
      </c>
      <c r="B463" s="9" t="s">
        <v>1453</v>
      </c>
      <c r="C463" s="9" t="s">
        <v>0</v>
      </c>
      <c r="D463" s="9">
        <v>886</v>
      </c>
      <c r="E463" s="9">
        <v>1.5</v>
      </c>
      <c r="F463" s="9">
        <v>1.3015000000000001</v>
      </c>
      <c r="G463" s="9">
        <v>1.2989999999999999</v>
      </c>
      <c r="H463" s="9">
        <v>1.3015000000000001</v>
      </c>
      <c r="I463" s="9">
        <v>7.5</v>
      </c>
      <c r="J463" s="9">
        <v>3721.73</v>
      </c>
      <c r="K463" s="8" t="str">
        <f t="shared" si="82"/>
        <v>20:16</v>
      </c>
      <c r="L463" s="7" t="str">
        <f t="shared" si="83"/>
        <v>20</v>
      </c>
      <c r="M463" s="6">
        <f t="shared" si="84"/>
        <v>0</v>
      </c>
      <c r="N463" s="5">
        <f t="shared" si="89"/>
        <v>0</v>
      </c>
      <c r="O463" s="4">
        <f t="shared" si="90"/>
        <v>6</v>
      </c>
      <c r="P463" s="3">
        <f t="shared" si="85"/>
        <v>0</v>
      </c>
      <c r="Q463" s="2">
        <f t="shared" si="86"/>
        <v>0</v>
      </c>
      <c r="R463" s="3">
        <f t="shared" si="87"/>
        <v>0</v>
      </c>
      <c r="S463" s="2">
        <f t="shared" si="88"/>
        <v>1</v>
      </c>
      <c r="T463" s="1">
        <f t="shared" si="91"/>
        <v>0</v>
      </c>
      <c r="U463" s="1">
        <f t="shared" si="92"/>
        <v>1</v>
      </c>
    </row>
    <row r="464" spans="1:21">
      <c r="A464" s="9">
        <v>2246</v>
      </c>
      <c r="B464" s="9" t="s">
        <v>1452</v>
      </c>
      <c r="C464" s="9" t="s">
        <v>0</v>
      </c>
      <c r="D464" s="9">
        <v>890</v>
      </c>
      <c r="E464" s="9">
        <v>1</v>
      </c>
      <c r="F464" s="9">
        <v>1.3027</v>
      </c>
      <c r="G464" s="9">
        <v>1.3002</v>
      </c>
      <c r="H464" s="9">
        <v>1.3027</v>
      </c>
      <c r="I464" s="9">
        <v>5</v>
      </c>
      <c r="J464" s="9">
        <v>3726.73</v>
      </c>
      <c r="K464" s="8" t="str">
        <f t="shared" si="82"/>
        <v>08:50</v>
      </c>
      <c r="L464" s="7" t="str">
        <f t="shared" si="83"/>
        <v>08</v>
      </c>
      <c r="M464" s="6">
        <f t="shared" si="84"/>
        <v>0</v>
      </c>
      <c r="N464" s="5">
        <f t="shared" si="89"/>
        <v>0</v>
      </c>
      <c r="O464" s="4">
        <f t="shared" si="90"/>
        <v>7</v>
      </c>
      <c r="P464" s="3">
        <f t="shared" si="85"/>
        <v>0</v>
      </c>
      <c r="Q464" s="2">
        <f t="shared" si="86"/>
        <v>0</v>
      </c>
      <c r="R464" s="3">
        <f t="shared" si="87"/>
        <v>0</v>
      </c>
      <c r="S464" s="2">
        <f t="shared" si="88"/>
        <v>1</v>
      </c>
      <c r="T464" s="1">
        <f t="shared" si="91"/>
        <v>0</v>
      </c>
      <c r="U464" s="1">
        <f t="shared" si="92"/>
        <v>0</v>
      </c>
    </row>
    <row r="465" spans="1:21">
      <c r="A465" s="9">
        <v>2251</v>
      </c>
      <c r="B465" s="9" t="s">
        <v>1451</v>
      </c>
      <c r="C465" s="9" t="s">
        <v>0</v>
      </c>
      <c r="D465" s="9">
        <v>891</v>
      </c>
      <c r="E465" s="9">
        <v>2</v>
      </c>
      <c r="F465" s="9">
        <v>1.3024</v>
      </c>
      <c r="G465" s="9">
        <v>1.3048999999999999</v>
      </c>
      <c r="H465" s="9">
        <v>1.3024</v>
      </c>
      <c r="I465" s="9">
        <v>10</v>
      </c>
      <c r="J465" s="9">
        <v>3736.73</v>
      </c>
      <c r="K465" s="8" t="str">
        <f t="shared" si="82"/>
        <v>08:57</v>
      </c>
      <c r="L465" s="7" t="str">
        <f t="shared" si="83"/>
        <v>08</v>
      </c>
      <c r="M465" s="6">
        <f t="shared" si="84"/>
        <v>0</v>
      </c>
      <c r="N465" s="5">
        <f t="shared" si="89"/>
        <v>0</v>
      </c>
      <c r="O465" s="4">
        <f t="shared" si="90"/>
        <v>8</v>
      </c>
      <c r="P465" s="3">
        <f t="shared" si="85"/>
        <v>0</v>
      </c>
      <c r="Q465" s="2">
        <f t="shared" si="86"/>
        <v>0</v>
      </c>
      <c r="R465" s="3">
        <f t="shared" si="87"/>
        <v>0</v>
      </c>
      <c r="S465" s="2">
        <f t="shared" si="88"/>
        <v>0</v>
      </c>
      <c r="T465" s="1">
        <f t="shared" si="91"/>
        <v>0</v>
      </c>
      <c r="U465" s="1">
        <f t="shared" si="92"/>
        <v>1</v>
      </c>
    </row>
    <row r="466" spans="1:21">
      <c r="A466" s="9">
        <v>2256</v>
      </c>
      <c r="B466" s="9" t="s">
        <v>1450</v>
      </c>
      <c r="C466" s="9" t="s">
        <v>0</v>
      </c>
      <c r="D466" s="9">
        <v>894</v>
      </c>
      <c r="E466" s="9">
        <v>3</v>
      </c>
      <c r="F466" s="9">
        <v>1.3027</v>
      </c>
      <c r="G466" s="9">
        <v>1.3002</v>
      </c>
      <c r="H466" s="9">
        <v>1.3027</v>
      </c>
      <c r="I466" s="9">
        <v>15</v>
      </c>
      <c r="J466" s="9">
        <v>3751.73</v>
      </c>
      <c r="K466" s="8" t="str">
        <f t="shared" si="82"/>
        <v>09:39</v>
      </c>
      <c r="L466" s="7" t="str">
        <f t="shared" si="83"/>
        <v>09</v>
      </c>
      <c r="M466" s="6">
        <f t="shared" si="84"/>
        <v>0</v>
      </c>
      <c r="N466" s="5">
        <f t="shared" si="89"/>
        <v>0</v>
      </c>
      <c r="O466" s="4">
        <f t="shared" si="90"/>
        <v>9</v>
      </c>
      <c r="P466" s="3">
        <f t="shared" si="85"/>
        <v>0</v>
      </c>
      <c r="Q466" s="2">
        <f t="shared" si="86"/>
        <v>0</v>
      </c>
      <c r="R466" s="3">
        <f t="shared" si="87"/>
        <v>0</v>
      </c>
      <c r="S466" s="2">
        <f t="shared" si="88"/>
        <v>1</v>
      </c>
      <c r="T466" s="1">
        <f t="shared" si="91"/>
        <v>0</v>
      </c>
      <c r="U466" s="1">
        <f t="shared" si="92"/>
        <v>1</v>
      </c>
    </row>
    <row r="467" spans="1:21">
      <c r="A467" s="9">
        <v>2261</v>
      </c>
      <c r="B467" s="9" t="s">
        <v>1449</v>
      </c>
      <c r="C467" s="9" t="s">
        <v>0</v>
      </c>
      <c r="D467" s="9">
        <v>895</v>
      </c>
      <c r="E467" s="9">
        <v>4</v>
      </c>
      <c r="F467" s="9">
        <v>1.3024</v>
      </c>
      <c r="G467" s="9">
        <v>1.3048999999999999</v>
      </c>
      <c r="H467" s="9">
        <v>1.3024</v>
      </c>
      <c r="I467" s="9">
        <v>20</v>
      </c>
      <c r="J467" s="9">
        <v>3771.73</v>
      </c>
      <c r="K467" s="8" t="str">
        <f t="shared" si="82"/>
        <v>09:49</v>
      </c>
      <c r="L467" s="7" t="str">
        <f t="shared" si="83"/>
        <v>09</v>
      </c>
      <c r="M467" s="6">
        <f t="shared" si="84"/>
        <v>0</v>
      </c>
      <c r="N467" s="5">
        <f t="shared" si="89"/>
        <v>0</v>
      </c>
      <c r="O467" s="4">
        <f t="shared" si="90"/>
        <v>10</v>
      </c>
      <c r="P467" s="3">
        <f t="shared" si="85"/>
        <v>0</v>
      </c>
      <c r="Q467" s="2">
        <f t="shared" si="86"/>
        <v>1</v>
      </c>
      <c r="R467" s="3">
        <f t="shared" si="87"/>
        <v>0</v>
      </c>
      <c r="S467" s="2">
        <f t="shared" si="88"/>
        <v>0</v>
      </c>
      <c r="T467" s="1">
        <f t="shared" si="91"/>
        <v>0</v>
      </c>
      <c r="U467" s="1">
        <f t="shared" si="92"/>
        <v>1</v>
      </c>
    </row>
    <row r="468" spans="1:21">
      <c r="A468" s="9">
        <v>2270</v>
      </c>
      <c r="B468" s="9" t="s">
        <v>1448</v>
      </c>
      <c r="C468" s="9" t="s">
        <v>3</v>
      </c>
      <c r="D468" s="9">
        <v>898</v>
      </c>
      <c r="E468" s="9">
        <v>5</v>
      </c>
      <c r="F468" s="9">
        <v>1.3003</v>
      </c>
      <c r="G468" s="9">
        <v>1.3003</v>
      </c>
      <c r="H468" s="9">
        <v>1.3028</v>
      </c>
      <c r="I468" s="9">
        <v>-100</v>
      </c>
      <c r="J468" s="9">
        <v>3671.73</v>
      </c>
      <c r="K468" s="8" t="str">
        <f t="shared" si="82"/>
        <v>11:26</v>
      </c>
      <c r="L468" s="7" t="str">
        <f t="shared" si="83"/>
        <v>11</v>
      </c>
      <c r="M468" s="6">
        <f t="shared" si="84"/>
        <v>0</v>
      </c>
      <c r="N468" s="5">
        <f t="shared" si="89"/>
        <v>1</v>
      </c>
      <c r="O468" s="4">
        <f t="shared" si="90"/>
        <v>0</v>
      </c>
      <c r="P468" s="3">
        <f t="shared" si="85"/>
        <v>0</v>
      </c>
      <c r="Q468" s="2">
        <f t="shared" si="86"/>
        <v>0</v>
      </c>
      <c r="R468" s="3">
        <f t="shared" si="87"/>
        <v>0</v>
      </c>
      <c r="S468" s="2">
        <f t="shared" si="88"/>
        <v>0</v>
      </c>
      <c r="T468" s="1">
        <f t="shared" si="91"/>
        <v>0</v>
      </c>
      <c r="U468" s="1">
        <f t="shared" si="92"/>
        <v>0</v>
      </c>
    </row>
    <row r="469" spans="1:21">
      <c r="A469" s="9">
        <v>2271</v>
      </c>
      <c r="B469" s="9" t="s">
        <v>1447</v>
      </c>
      <c r="C469" s="9" t="s">
        <v>0</v>
      </c>
      <c r="D469" s="9">
        <v>900</v>
      </c>
      <c r="E469" s="9">
        <v>0.5</v>
      </c>
      <c r="F469" s="9">
        <v>1.3018000000000001</v>
      </c>
      <c r="G469" s="9">
        <v>1.2992999999999999</v>
      </c>
      <c r="H469" s="9">
        <v>1.3018000000000001</v>
      </c>
      <c r="I469" s="9">
        <v>2.5</v>
      </c>
      <c r="J469" s="9">
        <v>3674.23</v>
      </c>
      <c r="K469" s="8" t="str">
        <f t="shared" si="82"/>
        <v>12:42</v>
      </c>
      <c r="L469" s="7" t="str">
        <f t="shared" si="83"/>
        <v>12</v>
      </c>
      <c r="M469" s="6">
        <f t="shared" si="84"/>
        <v>0</v>
      </c>
      <c r="N469" s="5">
        <f t="shared" si="89"/>
        <v>0</v>
      </c>
      <c r="O469" s="4">
        <f t="shared" si="90"/>
        <v>1</v>
      </c>
      <c r="P469" s="3">
        <f t="shared" si="85"/>
        <v>0</v>
      </c>
      <c r="Q469" s="2">
        <f t="shared" si="86"/>
        <v>0</v>
      </c>
      <c r="R469" s="3">
        <f t="shared" si="87"/>
        <v>0</v>
      </c>
      <c r="S469" s="2">
        <f t="shared" si="88"/>
        <v>1</v>
      </c>
      <c r="T469" s="1">
        <f t="shared" si="91"/>
        <v>0</v>
      </c>
      <c r="U469" s="1">
        <f t="shared" si="92"/>
        <v>0</v>
      </c>
    </row>
    <row r="470" spans="1:21">
      <c r="A470" s="9">
        <v>2276</v>
      </c>
      <c r="B470" s="9" t="s">
        <v>1446</v>
      </c>
      <c r="C470" s="9" t="s">
        <v>0</v>
      </c>
      <c r="D470" s="9">
        <v>901</v>
      </c>
      <c r="E470" s="9">
        <v>1.5</v>
      </c>
      <c r="F470" s="9">
        <v>1.3015000000000001</v>
      </c>
      <c r="G470" s="9">
        <v>1.304</v>
      </c>
      <c r="H470" s="9">
        <v>1.3015000000000001</v>
      </c>
      <c r="I470" s="9">
        <v>7.5</v>
      </c>
      <c r="J470" s="9">
        <v>3681.73</v>
      </c>
      <c r="K470" s="8" t="str">
        <f t="shared" si="82"/>
        <v>13:00</v>
      </c>
      <c r="L470" s="7" t="str">
        <f t="shared" si="83"/>
        <v>13</v>
      </c>
      <c r="M470" s="6">
        <f t="shared" si="84"/>
        <v>0</v>
      </c>
      <c r="N470" s="5">
        <f t="shared" si="89"/>
        <v>0</v>
      </c>
      <c r="O470" s="4">
        <f t="shared" si="90"/>
        <v>2</v>
      </c>
      <c r="P470" s="3">
        <f t="shared" si="85"/>
        <v>0</v>
      </c>
      <c r="Q470" s="2">
        <f t="shared" si="86"/>
        <v>0</v>
      </c>
      <c r="R470" s="3">
        <f t="shared" si="87"/>
        <v>0</v>
      </c>
      <c r="S470" s="2">
        <f t="shared" si="88"/>
        <v>0</v>
      </c>
      <c r="T470" s="1">
        <f t="shared" si="91"/>
        <v>0</v>
      </c>
      <c r="U470" s="1">
        <f t="shared" si="92"/>
        <v>1</v>
      </c>
    </row>
    <row r="471" spans="1:21">
      <c r="A471" s="9">
        <v>2281</v>
      </c>
      <c r="B471" s="9" t="s">
        <v>1445</v>
      </c>
      <c r="C471" s="9" t="s">
        <v>0</v>
      </c>
      <c r="D471" s="9">
        <v>904</v>
      </c>
      <c r="E471" s="9">
        <v>2.5</v>
      </c>
      <c r="F471" s="9">
        <v>1.3018000000000001</v>
      </c>
      <c r="G471" s="9">
        <v>1.2992999999999999</v>
      </c>
      <c r="H471" s="9">
        <v>1.3018000000000001</v>
      </c>
      <c r="I471" s="9">
        <v>12.5</v>
      </c>
      <c r="J471" s="9">
        <v>3694.23</v>
      </c>
      <c r="K471" s="8" t="str">
        <f t="shared" si="82"/>
        <v>13:52</v>
      </c>
      <c r="L471" s="7" t="str">
        <f t="shared" si="83"/>
        <v>13</v>
      </c>
      <c r="M471" s="6">
        <f t="shared" si="84"/>
        <v>0</v>
      </c>
      <c r="N471" s="5">
        <f t="shared" si="89"/>
        <v>0</v>
      </c>
      <c r="O471" s="4">
        <f t="shared" si="90"/>
        <v>3</v>
      </c>
      <c r="P471" s="3">
        <f t="shared" si="85"/>
        <v>0</v>
      </c>
      <c r="Q471" s="2">
        <f t="shared" si="86"/>
        <v>0</v>
      </c>
      <c r="R471" s="3">
        <f t="shared" si="87"/>
        <v>0</v>
      </c>
      <c r="S471" s="2">
        <f t="shared" si="88"/>
        <v>1</v>
      </c>
      <c r="T471" s="1">
        <f t="shared" si="91"/>
        <v>0</v>
      </c>
      <c r="U471" s="1">
        <f t="shared" si="92"/>
        <v>1</v>
      </c>
    </row>
    <row r="472" spans="1:21">
      <c r="A472" s="9">
        <v>2290</v>
      </c>
      <c r="B472" s="9" t="s">
        <v>1444</v>
      </c>
      <c r="C472" s="9" t="s">
        <v>0</v>
      </c>
      <c r="D472" s="9">
        <v>907</v>
      </c>
      <c r="E472" s="9">
        <v>0.5</v>
      </c>
      <c r="F472" s="9">
        <v>1.3025</v>
      </c>
      <c r="G472" s="9">
        <v>1.3049999999999999</v>
      </c>
      <c r="H472" s="9">
        <v>1.3025</v>
      </c>
      <c r="I472" s="9">
        <v>2.5</v>
      </c>
      <c r="J472" s="9">
        <v>3696.73</v>
      </c>
      <c r="K472" s="8" t="str">
        <f t="shared" si="82"/>
        <v>14:33</v>
      </c>
      <c r="L472" s="7" t="str">
        <f t="shared" si="83"/>
        <v>14</v>
      </c>
      <c r="M472" s="6">
        <f t="shared" si="84"/>
        <v>0</v>
      </c>
      <c r="N472" s="5">
        <f t="shared" si="89"/>
        <v>0</v>
      </c>
      <c r="O472" s="4">
        <f t="shared" si="90"/>
        <v>4</v>
      </c>
      <c r="P472" s="3">
        <f t="shared" si="85"/>
        <v>0</v>
      </c>
      <c r="Q472" s="2">
        <f t="shared" si="86"/>
        <v>0</v>
      </c>
      <c r="R472" s="3">
        <f t="shared" si="87"/>
        <v>0</v>
      </c>
      <c r="S472" s="2">
        <f t="shared" si="88"/>
        <v>0</v>
      </c>
      <c r="T472" s="1">
        <f t="shared" si="91"/>
        <v>0</v>
      </c>
      <c r="U472" s="1">
        <f t="shared" si="92"/>
        <v>1</v>
      </c>
    </row>
    <row r="473" spans="1:21">
      <c r="A473" s="9">
        <v>2292</v>
      </c>
      <c r="B473" s="9" t="s">
        <v>1443</v>
      </c>
      <c r="C473" s="9" t="s">
        <v>0</v>
      </c>
      <c r="D473" s="9">
        <v>905</v>
      </c>
      <c r="E473" s="9">
        <v>3.5</v>
      </c>
      <c r="F473" s="9">
        <v>1.3015000000000001</v>
      </c>
      <c r="G473" s="9">
        <v>1.304</v>
      </c>
      <c r="H473" s="9">
        <v>1.3015000000000001</v>
      </c>
      <c r="I473" s="9">
        <v>17.5</v>
      </c>
      <c r="J473" s="9">
        <v>3714.23</v>
      </c>
      <c r="K473" s="8" t="str">
        <f t="shared" si="82"/>
        <v>14:57</v>
      </c>
      <c r="L473" s="7" t="str">
        <f t="shared" si="83"/>
        <v>14</v>
      </c>
      <c r="M473" s="6">
        <f t="shared" si="84"/>
        <v>0</v>
      </c>
      <c r="N473" s="5">
        <f t="shared" si="89"/>
        <v>0</v>
      </c>
      <c r="O473" s="4">
        <f t="shared" si="90"/>
        <v>5</v>
      </c>
      <c r="P473" s="3">
        <f t="shared" si="85"/>
        <v>0</v>
      </c>
      <c r="Q473" s="2">
        <f t="shared" si="86"/>
        <v>0</v>
      </c>
      <c r="R473" s="3">
        <f t="shared" si="87"/>
        <v>0</v>
      </c>
      <c r="S473" s="2">
        <f t="shared" si="88"/>
        <v>0</v>
      </c>
      <c r="T473" s="1">
        <f t="shared" si="91"/>
        <v>0</v>
      </c>
      <c r="U473" s="1">
        <f t="shared" si="92"/>
        <v>0</v>
      </c>
    </row>
    <row r="474" spans="1:21">
      <c r="A474" s="9">
        <v>2297</v>
      </c>
      <c r="B474" s="9" t="s">
        <v>1442</v>
      </c>
      <c r="C474" s="9" t="s">
        <v>0</v>
      </c>
      <c r="D474" s="9">
        <v>910</v>
      </c>
      <c r="E474" s="9">
        <v>1.5</v>
      </c>
      <c r="F474" s="9">
        <v>1.3028</v>
      </c>
      <c r="G474" s="9">
        <v>1.3003</v>
      </c>
      <c r="H474" s="9">
        <v>1.3028</v>
      </c>
      <c r="I474" s="9">
        <v>7.5</v>
      </c>
      <c r="J474" s="9">
        <v>3721.73</v>
      </c>
      <c r="K474" s="8" t="str">
        <f t="shared" si="82"/>
        <v>15:20</v>
      </c>
      <c r="L474" s="7" t="str">
        <f t="shared" si="83"/>
        <v>15</v>
      </c>
      <c r="M474" s="6">
        <f t="shared" si="84"/>
        <v>0</v>
      </c>
      <c r="N474" s="5">
        <f t="shared" si="89"/>
        <v>0</v>
      </c>
      <c r="O474" s="4">
        <f t="shared" si="90"/>
        <v>6</v>
      </c>
      <c r="P474" s="3">
        <f t="shared" si="85"/>
        <v>0</v>
      </c>
      <c r="Q474" s="2">
        <f t="shared" si="86"/>
        <v>0</v>
      </c>
      <c r="R474" s="3">
        <f t="shared" si="87"/>
        <v>0</v>
      </c>
      <c r="S474" s="2">
        <f t="shared" si="88"/>
        <v>1</v>
      </c>
      <c r="T474" s="1">
        <f t="shared" si="91"/>
        <v>0</v>
      </c>
      <c r="U474" s="1">
        <f t="shared" si="92"/>
        <v>1</v>
      </c>
    </row>
    <row r="475" spans="1:21">
      <c r="A475" s="9">
        <v>2302</v>
      </c>
      <c r="B475" s="9" t="s">
        <v>1441</v>
      </c>
      <c r="C475" s="9" t="s">
        <v>0</v>
      </c>
      <c r="D475" s="9">
        <v>911</v>
      </c>
      <c r="E475" s="9">
        <v>2.5</v>
      </c>
      <c r="F475" s="9">
        <v>1.3017000000000001</v>
      </c>
      <c r="G475" s="9">
        <v>1.3042</v>
      </c>
      <c r="H475" s="9">
        <v>1.3017000000000001</v>
      </c>
      <c r="I475" s="9">
        <v>12.5</v>
      </c>
      <c r="J475" s="9">
        <v>3734.23</v>
      </c>
      <c r="K475" s="8" t="str">
        <f t="shared" si="82"/>
        <v>15:37</v>
      </c>
      <c r="L475" s="7" t="str">
        <f t="shared" si="83"/>
        <v>15</v>
      </c>
      <c r="M475" s="6">
        <f t="shared" si="84"/>
        <v>0</v>
      </c>
      <c r="N475" s="5">
        <f t="shared" si="89"/>
        <v>0</v>
      </c>
      <c r="O475" s="4">
        <f t="shared" si="90"/>
        <v>7</v>
      </c>
      <c r="P475" s="3">
        <f t="shared" si="85"/>
        <v>0</v>
      </c>
      <c r="Q475" s="2">
        <f t="shared" si="86"/>
        <v>0</v>
      </c>
      <c r="R475" s="3">
        <f t="shared" si="87"/>
        <v>0</v>
      </c>
      <c r="S475" s="2">
        <f t="shared" si="88"/>
        <v>0</v>
      </c>
      <c r="T475" s="1">
        <f t="shared" si="91"/>
        <v>0</v>
      </c>
      <c r="U475" s="1">
        <f t="shared" si="92"/>
        <v>1</v>
      </c>
    </row>
    <row r="476" spans="1:21">
      <c r="A476" s="9">
        <v>2307</v>
      </c>
      <c r="B476" s="9" t="s">
        <v>1440</v>
      </c>
      <c r="C476" s="9" t="s">
        <v>0</v>
      </c>
      <c r="D476" s="9">
        <v>914</v>
      </c>
      <c r="E476" s="9">
        <v>3.5</v>
      </c>
      <c r="F476" s="9">
        <v>1.3026</v>
      </c>
      <c r="G476" s="9">
        <v>1.3001</v>
      </c>
      <c r="H476" s="9">
        <v>1.3026</v>
      </c>
      <c r="I476" s="9">
        <v>17.5</v>
      </c>
      <c r="J476" s="9">
        <v>3751.73</v>
      </c>
      <c r="K476" s="8" t="str">
        <f t="shared" si="82"/>
        <v>15:54</v>
      </c>
      <c r="L476" s="7" t="str">
        <f t="shared" si="83"/>
        <v>15</v>
      </c>
      <c r="M476" s="6">
        <f t="shared" si="84"/>
        <v>0</v>
      </c>
      <c r="N476" s="5">
        <f t="shared" si="89"/>
        <v>0</v>
      </c>
      <c r="O476" s="4">
        <f t="shared" si="90"/>
        <v>8</v>
      </c>
      <c r="P476" s="3">
        <f t="shared" si="85"/>
        <v>0</v>
      </c>
      <c r="Q476" s="2">
        <f t="shared" si="86"/>
        <v>1</v>
      </c>
      <c r="R476" s="3">
        <f t="shared" si="87"/>
        <v>0</v>
      </c>
      <c r="S476" s="2">
        <f t="shared" si="88"/>
        <v>1</v>
      </c>
      <c r="T476" s="1">
        <f t="shared" si="91"/>
        <v>0</v>
      </c>
      <c r="U476" s="1">
        <f t="shared" si="92"/>
        <v>1</v>
      </c>
    </row>
    <row r="477" spans="1:21">
      <c r="A477" s="9">
        <v>2315</v>
      </c>
      <c r="B477" s="9" t="s">
        <v>1439</v>
      </c>
      <c r="C477" s="9" t="s">
        <v>3</v>
      </c>
      <c r="D477" s="9">
        <v>915</v>
      </c>
      <c r="E477" s="9">
        <v>4.5</v>
      </c>
      <c r="F477" s="9">
        <v>1.3044</v>
      </c>
      <c r="G477" s="9">
        <v>1.3044</v>
      </c>
      <c r="H477" s="9">
        <v>1.3019000000000001</v>
      </c>
      <c r="I477" s="9">
        <v>-90</v>
      </c>
      <c r="J477" s="9">
        <v>3661.73</v>
      </c>
      <c r="K477" s="8" t="str">
        <f t="shared" si="82"/>
        <v>16:00</v>
      </c>
      <c r="L477" s="7" t="str">
        <f t="shared" si="83"/>
        <v>16</v>
      </c>
      <c r="M477" s="6">
        <f t="shared" si="84"/>
        <v>0</v>
      </c>
      <c r="N477" s="5">
        <f t="shared" si="89"/>
        <v>1</v>
      </c>
      <c r="O477" s="4">
        <f t="shared" si="90"/>
        <v>0</v>
      </c>
      <c r="P477" s="3">
        <f t="shared" si="85"/>
        <v>0</v>
      </c>
      <c r="Q477" s="2">
        <f t="shared" si="86"/>
        <v>0</v>
      </c>
      <c r="R477" s="3">
        <f t="shared" si="87"/>
        <v>1</v>
      </c>
      <c r="S477" s="2">
        <f t="shared" si="88"/>
        <v>0</v>
      </c>
      <c r="T477" s="1">
        <f t="shared" si="91"/>
        <v>0</v>
      </c>
      <c r="U477" s="1">
        <f t="shared" si="92"/>
        <v>0</v>
      </c>
    </row>
    <row r="478" spans="1:21">
      <c r="A478" s="9">
        <v>2320</v>
      </c>
      <c r="B478" s="9" t="s">
        <v>1438</v>
      </c>
      <c r="C478" s="9" t="s">
        <v>3</v>
      </c>
      <c r="D478" s="9">
        <v>917</v>
      </c>
      <c r="E478" s="9">
        <v>0.5</v>
      </c>
      <c r="F478" s="9">
        <v>1.3056000000000001</v>
      </c>
      <c r="G478" s="9">
        <v>1.3056000000000001</v>
      </c>
      <c r="H478" s="9">
        <v>1.3030999999999999</v>
      </c>
      <c r="I478" s="9">
        <v>-10</v>
      </c>
      <c r="J478" s="9">
        <v>3651.73</v>
      </c>
      <c r="K478" s="8" t="str">
        <f t="shared" si="82"/>
        <v>16:01</v>
      </c>
      <c r="L478" s="7" t="str">
        <f t="shared" si="83"/>
        <v>16</v>
      </c>
      <c r="M478" s="6">
        <f t="shared" si="84"/>
        <v>0</v>
      </c>
      <c r="N478" s="5">
        <f t="shared" si="89"/>
        <v>2</v>
      </c>
      <c r="O478" s="4">
        <f t="shared" si="90"/>
        <v>0</v>
      </c>
      <c r="P478" s="3">
        <f t="shared" si="85"/>
        <v>1</v>
      </c>
      <c r="Q478" s="2">
        <f t="shared" si="86"/>
        <v>0</v>
      </c>
      <c r="R478" s="3">
        <f t="shared" si="87"/>
        <v>1</v>
      </c>
      <c r="S478" s="2">
        <f t="shared" si="88"/>
        <v>0</v>
      </c>
      <c r="T478" s="1">
        <f t="shared" si="91"/>
        <v>0</v>
      </c>
      <c r="U478" s="1">
        <f t="shared" si="92"/>
        <v>0</v>
      </c>
    </row>
    <row r="479" spans="1:21">
      <c r="A479" s="9">
        <v>2321</v>
      </c>
      <c r="B479" s="9" t="s">
        <v>1437</v>
      </c>
      <c r="C479" s="9" t="s">
        <v>0</v>
      </c>
      <c r="D479" s="9">
        <v>919</v>
      </c>
      <c r="E479" s="9">
        <v>0.5</v>
      </c>
      <c r="F479" s="9">
        <v>1.3042</v>
      </c>
      <c r="G479" s="9">
        <v>1.3067</v>
      </c>
      <c r="H479" s="9">
        <v>1.3042</v>
      </c>
      <c r="I479" s="9">
        <v>2.5</v>
      </c>
      <c r="J479" s="9">
        <v>3654.23</v>
      </c>
      <c r="K479" s="8" t="str">
        <f t="shared" si="82"/>
        <v>16:02</v>
      </c>
      <c r="L479" s="7" t="str">
        <f t="shared" si="83"/>
        <v>16</v>
      </c>
      <c r="M479" s="6">
        <f t="shared" si="84"/>
        <v>0</v>
      </c>
      <c r="N479" s="5">
        <f t="shared" si="89"/>
        <v>0</v>
      </c>
      <c r="O479" s="4">
        <f t="shared" si="90"/>
        <v>1</v>
      </c>
      <c r="P479" s="3">
        <f t="shared" si="85"/>
        <v>0</v>
      </c>
      <c r="Q479" s="2">
        <f t="shared" si="86"/>
        <v>0</v>
      </c>
      <c r="R479" s="3">
        <f t="shared" si="87"/>
        <v>0</v>
      </c>
      <c r="S479" s="2">
        <f t="shared" si="88"/>
        <v>0</v>
      </c>
      <c r="T479" s="1">
        <f t="shared" si="91"/>
        <v>0</v>
      </c>
      <c r="U479" s="1">
        <f t="shared" si="92"/>
        <v>0</v>
      </c>
    </row>
    <row r="480" spans="1:21">
      <c r="A480" s="9">
        <v>2330</v>
      </c>
      <c r="B480" s="9" t="s">
        <v>1436</v>
      </c>
      <c r="C480" s="9" t="s">
        <v>3</v>
      </c>
      <c r="D480" s="9">
        <v>922</v>
      </c>
      <c r="E480" s="9">
        <v>1.5</v>
      </c>
      <c r="F480" s="9">
        <v>1.302</v>
      </c>
      <c r="G480" s="9">
        <v>1.302</v>
      </c>
      <c r="H480" s="9">
        <v>1.3045</v>
      </c>
      <c r="I480" s="9">
        <v>-30</v>
      </c>
      <c r="J480" s="9">
        <v>3624.23</v>
      </c>
      <c r="K480" s="8" t="str">
        <f t="shared" si="82"/>
        <v>16:19</v>
      </c>
      <c r="L480" s="7" t="str">
        <f t="shared" si="83"/>
        <v>16</v>
      </c>
      <c r="M480" s="6">
        <f t="shared" si="84"/>
        <v>0</v>
      </c>
      <c r="N480" s="5">
        <f t="shared" si="89"/>
        <v>1</v>
      </c>
      <c r="O480" s="4">
        <f t="shared" si="90"/>
        <v>0</v>
      </c>
      <c r="P480" s="3">
        <f t="shared" si="85"/>
        <v>0</v>
      </c>
      <c r="Q480" s="2">
        <f t="shared" si="86"/>
        <v>0</v>
      </c>
      <c r="R480" s="3">
        <f t="shared" si="87"/>
        <v>0</v>
      </c>
      <c r="S480" s="2">
        <f t="shared" si="88"/>
        <v>0</v>
      </c>
      <c r="T480" s="1">
        <f t="shared" si="91"/>
        <v>0</v>
      </c>
      <c r="U480" s="1">
        <f t="shared" si="92"/>
        <v>0</v>
      </c>
    </row>
    <row r="481" spans="1:21">
      <c r="A481" s="9">
        <v>2335</v>
      </c>
      <c r="B481" s="9" t="s">
        <v>1435</v>
      </c>
      <c r="C481" s="9" t="s">
        <v>0</v>
      </c>
      <c r="D481" s="9">
        <v>926</v>
      </c>
      <c r="E481" s="9">
        <v>0.5</v>
      </c>
      <c r="F481" s="9">
        <v>1.3025</v>
      </c>
      <c r="G481" s="9">
        <v>1.3</v>
      </c>
      <c r="H481" s="9">
        <v>1.3025</v>
      </c>
      <c r="I481" s="9">
        <v>2.5</v>
      </c>
      <c r="J481" s="9">
        <v>3626.73</v>
      </c>
      <c r="K481" s="8" t="str">
        <f t="shared" si="82"/>
        <v>16:44</v>
      </c>
      <c r="L481" s="7" t="str">
        <f t="shared" si="83"/>
        <v>16</v>
      </c>
      <c r="M481" s="6">
        <f t="shared" si="84"/>
        <v>0</v>
      </c>
      <c r="N481" s="5">
        <f t="shared" si="89"/>
        <v>0</v>
      </c>
      <c r="O481" s="4">
        <f t="shared" si="90"/>
        <v>1</v>
      </c>
      <c r="P481" s="3">
        <f t="shared" si="85"/>
        <v>0</v>
      </c>
      <c r="Q481" s="2">
        <f t="shared" si="86"/>
        <v>0</v>
      </c>
      <c r="R481" s="3">
        <f t="shared" si="87"/>
        <v>0</v>
      </c>
      <c r="S481" s="2">
        <f t="shared" si="88"/>
        <v>1</v>
      </c>
      <c r="T481" s="1">
        <f t="shared" si="91"/>
        <v>0</v>
      </c>
      <c r="U481" s="1">
        <f t="shared" si="92"/>
        <v>0</v>
      </c>
    </row>
    <row r="482" spans="1:21">
      <c r="A482" s="9">
        <v>2337</v>
      </c>
      <c r="B482" s="9" t="s">
        <v>1434</v>
      </c>
      <c r="C482" s="9" t="s">
        <v>0</v>
      </c>
      <c r="D482" s="9">
        <v>927</v>
      </c>
      <c r="E482" s="9">
        <v>1.5</v>
      </c>
      <c r="F482" s="9">
        <v>1.3021</v>
      </c>
      <c r="G482" s="9">
        <v>1.3046</v>
      </c>
      <c r="H482" s="9">
        <v>1.3021</v>
      </c>
      <c r="I482" s="9">
        <v>7.5</v>
      </c>
      <c r="J482" s="9">
        <v>3634.23</v>
      </c>
      <c r="K482" s="8" t="str">
        <f t="shared" si="82"/>
        <v>16:53</v>
      </c>
      <c r="L482" s="7" t="str">
        <f t="shared" si="83"/>
        <v>16</v>
      </c>
      <c r="M482" s="6">
        <f t="shared" si="84"/>
        <v>0</v>
      </c>
      <c r="N482" s="5">
        <f t="shared" si="89"/>
        <v>0</v>
      </c>
      <c r="O482" s="4">
        <f t="shared" si="90"/>
        <v>2</v>
      </c>
      <c r="P482" s="3">
        <f t="shared" si="85"/>
        <v>0</v>
      </c>
      <c r="Q482" s="2">
        <f t="shared" si="86"/>
        <v>0</v>
      </c>
      <c r="R482" s="3">
        <f t="shared" si="87"/>
        <v>0</v>
      </c>
      <c r="S482" s="2">
        <f t="shared" si="88"/>
        <v>0</v>
      </c>
      <c r="T482" s="1">
        <f t="shared" si="91"/>
        <v>0</v>
      </c>
      <c r="U482" s="1">
        <f t="shared" si="92"/>
        <v>1</v>
      </c>
    </row>
    <row r="483" spans="1:21">
      <c r="A483" s="9">
        <v>2338</v>
      </c>
      <c r="B483" s="9" t="s">
        <v>1433</v>
      </c>
      <c r="C483" s="9" t="s">
        <v>54</v>
      </c>
      <c r="D483" s="9">
        <v>924</v>
      </c>
      <c r="E483" s="9">
        <v>0.5</v>
      </c>
      <c r="F483" s="9">
        <v>1.3015000000000001</v>
      </c>
      <c r="G483" s="9">
        <v>1.3009999999999999</v>
      </c>
      <c r="H483" s="9">
        <v>1.3035000000000001</v>
      </c>
      <c r="I483" s="9">
        <v>-7.45</v>
      </c>
      <c r="J483" s="9">
        <v>3626.78</v>
      </c>
      <c r="K483" s="8" t="str">
        <f t="shared" si="82"/>
        <v>01:00</v>
      </c>
      <c r="L483" s="7" t="str">
        <f t="shared" si="83"/>
        <v>01</v>
      </c>
      <c r="M483" s="6">
        <f t="shared" si="84"/>
        <v>2</v>
      </c>
      <c r="N483" s="5">
        <f t="shared" si="89"/>
        <v>0</v>
      </c>
      <c r="O483" s="4">
        <f t="shared" si="90"/>
        <v>0</v>
      </c>
      <c r="P483" s="3">
        <f t="shared" si="85"/>
        <v>0</v>
      </c>
      <c r="Q483" s="2">
        <f t="shared" si="86"/>
        <v>0</v>
      </c>
      <c r="R483" s="3">
        <f t="shared" si="87"/>
        <v>0</v>
      </c>
      <c r="S483" s="2">
        <f t="shared" si="88"/>
        <v>0</v>
      </c>
      <c r="T483" s="1">
        <f t="shared" si="91"/>
        <v>0</v>
      </c>
      <c r="U483" s="1">
        <f t="shared" si="92"/>
        <v>0</v>
      </c>
    </row>
    <row r="484" spans="1:21">
      <c r="A484" s="9">
        <v>2350</v>
      </c>
      <c r="B484" s="9" t="s">
        <v>1432</v>
      </c>
      <c r="C484" s="9" t="s">
        <v>3</v>
      </c>
      <c r="D484" s="9">
        <v>929</v>
      </c>
      <c r="E484" s="9">
        <v>1</v>
      </c>
      <c r="F484" s="9">
        <v>1.3048</v>
      </c>
      <c r="G484" s="9">
        <v>1.3048</v>
      </c>
      <c r="H484" s="9">
        <v>1.3023</v>
      </c>
      <c r="I484" s="9">
        <v>-20</v>
      </c>
      <c r="J484" s="9">
        <v>3606.78</v>
      </c>
      <c r="K484" s="8" t="str">
        <f t="shared" si="82"/>
        <v>14:30</v>
      </c>
      <c r="L484" s="7" t="str">
        <f t="shared" si="83"/>
        <v>14</v>
      </c>
      <c r="M484" s="6">
        <f t="shared" si="84"/>
        <v>0</v>
      </c>
      <c r="N484" s="5">
        <f t="shared" si="89"/>
        <v>1</v>
      </c>
      <c r="O484" s="4">
        <f t="shared" si="90"/>
        <v>0</v>
      </c>
      <c r="P484" s="3">
        <f t="shared" si="85"/>
        <v>0</v>
      </c>
      <c r="Q484" s="2">
        <f t="shared" si="86"/>
        <v>0</v>
      </c>
      <c r="R484" s="3">
        <f t="shared" si="87"/>
        <v>1</v>
      </c>
      <c r="S484" s="2">
        <f t="shared" si="88"/>
        <v>0</v>
      </c>
      <c r="T484" s="1">
        <f t="shared" si="91"/>
        <v>0</v>
      </c>
      <c r="U484" s="1">
        <f t="shared" si="92"/>
        <v>0</v>
      </c>
    </row>
    <row r="485" spans="1:21">
      <c r="A485" s="9">
        <v>2355</v>
      </c>
      <c r="B485" s="9" t="s">
        <v>1432</v>
      </c>
      <c r="C485" s="9" t="s">
        <v>3</v>
      </c>
      <c r="D485" s="9">
        <v>931</v>
      </c>
      <c r="E485" s="9">
        <v>0.5</v>
      </c>
      <c r="F485" s="9">
        <v>1.3058000000000001</v>
      </c>
      <c r="G485" s="9">
        <v>1.3058000000000001</v>
      </c>
      <c r="H485" s="9">
        <v>1.3032999999999999</v>
      </c>
      <c r="I485" s="9">
        <v>-10</v>
      </c>
      <c r="J485" s="9">
        <v>3596.78</v>
      </c>
      <c r="K485" s="8" t="str">
        <f t="shared" si="82"/>
        <v>14:30</v>
      </c>
      <c r="L485" s="7" t="str">
        <f t="shared" si="83"/>
        <v>14</v>
      </c>
      <c r="M485" s="6">
        <f t="shared" si="84"/>
        <v>0</v>
      </c>
      <c r="N485" s="5">
        <f t="shared" si="89"/>
        <v>2</v>
      </c>
      <c r="O485" s="4">
        <f t="shared" si="90"/>
        <v>0</v>
      </c>
      <c r="P485" s="3">
        <f t="shared" si="85"/>
        <v>1</v>
      </c>
      <c r="Q485" s="2">
        <f t="shared" si="86"/>
        <v>0</v>
      </c>
      <c r="R485" s="3">
        <f t="shared" si="87"/>
        <v>1</v>
      </c>
      <c r="S485" s="2">
        <f t="shared" si="88"/>
        <v>0</v>
      </c>
      <c r="T485" s="1">
        <f t="shared" si="91"/>
        <v>0</v>
      </c>
      <c r="U485" s="1">
        <f t="shared" si="92"/>
        <v>0</v>
      </c>
    </row>
    <row r="486" spans="1:21">
      <c r="A486" s="9">
        <v>2360</v>
      </c>
      <c r="B486" s="9" t="s">
        <v>1431</v>
      </c>
      <c r="C486" s="9" t="s">
        <v>0</v>
      </c>
      <c r="D486" s="9">
        <v>935</v>
      </c>
      <c r="E486" s="9">
        <v>0.5</v>
      </c>
      <c r="F486" s="9">
        <v>1.3052999999999999</v>
      </c>
      <c r="G486" s="9">
        <v>1.3078000000000001</v>
      </c>
      <c r="H486" s="9">
        <v>1.3052999999999999</v>
      </c>
      <c r="I486" s="9">
        <v>2.5</v>
      </c>
      <c r="J486" s="9">
        <v>3599.28</v>
      </c>
      <c r="K486" s="8" t="str">
        <f t="shared" si="82"/>
        <v>14:31</v>
      </c>
      <c r="L486" s="7" t="str">
        <f t="shared" si="83"/>
        <v>14</v>
      </c>
      <c r="M486" s="6">
        <f t="shared" si="84"/>
        <v>0</v>
      </c>
      <c r="N486" s="5">
        <f t="shared" si="89"/>
        <v>0</v>
      </c>
      <c r="O486" s="4">
        <f t="shared" si="90"/>
        <v>1</v>
      </c>
      <c r="P486" s="3">
        <f t="shared" si="85"/>
        <v>0</v>
      </c>
      <c r="Q486" s="2">
        <f t="shared" si="86"/>
        <v>0</v>
      </c>
      <c r="R486" s="3">
        <f t="shared" si="87"/>
        <v>0</v>
      </c>
      <c r="S486" s="2">
        <f t="shared" si="88"/>
        <v>0</v>
      </c>
      <c r="T486" s="1">
        <f t="shared" si="91"/>
        <v>0</v>
      </c>
      <c r="U486" s="1">
        <f t="shared" si="92"/>
        <v>0</v>
      </c>
    </row>
    <row r="487" spans="1:21">
      <c r="A487" s="9">
        <v>2362</v>
      </c>
      <c r="B487" s="9" t="s">
        <v>1431</v>
      </c>
      <c r="C487" s="9" t="s">
        <v>0</v>
      </c>
      <c r="D487" s="9">
        <v>933</v>
      </c>
      <c r="E487" s="9">
        <v>0.5</v>
      </c>
      <c r="F487" s="9">
        <v>1.3043</v>
      </c>
      <c r="G487" s="9">
        <v>1.3068</v>
      </c>
      <c r="H487" s="9">
        <v>1.3043</v>
      </c>
      <c r="I487" s="9">
        <v>2.5</v>
      </c>
      <c r="J487" s="9">
        <v>3601.78</v>
      </c>
      <c r="K487" s="8" t="str">
        <f t="shared" si="82"/>
        <v>14:31</v>
      </c>
      <c r="L487" s="7" t="str">
        <f t="shared" si="83"/>
        <v>14</v>
      </c>
      <c r="M487" s="6">
        <f t="shared" si="84"/>
        <v>0</v>
      </c>
      <c r="N487" s="5">
        <f t="shared" si="89"/>
        <v>0</v>
      </c>
      <c r="O487" s="4">
        <f t="shared" si="90"/>
        <v>2</v>
      </c>
      <c r="P487" s="3">
        <f t="shared" si="85"/>
        <v>0</v>
      </c>
      <c r="Q487" s="2">
        <f t="shared" si="86"/>
        <v>0</v>
      </c>
      <c r="R487" s="3">
        <f t="shared" si="87"/>
        <v>0</v>
      </c>
      <c r="S487" s="2">
        <f t="shared" si="88"/>
        <v>0</v>
      </c>
      <c r="T487" s="1">
        <f t="shared" si="91"/>
        <v>0</v>
      </c>
      <c r="U487" s="1">
        <f t="shared" si="92"/>
        <v>0</v>
      </c>
    </row>
    <row r="488" spans="1:21">
      <c r="A488" s="9">
        <v>2366</v>
      </c>
      <c r="B488" s="9" t="s">
        <v>1430</v>
      </c>
      <c r="C488" s="9" t="s">
        <v>3</v>
      </c>
      <c r="D488" s="9">
        <v>938</v>
      </c>
      <c r="E488" s="9">
        <v>1.5</v>
      </c>
      <c r="F488" s="9">
        <v>1.3031999999999999</v>
      </c>
      <c r="G488" s="9">
        <v>1.3031999999999999</v>
      </c>
      <c r="H488" s="9">
        <v>1.3057000000000001</v>
      </c>
      <c r="I488" s="9">
        <v>-30</v>
      </c>
      <c r="J488" s="9">
        <v>3571.78</v>
      </c>
      <c r="K488" s="8" t="str">
        <f t="shared" si="82"/>
        <v>14:32</v>
      </c>
      <c r="L488" s="7" t="str">
        <f t="shared" si="83"/>
        <v>14</v>
      </c>
      <c r="M488" s="6">
        <f t="shared" si="84"/>
        <v>0</v>
      </c>
      <c r="N488" s="5">
        <f t="shared" si="89"/>
        <v>1</v>
      </c>
      <c r="O488" s="4">
        <f t="shared" si="90"/>
        <v>0</v>
      </c>
      <c r="P488" s="3">
        <f t="shared" si="85"/>
        <v>0</v>
      </c>
      <c r="Q488" s="2">
        <f t="shared" si="86"/>
        <v>0</v>
      </c>
      <c r="R488" s="3">
        <f t="shared" si="87"/>
        <v>0</v>
      </c>
      <c r="S488" s="2">
        <f t="shared" si="88"/>
        <v>0</v>
      </c>
      <c r="T488" s="1">
        <f t="shared" si="91"/>
        <v>0</v>
      </c>
      <c r="U488" s="1">
        <f t="shared" si="92"/>
        <v>0</v>
      </c>
    </row>
    <row r="489" spans="1:21">
      <c r="A489" s="9">
        <v>2371</v>
      </c>
      <c r="B489" s="9" t="s">
        <v>1429</v>
      </c>
      <c r="C489" s="9" t="s">
        <v>0</v>
      </c>
      <c r="D489" s="9">
        <v>939</v>
      </c>
      <c r="E489" s="9">
        <v>2.5</v>
      </c>
      <c r="F489" s="9">
        <v>1.3045</v>
      </c>
      <c r="G489" s="9">
        <v>1.3069999999999999</v>
      </c>
      <c r="H489" s="9">
        <v>1.3045</v>
      </c>
      <c r="I489" s="9">
        <v>12.5</v>
      </c>
      <c r="J489" s="9">
        <v>3584.28</v>
      </c>
      <c r="K489" s="8" t="str">
        <f t="shared" si="82"/>
        <v>14:39</v>
      </c>
      <c r="L489" s="7" t="str">
        <f t="shared" si="83"/>
        <v>14</v>
      </c>
      <c r="M489" s="6">
        <f t="shared" si="84"/>
        <v>0</v>
      </c>
      <c r="N489" s="5">
        <f t="shared" si="89"/>
        <v>0</v>
      </c>
      <c r="O489" s="4">
        <f t="shared" si="90"/>
        <v>1</v>
      </c>
      <c r="P489" s="3">
        <f t="shared" si="85"/>
        <v>0</v>
      </c>
      <c r="Q489" s="2">
        <f t="shared" si="86"/>
        <v>0</v>
      </c>
      <c r="R489" s="3">
        <f t="shared" si="87"/>
        <v>0</v>
      </c>
      <c r="S489" s="2">
        <f t="shared" si="88"/>
        <v>0</v>
      </c>
      <c r="T489" s="1">
        <f t="shared" si="91"/>
        <v>0</v>
      </c>
      <c r="U489" s="1">
        <f t="shared" si="92"/>
        <v>0</v>
      </c>
    </row>
    <row r="490" spans="1:21">
      <c r="A490" s="9">
        <v>2376</v>
      </c>
      <c r="B490" s="9" t="s">
        <v>1428</v>
      </c>
      <c r="C490" s="9" t="s">
        <v>0</v>
      </c>
      <c r="D490" s="9">
        <v>942</v>
      </c>
      <c r="E490" s="9">
        <v>3.5</v>
      </c>
      <c r="F490" s="9">
        <v>1.3048</v>
      </c>
      <c r="G490" s="9">
        <v>1.3023</v>
      </c>
      <c r="H490" s="9">
        <v>1.3048</v>
      </c>
      <c r="I490" s="9">
        <v>17.5</v>
      </c>
      <c r="J490" s="9">
        <v>3601.78</v>
      </c>
      <c r="K490" s="8" t="str">
        <f t="shared" si="82"/>
        <v>14:40</v>
      </c>
      <c r="L490" s="7" t="str">
        <f t="shared" si="83"/>
        <v>14</v>
      </c>
      <c r="M490" s="6">
        <f t="shared" si="84"/>
        <v>0</v>
      </c>
      <c r="N490" s="5">
        <f t="shared" si="89"/>
        <v>0</v>
      </c>
      <c r="O490" s="4">
        <f t="shared" si="90"/>
        <v>2</v>
      </c>
      <c r="P490" s="3">
        <f t="shared" si="85"/>
        <v>0</v>
      </c>
      <c r="Q490" s="2">
        <f t="shared" si="86"/>
        <v>0</v>
      </c>
      <c r="R490" s="3">
        <f t="shared" si="87"/>
        <v>0</v>
      </c>
      <c r="S490" s="2">
        <f t="shared" si="88"/>
        <v>1</v>
      </c>
      <c r="T490" s="1">
        <f t="shared" si="91"/>
        <v>0</v>
      </c>
      <c r="U490" s="1">
        <f t="shared" si="92"/>
        <v>1</v>
      </c>
    </row>
    <row r="491" spans="1:21">
      <c r="A491" s="9">
        <v>2381</v>
      </c>
      <c r="B491" s="9" t="s">
        <v>1427</v>
      </c>
      <c r="C491" s="9" t="s">
        <v>0</v>
      </c>
      <c r="D491" s="9">
        <v>943</v>
      </c>
      <c r="E491" s="9">
        <v>4.5</v>
      </c>
      <c r="F491" s="9">
        <v>1.3045</v>
      </c>
      <c r="G491" s="9">
        <v>1.3069999999999999</v>
      </c>
      <c r="H491" s="9">
        <v>1.3045</v>
      </c>
      <c r="I491" s="9">
        <v>22.5</v>
      </c>
      <c r="J491" s="9">
        <v>3624.28</v>
      </c>
      <c r="K491" s="8" t="str">
        <f t="shared" si="82"/>
        <v>14:43</v>
      </c>
      <c r="L491" s="7" t="str">
        <f t="shared" si="83"/>
        <v>14</v>
      </c>
      <c r="M491" s="6">
        <f t="shared" si="84"/>
        <v>0</v>
      </c>
      <c r="N491" s="5">
        <f t="shared" si="89"/>
        <v>0</v>
      </c>
      <c r="O491" s="4">
        <f t="shared" si="90"/>
        <v>3</v>
      </c>
      <c r="P491" s="3">
        <f t="shared" si="85"/>
        <v>0</v>
      </c>
      <c r="Q491" s="2">
        <f t="shared" si="86"/>
        <v>0</v>
      </c>
      <c r="R491" s="3">
        <f t="shared" si="87"/>
        <v>0</v>
      </c>
      <c r="S491" s="2">
        <f t="shared" si="88"/>
        <v>0</v>
      </c>
      <c r="T491" s="1">
        <f t="shared" si="91"/>
        <v>0</v>
      </c>
      <c r="U491" s="1">
        <f t="shared" si="92"/>
        <v>1</v>
      </c>
    </row>
    <row r="492" spans="1:21">
      <c r="A492" s="9">
        <v>2386</v>
      </c>
      <c r="B492" s="9" t="s">
        <v>1426</v>
      </c>
      <c r="C492" s="9" t="s">
        <v>0</v>
      </c>
      <c r="D492" s="9">
        <v>946</v>
      </c>
      <c r="E492" s="9">
        <v>5.5</v>
      </c>
      <c r="F492" s="9">
        <v>1.3048</v>
      </c>
      <c r="G492" s="9">
        <v>1.3023</v>
      </c>
      <c r="H492" s="9">
        <v>1.3048</v>
      </c>
      <c r="I492" s="9">
        <v>27.5</v>
      </c>
      <c r="J492" s="9">
        <v>3651.78</v>
      </c>
      <c r="K492" s="8" t="str">
        <f t="shared" si="82"/>
        <v>14:48</v>
      </c>
      <c r="L492" s="7" t="str">
        <f t="shared" si="83"/>
        <v>14</v>
      </c>
      <c r="M492" s="6">
        <f t="shared" si="84"/>
        <v>0</v>
      </c>
      <c r="N492" s="5">
        <f t="shared" si="89"/>
        <v>0</v>
      </c>
      <c r="O492" s="4">
        <f t="shared" si="90"/>
        <v>4</v>
      </c>
      <c r="P492" s="3">
        <f t="shared" si="85"/>
        <v>0</v>
      </c>
      <c r="Q492" s="2">
        <f t="shared" si="86"/>
        <v>1</v>
      </c>
      <c r="R492" s="3">
        <f t="shared" si="87"/>
        <v>0</v>
      </c>
      <c r="S492" s="2">
        <f t="shared" si="88"/>
        <v>1</v>
      </c>
      <c r="T492" s="1">
        <f t="shared" si="91"/>
        <v>0</v>
      </c>
      <c r="U492" s="1">
        <f t="shared" si="92"/>
        <v>1</v>
      </c>
    </row>
    <row r="493" spans="1:21">
      <c r="A493" s="9">
        <v>2395</v>
      </c>
      <c r="B493" s="9" t="s">
        <v>1425</v>
      </c>
      <c r="C493" s="9" t="s">
        <v>3</v>
      </c>
      <c r="D493" s="9">
        <v>948</v>
      </c>
      <c r="E493" s="9">
        <v>0.5</v>
      </c>
      <c r="F493" s="9">
        <v>1.3011999999999999</v>
      </c>
      <c r="G493" s="9">
        <v>1.3011999999999999</v>
      </c>
      <c r="H493" s="9">
        <v>1.3037000000000001</v>
      </c>
      <c r="I493" s="9">
        <v>-10</v>
      </c>
      <c r="J493" s="9">
        <v>3641.78</v>
      </c>
      <c r="K493" s="8" t="str">
        <f t="shared" si="82"/>
        <v>15:02</v>
      </c>
      <c r="L493" s="7" t="str">
        <f t="shared" si="83"/>
        <v>15</v>
      </c>
      <c r="M493" s="6">
        <f t="shared" si="84"/>
        <v>0</v>
      </c>
      <c r="N493" s="5">
        <f t="shared" si="89"/>
        <v>1</v>
      </c>
      <c r="O493" s="4">
        <f t="shared" si="90"/>
        <v>0</v>
      </c>
      <c r="P493" s="3">
        <f t="shared" si="85"/>
        <v>0</v>
      </c>
      <c r="Q493" s="2">
        <f t="shared" si="86"/>
        <v>0</v>
      </c>
      <c r="R493" s="3">
        <f t="shared" si="87"/>
        <v>0</v>
      </c>
      <c r="S493" s="2">
        <f t="shared" si="88"/>
        <v>0</v>
      </c>
      <c r="T493" s="1">
        <f t="shared" si="91"/>
        <v>0</v>
      </c>
      <c r="U493" s="1">
        <f t="shared" si="92"/>
        <v>0</v>
      </c>
    </row>
    <row r="494" spans="1:21">
      <c r="A494" s="9">
        <v>2400</v>
      </c>
      <c r="B494" s="9" t="s">
        <v>1424</v>
      </c>
      <c r="C494" s="9" t="s">
        <v>3</v>
      </c>
      <c r="D494" s="9">
        <v>950</v>
      </c>
      <c r="E494" s="9">
        <v>0.5</v>
      </c>
      <c r="F494" s="9">
        <v>1.3002</v>
      </c>
      <c r="G494" s="9">
        <v>1.3002</v>
      </c>
      <c r="H494" s="9">
        <v>1.3027</v>
      </c>
      <c r="I494" s="9">
        <v>-10</v>
      </c>
      <c r="J494" s="9">
        <v>3631.78</v>
      </c>
      <c r="K494" s="8" t="str">
        <f t="shared" si="82"/>
        <v>15:03</v>
      </c>
      <c r="L494" s="7" t="str">
        <f t="shared" si="83"/>
        <v>15</v>
      </c>
      <c r="M494" s="6">
        <f t="shared" si="84"/>
        <v>0</v>
      </c>
      <c r="N494" s="5">
        <f t="shared" si="89"/>
        <v>2</v>
      </c>
      <c r="O494" s="4">
        <f t="shared" si="90"/>
        <v>0</v>
      </c>
      <c r="P494" s="3">
        <f t="shared" si="85"/>
        <v>1</v>
      </c>
      <c r="Q494" s="2">
        <f t="shared" si="86"/>
        <v>0</v>
      </c>
      <c r="R494" s="3">
        <f t="shared" si="87"/>
        <v>0</v>
      </c>
      <c r="S494" s="2">
        <f t="shared" si="88"/>
        <v>0</v>
      </c>
      <c r="T494" s="1">
        <f t="shared" si="91"/>
        <v>0</v>
      </c>
      <c r="U494" s="1">
        <f t="shared" si="92"/>
        <v>0</v>
      </c>
    </row>
    <row r="495" spans="1:21">
      <c r="A495" s="9">
        <v>2405</v>
      </c>
      <c r="B495" s="9" t="s">
        <v>1423</v>
      </c>
      <c r="C495" s="9" t="s">
        <v>0</v>
      </c>
      <c r="D495" s="9">
        <v>954</v>
      </c>
      <c r="E495" s="9">
        <v>0.5</v>
      </c>
      <c r="F495" s="9">
        <v>1.3006</v>
      </c>
      <c r="G495" s="9">
        <v>1.2981</v>
      </c>
      <c r="H495" s="9">
        <v>1.3006</v>
      </c>
      <c r="I495" s="9">
        <v>2.5</v>
      </c>
      <c r="J495" s="9">
        <v>3634.28</v>
      </c>
      <c r="K495" s="8" t="str">
        <f t="shared" si="82"/>
        <v>15:04</v>
      </c>
      <c r="L495" s="7" t="str">
        <f t="shared" si="83"/>
        <v>15</v>
      </c>
      <c r="M495" s="6">
        <f t="shared" si="84"/>
        <v>0</v>
      </c>
      <c r="N495" s="5">
        <f t="shared" si="89"/>
        <v>0</v>
      </c>
      <c r="O495" s="4">
        <f t="shared" si="90"/>
        <v>1</v>
      </c>
      <c r="P495" s="3">
        <f t="shared" si="85"/>
        <v>0</v>
      </c>
      <c r="Q495" s="2">
        <f t="shared" si="86"/>
        <v>0</v>
      </c>
      <c r="R495" s="3">
        <f t="shared" si="87"/>
        <v>0</v>
      </c>
      <c r="S495" s="2">
        <f t="shared" si="88"/>
        <v>1</v>
      </c>
      <c r="T495" s="1">
        <f t="shared" si="91"/>
        <v>0</v>
      </c>
      <c r="U495" s="1">
        <f t="shared" si="92"/>
        <v>0</v>
      </c>
    </row>
    <row r="496" spans="1:21">
      <c r="A496" s="9">
        <v>2407</v>
      </c>
      <c r="B496" s="9" t="s">
        <v>1422</v>
      </c>
      <c r="C496" s="9" t="s">
        <v>0</v>
      </c>
      <c r="D496" s="9">
        <v>955</v>
      </c>
      <c r="E496" s="9">
        <v>1.5</v>
      </c>
      <c r="F496" s="9">
        <v>1.3003</v>
      </c>
      <c r="G496" s="9">
        <v>1.3028</v>
      </c>
      <c r="H496" s="9">
        <v>1.3003</v>
      </c>
      <c r="I496" s="9">
        <v>7.5</v>
      </c>
      <c r="J496" s="9">
        <v>3641.78</v>
      </c>
      <c r="K496" s="8" t="str">
        <f t="shared" si="82"/>
        <v>15:10</v>
      </c>
      <c r="L496" s="7" t="str">
        <f t="shared" si="83"/>
        <v>15</v>
      </c>
      <c r="M496" s="6">
        <f t="shared" si="84"/>
        <v>0</v>
      </c>
      <c r="N496" s="5">
        <f t="shared" si="89"/>
        <v>0</v>
      </c>
      <c r="O496" s="4">
        <f t="shared" si="90"/>
        <v>2</v>
      </c>
      <c r="P496" s="3">
        <f t="shared" si="85"/>
        <v>0</v>
      </c>
      <c r="Q496" s="2">
        <f t="shared" si="86"/>
        <v>0</v>
      </c>
      <c r="R496" s="3">
        <f t="shared" si="87"/>
        <v>0</v>
      </c>
      <c r="S496" s="2">
        <f t="shared" si="88"/>
        <v>0</v>
      </c>
      <c r="T496" s="1">
        <f t="shared" si="91"/>
        <v>0</v>
      </c>
      <c r="U496" s="1">
        <f t="shared" si="92"/>
        <v>1</v>
      </c>
    </row>
    <row r="497" spans="1:21">
      <c r="A497" s="9">
        <v>2408</v>
      </c>
      <c r="B497" s="9" t="s">
        <v>1421</v>
      </c>
      <c r="C497" s="9" t="s">
        <v>3</v>
      </c>
      <c r="D497" s="9">
        <v>952</v>
      </c>
      <c r="E497" s="9">
        <v>0.5</v>
      </c>
      <c r="F497" s="9">
        <v>1.2991999999999999</v>
      </c>
      <c r="G497" s="9">
        <v>1.2991999999999999</v>
      </c>
      <c r="H497" s="9">
        <v>1.3017000000000001</v>
      </c>
      <c r="I497" s="9">
        <v>-10</v>
      </c>
      <c r="J497" s="9">
        <v>3631.78</v>
      </c>
      <c r="K497" s="8" t="str">
        <f t="shared" si="82"/>
        <v>15:11</v>
      </c>
      <c r="L497" s="7" t="str">
        <f t="shared" si="83"/>
        <v>15</v>
      </c>
      <c r="M497" s="6">
        <f t="shared" si="84"/>
        <v>0</v>
      </c>
      <c r="N497" s="5">
        <f t="shared" si="89"/>
        <v>1</v>
      </c>
      <c r="O497" s="4">
        <f t="shared" si="90"/>
        <v>0</v>
      </c>
      <c r="P497" s="3">
        <f t="shared" si="85"/>
        <v>0</v>
      </c>
      <c r="Q497" s="2">
        <f t="shared" si="86"/>
        <v>0</v>
      </c>
      <c r="R497" s="3">
        <f t="shared" si="87"/>
        <v>0</v>
      </c>
      <c r="S497" s="2">
        <f t="shared" si="88"/>
        <v>0</v>
      </c>
      <c r="T497" s="1">
        <f t="shared" si="91"/>
        <v>0</v>
      </c>
      <c r="U497" s="1">
        <f t="shared" si="92"/>
        <v>0</v>
      </c>
    </row>
    <row r="498" spans="1:21">
      <c r="A498" s="9">
        <v>2410</v>
      </c>
      <c r="B498" s="9" t="s">
        <v>1420</v>
      </c>
      <c r="C498" s="9" t="s">
        <v>0</v>
      </c>
      <c r="D498" s="9">
        <v>956</v>
      </c>
      <c r="E498" s="9">
        <v>0.5</v>
      </c>
      <c r="F498" s="9">
        <v>1.2996000000000001</v>
      </c>
      <c r="G498" s="9">
        <v>1.2970999999999999</v>
      </c>
      <c r="H498" s="9">
        <v>1.2996000000000001</v>
      </c>
      <c r="I498" s="9">
        <v>2.5</v>
      </c>
      <c r="J498" s="9">
        <v>3634.28</v>
      </c>
      <c r="K498" s="8" t="str">
        <f t="shared" si="82"/>
        <v>15:17</v>
      </c>
      <c r="L498" s="7" t="str">
        <f t="shared" si="83"/>
        <v>15</v>
      </c>
      <c r="M498" s="6">
        <f t="shared" si="84"/>
        <v>0</v>
      </c>
      <c r="N498" s="5">
        <f t="shared" si="89"/>
        <v>0</v>
      </c>
      <c r="O498" s="4">
        <f t="shared" si="90"/>
        <v>1</v>
      </c>
      <c r="P498" s="3">
        <f t="shared" si="85"/>
        <v>0</v>
      </c>
      <c r="Q498" s="2">
        <f t="shared" si="86"/>
        <v>0</v>
      </c>
      <c r="R498" s="3">
        <f t="shared" si="87"/>
        <v>0</v>
      </c>
      <c r="S498" s="2">
        <f t="shared" si="88"/>
        <v>1</v>
      </c>
      <c r="T498" s="1">
        <f t="shared" si="91"/>
        <v>0</v>
      </c>
      <c r="U498" s="1">
        <f t="shared" si="92"/>
        <v>0</v>
      </c>
    </row>
    <row r="499" spans="1:21">
      <c r="A499" s="9">
        <v>2417</v>
      </c>
      <c r="B499" s="9" t="s">
        <v>1419</v>
      </c>
      <c r="C499" s="9" t="s">
        <v>0</v>
      </c>
      <c r="D499" s="9">
        <v>958</v>
      </c>
      <c r="E499" s="9">
        <v>1</v>
      </c>
      <c r="F499" s="9">
        <v>1.2994000000000001</v>
      </c>
      <c r="G499" s="9">
        <v>1.2968999999999999</v>
      </c>
      <c r="H499" s="9">
        <v>1.2994000000000001</v>
      </c>
      <c r="I499" s="9">
        <v>5</v>
      </c>
      <c r="J499" s="9">
        <v>3639.28</v>
      </c>
      <c r="K499" s="8" t="str">
        <f t="shared" si="82"/>
        <v>15:20</v>
      </c>
      <c r="L499" s="7" t="str">
        <f t="shared" si="83"/>
        <v>15</v>
      </c>
      <c r="M499" s="6">
        <f t="shared" si="84"/>
        <v>0</v>
      </c>
      <c r="N499" s="5">
        <f t="shared" si="89"/>
        <v>0</v>
      </c>
      <c r="O499" s="4">
        <f t="shared" si="90"/>
        <v>2</v>
      </c>
      <c r="P499" s="3">
        <f t="shared" si="85"/>
        <v>0</v>
      </c>
      <c r="Q499" s="2">
        <f t="shared" si="86"/>
        <v>0</v>
      </c>
      <c r="R499" s="3">
        <f t="shared" si="87"/>
        <v>0</v>
      </c>
      <c r="S499" s="2">
        <f t="shared" si="88"/>
        <v>1</v>
      </c>
      <c r="T499" s="1">
        <f t="shared" si="91"/>
        <v>0</v>
      </c>
      <c r="U499" s="1">
        <f t="shared" si="92"/>
        <v>0</v>
      </c>
    </row>
    <row r="500" spans="1:21">
      <c r="A500" s="9">
        <v>2422</v>
      </c>
      <c r="B500" s="9" t="s">
        <v>1418</v>
      </c>
      <c r="C500" s="9" t="s">
        <v>0</v>
      </c>
      <c r="D500" s="9">
        <v>960</v>
      </c>
      <c r="E500" s="9">
        <v>0.5</v>
      </c>
      <c r="F500" s="9">
        <v>1.2984</v>
      </c>
      <c r="G500" s="9">
        <v>1.2959000000000001</v>
      </c>
      <c r="H500" s="9">
        <v>1.2984</v>
      </c>
      <c r="I500" s="9">
        <v>2.5</v>
      </c>
      <c r="J500" s="9">
        <v>3641.78</v>
      </c>
      <c r="K500" s="8" t="str">
        <f t="shared" si="82"/>
        <v>15:27</v>
      </c>
      <c r="L500" s="7" t="str">
        <f t="shared" si="83"/>
        <v>15</v>
      </c>
      <c r="M500" s="6">
        <f t="shared" si="84"/>
        <v>0</v>
      </c>
      <c r="N500" s="5">
        <f t="shared" si="89"/>
        <v>0</v>
      </c>
      <c r="O500" s="4">
        <f t="shared" si="90"/>
        <v>3</v>
      </c>
      <c r="P500" s="3">
        <f t="shared" si="85"/>
        <v>0</v>
      </c>
      <c r="Q500" s="2">
        <f t="shared" si="86"/>
        <v>0</v>
      </c>
      <c r="R500" s="3">
        <f t="shared" si="87"/>
        <v>0</v>
      </c>
      <c r="S500" s="2">
        <f t="shared" si="88"/>
        <v>1</v>
      </c>
      <c r="T500" s="1">
        <f t="shared" si="91"/>
        <v>0</v>
      </c>
      <c r="U500" s="1">
        <f t="shared" si="92"/>
        <v>0</v>
      </c>
    </row>
    <row r="501" spans="1:21">
      <c r="A501" s="9">
        <v>2427</v>
      </c>
      <c r="B501" s="9" t="s">
        <v>1417</v>
      </c>
      <c r="C501" s="9" t="s">
        <v>0</v>
      </c>
      <c r="D501" s="9">
        <v>961</v>
      </c>
      <c r="E501" s="9">
        <v>1.5</v>
      </c>
      <c r="F501" s="9">
        <v>1.2981</v>
      </c>
      <c r="G501" s="9">
        <v>1.3006</v>
      </c>
      <c r="H501" s="9">
        <v>1.2981</v>
      </c>
      <c r="I501" s="9">
        <v>7.5</v>
      </c>
      <c r="J501" s="9">
        <v>3649.28</v>
      </c>
      <c r="K501" s="8" t="str">
        <f t="shared" si="82"/>
        <v>15:30</v>
      </c>
      <c r="L501" s="7" t="str">
        <f t="shared" si="83"/>
        <v>15</v>
      </c>
      <c r="M501" s="6">
        <f t="shared" si="84"/>
        <v>0</v>
      </c>
      <c r="N501" s="5">
        <f t="shared" si="89"/>
        <v>0</v>
      </c>
      <c r="O501" s="4">
        <f t="shared" si="90"/>
        <v>4</v>
      </c>
      <c r="P501" s="3">
        <f t="shared" si="85"/>
        <v>0</v>
      </c>
      <c r="Q501" s="2">
        <f t="shared" si="86"/>
        <v>0</v>
      </c>
      <c r="R501" s="3">
        <f t="shared" si="87"/>
        <v>0</v>
      </c>
      <c r="S501" s="2">
        <f t="shared" si="88"/>
        <v>0</v>
      </c>
      <c r="T501" s="1">
        <f t="shared" si="91"/>
        <v>0</v>
      </c>
      <c r="U501" s="1">
        <f t="shared" si="92"/>
        <v>1</v>
      </c>
    </row>
    <row r="502" spans="1:21">
      <c r="A502" s="9">
        <v>2432</v>
      </c>
      <c r="B502" s="9" t="s">
        <v>1416</v>
      </c>
      <c r="C502" s="9" t="s">
        <v>0</v>
      </c>
      <c r="D502" s="9">
        <v>964</v>
      </c>
      <c r="E502" s="9">
        <v>2.5</v>
      </c>
      <c r="F502" s="9">
        <v>1.2984</v>
      </c>
      <c r="G502" s="9">
        <v>1.2959000000000001</v>
      </c>
      <c r="H502" s="9">
        <v>1.2984</v>
      </c>
      <c r="I502" s="9">
        <v>12.5</v>
      </c>
      <c r="J502" s="9">
        <v>3661.78</v>
      </c>
      <c r="K502" s="8" t="str">
        <f t="shared" si="82"/>
        <v>15:34</v>
      </c>
      <c r="L502" s="7" t="str">
        <f t="shared" si="83"/>
        <v>15</v>
      </c>
      <c r="M502" s="6">
        <f t="shared" si="84"/>
        <v>0</v>
      </c>
      <c r="N502" s="5">
        <f t="shared" si="89"/>
        <v>0</v>
      </c>
      <c r="O502" s="4">
        <f t="shared" si="90"/>
        <v>5</v>
      </c>
      <c r="P502" s="3">
        <f t="shared" si="85"/>
        <v>0</v>
      </c>
      <c r="Q502" s="2">
        <f t="shared" si="86"/>
        <v>0</v>
      </c>
      <c r="R502" s="3">
        <f t="shared" si="87"/>
        <v>0</v>
      </c>
      <c r="S502" s="2">
        <f t="shared" si="88"/>
        <v>1</v>
      </c>
      <c r="T502" s="1">
        <f t="shared" si="91"/>
        <v>0</v>
      </c>
      <c r="U502" s="1">
        <f t="shared" si="92"/>
        <v>1</v>
      </c>
    </row>
    <row r="503" spans="1:21">
      <c r="A503" s="9">
        <v>2437</v>
      </c>
      <c r="B503" s="9" t="s">
        <v>1415</v>
      </c>
      <c r="C503" s="9" t="s">
        <v>0</v>
      </c>
      <c r="D503" s="9">
        <v>965</v>
      </c>
      <c r="E503" s="9">
        <v>3.5</v>
      </c>
      <c r="F503" s="9">
        <v>1.2981</v>
      </c>
      <c r="G503" s="9">
        <v>1.3006</v>
      </c>
      <c r="H503" s="9">
        <v>1.2981</v>
      </c>
      <c r="I503" s="9">
        <v>17.5</v>
      </c>
      <c r="J503" s="9">
        <v>3679.28</v>
      </c>
      <c r="K503" s="8" t="str">
        <f t="shared" si="82"/>
        <v>15:38</v>
      </c>
      <c r="L503" s="7" t="str">
        <f t="shared" si="83"/>
        <v>15</v>
      </c>
      <c r="M503" s="6">
        <f t="shared" si="84"/>
        <v>0</v>
      </c>
      <c r="N503" s="5">
        <f t="shared" si="89"/>
        <v>0</v>
      </c>
      <c r="O503" s="4">
        <f t="shared" si="90"/>
        <v>6</v>
      </c>
      <c r="P503" s="3">
        <f t="shared" si="85"/>
        <v>0</v>
      </c>
      <c r="Q503" s="2">
        <f t="shared" si="86"/>
        <v>0</v>
      </c>
      <c r="R503" s="3">
        <f t="shared" si="87"/>
        <v>0</v>
      </c>
      <c r="S503" s="2">
        <f t="shared" si="88"/>
        <v>0</v>
      </c>
      <c r="T503" s="1">
        <f t="shared" si="91"/>
        <v>0</v>
      </c>
      <c r="U503" s="1">
        <f t="shared" si="92"/>
        <v>1</v>
      </c>
    </row>
    <row r="504" spans="1:21">
      <c r="A504" s="9">
        <v>2442</v>
      </c>
      <c r="B504" s="9" t="s">
        <v>1414</v>
      </c>
      <c r="C504" s="9" t="s">
        <v>0</v>
      </c>
      <c r="D504" s="9">
        <v>968</v>
      </c>
      <c r="E504" s="9">
        <v>4.5</v>
      </c>
      <c r="F504" s="9">
        <v>1.2984</v>
      </c>
      <c r="G504" s="9">
        <v>1.2959000000000001</v>
      </c>
      <c r="H504" s="9">
        <v>1.2984</v>
      </c>
      <c r="I504" s="9">
        <v>22.5</v>
      </c>
      <c r="J504" s="9">
        <v>3701.78</v>
      </c>
      <c r="K504" s="8" t="str">
        <f t="shared" si="82"/>
        <v>15:49</v>
      </c>
      <c r="L504" s="7" t="str">
        <f t="shared" si="83"/>
        <v>15</v>
      </c>
      <c r="M504" s="6">
        <f t="shared" si="84"/>
        <v>0</v>
      </c>
      <c r="N504" s="5">
        <f t="shared" si="89"/>
        <v>0</v>
      </c>
      <c r="O504" s="4">
        <f t="shared" si="90"/>
        <v>7</v>
      </c>
      <c r="P504" s="3">
        <f t="shared" si="85"/>
        <v>0</v>
      </c>
      <c r="Q504" s="2">
        <f t="shared" si="86"/>
        <v>0</v>
      </c>
      <c r="R504" s="3">
        <f t="shared" si="87"/>
        <v>0</v>
      </c>
      <c r="S504" s="2">
        <f t="shared" si="88"/>
        <v>1</v>
      </c>
      <c r="T504" s="1">
        <f t="shared" si="91"/>
        <v>0</v>
      </c>
      <c r="U504" s="1">
        <f t="shared" si="92"/>
        <v>1</v>
      </c>
    </row>
    <row r="505" spans="1:21">
      <c r="A505" s="9">
        <v>2447</v>
      </c>
      <c r="B505" s="9" t="s">
        <v>1413</v>
      </c>
      <c r="C505" s="9" t="s">
        <v>0</v>
      </c>
      <c r="D505" s="9">
        <v>970</v>
      </c>
      <c r="E505" s="9">
        <v>0.5</v>
      </c>
      <c r="F505" s="9">
        <v>1.2974000000000001</v>
      </c>
      <c r="G505" s="9">
        <v>1.2948999999999999</v>
      </c>
      <c r="H505" s="9">
        <v>1.2974000000000001</v>
      </c>
      <c r="I505" s="9">
        <v>2.5</v>
      </c>
      <c r="J505" s="9">
        <v>3704.28</v>
      </c>
      <c r="K505" s="8" t="str">
        <f t="shared" si="82"/>
        <v>16:11</v>
      </c>
      <c r="L505" s="7" t="str">
        <f t="shared" si="83"/>
        <v>16</v>
      </c>
      <c r="M505" s="6">
        <f t="shared" si="84"/>
        <v>0</v>
      </c>
      <c r="N505" s="5">
        <f t="shared" si="89"/>
        <v>0</v>
      </c>
      <c r="O505" s="4">
        <f t="shared" si="90"/>
        <v>8</v>
      </c>
      <c r="P505" s="3">
        <f t="shared" si="85"/>
        <v>0</v>
      </c>
      <c r="Q505" s="2">
        <f t="shared" si="86"/>
        <v>0</v>
      </c>
      <c r="R505" s="3">
        <f t="shared" si="87"/>
        <v>0</v>
      </c>
      <c r="S505" s="2">
        <f t="shared" si="88"/>
        <v>1</v>
      </c>
      <c r="T505" s="1">
        <f t="shared" si="91"/>
        <v>0</v>
      </c>
      <c r="U505" s="1">
        <f t="shared" si="92"/>
        <v>0</v>
      </c>
    </row>
    <row r="506" spans="1:21">
      <c r="A506" s="9">
        <v>2452</v>
      </c>
      <c r="B506" s="9" t="s">
        <v>1412</v>
      </c>
      <c r="C506" s="9" t="s">
        <v>0</v>
      </c>
      <c r="D506" s="9">
        <v>971</v>
      </c>
      <c r="E506" s="9">
        <v>1.5</v>
      </c>
      <c r="F506" s="9">
        <v>1.2970999999999999</v>
      </c>
      <c r="G506" s="9">
        <v>1.2996000000000001</v>
      </c>
      <c r="H506" s="9">
        <v>1.2970999999999999</v>
      </c>
      <c r="I506" s="9">
        <v>7.5</v>
      </c>
      <c r="J506" s="9">
        <v>3711.78</v>
      </c>
      <c r="K506" s="8" t="str">
        <f t="shared" si="82"/>
        <v>17:09</v>
      </c>
      <c r="L506" s="7" t="str">
        <f t="shared" si="83"/>
        <v>17</v>
      </c>
      <c r="M506" s="6">
        <f t="shared" si="84"/>
        <v>0</v>
      </c>
      <c r="N506" s="5">
        <f t="shared" si="89"/>
        <v>0</v>
      </c>
      <c r="O506" s="4">
        <f t="shared" si="90"/>
        <v>9</v>
      </c>
      <c r="P506" s="3">
        <f t="shared" si="85"/>
        <v>0</v>
      </c>
      <c r="Q506" s="2">
        <f t="shared" si="86"/>
        <v>0</v>
      </c>
      <c r="R506" s="3">
        <f t="shared" si="87"/>
        <v>0</v>
      </c>
      <c r="S506" s="2">
        <f t="shared" si="88"/>
        <v>0</v>
      </c>
      <c r="T506" s="1">
        <f t="shared" si="91"/>
        <v>0</v>
      </c>
      <c r="U506" s="1">
        <f t="shared" si="92"/>
        <v>1</v>
      </c>
    </row>
    <row r="507" spans="1:21">
      <c r="A507" s="9">
        <v>2457</v>
      </c>
      <c r="B507" s="9" t="s">
        <v>1411</v>
      </c>
      <c r="C507" s="9" t="s">
        <v>0</v>
      </c>
      <c r="D507" s="9">
        <v>974</v>
      </c>
      <c r="E507" s="9">
        <v>2.5</v>
      </c>
      <c r="F507" s="9">
        <v>1.2974000000000001</v>
      </c>
      <c r="G507" s="9">
        <v>1.2948999999999999</v>
      </c>
      <c r="H507" s="9">
        <v>1.2974000000000001</v>
      </c>
      <c r="I507" s="9">
        <v>12.5</v>
      </c>
      <c r="J507" s="9">
        <v>3724.28</v>
      </c>
      <c r="K507" s="8" t="str">
        <f t="shared" si="82"/>
        <v>17:34</v>
      </c>
      <c r="L507" s="7" t="str">
        <f t="shared" si="83"/>
        <v>17</v>
      </c>
      <c r="M507" s="6">
        <f t="shared" si="84"/>
        <v>0</v>
      </c>
      <c r="N507" s="5">
        <f t="shared" si="89"/>
        <v>0</v>
      </c>
      <c r="O507" s="4">
        <f t="shared" si="90"/>
        <v>10</v>
      </c>
      <c r="P507" s="3">
        <f t="shared" si="85"/>
        <v>0</v>
      </c>
      <c r="Q507" s="2">
        <f t="shared" si="86"/>
        <v>0</v>
      </c>
      <c r="R507" s="3">
        <f t="shared" si="87"/>
        <v>0</v>
      </c>
      <c r="S507" s="2">
        <f t="shared" si="88"/>
        <v>1</v>
      </c>
      <c r="T507" s="1">
        <f t="shared" si="91"/>
        <v>0</v>
      </c>
      <c r="U507" s="1">
        <f t="shared" si="92"/>
        <v>1</v>
      </c>
    </row>
    <row r="508" spans="1:21">
      <c r="A508" s="9">
        <v>2462</v>
      </c>
      <c r="B508" s="9" t="s">
        <v>1410</v>
      </c>
      <c r="C508" s="9" t="s">
        <v>0</v>
      </c>
      <c r="D508" s="9">
        <v>976</v>
      </c>
      <c r="E508" s="9">
        <v>0.5</v>
      </c>
      <c r="F508" s="9">
        <v>1.2964</v>
      </c>
      <c r="G508" s="9">
        <v>1.2939000000000001</v>
      </c>
      <c r="H508" s="9">
        <v>1.2964</v>
      </c>
      <c r="I508" s="9">
        <v>2.5</v>
      </c>
      <c r="J508" s="9">
        <v>3726.78</v>
      </c>
      <c r="K508" s="8" t="str">
        <f t="shared" si="82"/>
        <v>18:08</v>
      </c>
      <c r="L508" s="7" t="str">
        <f t="shared" si="83"/>
        <v>18</v>
      </c>
      <c r="M508" s="6">
        <f t="shared" si="84"/>
        <v>0</v>
      </c>
      <c r="N508" s="5">
        <f t="shared" si="89"/>
        <v>0</v>
      </c>
      <c r="O508" s="4">
        <f t="shared" si="90"/>
        <v>11</v>
      </c>
      <c r="P508" s="3">
        <f t="shared" si="85"/>
        <v>0</v>
      </c>
      <c r="Q508" s="2">
        <f t="shared" si="86"/>
        <v>0</v>
      </c>
      <c r="R508" s="3">
        <f t="shared" si="87"/>
        <v>0</v>
      </c>
      <c r="S508" s="2">
        <f t="shared" si="88"/>
        <v>1</v>
      </c>
      <c r="T508" s="1">
        <f t="shared" si="91"/>
        <v>0</v>
      </c>
      <c r="U508" s="1">
        <f t="shared" si="92"/>
        <v>0</v>
      </c>
    </row>
    <row r="509" spans="1:21">
      <c r="A509" s="9">
        <v>2467</v>
      </c>
      <c r="B509" s="9" t="s">
        <v>1409</v>
      </c>
      <c r="C509" s="9" t="s">
        <v>0</v>
      </c>
      <c r="D509" s="9">
        <v>977</v>
      </c>
      <c r="E509" s="9">
        <v>1.5</v>
      </c>
      <c r="F509" s="9">
        <v>1.2961</v>
      </c>
      <c r="G509" s="9">
        <v>1.2986</v>
      </c>
      <c r="H509" s="9">
        <v>1.2961</v>
      </c>
      <c r="I509" s="9">
        <v>7.5</v>
      </c>
      <c r="J509" s="9">
        <v>3734.28</v>
      </c>
      <c r="K509" s="8" t="str">
        <f t="shared" si="82"/>
        <v>18:43</v>
      </c>
      <c r="L509" s="7" t="str">
        <f t="shared" si="83"/>
        <v>18</v>
      </c>
      <c r="M509" s="6">
        <f t="shared" si="84"/>
        <v>0</v>
      </c>
      <c r="N509" s="5">
        <f t="shared" si="89"/>
        <v>0</v>
      </c>
      <c r="O509" s="4">
        <f t="shared" si="90"/>
        <v>12</v>
      </c>
      <c r="P509" s="3">
        <f t="shared" si="85"/>
        <v>0</v>
      </c>
      <c r="Q509" s="2">
        <f t="shared" si="86"/>
        <v>0</v>
      </c>
      <c r="R509" s="3">
        <f t="shared" si="87"/>
        <v>0</v>
      </c>
      <c r="S509" s="2">
        <f t="shared" si="88"/>
        <v>0</v>
      </c>
      <c r="T509" s="1">
        <f t="shared" si="91"/>
        <v>0</v>
      </c>
      <c r="U509" s="1">
        <f t="shared" si="92"/>
        <v>1</v>
      </c>
    </row>
    <row r="510" spans="1:21">
      <c r="A510" s="9">
        <v>2472</v>
      </c>
      <c r="B510" s="9" t="s">
        <v>1408</v>
      </c>
      <c r="C510" s="9" t="s">
        <v>0</v>
      </c>
      <c r="D510" s="9">
        <v>980</v>
      </c>
      <c r="E510" s="9">
        <v>2.5</v>
      </c>
      <c r="F510" s="9">
        <v>1.2964</v>
      </c>
      <c r="G510" s="9">
        <v>1.2939000000000001</v>
      </c>
      <c r="H510" s="9">
        <v>1.2964</v>
      </c>
      <c r="I510" s="9">
        <v>12.5</v>
      </c>
      <c r="J510" s="9">
        <v>3746.78</v>
      </c>
      <c r="K510" s="8" t="str">
        <f t="shared" si="82"/>
        <v>20:34</v>
      </c>
      <c r="L510" s="7" t="str">
        <f t="shared" si="83"/>
        <v>20</v>
      </c>
      <c r="M510" s="6">
        <f t="shared" si="84"/>
        <v>0</v>
      </c>
      <c r="N510" s="5">
        <f t="shared" si="89"/>
        <v>0</v>
      </c>
      <c r="O510" s="4">
        <f t="shared" si="90"/>
        <v>13</v>
      </c>
      <c r="P510" s="3">
        <f t="shared" si="85"/>
        <v>0</v>
      </c>
      <c r="Q510" s="2">
        <f t="shared" si="86"/>
        <v>0</v>
      </c>
      <c r="R510" s="3">
        <f t="shared" si="87"/>
        <v>0</v>
      </c>
      <c r="S510" s="2">
        <f t="shared" si="88"/>
        <v>1</v>
      </c>
      <c r="T510" s="1">
        <f t="shared" si="91"/>
        <v>0</v>
      </c>
      <c r="U510" s="1">
        <f t="shared" si="92"/>
        <v>1</v>
      </c>
    </row>
    <row r="511" spans="1:21">
      <c r="A511" s="9">
        <v>2477</v>
      </c>
      <c r="B511" s="9" t="s">
        <v>1407</v>
      </c>
      <c r="C511" s="9" t="s">
        <v>0</v>
      </c>
      <c r="D511" s="9">
        <v>981</v>
      </c>
      <c r="E511" s="9">
        <v>3.5</v>
      </c>
      <c r="F511" s="9">
        <v>1.2961</v>
      </c>
      <c r="G511" s="9">
        <v>1.2986</v>
      </c>
      <c r="H511" s="9">
        <v>1.2961</v>
      </c>
      <c r="I511" s="9">
        <v>16.2</v>
      </c>
      <c r="J511" s="9">
        <v>3762.99</v>
      </c>
      <c r="K511" s="8" t="str">
        <f t="shared" si="82"/>
        <v>00:00</v>
      </c>
      <c r="L511" s="7" t="str">
        <f t="shared" si="83"/>
        <v>00</v>
      </c>
      <c r="M511" s="6">
        <f t="shared" si="84"/>
        <v>0</v>
      </c>
      <c r="N511" s="5">
        <f t="shared" si="89"/>
        <v>0</v>
      </c>
      <c r="O511" s="4">
        <f t="shared" si="90"/>
        <v>14</v>
      </c>
      <c r="P511" s="3">
        <f t="shared" si="85"/>
        <v>0</v>
      </c>
      <c r="Q511" s="2">
        <f t="shared" si="86"/>
        <v>1</v>
      </c>
      <c r="R511" s="3">
        <f t="shared" si="87"/>
        <v>0</v>
      </c>
      <c r="S511" s="2">
        <f t="shared" si="88"/>
        <v>0</v>
      </c>
      <c r="T511" s="1">
        <f t="shared" si="91"/>
        <v>0</v>
      </c>
      <c r="U511" s="1">
        <f t="shared" si="92"/>
        <v>1</v>
      </c>
    </row>
    <row r="512" spans="1:21">
      <c r="A512" s="9">
        <v>2479</v>
      </c>
      <c r="B512" s="9" t="s">
        <v>1407</v>
      </c>
      <c r="C512" s="9" t="s">
        <v>54</v>
      </c>
      <c r="D512" s="9">
        <v>984</v>
      </c>
      <c r="E512" s="9">
        <v>4.5</v>
      </c>
      <c r="F512" s="9">
        <v>1.2955000000000001</v>
      </c>
      <c r="G512" s="9">
        <v>1.2939000000000001</v>
      </c>
      <c r="H512" s="9">
        <v>1.2964</v>
      </c>
      <c r="I512" s="9">
        <v>-18</v>
      </c>
      <c r="J512" s="9">
        <v>3744.99</v>
      </c>
      <c r="K512" s="8" t="str">
        <f t="shared" si="82"/>
        <v>00:00</v>
      </c>
      <c r="L512" s="7" t="str">
        <f t="shared" si="83"/>
        <v>00</v>
      </c>
      <c r="M512" s="6">
        <f t="shared" si="84"/>
        <v>2</v>
      </c>
      <c r="N512" s="5">
        <f t="shared" si="89"/>
        <v>0</v>
      </c>
      <c r="O512" s="4">
        <f t="shared" si="90"/>
        <v>0</v>
      </c>
      <c r="P512" s="3">
        <f t="shared" si="85"/>
        <v>0</v>
      </c>
      <c r="Q512" s="2">
        <f t="shared" si="86"/>
        <v>0</v>
      </c>
      <c r="R512" s="3">
        <f t="shared" si="87"/>
        <v>0</v>
      </c>
      <c r="S512" s="2">
        <f t="shared" si="88"/>
        <v>0</v>
      </c>
      <c r="T512" s="1">
        <f t="shared" si="91"/>
        <v>0</v>
      </c>
      <c r="U512" s="1">
        <f t="shared" si="92"/>
        <v>0</v>
      </c>
    </row>
    <row r="513" spans="1:21">
      <c r="A513" s="9">
        <v>2491</v>
      </c>
      <c r="B513" s="9" t="s">
        <v>1406</v>
      </c>
      <c r="C513" s="9" t="s">
        <v>0</v>
      </c>
      <c r="D513" s="9">
        <v>988</v>
      </c>
      <c r="E513" s="9">
        <v>0.5</v>
      </c>
      <c r="F513" s="9">
        <v>1.2942</v>
      </c>
      <c r="G513" s="9">
        <v>1.2917000000000001</v>
      </c>
      <c r="H513" s="9">
        <v>1.2942</v>
      </c>
      <c r="I513" s="9">
        <v>2.5</v>
      </c>
      <c r="J513" s="9">
        <v>3747.49</v>
      </c>
      <c r="K513" s="8" t="str">
        <f t="shared" ref="K513:K576" si="93">RIGHT(B513,5)</f>
        <v>05:41</v>
      </c>
      <c r="L513" s="7" t="str">
        <f t="shared" ref="L513:L576" si="94">TEXT(K513,"hh")</f>
        <v>05</v>
      </c>
      <c r="M513" s="6">
        <f t="shared" ref="M513:M576" si="95">IF(C513="close",IF(I513&gt;=0,1,IF(I513&lt;0,2)),0)</f>
        <v>0</v>
      </c>
      <c r="N513" s="5">
        <f t="shared" si="89"/>
        <v>0</v>
      </c>
      <c r="O513" s="4">
        <f t="shared" si="90"/>
        <v>1</v>
      </c>
      <c r="P513" s="3">
        <f t="shared" ref="P513:P576" si="96">IF(AND(N513&gt;=$AD$36,N514=0),1,0)</f>
        <v>0</v>
      </c>
      <c r="Q513" s="2">
        <f t="shared" ref="Q513:Q576" si="97">IF(AND(O513&gt;=$AD$35,O514=0),1,0)</f>
        <v>0</v>
      </c>
      <c r="R513" s="3">
        <f t="shared" ref="R513:R576" si="98">IF(AND(N513&gt;0,ISODD(D513)),1,0)</f>
        <v>0</v>
      </c>
      <c r="S513" s="2">
        <f t="shared" ref="S513:S576" si="99">IF(AND(O513&gt;0,ISEVEN(D513)),1,0)</f>
        <v>1</v>
      </c>
      <c r="T513" s="1">
        <f t="shared" si="91"/>
        <v>0</v>
      </c>
      <c r="U513" s="1">
        <f t="shared" si="92"/>
        <v>0</v>
      </c>
    </row>
    <row r="514" spans="1:21">
      <c r="A514" s="9">
        <v>2493</v>
      </c>
      <c r="B514" s="9" t="s">
        <v>1405</v>
      </c>
      <c r="C514" s="9" t="s">
        <v>0</v>
      </c>
      <c r="D514" s="9">
        <v>986</v>
      </c>
      <c r="E514" s="9">
        <v>1</v>
      </c>
      <c r="F514" s="9">
        <v>1.2951999999999999</v>
      </c>
      <c r="G514" s="9">
        <v>1.2927</v>
      </c>
      <c r="H514" s="9">
        <v>1.2951999999999999</v>
      </c>
      <c r="I514" s="9">
        <v>5</v>
      </c>
      <c r="J514" s="9">
        <v>3752.49</v>
      </c>
      <c r="K514" s="8" t="str">
        <f t="shared" si="93"/>
        <v>08:29</v>
      </c>
      <c r="L514" s="7" t="str">
        <f t="shared" si="94"/>
        <v>08</v>
      </c>
      <c r="M514" s="6">
        <f t="shared" si="95"/>
        <v>0</v>
      </c>
      <c r="N514" s="5">
        <f t="shared" ref="N514:N577" si="100">IF(N513=0,IF(C514="s/l",1,0),IF(C514="s/l",N513+1,0))</f>
        <v>0</v>
      </c>
      <c r="O514" s="4">
        <f t="shared" ref="O514:O577" si="101">IF(O513=0,IF(C514="t/p",1,0),IF(C514="t/p",O513+1,0))</f>
        <v>2</v>
      </c>
      <c r="P514" s="3">
        <f t="shared" si="96"/>
        <v>0</v>
      </c>
      <c r="Q514" s="2">
        <f t="shared" si="97"/>
        <v>0</v>
      </c>
      <c r="R514" s="3">
        <f t="shared" si="98"/>
        <v>0</v>
      </c>
      <c r="S514" s="2">
        <f t="shared" si="99"/>
        <v>1</v>
      </c>
      <c r="T514" s="1">
        <f t="shared" ref="T514:T577" si="102">IF(AND(N513&gt;0,N514&gt;0),IF(OR(AND(R513=0,R514=1),AND(R513=1,R514=0)),1,0),0)</f>
        <v>0</v>
      </c>
      <c r="U514" s="1">
        <f t="shared" ref="U514:U577" si="103">IF(AND(O513&gt;0,O514&gt;0),IF(OR(AND(S513=0,S514=1),AND(S513=1,S514=0)),1,0),0)</f>
        <v>0</v>
      </c>
    </row>
    <row r="515" spans="1:21">
      <c r="A515" s="9">
        <v>2497</v>
      </c>
      <c r="B515" s="9" t="s">
        <v>1404</v>
      </c>
      <c r="C515" s="9" t="s">
        <v>3</v>
      </c>
      <c r="D515" s="9">
        <v>989</v>
      </c>
      <c r="E515" s="9">
        <v>1.5</v>
      </c>
      <c r="F515" s="9">
        <v>1.2964</v>
      </c>
      <c r="G515" s="9">
        <v>1.2964</v>
      </c>
      <c r="H515" s="9">
        <v>1.2939000000000001</v>
      </c>
      <c r="I515" s="9">
        <v>-30</v>
      </c>
      <c r="J515" s="9">
        <v>3722.49</v>
      </c>
      <c r="K515" s="8" t="str">
        <f t="shared" si="93"/>
        <v>09:29</v>
      </c>
      <c r="L515" s="7" t="str">
        <f t="shared" si="94"/>
        <v>09</v>
      </c>
      <c r="M515" s="6">
        <f t="shared" si="95"/>
        <v>0</v>
      </c>
      <c r="N515" s="5">
        <f t="shared" si="100"/>
        <v>1</v>
      </c>
      <c r="O515" s="4">
        <f t="shared" si="101"/>
        <v>0</v>
      </c>
      <c r="P515" s="3">
        <f t="shared" si="96"/>
        <v>0</v>
      </c>
      <c r="Q515" s="2">
        <f t="shared" si="97"/>
        <v>0</v>
      </c>
      <c r="R515" s="3">
        <f t="shared" si="98"/>
        <v>1</v>
      </c>
      <c r="S515" s="2">
        <f t="shared" si="99"/>
        <v>0</v>
      </c>
      <c r="T515" s="1">
        <f t="shared" si="102"/>
        <v>0</v>
      </c>
      <c r="U515" s="1">
        <f t="shared" si="103"/>
        <v>0</v>
      </c>
    </row>
    <row r="516" spans="1:21">
      <c r="A516" s="9">
        <v>2502</v>
      </c>
      <c r="B516" s="9" t="s">
        <v>1403</v>
      </c>
      <c r="C516" s="9" t="s">
        <v>0</v>
      </c>
      <c r="D516" s="9">
        <v>991</v>
      </c>
      <c r="E516" s="9">
        <v>0.5</v>
      </c>
      <c r="F516" s="9">
        <v>1.2957000000000001</v>
      </c>
      <c r="G516" s="9">
        <v>1.2982</v>
      </c>
      <c r="H516" s="9">
        <v>1.2957000000000001</v>
      </c>
      <c r="I516" s="9">
        <v>2.5</v>
      </c>
      <c r="J516" s="9">
        <v>3724.99</v>
      </c>
      <c r="K516" s="8" t="str">
        <f t="shared" si="93"/>
        <v>09:58</v>
      </c>
      <c r="L516" s="7" t="str">
        <f t="shared" si="94"/>
        <v>09</v>
      </c>
      <c r="M516" s="6">
        <f t="shared" si="95"/>
        <v>0</v>
      </c>
      <c r="N516" s="5">
        <f t="shared" si="100"/>
        <v>0</v>
      </c>
      <c r="O516" s="4">
        <f t="shared" si="101"/>
        <v>1</v>
      </c>
      <c r="P516" s="3">
        <f t="shared" si="96"/>
        <v>0</v>
      </c>
      <c r="Q516" s="2">
        <f t="shared" si="97"/>
        <v>0</v>
      </c>
      <c r="R516" s="3">
        <f t="shared" si="98"/>
        <v>0</v>
      </c>
      <c r="S516" s="2">
        <f t="shared" si="99"/>
        <v>0</v>
      </c>
      <c r="T516" s="1">
        <f t="shared" si="102"/>
        <v>0</v>
      </c>
      <c r="U516" s="1">
        <f t="shared" si="103"/>
        <v>0</v>
      </c>
    </row>
    <row r="517" spans="1:21">
      <c r="A517" s="9">
        <v>2511</v>
      </c>
      <c r="B517" s="9" t="s">
        <v>1402</v>
      </c>
      <c r="C517" s="9" t="s">
        <v>3</v>
      </c>
      <c r="D517" s="9">
        <v>994</v>
      </c>
      <c r="E517" s="9">
        <v>1.5</v>
      </c>
      <c r="F517" s="9">
        <v>1.2935000000000001</v>
      </c>
      <c r="G517" s="9">
        <v>1.2935000000000001</v>
      </c>
      <c r="H517" s="9">
        <v>1.296</v>
      </c>
      <c r="I517" s="9">
        <v>-30</v>
      </c>
      <c r="J517" s="9">
        <v>3694.99</v>
      </c>
      <c r="K517" s="8" t="str">
        <f t="shared" si="93"/>
        <v>10:56</v>
      </c>
      <c r="L517" s="7" t="str">
        <f t="shared" si="94"/>
        <v>10</v>
      </c>
      <c r="M517" s="6">
        <f t="shared" si="95"/>
        <v>0</v>
      </c>
      <c r="N517" s="5">
        <f t="shared" si="100"/>
        <v>1</v>
      </c>
      <c r="O517" s="4">
        <f t="shared" si="101"/>
        <v>0</v>
      </c>
      <c r="P517" s="3">
        <f t="shared" si="96"/>
        <v>0</v>
      </c>
      <c r="Q517" s="2">
        <f t="shared" si="97"/>
        <v>0</v>
      </c>
      <c r="R517" s="3">
        <f t="shared" si="98"/>
        <v>0</v>
      </c>
      <c r="S517" s="2">
        <f t="shared" si="99"/>
        <v>0</v>
      </c>
      <c r="T517" s="1">
        <f t="shared" si="102"/>
        <v>0</v>
      </c>
      <c r="U517" s="1">
        <f t="shared" si="103"/>
        <v>0</v>
      </c>
    </row>
    <row r="518" spans="1:21">
      <c r="A518" s="9">
        <v>2516</v>
      </c>
      <c r="B518" s="9" t="s">
        <v>1401</v>
      </c>
      <c r="C518" s="9" t="s">
        <v>0</v>
      </c>
      <c r="D518" s="9">
        <v>998</v>
      </c>
      <c r="E518" s="9">
        <v>0.5</v>
      </c>
      <c r="F518" s="9">
        <v>1.294</v>
      </c>
      <c r="G518" s="9">
        <v>1.2915000000000001</v>
      </c>
      <c r="H518" s="9">
        <v>1.294</v>
      </c>
      <c r="I518" s="9">
        <v>2.5</v>
      </c>
      <c r="J518" s="9">
        <v>3697.49</v>
      </c>
      <c r="K518" s="8" t="str">
        <f t="shared" si="93"/>
        <v>12:19</v>
      </c>
      <c r="L518" s="7" t="str">
        <f t="shared" si="94"/>
        <v>12</v>
      </c>
      <c r="M518" s="6">
        <f t="shared" si="95"/>
        <v>0</v>
      </c>
      <c r="N518" s="5">
        <f t="shared" si="100"/>
        <v>0</v>
      </c>
      <c r="O518" s="4">
        <f t="shared" si="101"/>
        <v>1</v>
      </c>
      <c r="P518" s="3">
        <f t="shared" si="96"/>
        <v>0</v>
      </c>
      <c r="Q518" s="2">
        <f t="shared" si="97"/>
        <v>0</v>
      </c>
      <c r="R518" s="3">
        <f t="shared" si="98"/>
        <v>0</v>
      </c>
      <c r="S518" s="2">
        <f t="shared" si="99"/>
        <v>1</v>
      </c>
      <c r="T518" s="1">
        <f t="shared" si="102"/>
        <v>0</v>
      </c>
      <c r="U518" s="1">
        <f t="shared" si="103"/>
        <v>0</v>
      </c>
    </row>
    <row r="519" spans="1:21">
      <c r="A519" s="9">
        <v>2517</v>
      </c>
      <c r="B519" s="9" t="s">
        <v>1400</v>
      </c>
      <c r="C519" s="9" t="s">
        <v>3</v>
      </c>
      <c r="D519" s="9">
        <v>996</v>
      </c>
      <c r="E519" s="9">
        <v>0.5</v>
      </c>
      <c r="F519" s="9">
        <v>1.2925</v>
      </c>
      <c r="G519" s="9">
        <v>1.2925</v>
      </c>
      <c r="H519" s="9">
        <v>1.2949999999999999</v>
      </c>
      <c r="I519" s="9">
        <v>-10</v>
      </c>
      <c r="J519" s="9">
        <v>3687.49</v>
      </c>
      <c r="K519" s="8" t="str">
        <f t="shared" si="93"/>
        <v>13:14</v>
      </c>
      <c r="L519" s="7" t="str">
        <f t="shared" si="94"/>
        <v>13</v>
      </c>
      <c r="M519" s="6">
        <f t="shared" si="95"/>
        <v>0</v>
      </c>
      <c r="N519" s="5">
        <f t="shared" si="100"/>
        <v>1</v>
      </c>
      <c r="O519" s="4">
        <f t="shared" si="101"/>
        <v>0</v>
      </c>
      <c r="P519" s="3">
        <f t="shared" si="96"/>
        <v>0</v>
      </c>
      <c r="Q519" s="2">
        <f t="shared" si="97"/>
        <v>0</v>
      </c>
      <c r="R519" s="3">
        <f t="shared" si="98"/>
        <v>0</v>
      </c>
      <c r="S519" s="2">
        <f t="shared" si="99"/>
        <v>0</v>
      </c>
      <c r="T519" s="1">
        <f t="shared" si="102"/>
        <v>0</v>
      </c>
      <c r="U519" s="1">
        <f t="shared" si="103"/>
        <v>0</v>
      </c>
    </row>
    <row r="520" spans="1:21">
      <c r="A520" s="9">
        <v>2522</v>
      </c>
      <c r="B520" s="9" t="s">
        <v>1399</v>
      </c>
      <c r="C520" s="9" t="s">
        <v>0</v>
      </c>
      <c r="D520" s="9">
        <v>1000</v>
      </c>
      <c r="E520" s="9">
        <v>0.5</v>
      </c>
      <c r="F520" s="9">
        <v>1.2929999999999999</v>
      </c>
      <c r="G520" s="9">
        <v>1.2905</v>
      </c>
      <c r="H520" s="9">
        <v>1.2929999999999999</v>
      </c>
      <c r="I520" s="9">
        <v>2.5</v>
      </c>
      <c r="J520" s="9">
        <v>3689.99</v>
      </c>
      <c r="K520" s="8" t="str">
        <f t="shared" si="93"/>
        <v>14:37</v>
      </c>
      <c r="L520" s="7" t="str">
        <f t="shared" si="94"/>
        <v>14</v>
      </c>
      <c r="M520" s="6">
        <f t="shared" si="95"/>
        <v>0</v>
      </c>
      <c r="N520" s="5">
        <f t="shared" si="100"/>
        <v>0</v>
      </c>
      <c r="O520" s="4">
        <f t="shared" si="101"/>
        <v>1</v>
      </c>
      <c r="P520" s="3">
        <f t="shared" si="96"/>
        <v>0</v>
      </c>
      <c r="Q520" s="2">
        <f t="shared" si="97"/>
        <v>0</v>
      </c>
      <c r="R520" s="3">
        <f t="shared" si="98"/>
        <v>0</v>
      </c>
      <c r="S520" s="2">
        <f t="shared" si="99"/>
        <v>1</v>
      </c>
      <c r="T520" s="1">
        <f t="shared" si="102"/>
        <v>0</v>
      </c>
      <c r="U520" s="1">
        <f t="shared" si="103"/>
        <v>0</v>
      </c>
    </row>
    <row r="521" spans="1:21">
      <c r="A521" s="9">
        <v>2527</v>
      </c>
      <c r="B521" s="9" t="s">
        <v>1398</v>
      </c>
      <c r="C521" s="9" t="s">
        <v>0</v>
      </c>
      <c r="D521" s="9">
        <v>1001</v>
      </c>
      <c r="E521" s="9">
        <v>1.5</v>
      </c>
      <c r="F521" s="9">
        <v>1.2927</v>
      </c>
      <c r="G521" s="9">
        <v>1.2951999999999999</v>
      </c>
      <c r="H521" s="9">
        <v>1.2927</v>
      </c>
      <c r="I521" s="9">
        <v>7.5</v>
      </c>
      <c r="J521" s="9">
        <v>3697.49</v>
      </c>
      <c r="K521" s="8" t="str">
        <f t="shared" si="93"/>
        <v>15:08</v>
      </c>
      <c r="L521" s="7" t="str">
        <f t="shared" si="94"/>
        <v>15</v>
      </c>
      <c r="M521" s="6">
        <f t="shared" si="95"/>
        <v>0</v>
      </c>
      <c r="N521" s="5">
        <f t="shared" si="100"/>
        <v>0</v>
      </c>
      <c r="O521" s="4">
        <f t="shared" si="101"/>
        <v>2</v>
      </c>
      <c r="P521" s="3">
        <f t="shared" si="96"/>
        <v>0</v>
      </c>
      <c r="Q521" s="2">
        <f t="shared" si="97"/>
        <v>0</v>
      </c>
      <c r="R521" s="3">
        <f t="shared" si="98"/>
        <v>0</v>
      </c>
      <c r="S521" s="2">
        <f t="shared" si="99"/>
        <v>0</v>
      </c>
      <c r="T521" s="1">
        <f t="shared" si="102"/>
        <v>0</v>
      </c>
      <c r="U521" s="1">
        <f t="shared" si="103"/>
        <v>1</v>
      </c>
    </row>
    <row r="522" spans="1:21">
      <c r="A522" s="9">
        <v>2536</v>
      </c>
      <c r="B522" s="9" t="s">
        <v>1397</v>
      </c>
      <c r="C522" s="9" t="s">
        <v>0</v>
      </c>
      <c r="D522" s="9">
        <v>1006</v>
      </c>
      <c r="E522" s="9">
        <v>0.5</v>
      </c>
      <c r="F522" s="9">
        <v>1.292</v>
      </c>
      <c r="G522" s="9">
        <v>1.2895000000000001</v>
      </c>
      <c r="H522" s="9">
        <v>1.292</v>
      </c>
      <c r="I522" s="9">
        <v>2.5</v>
      </c>
      <c r="J522" s="9">
        <v>3699.99</v>
      </c>
      <c r="K522" s="8" t="str">
        <f t="shared" si="93"/>
        <v>15:26</v>
      </c>
      <c r="L522" s="7" t="str">
        <f t="shared" si="94"/>
        <v>15</v>
      </c>
      <c r="M522" s="6">
        <f t="shared" si="95"/>
        <v>0</v>
      </c>
      <c r="N522" s="5">
        <f t="shared" si="100"/>
        <v>0</v>
      </c>
      <c r="O522" s="4">
        <f t="shared" si="101"/>
        <v>3</v>
      </c>
      <c r="P522" s="3">
        <f t="shared" si="96"/>
        <v>0</v>
      </c>
      <c r="Q522" s="2">
        <f t="shared" si="97"/>
        <v>0</v>
      </c>
      <c r="R522" s="3">
        <f t="shared" si="98"/>
        <v>0</v>
      </c>
      <c r="S522" s="2">
        <f t="shared" si="99"/>
        <v>1</v>
      </c>
      <c r="T522" s="1">
        <f t="shared" si="102"/>
        <v>0</v>
      </c>
      <c r="U522" s="1">
        <f t="shared" si="103"/>
        <v>1</v>
      </c>
    </row>
    <row r="523" spans="1:21">
      <c r="A523" s="9">
        <v>2538</v>
      </c>
      <c r="B523" s="9" t="s">
        <v>1396</v>
      </c>
      <c r="C523" s="9" t="s">
        <v>0</v>
      </c>
      <c r="D523" s="9">
        <v>1007</v>
      </c>
      <c r="E523" s="9">
        <v>1.5</v>
      </c>
      <c r="F523" s="9">
        <v>1.2917000000000001</v>
      </c>
      <c r="G523" s="9">
        <v>1.2942</v>
      </c>
      <c r="H523" s="9">
        <v>1.2917000000000001</v>
      </c>
      <c r="I523" s="9">
        <v>7.5</v>
      </c>
      <c r="J523" s="9">
        <v>3707.49</v>
      </c>
      <c r="K523" s="8" t="str">
        <f t="shared" si="93"/>
        <v>16:04</v>
      </c>
      <c r="L523" s="7" t="str">
        <f t="shared" si="94"/>
        <v>16</v>
      </c>
      <c r="M523" s="6">
        <f t="shared" si="95"/>
        <v>0</v>
      </c>
      <c r="N523" s="5">
        <f t="shared" si="100"/>
        <v>0</v>
      </c>
      <c r="O523" s="4">
        <f t="shared" si="101"/>
        <v>4</v>
      </c>
      <c r="P523" s="3">
        <f t="shared" si="96"/>
        <v>0</v>
      </c>
      <c r="Q523" s="2">
        <f t="shared" si="97"/>
        <v>0</v>
      </c>
      <c r="R523" s="3">
        <f t="shared" si="98"/>
        <v>0</v>
      </c>
      <c r="S523" s="2">
        <f t="shared" si="99"/>
        <v>0</v>
      </c>
      <c r="T523" s="1">
        <f t="shared" si="102"/>
        <v>0</v>
      </c>
      <c r="U523" s="1">
        <f t="shared" si="103"/>
        <v>1</v>
      </c>
    </row>
    <row r="524" spans="1:21">
      <c r="A524" s="9">
        <v>2539</v>
      </c>
      <c r="B524" s="9" t="s">
        <v>1395</v>
      </c>
      <c r="C524" s="9" t="s">
        <v>0</v>
      </c>
      <c r="D524" s="9">
        <v>1004</v>
      </c>
      <c r="E524" s="9">
        <v>2.5</v>
      </c>
      <c r="F524" s="9">
        <v>1.2929999999999999</v>
      </c>
      <c r="G524" s="9">
        <v>1.2905</v>
      </c>
      <c r="H524" s="9">
        <v>1.2929999999999999</v>
      </c>
      <c r="I524" s="9">
        <v>12.5</v>
      </c>
      <c r="J524" s="9">
        <v>3719.99</v>
      </c>
      <c r="K524" s="8" t="str">
        <f t="shared" si="93"/>
        <v>16:15</v>
      </c>
      <c r="L524" s="7" t="str">
        <f t="shared" si="94"/>
        <v>16</v>
      </c>
      <c r="M524" s="6">
        <f t="shared" si="95"/>
        <v>0</v>
      </c>
      <c r="N524" s="5">
        <f t="shared" si="100"/>
        <v>0</v>
      </c>
      <c r="O524" s="4">
        <f t="shared" si="101"/>
        <v>5</v>
      </c>
      <c r="P524" s="3">
        <f t="shared" si="96"/>
        <v>0</v>
      </c>
      <c r="Q524" s="2">
        <f t="shared" si="97"/>
        <v>0</v>
      </c>
      <c r="R524" s="3">
        <f t="shared" si="98"/>
        <v>0</v>
      </c>
      <c r="S524" s="2">
        <f t="shared" si="99"/>
        <v>1</v>
      </c>
      <c r="T524" s="1">
        <f t="shared" si="102"/>
        <v>0</v>
      </c>
      <c r="U524" s="1">
        <f t="shared" si="103"/>
        <v>1</v>
      </c>
    </row>
    <row r="525" spans="1:21">
      <c r="A525" s="9">
        <v>2547</v>
      </c>
      <c r="B525" s="9" t="s">
        <v>1394</v>
      </c>
      <c r="C525" s="9" t="s">
        <v>0</v>
      </c>
      <c r="D525" s="9">
        <v>1010</v>
      </c>
      <c r="E525" s="9">
        <v>1</v>
      </c>
      <c r="F525" s="9">
        <v>1.2927999999999999</v>
      </c>
      <c r="G525" s="9">
        <v>1.2903</v>
      </c>
      <c r="H525" s="9">
        <v>1.2927999999999999</v>
      </c>
      <c r="I525" s="9">
        <v>5</v>
      </c>
      <c r="J525" s="9">
        <v>3724.99</v>
      </c>
      <c r="K525" s="8" t="str">
        <f t="shared" si="93"/>
        <v>08:48</v>
      </c>
      <c r="L525" s="7" t="str">
        <f t="shared" si="94"/>
        <v>08</v>
      </c>
      <c r="M525" s="6">
        <f t="shared" si="95"/>
        <v>0</v>
      </c>
      <c r="N525" s="5">
        <f t="shared" si="100"/>
        <v>0</v>
      </c>
      <c r="O525" s="4">
        <f t="shared" si="101"/>
        <v>6</v>
      </c>
      <c r="P525" s="3">
        <f t="shared" si="96"/>
        <v>0</v>
      </c>
      <c r="Q525" s="2">
        <f t="shared" si="97"/>
        <v>0</v>
      </c>
      <c r="R525" s="3">
        <f t="shared" si="98"/>
        <v>0</v>
      </c>
      <c r="S525" s="2">
        <f t="shared" si="99"/>
        <v>1</v>
      </c>
      <c r="T525" s="1">
        <f t="shared" si="102"/>
        <v>0</v>
      </c>
      <c r="U525" s="1">
        <f t="shared" si="103"/>
        <v>0</v>
      </c>
    </row>
    <row r="526" spans="1:21">
      <c r="A526" s="9">
        <v>2552</v>
      </c>
      <c r="B526" s="9" t="s">
        <v>1393</v>
      </c>
      <c r="C526" s="9" t="s">
        <v>0</v>
      </c>
      <c r="D526" s="9">
        <v>1011</v>
      </c>
      <c r="E526" s="9">
        <v>2</v>
      </c>
      <c r="F526" s="9">
        <v>1.2925</v>
      </c>
      <c r="G526" s="9">
        <v>1.2949999999999999</v>
      </c>
      <c r="H526" s="9">
        <v>1.2925</v>
      </c>
      <c r="I526" s="9">
        <v>10</v>
      </c>
      <c r="J526" s="9">
        <v>3734.99</v>
      </c>
      <c r="K526" s="8" t="str">
        <f t="shared" si="93"/>
        <v>09:25</v>
      </c>
      <c r="L526" s="7" t="str">
        <f t="shared" si="94"/>
        <v>09</v>
      </c>
      <c r="M526" s="6">
        <f t="shared" si="95"/>
        <v>0</v>
      </c>
      <c r="N526" s="5">
        <f t="shared" si="100"/>
        <v>0</v>
      </c>
      <c r="O526" s="4">
        <f t="shared" si="101"/>
        <v>7</v>
      </c>
      <c r="P526" s="3">
        <f t="shared" si="96"/>
        <v>0</v>
      </c>
      <c r="Q526" s="2">
        <f t="shared" si="97"/>
        <v>0</v>
      </c>
      <c r="R526" s="3">
        <f t="shared" si="98"/>
        <v>0</v>
      </c>
      <c r="S526" s="2">
        <f t="shared" si="99"/>
        <v>0</v>
      </c>
      <c r="T526" s="1">
        <f t="shared" si="102"/>
        <v>0</v>
      </c>
      <c r="U526" s="1">
        <f t="shared" si="103"/>
        <v>1</v>
      </c>
    </row>
    <row r="527" spans="1:21">
      <c r="A527" s="9">
        <v>2557</v>
      </c>
      <c r="B527" s="9" t="s">
        <v>1392</v>
      </c>
      <c r="C527" s="9" t="s">
        <v>0</v>
      </c>
      <c r="D527" s="9">
        <v>1014</v>
      </c>
      <c r="E527" s="9">
        <v>3</v>
      </c>
      <c r="F527" s="9">
        <v>1.2927999999999999</v>
      </c>
      <c r="G527" s="9">
        <v>1.2903</v>
      </c>
      <c r="H527" s="9">
        <v>1.2927999999999999</v>
      </c>
      <c r="I527" s="9">
        <v>15</v>
      </c>
      <c r="J527" s="9">
        <v>3749.99</v>
      </c>
      <c r="K527" s="8" t="str">
        <f t="shared" si="93"/>
        <v>09:48</v>
      </c>
      <c r="L527" s="7" t="str">
        <f t="shared" si="94"/>
        <v>09</v>
      </c>
      <c r="M527" s="6">
        <f t="shared" si="95"/>
        <v>0</v>
      </c>
      <c r="N527" s="5">
        <f t="shared" si="100"/>
        <v>0</v>
      </c>
      <c r="O527" s="4">
        <f t="shared" si="101"/>
        <v>8</v>
      </c>
      <c r="P527" s="3">
        <f t="shared" si="96"/>
        <v>0</v>
      </c>
      <c r="Q527" s="2">
        <f t="shared" si="97"/>
        <v>1</v>
      </c>
      <c r="R527" s="3">
        <f t="shared" si="98"/>
        <v>0</v>
      </c>
      <c r="S527" s="2">
        <f t="shared" si="99"/>
        <v>1</v>
      </c>
      <c r="T527" s="1">
        <f t="shared" si="102"/>
        <v>0</v>
      </c>
      <c r="U527" s="1">
        <f t="shared" si="103"/>
        <v>1</v>
      </c>
    </row>
    <row r="528" spans="1:21">
      <c r="A528" s="9">
        <v>2566</v>
      </c>
      <c r="B528" s="9" t="s">
        <v>1391</v>
      </c>
      <c r="C528" s="9" t="s">
        <v>3</v>
      </c>
      <c r="D528" s="9">
        <v>1015</v>
      </c>
      <c r="E528" s="9">
        <v>4</v>
      </c>
      <c r="F528" s="9">
        <v>1.2949999999999999</v>
      </c>
      <c r="G528" s="9">
        <v>1.2949999999999999</v>
      </c>
      <c r="H528" s="9">
        <v>1.2925</v>
      </c>
      <c r="I528" s="9">
        <v>-80</v>
      </c>
      <c r="J528" s="9">
        <v>3669.99</v>
      </c>
      <c r="K528" s="8" t="str">
        <f t="shared" si="93"/>
        <v>13:02</v>
      </c>
      <c r="L528" s="7" t="str">
        <f t="shared" si="94"/>
        <v>13</v>
      </c>
      <c r="M528" s="6">
        <f t="shared" si="95"/>
        <v>0</v>
      </c>
      <c r="N528" s="5">
        <f t="shared" si="100"/>
        <v>1</v>
      </c>
      <c r="O528" s="4">
        <f t="shared" si="101"/>
        <v>0</v>
      </c>
      <c r="P528" s="3">
        <f t="shared" si="96"/>
        <v>0</v>
      </c>
      <c r="Q528" s="2">
        <f t="shared" si="97"/>
        <v>0</v>
      </c>
      <c r="R528" s="3">
        <f t="shared" si="98"/>
        <v>1</v>
      </c>
      <c r="S528" s="2">
        <f t="shared" si="99"/>
        <v>0</v>
      </c>
      <c r="T528" s="1">
        <f t="shared" si="102"/>
        <v>0</v>
      </c>
      <c r="U528" s="1">
        <f t="shared" si="103"/>
        <v>0</v>
      </c>
    </row>
    <row r="529" spans="1:21">
      <c r="A529" s="9">
        <v>2571</v>
      </c>
      <c r="B529" s="9" t="s">
        <v>1390</v>
      </c>
      <c r="C529" s="9" t="s">
        <v>3</v>
      </c>
      <c r="D529" s="9">
        <v>1017</v>
      </c>
      <c r="E529" s="9">
        <v>0.5</v>
      </c>
      <c r="F529" s="9">
        <v>1.296</v>
      </c>
      <c r="G529" s="9">
        <v>1.296</v>
      </c>
      <c r="H529" s="9">
        <v>1.2935000000000001</v>
      </c>
      <c r="I529" s="9">
        <v>-10</v>
      </c>
      <c r="J529" s="9">
        <v>3659.99</v>
      </c>
      <c r="K529" s="8" t="str">
        <f t="shared" si="93"/>
        <v>13:08</v>
      </c>
      <c r="L529" s="7" t="str">
        <f t="shared" si="94"/>
        <v>13</v>
      </c>
      <c r="M529" s="6">
        <f t="shared" si="95"/>
        <v>0</v>
      </c>
      <c r="N529" s="5">
        <f t="shared" si="100"/>
        <v>2</v>
      </c>
      <c r="O529" s="4">
        <f t="shared" si="101"/>
        <v>0</v>
      </c>
      <c r="P529" s="3">
        <f t="shared" si="96"/>
        <v>1</v>
      </c>
      <c r="Q529" s="2">
        <f t="shared" si="97"/>
        <v>0</v>
      </c>
      <c r="R529" s="3">
        <f t="shared" si="98"/>
        <v>1</v>
      </c>
      <c r="S529" s="2">
        <f t="shared" si="99"/>
        <v>0</v>
      </c>
      <c r="T529" s="1">
        <f t="shared" si="102"/>
        <v>0</v>
      </c>
      <c r="U529" s="1">
        <f t="shared" si="103"/>
        <v>0</v>
      </c>
    </row>
    <row r="530" spans="1:21">
      <c r="A530" s="9">
        <v>2572</v>
      </c>
      <c r="B530" s="9" t="s">
        <v>1389</v>
      </c>
      <c r="C530" s="9" t="s">
        <v>0</v>
      </c>
      <c r="D530" s="9">
        <v>1019</v>
      </c>
      <c r="E530" s="9">
        <v>0.5</v>
      </c>
      <c r="F530" s="9">
        <v>1.2945</v>
      </c>
      <c r="G530" s="9">
        <v>1.2969999999999999</v>
      </c>
      <c r="H530" s="9">
        <v>1.2945</v>
      </c>
      <c r="I530" s="9">
        <v>2.5</v>
      </c>
      <c r="J530" s="9">
        <v>3662.49</v>
      </c>
      <c r="K530" s="8" t="str">
        <f t="shared" si="93"/>
        <v>14:01</v>
      </c>
      <c r="L530" s="7" t="str">
        <f t="shared" si="94"/>
        <v>14</v>
      </c>
      <c r="M530" s="6">
        <f t="shared" si="95"/>
        <v>0</v>
      </c>
      <c r="N530" s="5">
        <f t="shared" si="100"/>
        <v>0</v>
      </c>
      <c r="O530" s="4">
        <f t="shared" si="101"/>
        <v>1</v>
      </c>
      <c r="P530" s="3">
        <f t="shared" si="96"/>
        <v>0</v>
      </c>
      <c r="Q530" s="2">
        <f t="shared" si="97"/>
        <v>0</v>
      </c>
      <c r="R530" s="3">
        <f t="shared" si="98"/>
        <v>0</v>
      </c>
      <c r="S530" s="2">
        <f t="shared" si="99"/>
        <v>0</v>
      </c>
      <c r="T530" s="1">
        <f t="shared" si="102"/>
        <v>0</v>
      </c>
      <c r="U530" s="1">
        <f t="shared" si="103"/>
        <v>0</v>
      </c>
    </row>
    <row r="531" spans="1:21">
      <c r="A531" s="9">
        <v>2577</v>
      </c>
      <c r="B531" s="9" t="s">
        <v>1388</v>
      </c>
      <c r="C531" s="9" t="s">
        <v>0</v>
      </c>
      <c r="D531" s="9">
        <v>1022</v>
      </c>
      <c r="E531" s="9">
        <v>1.5</v>
      </c>
      <c r="F531" s="9">
        <v>1.2948</v>
      </c>
      <c r="G531" s="9">
        <v>1.2923</v>
      </c>
      <c r="H531" s="9">
        <v>1.2948</v>
      </c>
      <c r="I531" s="9">
        <v>7.5</v>
      </c>
      <c r="J531" s="9">
        <v>3669.99</v>
      </c>
      <c r="K531" s="8" t="str">
        <f t="shared" si="93"/>
        <v>14:06</v>
      </c>
      <c r="L531" s="7" t="str">
        <f t="shared" si="94"/>
        <v>14</v>
      </c>
      <c r="M531" s="6">
        <f t="shared" si="95"/>
        <v>0</v>
      </c>
      <c r="N531" s="5">
        <f t="shared" si="100"/>
        <v>0</v>
      </c>
      <c r="O531" s="4">
        <f t="shared" si="101"/>
        <v>2</v>
      </c>
      <c r="P531" s="3">
        <f t="shared" si="96"/>
        <v>0</v>
      </c>
      <c r="Q531" s="2">
        <f t="shared" si="97"/>
        <v>0</v>
      </c>
      <c r="R531" s="3">
        <f t="shared" si="98"/>
        <v>0</v>
      </c>
      <c r="S531" s="2">
        <f t="shared" si="99"/>
        <v>1</v>
      </c>
      <c r="T531" s="1">
        <f t="shared" si="102"/>
        <v>0</v>
      </c>
      <c r="U531" s="1">
        <f t="shared" si="103"/>
        <v>1</v>
      </c>
    </row>
    <row r="532" spans="1:21">
      <c r="A532" s="9">
        <v>2582</v>
      </c>
      <c r="B532" s="9" t="s">
        <v>1387</v>
      </c>
      <c r="C532" s="9" t="s">
        <v>0</v>
      </c>
      <c r="D532" s="9">
        <v>1023</v>
      </c>
      <c r="E532" s="9">
        <v>2.5</v>
      </c>
      <c r="F532" s="9">
        <v>1.2945</v>
      </c>
      <c r="G532" s="9">
        <v>1.2969999999999999</v>
      </c>
      <c r="H532" s="9">
        <v>1.2945</v>
      </c>
      <c r="I532" s="9">
        <v>12.5</v>
      </c>
      <c r="J532" s="9">
        <v>3682.49</v>
      </c>
      <c r="K532" s="8" t="str">
        <f t="shared" si="93"/>
        <v>14:46</v>
      </c>
      <c r="L532" s="7" t="str">
        <f t="shared" si="94"/>
        <v>14</v>
      </c>
      <c r="M532" s="6">
        <f t="shared" si="95"/>
        <v>0</v>
      </c>
      <c r="N532" s="5">
        <f t="shared" si="100"/>
        <v>0</v>
      </c>
      <c r="O532" s="4">
        <f t="shared" si="101"/>
        <v>3</v>
      </c>
      <c r="P532" s="3">
        <f t="shared" si="96"/>
        <v>0</v>
      </c>
      <c r="Q532" s="2">
        <f t="shared" si="97"/>
        <v>0</v>
      </c>
      <c r="R532" s="3">
        <f t="shared" si="98"/>
        <v>0</v>
      </c>
      <c r="S532" s="2">
        <f t="shared" si="99"/>
        <v>0</v>
      </c>
      <c r="T532" s="1">
        <f t="shared" si="102"/>
        <v>0</v>
      </c>
      <c r="U532" s="1">
        <f t="shared" si="103"/>
        <v>1</v>
      </c>
    </row>
    <row r="533" spans="1:21">
      <c r="A533" s="9">
        <v>2587</v>
      </c>
      <c r="B533" s="9" t="s">
        <v>1386</v>
      </c>
      <c r="C533" s="9" t="s">
        <v>0</v>
      </c>
      <c r="D533" s="9">
        <v>1026</v>
      </c>
      <c r="E533" s="9">
        <v>3.5</v>
      </c>
      <c r="F533" s="9">
        <v>1.2948</v>
      </c>
      <c r="G533" s="9">
        <v>1.2923</v>
      </c>
      <c r="H533" s="9">
        <v>1.2948</v>
      </c>
      <c r="I533" s="9">
        <v>17.5</v>
      </c>
      <c r="J533" s="9">
        <v>3699.99</v>
      </c>
      <c r="K533" s="8" t="str">
        <f t="shared" si="93"/>
        <v>15:28</v>
      </c>
      <c r="L533" s="7" t="str">
        <f t="shared" si="94"/>
        <v>15</v>
      </c>
      <c r="M533" s="6">
        <f t="shared" si="95"/>
        <v>0</v>
      </c>
      <c r="N533" s="5">
        <f t="shared" si="100"/>
        <v>0</v>
      </c>
      <c r="O533" s="4">
        <f t="shared" si="101"/>
        <v>4</v>
      </c>
      <c r="P533" s="3">
        <f t="shared" si="96"/>
        <v>0</v>
      </c>
      <c r="Q533" s="2">
        <f t="shared" si="97"/>
        <v>0</v>
      </c>
      <c r="R533" s="3">
        <f t="shared" si="98"/>
        <v>0</v>
      </c>
      <c r="S533" s="2">
        <f t="shared" si="99"/>
        <v>1</v>
      </c>
      <c r="T533" s="1">
        <f t="shared" si="102"/>
        <v>0</v>
      </c>
      <c r="U533" s="1">
        <f t="shared" si="103"/>
        <v>1</v>
      </c>
    </row>
    <row r="534" spans="1:21">
      <c r="A534" s="9">
        <v>2592</v>
      </c>
      <c r="B534" s="9" t="s">
        <v>1385</v>
      </c>
      <c r="C534" s="9" t="s">
        <v>0</v>
      </c>
      <c r="D534" s="9">
        <v>1027</v>
      </c>
      <c r="E534" s="9">
        <v>4.5</v>
      </c>
      <c r="F534" s="9">
        <v>1.2945</v>
      </c>
      <c r="G534" s="9">
        <v>1.2969999999999999</v>
      </c>
      <c r="H534" s="9">
        <v>1.2945</v>
      </c>
      <c r="I534" s="9">
        <v>22.5</v>
      </c>
      <c r="J534" s="9">
        <v>3722.49</v>
      </c>
      <c r="K534" s="8" t="str">
        <f t="shared" si="93"/>
        <v>16:05</v>
      </c>
      <c r="L534" s="7" t="str">
        <f t="shared" si="94"/>
        <v>16</v>
      </c>
      <c r="M534" s="6">
        <f t="shared" si="95"/>
        <v>0</v>
      </c>
      <c r="N534" s="5">
        <f t="shared" si="100"/>
        <v>0</v>
      </c>
      <c r="O534" s="4">
        <f t="shared" si="101"/>
        <v>5</v>
      </c>
      <c r="P534" s="3">
        <f t="shared" si="96"/>
        <v>0</v>
      </c>
      <c r="Q534" s="2">
        <f t="shared" si="97"/>
        <v>0</v>
      </c>
      <c r="R534" s="3">
        <f t="shared" si="98"/>
        <v>0</v>
      </c>
      <c r="S534" s="2">
        <f t="shared" si="99"/>
        <v>0</v>
      </c>
      <c r="T534" s="1">
        <f t="shared" si="102"/>
        <v>0</v>
      </c>
      <c r="U534" s="1">
        <f t="shared" si="103"/>
        <v>1</v>
      </c>
    </row>
    <row r="535" spans="1:21">
      <c r="A535" s="9">
        <v>2597</v>
      </c>
      <c r="B535" s="9" t="s">
        <v>1384</v>
      </c>
      <c r="C535" s="9" t="s">
        <v>0</v>
      </c>
      <c r="D535" s="9">
        <v>1030</v>
      </c>
      <c r="E535" s="9">
        <v>5.5</v>
      </c>
      <c r="F535" s="9">
        <v>1.2948</v>
      </c>
      <c r="G535" s="9">
        <v>1.2923</v>
      </c>
      <c r="H535" s="9">
        <v>1.2948</v>
      </c>
      <c r="I535" s="9">
        <v>27.5</v>
      </c>
      <c r="J535" s="9">
        <v>3749.99</v>
      </c>
      <c r="K535" s="8" t="str">
        <f t="shared" si="93"/>
        <v>16:35</v>
      </c>
      <c r="L535" s="7" t="str">
        <f t="shared" si="94"/>
        <v>16</v>
      </c>
      <c r="M535" s="6">
        <f t="shared" si="95"/>
        <v>0</v>
      </c>
      <c r="N535" s="5">
        <f t="shared" si="100"/>
        <v>0</v>
      </c>
      <c r="O535" s="4">
        <f t="shared" si="101"/>
        <v>6</v>
      </c>
      <c r="P535" s="3">
        <f t="shared" si="96"/>
        <v>0</v>
      </c>
      <c r="Q535" s="2">
        <f t="shared" si="97"/>
        <v>1</v>
      </c>
      <c r="R535" s="3">
        <f t="shared" si="98"/>
        <v>0</v>
      </c>
      <c r="S535" s="2">
        <f t="shared" si="99"/>
        <v>1</v>
      </c>
      <c r="T535" s="1">
        <f t="shared" si="102"/>
        <v>0</v>
      </c>
      <c r="U535" s="1">
        <f t="shared" si="103"/>
        <v>1</v>
      </c>
    </row>
    <row r="536" spans="1:21">
      <c r="A536" s="9">
        <v>2606</v>
      </c>
      <c r="B536" s="9" t="s">
        <v>1383</v>
      </c>
      <c r="C536" s="9" t="s">
        <v>3</v>
      </c>
      <c r="D536" s="9">
        <v>1031</v>
      </c>
      <c r="E536" s="9">
        <v>6.5</v>
      </c>
      <c r="F536" s="9">
        <v>1.2969999999999999</v>
      </c>
      <c r="G536" s="9">
        <v>1.2969999999999999</v>
      </c>
      <c r="H536" s="9">
        <v>1.2945</v>
      </c>
      <c r="I536" s="9">
        <v>-130</v>
      </c>
      <c r="J536" s="9">
        <v>3619.99</v>
      </c>
      <c r="K536" s="8" t="str">
        <f t="shared" si="93"/>
        <v>17:59</v>
      </c>
      <c r="L536" s="7" t="str">
        <f t="shared" si="94"/>
        <v>17</v>
      </c>
      <c r="M536" s="6">
        <f t="shared" si="95"/>
        <v>0</v>
      </c>
      <c r="N536" s="5">
        <f t="shared" si="100"/>
        <v>1</v>
      </c>
      <c r="O536" s="4">
        <f t="shared" si="101"/>
        <v>0</v>
      </c>
      <c r="P536" s="3">
        <f t="shared" si="96"/>
        <v>0</v>
      </c>
      <c r="Q536" s="2">
        <f t="shared" si="97"/>
        <v>0</v>
      </c>
      <c r="R536" s="3">
        <f t="shared" si="98"/>
        <v>1</v>
      </c>
      <c r="S536" s="2">
        <f t="shared" si="99"/>
        <v>0</v>
      </c>
      <c r="T536" s="1">
        <f t="shared" si="102"/>
        <v>0</v>
      </c>
      <c r="U536" s="1">
        <f t="shared" si="103"/>
        <v>0</v>
      </c>
    </row>
    <row r="537" spans="1:21">
      <c r="A537" s="9">
        <v>2611</v>
      </c>
      <c r="B537" s="9" t="s">
        <v>1382</v>
      </c>
      <c r="C537" s="9" t="s">
        <v>3</v>
      </c>
      <c r="D537" s="9">
        <v>1033</v>
      </c>
      <c r="E537" s="9">
        <v>0.5</v>
      </c>
      <c r="F537" s="9">
        <v>1.298</v>
      </c>
      <c r="G537" s="9">
        <v>1.298</v>
      </c>
      <c r="H537" s="9">
        <v>1.2955000000000001</v>
      </c>
      <c r="I537" s="9">
        <v>-10</v>
      </c>
      <c r="J537" s="9">
        <v>3609.99</v>
      </c>
      <c r="K537" s="8" t="str">
        <f t="shared" si="93"/>
        <v>19:20</v>
      </c>
      <c r="L537" s="7" t="str">
        <f t="shared" si="94"/>
        <v>19</v>
      </c>
      <c r="M537" s="6">
        <f t="shared" si="95"/>
        <v>0</v>
      </c>
      <c r="N537" s="5">
        <f t="shared" si="100"/>
        <v>2</v>
      </c>
      <c r="O537" s="4">
        <f t="shared" si="101"/>
        <v>0</v>
      </c>
      <c r="P537" s="3">
        <f t="shared" si="96"/>
        <v>0</v>
      </c>
      <c r="Q537" s="2">
        <f t="shared" si="97"/>
        <v>0</v>
      </c>
      <c r="R537" s="3">
        <f t="shared" si="98"/>
        <v>1</v>
      </c>
      <c r="S537" s="2">
        <f t="shared" si="99"/>
        <v>0</v>
      </c>
      <c r="T537" s="1">
        <f t="shared" si="102"/>
        <v>0</v>
      </c>
      <c r="U537" s="1">
        <f t="shared" si="103"/>
        <v>0</v>
      </c>
    </row>
    <row r="538" spans="1:21">
      <c r="A538" s="9">
        <v>2616</v>
      </c>
      <c r="B538" s="9" t="s">
        <v>1381</v>
      </c>
      <c r="C538" s="9" t="s">
        <v>3</v>
      </c>
      <c r="D538" s="9">
        <v>1035</v>
      </c>
      <c r="E538" s="9">
        <v>0.5</v>
      </c>
      <c r="F538" s="9">
        <v>1.2989999999999999</v>
      </c>
      <c r="G538" s="9">
        <v>1.2989999999999999</v>
      </c>
      <c r="H538" s="9">
        <v>1.2965</v>
      </c>
      <c r="I538" s="9">
        <v>-10</v>
      </c>
      <c r="J538" s="9">
        <v>3599.99</v>
      </c>
      <c r="K538" s="8" t="str">
        <f t="shared" si="93"/>
        <v>19:29</v>
      </c>
      <c r="L538" s="7" t="str">
        <f t="shared" si="94"/>
        <v>19</v>
      </c>
      <c r="M538" s="6">
        <f t="shared" si="95"/>
        <v>0</v>
      </c>
      <c r="N538" s="5">
        <f t="shared" si="100"/>
        <v>3</v>
      </c>
      <c r="O538" s="4">
        <f t="shared" si="101"/>
        <v>0</v>
      </c>
      <c r="P538" s="3">
        <f t="shared" si="96"/>
        <v>1</v>
      </c>
      <c r="Q538" s="2">
        <f t="shared" si="97"/>
        <v>0</v>
      </c>
      <c r="R538" s="3">
        <f t="shared" si="98"/>
        <v>1</v>
      </c>
      <c r="S538" s="2">
        <f t="shared" si="99"/>
        <v>0</v>
      </c>
      <c r="T538" s="1">
        <f t="shared" si="102"/>
        <v>0</v>
      </c>
      <c r="U538" s="1">
        <f t="shared" si="103"/>
        <v>0</v>
      </c>
    </row>
    <row r="539" spans="1:21">
      <c r="A539" s="9">
        <v>2617</v>
      </c>
      <c r="B539" s="9" t="s">
        <v>1380</v>
      </c>
      <c r="C539" s="9" t="s">
        <v>0</v>
      </c>
      <c r="D539" s="9">
        <v>1037</v>
      </c>
      <c r="E539" s="9">
        <v>0.5</v>
      </c>
      <c r="F539" s="9">
        <v>1.2979000000000001</v>
      </c>
      <c r="G539" s="9">
        <v>1.3004</v>
      </c>
      <c r="H539" s="9">
        <v>1.2979000000000001</v>
      </c>
      <c r="I539" s="9">
        <v>2.5</v>
      </c>
      <c r="J539" s="9">
        <v>3602.49</v>
      </c>
      <c r="K539" s="8" t="str">
        <f t="shared" si="93"/>
        <v>20:41</v>
      </c>
      <c r="L539" s="7" t="str">
        <f t="shared" si="94"/>
        <v>20</v>
      </c>
      <c r="M539" s="6">
        <f t="shared" si="95"/>
        <v>0</v>
      </c>
      <c r="N539" s="5">
        <f t="shared" si="100"/>
        <v>0</v>
      </c>
      <c r="O539" s="4">
        <f t="shared" si="101"/>
        <v>1</v>
      </c>
      <c r="P539" s="3">
        <f t="shared" si="96"/>
        <v>0</v>
      </c>
      <c r="Q539" s="2">
        <f t="shared" si="97"/>
        <v>0</v>
      </c>
      <c r="R539" s="3">
        <f t="shared" si="98"/>
        <v>0</v>
      </c>
      <c r="S539" s="2">
        <f t="shared" si="99"/>
        <v>0</v>
      </c>
      <c r="T539" s="1">
        <f t="shared" si="102"/>
        <v>0</v>
      </c>
      <c r="U539" s="1">
        <f t="shared" si="103"/>
        <v>0</v>
      </c>
    </row>
    <row r="540" spans="1:21">
      <c r="A540" s="9">
        <v>2626</v>
      </c>
      <c r="B540" s="9" t="s">
        <v>1379</v>
      </c>
      <c r="C540" s="9" t="s">
        <v>0</v>
      </c>
      <c r="D540" s="9">
        <v>1041</v>
      </c>
      <c r="E540" s="9">
        <v>1</v>
      </c>
      <c r="F540" s="9">
        <v>1.2979000000000001</v>
      </c>
      <c r="G540" s="9">
        <v>1.3004</v>
      </c>
      <c r="H540" s="9">
        <v>1.2979000000000001</v>
      </c>
      <c r="I540" s="9">
        <v>5</v>
      </c>
      <c r="J540" s="9">
        <v>3607.49</v>
      </c>
      <c r="K540" s="8" t="str">
        <f t="shared" si="93"/>
        <v>07:20</v>
      </c>
      <c r="L540" s="7" t="str">
        <f t="shared" si="94"/>
        <v>07</v>
      </c>
      <c r="M540" s="6">
        <f t="shared" si="95"/>
        <v>0</v>
      </c>
      <c r="N540" s="5">
        <f t="shared" si="100"/>
        <v>0</v>
      </c>
      <c r="O540" s="4">
        <f t="shared" si="101"/>
        <v>2</v>
      </c>
      <c r="P540" s="3">
        <f t="shared" si="96"/>
        <v>0</v>
      </c>
      <c r="Q540" s="2">
        <f t="shared" si="97"/>
        <v>0</v>
      </c>
      <c r="R540" s="3">
        <f t="shared" si="98"/>
        <v>0</v>
      </c>
      <c r="S540" s="2">
        <f t="shared" si="99"/>
        <v>0</v>
      </c>
      <c r="T540" s="1">
        <f t="shared" si="102"/>
        <v>0</v>
      </c>
      <c r="U540" s="1">
        <f t="shared" si="103"/>
        <v>0</v>
      </c>
    </row>
    <row r="541" spans="1:21">
      <c r="A541" s="9">
        <v>2631</v>
      </c>
      <c r="B541" s="9" t="s">
        <v>1378</v>
      </c>
      <c r="C541" s="9" t="s">
        <v>0</v>
      </c>
      <c r="D541" s="9">
        <v>1044</v>
      </c>
      <c r="E541" s="9">
        <v>2</v>
      </c>
      <c r="F541" s="9">
        <v>1.2982</v>
      </c>
      <c r="G541" s="9">
        <v>1.2957000000000001</v>
      </c>
      <c r="H541" s="9">
        <v>1.2982</v>
      </c>
      <c r="I541" s="9">
        <v>10</v>
      </c>
      <c r="J541" s="9">
        <v>3617.49</v>
      </c>
      <c r="K541" s="8" t="str">
        <f t="shared" si="93"/>
        <v>08:24</v>
      </c>
      <c r="L541" s="7" t="str">
        <f t="shared" si="94"/>
        <v>08</v>
      </c>
      <c r="M541" s="6">
        <f t="shared" si="95"/>
        <v>0</v>
      </c>
      <c r="N541" s="5">
        <f t="shared" si="100"/>
        <v>0</v>
      </c>
      <c r="O541" s="4">
        <f t="shared" si="101"/>
        <v>3</v>
      </c>
      <c r="P541" s="3">
        <f t="shared" si="96"/>
        <v>0</v>
      </c>
      <c r="Q541" s="2">
        <f t="shared" si="97"/>
        <v>0</v>
      </c>
      <c r="R541" s="3">
        <f t="shared" si="98"/>
        <v>0</v>
      </c>
      <c r="S541" s="2">
        <f t="shared" si="99"/>
        <v>1</v>
      </c>
      <c r="T541" s="1">
        <f t="shared" si="102"/>
        <v>0</v>
      </c>
      <c r="U541" s="1">
        <f t="shared" si="103"/>
        <v>1</v>
      </c>
    </row>
    <row r="542" spans="1:21">
      <c r="A542" s="9">
        <v>2636</v>
      </c>
      <c r="B542" s="9" t="s">
        <v>1377</v>
      </c>
      <c r="C542" s="9" t="s">
        <v>0</v>
      </c>
      <c r="D542" s="9">
        <v>1045</v>
      </c>
      <c r="E542" s="9">
        <v>3</v>
      </c>
      <c r="F542" s="9">
        <v>1.2979000000000001</v>
      </c>
      <c r="G542" s="9">
        <v>1.3004</v>
      </c>
      <c r="H542" s="9">
        <v>1.2979000000000001</v>
      </c>
      <c r="I542" s="9">
        <v>15</v>
      </c>
      <c r="J542" s="9">
        <v>3632.49</v>
      </c>
      <c r="K542" s="8" t="str">
        <f t="shared" si="93"/>
        <v>09:52</v>
      </c>
      <c r="L542" s="7" t="str">
        <f t="shared" si="94"/>
        <v>09</v>
      </c>
      <c r="M542" s="6">
        <f t="shared" si="95"/>
        <v>0</v>
      </c>
      <c r="N542" s="5">
        <f t="shared" si="100"/>
        <v>0</v>
      </c>
      <c r="O542" s="4">
        <f t="shared" si="101"/>
        <v>4</v>
      </c>
      <c r="P542" s="3">
        <f t="shared" si="96"/>
        <v>0</v>
      </c>
      <c r="Q542" s="2">
        <f t="shared" si="97"/>
        <v>0</v>
      </c>
      <c r="R542" s="3">
        <f t="shared" si="98"/>
        <v>0</v>
      </c>
      <c r="S542" s="2">
        <f t="shared" si="99"/>
        <v>0</v>
      </c>
      <c r="T542" s="1">
        <f t="shared" si="102"/>
        <v>0</v>
      </c>
      <c r="U542" s="1">
        <f t="shared" si="103"/>
        <v>1</v>
      </c>
    </row>
    <row r="543" spans="1:21">
      <c r="A543" s="9">
        <v>2641</v>
      </c>
      <c r="B543" s="9" t="s">
        <v>1376</v>
      </c>
      <c r="C543" s="9" t="s">
        <v>0</v>
      </c>
      <c r="D543" s="9">
        <v>1048</v>
      </c>
      <c r="E543" s="9">
        <v>4</v>
      </c>
      <c r="F543" s="9">
        <v>1.2982</v>
      </c>
      <c r="G543" s="9">
        <v>1.2957000000000001</v>
      </c>
      <c r="H543" s="9">
        <v>1.2982</v>
      </c>
      <c r="I543" s="9">
        <v>20</v>
      </c>
      <c r="J543" s="9">
        <v>3652.49</v>
      </c>
      <c r="K543" s="8" t="str">
        <f t="shared" si="93"/>
        <v>10:14</v>
      </c>
      <c r="L543" s="7" t="str">
        <f t="shared" si="94"/>
        <v>10</v>
      </c>
      <c r="M543" s="6">
        <f t="shared" si="95"/>
        <v>0</v>
      </c>
      <c r="N543" s="5">
        <f t="shared" si="100"/>
        <v>0</v>
      </c>
      <c r="O543" s="4">
        <f t="shared" si="101"/>
        <v>5</v>
      </c>
      <c r="P543" s="3">
        <f t="shared" si="96"/>
        <v>0</v>
      </c>
      <c r="Q543" s="2">
        <f t="shared" si="97"/>
        <v>0</v>
      </c>
      <c r="R543" s="3">
        <f t="shared" si="98"/>
        <v>0</v>
      </c>
      <c r="S543" s="2">
        <f t="shared" si="99"/>
        <v>1</v>
      </c>
      <c r="T543" s="1">
        <f t="shared" si="102"/>
        <v>0</v>
      </c>
      <c r="U543" s="1">
        <f t="shared" si="103"/>
        <v>1</v>
      </c>
    </row>
    <row r="544" spans="1:21">
      <c r="A544" s="9">
        <v>2650</v>
      </c>
      <c r="B544" s="9" t="s">
        <v>1375</v>
      </c>
      <c r="C544" s="9" t="s">
        <v>0</v>
      </c>
      <c r="D544" s="9">
        <v>1051</v>
      </c>
      <c r="E544" s="9">
        <v>0.5</v>
      </c>
      <c r="F544" s="9">
        <v>1.2988999999999999</v>
      </c>
      <c r="G544" s="9">
        <v>1.3013999999999999</v>
      </c>
      <c r="H544" s="9">
        <v>1.2988999999999999</v>
      </c>
      <c r="I544" s="9">
        <v>2.5</v>
      </c>
      <c r="J544" s="9">
        <v>3654.99</v>
      </c>
      <c r="K544" s="8" t="str">
        <f t="shared" si="93"/>
        <v>11:49</v>
      </c>
      <c r="L544" s="7" t="str">
        <f t="shared" si="94"/>
        <v>11</v>
      </c>
      <c r="M544" s="6">
        <f t="shared" si="95"/>
        <v>0</v>
      </c>
      <c r="N544" s="5">
        <f t="shared" si="100"/>
        <v>0</v>
      </c>
      <c r="O544" s="4">
        <f t="shared" si="101"/>
        <v>6</v>
      </c>
      <c r="P544" s="3">
        <f t="shared" si="96"/>
        <v>0</v>
      </c>
      <c r="Q544" s="2">
        <f t="shared" si="97"/>
        <v>0</v>
      </c>
      <c r="R544" s="3">
        <f t="shared" si="98"/>
        <v>0</v>
      </c>
      <c r="S544" s="2">
        <f t="shared" si="99"/>
        <v>0</v>
      </c>
      <c r="T544" s="1">
        <f t="shared" si="102"/>
        <v>0</v>
      </c>
      <c r="U544" s="1">
        <f t="shared" si="103"/>
        <v>1</v>
      </c>
    </row>
    <row r="545" spans="1:21">
      <c r="A545" s="9">
        <v>2652</v>
      </c>
      <c r="B545" s="9" t="s">
        <v>1374</v>
      </c>
      <c r="C545" s="9" t="s">
        <v>0</v>
      </c>
      <c r="D545" s="9">
        <v>1054</v>
      </c>
      <c r="E545" s="9">
        <v>1.5</v>
      </c>
      <c r="F545" s="9">
        <v>1.2991999999999999</v>
      </c>
      <c r="G545" s="9">
        <v>1.2967</v>
      </c>
      <c r="H545" s="9">
        <v>1.2991999999999999</v>
      </c>
      <c r="I545" s="9">
        <v>7.5</v>
      </c>
      <c r="J545" s="9">
        <v>3662.49</v>
      </c>
      <c r="K545" s="8" t="str">
        <f t="shared" si="93"/>
        <v>14:28</v>
      </c>
      <c r="L545" s="7" t="str">
        <f t="shared" si="94"/>
        <v>14</v>
      </c>
      <c r="M545" s="6">
        <f t="shared" si="95"/>
        <v>0</v>
      </c>
      <c r="N545" s="5">
        <f t="shared" si="100"/>
        <v>0</v>
      </c>
      <c r="O545" s="4">
        <f t="shared" si="101"/>
        <v>7</v>
      </c>
      <c r="P545" s="3">
        <f t="shared" si="96"/>
        <v>0</v>
      </c>
      <c r="Q545" s="2">
        <f t="shared" si="97"/>
        <v>1</v>
      </c>
      <c r="R545" s="3">
        <f t="shared" si="98"/>
        <v>0</v>
      </c>
      <c r="S545" s="2">
        <f t="shared" si="99"/>
        <v>1</v>
      </c>
      <c r="T545" s="1">
        <f t="shared" si="102"/>
        <v>0</v>
      </c>
      <c r="U545" s="1">
        <f t="shared" si="103"/>
        <v>1</v>
      </c>
    </row>
    <row r="546" spans="1:21">
      <c r="A546" s="9">
        <v>2653</v>
      </c>
      <c r="B546" s="9" t="s">
        <v>1373</v>
      </c>
      <c r="C546" s="9" t="s">
        <v>3</v>
      </c>
      <c r="D546" s="9">
        <v>1049</v>
      </c>
      <c r="E546" s="9">
        <v>5</v>
      </c>
      <c r="F546" s="9">
        <v>1.3004</v>
      </c>
      <c r="G546" s="9">
        <v>1.3004</v>
      </c>
      <c r="H546" s="9">
        <v>1.2979000000000001</v>
      </c>
      <c r="I546" s="9">
        <v>-100</v>
      </c>
      <c r="J546" s="9">
        <v>3562.49</v>
      </c>
      <c r="K546" s="8" t="str">
        <f t="shared" si="93"/>
        <v>15:29</v>
      </c>
      <c r="L546" s="7" t="str">
        <f t="shared" si="94"/>
        <v>15</v>
      </c>
      <c r="M546" s="6">
        <f t="shared" si="95"/>
        <v>0</v>
      </c>
      <c r="N546" s="5">
        <f t="shared" si="100"/>
        <v>1</v>
      </c>
      <c r="O546" s="4">
        <f t="shared" si="101"/>
        <v>0</v>
      </c>
      <c r="P546" s="3">
        <f t="shared" si="96"/>
        <v>0</v>
      </c>
      <c r="Q546" s="2">
        <f t="shared" si="97"/>
        <v>0</v>
      </c>
      <c r="R546" s="3">
        <f t="shared" si="98"/>
        <v>1</v>
      </c>
      <c r="S546" s="2">
        <f t="shared" si="99"/>
        <v>0</v>
      </c>
      <c r="T546" s="1">
        <f t="shared" si="102"/>
        <v>0</v>
      </c>
      <c r="U546" s="1">
        <f t="shared" si="103"/>
        <v>0</v>
      </c>
    </row>
    <row r="547" spans="1:21">
      <c r="A547" s="9">
        <v>2655</v>
      </c>
      <c r="B547" s="9" t="s">
        <v>1372</v>
      </c>
      <c r="C547" s="9" t="s">
        <v>0</v>
      </c>
      <c r="D547" s="9">
        <v>1053</v>
      </c>
      <c r="E547" s="9">
        <v>0.5</v>
      </c>
      <c r="F547" s="9">
        <v>1.2999000000000001</v>
      </c>
      <c r="G547" s="9">
        <v>1.3024</v>
      </c>
      <c r="H547" s="9">
        <v>1.2999000000000001</v>
      </c>
      <c r="I547" s="9">
        <v>2.5</v>
      </c>
      <c r="J547" s="9">
        <v>3564.99</v>
      </c>
      <c r="K547" s="8" t="str">
        <f t="shared" si="93"/>
        <v>15:59</v>
      </c>
      <c r="L547" s="7" t="str">
        <f t="shared" si="94"/>
        <v>15</v>
      </c>
      <c r="M547" s="6">
        <f t="shared" si="95"/>
        <v>0</v>
      </c>
      <c r="N547" s="5">
        <f t="shared" si="100"/>
        <v>0</v>
      </c>
      <c r="O547" s="4">
        <f t="shared" si="101"/>
        <v>1</v>
      </c>
      <c r="P547" s="3">
        <f t="shared" si="96"/>
        <v>0</v>
      </c>
      <c r="Q547" s="2">
        <f t="shared" si="97"/>
        <v>0</v>
      </c>
      <c r="R547" s="3">
        <f t="shared" si="98"/>
        <v>0</v>
      </c>
      <c r="S547" s="2">
        <f t="shared" si="99"/>
        <v>0</v>
      </c>
      <c r="T547" s="1">
        <f t="shared" si="102"/>
        <v>0</v>
      </c>
      <c r="U547" s="1">
        <f t="shared" si="103"/>
        <v>0</v>
      </c>
    </row>
    <row r="548" spans="1:21">
      <c r="A548" s="9">
        <v>2662</v>
      </c>
      <c r="B548" s="9" t="s">
        <v>1371</v>
      </c>
      <c r="C548" s="9" t="s">
        <v>0</v>
      </c>
      <c r="D548" s="9">
        <v>1055</v>
      </c>
      <c r="E548" s="9">
        <v>1</v>
      </c>
      <c r="F548" s="9">
        <v>1.3001</v>
      </c>
      <c r="G548" s="9">
        <v>1.3026</v>
      </c>
      <c r="H548" s="9">
        <v>1.3001</v>
      </c>
      <c r="I548" s="9">
        <v>5</v>
      </c>
      <c r="J548" s="9">
        <v>3569.99</v>
      </c>
      <c r="K548" s="8" t="str">
        <f t="shared" si="93"/>
        <v>16:08</v>
      </c>
      <c r="L548" s="7" t="str">
        <f t="shared" si="94"/>
        <v>16</v>
      </c>
      <c r="M548" s="6">
        <f t="shared" si="95"/>
        <v>0</v>
      </c>
      <c r="N548" s="5">
        <f t="shared" si="100"/>
        <v>0</v>
      </c>
      <c r="O548" s="4">
        <f t="shared" si="101"/>
        <v>2</v>
      </c>
      <c r="P548" s="3">
        <f t="shared" si="96"/>
        <v>0</v>
      </c>
      <c r="Q548" s="2">
        <f t="shared" si="97"/>
        <v>0</v>
      </c>
      <c r="R548" s="3">
        <f t="shared" si="98"/>
        <v>0</v>
      </c>
      <c r="S548" s="2">
        <f t="shared" si="99"/>
        <v>0</v>
      </c>
      <c r="T548" s="1">
        <f t="shared" si="102"/>
        <v>0</v>
      </c>
      <c r="U548" s="1">
        <f t="shared" si="103"/>
        <v>0</v>
      </c>
    </row>
    <row r="549" spans="1:21">
      <c r="A549" s="9">
        <v>2667</v>
      </c>
      <c r="B549" s="9" t="s">
        <v>1370</v>
      </c>
      <c r="C549" s="9" t="s">
        <v>0</v>
      </c>
      <c r="D549" s="9">
        <v>1058</v>
      </c>
      <c r="E549" s="9">
        <v>2</v>
      </c>
      <c r="F549" s="9">
        <v>1.3004</v>
      </c>
      <c r="G549" s="9">
        <v>1.2979000000000001</v>
      </c>
      <c r="H549" s="9">
        <v>1.3004</v>
      </c>
      <c r="I549" s="9">
        <v>10</v>
      </c>
      <c r="J549" s="9">
        <v>3579.99</v>
      </c>
      <c r="K549" s="8" t="str">
        <f t="shared" si="93"/>
        <v>16:21</v>
      </c>
      <c r="L549" s="7" t="str">
        <f t="shared" si="94"/>
        <v>16</v>
      </c>
      <c r="M549" s="6">
        <f t="shared" si="95"/>
        <v>0</v>
      </c>
      <c r="N549" s="5">
        <f t="shared" si="100"/>
        <v>0</v>
      </c>
      <c r="O549" s="4">
        <f t="shared" si="101"/>
        <v>3</v>
      </c>
      <c r="P549" s="3">
        <f t="shared" si="96"/>
        <v>0</v>
      </c>
      <c r="Q549" s="2">
        <f t="shared" si="97"/>
        <v>0</v>
      </c>
      <c r="R549" s="3">
        <f t="shared" si="98"/>
        <v>0</v>
      </c>
      <c r="S549" s="2">
        <f t="shared" si="99"/>
        <v>1</v>
      </c>
      <c r="T549" s="1">
        <f t="shared" si="102"/>
        <v>0</v>
      </c>
      <c r="U549" s="1">
        <f t="shared" si="103"/>
        <v>1</v>
      </c>
    </row>
    <row r="550" spans="1:21">
      <c r="A550" s="9">
        <v>2676</v>
      </c>
      <c r="B550" s="9" t="s">
        <v>1369</v>
      </c>
      <c r="C550" s="9" t="s">
        <v>0</v>
      </c>
      <c r="D550" s="9">
        <v>1061</v>
      </c>
      <c r="E550" s="9">
        <v>0.5</v>
      </c>
      <c r="F550" s="9">
        <v>1.3010999999999999</v>
      </c>
      <c r="G550" s="9">
        <v>1.3036000000000001</v>
      </c>
      <c r="H550" s="9">
        <v>1.3010999999999999</v>
      </c>
      <c r="I550" s="9">
        <v>2.5</v>
      </c>
      <c r="J550" s="9">
        <v>3582.49</v>
      </c>
      <c r="K550" s="8" t="str">
        <f t="shared" si="93"/>
        <v>19:03</v>
      </c>
      <c r="L550" s="7" t="str">
        <f t="shared" si="94"/>
        <v>19</v>
      </c>
      <c r="M550" s="6">
        <f t="shared" si="95"/>
        <v>0</v>
      </c>
      <c r="N550" s="5">
        <f t="shared" si="100"/>
        <v>0</v>
      </c>
      <c r="O550" s="4">
        <f t="shared" si="101"/>
        <v>4</v>
      </c>
      <c r="P550" s="3">
        <f t="shared" si="96"/>
        <v>0</v>
      </c>
      <c r="Q550" s="2">
        <f t="shared" si="97"/>
        <v>0</v>
      </c>
      <c r="R550" s="3">
        <f t="shared" si="98"/>
        <v>0</v>
      </c>
      <c r="S550" s="2">
        <f t="shared" si="99"/>
        <v>0</v>
      </c>
      <c r="T550" s="1">
        <f t="shared" si="102"/>
        <v>0</v>
      </c>
      <c r="U550" s="1">
        <f t="shared" si="103"/>
        <v>1</v>
      </c>
    </row>
    <row r="551" spans="1:21">
      <c r="A551" s="9">
        <v>2678</v>
      </c>
      <c r="B551" s="9" t="s">
        <v>1368</v>
      </c>
      <c r="C551" s="9" t="s">
        <v>0</v>
      </c>
      <c r="D551" s="9">
        <v>1064</v>
      </c>
      <c r="E551" s="9">
        <v>1.5</v>
      </c>
      <c r="F551" s="9">
        <v>1.3013999999999999</v>
      </c>
      <c r="G551" s="9">
        <v>1.2988999999999999</v>
      </c>
      <c r="H551" s="9">
        <v>1.3013999999999999</v>
      </c>
      <c r="I551" s="9">
        <v>7.5</v>
      </c>
      <c r="J551" s="9">
        <v>3589.99</v>
      </c>
      <c r="K551" s="8" t="str">
        <f t="shared" si="93"/>
        <v>22:18</v>
      </c>
      <c r="L551" s="7" t="str">
        <f t="shared" si="94"/>
        <v>22</v>
      </c>
      <c r="M551" s="6">
        <f t="shared" si="95"/>
        <v>0</v>
      </c>
      <c r="N551" s="5">
        <f t="shared" si="100"/>
        <v>0</v>
      </c>
      <c r="O551" s="4">
        <f t="shared" si="101"/>
        <v>5</v>
      </c>
      <c r="P551" s="3">
        <f t="shared" si="96"/>
        <v>0</v>
      </c>
      <c r="Q551" s="2">
        <f t="shared" si="97"/>
        <v>1</v>
      </c>
      <c r="R551" s="3">
        <f t="shared" si="98"/>
        <v>0</v>
      </c>
      <c r="S551" s="2">
        <f t="shared" si="99"/>
        <v>1</v>
      </c>
      <c r="T551" s="1">
        <f t="shared" si="102"/>
        <v>0</v>
      </c>
      <c r="U551" s="1">
        <f t="shared" si="103"/>
        <v>1</v>
      </c>
    </row>
    <row r="552" spans="1:21">
      <c r="A552" s="9">
        <v>2679</v>
      </c>
      <c r="B552" s="9" t="s">
        <v>1367</v>
      </c>
      <c r="C552" s="9" t="s">
        <v>3</v>
      </c>
      <c r="D552" s="9">
        <v>1059</v>
      </c>
      <c r="E552" s="9">
        <v>3</v>
      </c>
      <c r="F552" s="9">
        <v>1.3026</v>
      </c>
      <c r="G552" s="9">
        <v>1.3026</v>
      </c>
      <c r="H552" s="9">
        <v>1.3001</v>
      </c>
      <c r="I552" s="9">
        <v>-63.33</v>
      </c>
      <c r="J552" s="9">
        <v>3526.66</v>
      </c>
      <c r="K552" s="8" t="str">
        <f t="shared" si="93"/>
        <v>00:48</v>
      </c>
      <c r="L552" s="7" t="str">
        <f t="shared" si="94"/>
        <v>00</v>
      </c>
      <c r="M552" s="6">
        <f t="shared" si="95"/>
        <v>0</v>
      </c>
      <c r="N552" s="5">
        <f t="shared" si="100"/>
        <v>1</v>
      </c>
      <c r="O552" s="4">
        <f t="shared" si="101"/>
        <v>0</v>
      </c>
      <c r="P552" s="3">
        <f t="shared" si="96"/>
        <v>0</v>
      </c>
      <c r="Q552" s="2">
        <f t="shared" si="97"/>
        <v>0</v>
      </c>
      <c r="R552" s="3">
        <f t="shared" si="98"/>
        <v>1</v>
      </c>
      <c r="S552" s="2">
        <f t="shared" si="99"/>
        <v>0</v>
      </c>
      <c r="T552" s="1">
        <f t="shared" si="102"/>
        <v>0</v>
      </c>
      <c r="U552" s="1">
        <f t="shared" si="103"/>
        <v>0</v>
      </c>
    </row>
    <row r="553" spans="1:21">
      <c r="A553" s="9">
        <v>2691</v>
      </c>
      <c r="B553" s="9" t="s">
        <v>1366</v>
      </c>
      <c r="C553" s="9" t="s">
        <v>3</v>
      </c>
      <c r="D553" s="9">
        <v>1066</v>
      </c>
      <c r="E553" s="9">
        <v>1</v>
      </c>
      <c r="F553" s="9">
        <v>1.2988999999999999</v>
      </c>
      <c r="G553" s="9">
        <v>1.2988999999999999</v>
      </c>
      <c r="H553" s="9">
        <v>1.3013999999999999</v>
      </c>
      <c r="I553" s="9">
        <v>-20</v>
      </c>
      <c r="J553" s="9">
        <v>3506.66</v>
      </c>
      <c r="K553" s="8" t="str">
        <f t="shared" si="93"/>
        <v>09:36</v>
      </c>
      <c r="L553" s="7" t="str">
        <f t="shared" si="94"/>
        <v>09</v>
      </c>
      <c r="M553" s="6">
        <f t="shared" si="95"/>
        <v>0</v>
      </c>
      <c r="N553" s="5">
        <f t="shared" si="100"/>
        <v>2</v>
      </c>
      <c r="O553" s="4">
        <f t="shared" si="101"/>
        <v>0</v>
      </c>
      <c r="P553" s="3">
        <f t="shared" si="96"/>
        <v>0</v>
      </c>
      <c r="Q553" s="2">
        <f t="shared" si="97"/>
        <v>0</v>
      </c>
      <c r="R553" s="3">
        <f t="shared" si="98"/>
        <v>0</v>
      </c>
      <c r="S553" s="2">
        <f t="shared" si="99"/>
        <v>0</v>
      </c>
      <c r="T553" s="1">
        <f t="shared" si="102"/>
        <v>1</v>
      </c>
      <c r="U553" s="1">
        <f t="shared" si="103"/>
        <v>0</v>
      </c>
    </row>
    <row r="554" spans="1:21">
      <c r="A554" s="9">
        <v>2696</v>
      </c>
      <c r="B554" s="9" t="s">
        <v>1365</v>
      </c>
      <c r="C554" s="9" t="s">
        <v>3</v>
      </c>
      <c r="D554" s="9">
        <v>1068</v>
      </c>
      <c r="E554" s="9">
        <v>0.5</v>
      </c>
      <c r="F554" s="9">
        <v>1.2979000000000001</v>
      </c>
      <c r="G554" s="9">
        <v>1.2979000000000001</v>
      </c>
      <c r="H554" s="9">
        <v>1.3004</v>
      </c>
      <c r="I554" s="9">
        <v>-10</v>
      </c>
      <c r="J554" s="9">
        <v>3496.66</v>
      </c>
      <c r="K554" s="8" t="str">
        <f t="shared" si="93"/>
        <v>09:48</v>
      </c>
      <c r="L554" s="7" t="str">
        <f t="shared" si="94"/>
        <v>09</v>
      </c>
      <c r="M554" s="6">
        <f t="shared" si="95"/>
        <v>0</v>
      </c>
      <c r="N554" s="5">
        <f t="shared" si="100"/>
        <v>3</v>
      </c>
      <c r="O554" s="4">
        <f t="shared" si="101"/>
        <v>0</v>
      </c>
      <c r="P554" s="3">
        <f t="shared" si="96"/>
        <v>1</v>
      </c>
      <c r="Q554" s="2">
        <f t="shared" si="97"/>
        <v>0</v>
      </c>
      <c r="R554" s="3">
        <f t="shared" si="98"/>
        <v>0</v>
      </c>
      <c r="S554" s="2">
        <f t="shared" si="99"/>
        <v>0</v>
      </c>
      <c r="T554" s="1">
        <f t="shared" si="102"/>
        <v>0</v>
      </c>
      <c r="U554" s="1">
        <f t="shared" si="103"/>
        <v>0</v>
      </c>
    </row>
    <row r="555" spans="1:21">
      <c r="A555" s="9">
        <v>2697</v>
      </c>
      <c r="B555" s="9" t="s">
        <v>1364</v>
      </c>
      <c r="C555" s="9" t="s">
        <v>0</v>
      </c>
      <c r="D555" s="9">
        <v>1070</v>
      </c>
      <c r="E555" s="9">
        <v>0.5</v>
      </c>
      <c r="F555" s="9">
        <v>1.2994000000000001</v>
      </c>
      <c r="G555" s="9">
        <v>1.2968999999999999</v>
      </c>
      <c r="H555" s="9">
        <v>1.2994000000000001</v>
      </c>
      <c r="I555" s="9">
        <v>2.5</v>
      </c>
      <c r="J555" s="9">
        <v>3499.16</v>
      </c>
      <c r="K555" s="8" t="str">
        <f t="shared" si="93"/>
        <v>12:46</v>
      </c>
      <c r="L555" s="7" t="str">
        <f t="shared" si="94"/>
        <v>12</v>
      </c>
      <c r="M555" s="6">
        <f t="shared" si="95"/>
        <v>0</v>
      </c>
      <c r="N555" s="5">
        <f t="shared" si="100"/>
        <v>0</v>
      </c>
      <c r="O555" s="4">
        <f t="shared" si="101"/>
        <v>1</v>
      </c>
      <c r="P555" s="3">
        <f t="shared" si="96"/>
        <v>0</v>
      </c>
      <c r="Q555" s="2">
        <f t="shared" si="97"/>
        <v>0</v>
      </c>
      <c r="R555" s="3">
        <f t="shared" si="98"/>
        <v>0</v>
      </c>
      <c r="S555" s="2">
        <f t="shared" si="99"/>
        <v>1</v>
      </c>
      <c r="T555" s="1">
        <f t="shared" si="102"/>
        <v>0</v>
      </c>
      <c r="U555" s="1">
        <f t="shared" si="103"/>
        <v>0</v>
      </c>
    </row>
    <row r="556" spans="1:21">
      <c r="A556" s="9">
        <v>2702</v>
      </c>
      <c r="B556" s="9" t="s">
        <v>1363</v>
      </c>
      <c r="C556" s="9" t="s">
        <v>0</v>
      </c>
      <c r="D556" s="9">
        <v>1072</v>
      </c>
      <c r="E556" s="9">
        <v>0.5</v>
      </c>
      <c r="F556" s="9">
        <v>1.2984</v>
      </c>
      <c r="G556" s="9">
        <v>1.2959000000000001</v>
      </c>
      <c r="H556" s="9">
        <v>1.2984</v>
      </c>
      <c r="I556" s="9">
        <v>2.5</v>
      </c>
      <c r="J556" s="9">
        <v>3501.66</v>
      </c>
      <c r="K556" s="8" t="str">
        <f t="shared" si="93"/>
        <v>13:23</v>
      </c>
      <c r="L556" s="7" t="str">
        <f t="shared" si="94"/>
        <v>13</v>
      </c>
      <c r="M556" s="6">
        <f t="shared" si="95"/>
        <v>0</v>
      </c>
      <c r="N556" s="5">
        <f t="shared" si="100"/>
        <v>0</v>
      </c>
      <c r="O556" s="4">
        <f t="shared" si="101"/>
        <v>2</v>
      </c>
      <c r="P556" s="3">
        <f t="shared" si="96"/>
        <v>0</v>
      </c>
      <c r="Q556" s="2">
        <f t="shared" si="97"/>
        <v>0</v>
      </c>
      <c r="R556" s="3">
        <f t="shared" si="98"/>
        <v>0</v>
      </c>
      <c r="S556" s="2">
        <f t="shared" si="99"/>
        <v>1</v>
      </c>
      <c r="T556" s="1">
        <f t="shared" si="102"/>
        <v>0</v>
      </c>
      <c r="U556" s="1">
        <f t="shared" si="103"/>
        <v>0</v>
      </c>
    </row>
    <row r="557" spans="1:21">
      <c r="A557" s="9">
        <v>2707</v>
      </c>
      <c r="B557" s="9" t="s">
        <v>1362</v>
      </c>
      <c r="C557" s="9" t="s">
        <v>0</v>
      </c>
      <c r="D557" s="9">
        <v>1073</v>
      </c>
      <c r="E557" s="9">
        <v>1.5</v>
      </c>
      <c r="F557" s="9">
        <v>1.2981</v>
      </c>
      <c r="G557" s="9">
        <v>1.3006</v>
      </c>
      <c r="H557" s="9">
        <v>1.2981</v>
      </c>
      <c r="I557" s="9">
        <v>7.5</v>
      </c>
      <c r="J557" s="9">
        <v>3509.16</v>
      </c>
      <c r="K557" s="8" t="str">
        <f t="shared" si="93"/>
        <v>13:48</v>
      </c>
      <c r="L557" s="7" t="str">
        <f t="shared" si="94"/>
        <v>13</v>
      </c>
      <c r="M557" s="6">
        <f t="shared" si="95"/>
        <v>0</v>
      </c>
      <c r="N557" s="5">
        <f t="shared" si="100"/>
        <v>0</v>
      </c>
      <c r="O557" s="4">
        <f t="shared" si="101"/>
        <v>3</v>
      </c>
      <c r="P557" s="3">
        <f t="shared" si="96"/>
        <v>0</v>
      </c>
      <c r="Q557" s="2">
        <f t="shared" si="97"/>
        <v>0</v>
      </c>
      <c r="R557" s="3">
        <f t="shared" si="98"/>
        <v>0</v>
      </c>
      <c r="S557" s="2">
        <f t="shared" si="99"/>
        <v>0</v>
      </c>
      <c r="T557" s="1">
        <f t="shared" si="102"/>
        <v>0</v>
      </c>
      <c r="U557" s="1">
        <f t="shared" si="103"/>
        <v>1</v>
      </c>
    </row>
    <row r="558" spans="1:21">
      <c r="A558" s="9">
        <v>2712</v>
      </c>
      <c r="B558" s="9" t="s">
        <v>1361</v>
      </c>
      <c r="C558" s="9" t="s">
        <v>0</v>
      </c>
      <c r="D558" s="9">
        <v>1076</v>
      </c>
      <c r="E558" s="9">
        <v>2.5</v>
      </c>
      <c r="F558" s="9">
        <v>1.2984</v>
      </c>
      <c r="G558" s="9">
        <v>1.2959000000000001</v>
      </c>
      <c r="H558" s="9">
        <v>1.2984</v>
      </c>
      <c r="I558" s="9">
        <v>12.5</v>
      </c>
      <c r="J558" s="9">
        <v>3521.66</v>
      </c>
      <c r="K558" s="8" t="str">
        <f t="shared" si="93"/>
        <v>14:04</v>
      </c>
      <c r="L558" s="7" t="str">
        <f t="shared" si="94"/>
        <v>14</v>
      </c>
      <c r="M558" s="6">
        <f t="shared" si="95"/>
        <v>0</v>
      </c>
      <c r="N558" s="5">
        <f t="shared" si="100"/>
        <v>0</v>
      </c>
      <c r="O558" s="4">
        <f t="shared" si="101"/>
        <v>4</v>
      </c>
      <c r="P558" s="3">
        <f t="shared" si="96"/>
        <v>0</v>
      </c>
      <c r="Q558" s="2">
        <f t="shared" si="97"/>
        <v>1</v>
      </c>
      <c r="R558" s="3">
        <f t="shared" si="98"/>
        <v>0</v>
      </c>
      <c r="S558" s="2">
        <f t="shared" si="99"/>
        <v>1</v>
      </c>
      <c r="T558" s="1">
        <f t="shared" si="102"/>
        <v>0</v>
      </c>
      <c r="U558" s="1">
        <f t="shared" si="103"/>
        <v>1</v>
      </c>
    </row>
    <row r="559" spans="1:21">
      <c r="A559" s="9">
        <v>2721</v>
      </c>
      <c r="B559" s="9" t="s">
        <v>1360</v>
      </c>
      <c r="C559" s="9" t="s">
        <v>3</v>
      </c>
      <c r="D559" s="9">
        <v>1077</v>
      </c>
      <c r="E559" s="9">
        <v>3.5</v>
      </c>
      <c r="F559" s="9">
        <v>1.3006</v>
      </c>
      <c r="G559" s="9">
        <v>1.3006</v>
      </c>
      <c r="H559" s="9">
        <v>1.2981</v>
      </c>
      <c r="I559" s="9">
        <v>-70</v>
      </c>
      <c r="J559" s="9">
        <v>3451.66</v>
      </c>
      <c r="K559" s="8" t="str">
        <f t="shared" si="93"/>
        <v>14:35</v>
      </c>
      <c r="L559" s="7" t="str">
        <f t="shared" si="94"/>
        <v>14</v>
      </c>
      <c r="M559" s="6">
        <f t="shared" si="95"/>
        <v>0</v>
      </c>
      <c r="N559" s="5">
        <f t="shared" si="100"/>
        <v>1</v>
      </c>
      <c r="O559" s="4">
        <f t="shared" si="101"/>
        <v>0</v>
      </c>
      <c r="P559" s="3">
        <f t="shared" si="96"/>
        <v>0</v>
      </c>
      <c r="Q559" s="2">
        <f t="shared" si="97"/>
        <v>0</v>
      </c>
      <c r="R559" s="3">
        <f t="shared" si="98"/>
        <v>1</v>
      </c>
      <c r="S559" s="2">
        <f t="shared" si="99"/>
        <v>0</v>
      </c>
      <c r="T559" s="1">
        <f t="shared" si="102"/>
        <v>0</v>
      </c>
      <c r="U559" s="1">
        <f t="shared" si="103"/>
        <v>0</v>
      </c>
    </row>
    <row r="560" spans="1:21">
      <c r="A560" s="9">
        <v>2726</v>
      </c>
      <c r="B560" s="9" t="s">
        <v>1359</v>
      </c>
      <c r="C560" s="9" t="s">
        <v>3</v>
      </c>
      <c r="D560" s="9">
        <v>1079</v>
      </c>
      <c r="E560" s="9">
        <v>0.5</v>
      </c>
      <c r="F560" s="9">
        <v>1.3016000000000001</v>
      </c>
      <c r="G560" s="9">
        <v>1.3016000000000001</v>
      </c>
      <c r="H560" s="9">
        <v>1.2990999999999999</v>
      </c>
      <c r="I560" s="9">
        <v>-10</v>
      </c>
      <c r="J560" s="9">
        <v>3441.66</v>
      </c>
      <c r="K560" s="8" t="str">
        <f t="shared" si="93"/>
        <v>14:36</v>
      </c>
      <c r="L560" s="7" t="str">
        <f t="shared" si="94"/>
        <v>14</v>
      </c>
      <c r="M560" s="6">
        <f t="shared" si="95"/>
        <v>0</v>
      </c>
      <c r="N560" s="5">
        <f t="shared" si="100"/>
        <v>2</v>
      </c>
      <c r="O560" s="4">
        <f t="shared" si="101"/>
        <v>0</v>
      </c>
      <c r="P560" s="3">
        <f t="shared" si="96"/>
        <v>1</v>
      </c>
      <c r="Q560" s="2">
        <f t="shared" si="97"/>
        <v>0</v>
      </c>
      <c r="R560" s="3">
        <f t="shared" si="98"/>
        <v>1</v>
      </c>
      <c r="S560" s="2">
        <f t="shared" si="99"/>
        <v>0</v>
      </c>
      <c r="T560" s="1">
        <f t="shared" si="102"/>
        <v>0</v>
      </c>
      <c r="U560" s="1">
        <f t="shared" si="103"/>
        <v>0</v>
      </c>
    </row>
    <row r="561" spans="1:21">
      <c r="A561" s="9">
        <v>2727</v>
      </c>
      <c r="B561" s="9" t="s">
        <v>1358</v>
      </c>
      <c r="C561" s="9" t="s">
        <v>0</v>
      </c>
      <c r="D561" s="9">
        <v>1081</v>
      </c>
      <c r="E561" s="9">
        <v>0.5</v>
      </c>
      <c r="F561" s="9">
        <v>1.3001</v>
      </c>
      <c r="G561" s="9">
        <v>1.3026</v>
      </c>
      <c r="H561" s="9">
        <v>1.3001</v>
      </c>
      <c r="I561" s="9">
        <v>2.5</v>
      </c>
      <c r="J561" s="9">
        <v>3444.16</v>
      </c>
      <c r="K561" s="8" t="str">
        <f t="shared" si="93"/>
        <v>14:39</v>
      </c>
      <c r="L561" s="7" t="str">
        <f t="shared" si="94"/>
        <v>14</v>
      </c>
      <c r="M561" s="6">
        <f t="shared" si="95"/>
        <v>0</v>
      </c>
      <c r="N561" s="5">
        <f t="shared" si="100"/>
        <v>0</v>
      </c>
      <c r="O561" s="4">
        <f t="shared" si="101"/>
        <v>1</v>
      </c>
      <c r="P561" s="3">
        <f t="shared" si="96"/>
        <v>0</v>
      </c>
      <c r="Q561" s="2">
        <f t="shared" si="97"/>
        <v>0</v>
      </c>
      <c r="R561" s="3">
        <f t="shared" si="98"/>
        <v>0</v>
      </c>
      <c r="S561" s="2">
        <f t="shared" si="99"/>
        <v>0</v>
      </c>
      <c r="T561" s="1">
        <f t="shared" si="102"/>
        <v>0</v>
      </c>
      <c r="U561" s="1">
        <f t="shared" si="103"/>
        <v>0</v>
      </c>
    </row>
    <row r="562" spans="1:21">
      <c r="A562" s="9">
        <v>2732</v>
      </c>
      <c r="B562" s="9" t="s">
        <v>1357</v>
      </c>
      <c r="C562" s="9" t="s">
        <v>0</v>
      </c>
      <c r="D562" s="9">
        <v>1084</v>
      </c>
      <c r="E562" s="9">
        <v>1.5</v>
      </c>
      <c r="F562" s="9">
        <v>1.3004</v>
      </c>
      <c r="G562" s="9">
        <v>1.2979000000000001</v>
      </c>
      <c r="H562" s="9">
        <v>1.3004</v>
      </c>
      <c r="I562" s="9">
        <v>7.5</v>
      </c>
      <c r="J562" s="9">
        <v>3451.66</v>
      </c>
      <c r="K562" s="8" t="str">
        <f t="shared" si="93"/>
        <v>14:44</v>
      </c>
      <c r="L562" s="7" t="str">
        <f t="shared" si="94"/>
        <v>14</v>
      </c>
      <c r="M562" s="6">
        <f t="shared" si="95"/>
        <v>0</v>
      </c>
      <c r="N562" s="5">
        <f t="shared" si="100"/>
        <v>0</v>
      </c>
      <c r="O562" s="4">
        <f t="shared" si="101"/>
        <v>2</v>
      </c>
      <c r="P562" s="3">
        <f t="shared" si="96"/>
        <v>0</v>
      </c>
      <c r="Q562" s="2">
        <f t="shared" si="97"/>
        <v>0</v>
      </c>
      <c r="R562" s="3">
        <f t="shared" si="98"/>
        <v>0</v>
      </c>
      <c r="S562" s="2">
        <f t="shared" si="99"/>
        <v>1</v>
      </c>
      <c r="T562" s="1">
        <f t="shared" si="102"/>
        <v>0</v>
      </c>
      <c r="U562" s="1">
        <f t="shared" si="103"/>
        <v>1</v>
      </c>
    </row>
    <row r="563" spans="1:21">
      <c r="A563" s="9">
        <v>2737</v>
      </c>
      <c r="B563" s="9" t="s">
        <v>1356</v>
      </c>
      <c r="C563" s="9" t="s">
        <v>0</v>
      </c>
      <c r="D563" s="9">
        <v>1085</v>
      </c>
      <c r="E563" s="9">
        <v>2.5</v>
      </c>
      <c r="F563" s="9">
        <v>1.3001</v>
      </c>
      <c r="G563" s="9">
        <v>1.3026</v>
      </c>
      <c r="H563" s="9">
        <v>1.3001</v>
      </c>
      <c r="I563" s="9">
        <v>12.5</v>
      </c>
      <c r="J563" s="9">
        <v>3464.16</v>
      </c>
      <c r="K563" s="8" t="str">
        <f t="shared" si="93"/>
        <v>14:51</v>
      </c>
      <c r="L563" s="7" t="str">
        <f t="shared" si="94"/>
        <v>14</v>
      </c>
      <c r="M563" s="6">
        <f t="shared" si="95"/>
        <v>0</v>
      </c>
      <c r="N563" s="5">
        <f t="shared" si="100"/>
        <v>0</v>
      </c>
      <c r="O563" s="4">
        <f t="shared" si="101"/>
        <v>3</v>
      </c>
      <c r="P563" s="3">
        <f t="shared" si="96"/>
        <v>0</v>
      </c>
      <c r="Q563" s="2">
        <f t="shared" si="97"/>
        <v>0</v>
      </c>
      <c r="R563" s="3">
        <f t="shared" si="98"/>
        <v>0</v>
      </c>
      <c r="S563" s="2">
        <f t="shared" si="99"/>
        <v>0</v>
      </c>
      <c r="T563" s="1">
        <f t="shared" si="102"/>
        <v>0</v>
      </c>
      <c r="U563" s="1">
        <f t="shared" si="103"/>
        <v>1</v>
      </c>
    </row>
    <row r="564" spans="1:21">
      <c r="A564" s="9">
        <v>2742</v>
      </c>
      <c r="B564" s="9" t="s">
        <v>1355</v>
      </c>
      <c r="C564" s="9" t="s">
        <v>0</v>
      </c>
      <c r="D564" s="9">
        <v>1088</v>
      </c>
      <c r="E564" s="9">
        <v>3.5</v>
      </c>
      <c r="F564" s="9">
        <v>1.3004</v>
      </c>
      <c r="G564" s="9">
        <v>1.2979000000000001</v>
      </c>
      <c r="H564" s="9">
        <v>1.3004</v>
      </c>
      <c r="I564" s="9">
        <v>17.5</v>
      </c>
      <c r="J564" s="9">
        <v>3481.66</v>
      </c>
      <c r="K564" s="8" t="str">
        <f t="shared" si="93"/>
        <v>15:02</v>
      </c>
      <c r="L564" s="7" t="str">
        <f t="shared" si="94"/>
        <v>15</v>
      </c>
      <c r="M564" s="6">
        <f t="shared" si="95"/>
        <v>0</v>
      </c>
      <c r="N564" s="5">
        <f t="shared" si="100"/>
        <v>0</v>
      </c>
      <c r="O564" s="4">
        <f t="shared" si="101"/>
        <v>4</v>
      </c>
      <c r="P564" s="3">
        <f t="shared" si="96"/>
        <v>0</v>
      </c>
      <c r="Q564" s="2">
        <f t="shared" si="97"/>
        <v>1</v>
      </c>
      <c r="R564" s="3">
        <f t="shared" si="98"/>
        <v>0</v>
      </c>
      <c r="S564" s="2">
        <f t="shared" si="99"/>
        <v>1</v>
      </c>
      <c r="T564" s="1">
        <f t="shared" si="102"/>
        <v>0</v>
      </c>
      <c r="U564" s="1">
        <f t="shared" si="103"/>
        <v>1</v>
      </c>
    </row>
    <row r="565" spans="1:21">
      <c r="A565" s="9">
        <v>2751</v>
      </c>
      <c r="B565" s="9" t="s">
        <v>1354</v>
      </c>
      <c r="C565" s="9" t="s">
        <v>3</v>
      </c>
      <c r="D565" s="9">
        <v>1089</v>
      </c>
      <c r="E565" s="9">
        <v>4.5</v>
      </c>
      <c r="F565" s="9">
        <v>1.3026</v>
      </c>
      <c r="G565" s="9">
        <v>1.3026</v>
      </c>
      <c r="H565" s="9">
        <v>1.3001</v>
      </c>
      <c r="I565" s="9">
        <v>-90</v>
      </c>
      <c r="J565" s="9">
        <v>3391.66</v>
      </c>
      <c r="K565" s="8" t="str">
        <f t="shared" si="93"/>
        <v>15:15</v>
      </c>
      <c r="L565" s="7" t="str">
        <f t="shared" si="94"/>
        <v>15</v>
      </c>
      <c r="M565" s="6">
        <f t="shared" si="95"/>
        <v>0</v>
      </c>
      <c r="N565" s="5">
        <f t="shared" si="100"/>
        <v>1</v>
      </c>
      <c r="O565" s="4">
        <f t="shared" si="101"/>
        <v>0</v>
      </c>
      <c r="P565" s="3">
        <f t="shared" si="96"/>
        <v>0</v>
      </c>
      <c r="Q565" s="2">
        <f t="shared" si="97"/>
        <v>0</v>
      </c>
      <c r="R565" s="3">
        <f t="shared" si="98"/>
        <v>1</v>
      </c>
      <c r="S565" s="2">
        <f t="shared" si="99"/>
        <v>0</v>
      </c>
      <c r="T565" s="1">
        <f t="shared" si="102"/>
        <v>0</v>
      </c>
      <c r="U565" s="1">
        <f t="shared" si="103"/>
        <v>0</v>
      </c>
    </row>
    <row r="566" spans="1:21">
      <c r="A566" s="9">
        <v>2756</v>
      </c>
      <c r="B566" s="9" t="s">
        <v>1353</v>
      </c>
      <c r="C566" s="9" t="s">
        <v>0</v>
      </c>
      <c r="D566" s="9">
        <v>1093</v>
      </c>
      <c r="E566" s="9">
        <v>0.5</v>
      </c>
      <c r="F566" s="9">
        <v>1.3021</v>
      </c>
      <c r="G566" s="9">
        <v>1.3046</v>
      </c>
      <c r="H566" s="9">
        <v>1.3021</v>
      </c>
      <c r="I566" s="9">
        <v>2.5</v>
      </c>
      <c r="J566" s="9">
        <v>3394.16</v>
      </c>
      <c r="K566" s="8" t="str">
        <f t="shared" si="93"/>
        <v>15:23</v>
      </c>
      <c r="L566" s="7" t="str">
        <f t="shared" si="94"/>
        <v>15</v>
      </c>
      <c r="M566" s="6">
        <f t="shared" si="95"/>
        <v>0</v>
      </c>
      <c r="N566" s="5">
        <f t="shared" si="100"/>
        <v>0</v>
      </c>
      <c r="O566" s="4">
        <f t="shared" si="101"/>
        <v>1</v>
      </c>
      <c r="P566" s="3">
        <f t="shared" si="96"/>
        <v>0</v>
      </c>
      <c r="Q566" s="2">
        <f t="shared" si="97"/>
        <v>0</v>
      </c>
      <c r="R566" s="3">
        <f t="shared" si="98"/>
        <v>0</v>
      </c>
      <c r="S566" s="2">
        <f t="shared" si="99"/>
        <v>0</v>
      </c>
      <c r="T566" s="1">
        <f t="shared" si="102"/>
        <v>0</v>
      </c>
      <c r="U566" s="1">
        <f t="shared" si="103"/>
        <v>0</v>
      </c>
    </row>
    <row r="567" spans="1:21">
      <c r="A567" s="9">
        <v>2758</v>
      </c>
      <c r="B567" s="9" t="s">
        <v>1352</v>
      </c>
      <c r="C567" s="9" t="s">
        <v>0</v>
      </c>
      <c r="D567" s="9">
        <v>1096</v>
      </c>
      <c r="E567" s="9">
        <v>1.5</v>
      </c>
      <c r="F567" s="9">
        <v>1.3025</v>
      </c>
      <c r="G567" s="9">
        <v>1.3</v>
      </c>
      <c r="H567" s="9">
        <v>1.3025</v>
      </c>
      <c r="I567" s="9">
        <v>7.5</v>
      </c>
      <c r="J567" s="9">
        <v>3401.66</v>
      </c>
      <c r="K567" s="8" t="str">
        <f t="shared" si="93"/>
        <v>15:28</v>
      </c>
      <c r="L567" s="7" t="str">
        <f t="shared" si="94"/>
        <v>15</v>
      </c>
      <c r="M567" s="6">
        <f t="shared" si="95"/>
        <v>0</v>
      </c>
      <c r="N567" s="5">
        <f t="shared" si="100"/>
        <v>0</v>
      </c>
      <c r="O567" s="4">
        <f t="shared" si="101"/>
        <v>2</v>
      </c>
      <c r="P567" s="3">
        <f t="shared" si="96"/>
        <v>0</v>
      </c>
      <c r="Q567" s="2">
        <f t="shared" si="97"/>
        <v>0</v>
      </c>
      <c r="R567" s="3">
        <f t="shared" si="98"/>
        <v>0</v>
      </c>
      <c r="S567" s="2">
        <f t="shared" si="99"/>
        <v>1</v>
      </c>
      <c r="T567" s="1">
        <f t="shared" si="102"/>
        <v>0</v>
      </c>
      <c r="U567" s="1">
        <f t="shared" si="103"/>
        <v>1</v>
      </c>
    </row>
    <row r="568" spans="1:21">
      <c r="A568" s="9">
        <v>2759</v>
      </c>
      <c r="B568" s="9" t="s">
        <v>1351</v>
      </c>
      <c r="C568" s="9" t="s">
        <v>3</v>
      </c>
      <c r="D568" s="9">
        <v>1091</v>
      </c>
      <c r="E568" s="9">
        <v>0.5</v>
      </c>
      <c r="F568" s="9">
        <v>1.3036000000000001</v>
      </c>
      <c r="G568" s="9">
        <v>1.3036000000000001</v>
      </c>
      <c r="H568" s="9">
        <v>1.3010999999999999</v>
      </c>
      <c r="I568" s="9">
        <v>-10</v>
      </c>
      <c r="J568" s="9">
        <v>3391.66</v>
      </c>
      <c r="K568" s="8" t="str">
        <f t="shared" si="93"/>
        <v>16:41</v>
      </c>
      <c r="L568" s="7" t="str">
        <f t="shared" si="94"/>
        <v>16</v>
      </c>
      <c r="M568" s="6">
        <f t="shared" si="95"/>
        <v>0</v>
      </c>
      <c r="N568" s="5">
        <f t="shared" si="100"/>
        <v>1</v>
      </c>
      <c r="O568" s="4">
        <f t="shared" si="101"/>
        <v>0</v>
      </c>
      <c r="P568" s="3">
        <f t="shared" si="96"/>
        <v>0</v>
      </c>
      <c r="Q568" s="2">
        <f t="shared" si="97"/>
        <v>0</v>
      </c>
      <c r="R568" s="3">
        <f t="shared" si="98"/>
        <v>1</v>
      </c>
      <c r="S568" s="2">
        <f t="shared" si="99"/>
        <v>0</v>
      </c>
      <c r="T568" s="1">
        <f t="shared" si="102"/>
        <v>0</v>
      </c>
      <c r="U568" s="1">
        <f t="shared" si="103"/>
        <v>0</v>
      </c>
    </row>
    <row r="569" spans="1:21">
      <c r="A569" s="9">
        <v>2761</v>
      </c>
      <c r="B569" s="9" t="s">
        <v>1350</v>
      </c>
      <c r="C569" s="9" t="s">
        <v>0</v>
      </c>
      <c r="D569" s="9">
        <v>1095</v>
      </c>
      <c r="E569" s="9">
        <v>0.5</v>
      </c>
      <c r="F569" s="9">
        <v>1.3031999999999999</v>
      </c>
      <c r="G569" s="9">
        <v>1.3057000000000001</v>
      </c>
      <c r="H569" s="9">
        <v>1.3031999999999999</v>
      </c>
      <c r="I569" s="9">
        <v>2.5</v>
      </c>
      <c r="J569" s="9">
        <v>3394.16</v>
      </c>
      <c r="K569" s="8" t="str">
        <f t="shared" si="93"/>
        <v>17:09</v>
      </c>
      <c r="L569" s="7" t="str">
        <f t="shared" si="94"/>
        <v>17</v>
      </c>
      <c r="M569" s="6">
        <f t="shared" si="95"/>
        <v>0</v>
      </c>
      <c r="N569" s="5">
        <f t="shared" si="100"/>
        <v>0</v>
      </c>
      <c r="O569" s="4">
        <f t="shared" si="101"/>
        <v>1</v>
      </c>
      <c r="P569" s="3">
        <f t="shared" si="96"/>
        <v>0</v>
      </c>
      <c r="Q569" s="2">
        <f t="shared" si="97"/>
        <v>0</v>
      </c>
      <c r="R569" s="3">
        <f t="shared" si="98"/>
        <v>0</v>
      </c>
      <c r="S569" s="2">
        <f t="shared" si="99"/>
        <v>0</v>
      </c>
      <c r="T569" s="1">
        <f t="shared" si="102"/>
        <v>0</v>
      </c>
      <c r="U569" s="1">
        <f t="shared" si="103"/>
        <v>0</v>
      </c>
    </row>
    <row r="570" spans="1:21">
      <c r="A570" s="9">
        <v>2768</v>
      </c>
      <c r="B570" s="9" t="s">
        <v>1349</v>
      </c>
      <c r="C570" s="9" t="s">
        <v>0</v>
      </c>
      <c r="D570" s="9">
        <v>1097</v>
      </c>
      <c r="E570" s="9">
        <v>1</v>
      </c>
      <c r="F570" s="9">
        <v>1.3033999999999999</v>
      </c>
      <c r="G570" s="9">
        <v>1.3059000000000001</v>
      </c>
      <c r="H570" s="9">
        <v>1.3033999999999999</v>
      </c>
      <c r="I570" s="9">
        <v>5</v>
      </c>
      <c r="J570" s="9">
        <v>3399.16</v>
      </c>
      <c r="K570" s="8" t="str">
        <f t="shared" si="93"/>
        <v>17:39</v>
      </c>
      <c r="L570" s="7" t="str">
        <f t="shared" si="94"/>
        <v>17</v>
      </c>
      <c r="M570" s="6">
        <f t="shared" si="95"/>
        <v>0</v>
      </c>
      <c r="N570" s="5">
        <f t="shared" si="100"/>
        <v>0</v>
      </c>
      <c r="O570" s="4">
        <f t="shared" si="101"/>
        <v>2</v>
      </c>
      <c r="P570" s="3">
        <f t="shared" si="96"/>
        <v>0</v>
      </c>
      <c r="Q570" s="2">
        <f t="shared" si="97"/>
        <v>0</v>
      </c>
      <c r="R570" s="3">
        <f t="shared" si="98"/>
        <v>0</v>
      </c>
      <c r="S570" s="2">
        <f t="shared" si="99"/>
        <v>0</v>
      </c>
      <c r="T570" s="1">
        <f t="shared" si="102"/>
        <v>0</v>
      </c>
      <c r="U570" s="1">
        <f t="shared" si="103"/>
        <v>0</v>
      </c>
    </row>
    <row r="571" spans="1:21">
      <c r="A571" s="9">
        <v>2773</v>
      </c>
      <c r="B571" s="9" t="s">
        <v>1348</v>
      </c>
      <c r="C571" s="9" t="s">
        <v>0</v>
      </c>
      <c r="D571" s="9">
        <v>1100</v>
      </c>
      <c r="E571" s="9">
        <v>2</v>
      </c>
      <c r="F571" s="9">
        <v>1.3038000000000001</v>
      </c>
      <c r="G571" s="9">
        <v>1.3012999999999999</v>
      </c>
      <c r="H571" s="9">
        <v>1.3038000000000001</v>
      </c>
      <c r="I571" s="9">
        <v>10</v>
      </c>
      <c r="J571" s="9">
        <v>3409.16</v>
      </c>
      <c r="K571" s="8" t="str">
        <f t="shared" si="93"/>
        <v>20:48</v>
      </c>
      <c r="L571" s="7" t="str">
        <f t="shared" si="94"/>
        <v>20</v>
      </c>
      <c r="M571" s="6">
        <f t="shared" si="95"/>
        <v>0</v>
      </c>
      <c r="N571" s="5">
        <f t="shared" si="100"/>
        <v>0</v>
      </c>
      <c r="O571" s="4">
        <f t="shared" si="101"/>
        <v>3</v>
      </c>
      <c r="P571" s="3">
        <f t="shared" si="96"/>
        <v>0</v>
      </c>
      <c r="Q571" s="2">
        <f t="shared" si="97"/>
        <v>0</v>
      </c>
      <c r="R571" s="3">
        <f t="shared" si="98"/>
        <v>0</v>
      </c>
      <c r="S571" s="2">
        <f t="shared" si="99"/>
        <v>1</v>
      </c>
      <c r="T571" s="1">
        <f t="shared" si="102"/>
        <v>0</v>
      </c>
      <c r="U571" s="1">
        <f t="shared" si="103"/>
        <v>1</v>
      </c>
    </row>
    <row r="572" spans="1:21">
      <c r="A572" s="9">
        <v>2778</v>
      </c>
      <c r="B572" s="9" t="s">
        <v>1347</v>
      </c>
      <c r="C572" s="9" t="s">
        <v>54</v>
      </c>
      <c r="D572" s="9">
        <v>1101</v>
      </c>
      <c r="E572" s="9">
        <v>3</v>
      </c>
      <c r="F572" s="9">
        <v>1.3037000000000001</v>
      </c>
      <c r="G572" s="9">
        <v>1.306</v>
      </c>
      <c r="H572" s="9">
        <v>1.3035000000000001</v>
      </c>
      <c r="I572" s="9">
        <v>7.89</v>
      </c>
      <c r="J572" s="9">
        <v>3417.05</v>
      </c>
      <c r="K572" s="8" t="str">
        <f t="shared" si="93"/>
        <v>01:00</v>
      </c>
      <c r="L572" s="7" t="str">
        <f t="shared" si="94"/>
        <v>01</v>
      </c>
      <c r="M572" s="6">
        <f t="shared" si="95"/>
        <v>1</v>
      </c>
      <c r="N572" s="5">
        <f t="shared" si="100"/>
        <v>0</v>
      </c>
      <c r="O572" s="4">
        <f t="shared" si="101"/>
        <v>0</v>
      </c>
      <c r="P572" s="3">
        <f t="shared" si="96"/>
        <v>0</v>
      </c>
      <c r="Q572" s="2">
        <f t="shared" si="97"/>
        <v>0</v>
      </c>
      <c r="R572" s="3">
        <f t="shared" si="98"/>
        <v>0</v>
      </c>
      <c r="S572" s="2">
        <f t="shared" si="99"/>
        <v>0</v>
      </c>
      <c r="T572" s="1">
        <f t="shared" si="102"/>
        <v>0</v>
      </c>
      <c r="U572" s="1">
        <f t="shared" si="103"/>
        <v>0</v>
      </c>
    </row>
    <row r="573" spans="1:21">
      <c r="A573" s="9">
        <v>2787</v>
      </c>
      <c r="B573" s="9" t="s">
        <v>1346</v>
      </c>
      <c r="C573" s="9" t="s">
        <v>0</v>
      </c>
      <c r="D573" s="9">
        <v>1105</v>
      </c>
      <c r="E573" s="9">
        <v>1</v>
      </c>
      <c r="F573" s="9">
        <v>1.3037000000000001</v>
      </c>
      <c r="G573" s="9">
        <v>1.3062</v>
      </c>
      <c r="H573" s="9">
        <v>1.3037000000000001</v>
      </c>
      <c r="I573" s="9">
        <v>5</v>
      </c>
      <c r="J573" s="9">
        <v>3422.05</v>
      </c>
      <c r="K573" s="8" t="str">
        <f t="shared" si="93"/>
        <v>04:08</v>
      </c>
      <c r="L573" s="7" t="str">
        <f t="shared" si="94"/>
        <v>04</v>
      </c>
      <c r="M573" s="6">
        <f t="shared" si="95"/>
        <v>0</v>
      </c>
      <c r="N573" s="5">
        <f t="shared" si="100"/>
        <v>0</v>
      </c>
      <c r="O573" s="4">
        <f t="shared" si="101"/>
        <v>1</v>
      </c>
      <c r="P573" s="3">
        <f t="shared" si="96"/>
        <v>0</v>
      </c>
      <c r="Q573" s="2">
        <f t="shared" si="97"/>
        <v>0</v>
      </c>
      <c r="R573" s="3">
        <f t="shared" si="98"/>
        <v>0</v>
      </c>
      <c r="S573" s="2">
        <f t="shared" si="99"/>
        <v>0</v>
      </c>
      <c r="T573" s="1">
        <f t="shared" si="102"/>
        <v>0</v>
      </c>
      <c r="U573" s="1">
        <f t="shared" si="103"/>
        <v>0</v>
      </c>
    </row>
    <row r="574" spans="1:21">
      <c r="A574" s="9">
        <v>2792</v>
      </c>
      <c r="B574" s="9" t="s">
        <v>1345</v>
      </c>
      <c r="C574" s="9" t="s">
        <v>0</v>
      </c>
      <c r="D574" s="9">
        <v>1108</v>
      </c>
      <c r="E574" s="9">
        <v>2</v>
      </c>
      <c r="F574" s="9">
        <v>1.3041</v>
      </c>
      <c r="G574" s="9">
        <v>1.3016000000000001</v>
      </c>
      <c r="H574" s="9">
        <v>1.3041</v>
      </c>
      <c r="I574" s="9">
        <v>10</v>
      </c>
      <c r="J574" s="9">
        <v>3432.05</v>
      </c>
      <c r="K574" s="8" t="str">
        <f t="shared" si="93"/>
        <v>04:48</v>
      </c>
      <c r="L574" s="7" t="str">
        <f t="shared" si="94"/>
        <v>04</v>
      </c>
      <c r="M574" s="6">
        <f t="shared" si="95"/>
        <v>0</v>
      </c>
      <c r="N574" s="5">
        <f t="shared" si="100"/>
        <v>0</v>
      </c>
      <c r="O574" s="4">
        <f t="shared" si="101"/>
        <v>2</v>
      </c>
      <c r="P574" s="3">
        <f t="shared" si="96"/>
        <v>0</v>
      </c>
      <c r="Q574" s="2">
        <f t="shared" si="97"/>
        <v>0</v>
      </c>
      <c r="R574" s="3">
        <f t="shared" si="98"/>
        <v>0</v>
      </c>
      <c r="S574" s="2">
        <f t="shared" si="99"/>
        <v>1</v>
      </c>
      <c r="T574" s="1">
        <f t="shared" si="102"/>
        <v>0</v>
      </c>
      <c r="U574" s="1">
        <f t="shared" si="103"/>
        <v>1</v>
      </c>
    </row>
    <row r="575" spans="1:21">
      <c r="A575" s="9">
        <v>2797</v>
      </c>
      <c r="B575" s="9" t="s">
        <v>1344</v>
      </c>
      <c r="C575" s="9" t="s">
        <v>0</v>
      </c>
      <c r="D575" s="9">
        <v>1109</v>
      </c>
      <c r="E575" s="9">
        <v>3</v>
      </c>
      <c r="F575" s="9">
        <v>1.3038000000000001</v>
      </c>
      <c r="G575" s="9">
        <v>1.3063</v>
      </c>
      <c r="H575" s="9">
        <v>1.3038000000000001</v>
      </c>
      <c r="I575" s="9">
        <v>15</v>
      </c>
      <c r="J575" s="9">
        <v>3447.05</v>
      </c>
      <c r="K575" s="8" t="str">
        <f t="shared" si="93"/>
        <v>07:41</v>
      </c>
      <c r="L575" s="7" t="str">
        <f t="shared" si="94"/>
        <v>07</v>
      </c>
      <c r="M575" s="6">
        <f t="shared" si="95"/>
        <v>0</v>
      </c>
      <c r="N575" s="5">
        <f t="shared" si="100"/>
        <v>0</v>
      </c>
      <c r="O575" s="4">
        <f t="shared" si="101"/>
        <v>3</v>
      </c>
      <c r="P575" s="3">
        <f t="shared" si="96"/>
        <v>0</v>
      </c>
      <c r="Q575" s="2">
        <f t="shared" si="97"/>
        <v>0</v>
      </c>
      <c r="R575" s="3">
        <f t="shared" si="98"/>
        <v>0</v>
      </c>
      <c r="S575" s="2">
        <f t="shared" si="99"/>
        <v>0</v>
      </c>
      <c r="T575" s="1">
        <f t="shared" si="102"/>
        <v>0</v>
      </c>
      <c r="U575" s="1">
        <f t="shared" si="103"/>
        <v>1</v>
      </c>
    </row>
    <row r="576" spans="1:21">
      <c r="A576" s="9">
        <v>2806</v>
      </c>
      <c r="B576" s="9" t="s">
        <v>1343</v>
      </c>
      <c r="C576" s="9" t="s">
        <v>3</v>
      </c>
      <c r="D576" s="9">
        <v>1112</v>
      </c>
      <c r="E576" s="9">
        <v>4</v>
      </c>
      <c r="F576" s="9">
        <v>1.3016000000000001</v>
      </c>
      <c r="G576" s="9">
        <v>1.3016000000000001</v>
      </c>
      <c r="H576" s="9">
        <v>1.3041</v>
      </c>
      <c r="I576" s="9">
        <v>-80</v>
      </c>
      <c r="J576" s="9">
        <v>3367.05</v>
      </c>
      <c r="K576" s="8" t="str">
        <f t="shared" si="93"/>
        <v>08:30</v>
      </c>
      <c r="L576" s="7" t="str">
        <f t="shared" si="94"/>
        <v>08</v>
      </c>
      <c r="M576" s="6">
        <f t="shared" si="95"/>
        <v>0</v>
      </c>
      <c r="N576" s="5">
        <f t="shared" si="100"/>
        <v>1</v>
      </c>
      <c r="O576" s="4">
        <f t="shared" si="101"/>
        <v>0</v>
      </c>
      <c r="P576" s="3">
        <f t="shared" si="96"/>
        <v>0</v>
      </c>
      <c r="Q576" s="2">
        <f t="shared" si="97"/>
        <v>0</v>
      </c>
      <c r="R576" s="3">
        <f t="shared" si="98"/>
        <v>0</v>
      </c>
      <c r="S576" s="2">
        <f t="shared" si="99"/>
        <v>0</v>
      </c>
      <c r="T576" s="1">
        <f t="shared" si="102"/>
        <v>0</v>
      </c>
      <c r="U576" s="1">
        <f t="shared" si="103"/>
        <v>0</v>
      </c>
    </row>
    <row r="577" spans="1:21">
      <c r="A577" s="9">
        <v>2811</v>
      </c>
      <c r="B577" s="9" t="s">
        <v>1342</v>
      </c>
      <c r="C577" s="9" t="s">
        <v>3</v>
      </c>
      <c r="D577" s="9">
        <v>1114</v>
      </c>
      <c r="E577" s="9">
        <v>0.5</v>
      </c>
      <c r="F577" s="9">
        <v>1.3006</v>
      </c>
      <c r="G577" s="9">
        <v>1.3006</v>
      </c>
      <c r="H577" s="9">
        <v>1.3030999999999999</v>
      </c>
      <c r="I577" s="9">
        <v>-10</v>
      </c>
      <c r="J577" s="9">
        <v>3357.05</v>
      </c>
      <c r="K577" s="8" t="str">
        <f t="shared" ref="K577:K640" si="104">RIGHT(B577,5)</f>
        <v>08:45</v>
      </c>
      <c r="L577" s="7" t="str">
        <f t="shared" ref="L577:L640" si="105">TEXT(K577,"hh")</f>
        <v>08</v>
      </c>
      <c r="M577" s="6">
        <f t="shared" ref="M577:M640" si="106">IF(C577="close",IF(I577&gt;=0,1,IF(I577&lt;0,2)),0)</f>
        <v>0</v>
      </c>
      <c r="N577" s="5">
        <f t="shared" si="100"/>
        <v>2</v>
      </c>
      <c r="O577" s="4">
        <f t="shared" si="101"/>
        <v>0</v>
      </c>
      <c r="P577" s="3">
        <f t="shared" ref="P577:P640" si="107">IF(AND(N577&gt;=$AD$36,N578=0),1,0)</f>
        <v>1</v>
      </c>
      <c r="Q577" s="2">
        <f t="shared" ref="Q577:Q640" si="108">IF(AND(O577&gt;=$AD$35,O578=0),1,0)</f>
        <v>0</v>
      </c>
      <c r="R577" s="3">
        <f t="shared" ref="R577:R640" si="109">IF(AND(N577&gt;0,ISODD(D577)),1,0)</f>
        <v>0</v>
      </c>
      <c r="S577" s="2">
        <f t="shared" ref="S577:S640" si="110">IF(AND(O577&gt;0,ISEVEN(D577)),1,0)</f>
        <v>0</v>
      </c>
      <c r="T577" s="1">
        <f t="shared" si="102"/>
        <v>0</v>
      </c>
      <c r="U577" s="1">
        <f t="shared" si="103"/>
        <v>0</v>
      </c>
    </row>
    <row r="578" spans="1:21">
      <c r="A578" s="9">
        <v>2816</v>
      </c>
      <c r="B578" s="9" t="s">
        <v>1341</v>
      </c>
      <c r="C578" s="9" t="s">
        <v>0</v>
      </c>
      <c r="D578" s="9">
        <v>1118</v>
      </c>
      <c r="E578" s="9">
        <v>0.5</v>
      </c>
      <c r="F578" s="9">
        <v>1.3010999999999999</v>
      </c>
      <c r="G578" s="9">
        <v>1.2986</v>
      </c>
      <c r="H578" s="9">
        <v>1.3010999999999999</v>
      </c>
      <c r="I578" s="9">
        <v>2.5</v>
      </c>
      <c r="J578" s="9">
        <v>3359.55</v>
      </c>
      <c r="K578" s="8" t="str">
        <f t="shared" si="104"/>
        <v>08:50</v>
      </c>
      <c r="L578" s="7" t="str">
        <f t="shared" si="105"/>
        <v>08</v>
      </c>
      <c r="M578" s="6">
        <f t="shared" si="106"/>
        <v>0</v>
      </c>
      <c r="N578" s="5">
        <f t="shared" ref="N578:N641" si="111">IF(N577=0,IF(C578="s/l",1,0),IF(C578="s/l",N577+1,0))</f>
        <v>0</v>
      </c>
      <c r="O578" s="4">
        <f t="shared" ref="O578:O641" si="112">IF(O577=0,IF(C578="t/p",1,0),IF(C578="t/p",O577+1,0))</f>
        <v>1</v>
      </c>
      <c r="P578" s="3">
        <f t="shared" si="107"/>
        <v>0</v>
      </c>
      <c r="Q578" s="2">
        <f t="shared" si="108"/>
        <v>0</v>
      </c>
      <c r="R578" s="3">
        <f t="shared" si="109"/>
        <v>0</v>
      </c>
      <c r="S578" s="2">
        <f t="shared" si="110"/>
        <v>1</v>
      </c>
      <c r="T578" s="1">
        <f t="shared" ref="T578:T641" si="113">IF(AND(N577&gt;0,N578&gt;0),IF(OR(AND(R577=0,R578=1),AND(R577=1,R578=0)),1,0),0)</f>
        <v>0</v>
      </c>
      <c r="U578" s="1">
        <f t="shared" ref="U578:U641" si="114">IF(AND(O577&gt;0,O578&gt;0),IF(OR(AND(S577=0,S578=1),AND(S577=1,S578=0)),1,0),0)</f>
        <v>0</v>
      </c>
    </row>
    <row r="579" spans="1:21">
      <c r="A579" s="9">
        <v>2817</v>
      </c>
      <c r="B579" s="9" t="s">
        <v>1340</v>
      </c>
      <c r="C579" s="9" t="s">
        <v>3</v>
      </c>
      <c r="D579" s="9">
        <v>1116</v>
      </c>
      <c r="E579" s="9">
        <v>0.5</v>
      </c>
      <c r="F579" s="9">
        <v>1.2996000000000001</v>
      </c>
      <c r="G579" s="9">
        <v>1.2996000000000001</v>
      </c>
      <c r="H579" s="9">
        <v>1.3021</v>
      </c>
      <c r="I579" s="9">
        <v>-10</v>
      </c>
      <c r="J579" s="9">
        <v>3349.55</v>
      </c>
      <c r="K579" s="8" t="str">
        <f t="shared" si="104"/>
        <v>09:05</v>
      </c>
      <c r="L579" s="7" t="str">
        <f t="shared" si="105"/>
        <v>09</v>
      </c>
      <c r="M579" s="6">
        <f t="shared" si="106"/>
        <v>0</v>
      </c>
      <c r="N579" s="5">
        <f t="shared" si="111"/>
        <v>1</v>
      </c>
      <c r="O579" s="4">
        <f t="shared" si="112"/>
        <v>0</v>
      </c>
      <c r="P579" s="3">
        <f t="shared" si="107"/>
        <v>0</v>
      </c>
      <c r="Q579" s="2">
        <f t="shared" si="108"/>
        <v>0</v>
      </c>
      <c r="R579" s="3">
        <f t="shared" si="109"/>
        <v>0</v>
      </c>
      <c r="S579" s="2">
        <f t="shared" si="110"/>
        <v>0</v>
      </c>
      <c r="T579" s="1">
        <f t="shared" si="113"/>
        <v>0</v>
      </c>
      <c r="U579" s="1">
        <f t="shared" si="114"/>
        <v>0</v>
      </c>
    </row>
    <row r="580" spans="1:21">
      <c r="A580" s="9">
        <v>2822</v>
      </c>
      <c r="B580" s="9" t="s">
        <v>1339</v>
      </c>
      <c r="C580" s="9" t="s">
        <v>0</v>
      </c>
      <c r="D580" s="9">
        <v>1119</v>
      </c>
      <c r="E580" s="9">
        <v>1.5</v>
      </c>
      <c r="F580" s="9">
        <v>1.3008</v>
      </c>
      <c r="G580" s="9">
        <v>1.3032999999999999</v>
      </c>
      <c r="H580" s="9">
        <v>1.3008</v>
      </c>
      <c r="I580" s="9">
        <v>7.5</v>
      </c>
      <c r="J580" s="9">
        <v>3357.05</v>
      </c>
      <c r="K580" s="8" t="str">
        <f t="shared" si="104"/>
        <v>10:24</v>
      </c>
      <c r="L580" s="7" t="str">
        <f t="shared" si="105"/>
        <v>10</v>
      </c>
      <c r="M580" s="6">
        <f t="shared" si="106"/>
        <v>0</v>
      </c>
      <c r="N580" s="5">
        <f t="shared" si="111"/>
        <v>0</v>
      </c>
      <c r="O580" s="4">
        <f t="shared" si="112"/>
        <v>1</v>
      </c>
      <c r="P580" s="3">
        <f t="shared" si="107"/>
        <v>0</v>
      </c>
      <c r="Q580" s="2">
        <f t="shared" si="108"/>
        <v>0</v>
      </c>
      <c r="R580" s="3">
        <f t="shared" si="109"/>
        <v>0</v>
      </c>
      <c r="S580" s="2">
        <f t="shared" si="110"/>
        <v>0</v>
      </c>
      <c r="T580" s="1">
        <f t="shared" si="113"/>
        <v>0</v>
      </c>
      <c r="U580" s="1">
        <f t="shared" si="114"/>
        <v>0</v>
      </c>
    </row>
    <row r="581" spans="1:21">
      <c r="A581" s="9">
        <v>2827</v>
      </c>
      <c r="B581" s="9" t="s">
        <v>1338</v>
      </c>
      <c r="C581" s="9" t="s">
        <v>0</v>
      </c>
      <c r="D581" s="9">
        <v>1122</v>
      </c>
      <c r="E581" s="9">
        <v>2.5</v>
      </c>
      <c r="F581" s="9">
        <v>1.3010999999999999</v>
      </c>
      <c r="G581" s="9">
        <v>1.2986</v>
      </c>
      <c r="H581" s="9">
        <v>1.3010999999999999</v>
      </c>
      <c r="I581" s="9">
        <v>12.5</v>
      </c>
      <c r="J581" s="9">
        <v>3369.55</v>
      </c>
      <c r="K581" s="8" t="str">
        <f t="shared" si="104"/>
        <v>10:43</v>
      </c>
      <c r="L581" s="7" t="str">
        <f t="shared" si="105"/>
        <v>10</v>
      </c>
      <c r="M581" s="6">
        <f t="shared" si="106"/>
        <v>0</v>
      </c>
      <c r="N581" s="5">
        <f t="shared" si="111"/>
        <v>0</v>
      </c>
      <c r="O581" s="4">
        <f t="shared" si="112"/>
        <v>2</v>
      </c>
      <c r="P581" s="3">
        <f t="shared" si="107"/>
        <v>0</v>
      </c>
      <c r="Q581" s="2">
        <f t="shared" si="108"/>
        <v>0</v>
      </c>
      <c r="R581" s="3">
        <f t="shared" si="109"/>
        <v>0</v>
      </c>
      <c r="S581" s="2">
        <f t="shared" si="110"/>
        <v>1</v>
      </c>
      <c r="T581" s="1">
        <f t="shared" si="113"/>
        <v>0</v>
      </c>
      <c r="U581" s="1">
        <f t="shared" si="114"/>
        <v>1</v>
      </c>
    </row>
    <row r="582" spans="1:21">
      <c r="A582" s="9">
        <v>2832</v>
      </c>
      <c r="B582" s="9" t="s">
        <v>1337</v>
      </c>
      <c r="C582" s="9" t="s">
        <v>0</v>
      </c>
      <c r="D582" s="9">
        <v>1124</v>
      </c>
      <c r="E582" s="9">
        <v>0.5</v>
      </c>
      <c r="F582" s="9">
        <v>1.3001</v>
      </c>
      <c r="G582" s="9">
        <v>1.2976000000000001</v>
      </c>
      <c r="H582" s="9">
        <v>1.3001</v>
      </c>
      <c r="I582" s="9">
        <v>2.5</v>
      </c>
      <c r="J582" s="9">
        <v>3372.05</v>
      </c>
      <c r="K582" s="8" t="str">
        <f t="shared" si="104"/>
        <v>11:58</v>
      </c>
      <c r="L582" s="7" t="str">
        <f t="shared" si="105"/>
        <v>11</v>
      </c>
      <c r="M582" s="6">
        <f t="shared" si="106"/>
        <v>0</v>
      </c>
      <c r="N582" s="5">
        <f t="shared" si="111"/>
        <v>0</v>
      </c>
      <c r="O582" s="4">
        <f t="shared" si="112"/>
        <v>3</v>
      </c>
      <c r="P582" s="3">
        <f t="shared" si="107"/>
        <v>0</v>
      </c>
      <c r="Q582" s="2">
        <f t="shared" si="108"/>
        <v>0</v>
      </c>
      <c r="R582" s="3">
        <f t="shared" si="109"/>
        <v>0</v>
      </c>
      <c r="S582" s="2">
        <f t="shared" si="110"/>
        <v>1</v>
      </c>
      <c r="T582" s="1">
        <f t="shared" si="113"/>
        <v>0</v>
      </c>
      <c r="U582" s="1">
        <f t="shared" si="114"/>
        <v>0</v>
      </c>
    </row>
    <row r="583" spans="1:21">
      <c r="A583" s="9">
        <v>2837</v>
      </c>
      <c r="B583" s="9" t="s">
        <v>1336</v>
      </c>
      <c r="C583" s="9" t="s">
        <v>0</v>
      </c>
      <c r="D583" s="9">
        <v>1125</v>
      </c>
      <c r="E583" s="9">
        <v>1.5</v>
      </c>
      <c r="F583" s="9">
        <v>1.2998000000000001</v>
      </c>
      <c r="G583" s="9">
        <v>1.3023</v>
      </c>
      <c r="H583" s="9">
        <v>1.2998000000000001</v>
      </c>
      <c r="I583" s="9">
        <v>7.5</v>
      </c>
      <c r="J583" s="9">
        <v>3379.55</v>
      </c>
      <c r="K583" s="8" t="str">
        <f t="shared" si="104"/>
        <v>12:47</v>
      </c>
      <c r="L583" s="7" t="str">
        <f t="shared" si="105"/>
        <v>12</v>
      </c>
      <c r="M583" s="6">
        <f t="shared" si="106"/>
        <v>0</v>
      </c>
      <c r="N583" s="5">
        <f t="shared" si="111"/>
        <v>0</v>
      </c>
      <c r="O583" s="4">
        <f t="shared" si="112"/>
        <v>4</v>
      </c>
      <c r="P583" s="3">
        <f t="shared" si="107"/>
        <v>0</v>
      </c>
      <c r="Q583" s="2">
        <f t="shared" si="108"/>
        <v>0</v>
      </c>
      <c r="R583" s="3">
        <f t="shared" si="109"/>
        <v>0</v>
      </c>
      <c r="S583" s="2">
        <f t="shared" si="110"/>
        <v>0</v>
      </c>
      <c r="T583" s="1">
        <f t="shared" si="113"/>
        <v>0</v>
      </c>
      <c r="U583" s="1">
        <f t="shared" si="114"/>
        <v>1</v>
      </c>
    </row>
    <row r="584" spans="1:21">
      <c r="A584" s="9">
        <v>2842</v>
      </c>
      <c r="B584" s="9" t="s">
        <v>1335</v>
      </c>
      <c r="C584" s="9" t="s">
        <v>0</v>
      </c>
      <c r="D584" s="9">
        <v>1128</v>
      </c>
      <c r="E584" s="9">
        <v>2.5</v>
      </c>
      <c r="F584" s="9">
        <v>1.3001</v>
      </c>
      <c r="G584" s="9">
        <v>1.2976000000000001</v>
      </c>
      <c r="H584" s="9">
        <v>1.3001</v>
      </c>
      <c r="I584" s="9">
        <v>12.5</v>
      </c>
      <c r="J584" s="9">
        <v>3392.05</v>
      </c>
      <c r="K584" s="8" t="str">
        <f t="shared" si="104"/>
        <v>13:00</v>
      </c>
      <c r="L584" s="7" t="str">
        <f t="shared" si="105"/>
        <v>13</v>
      </c>
      <c r="M584" s="6">
        <f t="shared" si="106"/>
        <v>0</v>
      </c>
      <c r="N584" s="5">
        <f t="shared" si="111"/>
        <v>0</v>
      </c>
      <c r="O584" s="4">
        <f t="shared" si="112"/>
        <v>5</v>
      </c>
      <c r="P584" s="3">
        <f t="shared" si="107"/>
        <v>0</v>
      </c>
      <c r="Q584" s="2">
        <f t="shared" si="108"/>
        <v>0</v>
      </c>
      <c r="R584" s="3">
        <f t="shared" si="109"/>
        <v>0</v>
      </c>
      <c r="S584" s="2">
        <f t="shared" si="110"/>
        <v>1</v>
      </c>
      <c r="T584" s="1">
        <f t="shared" si="113"/>
        <v>0</v>
      </c>
      <c r="U584" s="1">
        <f t="shared" si="114"/>
        <v>1</v>
      </c>
    </row>
    <row r="585" spans="1:21">
      <c r="A585" s="9">
        <v>2847</v>
      </c>
      <c r="B585" s="9" t="s">
        <v>1334</v>
      </c>
      <c r="C585" s="9" t="s">
        <v>0</v>
      </c>
      <c r="D585" s="9">
        <v>1129</v>
      </c>
      <c r="E585" s="9">
        <v>3.5</v>
      </c>
      <c r="F585" s="9">
        <v>1.2998000000000001</v>
      </c>
      <c r="G585" s="9">
        <v>1.3023</v>
      </c>
      <c r="H585" s="9">
        <v>1.2998000000000001</v>
      </c>
      <c r="I585" s="9">
        <v>17.5</v>
      </c>
      <c r="J585" s="9">
        <v>3409.55</v>
      </c>
      <c r="K585" s="8" t="str">
        <f t="shared" si="104"/>
        <v>15:01</v>
      </c>
      <c r="L585" s="7" t="str">
        <f t="shared" si="105"/>
        <v>15</v>
      </c>
      <c r="M585" s="6">
        <f t="shared" si="106"/>
        <v>0</v>
      </c>
      <c r="N585" s="5">
        <f t="shared" si="111"/>
        <v>0</v>
      </c>
      <c r="O585" s="4">
        <f t="shared" si="112"/>
        <v>6</v>
      </c>
      <c r="P585" s="3">
        <f t="shared" si="107"/>
        <v>0</v>
      </c>
      <c r="Q585" s="2">
        <f t="shared" si="108"/>
        <v>0</v>
      </c>
      <c r="R585" s="3">
        <f t="shared" si="109"/>
        <v>0</v>
      </c>
      <c r="S585" s="2">
        <f t="shared" si="110"/>
        <v>0</v>
      </c>
      <c r="T585" s="1">
        <f t="shared" si="113"/>
        <v>0</v>
      </c>
      <c r="U585" s="1">
        <f t="shared" si="114"/>
        <v>1</v>
      </c>
    </row>
    <row r="586" spans="1:21">
      <c r="A586" s="9">
        <v>2856</v>
      </c>
      <c r="B586" s="9" t="s">
        <v>1333</v>
      </c>
      <c r="C586" s="9" t="s">
        <v>0</v>
      </c>
      <c r="D586" s="9">
        <v>1134</v>
      </c>
      <c r="E586" s="9">
        <v>0.5</v>
      </c>
      <c r="F586" s="9">
        <v>1.2990999999999999</v>
      </c>
      <c r="G586" s="9">
        <v>1.2966</v>
      </c>
      <c r="H586" s="9">
        <v>1.2990999999999999</v>
      </c>
      <c r="I586" s="9">
        <v>2.5</v>
      </c>
      <c r="J586" s="9">
        <v>3412.05</v>
      </c>
      <c r="K586" s="8" t="str">
        <f t="shared" si="104"/>
        <v>16:01</v>
      </c>
      <c r="L586" s="7" t="str">
        <f t="shared" si="105"/>
        <v>16</v>
      </c>
      <c r="M586" s="6">
        <f t="shared" si="106"/>
        <v>0</v>
      </c>
      <c r="N586" s="5">
        <f t="shared" si="111"/>
        <v>0</v>
      </c>
      <c r="O586" s="4">
        <f t="shared" si="112"/>
        <v>7</v>
      </c>
      <c r="P586" s="3">
        <f t="shared" si="107"/>
        <v>0</v>
      </c>
      <c r="Q586" s="2">
        <f t="shared" si="108"/>
        <v>0</v>
      </c>
      <c r="R586" s="3">
        <f t="shared" si="109"/>
        <v>0</v>
      </c>
      <c r="S586" s="2">
        <f t="shared" si="110"/>
        <v>1</v>
      </c>
      <c r="T586" s="1">
        <f t="shared" si="113"/>
        <v>0</v>
      </c>
      <c r="U586" s="1">
        <f t="shared" si="114"/>
        <v>1</v>
      </c>
    </row>
    <row r="587" spans="1:21">
      <c r="A587" s="9">
        <v>2858</v>
      </c>
      <c r="B587" s="9" t="s">
        <v>1332</v>
      </c>
      <c r="C587" s="9" t="s">
        <v>0</v>
      </c>
      <c r="D587" s="9">
        <v>1132</v>
      </c>
      <c r="E587" s="9">
        <v>4.5</v>
      </c>
      <c r="F587" s="9">
        <v>1.3001</v>
      </c>
      <c r="G587" s="9">
        <v>1.2976000000000001</v>
      </c>
      <c r="H587" s="9">
        <v>1.3001</v>
      </c>
      <c r="I587" s="9">
        <v>22.5</v>
      </c>
      <c r="J587" s="9">
        <v>3434.55</v>
      </c>
      <c r="K587" s="8" t="str">
        <f t="shared" si="104"/>
        <v>17:36</v>
      </c>
      <c r="L587" s="7" t="str">
        <f t="shared" si="105"/>
        <v>17</v>
      </c>
      <c r="M587" s="6">
        <f t="shared" si="106"/>
        <v>0</v>
      </c>
      <c r="N587" s="5">
        <f t="shared" si="111"/>
        <v>0</v>
      </c>
      <c r="O587" s="4">
        <f t="shared" si="112"/>
        <v>8</v>
      </c>
      <c r="P587" s="3">
        <f t="shared" si="107"/>
        <v>0</v>
      </c>
      <c r="Q587" s="2">
        <f t="shared" si="108"/>
        <v>1</v>
      </c>
      <c r="R587" s="3">
        <f t="shared" si="109"/>
        <v>0</v>
      </c>
      <c r="S587" s="2">
        <f t="shared" si="110"/>
        <v>1</v>
      </c>
      <c r="T587" s="1">
        <f t="shared" si="113"/>
        <v>0</v>
      </c>
      <c r="U587" s="1">
        <f t="shared" si="114"/>
        <v>0</v>
      </c>
    </row>
    <row r="588" spans="1:21">
      <c r="A588" s="9">
        <v>2862</v>
      </c>
      <c r="B588" s="9" t="s">
        <v>1331</v>
      </c>
      <c r="C588" s="9" t="s">
        <v>3</v>
      </c>
      <c r="D588" s="9">
        <v>1135</v>
      </c>
      <c r="E588" s="9">
        <v>1.5</v>
      </c>
      <c r="F588" s="9">
        <v>1.3012999999999999</v>
      </c>
      <c r="G588" s="9">
        <v>1.3012999999999999</v>
      </c>
      <c r="H588" s="9">
        <v>1.2988</v>
      </c>
      <c r="I588" s="9">
        <v>-30</v>
      </c>
      <c r="J588" s="9">
        <v>3404.55</v>
      </c>
      <c r="K588" s="8" t="str">
        <f t="shared" si="104"/>
        <v>20:14</v>
      </c>
      <c r="L588" s="7" t="str">
        <f t="shared" si="105"/>
        <v>20</v>
      </c>
      <c r="M588" s="6">
        <f t="shared" si="106"/>
        <v>0</v>
      </c>
      <c r="N588" s="5">
        <f t="shared" si="111"/>
        <v>1</v>
      </c>
      <c r="O588" s="4">
        <f t="shared" si="112"/>
        <v>0</v>
      </c>
      <c r="P588" s="3">
        <f t="shared" si="107"/>
        <v>0</v>
      </c>
      <c r="Q588" s="2">
        <f t="shared" si="108"/>
        <v>0</v>
      </c>
      <c r="R588" s="3">
        <f t="shared" si="109"/>
        <v>1</v>
      </c>
      <c r="S588" s="2">
        <f t="shared" si="110"/>
        <v>0</v>
      </c>
      <c r="T588" s="1">
        <f t="shared" si="113"/>
        <v>0</v>
      </c>
      <c r="U588" s="1">
        <f t="shared" si="114"/>
        <v>0</v>
      </c>
    </row>
    <row r="589" spans="1:21">
      <c r="A589" s="9">
        <v>2867</v>
      </c>
      <c r="B589" s="9" t="s">
        <v>1330</v>
      </c>
      <c r="C589" s="9" t="s">
        <v>0</v>
      </c>
      <c r="D589" s="9">
        <v>1137</v>
      </c>
      <c r="E589" s="9">
        <v>0.5</v>
      </c>
      <c r="F589" s="9">
        <v>1.3006</v>
      </c>
      <c r="G589" s="9">
        <v>1.3030999999999999</v>
      </c>
      <c r="H589" s="9">
        <v>1.3006</v>
      </c>
      <c r="I589" s="9">
        <v>2.5</v>
      </c>
      <c r="J589" s="9">
        <v>3407.05</v>
      </c>
      <c r="K589" s="8" t="str">
        <f t="shared" si="104"/>
        <v>20:56</v>
      </c>
      <c r="L589" s="7" t="str">
        <f t="shared" si="105"/>
        <v>20</v>
      </c>
      <c r="M589" s="6">
        <f t="shared" si="106"/>
        <v>0</v>
      </c>
      <c r="N589" s="5">
        <f t="shared" si="111"/>
        <v>0</v>
      </c>
      <c r="O589" s="4">
        <f t="shared" si="112"/>
        <v>1</v>
      </c>
      <c r="P589" s="3">
        <f t="shared" si="107"/>
        <v>0</v>
      </c>
      <c r="Q589" s="2">
        <f t="shared" si="108"/>
        <v>0</v>
      </c>
      <c r="R589" s="3">
        <f t="shared" si="109"/>
        <v>0</v>
      </c>
      <c r="S589" s="2">
        <f t="shared" si="110"/>
        <v>0</v>
      </c>
      <c r="T589" s="1">
        <f t="shared" si="113"/>
        <v>0</v>
      </c>
      <c r="U589" s="1">
        <f t="shared" si="114"/>
        <v>0</v>
      </c>
    </row>
    <row r="590" spans="1:21">
      <c r="A590" s="9">
        <v>2872</v>
      </c>
      <c r="B590" s="9" t="s">
        <v>1329</v>
      </c>
      <c r="C590" s="9" t="s">
        <v>0</v>
      </c>
      <c r="D590" s="9">
        <v>1140</v>
      </c>
      <c r="E590" s="9">
        <v>1.5</v>
      </c>
      <c r="F590" s="9">
        <v>1.3008999999999999</v>
      </c>
      <c r="G590" s="9">
        <v>1.2984</v>
      </c>
      <c r="H590" s="9">
        <v>1.3008999999999999</v>
      </c>
      <c r="I590" s="9">
        <v>7.65</v>
      </c>
      <c r="J590" s="9">
        <v>3414.7</v>
      </c>
      <c r="K590" s="8" t="str">
        <f t="shared" si="104"/>
        <v>00:00</v>
      </c>
      <c r="L590" s="7" t="str">
        <f t="shared" si="105"/>
        <v>00</v>
      </c>
      <c r="M590" s="6">
        <f t="shared" si="106"/>
        <v>0</v>
      </c>
      <c r="N590" s="5">
        <f t="shared" si="111"/>
        <v>0</v>
      </c>
      <c r="O590" s="4">
        <f t="shared" si="112"/>
        <v>2</v>
      </c>
      <c r="P590" s="3">
        <f t="shared" si="107"/>
        <v>0</v>
      </c>
      <c r="Q590" s="2">
        <f t="shared" si="108"/>
        <v>0</v>
      </c>
      <c r="R590" s="3">
        <f t="shared" si="109"/>
        <v>0</v>
      </c>
      <c r="S590" s="2">
        <f t="shared" si="110"/>
        <v>1</v>
      </c>
      <c r="T590" s="1">
        <f t="shared" si="113"/>
        <v>0</v>
      </c>
      <c r="U590" s="1">
        <f t="shared" si="114"/>
        <v>1</v>
      </c>
    </row>
    <row r="591" spans="1:21">
      <c r="A591" s="9">
        <v>2874</v>
      </c>
      <c r="B591" s="9" t="s">
        <v>1329</v>
      </c>
      <c r="C591" s="9" t="s">
        <v>54</v>
      </c>
      <c r="D591" s="9">
        <v>1141</v>
      </c>
      <c r="E591" s="9">
        <v>2.5</v>
      </c>
      <c r="F591" s="9">
        <v>1.3018000000000001</v>
      </c>
      <c r="G591" s="9">
        <v>1.3030999999999999</v>
      </c>
      <c r="H591" s="9">
        <v>1.3006</v>
      </c>
      <c r="I591" s="9">
        <v>-17.5</v>
      </c>
      <c r="J591" s="9">
        <v>3397.2</v>
      </c>
      <c r="K591" s="8" t="str">
        <f t="shared" si="104"/>
        <v>00:00</v>
      </c>
      <c r="L591" s="7" t="str">
        <f t="shared" si="105"/>
        <v>00</v>
      </c>
      <c r="M591" s="6">
        <f t="shared" si="106"/>
        <v>2</v>
      </c>
      <c r="N591" s="5">
        <f t="shared" si="111"/>
        <v>0</v>
      </c>
      <c r="O591" s="4">
        <f t="shared" si="112"/>
        <v>0</v>
      </c>
      <c r="P591" s="3">
        <f t="shared" si="107"/>
        <v>0</v>
      </c>
      <c r="Q591" s="2">
        <f t="shared" si="108"/>
        <v>0</v>
      </c>
      <c r="R591" s="3">
        <f t="shared" si="109"/>
        <v>0</v>
      </c>
      <c r="S591" s="2">
        <f t="shared" si="110"/>
        <v>0</v>
      </c>
      <c r="T591" s="1">
        <f t="shared" si="113"/>
        <v>0</v>
      </c>
      <c r="U591" s="1">
        <f t="shared" si="114"/>
        <v>0</v>
      </c>
    </row>
    <row r="592" spans="1:21">
      <c r="A592" s="9">
        <v>2882</v>
      </c>
      <c r="B592" s="9" t="s">
        <v>1328</v>
      </c>
      <c r="C592" s="9" t="s">
        <v>0</v>
      </c>
      <c r="D592" s="9">
        <v>1144</v>
      </c>
      <c r="E592" s="9">
        <v>1</v>
      </c>
      <c r="F592" s="9">
        <v>1.3013999999999999</v>
      </c>
      <c r="G592" s="9">
        <v>1.2988999999999999</v>
      </c>
      <c r="H592" s="9">
        <v>1.3013999999999999</v>
      </c>
      <c r="I592" s="9">
        <v>5</v>
      </c>
      <c r="J592" s="9">
        <v>3402.2</v>
      </c>
      <c r="K592" s="8" t="str">
        <f t="shared" si="104"/>
        <v>03:21</v>
      </c>
      <c r="L592" s="7" t="str">
        <f t="shared" si="105"/>
        <v>03</v>
      </c>
      <c r="M592" s="6">
        <f t="shared" si="106"/>
        <v>0</v>
      </c>
      <c r="N592" s="5">
        <f t="shared" si="111"/>
        <v>0</v>
      </c>
      <c r="O592" s="4">
        <f t="shared" si="112"/>
        <v>1</v>
      </c>
      <c r="P592" s="3">
        <f t="shared" si="107"/>
        <v>0</v>
      </c>
      <c r="Q592" s="2">
        <f t="shared" si="108"/>
        <v>0</v>
      </c>
      <c r="R592" s="3">
        <f t="shared" si="109"/>
        <v>0</v>
      </c>
      <c r="S592" s="2">
        <f t="shared" si="110"/>
        <v>1</v>
      </c>
      <c r="T592" s="1">
        <f t="shared" si="113"/>
        <v>0</v>
      </c>
      <c r="U592" s="1">
        <f t="shared" si="114"/>
        <v>0</v>
      </c>
    </row>
    <row r="593" spans="1:21">
      <c r="A593" s="9">
        <v>2891</v>
      </c>
      <c r="B593" s="9" t="s">
        <v>1327</v>
      </c>
      <c r="C593" s="9" t="s">
        <v>0</v>
      </c>
      <c r="D593" s="9">
        <v>1147</v>
      </c>
      <c r="E593" s="9">
        <v>0.5</v>
      </c>
      <c r="F593" s="9">
        <v>1.3021</v>
      </c>
      <c r="G593" s="9">
        <v>1.3046</v>
      </c>
      <c r="H593" s="9">
        <v>1.3021</v>
      </c>
      <c r="I593" s="9">
        <v>2.5</v>
      </c>
      <c r="J593" s="9">
        <v>3404.7</v>
      </c>
      <c r="K593" s="8" t="str">
        <f t="shared" si="104"/>
        <v>07:39</v>
      </c>
      <c r="L593" s="7" t="str">
        <f t="shared" si="105"/>
        <v>07</v>
      </c>
      <c r="M593" s="6">
        <f t="shared" si="106"/>
        <v>0</v>
      </c>
      <c r="N593" s="5">
        <f t="shared" si="111"/>
        <v>0</v>
      </c>
      <c r="O593" s="4">
        <f t="shared" si="112"/>
        <v>2</v>
      </c>
      <c r="P593" s="3">
        <f t="shared" si="107"/>
        <v>0</v>
      </c>
      <c r="Q593" s="2">
        <f t="shared" si="108"/>
        <v>0</v>
      </c>
      <c r="R593" s="3">
        <f t="shared" si="109"/>
        <v>0</v>
      </c>
      <c r="S593" s="2">
        <f t="shared" si="110"/>
        <v>0</v>
      </c>
      <c r="T593" s="1">
        <f t="shared" si="113"/>
        <v>0</v>
      </c>
      <c r="U593" s="1">
        <f t="shared" si="114"/>
        <v>1</v>
      </c>
    </row>
    <row r="594" spans="1:21">
      <c r="A594" s="9">
        <v>2893</v>
      </c>
      <c r="B594" s="9" t="s">
        <v>1326</v>
      </c>
      <c r="C594" s="9" t="s">
        <v>0</v>
      </c>
      <c r="D594" s="9">
        <v>1150</v>
      </c>
      <c r="E594" s="9">
        <v>1.5</v>
      </c>
      <c r="F594" s="9">
        <v>1.3024</v>
      </c>
      <c r="G594" s="9">
        <v>1.2999000000000001</v>
      </c>
      <c r="H594" s="9">
        <v>1.3024</v>
      </c>
      <c r="I594" s="9">
        <v>7.5</v>
      </c>
      <c r="J594" s="9">
        <v>3412.2</v>
      </c>
      <c r="K594" s="8" t="str">
        <f t="shared" si="104"/>
        <v>07:49</v>
      </c>
      <c r="L594" s="7" t="str">
        <f t="shared" si="105"/>
        <v>07</v>
      </c>
      <c r="M594" s="6">
        <f t="shared" si="106"/>
        <v>0</v>
      </c>
      <c r="N594" s="5">
        <f t="shared" si="111"/>
        <v>0</v>
      </c>
      <c r="O594" s="4">
        <f t="shared" si="112"/>
        <v>3</v>
      </c>
      <c r="P594" s="3">
        <f t="shared" si="107"/>
        <v>0</v>
      </c>
      <c r="Q594" s="2">
        <f t="shared" si="108"/>
        <v>0</v>
      </c>
      <c r="R594" s="3">
        <f t="shared" si="109"/>
        <v>0</v>
      </c>
      <c r="S594" s="2">
        <f t="shared" si="110"/>
        <v>1</v>
      </c>
      <c r="T594" s="1">
        <f t="shared" si="113"/>
        <v>0</v>
      </c>
      <c r="U594" s="1">
        <f t="shared" si="114"/>
        <v>1</v>
      </c>
    </row>
    <row r="595" spans="1:21">
      <c r="A595" s="9">
        <v>2894</v>
      </c>
      <c r="B595" s="9" t="s">
        <v>1325</v>
      </c>
      <c r="C595" s="9" t="s">
        <v>3</v>
      </c>
      <c r="D595" s="9">
        <v>1145</v>
      </c>
      <c r="E595" s="9">
        <v>2</v>
      </c>
      <c r="F595" s="9">
        <v>1.3036000000000001</v>
      </c>
      <c r="G595" s="9">
        <v>1.3036000000000001</v>
      </c>
      <c r="H595" s="9">
        <v>1.3010999999999999</v>
      </c>
      <c r="I595" s="9">
        <v>-40</v>
      </c>
      <c r="J595" s="9">
        <v>3372.2</v>
      </c>
      <c r="K595" s="8" t="str">
        <f t="shared" si="104"/>
        <v>08:41</v>
      </c>
      <c r="L595" s="7" t="str">
        <f t="shared" si="105"/>
        <v>08</v>
      </c>
      <c r="M595" s="6">
        <f t="shared" si="106"/>
        <v>0</v>
      </c>
      <c r="N595" s="5">
        <f t="shared" si="111"/>
        <v>1</v>
      </c>
      <c r="O595" s="4">
        <f t="shared" si="112"/>
        <v>0</v>
      </c>
      <c r="P595" s="3">
        <f t="shared" si="107"/>
        <v>0</v>
      </c>
      <c r="Q595" s="2">
        <f t="shared" si="108"/>
        <v>0</v>
      </c>
      <c r="R595" s="3">
        <f t="shared" si="109"/>
        <v>1</v>
      </c>
      <c r="S595" s="2">
        <f t="shared" si="110"/>
        <v>0</v>
      </c>
      <c r="T595" s="1">
        <f t="shared" si="113"/>
        <v>0</v>
      </c>
      <c r="U595" s="1">
        <f t="shared" si="114"/>
        <v>0</v>
      </c>
    </row>
    <row r="596" spans="1:21">
      <c r="A596" s="9">
        <v>2902</v>
      </c>
      <c r="B596" s="9" t="s">
        <v>1324</v>
      </c>
      <c r="C596" s="9" t="s">
        <v>0</v>
      </c>
      <c r="D596" s="9">
        <v>1151</v>
      </c>
      <c r="E596" s="9">
        <v>1</v>
      </c>
      <c r="F596" s="9">
        <v>1.296</v>
      </c>
      <c r="G596" s="9">
        <v>1.2985</v>
      </c>
      <c r="H596" s="9">
        <v>1.296</v>
      </c>
      <c r="I596" s="9">
        <v>5</v>
      </c>
      <c r="J596" s="9">
        <v>3377.2</v>
      </c>
      <c r="K596" s="8" t="str">
        <f t="shared" si="104"/>
        <v>07:20</v>
      </c>
      <c r="L596" s="7" t="str">
        <f t="shared" si="105"/>
        <v>07</v>
      </c>
      <c r="M596" s="6">
        <f t="shared" si="106"/>
        <v>0</v>
      </c>
      <c r="N596" s="5">
        <f t="shared" si="111"/>
        <v>0</v>
      </c>
      <c r="O596" s="4">
        <f t="shared" si="112"/>
        <v>1</v>
      </c>
      <c r="P596" s="3">
        <f t="shared" si="107"/>
        <v>0</v>
      </c>
      <c r="Q596" s="2">
        <f t="shared" si="108"/>
        <v>0</v>
      </c>
      <c r="R596" s="3">
        <f t="shared" si="109"/>
        <v>0</v>
      </c>
      <c r="S596" s="2">
        <f t="shared" si="110"/>
        <v>0</v>
      </c>
      <c r="T596" s="1">
        <f t="shared" si="113"/>
        <v>0</v>
      </c>
      <c r="U596" s="1">
        <f t="shared" si="114"/>
        <v>0</v>
      </c>
    </row>
    <row r="597" spans="1:21">
      <c r="A597" s="9">
        <v>2907</v>
      </c>
      <c r="B597" s="9" t="s">
        <v>1323</v>
      </c>
      <c r="C597" s="9" t="s">
        <v>0</v>
      </c>
      <c r="D597" s="9">
        <v>1153</v>
      </c>
      <c r="E597" s="9">
        <v>0.5</v>
      </c>
      <c r="F597" s="9">
        <v>1.2969999999999999</v>
      </c>
      <c r="G597" s="9">
        <v>1.2995000000000001</v>
      </c>
      <c r="H597" s="9">
        <v>1.2969999999999999</v>
      </c>
      <c r="I597" s="9">
        <v>2.5</v>
      </c>
      <c r="J597" s="9">
        <v>3379.7</v>
      </c>
      <c r="K597" s="8" t="str">
        <f t="shared" si="104"/>
        <v>07:58</v>
      </c>
      <c r="L597" s="7" t="str">
        <f t="shared" si="105"/>
        <v>07</v>
      </c>
      <c r="M597" s="6">
        <f t="shared" si="106"/>
        <v>0</v>
      </c>
      <c r="N597" s="5">
        <f t="shared" si="111"/>
        <v>0</v>
      </c>
      <c r="O597" s="4">
        <f t="shared" si="112"/>
        <v>2</v>
      </c>
      <c r="P597" s="3">
        <f t="shared" si="107"/>
        <v>0</v>
      </c>
      <c r="Q597" s="2">
        <f t="shared" si="108"/>
        <v>0</v>
      </c>
      <c r="R597" s="3">
        <f t="shared" si="109"/>
        <v>0</v>
      </c>
      <c r="S597" s="2">
        <f t="shared" si="110"/>
        <v>0</v>
      </c>
      <c r="T597" s="1">
        <f t="shared" si="113"/>
        <v>0</v>
      </c>
      <c r="U597" s="1">
        <f t="shared" si="114"/>
        <v>0</v>
      </c>
    </row>
    <row r="598" spans="1:21">
      <c r="A598" s="9">
        <v>2912</v>
      </c>
      <c r="B598" s="9" t="s">
        <v>1322</v>
      </c>
      <c r="C598" s="9" t="s">
        <v>0</v>
      </c>
      <c r="D598" s="9">
        <v>1156</v>
      </c>
      <c r="E598" s="9">
        <v>1.5</v>
      </c>
      <c r="F598" s="9">
        <v>1.2972999999999999</v>
      </c>
      <c r="G598" s="9">
        <v>1.2948</v>
      </c>
      <c r="H598" s="9">
        <v>1.2972999999999999</v>
      </c>
      <c r="I598" s="9">
        <v>7.5</v>
      </c>
      <c r="J598" s="9">
        <v>3387.2</v>
      </c>
      <c r="K598" s="8" t="str">
        <f t="shared" si="104"/>
        <v>08:11</v>
      </c>
      <c r="L598" s="7" t="str">
        <f t="shared" si="105"/>
        <v>08</v>
      </c>
      <c r="M598" s="6">
        <f t="shared" si="106"/>
        <v>0</v>
      </c>
      <c r="N598" s="5">
        <f t="shared" si="111"/>
        <v>0</v>
      </c>
      <c r="O598" s="4">
        <f t="shared" si="112"/>
        <v>3</v>
      </c>
      <c r="P598" s="3">
        <f t="shared" si="107"/>
        <v>0</v>
      </c>
      <c r="Q598" s="2">
        <f t="shared" si="108"/>
        <v>0</v>
      </c>
      <c r="R598" s="3">
        <f t="shared" si="109"/>
        <v>0</v>
      </c>
      <c r="S598" s="2">
        <f t="shared" si="110"/>
        <v>1</v>
      </c>
      <c r="T598" s="1">
        <f t="shared" si="113"/>
        <v>0</v>
      </c>
      <c r="U598" s="1">
        <f t="shared" si="114"/>
        <v>1</v>
      </c>
    </row>
    <row r="599" spans="1:21">
      <c r="A599" s="9">
        <v>2921</v>
      </c>
      <c r="B599" s="9" t="s">
        <v>1321</v>
      </c>
      <c r="C599" s="9" t="s">
        <v>3</v>
      </c>
      <c r="D599" s="9">
        <v>1157</v>
      </c>
      <c r="E599" s="9">
        <v>2.5</v>
      </c>
      <c r="F599" s="9">
        <v>1.2995000000000001</v>
      </c>
      <c r="G599" s="9">
        <v>1.2995000000000001</v>
      </c>
      <c r="H599" s="9">
        <v>1.2969999999999999</v>
      </c>
      <c r="I599" s="9">
        <v>-50</v>
      </c>
      <c r="J599" s="9">
        <v>3337.2</v>
      </c>
      <c r="K599" s="8" t="str">
        <f t="shared" si="104"/>
        <v>08:13</v>
      </c>
      <c r="L599" s="7" t="str">
        <f t="shared" si="105"/>
        <v>08</v>
      </c>
      <c r="M599" s="6">
        <f t="shared" si="106"/>
        <v>0</v>
      </c>
      <c r="N599" s="5">
        <f t="shared" si="111"/>
        <v>1</v>
      </c>
      <c r="O599" s="4">
        <f t="shared" si="112"/>
        <v>0</v>
      </c>
      <c r="P599" s="3">
        <f t="shared" si="107"/>
        <v>0</v>
      </c>
      <c r="Q599" s="2">
        <f t="shared" si="108"/>
        <v>0</v>
      </c>
      <c r="R599" s="3">
        <f t="shared" si="109"/>
        <v>1</v>
      </c>
      <c r="S599" s="2">
        <f t="shared" si="110"/>
        <v>0</v>
      </c>
      <c r="T599" s="1">
        <f t="shared" si="113"/>
        <v>0</v>
      </c>
      <c r="U599" s="1">
        <f t="shared" si="114"/>
        <v>0</v>
      </c>
    </row>
    <row r="600" spans="1:21">
      <c r="A600" s="9">
        <v>2926</v>
      </c>
      <c r="B600" s="9" t="s">
        <v>1320</v>
      </c>
      <c r="C600" s="9" t="s">
        <v>3</v>
      </c>
      <c r="D600" s="9">
        <v>1159</v>
      </c>
      <c r="E600" s="9">
        <v>0.5</v>
      </c>
      <c r="F600" s="9">
        <v>1.3005</v>
      </c>
      <c r="G600" s="9">
        <v>1.3005</v>
      </c>
      <c r="H600" s="9">
        <v>1.298</v>
      </c>
      <c r="I600" s="9">
        <v>-10</v>
      </c>
      <c r="J600" s="9">
        <v>3327.2</v>
      </c>
      <c r="K600" s="8" t="str">
        <f t="shared" si="104"/>
        <v>09:02</v>
      </c>
      <c r="L600" s="7" t="str">
        <f t="shared" si="105"/>
        <v>09</v>
      </c>
      <c r="M600" s="6">
        <f t="shared" si="106"/>
        <v>0</v>
      </c>
      <c r="N600" s="5">
        <f t="shared" si="111"/>
        <v>2</v>
      </c>
      <c r="O600" s="4">
        <f t="shared" si="112"/>
        <v>0</v>
      </c>
      <c r="P600" s="3">
        <f t="shared" si="107"/>
        <v>1</v>
      </c>
      <c r="Q600" s="2">
        <f t="shared" si="108"/>
        <v>0</v>
      </c>
      <c r="R600" s="3">
        <f t="shared" si="109"/>
        <v>1</v>
      </c>
      <c r="S600" s="2">
        <f t="shared" si="110"/>
        <v>0</v>
      </c>
      <c r="T600" s="1">
        <f t="shared" si="113"/>
        <v>0</v>
      </c>
      <c r="U600" s="1">
        <f t="shared" si="114"/>
        <v>0</v>
      </c>
    </row>
    <row r="601" spans="1:21">
      <c r="A601" s="9">
        <v>2927</v>
      </c>
      <c r="B601" s="9" t="s">
        <v>1319</v>
      </c>
      <c r="C601" s="9" t="s">
        <v>0</v>
      </c>
      <c r="D601" s="9">
        <v>1161</v>
      </c>
      <c r="E601" s="9">
        <v>0.5</v>
      </c>
      <c r="F601" s="9">
        <v>1.2989999999999999</v>
      </c>
      <c r="G601" s="9">
        <v>1.3015000000000001</v>
      </c>
      <c r="H601" s="9">
        <v>1.2989999999999999</v>
      </c>
      <c r="I601" s="9">
        <v>2.5</v>
      </c>
      <c r="J601" s="9">
        <v>3329.7</v>
      </c>
      <c r="K601" s="8" t="str">
        <f t="shared" si="104"/>
        <v>09:27</v>
      </c>
      <c r="L601" s="7" t="str">
        <f t="shared" si="105"/>
        <v>09</v>
      </c>
      <c r="M601" s="6">
        <f t="shared" si="106"/>
        <v>0</v>
      </c>
      <c r="N601" s="5">
        <f t="shared" si="111"/>
        <v>0</v>
      </c>
      <c r="O601" s="4">
        <f t="shared" si="112"/>
        <v>1</v>
      </c>
      <c r="P601" s="3">
        <f t="shared" si="107"/>
        <v>0</v>
      </c>
      <c r="Q601" s="2">
        <f t="shared" si="108"/>
        <v>0</v>
      </c>
      <c r="R601" s="3">
        <f t="shared" si="109"/>
        <v>0</v>
      </c>
      <c r="S601" s="2">
        <f t="shared" si="110"/>
        <v>0</v>
      </c>
      <c r="T601" s="1">
        <f t="shared" si="113"/>
        <v>0</v>
      </c>
      <c r="U601" s="1">
        <f t="shared" si="114"/>
        <v>0</v>
      </c>
    </row>
    <row r="602" spans="1:21">
      <c r="A602" s="9">
        <v>2932</v>
      </c>
      <c r="B602" s="9" t="s">
        <v>1318</v>
      </c>
      <c r="C602" s="9" t="s">
        <v>0</v>
      </c>
      <c r="D602" s="9">
        <v>1164</v>
      </c>
      <c r="E602" s="9">
        <v>1.5</v>
      </c>
      <c r="F602" s="9">
        <v>1.2992999999999999</v>
      </c>
      <c r="G602" s="9">
        <v>1.2968</v>
      </c>
      <c r="H602" s="9">
        <v>1.2992999999999999</v>
      </c>
      <c r="I602" s="9">
        <v>7.5</v>
      </c>
      <c r="J602" s="9">
        <v>3337.2</v>
      </c>
      <c r="K602" s="8" t="str">
        <f t="shared" si="104"/>
        <v>09:55</v>
      </c>
      <c r="L602" s="7" t="str">
        <f t="shared" si="105"/>
        <v>09</v>
      </c>
      <c r="M602" s="6">
        <f t="shared" si="106"/>
        <v>0</v>
      </c>
      <c r="N602" s="5">
        <f t="shared" si="111"/>
        <v>0</v>
      </c>
      <c r="O602" s="4">
        <f t="shared" si="112"/>
        <v>2</v>
      </c>
      <c r="P602" s="3">
        <f t="shared" si="107"/>
        <v>0</v>
      </c>
      <c r="Q602" s="2">
        <f t="shared" si="108"/>
        <v>0</v>
      </c>
      <c r="R602" s="3">
        <f t="shared" si="109"/>
        <v>0</v>
      </c>
      <c r="S602" s="2">
        <f t="shared" si="110"/>
        <v>1</v>
      </c>
      <c r="T602" s="1">
        <f t="shared" si="113"/>
        <v>0</v>
      </c>
      <c r="U602" s="1">
        <f t="shared" si="114"/>
        <v>1</v>
      </c>
    </row>
    <row r="603" spans="1:21">
      <c r="A603" s="9">
        <v>2937</v>
      </c>
      <c r="B603" s="9" t="s">
        <v>1317</v>
      </c>
      <c r="C603" s="9" t="s">
        <v>0</v>
      </c>
      <c r="D603" s="9">
        <v>1165</v>
      </c>
      <c r="E603" s="9">
        <v>2.5</v>
      </c>
      <c r="F603" s="9">
        <v>1.2989999999999999</v>
      </c>
      <c r="G603" s="9">
        <v>1.3015000000000001</v>
      </c>
      <c r="H603" s="9">
        <v>1.2989999999999999</v>
      </c>
      <c r="I603" s="9">
        <v>12.5</v>
      </c>
      <c r="J603" s="9">
        <v>3349.7</v>
      </c>
      <c r="K603" s="8" t="str">
        <f t="shared" si="104"/>
        <v>10:35</v>
      </c>
      <c r="L603" s="7" t="str">
        <f t="shared" si="105"/>
        <v>10</v>
      </c>
      <c r="M603" s="6">
        <f t="shared" si="106"/>
        <v>0</v>
      </c>
      <c r="N603" s="5">
        <f t="shared" si="111"/>
        <v>0</v>
      </c>
      <c r="O603" s="4">
        <f t="shared" si="112"/>
        <v>3</v>
      </c>
      <c r="P603" s="3">
        <f t="shared" si="107"/>
        <v>0</v>
      </c>
      <c r="Q603" s="2">
        <f t="shared" si="108"/>
        <v>0</v>
      </c>
      <c r="R603" s="3">
        <f t="shared" si="109"/>
        <v>0</v>
      </c>
      <c r="S603" s="2">
        <f t="shared" si="110"/>
        <v>0</v>
      </c>
      <c r="T603" s="1">
        <f t="shared" si="113"/>
        <v>0</v>
      </c>
      <c r="U603" s="1">
        <f t="shared" si="114"/>
        <v>1</v>
      </c>
    </row>
    <row r="604" spans="1:21">
      <c r="A604" s="9">
        <v>2942</v>
      </c>
      <c r="B604" s="9" t="s">
        <v>1316</v>
      </c>
      <c r="C604" s="9" t="s">
        <v>0</v>
      </c>
      <c r="D604" s="9">
        <v>1167</v>
      </c>
      <c r="E604" s="9">
        <v>0.5</v>
      </c>
      <c r="F604" s="9">
        <v>1.3</v>
      </c>
      <c r="G604" s="9">
        <v>1.3025</v>
      </c>
      <c r="H604" s="9">
        <v>1.3</v>
      </c>
      <c r="I604" s="9">
        <v>2.5</v>
      </c>
      <c r="J604" s="9">
        <v>3352.2</v>
      </c>
      <c r="K604" s="8" t="str">
        <f t="shared" si="104"/>
        <v>11:30</v>
      </c>
      <c r="L604" s="7" t="str">
        <f t="shared" si="105"/>
        <v>11</v>
      </c>
      <c r="M604" s="6">
        <f t="shared" si="106"/>
        <v>0</v>
      </c>
      <c r="N604" s="5">
        <f t="shared" si="111"/>
        <v>0</v>
      </c>
      <c r="O604" s="4">
        <f t="shared" si="112"/>
        <v>4</v>
      </c>
      <c r="P604" s="3">
        <f t="shared" si="107"/>
        <v>0</v>
      </c>
      <c r="Q604" s="2">
        <f t="shared" si="108"/>
        <v>0</v>
      </c>
      <c r="R604" s="3">
        <f t="shared" si="109"/>
        <v>0</v>
      </c>
      <c r="S604" s="2">
        <f t="shared" si="110"/>
        <v>0</v>
      </c>
      <c r="T604" s="1">
        <f t="shared" si="113"/>
        <v>0</v>
      </c>
      <c r="U604" s="1">
        <f t="shared" si="114"/>
        <v>0</v>
      </c>
    </row>
    <row r="605" spans="1:21">
      <c r="A605" s="9">
        <v>2947</v>
      </c>
      <c r="B605" s="9" t="s">
        <v>1315</v>
      </c>
      <c r="C605" s="9" t="s">
        <v>0</v>
      </c>
      <c r="D605" s="9">
        <v>1170</v>
      </c>
      <c r="E605" s="9">
        <v>1.5</v>
      </c>
      <c r="F605" s="9">
        <v>1.3004</v>
      </c>
      <c r="G605" s="9">
        <v>1.2979000000000001</v>
      </c>
      <c r="H605" s="9">
        <v>1.3004</v>
      </c>
      <c r="I605" s="9">
        <v>7.5</v>
      </c>
      <c r="J605" s="9">
        <v>3359.7</v>
      </c>
      <c r="K605" s="8" t="str">
        <f t="shared" si="104"/>
        <v>11:45</v>
      </c>
      <c r="L605" s="7" t="str">
        <f t="shared" si="105"/>
        <v>11</v>
      </c>
      <c r="M605" s="6">
        <f t="shared" si="106"/>
        <v>0</v>
      </c>
      <c r="N605" s="5">
        <f t="shared" si="111"/>
        <v>0</v>
      </c>
      <c r="O605" s="4">
        <f t="shared" si="112"/>
        <v>5</v>
      </c>
      <c r="P605" s="3">
        <f t="shared" si="107"/>
        <v>0</v>
      </c>
      <c r="Q605" s="2">
        <f t="shared" si="108"/>
        <v>1</v>
      </c>
      <c r="R605" s="3">
        <f t="shared" si="109"/>
        <v>0</v>
      </c>
      <c r="S605" s="2">
        <f t="shared" si="110"/>
        <v>1</v>
      </c>
      <c r="T605" s="1">
        <f t="shared" si="113"/>
        <v>0</v>
      </c>
      <c r="U605" s="1">
        <f t="shared" si="114"/>
        <v>1</v>
      </c>
    </row>
    <row r="606" spans="1:21">
      <c r="A606" s="9">
        <v>2956</v>
      </c>
      <c r="B606" s="9" t="s">
        <v>1314</v>
      </c>
      <c r="C606" s="9" t="s">
        <v>3</v>
      </c>
      <c r="D606" s="9">
        <v>1171</v>
      </c>
      <c r="E606" s="9">
        <v>2.5</v>
      </c>
      <c r="F606" s="9">
        <v>1.3026</v>
      </c>
      <c r="G606" s="9">
        <v>1.3026</v>
      </c>
      <c r="H606" s="9">
        <v>1.3001</v>
      </c>
      <c r="I606" s="9">
        <v>-50</v>
      </c>
      <c r="J606" s="9">
        <v>3309.7</v>
      </c>
      <c r="K606" s="8" t="str">
        <f t="shared" si="104"/>
        <v>14:12</v>
      </c>
      <c r="L606" s="7" t="str">
        <f t="shared" si="105"/>
        <v>14</v>
      </c>
      <c r="M606" s="6">
        <f t="shared" si="106"/>
        <v>0</v>
      </c>
      <c r="N606" s="5">
        <f t="shared" si="111"/>
        <v>1</v>
      </c>
      <c r="O606" s="4">
        <f t="shared" si="112"/>
        <v>0</v>
      </c>
      <c r="P606" s="3">
        <f t="shared" si="107"/>
        <v>0</v>
      </c>
      <c r="Q606" s="2">
        <f t="shared" si="108"/>
        <v>0</v>
      </c>
      <c r="R606" s="3">
        <f t="shared" si="109"/>
        <v>1</v>
      </c>
      <c r="S606" s="2">
        <f t="shared" si="110"/>
        <v>0</v>
      </c>
      <c r="T606" s="1">
        <f t="shared" si="113"/>
        <v>0</v>
      </c>
      <c r="U606" s="1">
        <f t="shared" si="114"/>
        <v>0</v>
      </c>
    </row>
    <row r="607" spans="1:21">
      <c r="A607" s="9">
        <v>2961</v>
      </c>
      <c r="B607" s="9" t="s">
        <v>1313</v>
      </c>
      <c r="C607" s="9" t="s">
        <v>0</v>
      </c>
      <c r="D607" s="9">
        <v>1175</v>
      </c>
      <c r="E607" s="9">
        <v>0.5</v>
      </c>
      <c r="F607" s="9">
        <v>1.3021</v>
      </c>
      <c r="G607" s="9">
        <v>1.3046</v>
      </c>
      <c r="H607" s="9">
        <v>1.3021</v>
      </c>
      <c r="I607" s="9">
        <v>2.5</v>
      </c>
      <c r="J607" s="9">
        <v>3312.2</v>
      </c>
      <c r="K607" s="8" t="str">
        <f t="shared" si="104"/>
        <v>14:33</v>
      </c>
      <c r="L607" s="7" t="str">
        <f t="shared" si="105"/>
        <v>14</v>
      </c>
      <c r="M607" s="6">
        <f t="shared" si="106"/>
        <v>0</v>
      </c>
      <c r="N607" s="5">
        <f t="shared" si="111"/>
        <v>0</v>
      </c>
      <c r="O607" s="4">
        <f t="shared" si="112"/>
        <v>1</v>
      </c>
      <c r="P607" s="3">
        <f t="shared" si="107"/>
        <v>0</v>
      </c>
      <c r="Q607" s="2">
        <f t="shared" si="108"/>
        <v>0</v>
      </c>
      <c r="R607" s="3">
        <f t="shared" si="109"/>
        <v>0</v>
      </c>
      <c r="S607" s="2">
        <f t="shared" si="110"/>
        <v>0</v>
      </c>
      <c r="T607" s="1">
        <f t="shared" si="113"/>
        <v>0</v>
      </c>
      <c r="U607" s="1">
        <f t="shared" si="114"/>
        <v>0</v>
      </c>
    </row>
    <row r="608" spans="1:21">
      <c r="A608" s="9">
        <v>2962</v>
      </c>
      <c r="B608" s="9" t="s">
        <v>1312</v>
      </c>
      <c r="C608" s="9" t="s">
        <v>3</v>
      </c>
      <c r="D608" s="9">
        <v>1173</v>
      </c>
      <c r="E608" s="9">
        <v>0.5</v>
      </c>
      <c r="F608" s="9">
        <v>1.3036000000000001</v>
      </c>
      <c r="G608" s="9">
        <v>1.3036000000000001</v>
      </c>
      <c r="H608" s="9">
        <v>1.3010999999999999</v>
      </c>
      <c r="I608" s="9">
        <v>-10</v>
      </c>
      <c r="J608" s="9">
        <v>3302.2</v>
      </c>
      <c r="K608" s="8" t="str">
        <f t="shared" si="104"/>
        <v>14:38</v>
      </c>
      <c r="L608" s="7" t="str">
        <f t="shared" si="105"/>
        <v>14</v>
      </c>
      <c r="M608" s="6">
        <f t="shared" si="106"/>
        <v>0</v>
      </c>
      <c r="N608" s="5">
        <f t="shared" si="111"/>
        <v>1</v>
      </c>
      <c r="O608" s="4">
        <f t="shared" si="112"/>
        <v>0</v>
      </c>
      <c r="P608" s="3">
        <f t="shared" si="107"/>
        <v>0</v>
      </c>
      <c r="Q608" s="2">
        <f t="shared" si="108"/>
        <v>0</v>
      </c>
      <c r="R608" s="3">
        <f t="shared" si="109"/>
        <v>1</v>
      </c>
      <c r="S608" s="2">
        <f t="shared" si="110"/>
        <v>0</v>
      </c>
      <c r="T608" s="1">
        <f t="shared" si="113"/>
        <v>0</v>
      </c>
      <c r="U608" s="1">
        <f t="shared" si="114"/>
        <v>0</v>
      </c>
    </row>
    <row r="609" spans="1:21">
      <c r="A609" s="9">
        <v>2967</v>
      </c>
      <c r="B609" s="9" t="s">
        <v>1311</v>
      </c>
      <c r="C609" s="9" t="s">
        <v>0</v>
      </c>
      <c r="D609" s="9">
        <v>1177</v>
      </c>
      <c r="E609" s="9">
        <v>0.5</v>
      </c>
      <c r="F609" s="9">
        <v>1.3031999999999999</v>
      </c>
      <c r="G609" s="9">
        <v>1.3057000000000001</v>
      </c>
      <c r="H609" s="9">
        <v>1.3031999999999999</v>
      </c>
      <c r="I609" s="9">
        <v>2.5</v>
      </c>
      <c r="J609" s="9">
        <v>3304.7</v>
      </c>
      <c r="K609" s="8" t="str">
        <f t="shared" si="104"/>
        <v>14:46</v>
      </c>
      <c r="L609" s="7" t="str">
        <f t="shared" si="105"/>
        <v>14</v>
      </c>
      <c r="M609" s="6">
        <f t="shared" si="106"/>
        <v>0</v>
      </c>
      <c r="N609" s="5">
        <f t="shared" si="111"/>
        <v>0</v>
      </c>
      <c r="O609" s="4">
        <f t="shared" si="112"/>
        <v>1</v>
      </c>
      <c r="P609" s="3">
        <f t="shared" si="107"/>
        <v>0</v>
      </c>
      <c r="Q609" s="2">
        <f t="shared" si="108"/>
        <v>0</v>
      </c>
      <c r="R609" s="3">
        <f t="shared" si="109"/>
        <v>0</v>
      </c>
      <c r="S609" s="2">
        <f t="shared" si="110"/>
        <v>0</v>
      </c>
      <c r="T609" s="1">
        <f t="shared" si="113"/>
        <v>0</v>
      </c>
      <c r="U609" s="1">
        <f t="shared" si="114"/>
        <v>0</v>
      </c>
    </row>
    <row r="610" spans="1:21">
      <c r="A610" s="9">
        <v>2976</v>
      </c>
      <c r="B610" s="9" t="s">
        <v>1310</v>
      </c>
      <c r="C610" s="9" t="s">
        <v>3</v>
      </c>
      <c r="D610" s="9">
        <v>1180</v>
      </c>
      <c r="E610" s="9">
        <v>1.5</v>
      </c>
      <c r="F610" s="9">
        <v>1.3009999999999999</v>
      </c>
      <c r="G610" s="9">
        <v>1.3009999999999999</v>
      </c>
      <c r="H610" s="9">
        <v>1.3035000000000001</v>
      </c>
      <c r="I610" s="9">
        <v>-30</v>
      </c>
      <c r="J610" s="9">
        <v>3274.7</v>
      </c>
      <c r="K610" s="8" t="str">
        <f t="shared" si="104"/>
        <v>16:42</v>
      </c>
      <c r="L610" s="7" t="str">
        <f t="shared" si="105"/>
        <v>16</v>
      </c>
      <c r="M610" s="6">
        <f t="shared" si="106"/>
        <v>0</v>
      </c>
      <c r="N610" s="5">
        <f t="shared" si="111"/>
        <v>1</v>
      </c>
      <c r="O610" s="4">
        <f t="shared" si="112"/>
        <v>0</v>
      </c>
      <c r="P610" s="3">
        <f t="shared" si="107"/>
        <v>0</v>
      </c>
      <c r="Q610" s="2">
        <f t="shared" si="108"/>
        <v>0</v>
      </c>
      <c r="R610" s="3">
        <f t="shared" si="109"/>
        <v>0</v>
      </c>
      <c r="S610" s="2">
        <f t="shared" si="110"/>
        <v>0</v>
      </c>
      <c r="T610" s="1">
        <f t="shared" si="113"/>
        <v>0</v>
      </c>
      <c r="U610" s="1">
        <f t="shared" si="114"/>
        <v>0</v>
      </c>
    </row>
    <row r="611" spans="1:21">
      <c r="A611" s="9">
        <v>2981</v>
      </c>
      <c r="B611" s="9" t="s">
        <v>1309</v>
      </c>
      <c r="C611" s="9" t="s">
        <v>0</v>
      </c>
      <c r="D611" s="9">
        <v>1184</v>
      </c>
      <c r="E611" s="9">
        <v>0.5</v>
      </c>
      <c r="F611" s="9">
        <v>1.3013999999999999</v>
      </c>
      <c r="G611" s="9">
        <v>1.2988999999999999</v>
      </c>
      <c r="H611" s="9">
        <v>1.3013999999999999</v>
      </c>
      <c r="I611" s="9">
        <v>2.5</v>
      </c>
      <c r="J611" s="9">
        <v>3277.2</v>
      </c>
      <c r="K611" s="8" t="str">
        <f t="shared" si="104"/>
        <v>16:57</v>
      </c>
      <c r="L611" s="7" t="str">
        <f t="shared" si="105"/>
        <v>16</v>
      </c>
      <c r="M611" s="6">
        <f t="shared" si="106"/>
        <v>0</v>
      </c>
      <c r="N611" s="5">
        <f t="shared" si="111"/>
        <v>0</v>
      </c>
      <c r="O611" s="4">
        <f t="shared" si="112"/>
        <v>1</v>
      </c>
      <c r="P611" s="3">
        <f t="shared" si="107"/>
        <v>0</v>
      </c>
      <c r="Q611" s="2">
        <f t="shared" si="108"/>
        <v>0</v>
      </c>
      <c r="R611" s="3">
        <f t="shared" si="109"/>
        <v>0</v>
      </c>
      <c r="S611" s="2">
        <f t="shared" si="110"/>
        <v>1</v>
      </c>
      <c r="T611" s="1">
        <f t="shared" si="113"/>
        <v>0</v>
      </c>
      <c r="U611" s="1">
        <f t="shared" si="114"/>
        <v>0</v>
      </c>
    </row>
    <row r="612" spans="1:21">
      <c r="A612" s="9">
        <v>2983</v>
      </c>
      <c r="B612" s="9" t="s">
        <v>1308</v>
      </c>
      <c r="C612" s="9" t="s">
        <v>0</v>
      </c>
      <c r="D612" s="9">
        <v>1182</v>
      </c>
      <c r="E612" s="9">
        <v>0.5</v>
      </c>
      <c r="F612" s="9">
        <v>1.3024</v>
      </c>
      <c r="G612" s="9">
        <v>1.2999000000000001</v>
      </c>
      <c r="H612" s="9">
        <v>1.3024</v>
      </c>
      <c r="I612" s="9">
        <v>2.5</v>
      </c>
      <c r="J612" s="9">
        <v>3279.7</v>
      </c>
      <c r="K612" s="8" t="str">
        <f t="shared" si="104"/>
        <v>17:09</v>
      </c>
      <c r="L612" s="7" t="str">
        <f t="shared" si="105"/>
        <v>17</v>
      </c>
      <c r="M612" s="6">
        <f t="shared" si="106"/>
        <v>0</v>
      </c>
      <c r="N612" s="5">
        <f t="shared" si="111"/>
        <v>0</v>
      </c>
      <c r="O612" s="4">
        <f t="shared" si="112"/>
        <v>2</v>
      </c>
      <c r="P612" s="3">
        <f t="shared" si="107"/>
        <v>0</v>
      </c>
      <c r="Q612" s="2">
        <f t="shared" si="108"/>
        <v>0</v>
      </c>
      <c r="R612" s="3">
        <f t="shared" si="109"/>
        <v>0</v>
      </c>
      <c r="S612" s="2">
        <f t="shared" si="110"/>
        <v>1</v>
      </c>
      <c r="T612" s="1">
        <f t="shared" si="113"/>
        <v>0</v>
      </c>
      <c r="U612" s="1">
        <f t="shared" si="114"/>
        <v>0</v>
      </c>
    </row>
    <row r="613" spans="1:21">
      <c r="A613" s="9">
        <v>2988</v>
      </c>
      <c r="B613" s="9" t="s">
        <v>1307</v>
      </c>
      <c r="C613" s="9" t="s">
        <v>0</v>
      </c>
      <c r="D613" s="9">
        <v>1188</v>
      </c>
      <c r="E613" s="9">
        <v>2.5</v>
      </c>
      <c r="F613" s="9">
        <v>1.3022</v>
      </c>
      <c r="G613" s="9">
        <v>1.2997000000000001</v>
      </c>
      <c r="H613" s="9">
        <v>1.3022</v>
      </c>
      <c r="I613" s="9">
        <v>12.5</v>
      </c>
      <c r="J613" s="9">
        <v>3292.2</v>
      </c>
      <c r="K613" s="8" t="str">
        <f t="shared" si="104"/>
        <v>17:53</v>
      </c>
      <c r="L613" s="7" t="str">
        <f t="shared" si="105"/>
        <v>17</v>
      </c>
      <c r="M613" s="6">
        <f t="shared" si="106"/>
        <v>0</v>
      </c>
      <c r="N613" s="5">
        <f t="shared" si="111"/>
        <v>0</v>
      </c>
      <c r="O613" s="4">
        <f t="shared" si="112"/>
        <v>3</v>
      </c>
      <c r="P613" s="3">
        <f t="shared" si="107"/>
        <v>0</v>
      </c>
      <c r="Q613" s="2">
        <f t="shared" si="108"/>
        <v>0</v>
      </c>
      <c r="R613" s="3">
        <f t="shared" si="109"/>
        <v>0</v>
      </c>
      <c r="S613" s="2">
        <f t="shared" si="110"/>
        <v>1</v>
      </c>
      <c r="T613" s="1">
        <f t="shared" si="113"/>
        <v>0</v>
      </c>
      <c r="U613" s="1">
        <f t="shared" si="114"/>
        <v>0</v>
      </c>
    </row>
    <row r="614" spans="1:21">
      <c r="A614" s="9">
        <v>2989</v>
      </c>
      <c r="B614" s="9" t="s">
        <v>1306</v>
      </c>
      <c r="C614" s="9" t="s">
        <v>3</v>
      </c>
      <c r="D614" s="9">
        <v>1185</v>
      </c>
      <c r="E614" s="9">
        <v>1.5</v>
      </c>
      <c r="F614" s="9">
        <v>1.3036000000000001</v>
      </c>
      <c r="G614" s="9">
        <v>1.3036000000000001</v>
      </c>
      <c r="H614" s="9">
        <v>1.3010999999999999</v>
      </c>
      <c r="I614" s="9">
        <v>-30</v>
      </c>
      <c r="J614" s="9">
        <v>3262.2</v>
      </c>
      <c r="K614" s="8" t="str">
        <f t="shared" si="104"/>
        <v>21:23</v>
      </c>
      <c r="L614" s="7" t="str">
        <f t="shared" si="105"/>
        <v>21</v>
      </c>
      <c r="M614" s="6">
        <f t="shared" si="106"/>
        <v>0</v>
      </c>
      <c r="N614" s="5">
        <f t="shared" si="111"/>
        <v>1</v>
      </c>
      <c r="O614" s="4">
        <f t="shared" si="112"/>
        <v>0</v>
      </c>
      <c r="P614" s="3">
        <f t="shared" si="107"/>
        <v>0</v>
      </c>
      <c r="Q614" s="2">
        <f t="shared" si="108"/>
        <v>0</v>
      </c>
      <c r="R614" s="3">
        <f t="shared" si="109"/>
        <v>1</v>
      </c>
      <c r="S614" s="2">
        <f t="shared" si="110"/>
        <v>0</v>
      </c>
      <c r="T614" s="1">
        <f t="shared" si="113"/>
        <v>0</v>
      </c>
      <c r="U614" s="1">
        <f t="shared" si="114"/>
        <v>0</v>
      </c>
    </row>
    <row r="615" spans="1:21">
      <c r="A615" s="9">
        <v>2991</v>
      </c>
      <c r="B615" s="9" t="s">
        <v>1305</v>
      </c>
      <c r="C615" s="9" t="s">
        <v>54</v>
      </c>
      <c r="D615" s="9">
        <v>1187</v>
      </c>
      <c r="E615" s="9">
        <v>0.5</v>
      </c>
      <c r="F615" s="9">
        <v>1.3035000000000001</v>
      </c>
      <c r="G615" s="9">
        <v>1.3053999999999999</v>
      </c>
      <c r="H615" s="9">
        <v>1.3028999999999999</v>
      </c>
      <c r="I615" s="9">
        <v>-0.69</v>
      </c>
      <c r="J615" s="9">
        <v>3261.51</v>
      </c>
      <c r="K615" s="8" t="str">
        <f t="shared" si="104"/>
        <v>01:00</v>
      </c>
      <c r="L615" s="7" t="str">
        <f t="shared" si="105"/>
        <v>01</v>
      </c>
      <c r="M615" s="6">
        <f t="shared" si="106"/>
        <v>2</v>
      </c>
      <c r="N615" s="5">
        <f t="shared" si="111"/>
        <v>0</v>
      </c>
      <c r="O615" s="4">
        <f t="shared" si="112"/>
        <v>0</v>
      </c>
      <c r="P615" s="3">
        <f t="shared" si="107"/>
        <v>0</v>
      </c>
      <c r="Q615" s="2">
        <f t="shared" si="108"/>
        <v>0</v>
      </c>
      <c r="R615" s="3">
        <f t="shared" si="109"/>
        <v>0</v>
      </c>
      <c r="S615" s="2">
        <f t="shared" si="110"/>
        <v>0</v>
      </c>
      <c r="T615" s="1">
        <f t="shared" si="113"/>
        <v>0</v>
      </c>
      <c r="U615" s="1">
        <f t="shared" si="114"/>
        <v>0</v>
      </c>
    </row>
    <row r="616" spans="1:21">
      <c r="A616" s="9">
        <v>3002</v>
      </c>
      <c r="B616" s="9" t="s">
        <v>1304</v>
      </c>
      <c r="C616" s="9" t="s">
        <v>0</v>
      </c>
      <c r="D616" s="9">
        <v>1191</v>
      </c>
      <c r="E616" s="9">
        <v>0.5</v>
      </c>
      <c r="F616" s="9">
        <v>1.3048999999999999</v>
      </c>
      <c r="G616" s="9">
        <v>1.3073999999999999</v>
      </c>
      <c r="H616" s="9">
        <v>1.3048999999999999</v>
      </c>
      <c r="I616" s="9">
        <v>2.5</v>
      </c>
      <c r="J616" s="9">
        <v>3264.01</v>
      </c>
      <c r="K616" s="8" t="str">
        <f t="shared" si="104"/>
        <v>05:40</v>
      </c>
      <c r="L616" s="7" t="str">
        <f t="shared" si="105"/>
        <v>05</v>
      </c>
      <c r="M616" s="6">
        <f t="shared" si="106"/>
        <v>0</v>
      </c>
      <c r="N616" s="5">
        <f t="shared" si="111"/>
        <v>0</v>
      </c>
      <c r="O616" s="4">
        <f t="shared" si="112"/>
        <v>1</v>
      </c>
      <c r="P616" s="3">
        <f t="shared" si="107"/>
        <v>0</v>
      </c>
      <c r="Q616" s="2">
        <f t="shared" si="108"/>
        <v>0</v>
      </c>
      <c r="R616" s="3">
        <f t="shared" si="109"/>
        <v>0</v>
      </c>
      <c r="S616" s="2">
        <f t="shared" si="110"/>
        <v>0</v>
      </c>
      <c r="T616" s="1">
        <f t="shared" si="113"/>
        <v>0</v>
      </c>
      <c r="U616" s="1">
        <f t="shared" si="114"/>
        <v>0</v>
      </c>
    </row>
    <row r="617" spans="1:21">
      <c r="A617" s="9">
        <v>3004</v>
      </c>
      <c r="B617" s="9" t="s">
        <v>1303</v>
      </c>
      <c r="C617" s="9" t="s">
        <v>0</v>
      </c>
      <c r="D617" s="9">
        <v>1189</v>
      </c>
      <c r="E617" s="9">
        <v>1</v>
      </c>
      <c r="F617" s="9">
        <v>1.3039000000000001</v>
      </c>
      <c r="G617" s="9">
        <v>1.3064</v>
      </c>
      <c r="H617" s="9">
        <v>1.3039000000000001</v>
      </c>
      <c r="I617" s="9">
        <v>5</v>
      </c>
      <c r="J617" s="9">
        <v>3269.01</v>
      </c>
      <c r="K617" s="8" t="str">
        <f t="shared" si="104"/>
        <v>05:44</v>
      </c>
      <c r="L617" s="7" t="str">
        <f t="shared" si="105"/>
        <v>05</v>
      </c>
      <c r="M617" s="6">
        <f t="shared" si="106"/>
        <v>0</v>
      </c>
      <c r="N617" s="5">
        <f t="shared" si="111"/>
        <v>0</v>
      </c>
      <c r="O617" s="4">
        <f t="shared" si="112"/>
        <v>2</v>
      </c>
      <c r="P617" s="3">
        <f t="shared" si="107"/>
        <v>0</v>
      </c>
      <c r="Q617" s="2">
        <f t="shared" si="108"/>
        <v>0</v>
      </c>
      <c r="R617" s="3">
        <f t="shared" si="109"/>
        <v>0</v>
      </c>
      <c r="S617" s="2">
        <f t="shared" si="110"/>
        <v>0</v>
      </c>
      <c r="T617" s="1">
        <f t="shared" si="113"/>
        <v>0</v>
      </c>
      <c r="U617" s="1">
        <f t="shared" si="114"/>
        <v>0</v>
      </c>
    </row>
    <row r="618" spans="1:21">
      <c r="A618" s="9">
        <v>3008</v>
      </c>
      <c r="B618" s="9" t="s">
        <v>1302</v>
      </c>
      <c r="C618" s="9" t="s">
        <v>3</v>
      </c>
      <c r="D618" s="9">
        <v>1194</v>
      </c>
      <c r="E618" s="9">
        <v>1.5</v>
      </c>
      <c r="F618" s="9">
        <v>1.3027</v>
      </c>
      <c r="G618" s="9">
        <v>1.3027</v>
      </c>
      <c r="H618" s="9">
        <v>1.3051999999999999</v>
      </c>
      <c r="I618" s="9">
        <v>-30</v>
      </c>
      <c r="J618" s="9">
        <v>3239.01</v>
      </c>
      <c r="K618" s="8" t="str">
        <f t="shared" si="104"/>
        <v>05:50</v>
      </c>
      <c r="L618" s="7" t="str">
        <f t="shared" si="105"/>
        <v>05</v>
      </c>
      <c r="M618" s="6">
        <f t="shared" si="106"/>
        <v>0</v>
      </c>
      <c r="N618" s="5">
        <f t="shared" si="111"/>
        <v>1</v>
      </c>
      <c r="O618" s="4">
        <f t="shared" si="112"/>
        <v>0</v>
      </c>
      <c r="P618" s="3">
        <f t="shared" si="107"/>
        <v>0</v>
      </c>
      <c r="Q618" s="2">
        <f t="shared" si="108"/>
        <v>0</v>
      </c>
      <c r="R618" s="3">
        <f t="shared" si="109"/>
        <v>0</v>
      </c>
      <c r="S618" s="2">
        <f t="shared" si="110"/>
        <v>0</v>
      </c>
      <c r="T618" s="1">
        <f t="shared" si="113"/>
        <v>0</v>
      </c>
      <c r="U618" s="1">
        <f t="shared" si="114"/>
        <v>0</v>
      </c>
    </row>
    <row r="619" spans="1:21">
      <c r="A619" s="9">
        <v>3013</v>
      </c>
      <c r="B619" s="9" t="s">
        <v>1301</v>
      </c>
      <c r="C619" s="9" t="s">
        <v>0</v>
      </c>
      <c r="D619" s="9">
        <v>1196</v>
      </c>
      <c r="E619" s="9">
        <v>0.5</v>
      </c>
      <c r="F619" s="9">
        <v>1.3031999999999999</v>
      </c>
      <c r="G619" s="9">
        <v>1.3007</v>
      </c>
      <c r="H619" s="9">
        <v>1.3031999999999999</v>
      </c>
      <c r="I619" s="9">
        <v>2.5</v>
      </c>
      <c r="J619" s="9">
        <v>3241.51</v>
      </c>
      <c r="K619" s="8" t="str">
        <f t="shared" si="104"/>
        <v>06:42</v>
      </c>
      <c r="L619" s="7" t="str">
        <f t="shared" si="105"/>
        <v>06</v>
      </c>
      <c r="M619" s="6">
        <f t="shared" si="106"/>
        <v>0</v>
      </c>
      <c r="N619" s="5">
        <f t="shared" si="111"/>
        <v>0</v>
      </c>
      <c r="O619" s="4">
        <f t="shared" si="112"/>
        <v>1</v>
      </c>
      <c r="P619" s="3">
        <f t="shared" si="107"/>
        <v>0</v>
      </c>
      <c r="Q619" s="2">
        <f t="shared" si="108"/>
        <v>0</v>
      </c>
      <c r="R619" s="3">
        <f t="shared" si="109"/>
        <v>0</v>
      </c>
      <c r="S619" s="2">
        <f t="shared" si="110"/>
        <v>1</v>
      </c>
      <c r="T619" s="1">
        <f t="shared" si="113"/>
        <v>0</v>
      </c>
      <c r="U619" s="1">
        <f t="shared" si="114"/>
        <v>0</v>
      </c>
    </row>
    <row r="620" spans="1:21">
      <c r="A620" s="9">
        <v>3018</v>
      </c>
      <c r="B620" s="9" t="s">
        <v>1300</v>
      </c>
      <c r="C620" s="9" t="s">
        <v>0</v>
      </c>
      <c r="D620" s="9">
        <v>1197</v>
      </c>
      <c r="E620" s="9">
        <v>1.5</v>
      </c>
      <c r="F620" s="9">
        <v>1.3028999999999999</v>
      </c>
      <c r="G620" s="9">
        <v>1.3053999999999999</v>
      </c>
      <c r="H620" s="9">
        <v>1.3028999999999999</v>
      </c>
      <c r="I620" s="9">
        <v>7.5</v>
      </c>
      <c r="J620" s="9">
        <v>3249.01</v>
      </c>
      <c r="K620" s="8" t="str">
        <f t="shared" si="104"/>
        <v>06:54</v>
      </c>
      <c r="L620" s="7" t="str">
        <f t="shared" si="105"/>
        <v>06</v>
      </c>
      <c r="M620" s="6">
        <f t="shared" si="106"/>
        <v>0</v>
      </c>
      <c r="N620" s="5">
        <f t="shared" si="111"/>
        <v>0</v>
      </c>
      <c r="O620" s="4">
        <f t="shared" si="112"/>
        <v>2</v>
      </c>
      <c r="P620" s="3">
        <f t="shared" si="107"/>
        <v>0</v>
      </c>
      <c r="Q620" s="2">
        <f t="shared" si="108"/>
        <v>0</v>
      </c>
      <c r="R620" s="3">
        <f t="shared" si="109"/>
        <v>0</v>
      </c>
      <c r="S620" s="2">
        <f t="shared" si="110"/>
        <v>0</v>
      </c>
      <c r="T620" s="1">
        <f t="shared" si="113"/>
        <v>0</v>
      </c>
      <c r="U620" s="1">
        <f t="shared" si="114"/>
        <v>1</v>
      </c>
    </row>
    <row r="621" spans="1:21">
      <c r="A621" s="9">
        <v>3023</v>
      </c>
      <c r="B621" s="9" t="s">
        <v>1299</v>
      </c>
      <c r="C621" s="9" t="s">
        <v>0</v>
      </c>
      <c r="D621" s="9">
        <v>1200</v>
      </c>
      <c r="E621" s="9">
        <v>2.5</v>
      </c>
      <c r="F621" s="9">
        <v>1.3032999999999999</v>
      </c>
      <c r="G621" s="9">
        <v>1.3008</v>
      </c>
      <c r="H621" s="9">
        <v>1.3032999999999999</v>
      </c>
      <c r="I621" s="9">
        <v>12.5</v>
      </c>
      <c r="J621" s="9">
        <v>3261.51</v>
      </c>
      <c r="K621" s="8" t="str">
        <f t="shared" si="104"/>
        <v>07:33</v>
      </c>
      <c r="L621" s="7" t="str">
        <f t="shared" si="105"/>
        <v>07</v>
      </c>
      <c r="M621" s="6">
        <f t="shared" si="106"/>
        <v>0</v>
      </c>
      <c r="N621" s="5">
        <f t="shared" si="111"/>
        <v>0</v>
      </c>
      <c r="O621" s="4">
        <f t="shared" si="112"/>
        <v>3</v>
      </c>
      <c r="P621" s="3">
        <f t="shared" si="107"/>
        <v>0</v>
      </c>
      <c r="Q621" s="2">
        <f t="shared" si="108"/>
        <v>0</v>
      </c>
      <c r="R621" s="3">
        <f t="shared" si="109"/>
        <v>0</v>
      </c>
      <c r="S621" s="2">
        <f t="shared" si="110"/>
        <v>1</v>
      </c>
      <c r="T621" s="1">
        <f t="shared" si="113"/>
        <v>0</v>
      </c>
      <c r="U621" s="1">
        <f t="shared" si="114"/>
        <v>1</v>
      </c>
    </row>
    <row r="622" spans="1:21">
      <c r="A622" s="9">
        <v>3032</v>
      </c>
      <c r="B622" s="9" t="s">
        <v>1298</v>
      </c>
      <c r="C622" s="9" t="s">
        <v>3</v>
      </c>
      <c r="D622" s="9">
        <v>1201</v>
      </c>
      <c r="E622" s="9">
        <v>3.5</v>
      </c>
      <c r="F622" s="9">
        <v>1.3055000000000001</v>
      </c>
      <c r="G622" s="9">
        <v>1.3055000000000001</v>
      </c>
      <c r="H622" s="9">
        <v>1.3029999999999999</v>
      </c>
      <c r="I622" s="9">
        <v>-70</v>
      </c>
      <c r="J622" s="9">
        <v>3191.51</v>
      </c>
      <c r="K622" s="8" t="str">
        <f t="shared" si="104"/>
        <v>08:09</v>
      </c>
      <c r="L622" s="7" t="str">
        <f t="shared" si="105"/>
        <v>08</v>
      </c>
      <c r="M622" s="6">
        <f t="shared" si="106"/>
        <v>0</v>
      </c>
      <c r="N622" s="5">
        <f t="shared" si="111"/>
        <v>1</v>
      </c>
      <c r="O622" s="4">
        <f t="shared" si="112"/>
        <v>0</v>
      </c>
      <c r="P622" s="3">
        <f t="shared" si="107"/>
        <v>0</v>
      </c>
      <c r="Q622" s="2">
        <f t="shared" si="108"/>
        <v>0</v>
      </c>
      <c r="R622" s="3">
        <f t="shared" si="109"/>
        <v>1</v>
      </c>
      <c r="S622" s="2">
        <f t="shared" si="110"/>
        <v>0</v>
      </c>
      <c r="T622" s="1">
        <f t="shared" si="113"/>
        <v>0</v>
      </c>
      <c r="U622" s="1">
        <f t="shared" si="114"/>
        <v>0</v>
      </c>
    </row>
    <row r="623" spans="1:21">
      <c r="A623" s="9">
        <v>3037</v>
      </c>
      <c r="B623" s="9" t="s">
        <v>1297</v>
      </c>
      <c r="C623" s="9" t="s">
        <v>0</v>
      </c>
      <c r="D623" s="9">
        <v>1205</v>
      </c>
      <c r="E623" s="9">
        <v>0.5</v>
      </c>
      <c r="F623" s="9">
        <v>1.3049999999999999</v>
      </c>
      <c r="G623" s="9">
        <v>1.3075000000000001</v>
      </c>
      <c r="H623" s="9">
        <v>1.3049999999999999</v>
      </c>
      <c r="I623" s="9">
        <v>2.5</v>
      </c>
      <c r="J623" s="9">
        <v>3194.01</v>
      </c>
      <c r="K623" s="8" t="str">
        <f t="shared" si="104"/>
        <v>08:14</v>
      </c>
      <c r="L623" s="7" t="str">
        <f t="shared" si="105"/>
        <v>08</v>
      </c>
      <c r="M623" s="6">
        <f t="shared" si="106"/>
        <v>0</v>
      </c>
      <c r="N623" s="5">
        <f t="shared" si="111"/>
        <v>0</v>
      </c>
      <c r="O623" s="4">
        <f t="shared" si="112"/>
        <v>1</v>
      </c>
      <c r="P623" s="3">
        <f t="shared" si="107"/>
        <v>0</v>
      </c>
      <c r="Q623" s="2">
        <f t="shared" si="108"/>
        <v>0</v>
      </c>
      <c r="R623" s="3">
        <f t="shared" si="109"/>
        <v>0</v>
      </c>
      <c r="S623" s="2">
        <f t="shared" si="110"/>
        <v>0</v>
      </c>
      <c r="T623" s="1">
        <f t="shared" si="113"/>
        <v>0</v>
      </c>
      <c r="U623" s="1">
        <f t="shared" si="114"/>
        <v>0</v>
      </c>
    </row>
    <row r="624" spans="1:21">
      <c r="A624" s="9">
        <v>3039</v>
      </c>
      <c r="B624" s="9" t="s">
        <v>1296</v>
      </c>
      <c r="C624" s="9" t="s">
        <v>0</v>
      </c>
      <c r="D624" s="9">
        <v>1208</v>
      </c>
      <c r="E624" s="9">
        <v>1.5</v>
      </c>
      <c r="F624" s="9">
        <v>1.3052999999999999</v>
      </c>
      <c r="G624" s="9">
        <v>1.3028</v>
      </c>
      <c r="H624" s="9">
        <v>1.3052999999999999</v>
      </c>
      <c r="I624" s="9">
        <v>7.5</v>
      </c>
      <c r="J624" s="9">
        <v>3201.51</v>
      </c>
      <c r="K624" s="8" t="str">
        <f t="shared" si="104"/>
        <v>08:28</v>
      </c>
      <c r="L624" s="7" t="str">
        <f t="shared" si="105"/>
        <v>08</v>
      </c>
      <c r="M624" s="6">
        <f t="shared" si="106"/>
        <v>0</v>
      </c>
      <c r="N624" s="5">
        <f t="shared" si="111"/>
        <v>0</v>
      </c>
      <c r="O624" s="4">
        <f t="shared" si="112"/>
        <v>2</v>
      </c>
      <c r="P624" s="3">
        <f t="shared" si="107"/>
        <v>0</v>
      </c>
      <c r="Q624" s="2">
        <f t="shared" si="108"/>
        <v>0</v>
      </c>
      <c r="R624" s="3">
        <f t="shared" si="109"/>
        <v>0</v>
      </c>
      <c r="S624" s="2">
        <f t="shared" si="110"/>
        <v>1</v>
      </c>
      <c r="T624" s="1">
        <f t="shared" si="113"/>
        <v>0</v>
      </c>
      <c r="U624" s="1">
        <f t="shared" si="114"/>
        <v>1</v>
      </c>
    </row>
    <row r="625" spans="1:21">
      <c r="A625" s="9">
        <v>3040</v>
      </c>
      <c r="B625" s="9" t="s">
        <v>1295</v>
      </c>
      <c r="C625" s="9" t="s">
        <v>3</v>
      </c>
      <c r="D625" s="9">
        <v>1203</v>
      </c>
      <c r="E625" s="9">
        <v>0.5</v>
      </c>
      <c r="F625" s="9">
        <v>1.3065</v>
      </c>
      <c r="G625" s="9">
        <v>1.3065</v>
      </c>
      <c r="H625" s="9">
        <v>1.304</v>
      </c>
      <c r="I625" s="9">
        <v>-10</v>
      </c>
      <c r="J625" s="9">
        <v>3191.51</v>
      </c>
      <c r="K625" s="8" t="str">
        <f t="shared" si="104"/>
        <v>08:39</v>
      </c>
      <c r="L625" s="7" t="str">
        <f t="shared" si="105"/>
        <v>08</v>
      </c>
      <c r="M625" s="6">
        <f t="shared" si="106"/>
        <v>0</v>
      </c>
      <c r="N625" s="5">
        <f t="shared" si="111"/>
        <v>1</v>
      </c>
      <c r="O625" s="4">
        <f t="shared" si="112"/>
        <v>0</v>
      </c>
      <c r="P625" s="3">
        <f t="shared" si="107"/>
        <v>0</v>
      </c>
      <c r="Q625" s="2">
        <f t="shared" si="108"/>
        <v>0</v>
      </c>
      <c r="R625" s="3">
        <f t="shared" si="109"/>
        <v>1</v>
      </c>
      <c r="S625" s="2">
        <f t="shared" si="110"/>
        <v>0</v>
      </c>
      <c r="T625" s="1">
        <f t="shared" si="113"/>
        <v>0</v>
      </c>
      <c r="U625" s="1">
        <f t="shared" si="114"/>
        <v>0</v>
      </c>
    </row>
    <row r="626" spans="1:21">
      <c r="A626" s="9">
        <v>3042</v>
      </c>
      <c r="B626" s="9" t="s">
        <v>1294</v>
      </c>
      <c r="C626" s="9" t="s">
        <v>3</v>
      </c>
      <c r="D626" s="9">
        <v>1207</v>
      </c>
      <c r="E626" s="9">
        <v>0.5</v>
      </c>
      <c r="F626" s="9">
        <v>1.3085</v>
      </c>
      <c r="G626" s="9">
        <v>1.3085</v>
      </c>
      <c r="H626" s="9">
        <v>1.306</v>
      </c>
      <c r="I626" s="9">
        <v>-10</v>
      </c>
      <c r="J626" s="9">
        <v>3181.51</v>
      </c>
      <c r="K626" s="8" t="str">
        <f t="shared" si="104"/>
        <v>09:10</v>
      </c>
      <c r="L626" s="7" t="str">
        <f t="shared" si="105"/>
        <v>09</v>
      </c>
      <c r="M626" s="6">
        <f t="shared" si="106"/>
        <v>0</v>
      </c>
      <c r="N626" s="5">
        <f t="shared" si="111"/>
        <v>2</v>
      </c>
      <c r="O626" s="4">
        <f t="shared" si="112"/>
        <v>0</v>
      </c>
      <c r="P626" s="3">
        <f t="shared" si="107"/>
        <v>1</v>
      </c>
      <c r="Q626" s="2">
        <f t="shared" si="108"/>
        <v>0</v>
      </c>
      <c r="R626" s="3">
        <f t="shared" si="109"/>
        <v>1</v>
      </c>
      <c r="S626" s="2">
        <f t="shared" si="110"/>
        <v>0</v>
      </c>
      <c r="T626" s="1">
        <f t="shared" si="113"/>
        <v>0</v>
      </c>
      <c r="U626" s="1">
        <f t="shared" si="114"/>
        <v>0</v>
      </c>
    </row>
    <row r="627" spans="1:21">
      <c r="A627" s="9">
        <v>3049</v>
      </c>
      <c r="B627" s="9" t="s">
        <v>1293</v>
      </c>
      <c r="C627" s="9" t="s">
        <v>0</v>
      </c>
      <c r="D627" s="9">
        <v>1209</v>
      </c>
      <c r="E627" s="9">
        <v>1</v>
      </c>
      <c r="F627" s="9">
        <v>1.3087</v>
      </c>
      <c r="G627" s="9">
        <v>1.3111999999999999</v>
      </c>
      <c r="H627" s="9">
        <v>1.3087</v>
      </c>
      <c r="I627" s="9">
        <v>5</v>
      </c>
      <c r="J627" s="9">
        <v>3186.51</v>
      </c>
      <c r="K627" s="8" t="str">
        <f t="shared" si="104"/>
        <v>09:22</v>
      </c>
      <c r="L627" s="7" t="str">
        <f t="shared" si="105"/>
        <v>09</v>
      </c>
      <c r="M627" s="6">
        <f t="shared" si="106"/>
        <v>0</v>
      </c>
      <c r="N627" s="5">
        <f t="shared" si="111"/>
        <v>0</v>
      </c>
      <c r="O627" s="4">
        <f t="shared" si="112"/>
        <v>1</v>
      </c>
      <c r="P627" s="3">
        <f t="shared" si="107"/>
        <v>0</v>
      </c>
      <c r="Q627" s="2">
        <f t="shared" si="108"/>
        <v>0</v>
      </c>
      <c r="R627" s="3">
        <f t="shared" si="109"/>
        <v>0</v>
      </c>
      <c r="S627" s="2">
        <f t="shared" si="110"/>
        <v>0</v>
      </c>
      <c r="T627" s="1">
        <f t="shared" si="113"/>
        <v>0</v>
      </c>
      <c r="U627" s="1">
        <f t="shared" si="114"/>
        <v>0</v>
      </c>
    </row>
    <row r="628" spans="1:21">
      <c r="A628" s="9">
        <v>3054</v>
      </c>
      <c r="B628" s="9" t="s">
        <v>1292</v>
      </c>
      <c r="C628" s="9" t="s">
        <v>0</v>
      </c>
      <c r="D628" s="9">
        <v>1212</v>
      </c>
      <c r="E628" s="9">
        <v>2</v>
      </c>
      <c r="F628" s="9">
        <v>1.3090999999999999</v>
      </c>
      <c r="G628" s="9">
        <v>1.3066</v>
      </c>
      <c r="H628" s="9">
        <v>1.3090999999999999</v>
      </c>
      <c r="I628" s="9">
        <v>10</v>
      </c>
      <c r="J628" s="9">
        <v>3196.51</v>
      </c>
      <c r="K628" s="8" t="str">
        <f t="shared" si="104"/>
        <v>09:41</v>
      </c>
      <c r="L628" s="7" t="str">
        <f t="shared" si="105"/>
        <v>09</v>
      </c>
      <c r="M628" s="6">
        <f t="shared" si="106"/>
        <v>0</v>
      </c>
      <c r="N628" s="5">
        <f t="shared" si="111"/>
        <v>0</v>
      </c>
      <c r="O628" s="4">
        <f t="shared" si="112"/>
        <v>2</v>
      </c>
      <c r="P628" s="3">
        <f t="shared" si="107"/>
        <v>0</v>
      </c>
      <c r="Q628" s="2">
        <f t="shared" si="108"/>
        <v>0</v>
      </c>
      <c r="R628" s="3">
        <f t="shared" si="109"/>
        <v>0</v>
      </c>
      <c r="S628" s="2">
        <f t="shared" si="110"/>
        <v>1</v>
      </c>
      <c r="T628" s="1">
        <f t="shared" si="113"/>
        <v>0</v>
      </c>
      <c r="U628" s="1">
        <f t="shared" si="114"/>
        <v>1</v>
      </c>
    </row>
    <row r="629" spans="1:21">
      <c r="A629" s="9">
        <v>3059</v>
      </c>
      <c r="B629" s="9" t="s">
        <v>1291</v>
      </c>
      <c r="C629" s="9" t="s">
        <v>0</v>
      </c>
      <c r="D629" s="9">
        <v>1213</v>
      </c>
      <c r="E629" s="9">
        <v>3</v>
      </c>
      <c r="F629" s="9">
        <v>1.3088</v>
      </c>
      <c r="G629" s="9">
        <v>1.3112999999999999</v>
      </c>
      <c r="H629" s="9">
        <v>1.3088</v>
      </c>
      <c r="I629" s="9">
        <v>15</v>
      </c>
      <c r="J629" s="9">
        <v>3211.51</v>
      </c>
      <c r="K629" s="8" t="str">
        <f t="shared" si="104"/>
        <v>11:45</v>
      </c>
      <c r="L629" s="7" t="str">
        <f t="shared" si="105"/>
        <v>11</v>
      </c>
      <c r="M629" s="6">
        <f t="shared" si="106"/>
        <v>0</v>
      </c>
      <c r="N629" s="5">
        <f t="shared" si="111"/>
        <v>0</v>
      </c>
      <c r="O629" s="4">
        <f t="shared" si="112"/>
        <v>3</v>
      </c>
      <c r="P629" s="3">
        <f t="shared" si="107"/>
        <v>0</v>
      </c>
      <c r="Q629" s="2">
        <f t="shared" si="108"/>
        <v>0</v>
      </c>
      <c r="R629" s="3">
        <f t="shared" si="109"/>
        <v>0</v>
      </c>
      <c r="S629" s="2">
        <f t="shared" si="110"/>
        <v>0</v>
      </c>
      <c r="T629" s="1">
        <f t="shared" si="113"/>
        <v>0</v>
      </c>
      <c r="U629" s="1">
        <f t="shared" si="114"/>
        <v>1</v>
      </c>
    </row>
    <row r="630" spans="1:21">
      <c r="A630" s="9">
        <v>3068</v>
      </c>
      <c r="B630" s="9" t="s">
        <v>1290</v>
      </c>
      <c r="C630" s="9" t="s">
        <v>0</v>
      </c>
      <c r="D630" s="9">
        <v>1218</v>
      </c>
      <c r="E630" s="9">
        <v>0.5</v>
      </c>
      <c r="F630" s="9">
        <v>1.3081</v>
      </c>
      <c r="G630" s="9">
        <v>1.3056000000000001</v>
      </c>
      <c r="H630" s="9">
        <v>1.3081</v>
      </c>
      <c r="I630" s="9">
        <v>2.5</v>
      </c>
      <c r="J630" s="9">
        <v>3214.01</v>
      </c>
      <c r="K630" s="8" t="str">
        <f t="shared" si="104"/>
        <v>13:12</v>
      </c>
      <c r="L630" s="7" t="str">
        <f t="shared" si="105"/>
        <v>13</v>
      </c>
      <c r="M630" s="6">
        <f t="shared" si="106"/>
        <v>0</v>
      </c>
      <c r="N630" s="5">
        <f t="shared" si="111"/>
        <v>0</v>
      </c>
      <c r="O630" s="4">
        <f t="shared" si="112"/>
        <v>4</v>
      </c>
      <c r="P630" s="3">
        <f t="shared" si="107"/>
        <v>0</v>
      </c>
      <c r="Q630" s="2">
        <f t="shared" si="108"/>
        <v>0</v>
      </c>
      <c r="R630" s="3">
        <f t="shared" si="109"/>
        <v>0</v>
      </c>
      <c r="S630" s="2">
        <f t="shared" si="110"/>
        <v>1</v>
      </c>
      <c r="T630" s="1">
        <f t="shared" si="113"/>
        <v>0</v>
      </c>
      <c r="U630" s="1">
        <f t="shared" si="114"/>
        <v>1</v>
      </c>
    </row>
    <row r="631" spans="1:21">
      <c r="A631" s="9">
        <v>3070</v>
      </c>
      <c r="B631" s="9" t="s">
        <v>1289</v>
      </c>
      <c r="C631" s="9" t="s">
        <v>0</v>
      </c>
      <c r="D631" s="9">
        <v>1216</v>
      </c>
      <c r="E631" s="9">
        <v>4</v>
      </c>
      <c r="F631" s="9">
        <v>1.3090999999999999</v>
      </c>
      <c r="G631" s="9">
        <v>1.3066</v>
      </c>
      <c r="H631" s="9">
        <v>1.3090999999999999</v>
      </c>
      <c r="I631" s="9">
        <v>20</v>
      </c>
      <c r="J631" s="9">
        <v>3234.01</v>
      </c>
      <c r="K631" s="8" t="str">
        <f t="shared" si="104"/>
        <v>14:30</v>
      </c>
      <c r="L631" s="7" t="str">
        <f t="shared" si="105"/>
        <v>14</v>
      </c>
      <c r="M631" s="6">
        <f t="shared" si="106"/>
        <v>0</v>
      </c>
      <c r="N631" s="5">
        <f t="shared" si="111"/>
        <v>0</v>
      </c>
      <c r="O631" s="4">
        <f t="shared" si="112"/>
        <v>5</v>
      </c>
      <c r="P631" s="3">
        <f t="shared" si="107"/>
        <v>0</v>
      </c>
      <c r="Q631" s="2">
        <f t="shared" si="108"/>
        <v>0</v>
      </c>
      <c r="R631" s="3">
        <f t="shared" si="109"/>
        <v>0</v>
      </c>
      <c r="S631" s="2">
        <f t="shared" si="110"/>
        <v>1</v>
      </c>
      <c r="T631" s="1">
        <f t="shared" si="113"/>
        <v>0</v>
      </c>
      <c r="U631" s="1">
        <f t="shared" si="114"/>
        <v>0</v>
      </c>
    </row>
    <row r="632" spans="1:21">
      <c r="A632" s="9">
        <v>3075</v>
      </c>
      <c r="B632" s="9" t="s">
        <v>1288</v>
      </c>
      <c r="C632" s="9" t="s">
        <v>0</v>
      </c>
      <c r="D632" s="9">
        <v>1222</v>
      </c>
      <c r="E632" s="9">
        <v>2.5</v>
      </c>
      <c r="F632" s="9">
        <v>1.3090999999999999</v>
      </c>
      <c r="G632" s="9">
        <v>1.3066</v>
      </c>
      <c r="H632" s="9">
        <v>1.3090999999999999</v>
      </c>
      <c r="I632" s="9">
        <v>12.5</v>
      </c>
      <c r="J632" s="9">
        <v>3246.51</v>
      </c>
      <c r="K632" s="8" t="str">
        <f t="shared" si="104"/>
        <v>14:31</v>
      </c>
      <c r="L632" s="7" t="str">
        <f t="shared" si="105"/>
        <v>14</v>
      </c>
      <c r="M632" s="6">
        <f t="shared" si="106"/>
        <v>0</v>
      </c>
      <c r="N632" s="5">
        <f t="shared" si="111"/>
        <v>0</v>
      </c>
      <c r="O632" s="4">
        <f t="shared" si="112"/>
        <v>6</v>
      </c>
      <c r="P632" s="3">
        <f t="shared" si="107"/>
        <v>0</v>
      </c>
      <c r="Q632" s="2">
        <f t="shared" si="108"/>
        <v>1</v>
      </c>
      <c r="R632" s="3">
        <f t="shared" si="109"/>
        <v>0</v>
      </c>
      <c r="S632" s="2">
        <f t="shared" si="110"/>
        <v>1</v>
      </c>
      <c r="T632" s="1">
        <f t="shared" si="113"/>
        <v>0</v>
      </c>
      <c r="U632" s="1">
        <f t="shared" si="114"/>
        <v>0</v>
      </c>
    </row>
    <row r="633" spans="1:21">
      <c r="A633" s="9">
        <v>3076</v>
      </c>
      <c r="B633" s="9" t="s">
        <v>1287</v>
      </c>
      <c r="C633" s="9" t="s">
        <v>3</v>
      </c>
      <c r="D633" s="9">
        <v>1219</v>
      </c>
      <c r="E633" s="9">
        <v>1.5</v>
      </c>
      <c r="F633" s="9">
        <v>1.3103</v>
      </c>
      <c r="G633" s="9">
        <v>1.3103</v>
      </c>
      <c r="H633" s="9">
        <v>1.3078000000000001</v>
      </c>
      <c r="I633" s="9">
        <v>-30</v>
      </c>
      <c r="J633" s="9">
        <v>3216.51</v>
      </c>
      <c r="K633" s="8" t="str">
        <f t="shared" si="104"/>
        <v>14:54</v>
      </c>
      <c r="L633" s="7" t="str">
        <f t="shared" si="105"/>
        <v>14</v>
      </c>
      <c r="M633" s="6">
        <f t="shared" si="106"/>
        <v>0</v>
      </c>
      <c r="N633" s="5">
        <f t="shared" si="111"/>
        <v>1</v>
      </c>
      <c r="O633" s="4">
        <f t="shared" si="112"/>
        <v>0</v>
      </c>
      <c r="P633" s="3">
        <f t="shared" si="107"/>
        <v>0</v>
      </c>
      <c r="Q633" s="2">
        <f t="shared" si="108"/>
        <v>0</v>
      </c>
      <c r="R633" s="3">
        <f t="shared" si="109"/>
        <v>1</v>
      </c>
      <c r="S633" s="2">
        <f t="shared" si="110"/>
        <v>0</v>
      </c>
      <c r="T633" s="1">
        <f t="shared" si="113"/>
        <v>0</v>
      </c>
      <c r="U633" s="1">
        <f t="shared" si="114"/>
        <v>0</v>
      </c>
    </row>
    <row r="634" spans="1:21">
      <c r="A634" s="9">
        <v>3078</v>
      </c>
      <c r="B634" s="9" t="s">
        <v>1286</v>
      </c>
      <c r="C634" s="9" t="s">
        <v>0</v>
      </c>
      <c r="D634" s="9">
        <v>1221</v>
      </c>
      <c r="E634" s="9">
        <v>0.5</v>
      </c>
      <c r="F634" s="9">
        <v>1.3098000000000001</v>
      </c>
      <c r="G634" s="9">
        <v>1.3123</v>
      </c>
      <c r="H634" s="9">
        <v>1.3098000000000001</v>
      </c>
      <c r="I634" s="9">
        <v>2.5</v>
      </c>
      <c r="J634" s="9">
        <v>3219.01</v>
      </c>
      <c r="K634" s="8" t="str">
        <f t="shared" si="104"/>
        <v>14:56</v>
      </c>
      <c r="L634" s="7" t="str">
        <f t="shared" si="105"/>
        <v>14</v>
      </c>
      <c r="M634" s="6">
        <f t="shared" si="106"/>
        <v>0</v>
      </c>
      <c r="N634" s="5">
        <f t="shared" si="111"/>
        <v>0</v>
      </c>
      <c r="O634" s="4">
        <f t="shared" si="112"/>
        <v>1</v>
      </c>
      <c r="P634" s="3">
        <f t="shared" si="107"/>
        <v>0</v>
      </c>
      <c r="Q634" s="2">
        <f t="shared" si="108"/>
        <v>0</v>
      </c>
      <c r="R634" s="3">
        <f t="shared" si="109"/>
        <v>0</v>
      </c>
      <c r="S634" s="2">
        <f t="shared" si="110"/>
        <v>0</v>
      </c>
      <c r="T634" s="1">
        <f t="shared" si="113"/>
        <v>0</v>
      </c>
      <c r="U634" s="1">
        <f t="shared" si="114"/>
        <v>0</v>
      </c>
    </row>
    <row r="635" spans="1:21">
      <c r="A635" s="9">
        <v>3085</v>
      </c>
      <c r="B635" s="9" t="s">
        <v>1285</v>
      </c>
      <c r="C635" s="9" t="s">
        <v>0</v>
      </c>
      <c r="D635" s="9">
        <v>1223</v>
      </c>
      <c r="E635" s="9">
        <v>1</v>
      </c>
      <c r="F635" s="9">
        <v>1.3099000000000001</v>
      </c>
      <c r="G635" s="9">
        <v>1.3124</v>
      </c>
      <c r="H635" s="9">
        <v>1.3099000000000001</v>
      </c>
      <c r="I635" s="9">
        <v>5</v>
      </c>
      <c r="J635" s="9">
        <v>3224.01</v>
      </c>
      <c r="K635" s="8" t="str">
        <f t="shared" si="104"/>
        <v>15:03</v>
      </c>
      <c r="L635" s="7" t="str">
        <f t="shared" si="105"/>
        <v>15</v>
      </c>
      <c r="M635" s="6">
        <f t="shared" si="106"/>
        <v>0</v>
      </c>
      <c r="N635" s="5">
        <f t="shared" si="111"/>
        <v>0</v>
      </c>
      <c r="O635" s="4">
        <f t="shared" si="112"/>
        <v>2</v>
      </c>
      <c r="P635" s="3">
        <f t="shared" si="107"/>
        <v>0</v>
      </c>
      <c r="Q635" s="2">
        <f t="shared" si="108"/>
        <v>0</v>
      </c>
      <c r="R635" s="3">
        <f t="shared" si="109"/>
        <v>0</v>
      </c>
      <c r="S635" s="2">
        <f t="shared" si="110"/>
        <v>0</v>
      </c>
      <c r="T635" s="1">
        <f t="shared" si="113"/>
        <v>0</v>
      </c>
      <c r="U635" s="1">
        <f t="shared" si="114"/>
        <v>0</v>
      </c>
    </row>
    <row r="636" spans="1:21">
      <c r="A636" s="9">
        <v>3090</v>
      </c>
      <c r="B636" s="9" t="s">
        <v>1284</v>
      </c>
      <c r="C636" s="9" t="s">
        <v>0</v>
      </c>
      <c r="D636" s="9">
        <v>1226</v>
      </c>
      <c r="E636" s="9">
        <v>2</v>
      </c>
      <c r="F636" s="9">
        <v>1.3102</v>
      </c>
      <c r="G636" s="9">
        <v>1.3077000000000001</v>
      </c>
      <c r="H636" s="9">
        <v>1.3102</v>
      </c>
      <c r="I636" s="9">
        <v>10</v>
      </c>
      <c r="J636" s="9">
        <v>3234.01</v>
      </c>
      <c r="K636" s="8" t="str">
        <f t="shared" si="104"/>
        <v>16:00</v>
      </c>
      <c r="L636" s="7" t="str">
        <f t="shared" si="105"/>
        <v>16</v>
      </c>
      <c r="M636" s="6">
        <f t="shared" si="106"/>
        <v>0</v>
      </c>
      <c r="N636" s="5">
        <f t="shared" si="111"/>
        <v>0</v>
      </c>
      <c r="O636" s="4">
        <f t="shared" si="112"/>
        <v>3</v>
      </c>
      <c r="P636" s="3">
        <f t="shared" si="107"/>
        <v>0</v>
      </c>
      <c r="Q636" s="2">
        <f t="shared" si="108"/>
        <v>0</v>
      </c>
      <c r="R636" s="3">
        <f t="shared" si="109"/>
        <v>0</v>
      </c>
      <c r="S636" s="2">
        <f t="shared" si="110"/>
        <v>1</v>
      </c>
      <c r="T636" s="1">
        <f t="shared" si="113"/>
        <v>0</v>
      </c>
      <c r="U636" s="1">
        <f t="shared" si="114"/>
        <v>1</v>
      </c>
    </row>
    <row r="637" spans="1:21">
      <c r="A637" s="9">
        <v>3099</v>
      </c>
      <c r="B637" s="9" t="s">
        <v>1284</v>
      </c>
      <c r="C637" s="9" t="s">
        <v>0</v>
      </c>
      <c r="D637" s="9">
        <v>1229</v>
      </c>
      <c r="E637" s="9">
        <v>0.5</v>
      </c>
      <c r="F637" s="9">
        <v>1.3109</v>
      </c>
      <c r="G637" s="9">
        <v>1.3133999999999999</v>
      </c>
      <c r="H637" s="9">
        <v>1.3109</v>
      </c>
      <c r="I637" s="9">
        <v>2.5</v>
      </c>
      <c r="J637" s="9">
        <v>3236.51</v>
      </c>
      <c r="K637" s="8" t="str">
        <f t="shared" si="104"/>
        <v>16:00</v>
      </c>
      <c r="L637" s="7" t="str">
        <f t="shared" si="105"/>
        <v>16</v>
      </c>
      <c r="M637" s="6">
        <f t="shared" si="106"/>
        <v>0</v>
      </c>
      <c r="N637" s="5">
        <f t="shared" si="111"/>
        <v>0</v>
      </c>
      <c r="O637" s="4">
        <f t="shared" si="112"/>
        <v>4</v>
      </c>
      <c r="P637" s="3">
        <f t="shared" si="107"/>
        <v>0</v>
      </c>
      <c r="Q637" s="2">
        <f t="shared" si="108"/>
        <v>1</v>
      </c>
      <c r="R637" s="3">
        <f t="shared" si="109"/>
        <v>0</v>
      </c>
      <c r="S637" s="2">
        <f t="shared" si="110"/>
        <v>0</v>
      </c>
      <c r="T637" s="1">
        <f t="shared" si="113"/>
        <v>0</v>
      </c>
      <c r="U637" s="1">
        <f t="shared" si="114"/>
        <v>1</v>
      </c>
    </row>
    <row r="638" spans="1:21">
      <c r="A638" s="9">
        <v>3100</v>
      </c>
      <c r="B638" s="9" t="s">
        <v>1283</v>
      </c>
      <c r="C638" s="9" t="s">
        <v>3</v>
      </c>
      <c r="D638" s="9">
        <v>1227</v>
      </c>
      <c r="E638" s="9">
        <v>3</v>
      </c>
      <c r="F638" s="9">
        <v>1.3124</v>
      </c>
      <c r="G638" s="9">
        <v>1.3124</v>
      </c>
      <c r="H638" s="9">
        <v>1.3099000000000001</v>
      </c>
      <c r="I638" s="9">
        <v>-60</v>
      </c>
      <c r="J638" s="9">
        <v>3176.51</v>
      </c>
      <c r="K638" s="8" t="str">
        <f t="shared" si="104"/>
        <v>16:02</v>
      </c>
      <c r="L638" s="7" t="str">
        <f t="shared" si="105"/>
        <v>16</v>
      </c>
      <c r="M638" s="6">
        <f t="shared" si="106"/>
        <v>0</v>
      </c>
      <c r="N638" s="5">
        <f t="shared" si="111"/>
        <v>1</v>
      </c>
      <c r="O638" s="4">
        <f t="shared" si="112"/>
        <v>0</v>
      </c>
      <c r="P638" s="3">
        <f t="shared" si="107"/>
        <v>0</v>
      </c>
      <c r="Q638" s="2">
        <f t="shared" si="108"/>
        <v>0</v>
      </c>
      <c r="R638" s="3">
        <f t="shared" si="109"/>
        <v>1</v>
      </c>
      <c r="S638" s="2">
        <f t="shared" si="110"/>
        <v>0</v>
      </c>
      <c r="T638" s="1">
        <f t="shared" si="113"/>
        <v>0</v>
      </c>
      <c r="U638" s="1">
        <f t="shared" si="114"/>
        <v>0</v>
      </c>
    </row>
    <row r="639" spans="1:21">
      <c r="A639" s="9">
        <v>3109</v>
      </c>
      <c r="B639" s="9" t="s">
        <v>1282</v>
      </c>
      <c r="C639" s="9" t="s">
        <v>3</v>
      </c>
      <c r="D639" s="9">
        <v>1231</v>
      </c>
      <c r="E639" s="9">
        <v>0.5</v>
      </c>
      <c r="F639" s="9">
        <v>1.3144</v>
      </c>
      <c r="G639" s="9">
        <v>1.3144</v>
      </c>
      <c r="H639" s="9">
        <v>1.3119000000000001</v>
      </c>
      <c r="I639" s="9">
        <v>-10</v>
      </c>
      <c r="J639" s="9">
        <v>3166.51</v>
      </c>
      <c r="K639" s="8" t="str">
        <f t="shared" si="104"/>
        <v>16:07</v>
      </c>
      <c r="L639" s="7" t="str">
        <f t="shared" si="105"/>
        <v>16</v>
      </c>
      <c r="M639" s="6">
        <f t="shared" si="106"/>
        <v>0</v>
      </c>
      <c r="N639" s="5">
        <f t="shared" si="111"/>
        <v>2</v>
      </c>
      <c r="O639" s="4">
        <f t="shared" si="112"/>
        <v>0</v>
      </c>
      <c r="P639" s="3">
        <f t="shared" si="107"/>
        <v>1</v>
      </c>
      <c r="Q639" s="2">
        <f t="shared" si="108"/>
        <v>0</v>
      </c>
      <c r="R639" s="3">
        <f t="shared" si="109"/>
        <v>1</v>
      </c>
      <c r="S639" s="2">
        <f t="shared" si="110"/>
        <v>0</v>
      </c>
      <c r="T639" s="1">
        <f t="shared" si="113"/>
        <v>0</v>
      </c>
      <c r="U639" s="1">
        <f t="shared" si="114"/>
        <v>0</v>
      </c>
    </row>
    <row r="640" spans="1:21">
      <c r="A640" s="9">
        <v>3114</v>
      </c>
      <c r="B640" s="9" t="s">
        <v>1281</v>
      </c>
      <c r="C640" s="9" t="s">
        <v>0</v>
      </c>
      <c r="D640" s="9">
        <v>1235</v>
      </c>
      <c r="E640" s="9">
        <v>0.5</v>
      </c>
      <c r="F640" s="9">
        <v>1.3139000000000001</v>
      </c>
      <c r="G640" s="9">
        <v>1.3164</v>
      </c>
      <c r="H640" s="9">
        <v>1.3139000000000001</v>
      </c>
      <c r="I640" s="9">
        <v>2.5</v>
      </c>
      <c r="J640" s="9">
        <v>3169.01</v>
      </c>
      <c r="K640" s="8" t="str">
        <f t="shared" si="104"/>
        <v>16:25</v>
      </c>
      <c r="L640" s="7" t="str">
        <f t="shared" si="105"/>
        <v>16</v>
      </c>
      <c r="M640" s="6">
        <f t="shared" si="106"/>
        <v>0</v>
      </c>
      <c r="N640" s="5">
        <f t="shared" si="111"/>
        <v>0</v>
      </c>
      <c r="O640" s="4">
        <f t="shared" si="112"/>
        <v>1</v>
      </c>
      <c r="P640" s="3">
        <f t="shared" si="107"/>
        <v>0</v>
      </c>
      <c r="Q640" s="2">
        <f t="shared" si="108"/>
        <v>0</v>
      </c>
      <c r="R640" s="3">
        <f t="shared" si="109"/>
        <v>0</v>
      </c>
      <c r="S640" s="2">
        <f t="shared" si="110"/>
        <v>0</v>
      </c>
      <c r="T640" s="1">
        <f t="shared" si="113"/>
        <v>0</v>
      </c>
      <c r="U640" s="1">
        <f t="shared" si="114"/>
        <v>0</v>
      </c>
    </row>
    <row r="641" spans="1:21">
      <c r="A641" s="9">
        <v>3116</v>
      </c>
      <c r="B641" s="9" t="s">
        <v>1280</v>
      </c>
      <c r="C641" s="9" t="s">
        <v>0</v>
      </c>
      <c r="D641" s="9">
        <v>1233</v>
      </c>
      <c r="E641" s="9">
        <v>0.5</v>
      </c>
      <c r="F641" s="9">
        <v>1.3129</v>
      </c>
      <c r="G641" s="9">
        <v>1.3153999999999999</v>
      </c>
      <c r="H641" s="9">
        <v>1.3129</v>
      </c>
      <c r="I641" s="9">
        <v>2.5</v>
      </c>
      <c r="J641" s="9">
        <v>3171.51</v>
      </c>
      <c r="K641" s="8" t="str">
        <f t="shared" ref="K641:K704" si="115">RIGHT(B641,5)</f>
        <v>16:56</v>
      </c>
      <c r="L641" s="7" t="str">
        <f t="shared" ref="L641:L704" si="116">TEXT(K641,"hh")</f>
        <v>16</v>
      </c>
      <c r="M641" s="6">
        <f t="shared" ref="M641:M704" si="117">IF(C641="close",IF(I641&gt;=0,1,IF(I641&lt;0,2)),0)</f>
        <v>0</v>
      </c>
      <c r="N641" s="5">
        <f t="shared" si="111"/>
        <v>0</v>
      </c>
      <c r="O641" s="4">
        <f t="shared" si="112"/>
        <v>2</v>
      </c>
      <c r="P641" s="3">
        <f t="shared" ref="P641:P704" si="118">IF(AND(N641&gt;=$AD$36,N642=0),1,0)</f>
        <v>0</v>
      </c>
      <c r="Q641" s="2">
        <f t="shared" ref="Q641:Q704" si="119">IF(AND(O641&gt;=$AD$35,O642=0),1,0)</f>
        <v>0</v>
      </c>
      <c r="R641" s="3">
        <f t="shared" ref="R641:R704" si="120">IF(AND(N641&gt;0,ISODD(D641)),1,0)</f>
        <v>0</v>
      </c>
      <c r="S641" s="2">
        <f t="shared" ref="S641:S704" si="121">IF(AND(O641&gt;0,ISEVEN(D641)),1,0)</f>
        <v>0</v>
      </c>
      <c r="T641" s="1">
        <f t="shared" si="113"/>
        <v>0</v>
      </c>
      <c r="U641" s="1">
        <f t="shared" si="114"/>
        <v>0</v>
      </c>
    </row>
    <row r="642" spans="1:21">
      <c r="A642" s="9">
        <v>3120</v>
      </c>
      <c r="B642" s="9" t="s">
        <v>1279</v>
      </c>
      <c r="C642" s="9" t="s">
        <v>3</v>
      </c>
      <c r="D642" s="9">
        <v>1238</v>
      </c>
      <c r="E642" s="9">
        <v>1.5</v>
      </c>
      <c r="F642" s="9">
        <v>1.3119000000000001</v>
      </c>
      <c r="G642" s="9">
        <v>1.3119000000000001</v>
      </c>
      <c r="H642" s="9">
        <v>1.3144</v>
      </c>
      <c r="I642" s="9">
        <v>-30</v>
      </c>
      <c r="J642" s="9">
        <v>3141.51</v>
      </c>
      <c r="K642" s="8" t="str">
        <f t="shared" si="115"/>
        <v>17:04</v>
      </c>
      <c r="L642" s="7" t="str">
        <f t="shared" si="116"/>
        <v>17</v>
      </c>
      <c r="M642" s="6">
        <f t="shared" si="117"/>
        <v>0</v>
      </c>
      <c r="N642" s="5">
        <f t="shared" ref="N642:N705" si="122">IF(N641=0,IF(C642="s/l",1,0),IF(C642="s/l",N641+1,0))</f>
        <v>1</v>
      </c>
      <c r="O642" s="4">
        <f t="shared" ref="O642:O705" si="123">IF(O641=0,IF(C642="t/p",1,0),IF(C642="t/p",O641+1,0))</f>
        <v>0</v>
      </c>
      <c r="P642" s="3">
        <f t="shared" si="118"/>
        <v>0</v>
      </c>
      <c r="Q642" s="2">
        <f t="shared" si="119"/>
        <v>0</v>
      </c>
      <c r="R642" s="3">
        <f t="shared" si="120"/>
        <v>0</v>
      </c>
      <c r="S642" s="2">
        <f t="shared" si="121"/>
        <v>0</v>
      </c>
      <c r="T642" s="1">
        <f t="shared" ref="T642:T705" si="124">IF(AND(N641&gt;0,N642&gt;0),IF(OR(AND(R641=0,R642=1),AND(R641=1,R642=0)),1,0),0)</f>
        <v>0</v>
      </c>
      <c r="U642" s="1">
        <f t="shared" ref="U642:U705" si="125">IF(AND(O641&gt;0,O642&gt;0),IF(OR(AND(S641=0,S642=1),AND(S641=1,S642=0)),1,0),0)</f>
        <v>0</v>
      </c>
    </row>
    <row r="643" spans="1:21">
      <c r="A643" s="9">
        <v>3125</v>
      </c>
      <c r="B643" s="9" t="s">
        <v>1278</v>
      </c>
      <c r="C643" s="9" t="s">
        <v>0</v>
      </c>
      <c r="D643" s="9">
        <v>1240</v>
      </c>
      <c r="E643" s="9">
        <v>0.5</v>
      </c>
      <c r="F643" s="9">
        <v>1.3124</v>
      </c>
      <c r="G643" s="9">
        <v>1.3099000000000001</v>
      </c>
      <c r="H643" s="9">
        <v>1.3124</v>
      </c>
      <c r="I643" s="9">
        <v>2.5</v>
      </c>
      <c r="J643" s="9">
        <v>3144.01</v>
      </c>
      <c r="K643" s="8" t="str">
        <f t="shared" si="115"/>
        <v>17:43</v>
      </c>
      <c r="L643" s="7" t="str">
        <f t="shared" si="116"/>
        <v>17</v>
      </c>
      <c r="M643" s="6">
        <f t="shared" si="117"/>
        <v>0</v>
      </c>
      <c r="N643" s="5">
        <f t="shared" si="122"/>
        <v>0</v>
      </c>
      <c r="O643" s="4">
        <f t="shared" si="123"/>
        <v>1</v>
      </c>
      <c r="P643" s="3">
        <f t="shared" si="118"/>
        <v>0</v>
      </c>
      <c r="Q643" s="2">
        <f t="shared" si="119"/>
        <v>0</v>
      </c>
      <c r="R643" s="3">
        <f t="shared" si="120"/>
        <v>0</v>
      </c>
      <c r="S643" s="2">
        <f t="shared" si="121"/>
        <v>1</v>
      </c>
      <c r="T643" s="1">
        <f t="shared" si="124"/>
        <v>0</v>
      </c>
      <c r="U643" s="1">
        <f t="shared" si="125"/>
        <v>0</v>
      </c>
    </row>
    <row r="644" spans="1:21">
      <c r="A644" s="9">
        <v>3134</v>
      </c>
      <c r="B644" s="9" t="s">
        <v>1277</v>
      </c>
      <c r="C644" s="9" t="s">
        <v>0</v>
      </c>
      <c r="D644" s="9">
        <v>1243</v>
      </c>
      <c r="E644" s="9">
        <v>0.5</v>
      </c>
      <c r="F644" s="9">
        <v>1.3130999999999999</v>
      </c>
      <c r="G644" s="9">
        <v>1.3156000000000001</v>
      </c>
      <c r="H644" s="9">
        <v>1.3130999999999999</v>
      </c>
      <c r="I644" s="9">
        <v>1.95</v>
      </c>
      <c r="J644" s="9">
        <v>3145.96</v>
      </c>
      <c r="K644" s="8" t="str">
        <f t="shared" si="115"/>
        <v>00:51</v>
      </c>
      <c r="L644" s="7" t="str">
        <f t="shared" si="116"/>
        <v>00</v>
      </c>
      <c r="M644" s="6">
        <f t="shared" si="117"/>
        <v>0</v>
      </c>
      <c r="N644" s="5">
        <f t="shared" si="122"/>
        <v>0</v>
      </c>
      <c r="O644" s="4">
        <f t="shared" si="123"/>
        <v>2</v>
      </c>
      <c r="P644" s="3">
        <f t="shared" si="118"/>
        <v>0</v>
      </c>
      <c r="Q644" s="2">
        <f t="shared" si="119"/>
        <v>0</v>
      </c>
      <c r="R644" s="3">
        <f t="shared" si="120"/>
        <v>0</v>
      </c>
      <c r="S644" s="2">
        <f t="shared" si="121"/>
        <v>0</v>
      </c>
      <c r="T644" s="1">
        <f t="shared" si="124"/>
        <v>0</v>
      </c>
      <c r="U644" s="1">
        <f t="shared" si="125"/>
        <v>1</v>
      </c>
    </row>
    <row r="645" spans="1:21">
      <c r="A645" s="9">
        <v>3135</v>
      </c>
      <c r="B645" s="9" t="s">
        <v>1276</v>
      </c>
      <c r="C645" s="9" t="s">
        <v>54</v>
      </c>
      <c r="D645" s="9">
        <v>1241</v>
      </c>
      <c r="E645" s="9">
        <v>1.5</v>
      </c>
      <c r="F645" s="9">
        <v>1.3138000000000001</v>
      </c>
      <c r="G645" s="9">
        <v>1.3146</v>
      </c>
      <c r="H645" s="9">
        <v>1.3121</v>
      </c>
      <c r="I645" s="9">
        <v>-19.66</v>
      </c>
      <c r="J645" s="9">
        <v>3126.29</v>
      </c>
      <c r="K645" s="8" t="str">
        <f t="shared" si="115"/>
        <v>01:00</v>
      </c>
      <c r="L645" s="7" t="str">
        <f t="shared" si="116"/>
        <v>01</v>
      </c>
      <c r="M645" s="6">
        <f t="shared" si="117"/>
        <v>2</v>
      </c>
      <c r="N645" s="5">
        <f t="shared" si="122"/>
        <v>0</v>
      </c>
      <c r="O645" s="4">
        <f t="shared" si="123"/>
        <v>0</v>
      </c>
      <c r="P645" s="3">
        <f t="shared" si="118"/>
        <v>0</v>
      </c>
      <c r="Q645" s="2">
        <f t="shared" si="119"/>
        <v>0</v>
      </c>
      <c r="R645" s="3">
        <f t="shared" si="120"/>
        <v>0</v>
      </c>
      <c r="S645" s="2">
        <f t="shared" si="121"/>
        <v>0</v>
      </c>
      <c r="T645" s="1">
        <f t="shared" si="124"/>
        <v>0</v>
      </c>
      <c r="U645" s="1">
        <f t="shared" si="125"/>
        <v>0</v>
      </c>
    </row>
    <row r="646" spans="1:21">
      <c r="A646" s="9">
        <v>3144</v>
      </c>
      <c r="B646" s="9" t="s">
        <v>1275</v>
      </c>
      <c r="C646" s="9" t="s">
        <v>0</v>
      </c>
      <c r="D646" s="9">
        <v>1247</v>
      </c>
      <c r="E646" s="9">
        <v>1</v>
      </c>
      <c r="F646" s="9">
        <v>1.3138000000000001</v>
      </c>
      <c r="G646" s="9">
        <v>1.3163</v>
      </c>
      <c r="H646" s="9">
        <v>1.3138000000000001</v>
      </c>
      <c r="I646" s="9">
        <v>5</v>
      </c>
      <c r="J646" s="9">
        <v>3131.29</v>
      </c>
      <c r="K646" s="8" t="str">
        <f t="shared" si="115"/>
        <v>08:10</v>
      </c>
      <c r="L646" s="7" t="str">
        <f t="shared" si="116"/>
        <v>08</v>
      </c>
      <c r="M646" s="6">
        <f t="shared" si="117"/>
        <v>0</v>
      </c>
      <c r="N646" s="5">
        <f t="shared" si="122"/>
        <v>0</v>
      </c>
      <c r="O646" s="4">
        <f t="shared" si="123"/>
        <v>1</v>
      </c>
      <c r="P646" s="3">
        <f t="shared" si="118"/>
        <v>0</v>
      </c>
      <c r="Q646" s="2">
        <f t="shared" si="119"/>
        <v>0</v>
      </c>
      <c r="R646" s="3">
        <f t="shared" si="120"/>
        <v>0</v>
      </c>
      <c r="S646" s="2">
        <f t="shared" si="121"/>
        <v>0</v>
      </c>
      <c r="T646" s="1">
        <f t="shared" si="124"/>
        <v>0</v>
      </c>
      <c r="U646" s="1">
        <f t="shared" si="125"/>
        <v>0</v>
      </c>
    </row>
    <row r="647" spans="1:21">
      <c r="A647" s="9">
        <v>3149</v>
      </c>
      <c r="B647" s="9" t="s">
        <v>1274</v>
      </c>
      <c r="C647" s="9" t="s">
        <v>0</v>
      </c>
      <c r="D647" s="9">
        <v>1250</v>
      </c>
      <c r="E647" s="9">
        <v>2</v>
      </c>
      <c r="F647" s="9">
        <v>1.3141</v>
      </c>
      <c r="G647" s="9">
        <v>1.3116000000000001</v>
      </c>
      <c r="H647" s="9">
        <v>1.3141</v>
      </c>
      <c r="I647" s="9">
        <v>10</v>
      </c>
      <c r="J647" s="9">
        <v>3141.29</v>
      </c>
      <c r="K647" s="8" t="str">
        <f t="shared" si="115"/>
        <v>08:15</v>
      </c>
      <c r="L647" s="7" t="str">
        <f t="shared" si="116"/>
        <v>08</v>
      </c>
      <c r="M647" s="6">
        <f t="shared" si="117"/>
        <v>0</v>
      </c>
      <c r="N647" s="5">
        <f t="shared" si="122"/>
        <v>0</v>
      </c>
      <c r="O647" s="4">
        <f t="shared" si="123"/>
        <v>2</v>
      </c>
      <c r="P647" s="3">
        <f t="shared" si="118"/>
        <v>0</v>
      </c>
      <c r="Q647" s="2">
        <f t="shared" si="119"/>
        <v>0</v>
      </c>
      <c r="R647" s="3">
        <f t="shared" si="120"/>
        <v>0</v>
      </c>
      <c r="S647" s="2">
        <f t="shared" si="121"/>
        <v>1</v>
      </c>
      <c r="T647" s="1">
        <f t="shared" si="124"/>
        <v>0</v>
      </c>
      <c r="U647" s="1">
        <f t="shared" si="125"/>
        <v>1</v>
      </c>
    </row>
    <row r="648" spans="1:21">
      <c r="A648" s="9">
        <v>3154</v>
      </c>
      <c r="B648" s="9" t="s">
        <v>1273</v>
      </c>
      <c r="C648" s="9" t="s">
        <v>0</v>
      </c>
      <c r="D648" s="9">
        <v>1251</v>
      </c>
      <c r="E648" s="9">
        <v>3</v>
      </c>
      <c r="F648" s="9">
        <v>1.3137000000000001</v>
      </c>
      <c r="G648" s="9">
        <v>1.3162</v>
      </c>
      <c r="H648" s="9">
        <v>1.3137000000000001</v>
      </c>
      <c r="I648" s="9">
        <v>15</v>
      </c>
      <c r="J648" s="9">
        <v>3156.29</v>
      </c>
      <c r="K648" s="8" t="str">
        <f t="shared" si="115"/>
        <v>08:33</v>
      </c>
      <c r="L648" s="7" t="str">
        <f t="shared" si="116"/>
        <v>08</v>
      </c>
      <c r="M648" s="6">
        <f t="shared" si="117"/>
        <v>0</v>
      </c>
      <c r="N648" s="5">
        <f t="shared" si="122"/>
        <v>0</v>
      </c>
      <c r="O648" s="4">
        <f t="shared" si="123"/>
        <v>3</v>
      </c>
      <c r="P648" s="3">
        <f t="shared" si="118"/>
        <v>0</v>
      </c>
      <c r="Q648" s="2">
        <f t="shared" si="119"/>
        <v>0</v>
      </c>
      <c r="R648" s="3">
        <f t="shared" si="120"/>
        <v>0</v>
      </c>
      <c r="S648" s="2">
        <f t="shared" si="121"/>
        <v>0</v>
      </c>
      <c r="T648" s="1">
        <f t="shared" si="124"/>
        <v>0</v>
      </c>
      <c r="U648" s="1">
        <f t="shared" si="125"/>
        <v>1</v>
      </c>
    </row>
    <row r="649" spans="1:21">
      <c r="A649" s="9">
        <v>3163</v>
      </c>
      <c r="B649" s="9" t="s">
        <v>1272</v>
      </c>
      <c r="C649" s="9" t="s">
        <v>0</v>
      </c>
      <c r="D649" s="9">
        <v>1256</v>
      </c>
      <c r="E649" s="9">
        <v>0.5</v>
      </c>
      <c r="F649" s="9">
        <v>1.3129999999999999</v>
      </c>
      <c r="G649" s="9">
        <v>1.3105</v>
      </c>
      <c r="H649" s="9">
        <v>1.3129999999999999</v>
      </c>
      <c r="I649" s="9">
        <v>2.5</v>
      </c>
      <c r="J649" s="9">
        <v>3158.79</v>
      </c>
      <c r="K649" s="8" t="str">
        <f t="shared" si="115"/>
        <v>09:27</v>
      </c>
      <c r="L649" s="7" t="str">
        <f t="shared" si="116"/>
        <v>09</v>
      </c>
      <c r="M649" s="6">
        <f t="shared" si="117"/>
        <v>0</v>
      </c>
      <c r="N649" s="5">
        <f t="shared" si="122"/>
        <v>0</v>
      </c>
      <c r="O649" s="4">
        <f t="shared" si="123"/>
        <v>4</v>
      </c>
      <c r="P649" s="3">
        <f t="shared" si="118"/>
        <v>0</v>
      </c>
      <c r="Q649" s="2">
        <f t="shared" si="119"/>
        <v>0</v>
      </c>
      <c r="R649" s="3">
        <f t="shared" si="120"/>
        <v>0</v>
      </c>
      <c r="S649" s="2">
        <f t="shared" si="121"/>
        <v>1</v>
      </c>
      <c r="T649" s="1">
        <f t="shared" si="124"/>
        <v>0</v>
      </c>
      <c r="U649" s="1">
        <f t="shared" si="125"/>
        <v>1</v>
      </c>
    </row>
    <row r="650" spans="1:21">
      <c r="A650" s="9">
        <v>3165</v>
      </c>
      <c r="B650" s="9" t="s">
        <v>1271</v>
      </c>
      <c r="C650" s="9" t="s">
        <v>0</v>
      </c>
      <c r="D650" s="9">
        <v>1254</v>
      </c>
      <c r="E650" s="9">
        <v>4</v>
      </c>
      <c r="F650" s="9">
        <v>1.3140000000000001</v>
      </c>
      <c r="G650" s="9">
        <v>1.3115000000000001</v>
      </c>
      <c r="H650" s="9">
        <v>1.3140000000000001</v>
      </c>
      <c r="I650" s="9">
        <v>20</v>
      </c>
      <c r="J650" s="9">
        <v>3178.79</v>
      </c>
      <c r="K650" s="8" t="str">
        <f t="shared" si="115"/>
        <v>09:44</v>
      </c>
      <c r="L650" s="7" t="str">
        <f t="shared" si="116"/>
        <v>09</v>
      </c>
      <c r="M650" s="6">
        <f t="shared" si="117"/>
        <v>0</v>
      </c>
      <c r="N650" s="5">
        <f t="shared" si="122"/>
        <v>0</v>
      </c>
      <c r="O650" s="4">
        <f t="shared" si="123"/>
        <v>5</v>
      </c>
      <c r="P650" s="3">
        <f t="shared" si="118"/>
        <v>0</v>
      </c>
      <c r="Q650" s="2">
        <f t="shared" si="119"/>
        <v>0</v>
      </c>
      <c r="R650" s="3">
        <f t="shared" si="120"/>
        <v>0</v>
      </c>
      <c r="S650" s="2">
        <f t="shared" si="121"/>
        <v>1</v>
      </c>
      <c r="T650" s="1">
        <f t="shared" si="124"/>
        <v>0</v>
      </c>
      <c r="U650" s="1">
        <f t="shared" si="125"/>
        <v>0</v>
      </c>
    </row>
    <row r="651" spans="1:21">
      <c r="A651" s="9">
        <v>3170</v>
      </c>
      <c r="B651" s="9" t="s">
        <v>1270</v>
      </c>
      <c r="C651" s="9" t="s">
        <v>0</v>
      </c>
      <c r="D651" s="9">
        <v>1257</v>
      </c>
      <c r="E651" s="9">
        <v>1.5</v>
      </c>
      <c r="F651" s="9">
        <v>1.3127</v>
      </c>
      <c r="G651" s="9">
        <v>1.3151999999999999</v>
      </c>
      <c r="H651" s="9">
        <v>1.3127</v>
      </c>
      <c r="I651" s="9">
        <v>7.5</v>
      </c>
      <c r="J651" s="9">
        <v>3186.29</v>
      </c>
      <c r="K651" s="8" t="str">
        <f t="shared" si="115"/>
        <v>10:31</v>
      </c>
      <c r="L651" s="7" t="str">
        <f t="shared" si="116"/>
        <v>10</v>
      </c>
      <c r="M651" s="6">
        <f t="shared" si="117"/>
        <v>0</v>
      </c>
      <c r="N651" s="5">
        <f t="shared" si="122"/>
        <v>0</v>
      </c>
      <c r="O651" s="4">
        <f t="shared" si="123"/>
        <v>6</v>
      </c>
      <c r="P651" s="3">
        <f t="shared" si="118"/>
        <v>0</v>
      </c>
      <c r="Q651" s="2">
        <f t="shared" si="119"/>
        <v>0</v>
      </c>
      <c r="R651" s="3">
        <f t="shared" si="120"/>
        <v>0</v>
      </c>
      <c r="S651" s="2">
        <f t="shared" si="121"/>
        <v>0</v>
      </c>
      <c r="T651" s="1">
        <f t="shared" si="124"/>
        <v>0</v>
      </c>
      <c r="U651" s="1">
        <f t="shared" si="125"/>
        <v>1</v>
      </c>
    </row>
    <row r="652" spans="1:21">
      <c r="A652" s="9">
        <v>3175</v>
      </c>
      <c r="B652" s="9" t="s">
        <v>1269</v>
      </c>
      <c r="C652" s="9" t="s">
        <v>0</v>
      </c>
      <c r="D652" s="9">
        <v>1261</v>
      </c>
      <c r="E652" s="9">
        <v>3.5</v>
      </c>
      <c r="F652" s="9">
        <v>1.3129</v>
      </c>
      <c r="G652" s="9">
        <v>1.3153999999999999</v>
      </c>
      <c r="H652" s="9">
        <v>1.3129</v>
      </c>
      <c r="I652" s="9">
        <v>17.5</v>
      </c>
      <c r="J652" s="9">
        <v>3203.79</v>
      </c>
      <c r="K652" s="8" t="str">
        <f t="shared" si="115"/>
        <v>10:55</v>
      </c>
      <c r="L652" s="7" t="str">
        <f t="shared" si="116"/>
        <v>10</v>
      </c>
      <c r="M652" s="6">
        <f t="shared" si="117"/>
        <v>0</v>
      </c>
      <c r="N652" s="5">
        <f t="shared" si="122"/>
        <v>0</v>
      </c>
      <c r="O652" s="4">
        <f t="shared" si="123"/>
        <v>7</v>
      </c>
      <c r="P652" s="3">
        <f t="shared" si="118"/>
        <v>0</v>
      </c>
      <c r="Q652" s="2">
        <f t="shared" si="119"/>
        <v>0</v>
      </c>
      <c r="R652" s="3">
        <f t="shared" si="120"/>
        <v>0</v>
      </c>
      <c r="S652" s="2">
        <f t="shared" si="121"/>
        <v>0</v>
      </c>
      <c r="T652" s="1">
        <f t="shared" si="124"/>
        <v>0</v>
      </c>
      <c r="U652" s="1">
        <f t="shared" si="125"/>
        <v>0</v>
      </c>
    </row>
    <row r="653" spans="1:21">
      <c r="A653" s="9">
        <v>3176</v>
      </c>
      <c r="B653" s="9" t="s">
        <v>1268</v>
      </c>
      <c r="C653" s="9" t="s">
        <v>0</v>
      </c>
      <c r="D653" s="9">
        <v>1260</v>
      </c>
      <c r="E653" s="9">
        <v>2.5</v>
      </c>
      <c r="F653" s="9">
        <v>1.3138000000000001</v>
      </c>
      <c r="G653" s="9">
        <v>1.3112999999999999</v>
      </c>
      <c r="H653" s="9">
        <v>1.3138000000000001</v>
      </c>
      <c r="I653" s="9">
        <v>12.5</v>
      </c>
      <c r="J653" s="9">
        <v>3216.29</v>
      </c>
      <c r="K653" s="8" t="str">
        <f t="shared" si="115"/>
        <v>12:01</v>
      </c>
      <c r="L653" s="7" t="str">
        <f t="shared" si="116"/>
        <v>12</v>
      </c>
      <c r="M653" s="6">
        <f t="shared" si="117"/>
        <v>0</v>
      </c>
      <c r="N653" s="5">
        <f t="shared" si="122"/>
        <v>0</v>
      </c>
      <c r="O653" s="4">
        <f t="shared" si="123"/>
        <v>8</v>
      </c>
      <c r="P653" s="3">
        <f t="shared" si="118"/>
        <v>0</v>
      </c>
      <c r="Q653" s="2">
        <f t="shared" si="119"/>
        <v>0</v>
      </c>
      <c r="R653" s="3">
        <f t="shared" si="120"/>
        <v>0</v>
      </c>
      <c r="S653" s="2">
        <f t="shared" si="121"/>
        <v>1</v>
      </c>
      <c r="T653" s="1">
        <f t="shared" si="124"/>
        <v>0</v>
      </c>
      <c r="U653" s="1">
        <f t="shared" si="125"/>
        <v>1</v>
      </c>
    </row>
    <row r="654" spans="1:21">
      <c r="A654" s="9">
        <v>3184</v>
      </c>
      <c r="B654" s="9" t="s">
        <v>1267</v>
      </c>
      <c r="C654" s="9" t="s">
        <v>0</v>
      </c>
      <c r="D654" s="9">
        <v>1263</v>
      </c>
      <c r="E654" s="9">
        <v>1</v>
      </c>
      <c r="F654" s="9">
        <v>1.3133999999999999</v>
      </c>
      <c r="G654" s="9">
        <v>1.3159000000000001</v>
      </c>
      <c r="H654" s="9">
        <v>1.3133999999999999</v>
      </c>
      <c r="I654" s="9">
        <v>5</v>
      </c>
      <c r="J654" s="9">
        <v>3221.29</v>
      </c>
      <c r="K654" s="8" t="str">
        <f t="shared" si="115"/>
        <v>04:53</v>
      </c>
      <c r="L654" s="7" t="str">
        <f t="shared" si="116"/>
        <v>04</v>
      </c>
      <c r="M654" s="6">
        <f t="shared" si="117"/>
        <v>0</v>
      </c>
      <c r="N654" s="5">
        <f t="shared" si="122"/>
        <v>0</v>
      </c>
      <c r="O654" s="4">
        <f t="shared" si="123"/>
        <v>9</v>
      </c>
      <c r="P654" s="3">
        <f t="shared" si="118"/>
        <v>0</v>
      </c>
      <c r="Q654" s="2">
        <f t="shared" si="119"/>
        <v>0</v>
      </c>
      <c r="R654" s="3">
        <f t="shared" si="120"/>
        <v>0</v>
      </c>
      <c r="S654" s="2">
        <f t="shared" si="121"/>
        <v>0</v>
      </c>
      <c r="T654" s="1">
        <f t="shared" si="124"/>
        <v>0</v>
      </c>
      <c r="U654" s="1">
        <f t="shared" si="125"/>
        <v>1</v>
      </c>
    </row>
    <row r="655" spans="1:21">
      <c r="A655" s="9">
        <v>3189</v>
      </c>
      <c r="B655" s="9" t="s">
        <v>1266</v>
      </c>
      <c r="C655" s="9" t="s">
        <v>0</v>
      </c>
      <c r="D655" s="9">
        <v>1266</v>
      </c>
      <c r="E655" s="9">
        <v>2</v>
      </c>
      <c r="F655" s="9">
        <v>1.3138000000000001</v>
      </c>
      <c r="G655" s="9">
        <v>1.3112999999999999</v>
      </c>
      <c r="H655" s="9">
        <v>1.3138000000000001</v>
      </c>
      <c r="I655" s="9">
        <v>10</v>
      </c>
      <c r="J655" s="9">
        <v>3231.29</v>
      </c>
      <c r="K655" s="8" t="str">
        <f t="shared" si="115"/>
        <v>08:21</v>
      </c>
      <c r="L655" s="7" t="str">
        <f t="shared" si="116"/>
        <v>08</v>
      </c>
      <c r="M655" s="6">
        <f t="shared" si="117"/>
        <v>0</v>
      </c>
      <c r="N655" s="5">
        <f t="shared" si="122"/>
        <v>0</v>
      </c>
      <c r="O655" s="4">
        <f t="shared" si="123"/>
        <v>10</v>
      </c>
      <c r="P655" s="3">
        <f t="shared" si="118"/>
        <v>0</v>
      </c>
      <c r="Q655" s="2">
        <f t="shared" si="119"/>
        <v>0</v>
      </c>
      <c r="R655" s="3">
        <f t="shared" si="120"/>
        <v>0</v>
      </c>
      <c r="S655" s="2">
        <f t="shared" si="121"/>
        <v>1</v>
      </c>
      <c r="T655" s="1">
        <f t="shared" si="124"/>
        <v>0</v>
      </c>
      <c r="U655" s="1">
        <f t="shared" si="125"/>
        <v>1</v>
      </c>
    </row>
    <row r="656" spans="1:21">
      <c r="A656" s="9">
        <v>3194</v>
      </c>
      <c r="B656" s="9" t="s">
        <v>1265</v>
      </c>
      <c r="C656" s="9" t="s">
        <v>0</v>
      </c>
      <c r="D656" s="9">
        <v>1267</v>
      </c>
      <c r="E656" s="9">
        <v>3</v>
      </c>
      <c r="F656" s="9">
        <v>1.3134999999999999</v>
      </c>
      <c r="G656" s="9">
        <v>1.3160000000000001</v>
      </c>
      <c r="H656" s="9">
        <v>1.3134999999999999</v>
      </c>
      <c r="I656" s="9">
        <v>15</v>
      </c>
      <c r="J656" s="9">
        <v>3246.29</v>
      </c>
      <c r="K656" s="8" t="str">
        <f t="shared" si="115"/>
        <v>08:49</v>
      </c>
      <c r="L656" s="7" t="str">
        <f t="shared" si="116"/>
        <v>08</v>
      </c>
      <c r="M656" s="6">
        <f t="shared" si="117"/>
        <v>0</v>
      </c>
      <c r="N656" s="5">
        <f t="shared" si="122"/>
        <v>0</v>
      </c>
      <c r="O656" s="4">
        <f t="shared" si="123"/>
        <v>11</v>
      </c>
      <c r="P656" s="3">
        <f t="shared" si="118"/>
        <v>0</v>
      </c>
      <c r="Q656" s="2">
        <f t="shared" si="119"/>
        <v>0</v>
      </c>
      <c r="R656" s="3">
        <f t="shared" si="120"/>
        <v>0</v>
      </c>
      <c r="S656" s="2">
        <f t="shared" si="121"/>
        <v>0</v>
      </c>
      <c r="T656" s="1">
        <f t="shared" si="124"/>
        <v>0</v>
      </c>
      <c r="U656" s="1">
        <f t="shared" si="125"/>
        <v>1</v>
      </c>
    </row>
    <row r="657" spans="1:21">
      <c r="A657" s="9">
        <v>3199</v>
      </c>
      <c r="B657" s="9" t="s">
        <v>1264</v>
      </c>
      <c r="C657" s="9" t="s">
        <v>0</v>
      </c>
      <c r="D657" s="9">
        <v>1270</v>
      </c>
      <c r="E657" s="9">
        <v>4</v>
      </c>
      <c r="F657" s="9">
        <v>1.3139000000000001</v>
      </c>
      <c r="G657" s="9">
        <v>1.3113999999999999</v>
      </c>
      <c r="H657" s="9">
        <v>1.3139000000000001</v>
      </c>
      <c r="I657" s="9">
        <v>20</v>
      </c>
      <c r="J657" s="9">
        <v>3266.29</v>
      </c>
      <c r="K657" s="8" t="str">
        <f t="shared" si="115"/>
        <v>08:56</v>
      </c>
      <c r="L657" s="7" t="str">
        <f t="shared" si="116"/>
        <v>08</v>
      </c>
      <c r="M657" s="6">
        <f t="shared" si="117"/>
        <v>0</v>
      </c>
      <c r="N657" s="5">
        <f t="shared" si="122"/>
        <v>0</v>
      </c>
      <c r="O657" s="4">
        <f t="shared" si="123"/>
        <v>12</v>
      </c>
      <c r="P657" s="3">
        <f t="shared" si="118"/>
        <v>0</v>
      </c>
      <c r="Q657" s="2">
        <f t="shared" si="119"/>
        <v>0</v>
      </c>
      <c r="R657" s="3">
        <f t="shared" si="120"/>
        <v>0</v>
      </c>
      <c r="S657" s="2">
        <f t="shared" si="121"/>
        <v>1</v>
      </c>
      <c r="T657" s="1">
        <f t="shared" si="124"/>
        <v>0</v>
      </c>
      <c r="U657" s="1">
        <f t="shared" si="125"/>
        <v>1</v>
      </c>
    </row>
    <row r="658" spans="1:21">
      <c r="A658" s="9">
        <v>3204</v>
      </c>
      <c r="B658" s="9" t="s">
        <v>1263</v>
      </c>
      <c r="C658" s="9" t="s">
        <v>0</v>
      </c>
      <c r="D658" s="9">
        <v>1272</v>
      </c>
      <c r="E658" s="9">
        <v>0.5</v>
      </c>
      <c r="F658" s="9">
        <v>1.3129</v>
      </c>
      <c r="G658" s="9">
        <v>1.3104</v>
      </c>
      <c r="H658" s="9">
        <v>1.3129</v>
      </c>
      <c r="I658" s="9">
        <v>2.5</v>
      </c>
      <c r="J658" s="9">
        <v>3268.79</v>
      </c>
      <c r="K658" s="8" t="str">
        <f t="shared" si="115"/>
        <v>09:29</v>
      </c>
      <c r="L658" s="7" t="str">
        <f t="shared" si="116"/>
        <v>09</v>
      </c>
      <c r="M658" s="6">
        <f t="shared" si="117"/>
        <v>0</v>
      </c>
      <c r="N658" s="5">
        <f t="shared" si="122"/>
        <v>0</v>
      </c>
      <c r="O658" s="4">
        <f t="shared" si="123"/>
        <v>13</v>
      </c>
      <c r="P658" s="3">
        <f t="shared" si="118"/>
        <v>0</v>
      </c>
      <c r="Q658" s="2">
        <f t="shared" si="119"/>
        <v>0</v>
      </c>
      <c r="R658" s="3">
        <f t="shared" si="120"/>
        <v>0</v>
      </c>
      <c r="S658" s="2">
        <f t="shared" si="121"/>
        <v>1</v>
      </c>
      <c r="T658" s="1">
        <f t="shared" si="124"/>
        <v>0</v>
      </c>
      <c r="U658" s="1">
        <f t="shared" si="125"/>
        <v>0</v>
      </c>
    </row>
    <row r="659" spans="1:21">
      <c r="A659" s="9">
        <v>3209</v>
      </c>
      <c r="B659" s="9" t="s">
        <v>1262</v>
      </c>
      <c r="C659" s="9" t="s">
        <v>0</v>
      </c>
      <c r="D659" s="9">
        <v>1273</v>
      </c>
      <c r="E659" s="9">
        <v>1.5</v>
      </c>
      <c r="F659" s="9">
        <v>1.3125</v>
      </c>
      <c r="G659" s="9">
        <v>1.3149999999999999</v>
      </c>
      <c r="H659" s="9">
        <v>1.3125</v>
      </c>
      <c r="I659" s="9">
        <v>7.5</v>
      </c>
      <c r="J659" s="9">
        <v>3276.29</v>
      </c>
      <c r="K659" s="8" t="str">
        <f t="shared" si="115"/>
        <v>11:17</v>
      </c>
      <c r="L659" s="7" t="str">
        <f t="shared" si="116"/>
        <v>11</v>
      </c>
      <c r="M659" s="6">
        <f t="shared" si="117"/>
        <v>0</v>
      </c>
      <c r="N659" s="5">
        <f t="shared" si="122"/>
        <v>0</v>
      </c>
      <c r="O659" s="4">
        <f t="shared" si="123"/>
        <v>14</v>
      </c>
      <c r="P659" s="3">
        <f t="shared" si="118"/>
        <v>0</v>
      </c>
      <c r="Q659" s="2">
        <f t="shared" si="119"/>
        <v>0</v>
      </c>
      <c r="R659" s="3">
        <f t="shared" si="120"/>
        <v>0</v>
      </c>
      <c r="S659" s="2">
        <f t="shared" si="121"/>
        <v>0</v>
      </c>
      <c r="T659" s="1">
        <f t="shared" si="124"/>
        <v>0</v>
      </c>
      <c r="U659" s="1">
        <f t="shared" si="125"/>
        <v>1</v>
      </c>
    </row>
    <row r="660" spans="1:21">
      <c r="A660" s="9">
        <v>3218</v>
      </c>
      <c r="B660" s="9" t="s">
        <v>1261</v>
      </c>
      <c r="C660" s="9" t="s">
        <v>0</v>
      </c>
      <c r="D660" s="9">
        <v>1278</v>
      </c>
      <c r="E660" s="9">
        <v>0.5</v>
      </c>
      <c r="F660" s="9">
        <v>1.3118000000000001</v>
      </c>
      <c r="G660" s="9">
        <v>1.3092999999999999</v>
      </c>
      <c r="H660" s="9">
        <v>1.3118000000000001</v>
      </c>
      <c r="I660" s="9">
        <v>2.5</v>
      </c>
      <c r="J660" s="9">
        <v>3278.79</v>
      </c>
      <c r="K660" s="8" t="str">
        <f t="shared" si="115"/>
        <v>12:50</v>
      </c>
      <c r="L660" s="7" t="str">
        <f t="shared" si="116"/>
        <v>12</v>
      </c>
      <c r="M660" s="6">
        <f t="shared" si="117"/>
        <v>0</v>
      </c>
      <c r="N660" s="5">
        <f t="shared" si="122"/>
        <v>0</v>
      </c>
      <c r="O660" s="4">
        <f t="shared" si="123"/>
        <v>15</v>
      </c>
      <c r="P660" s="3">
        <f t="shared" si="118"/>
        <v>0</v>
      </c>
      <c r="Q660" s="2">
        <f t="shared" si="119"/>
        <v>0</v>
      </c>
      <c r="R660" s="3">
        <f t="shared" si="120"/>
        <v>0</v>
      </c>
      <c r="S660" s="2">
        <f t="shared" si="121"/>
        <v>1</v>
      </c>
      <c r="T660" s="1">
        <f t="shared" si="124"/>
        <v>0</v>
      </c>
      <c r="U660" s="1">
        <f t="shared" si="125"/>
        <v>1</v>
      </c>
    </row>
    <row r="661" spans="1:21">
      <c r="A661" s="9">
        <v>3220</v>
      </c>
      <c r="B661" s="9" t="s">
        <v>1260</v>
      </c>
      <c r="C661" s="9" t="s">
        <v>0</v>
      </c>
      <c r="D661" s="9">
        <v>1279</v>
      </c>
      <c r="E661" s="9">
        <v>1.5</v>
      </c>
      <c r="F661" s="9">
        <v>1.3115000000000001</v>
      </c>
      <c r="G661" s="9">
        <v>1.3140000000000001</v>
      </c>
      <c r="H661" s="9">
        <v>1.3115000000000001</v>
      </c>
      <c r="I661" s="9">
        <v>7.5</v>
      </c>
      <c r="J661" s="9">
        <v>3286.29</v>
      </c>
      <c r="K661" s="8" t="str">
        <f t="shared" si="115"/>
        <v>13:44</v>
      </c>
      <c r="L661" s="7" t="str">
        <f t="shared" si="116"/>
        <v>13</v>
      </c>
      <c r="M661" s="6">
        <f t="shared" si="117"/>
        <v>0</v>
      </c>
      <c r="N661" s="5">
        <f t="shared" si="122"/>
        <v>0</v>
      </c>
      <c r="O661" s="4">
        <f t="shared" si="123"/>
        <v>16</v>
      </c>
      <c r="P661" s="3">
        <f t="shared" si="118"/>
        <v>0</v>
      </c>
      <c r="Q661" s="2">
        <f t="shared" si="119"/>
        <v>0</v>
      </c>
      <c r="R661" s="3">
        <f t="shared" si="120"/>
        <v>0</v>
      </c>
      <c r="S661" s="2">
        <f t="shared" si="121"/>
        <v>0</v>
      </c>
      <c r="T661" s="1">
        <f t="shared" si="124"/>
        <v>0</v>
      </c>
      <c r="U661" s="1">
        <f t="shared" si="125"/>
        <v>1</v>
      </c>
    </row>
    <row r="662" spans="1:21">
      <c r="A662" s="9">
        <v>3221</v>
      </c>
      <c r="B662" s="9" t="s">
        <v>1259</v>
      </c>
      <c r="C662" s="9" t="s">
        <v>0</v>
      </c>
      <c r="D662" s="9">
        <v>1276</v>
      </c>
      <c r="E662" s="9">
        <v>2.5</v>
      </c>
      <c r="F662" s="9">
        <v>1.3128</v>
      </c>
      <c r="G662" s="9">
        <v>1.3103</v>
      </c>
      <c r="H662" s="9">
        <v>1.3128</v>
      </c>
      <c r="I662" s="9">
        <v>12.5</v>
      </c>
      <c r="J662" s="9">
        <v>3298.79</v>
      </c>
      <c r="K662" s="8" t="str">
        <f t="shared" si="115"/>
        <v>14:30</v>
      </c>
      <c r="L662" s="7" t="str">
        <f t="shared" si="116"/>
        <v>14</v>
      </c>
      <c r="M662" s="6">
        <f t="shared" si="117"/>
        <v>0</v>
      </c>
      <c r="N662" s="5">
        <f t="shared" si="122"/>
        <v>0</v>
      </c>
      <c r="O662" s="4">
        <f t="shared" si="123"/>
        <v>17</v>
      </c>
      <c r="P662" s="3">
        <f t="shared" si="118"/>
        <v>0</v>
      </c>
      <c r="Q662" s="2">
        <f t="shared" si="119"/>
        <v>0</v>
      </c>
      <c r="R662" s="3">
        <f t="shared" si="120"/>
        <v>0</v>
      </c>
      <c r="S662" s="2">
        <f t="shared" si="121"/>
        <v>1</v>
      </c>
      <c r="T662" s="1">
        <f t="shared" si="124"/>
        <v>0</v>
      </c>
      <c r="U662" s="1">
        <f t="shared" si="125"/>
        <v>1</v>
      </c>
    </row>
    <row r="663" spans="1:21">
      <c r="A663" s="9">
        <v>3223</v>
      </c>
      <c r="B663" s="9" t="s">
        <v>1258</v>
      </c>
      <c r="C663" s="9" t="s">
        <v>0</v>
      </c>
      <c r="D663" s="9">
        <v>1280</v>
      </c>
      <c r="E663" s="9">
        <v>0.5</v>
      </c>
      <c r="F663" s="9">
        <v>1.3108</v>
      </c>
      <c r="G663" s="9">
        <v>1.3083</v>
      </c>
      <c r="H663" s="9">
        <v>1.3108</v>
      </c>
      <c r="I663" s="9">
        <v>2.5</v>
      </c>
      <c r="J663" s="9">
        <v>3301.29</v>
      </c>
      <c r="K663" s="8" t="str">
        <f t="shared" si="115"/>
        <v>14:46</v>
      </c>
      <c r="L663" s="7" t="str">
        <f t="shared" si="116"/>
        <v>14</v>
      </c>
      <c r="M663" s="6">
        <f t="shared" si="117"/>
        <v>0</v>
      </c>
      <c r="N663" s="5">
        <f t="shared" si="122"/>
        <v>0</v>
      </c>
      <c r="O663" s="4">
        <f t="shared" si="123"/>
        <v>18</v>
      </c>
      <c r="P663" s="3">
        <f t="shared" si="118"/>
        <v>0</v>
      </c>
      <c r="Q663" s="2">
        <f t="shared" si="119"/>
        <v>0</v>
      </c>
      <c r="R663" s="3">
        <f t="shared" si="120"/>
        <v>0</v>
      </c>
      <c r="S663" s="2">
        <f t="shared" si="121"/>
        <v>1</v>
      </c>
      <c r="T663" s="1">
        <f t="shared" si="124"/>
        <v>0</v>
      </c>
      <c r="U663" s="1">
        <f t="shared" si="125"/>
        <v>0</v>
      </c>
    </row>
    <row r="664" spans="1:21">
      <c r="A664" s="9">
        <v>3230</v>
      </c>
      <c r="B664" s="9" t="s">
        <v>1257</v>
      </c>
      <c r="C664" s="9" t="s">
        <v>0</v>
      </c>
      <c r="D664" s="9">
        <v>1282</v>
      </c>
      <c r="E664" s="9">
        <v>1</v>
      </c>
      <c r="F664" s="9">
        <v>1.3106</v>
      </c>
      <c r="G664" s="9">
        <v>1.3081</v>
      </c>
      <c r="H664" s="9">
        <v>1.3106</v>
      </c>
      <c r="I664" s="9">
        <v>5</v>
      </c>
      <c r="J664" s="9">
        <v>3306.29</v>
      </c>
      <c r="K664" s="8" t="str">
        <f t="shared" si="115"/>
        <v>14:50</v>
      </c>
      <c r="L664" s="7" t="str">
        <f t="shared" si="116"/>
        <v>14</v>
      </c>
      <c r="M664" s="6">
        <f t="shared" si="117"/>
        <v>0</v>
      </c>
      <c r="N664" s="5">
        <f t="shared" si="122"/>
        <v>0</v>
      </c>
      <c r="O664" s="4">
        <f t="shared" si="123"/>
        <v>19</v>
      </c>
      <c r="P664" s="3">
        <f t="shared" si="118"/>
        <v>0</v>
      </c>
      <c r="Q664" s="2">
        <f t="shared" si="119"/>
        <v>0</v>
      </c>
      <c r="R664" s="3">
        <f t="shared" si="120"/>
        <v>0</v>
      </c>
      <c r="S664" s="2">
        <f t="shared" si="121"/>
        <v>1</v>
      </c>
      <c r="T664" s="1">
        <f t="shared" si="124"/>
        <v>0</v>
      </c>
      <c r="U664" s="1">
        <f t="shared" si="125"/>
        <v>0</v>
      </c>
    </row>
    <row r="665" spans="1:21">
      <c r="A665" s="9">
        <v>3235</v>
      </c>
      <c r="B665" s="9" t="s">
        <v>1256</v>
      </c>
      <c r="C665" s="9" t="s">
        <v>0</v>
      </c>
      <c r="D665" s="9">
        <v>1283</v>
      </c>
      <c r="E665" s="9">
        <v>2</v>
      </c>
      <c r="F665" s="9">
        <v>1.3103</v>
      </c>
      <c r="G665" s="9">
        <v>1.3128</v>
      </c>
      <c r="H665" s="9">
        <v>1.3103</v>
      </c>
      <c r="I665" s="9">
        <v>10</v>
      </c>
      <c r="J665" s="9">
        <v>3316.29</v>
      </c>
      <c r="K665" s="8" t="str">
        <f t="shared" si="115"/>
        <v>15:11</v>
      </c>
      <c r="L665" s="7" t="str">
        <f t="shared" si="116"/>
        <v>15</v>
      </c>
      <c r="M665" s="6">
        <f t="shared" si="117"/>
        <v>0</v>
      </c>
      <c r="N665" s="5">
        <f t="shared" si="122"/>
        <v>0</v>
      </c>
      <c r="O665" s="4">
        <f t="shared" si="123"/>
        <v>20</v>
      </c>
      <c r="P665" s="3">
        <f t="shared" si="118"/>
        <v>0</v>
      </c>
      <c r="Q665" s="2">
        <f t="shared" si="119"/>
        <v>0</v>
      </c>
      <c r="R665" s="3">
        <f t="shared" si="120"/>
        <v>0</v>
      </c>
      <c r="S665" s="2">
        <f t="shared" si="121"/>
        <v>0</v>
      </c>
      <c r="T665" s="1">
        <f t="shared" si="124"/>
        <v>0</v>
      </c>
      <c r="U665" s="1">
        <f t="shared" si="125"/>
        <v>1</v>
      </c>
    </row>
    <row r="666" spans="1:21">
      <c r="A666" s="9">
        <v>3240</v>
      </c>
      <c r="B666" s="9" t="s">
        <v>1255</v>
      </c>
      <c r="C666" s="9" t="s">
        <v>0</v>
      </c>
      <c r="D666" s="9">
        <v>1286</v>
      </c>
      <c r="E666" s="9">
        <v>3</v>
      </c>
      <c r="F666" s="9">
        <v>1.3107</v>
      </c>
      <c r="G666" s="9">
        <v>1.3082</v>
      </c>
      <c r="H666" s="9">
        <v>1.3107</v>
      </c>
      <c r="I666" s="9">
        <v>15</v>
      </c>
      <c r="J666" s="9">
        <v>3331.29</v>
      </c>
      <c r="K666" s="8" t="str">
        <f t="shared" si="115"/>
        <v>15:19</v>
      </c>
      <c r="L666" s="7" t="str">
        <f t="shared" si="116"/>
        <v>15</v>
      </c>
      <c r="M666" s="6">
        <f t="shared" si="117"/>
        <v>0</v>
      </c>
      <c r="N666" s="5">
        <f t="shared" si="122"/>
        <v>0</v>
      </c>
      <c r="O666" s="4">
        <f t="shared" si="123"/>
        <v>21</v>
      </c>
      <c r="P666" s="3">
        <f t="shared" si="118"/>
        <v>0</v>
      </c>
      <c r="Q666" s="2">
        <f t="shared" si="119"/>
        <v>0</v>
      </c>
      <c r="R666" s="3">
        <f t="shared" si="120"/>
        <v>0</v>
      </c>
      <c r="S666" s="2">
        <f t="shared" si="121"/>
        <v>1</v>
      </c>
      <c r="T666" s="1">
        <f t="shared" si="124"/>
        <v>0</v>
      </c>
      <c r="U666" s="1">
        <f t="shared" si="125"/>
        <v>1</v>
      </c>
    </row>
    <row r="667" spans="1:21">
      <c r="A667" s="9">
        <v>3245</v>
      </c>
      <c r="B667" s="9" t="s">
        <v>1254</v>
      </c>
      <c r="C667" s="9" t="s">
        <v>0</v>
      </c>
      <c r="D667" s="9">
        <v>1287</v>
      </c>
      <c r="E667" s="9">
        <v>4</v>
      </c>
      <c r="F667" s="9">
        <v>1.3104</v>
      </c>
      <c r="G667" s="9">
        <v>1.3129</v>
      </c>
      <c r="H667" s="9">
        <v>1.3104</v>
      </c>
      <c r="I667" s="9">
        <v>20</v>
      </c>
      <c r="J667" s="9">
        <v>3351.29</v>
      </c>
      <c r="K667" s="8" t="str">
        <f t="shared" si="115"/>
        <v>15:27</v>
      </c>
      <c r="L667" s="7" t="str">
        <f t="shared" si="116"/>
        <v>15</v>
      </c>
      <c r="M667" s="6">
        <f t="shared" si="117"/>
        <v>0</v>
      </c>
      <c r="N667" s="5">
        <f t="shared" si="122"/>
        <v>0</v>
      </c>
      <c r="O667" s="4">
        <f t="shared" si="123"/>
        <v>22</v>
      </c>
      <c r="P667" s="3">
        <f t="shared" si="118"/>
        <v>0</v>
      </c>
      <c r="Q667" s="2">
        <f t="shared" si="119"/>
        <v>0</v>
      </c>
      <c r="R667" s="3">
        <f t="shared" si="120"/>
        <v>0</v>
      </c>
      <c r="S667" s="2">
        <f t="shared" si="121"/>
        <v>0</v>
      </c>
      <c r="T667" s="1">
        <f t="shared" si="124"/>
        <v>0</v>
      </c>
      <c r="U667" s="1">
        <f t="shared" si="125"/>
        <v>1</v>
      </c>
    </row>
    <row r="668" spans="1:21">
      <c r="A668" s="9">
        <v>3250</v>
      </c>
      <c r="B668" s="9" t="s">
        <v>1253</v>
      </c>
      <c r="C668" s="9" t="s">
        <v>0</v>
      </c>
      <c r="D668" s="9">
        <v>1289</v>
      </c>
      <c r="E668" s="9">
        <v>0.5</v>
      </c>
      <c r="F668" s="9">
        <v>1.3113999999999999</v>
      </c>
      <c r="G668" s="9">
        <v>1.3139000000000001</v>
      </c>
      <c r="H668" s="9">
        <v>1.3113999999999999</v>
      </c>
      <c r="I668" s="9">
        <v>2.5</v>
      </c>
      <c r="J668" s="9">
        <v>3353.79</v>
      </c>
      <c r="K668" s="8" t="str">
        <f t="shared" si="115"/>
        <v>16:02</v>
      </c>
      <c r="L668" s="7" t="str">
        <f t="shared" si="116"/>
        <v>16</v>
      </c>
      <c r="M668" s="6">
        <f t="shared" si="117"/>
        <v>0</v>
      </c>
      <c r="N668" s="5">
        <f t="shared" si="122"/>
        <v>0</v>
      </c>
      <c r="O668" s="4">
        <f t="shared" si="123"/>
        <v>23</v>
      </c>
      <c r="P668" s="3">
        <f t="shared" si="118"/>
        <v>0</v>
      </c>
      <c r="Q668" s="2">
        <f t="shared" si="119"/>
        <v>0</v>
      </c>
      <c r="R668" s="3">
        <f t="shared" si="120"/>
        <v>0</v>
      </c>
      <c r="S668" s="2">
        <f t="shared" si="121"/>
        <v>0</v>
      </c>
      <c r="T668" s="1">
        <f t="shared" si="124"/>
        <v>0</v>
      </c>
      <c r="U668" s="1">
        <f t="shared" si="125"/>
        <v>0</v>
      </c>
    </row>
    <row r="669" spans="1:21">
      <c r="A669" s="9">
        <v>3255</v>
      </c>
      <c r="B669" s="9" t="s">
        <v>1252</v>
      </c>
      <c r="C669" s="9" t="s">
        <v>0</v>
      </c>
      <c r="D669" s="9">
        <v>1292</v>
      </c>
      <c r="E669" s="9">
        <v>1.5</v>
      </c>
      <c r="F669" s="9">
        <v>1.3117000000000001</v>
      </c>
      <c r="G669" s="9">
        <v>1.3091999999999999</v>
      </c>
      <c r="H669" s="9">
        <v>1.3117000000000001</v>
      </c>
      <c r="I669" s="9">
        <v>7.5</v>
      </c>
      <c r="J669" s="9">
        <v>3361.29</v>
      </c>
      <c r="K669" s="8" t="str">
        <f t="shared" si="115"/>
        <v>16:08</v>
      </c>
      <c r="L669" s="7" t="str">
        <f t="shared" si="116"/>
        <v>16</v>
      </c>
      <c r="M669" s="6">
        <f t="shared" si="117"/>
        <v>0</v>
      </c>
      <c r="N669" s="5">
        <f t="shared" si="122"/>
        <v>0</v>
      </c>
      <c r="O669" s="4">
        <f t="shared" si="123"/>
        <v>24</v>
      </c>
      <c r="P669" s="3">
        <f t="shared" si="118"/>
        <v>0</v>
      </c>
      <c r="Q669" s="2">
        <f t="shared" si="119"/>
        <v>1</v>
      </c>
      <c r="R669" s="3">
        <f t="shared" si="120"/>
        <v>0</v>
      </c>
      <c r="S669" s="2">
        <f t="shared" si="121"/>
        <v>1</v>
      </c>
      <c r="T669" s="1">
        <f t="shared" si="124"/>
        <v>0</v>
      </c>
      <c r="U669" s="1">
        <f t="shared" si="125"/>
        <v>1</v>
      </c>
    </row>
    <row r="670" spans="1:21">
      <c r="A670" s="9">
        <v>3264</v>
      </c>
      <c r="B670" s="9" t="s">
        <v>1251</v>
      </c>
      <c r="C670" s="9" t="s">
        <v>3</v>
      </c>
      <c r="D670" s="9">
        <v>1293</v>
      </c>
      <c r="E670" s="9">
        <v>2.5</v>
      </c>
      <c r="F670" s="9">
        <v>1.3138000000000001</v>
      </c>
      <c r="G670" s="9">
        <v>1.3138000000000001</v>
      </c>
      <c r="H670" s="9">
        <v>1.3112999999999999</v>
      </c>
      <c r="I670" s="9">
        <v>-50</v>
      </c>
      <c r="J670" s="9">
        <v>3311.29</v>
      </c>
      <c r="K670" s="8" t="str">
        <f t="shared" si="115"/>
        <v>17:36</v>
      </c>
      <c r="L670" s="7" t="str">
        <f t="shared" si="116"/>
        <v>17</v>
      </c>
      <c r="M670" s="6">
        <f t="shared" si="117"/>
        <v>0</v>
      </c>
      <c r="N670" s="5">
        <f t="shared" si="122"/>
        <v>1</v>
      </c>
      <c r="O670" s="4">
        <f t="shared" si="123"/>
        <v>0</v>
      </c>
      <c r="P670" s="3">
        <f t="shared" si="118"/>
        <v>0</v>
      </c>
      <c r="Q670" s="2">
        <f t="shared" si="119"/>
        <v>0</v>
      </c>
      <c r="R670" s="3">
        <f t="shared" si="120"/>
        <v>1</v>
      </c>
      <c r="S670" s="2">
        <f t="shared" si="121"/>
        <v>0</v>
      </c>
      <c r="T670" s="1">
        <f t="shared" si="124"/>
        <v>0</v>
      </c>
      <c r="U670" s="1">
        <f t="shared" si="125"/>
        <v>0</v>
      </c>
    </row>
    <row r="671" spans="1:21">
      <c r="A671" s="9">
        <v>3269</v>
      </c>
      <c r="B671" s="9" t="s">
        <v>1250</v>
      </c>
      <c r="C671" s="9" t="s">
        <v>0</v>
      </c>
      <c r="D671" s="9">
        <v>1297</v>
      </c>
      <c r="E671" s="9">
        <v>0.5</v>
      </c>
      <c r="F671" s="9">
        <v>1.3132999999999999</v>
      </c>
      <c r="G671" s="9">
        <v>1.3158000000000001</v>
      </c>
      <c r="H671" s="9">
        <v>1.3132999999999999</v>
      </c>
      <c r="I671" s="9">
        <v>2.5</v>
      </c>
      <c r="J671" s="9">
        <v>3313.79</v>
      </c>
      <c r="K671" s="8" t="str">
        <f t="shared" si="115"/>
        <v>19:03</v>
      </c>
      <c r="L671" s="7" t="str">
        <f t="shared" si="116"/>
        <v>19</v>
      </c>
      <c r="M671" s="6">
        <f t="shared" si="117"/>
        <v>0</v>
      </c>
      <c r="N671" s="5">
        <f t="shared" si="122"/>
        <v>0</v>
      </c>
      <c r="O671" s="4">
        <f t="shared" si="123"/>
        <v>1</v>
      </c>
      <c r="P671" s="3">
        <f t="shared" si="118"/>
        <v>0</v>
      </c>
      <c r="Q671" s="2">
        <f t="shared" si="119"/>
        <v>0</v>
      </c>
      <c r="R671" s="3">
        <f t="shared" si="120"/>
        <v>0</v>
      </c>
      <c r="S671" s="2">
        <f t="shared" si="121"/>
        <v>0</v>
      </c>
      <c r="T671" s="1">
        <f t="shared" si="124"/>
        <v>0</v>
      </c>
      <c r="U671" s="1">
        <f t="shared" si="125"/>
        <v>0</v>
      </c>
    </row>
    <row r="672" spans="1:21">
      <c r="A672" s="9">
        <v>3271</v>
      </c>
      <c r="B672" s="9" t="s">
        <v>1249</v>
      </c>
      <c r="C672" s="9" t="s">
        <v>0</v>
      </c>
      <c r="D672" s="9">
        <v>1300</v>
      </c>
      <c r="E672" s="9">
        <v>1.5</v>
      </c>
      <c r="F672" s="9">
        <v>1.3136000000000001</v>
      </c>
      <c r="G672" s="9">
        <v>1.3110999999999999</v>
      </c>
      <c r="H672" s="9">
        <v>1.3136000000000001</v>
      </c>
      <c r="I672" s="9">
        <v>7.5</v>
      </c>
      <c r="J672" s="9">
        <v>3321.29</v>
      </c>
      <c r="K672" s="8" t="str">
        <f t="shared" si="115"/>
        <v>19:48</v>
      </c>
      <c r="L672" s="7" t="str">
        <f t="shared" si="116"/>
        <v>19</v>
      </c>
      <c r="M672" s="6">
        <f t="shared" si="117"/>
        <v>0</v>
      </c>
      <c r="N672" s="5">
        <f t="shared" si="122"/>
        <v>0</v>
      </c>
      <c r="O672" s="4">
        <f t="shared" si="123"/>
        <v>2</v>
      </c>
      <c r="P672" s="3">
        <f t="shared" si="118"/>
        <v>0</v>
      </c>
      <c r="Q672" s="2">
        <f t="shared" si="119"/>
        <v>0</v>
      </c>
      <c r="R672" s="3">
        <f t="shared" si="120"/>
        <v>0</v>
      </c>
      <c r="S672" s="2">
        <f t="shared" si="121"/>
        <v>1</v>
      </c>
      <c r="T672" s="1">
        <f t="shared" si="124"/>
        <v>0</v>
      </c>
      <c r="U672" s="1">
        <f t="shared" si="125"/>
        <v>1</v>
      </c>
    </row>
    <row r="673" spans="1:21">
      <c r="A673" s="9">
        <v>3272</v>
      </c>
      <c r="B673" s="9" t="s">
        <v>1248</v>
      </c>
      <c r="C673" s="9" t="s">
        <v>3</v>
      </c>
      <c r="D673" s="9">
        <v>1295</v>
      </c>
      <c r="E673" s="9">
        <v>0.5</v>
      </c>
      <c r="F673" s="9">
        <v>1.3148</v>
      </c>
      <c r="G673" s="9">
        <v>1.3148</v>
      </c>
      <c r="H673" s="9">
        <v>1.3123</v>
      </c>
      <c r="I673" s="9">
        <v>-10.19</v>
      </c>
      <c r="J673" s="9">
        <v>3311.11</v>
      </c>
      <c r="K673" s="8" t="str">
        <f t="shared" si="115"/>
        <v>00:00</v>
      </c>
      <c r="L673" s="7" t="str">
        <f t="shared" si="116"/>
        <v>00</v>
      </c>
      <c r="M673" s="6">
        <f t="shared" si="117"/>
        <v>0</v>
      </c>
      <c r="N673" s="5">
        <f t="shared" si="122"/>
        <v>1</v>
      </c>
      <c r="O673" s="4">
        <f t="shared" si="123"/>
        <v>0</v>
      </c>
      <c r="P673" s="3">
        <f t="shared" si="118"/>
        <v>0</v>
      </c>
      <c r="Q673" s="2">
        <f t="shared" si="119"/>
        <v>0</v>
      </c>
      <c r="R673" s="3">
        <f t="shared" si="120"/>
        <v>1</v>
      </c>
      <c r="S673" s="2">
        <f t="shared" si="121"/>
        <v>0</v>
      </c>
      <c r="T673" s="1">
        <f t="shared" si="124"/>
        <v>0</v>
      </c>
      <c r="U673" s="1">
        <f t="shared" si="125"/>
        <v>0</v>
      </c>
    </row>
    <row r="674" spans="1:21">
      <c r="A674" s="9">
        <v>3274</v>
      </c>
      <c r="B674" s="9" t="s">
        <v>1248</v>
      </c>
      <c r="C674" s="9" t="s">
        <v>54</v>
      </c>
      <c r="D674" s="9">
        <v>1299</v>
      </c>
      <c r="E674" s="9">
        <v>0.5</v>
      </c>
      <c r="F674" s="9">
        <v>1.3157000000000001</v>
      </c>
      <c r="G674" s="9">
        <v>1.3168</v>
      </c>
      <c r="H674" s="9">
        <v>1.3143</v>
      </c>
      <c r="I674" s="9">
        <v>-4.5</v>
      </c>
      <c r="J674" s="9">
        <v>3306.61</v>
      </c>
      <c r="K674" s="8" t="str">
        <f t="shared" si="115"/>
        <v>00:00</v>
      </c>
      <c r="L674" s="7" t="str">
        <f t="shared" si="116"/>
        <v>00</v>
      </c>
      <c r="M674" s="6">
        <f t="shared" si="117"/>
        <v>2</v>
      </c>
      <c r="N674" s="5">
        <f t="shared" si="122"/>
        <v>0</v>
      </c>
      <c r="O674" s="4">
        <f t="shared" si="123"/>
        <v>0</v>
      </c>
      <c r="P674" s="3">
        <f t="shared" si="118"/>
        <v>0</v>
      </c>
      <c r="Q674" s="2">
        <f t="shared" si="119"/>
        <v>0</v>
      </c>
      <c r="R674" s="3">
        <f t="shared" si="120"/>
        <v>0</v>
      </c>
      <c r="S674" s="2">
        <f t="shared" si="121"/>
        <v>0</v>
      </c>
      <c r="T674" s="1">
        <f t="shared" si="124"/>
        <v>0</v>
      </c>
      <c r="U674" s="1">
        <f t="shared" si="125"/>
        <v>0</v>
      </c>
    </row>
    <row r="675" spans="1:21">
      <c r="A675" s="9">
        <v>3281</v>
      </c>
      <c r="B675" s="9" t="s">
        <v>1247</v>
      </c>
      <c r="C675" s="9" t="s">
        <v>0</v>
      </c>
      <c r="D675" s="9">
        <v>1302</v>
      </c>
      <c r="E675" s="9">
        <v>1</v>
      </c>
      <c r="F675" s="9">
        <v>1.3148</v>
      </c>
      <c r="G675" s="9">
        <v>1.3123</v>
      </c>
      <c r="H675" s="9">
        <v>1.3148</v>
      </c>
      <c r="I675" s="9">
        <v>5</v>
      </c>
      <c r="J675" s="9">
        <v>3311.61</v>
      </c>
      <c r="K675" s="8" t="str">
        <f t="shared" si="115"/>
        <v>08:43</v>
      </c>
      <c r="L675" s="7" t="str">
        <f t="shared" si="116"/>
        <v>08</v>
      </c>
      <c r="M675" s="6">
        <f t="shared" si="117"/>
        <v>0</v>
      </c>
      <c r="N675" s="5">
        <f t="shared" si="122"/>
        <v>0</v>
      </c>
      <c r="O675" s="4">
        <f t="shared" si="123"/>
        <v>1</v>
      </c>
      <c r="P675" s="3">
        <f t="shared" si="118"/>
        <v>0</v>
      </c>
      <c r="Q675" s="2">
        <f t="shared" si="119"/>
        <v>0</v>
      </c>
      <c r="R675" s="3">
        <f t="shared" si="120"/>
        <v>0</v>
      </c>
      <c r="S675" s="2">
        <f t="shared" si="121"/>
        <v>1</v>
      </c>
      <c r="T675" s="1">
        <f t="shared" si="124"/>
        <v>0</v>
      </c>
      <c r="U675" s="1">
        <f t="shared" si="125"/>
        <v>0</v>
      </c>
    </row>
    <row r="676" spans="1:21">
      <c r="A676" s="9">
        <v>3286</v>
      </c>
      <c r="B676" s="9" t="s">
        <v>1246</v>
      </c>
      <c r="C676" s="9" t="s">
        <v>0</v>
      </c>
      <c r="D676" s="9">
        <v>1303</v>
      </c>
      <c r="E676" s="9">
        <v>2</v>
      </c>
      <c r="F676" s="9">
        <v>1.3144</v>
      </c>
      <c r="G676" s="9">
        <v>1.3169</v>
      </c>
      <c r="H676" s="9">
        <v>1.3144</v>
      </c>
      <c r="I676" s="9">
        <v>10</v>
      </c>
      <c r="J676" s="9">
        <v>3321.61</v>
      </c>
      <c r="K676" s="8" t="str">
        <f t="shared" si="115"/>
        <v>09:12</v>
      </c>
      <c r="L676" s="7" t="str">
        <f t="shared" si="116"/>
        <v>09</v>
      </c>
      <c r="M676" s="6">
        <f t="shared" si="117"/>
        <v>0</v>
      </c>
      <c r="N676" s="5">
        <f t="shared" si="122"/>
        <v>0</v>
      </c>
      <c r="O676" s="4">
        <f t="shared" si="123"/>
        <v>2</v>
      </c>
      <c r="P676" s="3">
        <f t="shared" si="118"/>
        <v>0</v>
      </c>
      <c r="Q676" s="2">
        <f t="shared" si="119"/>
        <v>0</v>
      </c>
      <c r="R676" s="3">
        <f t="shared" si="120"/>
        <v>0</v>
      </c>
      <c r="S676" s="2">
        <f t="shared" si="121"/>
        <v>0</v>
      </c>
      <c r="T676" s="1">
        <f t="shared" si="124"/>
        <v>0</v>
      </c>
      <c r="U676" s="1">
        <f t="shared" si="125"/>
        <v>1</v>
      </c>
    </row>
    <row r="677" spans="1:21">
      <c r="A677" s="9">
        <v>3291</v>
      </c>
      <c r="B677" s="9" t="s">
        <v>1245</v>
      </c>
      <c r="C677" s="9" t="s">
        <v>0</v>
      </c>
      <c r="D677" s="9">
        <v>1306</v>
      </c>
      <c r="E677" s="9">
        <v>3</v>
      </c>
      <c r="F677" s="9">
        <v>1.3147</v>
      </c>
      <c r="G677" s="9">
        <v>1.3122</v>
      </c>
      <c r="H677" s="9">
        <v>1.3147</v>
      </c>
      <c r="I677" s="9">
        <v>15</v>
      </c>
      <c r="J677" s="9">
        <v>3336.61</v>
      </c>
      <c r="K677" s="8" t="str">
        <f t="shared" si="115"/>
        <v>09:24</v>
      </c>
      <c r="L677" s="7" t="str">
        <f t="shared" si="116"/>
        <v>09</v>
      </c>
      <c r="M677" s="6">
        <f t="shared" si="117"/>
        <v>0</v>
      </c>
      <c r="N677" s="5">
        <f t="shared" si="122"/>
        <v>0</v>
      </c>
      <c r="O677" s="4">
        <f t="shared" si="123"/>
        <v>3</v>
      </c>
      <c r="P677" s="3">
        <f t="shared" si="118"/>
        <v>0</v>
      </c>
      <c r="Q677" s="2">
        <f t="shared" si="119"/>
        <v>0</v>
      </c>
      <c r="R677" s="3">
        <f t="shared" si="120"/>
        <v>0</v>
      </c>
      <c r="S677" s="2">
        <f t="shared" si="121"/>
        <v>1</v>
      </c>
      <c r="T677" s="1">
        <f t="shared" si="124"/>
        <v>0</v>
      </c>
      <c r="U677" s="1">
        <f t="shared" si="125"/>
        <v>1</v>
      </c>
    </row>
    <row r="678" spans="1:21">
      <c r="A678" s="9">
        <v>3296</v>
      </c>
      <c r="B678" s="9" t="s">
        <v>1244</v>
      </c>
      <c r="C678" s="9" t="s">
        <v>0</v>
      </c>
      <c r="D678" s="9">
        <v>1308</v>
      </c>
      <c r="E678" s="9">
        <v>0.5</v>
      </c>
      <c r="F678" s="9">
        <v>1.3136000000000001</v>
      </c>
      <c r="G678" s="9">
        <v>1.3110999999999999</v>
      </c>
      <c r="H678" s="9">
        <v>1.3136000000000001</v>
      </c>
      <c r="I678" s="9">
        <v>2.5</v>
      </c>
      <c r="J678" s="9">
        <v>3339.11</v>
      </c>
      <c r="K678" s="8" t="str">
        <f t="shared" si="115"/>
        <v>12:27</v>
      </c>
      <c r="L678" s="7" t="str">
        <f t="shared" si="116"/>
        <v>12</v>
      </c>
      <c r="M678" s="6">
        <f t="shared" si="117"/>
        <v>0</v>
      </c>
      <c r="N678" s="5">
        <f t="shared" si="122"/>
        <v>0</v>
      </c>
      <c r="O678" s="4">
        <f t="shared" si="123"/>
        <v>4</v>
      </c>
      <c r="P678" s="3">
        <f t="shared" si="118"/>
        <v>0</v>
      </c>
      <c r="Q678" s="2">
        <f t="shared" si="119"/>
        <v>0</v>
      </c>
      <c r="R678" s="3">
        <f t="shared" si="120"/>
        <v>0</v>
      </c>
      <c r="S678" s="2">
        <f t="shared" si="121"/>
        <v>1</v>
      </c>
      <c r="T678" s="1">
        <f t="shared" si="124"/>
        <v>0</v>
      </c>
      <c r="U678" s="1">
        <f t="shared" si="125"/>
        <v>0</v>
      </c>
    </row>
    <row r="679" spans="1:21">
      <c r="A679" s="9">
        <v>3301</v>
      </c>
      <c r="B679" s="9" t="s">
        <v>1243</v>
      </c>
      <c r="C679" s="9" t="s">
        <v>0</v>
      </c>
      <c r="D679" s="9">
        <v>1309</v>
      </c>
      <c r="E679" s="9">
        <v>1.5</v>
      </c>
      <c r="F679" s="9">
        <v>1.3130999999999999</v>
      </c>
      <c r="G679" s="9">
        <v>1.3156000000000001</v>
      </c>
      <c r="H679" s="9">
        <v>1.3130999999999999</v>
      </c>
      <c r="I679" s="9">
        <v>7.5</v>
      </c>
      <c r="J679" s="9">
        <v>3346.61</v>
      </c>
      <c r="K679" s="8" t="str">
        <f t="shared" si="115"/>
        <v>13:00</v>
      </c>
      <c r="L679" s="7" t="str">
        <f t="shared" si="116"/>
        <v>13</v>
      </c>
      <c r="M679" s="6">
        <f t="shared" si="117"/>
        <v>0</v>
      </c>
      <c r="N679" s="5">
        <f t="shared" si="122"/>
        <v>0</v>
      </c>
      <c r="O679" s="4">
        <f t="shared" si="123"/>
        <v>5</v>
      </c>
      <c r="P679" s="3">
        <f t="shared" si="118"/>
        <v>0</v>
      </c>
      <c r="Q679" s="2">
        <f t="shared" si="119"/>
        <v>0</v>
      </c>
      <c r="R679" s="3">
        <f t="shared" si="120"/>
        <v>0</v>
      </c>
      <c r="S679" s="2">
        <f t="shared" si="121"/>
        <v>0</v>
      </c>
      <c r="T679" s="1">
        <f t="shared" si="124"/>
        <v>0</v>
      </c>
      <c r="U679" s="1">
        <f t="shared" si="125"/>
        <v>1</v>
      </c>
    </row>
    <row r="680" spans="1:21">
      <c r="A680" s="9">
        <v>3310</v>
      </c>
      <c r="B680" s="9" t="s">
        <v>1242</v>
      </c>
      <c r="C680" s="9" t="s">
        <v>0</v>
      </c>
      <c r="D680" s="9">
        <v>1313</v>
      </c>
      <c r="E680" s="9">
        <v>0.5</v>
      </c>
      <c r="F680" s="9">
        <v>1.3150999999999999</v>
      </c>
      <c r="G680" s="9">
        <v>1.3176000000000001</v>
      </c>
      <c r="H680" s="9">
        <v>1.3150999999999999</v>
      </c>
      <c r="I680" s="9">
        <v>2.5</v>
      </c>
      <c r="J680" s="9">
        <v>3349.11</v>
      </c>
      <c r="K680" s="8" t="str">
        <f t="shared" si="115"/>
        <v>20:32</v>
      </c>
      <c r="L680" s="7" t="str">
        <f t="shared" si="116"/>
        <v>20</v>
      </c>
      <c r="M680" s="6">
        <f t="shared" si="117"/>
        <v>0</v>
      </c>
      <c r="N680" s="5">
        <f t="shared" si="122"/>
        <v>0</v>
      </c>
      <c r="O680" s="4">
        <f t="shared" si="123"/>
        <v>6</v>
      </c>
      <c r="P680" s="3">
        <f t="shared" si="118"/>
        <v>0</v>
      </c>
      <c r="Q680" s="2">
        <f t="shared" si="119"/>
        <v>0</v>
      </c>
      <c r="R680" s="3">
        <f t="shared" si="120"/>
        <v>0</v>
      </c>
      <c r="S680" s="2">
        <f t="shared" si="121"/>
        <v>0</v>
      </c>
      <c r="T680" s="1">
        <f t="shared" si="124"/>
        <v>0</v>
      </c>
      <c r="U680" s="1">
        <f t="shared" si="125"/>
        <v>0</v>
      </c>
    </row>
    <row r="681" spans="1:21">
      <c r="A681" s="9">
        <v>3312</v>
      </c>
      <c r="B681" s="9" t="s">
        <v>1241</v>
      </c>
      <c r="C681" s="9" t="s">
        <v>0</v>
      </c>
      <c r="D681" s="9">
        <v>1316</v>
      </c>
      <c r="E681" s="9">
        <v>1.5</v>
      </c>
      <c r="F681" s="9">
        <v>1.3153999999999999</v>
      </c>
      <c r="G681" s="9">
        <v>1.3129</v>
      </c>
      <c r="H681" s="9">
        <v>1.3153999999999999</v>
      </c>
      <c r="I681" s="9">
        <v>7.65</v>
      </c>
      <c r="J681" s="9">
        <v>3356.76</v>
      </c>
      <c r="K681" s="8" t="str">
        <f t="shared" si="115"/>
        <v>00:02</v>
      </c>
      <c r="L681" s="7" t="str">
        <f t="shared" si="116"/>
        <v>00</v>
      </c>
      <c r="M681" s="6">
        <f t="shared" si="117"/>
        <v>0</v>
      </c>
      <c r="N681" s="5">
        <f t="shared" si="122"/>
        <v>0</v>
      </c>
      <c r="O681" s="4">
        <f t="shared" si="123"/>
        <v>7</v>
      </c>
      <c r="P681" s="3">
        <f t="shared" si="118"/>
        <v>0</v>
      </c>
      <c r="Q681" s="2">
        <f t="shared" si="119"/>
        <v>1</v>
      </c>
      <c r="R681" s="3">
        <f t="shared" si="120"/>
        <v>0</v>
      </c>
      <c r="S681" s="2">
        <f t="shared" si="121"/>
        <v>1</v>
      </c>
      <c r="T681" s="1">
        <f t="shared" si="124"/>
        <v>0</v>
      </c>
      <c r="U681" s="1">
        <f t="shared" si="125"/>
        <v>1</v>
      </c>
    </row>
    <row r="682" spans="1:21">
      <c r="A682" s="9">
        <v>3313</v>
      </c>
      <c r="B682" s="9" t="s">
        <v>1240</v>
      </c>
      <c r="C682" s="9" t="s">
        <v>54</v>
      </c>
      <c r="D682" s="9">
        <v>1311</v>
      </c>
      <c r="E682" s="9">
        <v>0.5</v>
      </c>
      <c r="F682" s="9">
        <v>1.3156000000000001</v>
      </c>
      <c r="G682" s="9">
        <v>1.3166</v>
      </c>
      <c r="H682" s="9">
        <v>1.3141</v>
      </c>
      <c r="I682" s="9">
        <v>-5.18</v>
      </c>
      <c r="J682" s="9">
        <v>3351.57</v>
      </c>
      <c r="K682" s="8" t="str">
        <f t="shared" si="115"/>
        <v>01:00</v>
      </c>
      <c r="L682" s="7" t="str">
        <f t="shared" si="116"/>
        <v>01</v>
      </c>
      <c r="M682" s="6">
        <f t="shared" si="117"/>
        <v>2</v>
      </c>
      <c r="N682" s="5">
        <f t="shared" si="122"/>
        <v>0</v>
      </c>
      <c r="O682" s="4">
        <f t="shared" si="123"/>
        <v>0</v>
      </c>
      <c r="P682" s="3">
        <f t="shared" si="118"/>
        <v>0</v>
      </c>
      <c r="Q682" s="2">
        <f t="shared" si="119"/>
        <v>0</v>
      </c>
      <c r="R682" s="3">
        <f t="shared" si="120"/>
        <v>0</v>
      </c>
      <c r="S682" s="2">
        <f t="shared" si="121"/>
        <v>0</v>
      </c>
      <c r="T682" s="1">
        <f t="shared" si="124"/>
        <v>0</v>
      </c>
      <c r="U682" s="1">
        <f t="shared" si="125"/>
        <v>0</v>
      </c>
    </row>
    <row r="683" spans="1:21">
      <c r="A683" s="9">
        <v>3325</v>
      </c>
      <c r="B683" s="9" t="s">
        <v>1239</v>
      </c>
      <c r="C683" s="9" t="s">
        <v>3</v>
      </c>
      <c r="D683" s="9">
        <v>1317</v>
      </c>
      <c r="E683" s="9">
        <v>1</v>
      </c>
      <c r="F683" s="9">
        <v>1.3180000000000001</v>
      </c>
      <c r="G683" s="9">
        <v>1.3180000000000001</v>
      </c>
      <c r="H683" s="9">
        <v>1.3154999999999999</v>
      </c>
      <c r="I683" s="9">
        <v>-20</v>
      </c>
      <c r="J683" s="9">
        <v>3331.57</v>
      </c>
      <c r="K683" s="8" t="str">
        <f t="shared" si="115"/>
        <v>03:29</v>
      </c>
      <c r="L683" s="7" t="str">
        <f t="shared" si="116"/>
        <v>03</v>
      </c>
      <c r="M683" s="6">
        <f t="shared" si="117"/>
        <v>0</v>
      </c>
      <c r="N683" s="5">
        <f t="shared" si="122"/>
        <v>1</v>
      </c>
      <c r="O683" s="4">
        <f t="shared" si="123"/>
        <v>0</v>
      </c>
      <c r="P683" s="3">
        <f t="shared" si="118"/>
        <v>0</v>
      </c>
      <c r="Q683" s="2">
        <f t="shared" si="119"/>
        <v>0</v>
      </c>
      <c r="R683" s="3">
        <f t="shared" si="120"/>
        <v>1</v>
      </c>
      <c r="S683" s="2">
        <f t="shared" si="121"/>
        <v>0</v>
      </c>
      <c r="T683" s="1">
        <f t="shared" si="124"/>
        <v>0</v>
      </c>
      <c r="U683" s="1">
        <f t="shared" si="125"/>
        <v>0</v>
      </c>
    </row>
    <row r="684" spans="1:21">
      <c r="A684" s="9">
        <v>3330</v>
      </c>
      <c r="B684" s="9" t="s">
        <v>1238</v>
      </c>
      <c r="C684" s="9" t="s">
        <v>0</v>
      </c>
      <c r="D684" s="9">
        <v>1321</v>
      </c>
      <c r="E684" s="9">
        <v>0.5</v>
      </c>
      <c r="F684" s="9">
        <v>1.3174999999999999</v>
      </c>
      <c r="G684" s="9">
        <v>1.32</v>
      </c>
      <c r="H684" s="9">
        <v>1.3174999999999999</v>
      </c>
      <c r="I684" s="9">
        <v>2.5</v>
      </c>
      <c r="J684" s="9">
        <v>3334.07</v>
      </c>
      <c r="K684" s="8" t="str">
        <f t="shared" si="115"/>
        <v>06:38</v>
      </c>
      <c r="L684" s="7" t="str">
        <f t="shared" si="116"/>
        <v>06</v>
      </c>
      <c r="M684" s="6">
        <f t="shared" si="117"/>
        <v>0</v>
      </c>
      <c r="N684" s="5">
        <f t="shared" si="122"/>
        <v>0</v>
      </c>
      <c r="O684" s="4">
        <f t="shared" si="123"/>
        <v>1</v>
      </c>
      <c r="P684" s="3">
        <f t="shared" si="118"/>
        <v>0</v>
      </c>
      <c r="Q684" s="2">
        <f t="shared" si="119"/>
        <v>0</v>
      </c>
      <c r="R684" s="3">
        <f t="shared" si="120"/>
        <v>0</v>
      </c>
      <c r="S684" s="2">
        <f t="shared" si="121"/>
        <v>0</v>
      </c>
      <c r="T684" s="1">
        <f t="shared" si="124"/>
        <v>0</v>
      </c>
      <c r="U684" s="1">
        <f t="shared" si="125"/>
        <v>0</v>
      </c>
    </row>
    <row r="685" spans="1:21">
      <c r="A685" s="9">
        <v>3331</v>
      </c>
      <c r="B685" s="9" t="s">
        <v>1237</v>
      </c>
      <c r="C685" s="9" t="s">
        <v>3</v>
      </c>
      <c r="D685" s="9">
        <v>1319</v>
      </c>
      <c r="E685" s="9">
        <v>0.5</v>
      </c>
      <c r="F685" s="9">
        <v>1.319</v>
      </c>
      <c r="G685" s="9">
        <v>1.319</v>
      </c>
      <c r="H685" s="9">
        <v>1.3165</v>
      </c>
      <c r="I685" s="9">
        <v>-10</v>
      </c>
      <c r="J685" s="9">
        <v>3324.07</v>
      </c>
      <c r="K685" s="8" t="str">
        <f t="shared" si="115"/>
        <v>06:51</v>
      </c>
      <c r="L685" s="7" t="str">
        <f t="shared" si="116"/>
        <v>06</v>
      </c>
      <c r="M685" s="6">
        <f t="shared" si="117"/>
        <v>0</v>
      </c>
      <c r="N685" s="5">
        <f t="shared" si="122"/>
        <v>1</v>
      </c>
      <c r="O685" s="4">
        <f t="shared" si="123"/>
        <v>0</v>
      </c>
      <c r="P685" s="3">
        <f t="shared" si="118"/>
        <v>0</v>
      </c>
      <c r="Q685" s="2">
        <f t="shared" si="119"/>
        <v>0</v>
      </c>
      <c r="R685" s="3">
        <f t="shared" si="120"/>
        <v>1</v>
      </c>
      <c r="S685" s="2">
        <f t="shared" si="121"/>
        <v>0</v>
      </c>
      <c r="T685" s="1">
        <f t="shared" si="124"/>
        <v>0</v>
      </c>
      <c r="U685" s="1">
        <f t="shared" si="125"/>
        <v>0</v>
      </c>
    </row>
    <row r="686" spans="1:21">
      <c r="A686" s="9">
        <v>3340</v>
      </c>
      <c r="B686" s="9" t="s">
        <v>1236</v>
      </c>
      <c r="C686" s="9" t="s">
        <v>3</v>
      </c>
      <c r="D686" s="9">
        <v>1324</v>
      </c>
      <c r="E686" s="9">
        <v>1.5</v>
      </c>
      <c r="F686" s="9">
        <v>1.3152999999999999</v>
      </c>
      <c r="G686" s="9">
        <v>1.3152999999999999</v>
      </c>
      <c r="H686" s="9">
        <v>1.3178000000000001</v>
      </c>
      <c r="I686" s="9">
        <v>-30</v>
      </c>
      <c r="J686" s="9">
        <v>3294.07</v>
      </c>
      <c r="K686" s="8" t="str">
        <f t="shared" si="115"/>
        <v>09:02</v>
      </c>
      <c r="L686" s="7" t="str">
        <f t="shared" si="116"/>
        <v>09</v>
      </c>
      <c r="M686" s="6">
        <f t="shared" si="117"/>
        <v>0</v>
      </c>
      <c r="N686" s="5">
        <f t="shared" si="122"/>
        <v>2</v>
      </c>
      <c r="O686" s="4">
        <f t="shared" si="123"/>
        <v>0</v>
      </c>
      <c r="P686" s="3">
        <f t="shared" si="118"/>
        <v>0</v>
      </c>
      <c r="Q686" s="2">
        <f t="shared" si="119"/>
        <v>0</v>
      </c>
      <c r="R686" s="3">
        <f t="shared" si="120"/>
        <v>0</v>
      </c>
      <c r="S686" s="2">
        <f t="shared" si="121"/>
        <v>0</v>
      </c>
      <c r="T686" s="1">
        <f t="shared" si="124"/>
        <v>1</v>
      </c>
      <c r="U686" s="1">
        <f t="shared" si="125"/>
        <v>0</v>
      </c>
    </row>
    <row r="687" spans="1:21">
      <c r="A687" s="9">
        <v>3345</v>
      </c>
      <c r="B687" s="9" t="s">
        <v>1235</v>
      </c>
      <c r="C687" s="9" t="s">
        <v>3</v>
      </c>
      <c r="D687" s="9">
        <v>1326</v>
      </c>
      <c r="E687" s="9">
        <v>0.5</v>
      </c>
      <c r="F687" s="9">
        <v>1.3143</v>
      </c>
      <c r="G687" s="9">
        <v>1.3143</v>
      </c>
      <c r="H687" s="9">
        <v>1.3168</v>
      </c>
      <c r="I687" s="9">
        <v>-10</v>
      </c>
      <c r="J687" s="9">
        <v>3284.07</v>
      </c>
      <c r="K687" s="8" t="str">
        <f t="shared" si="115"/>
        <v>09:10</v>
      </c>
      <c r="L687" s="7" t="str">
        <f t="shared" si="116"/>
        <v>09</v>
      </c>
      <c r="M687" s="6">
        <f t="shared" si="117"/>
        <v>0</v>
      </c>
      <c r="N687" s="5">
        <f t="shared" si="122"/>
        <v>3</v>
      </c>
      <c r="O687" s="4">
        <f t="shared" si="123"/>
        <v>0</v>
      </c>
      <c r="P687" s="3">
        <f t="shared" si="118"/>
        <v>0</v>
      </c>
      <c r="Q687" s="2">
        <f t="shared" si="119"/>
        <v>0</v>
      </c>
      <c r="R687" s="3">
        <f t="shared" si="120"/>
        <v>0</v>
      </c>
      <c r="S687" s="2">
        <f t="shared" si="121"/>
        <v>0</v>
      </c>
      <c r="T687" s="1">
        <f t="shared" si="124"/>
        <v>0</v>
      </c>
      <c r="U687" s="1">
        <f t="shared" si="125"/>
        <v>0</v>
      </c>
    </row>
    <row r="688" spans="1:21">
      <c r="A688" s="9">
        <v>3350</v>
      </c>
      <c r="B688" s="9" t="s">
        <v>1234</v>
      </c>
      <c r="C688" s="9" t="s">
        <v>3</v>
      </c>
      <c r="D688" s="9">
        <v>1328</v>
      </c>
      <c r="E688" s="9">
        <v>0.5</v>
      </c>
      <c r="F688" s="9">
        <v>1.3132999999999999</v>
      </c>
      <c r="G688" s="9">
        <v>1.3132999999999999</v>
      </c>
      <c r="H688" s="9">
        <v>1.3158000000000001</v>
      </c>
      <c r="I688" s="9">
        <v>-10</v>
      </c>
      <c r="J688" s="9">
        <v>3274.07</v>
      </c>
      <c r="K688" s="8" t="str">
        <f t="shared" si="115"/>
        <v>09:35</v>
      </c>
      <c r="L688" s="7" t="str">
        <f t="shared" si="116"/>
        <v>09</v>
      </c>
      <c r="M688" s="6">
        <f t="shared" si="117"/>
        <v>0</v>
      </c>
      <c r="N688" s="5">
        <f t="shared" si="122"/>
        <v>4</v>
      </c>
      <c r="O688" s="4">
        <f t="shared" si="123"/>
        <v>0</v>
      </c>
      <c r="P688" s="3">
        <f t="shared" si="118"/>
        <v>1</v>
      </c>
      <c r="Q688" s="2">
        <f t="shared" si="119"/>
        <v>0</v>
      </c>
      <c r="R688" s="3">
        <f t="shared" si="120"/>
        <v>0</v>
      </c>
      <c r="S688" s="2">
        <f t="shared" si="121"/>
        <v>0</v>
      </c>
      <c r="T688" s="1">
        <f t="shared" si="124"/>
        <v>0</v>
      </c>
      <c r="U688" s="1">
        <f t="shared" si="125"/>
        <v>0</v>
      </c>
    </row>
    <row r="689" spans="1:21">
      <c r="A689" s="9">
        <v>3351</v>
      </c>
      <c r="B689" s="9" t="s">
        <v>1233</v>
      </c>
      <c r="C689" s="9" t="s">
        <v>0</v>
      </c>
      <c r="D689" s="9">
        <v>1330</v>
      </c>
      <c r="E689" s="9">
        <v>0.5</v>
      </c>
      <c r="F689" s="9">
        <v>1.3148</v>
      </c>
      <c r="G689" s="9">
        <v>1.3123</v>
      </c>
      <c r="H689" s="9">
        <v>1.3148</v>
      </c>
      <c r="I689" s="9">
        <v>2.5</v>
      </c>
      <c r="J689" s="9">
        <v>3276.57</v>
      </c>
      <c r="K689" s="8" t="str">
        <f t="shared" si="115"/>
        <v>10:30</v>
      </c>
      <c r="L689" s="7" t="str">
        <f t="shared" si="116"/>
        <v>10</v>
      </c>
      <c r="M689" s="6">
        <f t="shared" si="117"/>
        <v>0</v>
      </c>
      <c r="N689" s="5">
        <f t="shared" si="122"/>
        <v>0</v>
      </c>
      <c r="O689" s="4">
        <f t="shared" si="123"/>
        <v>1</v>
      </c>
      <c r="P689" s="3">
        <f t="shared" si="118"/>
        <v>0</v>
      </c>
      <c r="Q689" s="2">
        <f t="shared" si="119"/>
        <v>0</v>
      </c>
      <c r="R689" s="3">
        <f t="shared" si="120"/>
        <v>0</v>
      </c>
      <c r="S689" s="2">
        <f t="shared" si="121"/>
        <v>1</v>
      </c>
      <c r="T689" s="1">
        <f t="shared" si="124"/>
        <v>0</v>
      </c>
      <c r="U689" s="1">
        <f t="shared" si="125"/>
        <v>0</v>
      </c>
    </row>
    <row r="690" spans="1:21">
      <c r="A690" s="9">
        <v>3356</v>
      </c>
      <c r="B690" s="9" t="s">
        <v>1232</v>
      </c>
      <c r="C690" s="9" t="s">
        <v>0</v>
      </c>
      <c r="D690" s="9">
        <v>1331</v>
      </c>
      <c r="E690" s="9">
        <v>1.5</v>
      </c>
      <c r="F690" s="9">
        <v>1.3144</v>
      </c>
      <c r="G690" s="9">
        <v>1.3169</v>
      </c>
      <c r="H690" s="9">
        <v>1.3144</v>
      </c>
      <c r="I690" s="9">
        <v>7.5</v>
      </c>
      <c r="J690" s="9">
        <v>3284.07</v>
      </c>
      <c r="K690" s="8" t="str">
        <f t="shared" si="115"/>
        <v>11:10</v>
      </c>
      <c r="L690" s="7" t="str">
        <f t="shared" si="116"/>
        <v>11</v>
      </c>
      <c r="M690" s="6">
        <f t="shared" si="117"/>
        <v>0</v>
      </c>
      <c r="N690" s="5">
        <f t="shared" si="122"/>
        <v>0</v>
      </c>
      <c r="O690" s="4">
        <f t="shared" si="123"/>
        <v>2</v>
      </c>
      <c r="P690" s="3">
        <f t="shared" si="118"/>
        <v>0</v>
      </c>
      <c r="Q690" s="2">
        <f t="shared" si="119"/>
        <v>0</v>
      </c>
      <c r="R690" s="3">
        <f t="shared" si="120"/>
        <v>0</v>
      </c>
      <c r="S690" s="2">
        <f t="shared" si="121"/>
        <v>0</v>
      </c>
      <c r="T690" s="1">
        <f t="shared" si="124"/>
        <v>0</v>
      </c>
      <c r="U690" s="1">
        <f t="shared" si="125"/>
        <v>1</v>
      </c>
    </row>
    <row r="691" spans="1:21">
      <c r="A691" s="9">
        <v>3361</v>
      </c>
      <c r="B691" s="9" t="s">
        <v>1231</v>
      </c>
      <c r="C691" s="9" t="s">
        <v>0</v>
      </c>
      <c r="D691" s="9">
        <v>1334</v>
      </c>
      <c r="E691" s="9">
        <v>2.5</v>
      </c>
      <c r="F691" s="9">
        <v>1.3148</v>
      </c>
      <c r="G691" s="9">
        <v>1.3123</v>
      </c>
      <c r="H691" s="9">
        <v>1.3148</v>
      </c>
      <c r="I691" s="9">
        <v>12.5</v>
      </c>
      <c r="J691" s="9">
        <v>3296.57</v>
      </c>
      <c r="K691" s="8" t="str">
        <f t="shared" si="115"/>
        <v>11:26</v>
      </c>
      <c r="L691" s="7" t="str">
        <f t="shared" si="116"/>
        <v>11</v>
      </c>
      <c r="M691" s="6">
        <f t="shared" si="117"/>
        <v>0</v>
      </c>
      <c r="N691" s="5">
        <f t="shared" si="122"/>
        <v>0</v>
      </c>
      <c r="O691" s="4">
        <f t="shared" si="123"/>
        <v>3</v>
      </c>
      <c r="P691" s="3">
        <f t="shared" si="118"/>
        <v>0</v>
      </c>
      <c r="Q691" s="2">
        <f t="shared" si="119"/>
        <v>0</v>
      </c>
      <c r="R691" s="3">
        <f t="shared" si="120"/>
        <v>0</v>
      </c>
      <c r="S691" s="2">
        <f t="shared" si="121"/>
        <v>1</v>
      </c>
      <c r="T691" s="1">
        <f t="shared" si="124"/>
        <v>0</v>
      </c>
      <c r="U691" s="1">
        <f t="shared" si="125"/>
        <v>1</v>
      </c>
    </row>
    <row r="692" spans="1:21">
      <c r="A692" s="9">
        <v>3366</v>
      </c>
      <c r="B692" s="9" t="s">
        <v>1230</v>
      </c>
      <c r="C692" s="9" t="s">
        <v>0</v>
      </c>
      <c r="D692" s="9">
        <v>1335</v>
      </c>
      <c r="E692" s="9">
        <v>3.5</v>
      </c>
      <c r="F692" s="9">
        <v>1.3145</v>
      </c>
      <c r="G692" s="9">
        <v>1.3169999999999999</v>
      </c>
      <c r="H692" s="9">
        <v>1.3145</v>
      </c>
      <c r="I692" s="9">
        <v>17.5</v>
      </c>
      <c r="J692" s="9">
        <v>3314.07</v>
      </c>
      <c r="K692" s="8" t="str">
        <f t="shared" si="115"/>
        <v>12:01</v>
      </c>
      <c r="L692" s="7" t="str">
        <f t="shared" si="116"/>
        <v>12</v>
      </c>
      <c r="M692" s="6">
        <f t="shared" si="117"/>
        <v>0</v>
      </c>
      <c r="N692" s="5">
        <f t="shared" si="122"/>
        <v>0</v>
      </c>
      <c r="O692" s="4">
        <f t="shared" si="123"/>
        <v>4</v>
      </c>
      <c r="P692" s="3">
        <f t="shared" si="118"/>
        <v>0</v>
      </c>
      <c r="Q692" s="2">
        <f t="shared" si="119"/>
        <v>0</v>
      </c>
      <c r="R692" s="3">
        <f t="shared" si="120"/>
        <v>0</v>
      </c>
      <c r="S692" s="2">
        <f t="shared" si="121"/>
        <v>0</v>
      </c>
      <c r="T692" s="1">
        <f t="shared" si="124"/>
        <v>0</v>
      </c>
      <c r="U692" s="1">
        <f t="shared" si="125"/>
        <v>1</v>
      </c>
    </row>
    <row r="693" spans="1:21">
      <c r="A693" s="9">
        <v>3375</v>
      </c>
      <c r="B693" s="9" t="s">
        <v>1229</v>
      </c>
      <c r="C693" s="9" t="s">
        <v>0</v>
      </c>
      <c r="D693" s="9">
        <v>1340</v>
      </c>
      <c r="E693" s="9">
        <v>0.5</v>
      </c>
      <c r="F693" s="9">
        <v>1.3138000000000001</v>
      </c>
      <c r="G693" s="9">
        <v>1.3112999999999999</v>
      </c>
      <c r="H693" s="9">
        <v>1.3138000000000001</v>
      </c>
      <c r="I693" s="9">
        <v>2.5</v>
      </c>
      <c r="J693" s="9">
        <v>3316.57</v>
      </c>
      <c r="K693" s="8" t="str">
        <f t="shared" si="115"/>
        <v>13:02</v>
      </c>
      <c r="L693" s="7" t="str">
        <f t="shared" si="116"/>
        <v>13</v>
      </c>
      <c r="M693" s="6">
        <f t="shared" si="117"/>
        <v>0</v>
      </c>
      <c r="N693" s="5">
        <f t="shared" si="122"/>
        <v>0</v>
      </c>
      <c r="O693" s="4">
        <f t="shared" si="123"/>
        <v>5</v>
      </c>
      <c r="P693" s="3">
        <f t="shared" si="118"/>
        <v>0</v>
      </c>
      <c r="Q693" s="2">
        <f t="shared" si="119"/>
        <v>0</v>
      </c>
      <c r="R693" s="3">
        <f t="shared" si="120"/>
        <v>0</v>
      </c>
      <c r="S693" s="2">
        <f t="shared" si="121"/>
        <v>1</v>
      </c>
      <c r="T693" s="1">
        <f t="shared" si="124"/>
        <v>0</v>
      </c>
      <c r="U693" s="1">
        <f t="shared" si="125"/>
        <v>1</v>
      </c>
    </row>
    <row r="694" spans="1:21">
      <c r="A694" s="9">
        <v>3377</v>
      </c>
      <c r="B694" s="9" t="s">
        <v>1228</v>
      </c>
      <c r="C694" s="9" t="s">
        <v>0</v>
      </c>
      <c r="D694" s="9">
        <v>1338</v>
      </c>
      <c r="E694" s="9">
        <v>4.5</v>
      </c>
      <c r="F694" s="9">
        <v>1.3148</v>
      </c>
      <c r="G694" s="9">
        <v>1.3123</v>
      </c>
      <c r="H694" s="9">
        <v>1.3148</v>
      </c>
      <c r="I694" s="9">
        <v>22.5</v>
      </c>
      <c r="J694" s="9">
        <v>3339.07</v>
      </c>
      <c r="K694" s="8" t="str">
        <f t="shared" si="115"/>
        <v>14:22</v>
      </c>
      <c r="L694" s="7" t="str">
        <f t="shared" si="116"/>
        <v>14</v>
      </c>
      <c r="M694" s="6">
        <f t="shared" si="117"/>
        <v>0</v>
      </c>
      <c r="N694" s="5">
        <f t="shared" si="122"/>
        <v>0</v>
      </c>
      <c r="O694" s="4">
        <f t="shared" si="123"/>
        <v>6</v>
      </c>
      <c r="P694" s="3">
        <f t="shared" si="118"/>
        <v>0</v>
      </c>
      <c r="Q694" s="2">
        <f t="shared" si="119"/>
        <v>0</v>
      </c>
      <c r="R694" s="3">
        <f t="shared" si="120"/>
        <v>0</v>
      </c>
      <c r="S694" s="2">
        <f t="shared" si="121"/>
        <v>1</v>
      </c>
      <c r="T694" s="1">
        <f t="shared" si="124"/>
        <v>0</v>
      </c>
      <c r="U694" s="1">
        <f t="shared" si="125"/>
        <v>0</v>
      </c>
    </row>
    <row r="695" spans="1:21">
      <c r="A695" s="9">
        <v>3382</v>
      </c>
      <c r="B695" s="9" t="s">
        <v>1227</v>
      </c>
      <c r="C695" s="9" t="s">
        <v>0</v>
      </c>
      <c r="D695" s="9">
        <v>1341</v>
      </c>
      <c r="E695" s="9">
        <v>1.5</v>
      </c>
      <c r="F695" s="9">
        <v>1.3133999999999999</v>
      </c>
      <c r="G695" s="9">
        <v>1.3159000000000001</v>
      </c>
      <c r="H695" s="9">
        <v>1.3133999999999999</v>
      </c>
      <c r="I695" s="9">
        <v>7.5</v>
      </c>
      <c r="J695" s="9">
        <v>3346.57</v>
      </c>
      <c r="K695" s="8" t="str">
        <f t="shared" si="115"/>
        <v>16:00</v>
      </c>
      <c r="L695" s="7" t="str">
        <f t="shared" si="116"/>
        <v>16</v>
      </c>
      <c r="M695" s="6">
        <f t="shared" si="117"/>
        <v>0</v>
      </c>
      <c r="N695" s="5">
        <f t="shared" si="122"/>
        <v>0</v>
      </c>
      <c r="O695" s="4">
        <f t="shared" si="123"/>
        <v>7</v>
      </c>
      <c r="P695" s="3">
        <f t="shared" si="118"/>
        <v>0</v>
      </c>
      <c r="Q695" s="2">
        <f t="shared" si="119"/>
        <v>0</v>
      </c>
      <c r="R695" s="3">
        <f t="shared" si="120"/>
        <v>0</v>
      </c>
      <c r="S695" s="2">
        <f t="shared" si="121"/>
        <v>0</v>
      </c>
      <c r="T695" s="1">
        <f t="shared" si="124"/>
        <v>0</v>
      </c>
      <c r="U695" s="1">
        <f t="shared" si="125"/>
        <v>1</v>
      </c>
    </row>
    <row r="696" spans="1:21">
      <c r="A696" s="9">
        <v>3387</v>
      </c>
      <c r="B696" s="9" t="s">
        <v>1226</v>
      </c>
      <c r="C696" s="9" t="s">
        <v>0</v>
      </c>
      <c r="D696" s="9">
        <v>1344</v>
      </c>
      <c r="E696" s="9">
        <v>2.5</v>
      </c>
      <c r="F696" s="9">
        <v>1.3146</v>
      </c>
      <c r="G696" s="9">
        <v>1.3121</v>
      </c>
      <c r="H696" s="9">
        <v>1.3146</v>
      </c>
      <c r="I696" s="9">
        <v>12.5</v>
      </c>
      <c r="J696" s="9">
        <v>3359.07</v>
      </c>
      <c r="K696" s="8" t="str">
        <f t="shared" si="115"/>
        <v>16:56</v>
      </c>
      <c r="L696" s="7" t="str">
        <f t="shared" si="116"/>
        <v>16</v>
      </c>
      <c r="M696" s="6">
        <f t="shared" si="117"/>
        <v>0</v>
      </c>
      <c r="N696" s="5">
        <f t="shared" si="122"/>
        <v>0</v>
      </c>
      <c r="O696" s="4">
        <f t="shared" si="123"/>
        <v>8</v>
      </c>
      <c r="P696" s="3">
        <f t="shared" si="118"/>
        <v>0</v>
      </c>
      <c r="Q696" s="2">
        <f t="shared" si="119"/>
        <v>0</v>
      </c>
      <c r="R696" s="3">
        <f t="shared" si="120"/>
        <v>0</v>
      </c>
      <c r="S696" s="2">
        <f t="shared" si="121"/>
        <v>1</v>
      </c>
      <c r="T696" s="1">
        <f t="shared" si="124"/>
        <v>0</v>
      </c>
      <c r="U696" s="1">
        <f t="shared" si="125"/>
        <v>1</v>
      </c>
    </row>
    <row r="697" spans="1:21">
      <c r="A697" s="9">
        <v>3392</v>
      </c>
      <c r="B697" s="9" t="s">
        <v>1225</v>
      </c>
      <c r="C697" s="9" t="s">
        <v>0</v>
      </c>
      <c r="D697" s="9">
        <v>1345</v>
      </c>
      <c r="E697" s="9">
        <v>3.5</v>
      </c>
      <c r="F697" s="9">
        <v>1.3136000000000001</v>
      </c>
      <c r="G697" s="9">
        <v>1.3161</v>
      </c>
      <c r="H697" s="9">
        <v>1.3136000000000001</v>
      </c>
      <c r="I697" s="9">
        <v>17.5</v>
      </c>
      <c r="J697" s="9">
        <v>3376.57</v>
      </c>
      <c r="K697" s="8" t="str">
        <f t="shared" si="115"/>
        <v>17:34</v>
      </c>
      <c r="L697" s="7" t="str">
        <f t="shared" si="116"/>
        <v>17</v>
      </c>
      <c r="M697" s="6">
        <f t="shared" si="117"/>
        <v>0</v>
      </c>
      <c r="N697" s="5">
        <f t="shared" si="122"/>
        <v>0</v>
      </c>
      <c r="O697" s="4">
        <f t="shared" si="123"/>
        <v>9</v>
      </c>
      <c r="P697" s="3">
        <f t="shared" si="118"/>
        <v>0</v>
      </c>
      <c r="Q697" s="2">
        <f t="shared" si="119"/>
        <v>0</v>
      </c>
      <c r="R697" s="3">
        <f t="shared" si="120"/>
        <v>0</v>
      </c>
      <c r="S697" s="2">
        <f t="shared" si="121"/>
        <v>0</v>
      </c>
      <c r="T697" s="1">
        <f t="shared" si="124"/>
        <v>0</v>
      </c>
      <c r="U697" s="1">
        <f t="shared" si="125"/>
        <v>1</v>
      </c>
    </row>
    <row r="698" spans="1:21">
      <c r="A698" s="9">
        <v>3397</v>
      </c>
      <c r="B698" s="9" t="s">
        <v>1224</v>
      </c>
      <c r="C698" s="9" t="s">
        <v>0</v>
      </c>
      <c r="D698" s="9">
        <v>1349</v>
      </c>
      <c r="E698" s="9">
        <v>5.5</v>
      </c>
      <c r="F698" s="9">
        <v>1.3137000000000001</v>
      </c>
      <c r="G698" s="9">
        <v>1.3162</v>
      </c>
      <c r="H698" s="9">
        <v>1.3137000000000001</v>
      </c>
      <c r="I698" s="9">
        <v>27.5</v>
      </c>
      <c r="J698" s="9">
        <v>3404.07</v>
      </c>
      <c r="K698" s="8" t="str">
        <f t="shared" si="115"/>
        <v>23:06</v>
      </c>
      <c r="L698" s="7" t="str">
        <f t="shared" si="116"/>
        <v>23</v>
      </c>
      <c r="M698" s="6">
        <f t="shared" si="117"/>
        <v>0</v>
      </c>
      <c r="N698" s="5">
        <f t="shared" si="122"/>
        <v>0</v>
      </c>
      <c r="O698" s="4">
        <f t="shared" si="123"/>
        <v>10</v>
      </c>
      <c r="P698" s="3">
        <f t="shared" si="118"/>
        <v>0</v>
      </c>
      <c r="Q698" s="2">
        <f t="shared" si="119"/>
        <v>0</v>
      </c>
      <c r="R698" s="3">
        <f t="shared" si="120"/>
        <v>0</v>
      </c>
      <c r="S698" s="2">
        <f t="shared" si="121"/>
        <v>0</v>
      </c>
      <c r="T698" s="1">
        <f t="shared" si="124"/>
        <v>0</v>
      </c>
      <c r="U698" s="1">
        <f t="shared" si="125"/>
        <v>0</v>
      </c>
    </row>
    <row r="699" spans="1:21">
      <c r="A699" s="9">
        <v>3398</v>
      </c>
      <c r="B699" s="9" t="s">
        <v>1223</v>
      </c>
      <c r="C699" s="9" t="s">
        <v>0</v>
      </c>
      <c r="D699" s="9">
        <v>1348</v>
      </c>
      <c r="E699" s="9">
        <v>4.5</v>
      </c>
      <c r="F699" s="9">
        <v>1.3144</v>
      </c>
      <c r="G699" s="9">
        <v>1.3119000000000001</v>
      </c>
      <c r="H699" s="9">
        <v>1.3144</v>
      </c>
      <c r="I699" s="9">
        <v>22.95</v>
      </c>
      <c r="J699" s="9">
        <v>3427.02</v>
      </c>
      <c r="K699" s="8" t="str">
        <f t="shared" si="115"/>
        <v>00:51</v>
      </c>
      <c r="L699" s="7" t="str">
        <f t="shared" si="116"/>
        <v>00</v>
      </c>
      <c r="M699" s="6">
        <f t="shared" si="117"/>
        <v>0</v>
      </c>
      <c r="N699" s="5">
        <f t="shared" si="122"/>
        <v>0</v>
      </c>
      <c r="O699" s="4">
        <f t="shared" si="123"/>
        <v>11</v>
      </c>
      <c r="P699" s="3">
        <f t="shared" si="118"/>
        <v>0</v>
      </c>
      <c r="Q699" s="2">
        <f t="shared" si="119"/>
        <v>0</v>
      </c>
      <c r="R699" s="3">
        <f t="shared" si="120"/>
        <v>0</v>
      </c>
      <c r="S699" s="2">
        <f t="shared" si="121"/>
        <v>1</v>
      </c>
      <c r="T699" s="1">
        <f t="shared" si="124"/>
        <v>0</v>
      </c>
      <c r="U699" s="1">
        <f t="shared" si="125"/>
        <v>1</v>
      </c>
    </row>
    <row r="700" spans="1:21">
      <c r="A700" s="9">
        <v>3406</v>
      </c>
      <c r="B700" s="9" t="s">
        <v>1222</v>
      </c>
      <c r="C700" s="9" t="s">
        <v>0</v>
      </c>
      <c r="D700" s="9">
        <v>1352</v>
      </c>
      <c r="E700" s="9">
        <v>1</v>
      </c>
      <c r="F700" s="9">
        <v>1.3143</v>
      </c>
      <c r="G700" s="9">
        <v>1.3118000000000001</v>
      </c>
      <c r="H700" s="9">
        <v>1.3143</v>
      </c>
      <c r="I700" s="9">
        <v>5</v>
      </c>
      <c r="J700" s="9">
        <v>3432.02</v>
      </c>
      <c r="K700" s="8" t="str">
        <f t="shared" si="115"/>
        <v>04:12</v>
      </c>
      <c r="L700" s="7" t="str">
        <f t="shared" si="116"/>
        <v>04</v>
      </c>
      <c r="M700" s="6">
        <f t="shared" si="117"/>
        <v>0</v>
      </c>
      <c r="N700" s="5">
        <f t="shared" si="122"/>
        <v>0</v>
      </c>
      <c r="O700" s="4">
        <f t="shared" si="123"/>
        <v>12</v>
      </c>
      <c r="P700" s="3">
        <f t="shared" si="118"/>
        <v>0</v>
      </c>
      <c r="Q700" s="2">
        <f t="shared" si="119"/>
        <v>0</v>
      </c>
      <c r="R700" s="3">
        <f t="shared" si="120"/>
        <v>0</v>
      </c>
      <c r="S700" s="2">
        <f t="shared" si="121"/>
        <v>1</v>
      </c>
      <c r="T700" s="1">
        <f t="shared" si="124"/>
        <v>0</v>
      </c>
      <c r="U700" s="1">
        <f t="shared" si="125"/>
        <v>0</v>
      </c>
    </row>
    <row r="701" spans="1:21">
      <c r="A701" s="9">
        <v>3411</v>
      </c>
      <c r="B701" s="9" t="s">
        <v>1221</v>
      </c>
      <c r="C701" s="9" t="s">
        <v>0</v>
      </c>
      <c r="D701" s="9">
        <v>1353</v>
      </c>
      <c r="E701" s="9">
        <v>2</v>
      </c>
      <c r="F701" s="9">
        <v>1.3140000000000001</v>
      </c>
      <c r="G701" s="9">
        <v>1.3165</v>
      </c>
      <c r="H701" s="9">
        <v>1.3140000000000001</v>
      </c>
      <c r="I701" s="9">
        <v>10</v>
      </c>
      <c r="J701" s="9">
        <v>3442.02</v>
      </c>
      <c r="K701" s="8" t="str">
        <f t="shared" si="115"/>
        <v>04:50</v>
      </c>
      <c r="L701" s="7" t="str">
        <f t="shared" si="116"/>
        <v>04</v>
      </c>
      <c r="M701" s="6">
        <f t="shared" si="117"/>
        <v>0</v>
      </c>
      <c r="N701" s="5">
        <f t="shared" si="122"/>
        <v>0</v>
      </c>
      <c r="O701" s="4">
        <f t="shared" si="123"/>
        <v>13</v>
      </c>
      <c r="P701" s="3">
        <f t="shared" si="118"/>
        <v>0</v>
      </c>
      <c r="Q701" s="2">
        <f t="shared" si="119"/>
        <v>0</v>
      </c>
      <c r="R701" s="3">
        <f t="shared" si="120"/>
        <v>0</v>
      </c>
      <c r="S701" s="2">
        <f t="shared" si="121"/>
        <v>0</v>
      </c>
      <c r="T701" s="1">
        <f t="shared" si="124"/>
        <v>0</v>
      </c>
      <c r="U701" s="1">
        <f t="shared" si="125"/>
        <v>1</v>
      </c>
    </row>
    <row r="702" spans="1:21">
      <c r="A702" s="9">
        <v>3416</v>
      </c>
      <c r="B702" s="9" t="s">
        <v>1220</v>
      </c>
      <c r="C702" s="9" t="s">
        <v>0</v>
      </c>
      <c r="D702" s="9">
        <v>1356</v>
      </c>
      <c r="E702" s="9">
        <v>3</v>
      </c>
      <c r="F702" s="9">
        <v>1.3144</v>
      </c>
      <c r="G702" s="9">
        <v>1.3119000000000001</v>
      </c>
      <c r="H702" s="9">
        <v>1.3144</v>
      </c>
      <c r="I702" s="9">
        <v>15</v>
      </c>
      <c r="J702" s="9">
        <v>3457.02</v>
      </c>
      <c r="K702" s="8" t="str">
        <f t="shared" si="115"/>
        <v>06:30</v>
      </c>
      <c r="L702" s="7" t="str">
        <f t="shared" si="116"/>
        <v>06</v>
      </c>
      <c r="M702" s="6">
        <f t="shared" si="117"/>
        <v>0</v>
      </c>
      <c r="N702" s="5">
        <f t="shared" si="122"/>
        <v>0</v>
      </c>
      <c r="O702" s="4">
        <f t="shared" si="123"/>
        <v>14</v>
      </c>
      <c r="P702" s="3">
        <f t="shared" si="118"/>
        <v>0</v>
      </c>
      <c r="Q702" s="2">
        <f t="shared" si="119"/>
        <v>0</v>
      </c>
      <c r="R702" s="3">
        <f t="shared" si="120"/>
        <v>0</v>
      </c>
      <c r="S702" s="2">
        <f t="shared" si="121"/>
        <v>1</v>
      </c>
      <c r="T702" s="1">
        <f t="shared" si="124"/>
        <v>0</v>
      </c>
      <c r="U702" s="1">
        <f t="shared" si="125"/>
        <v>1</v>
      </c>
    </row>
    <row r="703" spans="1:21">
      <c r="A703" s="9">
        <v>3421</v>
      </c>
      <c r="B703" s="9" t="s">
        <v>1219</v>
      </c>
      <c r="C703" s="9" t="s">
        <v>0</v>
      </c>
      <c r="D703" s="9">
        <v>1357</v>
      </c>
      <c r="E703" s="9">
        <v>4</v>
      </c>
      <c r="F703" s="9">
        <v>1.3141</v>
      </c>
      <c r="G703" s="9">
        <v>1.3166</v>
      </c>
      <c r="H703" s="9">
        <v>1.3141</v>
      </c>
      <c r="I703" s="9">
        <v>20</v>
      </c>
      <c r="J703" s="9">
        <v>3477.02</v>
      </c>
      <c r="K703" s="8" t="str">
        <f t="shared" si="115"/>
        <v>06:49</v>
      </c>
      <c r="L703" s="7" t="str">
        <f t="shared" si="116"/>
        <v>06</v>
      </c>
      <c r="M703" s="6">
        <f t="shared" si="117"/>
        <v>0</v>
      </c>
      <c r="N703" s="5">
        <f t="shared" si="122"/>
        <v>0</v>
      </c>
      <c r="O703" s="4">
        <f t="shared" si="123"/>
        <v>15</v>
      </c>
      <c r="P703" s="3">
        <f t="shared" si="118"/>
        <v>0</v>
      </c>
      <c r="Q703" s="2">
        <f t="shared" si="119"/>
        <v>0</v>
      </c>
      <c r="R703" s="3">
        <f t="shared" si="120"/>
        <v>0</v>
      </c>
      <c r="S703" s="2">
        <f t="shared" si="121"/>
        <v>0</v>
      </c>
      <c r="T703" s="1">
        <f t="shared" si="124"/>
        <v>0</v>
      </c>
      <c r="U703" s="1">
        <f t="shared" si="125"/>
        <v>1</v>
      </c>
    </row>
    <row r="704" spans="1:21">
      <c r="A704" s="9">
        <v>3426</v>
      </c>
      <c r="B704" s="9" t="s">
        <v>1218</v>
      </c>
      <c r="C704" s="9" t="s">
        <v>0</v>
      </c>
      <c r="D704" s="9">
        <v>1360</v>
      </c>
      <c r="E704" s="9">
        <v>5</v>
      </c>
      <c r="F704" s="9">
        <v>1.3144</v>
      </c>
      <c r="G704" s="9">
        <v>1.3119000000000001</v>
      </c>
      <c r="H704" s="9">
        <v>1.3144</v>
      </c>
      <c r="I704" s="9">
        <v>25</v>
      </c>
      <c r="J704" s="9">
        <v>3502.02</v>
      </c>
      <c r="K704" s="8" t="str">
        <f t="shared" si="115"/>
        <v>07:37</v>
      </c>
      <c r="L704" s="7" t="str">
        <f t="shared" si="116"/>
        <v>07</v>
      </c>
      <c r="M704" s="6">
        <f t="shared" si="117"/>
        <v>0</v>
      </c>
      <c r="N704" s="5">
        <f t="shared" si="122"/>
        <v>0</v>
      </c>
      <c r="O704" s="4">
        <f t="shared" si="123"/>
        <v>16</v>
      </c>
      <c r="P704" s="3">
        <f t="shared" si="118"/>
        <v>0</v>
      </c>
      <c r="Q704" s="2">
        <f t="shared" si="119"/>
        <v>0</v>
      </c>
      <c r="R704" s="3">
        <f t="shared" si="120"/>
        <v>0</v>
      </c>
      <c r="S704" s="2">
        <f t="shared" si="121"/>
        <v>1</v>
      </c>
      <c r="T704" s="1">
        <f t="shared" si="124"/>
        <v>0</v>
      </c>
      <c r="U704" s="1">
        <f t="shared" si="125"/>
        <v>1</v>
      </c>
    </row>
    <row r="705" spans="1:21">
      <c r="A705" s="9">
        <v>3431</v>
      </c>
      <c r="B705" s="9" t="s">
        <v>1217</v>
      </c>
      <c r="C705" s="9" t="s">
        <v>0</v>
      </c>
      <c r="D705" s="9">
        <v>1361</v>
      </c>
      <c r="E705" s="9">
        <v>6</v>
      </c>
      <c r="F705" s="9">
        <v>1.3140000000000001</v>
      </c>
      <c r="G705" s="9">
        <v>1.3165</v>
      </c>
      <c r="H705" s="9">
        <v>1.3140000000000001</v>
      </c>
      <c r="I705" s="9">
        <v>30</v>
      </c>
      <c r="J705" s="9">
        <v>3532.02</v>
      </c>
      <c r="K705" s="8" t="str">
        <f t="shared" ref="K705:K768" si="126">RIGHT(B705,5)</f>
        <v>08:04</v>
      </c>
      <c r="L705" s="7" t="str">
        <f t="shared" ref="L705:L768" si="127">TEXT(K705,"hh")</f>
        <v>08</v>
      </c>
      <c r="M705" s="6">
        <f t="shared" ref="M705:M768" si="128">IF(C705="close",IF(I705&gt;=0,1,IF(I705&lt;0,2)),0)</f>
        <v>0</v>
      </c>
      <c r="N705" s="5">
        <f t="shared" si="122"/>
        <v>0</v>
      </c>
      <c r="O705" s="4">
        <f t="shared" si="123"/>
        <v>17</v>
      </c>
      <c r="P705" s="3">
        <f t="shared" ref="P705:P768" si="129">IF(AND(N705&gt;=$AD$36,N706=0),1,0)</f>
        <v>0</v>
      </c>
      <c r="Q705" s="2">
        <f t="shared" ref="Q705:Q768" si="130">IF(AND(O705&gt;=$AD$35,O706=0),1,0)</f>
        <v>0</v>
      </c>
      <c r="R705" s="3">
        <f t="shared" ref="R705:R768" si="131">IF(AND(N705&gt;0,ISODD(D705)),1,0)</f>
        <v>0</v>
      </c>
      <c r="S705" s="2">
        <f t="shared" ref="S705:S768" si="132">IF(AND(O705&gt;0,ISEVEN(D705)),1,0)</f>
        <v>0</v>
      </c>
      <c r="T705" s="1">
        <f t="shared" si="124"/>
        <v>0</v>
      </c>
      <c r="U705" s="1">
        <f t="shared" si="125"/>
        <v>1</v>
      </c>
    </row>
    <row r="706" spans="1:21">
      <c r="A706" s="9">
        <v>3436</v>
      </c>
      <c r="B706" s="9" t="s">
        <v>1216</v>
      </c>
      <c r="C706" s="9" t="s">
        <v>0</v>
      </c>
      <c r="D706" s="9">
        <v>1363</v>
      </c>
      <c r="E706" s="9">
        <v>0.5</v>
      </c>
      <c r="F706" s="9">
        <v>1.3149999999999999</v>
      </c>
      <c r="G706" s="9">
        <v>1.3174999999999999</v>
      </c>
      <c r="H706" s="9">
        <v>1.3149999999999999</v>
      </c>
      <c r="I706" s="9">
        <v>2.5</v>
      </c>
      <c r="J706" s="9">
        <v>3534.52</v>
      </c>
      <c r="K706" s="8" t="str">
        <f t="shared" si="126"/>
        <v>08:53</v>
      </c>
      <c r="L706" s="7" t="str">
        <f t="shared" si="127"/>
        <v>08</v>
      </c>
      <c r="M706" s="6">
        <f t="shared" si="128"/>
        <v>0</v>
      </c>
      <c r="N706" s="5">
        <f t="shared" ref="N706:N769" si="133">IF(N705=0,IF(C706="s/l",1,0),IF(C706="s/l",N705+1,0))</f>
        <v>0</v>
      </c>
      <c r="O706" s="4">
        <f t="shared" ref="O706:O769" si="134">IF(O705=0,IF(C706="t/p",1,0),IF(C706="t/p",O705+1,0))</f>
        <v>18</v>
      </c>
      <c r="P706" s="3">
        <f t="shared" si="129"/>
        <v>0</v>
      </c>
      <c r="Q706" s="2">
        <f t="shared" si="130"/>
        <v>0</v>
      </c>
      <c r="R706" s="3">
        <f t="shared" si="131"/>
        <v>0</v>
      </c>
      <c r="S706" s="2">
        <f t="shared" si="132"/>
        <v>0</v>
      </c>
      <c r="T706" s="1">
        <f t="shared" ref="T706:T769" si="135">IF(AND(N705&gt;0,N706&gt;0),IF(OR(AND(R705=0,R706=1),AND(R705=1,R706=0)),1,0),0)</f>
        <v>0</v>
      </c>
      <c r="U706" s="1">
        <f t="shared" ref="U706:U769" si="136">IF(AND(O705&gt;0,O706&gt;0),IF(OR(AND(S705=0,S706=1),AND(S705=1,S706=0)),1,0),0)</f>
        <v>0</v>
      </c>
    </row>
    <row r="707" spans="1:21">
      <c r="A707" s="9">
        <v>3441</v>
      </c>
      <c r="B707" s="9" t="s">
        <v>1215</v>
      </c>
      <c r="C707" s="9" t="s">
        <v>0</v>
      </c>
      <c r="D707" s="9">
        <v>1366</v>
      </c>
      <c r="E707" s="9">
        <v>1.5</v>
      </c>
      <c r="F707" s="9">
        <v>1.3152999999999999</v>
      </c>
      <c r="G707" s="9">
        <v>1.3128</v>
      </c>
      <c r="H707" s="9">
        <v>1.3152999999999999</v>
      </c>
      <c r="I707" s="9">
        <v>7.5</v>
      </c>
      <c r="J707" s="9">
        <v>3542.02</v>
      </c>
      <c r="K707" s="8" t="str">
        <f t="shared" si="126"/>
        <v>08:55</v>
      </c>
      <c r="L707" s="7" t="str">
        <f t="shared" si="127"/>
        <v>08</v>
      </c>
      <c r="M707" s="6">
        <f t="shared" si="128"/>
        <v>0</v>
      </c>
      <c r="N707" s="5">
        <f t="shared" si="133"/>
        <v>0</v>
      </c>
      <c r="O707" s="4">
        <f t="shared" si="134"/>
        <v>19</v>
      </c>
      <c r="P707" s="3">
        <f t="shared" si="129"/>
        <v>0</v>
      </c>
      <c r="Q707" s="2">
        <f t="shared" si="130"/>
        <v>0</v>
      </c>
      <c r="R707" s="3">
        <f t="shared" si="131"/>
        <v>0</v>
      </c>
      <c r="S707" s="2">
        <f t="shared" si="132"/>
        <v>1</v>
      </c>
      <c r="T707" s="1">
        <f t="shared" si="135"/>
        <v>0</v>
      </c>
      <c r="U707" s="1">
        <f t="shared" si="136"/>
        <v>1</v>
      </c>
    </row>
    <row r="708" spans="1:21">
      <c r="A708" s="9">
        <v>3446</v>
      </c>
      <c r="B708" s="9" t="s">
        <v>1214</v>
      </c>
      <c r="C708" s="9" t="s">
        <v>0</v>
      </c>
      <c r="D708" s="9">
        <v>1367</v>
      </c>
      <c r="E708" s="9">
        <v>2.5</v>
      </c>
      <c r="F708" s="9">
        <v>1.3149999999999999</v>
      </c>
      <c r="G708" s="9">
        <v>1.3174999999999999</v>
      </c>
      <c r="H708" s="9">
        <v>1.3149999999999999</v>
      </c>
      <c r="I708" s="9">
        <v>12.5</v>
      </c>
      <c r="J708" s="9">
        <v>3554.52</v>
      </c>
      <c r="K708" s="8" t="str">
        <f t="shared" si="126"/>
        <v>09:22</v>
      </c>
      <c r="L708" s="7" t="str">
        <f t="shared" si="127"/>
        <v>09</v>
      </c>
      <c r="M708" s="6">
        <f t="shared" si="128"/>
        <v>0</v>
      </c>
      <c r="N708" s="5">
        <f t="shared" si="133"/>
        <v>0</v>
      </c>
      <c r="O708" s="4">
        <f t="shared" si="134"/>
        <v>20</v>
      </c>
      <c r="P708" s="3">
        <f t="shared" si="129"/>
        <v>0</v>
      </c>
      <c r="Q708" s="2">
        <f t="shared" si="130"/>
        <v>0</v>
      </c>
      <c r="R708" s="3">
        <f t="shared" si="131"/>
        <v>0</v>
      </c>
      <c r="S708" s="2">
        <f t="shared" si="132"/>
        <v>0</v>
      </c>
      <c r="T708" s="1">
        <f t="shared" si="135"/>
        <v>0</v>
      </c>
      <c r="U708" s="1">
        <f t="shared" si="136"/>
        <v>1</v>
      </c>
    </row>
    <row r="709" spans="1:21">
      <c r="A709" s="9">
        <v>3451</v>
      </c>
      <c r="B709" s="9" t="s">
        <v>1213</v>
      </c>
      <c r="C709" s="9" t="s">
        <v>0</v>
      </c>
      <c r="D709" s="9">
        <v>1370</v>
      </c>
      <c r="E709" s="9">
        <v>3.5</v>
      </c>
      <c r="F709" s="9">
        <v>1.3152999999999999</v>
      </c>
      <c r="G709" s="9">
        <v>1.3128</v>
      </c>
      <c r="H709" s="9">
        <v>1.3152999999999999</v>
      </c>
      <c r="I709" s="9">
        <v>17.5</v>
      </c>
      <c r="J709" s="9">
        <v>3572.02</v>
      </c>
      <c r="K709" s="8" t="str">
        <f t="shared" si="126"/>
        <v>09:38</v>
      </c>
      <c r="L709" s="7" t="str">
        <f t="shared" si="127"/>
        <v>09</v>
      </c>
      <c r="M709" s="6">
        <f t="shared" si="128"/>
        <v>0</v>
      </c>
      <c r="N709" s="5">
        <f t="shared" si="133"/>
        <v>0</v>
      </c>
      <c r="O709" s="4">
        <f t="shared" si="134"/>
        <v>21</v>
      </c>
      <c r="P709" s="3">
        <f t="shared" si="129"/>
        <v>0</v>
      </c>
      <c r="Q709" s="2">
        <f t="shared" si="130"/>
        <v>0</v>
      </c>
      <c r="R709" s="3">
        <f t="shared" si="131"/>
        <v>0</v>
      </c>
      <c r="S709" s="2">
        <f t="shared" si="132"/>
        <v>1</v>
      </c>
      <c r="T709" s="1">
        <f t="shared" si="135"/>
        <v>0</v>
      </c>
      <c r="U709" s="1">
        <f t="shared" si="136"/>
        <v>1</v>
      </c>
    </row>
    <row r="710" spans="1:21">
      <c r="A710" s="9">
        <v>3456</v>
      </c>
      <c r="B710" s="9" t="s">
        <v>1212</v>
      </c>
      <c r="C710" s="9" t="s">
        <v>0</v>
      </c>
      <c r="D710" s="9">
        <v>1371</v>
      </c>
      <c r="E710" s="9">
        <v>4.5</v>
      </c>
      <c r="F710" s="9">
        <v>1.3149</v>
      </c>
      <c r="G710" s="9">
        <v>1.3173999999999999</v>
      </c>
      <c r="H710" s="9">
        <v>1.3149</v>
      </c>
      <c r="I710" s="9">
        <v>22.5</v>
      </c>
      <c r="J710" s="9">
        <v>3594.52</v>
      </c>
      <c r="K710" s="8" t="str">
        <f t="shared" si="126"/>
        <v>10:01</v>
      </c>
      <c r="L710" s="7" t="str">
        <f t="shared" si="127"/>
        <v>10</v>
      </c>
      <c r="M710" s="6">
        <f t="shared" si="128"/>
        <v>0</v>
      </c>
      <c r="N710" s="5">
        <f t="shared" si="133"/>
        <v>0</v>
      </c>
      <c r="O710" s="4">
        <f t="shared" si="134"/>
        <v>22</v>
      </c>
      <c r="P710" s="3">
        <f t="shared" si="129"/>
        <v>0</v>
      </c>
      <c r="Q710" s="2">
        <f t="shared" si="130"/>
        <v>1</v>
      </c>
      <c r="R710" s="3">
        <f t="shared" si="131"/>
        <v>0</v>
      </c>
      <c r="S710" s="2">
        <f t="shared" si="132"/>
        <v>0</v>
      </c>
      <c r="T710" s="1">
        <f t="shared" si="135"/>
        <v>0</v>
      </c>
      <c r="U710" s="1">
        <f t="shared" si="136"/>
        <v>1</v>
      </c>
    </row>
    <row r="711" spans="1:21">
      <c r="A711" s="9">
        <v>3465</v>
      </c>
      <c r="B711" s="9" t="s">
        <v>1211</v>
      </c>
      <c r="C711" s="9" t="s">
        <v>3</v>
      </c>
      <c r="D711" s="9">
        <v>1374</v>
      </c>
      <c r="E711" s="9">
        <v>5.5</v>
      </c>
      <c r="F711" s="9">
        <v>1.3127</v>
      </c>
      <c r="G711" s="9">
        <v>1.3127</v>
      </c>
      <c r="H711" s="9">
        <v>1.3151999999999999</v>
      </c>
      <c r="I711" s="9">
        <v>-110</v>
      </c>
      <c r="J711" s="9">
        <v>3484.52</v>
      </c>
      <c r="K711" s="8" t="str">
        <f t="shared" si="126"/>
        <v>12:17</v>
      </c>
      <c r="L711" s="7" t="str">
        <f t="shared" si="127"/>
        <v>12</v>
      </c>
      <c r="M711" s="6">
        <f t="shared" si="128"/>
        <v>0</v>
      </c>
      <c r="N711" s="5">
        <f t="shared" si="133"/>
        <v>1</v>
      </c>
      <c r="O711" s="4">
        <f t="shared" si="134"/>
        <v>0</v>
      </c>
      <c r="P711" s="3">
        <f t="shared" si="129"/>
        <v>0</v>
      </c>
      <c r="Q711" s="2">
        <f t="shared" si="130"/>
        <v>0</v>
      </c>
      <c r="R711" s="3">
        <f t="shared" si="131"/>
        <v>0</v>
      </c>
      <c r="S711" s="2">
        <f t="shared" si="132"/>
        <v>0</v>
      </c>
      <c r="T711" s="1">
        <f t="shared" si="135"/>
        <v>0</v>
      </c>
      <c r="U711" s="1">
        <f t="shared" si="136"/>
        <v>0</v>
      </c>
    </row>
    <row r="712" spans="1:21">
      <c r="A712" s="9">
        <v>3470</v>
      </c>
      <c r="B712" s="9" t="s">
        <v>1210</v>
      </c>
      <c r="C712" s="9" t="s">
        <v>0</v>
      </c>
      <c r="D712" s="9">
        <v>1378</v>
      </c>
      <c r="E712" s="9">
        <v>0.5</v>
      </c>
      <c r="F712" s="9">
        <v>1.3131999999999999</v>
      </c>
      <c r="G712" s="9">
        <v>1.3107</v>
      </c>
      <c r="H712" s="9">
        <v>1.3131999999999999</v>
      </c>
      <c r="I712" s="9">
        <v>2.5</v>
      </c>
      <c r="J712" s="9">
        <v>3487.02</v>
      </c>
      <c r="K712" s="8" t="str">
        <f t="shared" si="126"/>
        <v>13:00</v>
      </c>
      <c r="L712" s="7" t="str">
        <f t="shared" si="127"/>
        <v>13</v>
      </c>
      <c r="M712" s="6">
        <f t="shared" si="128"/>
        <v>0</v>
      </c>
      <c r="N712" s="5">
        <f t="shared" si="133"/>
        <v>0</v>
      </c>
      <c r="O712" s="4">
        <f t="shared" si="134"/>
        <v>1</v>
      </c>
      <c r="P712" s="3">
        <f t="shared" si="129"/>
        <v>0</v>
      </c>
      <c r="Q712" s="2">
        <f t="shared" si="130"/>
        <v>0</v>
      </c>
      <c r="R712" s="3">
        <f t="shared" si="131"/>
        <v>0</v>
      </c>
      <c r="S712" s="2">
        <f t="shared" si="132"/>
        <v>1</v>
      </c>
      <c r="T712" s="1">
        <f t="shared" si="135"/>
        <v>0</v>
      </c>
      <c r="U712" s="1">
        <f t="shared" si="136"/>
        <v>0</v>
      </c>
    </row>
    <row r="713" spans="1:21">
      <c r="A713" s="9">
        <v>3472</v>
      </c>
      <c r="B713" s="9" t="s">
        <v>1209</v>
      </c>
      <c r="C713" s="9" t="s">
        <v>0</v>
      </c>
      <c r="D713" s="9">
        <v>1379</v>
      </c>
      <c r="E713" s="9">
        <v>1.5</v>
      </c>
      <c r="F713" s="9">
        <v>1.3129</v>
      </c>
      <c r="G713" s="9">
        <v>1.3153999999999999</v>
      </c>
      <c r="H713" s="9">
        <v>1.3129</v>
      </c>
      <c r="I713" s="9">
        <v>7.5</v>
      </c>
      <c r="J713" s="9">
        <v>3494.52</v>
      </c>
      <c r="K713" s="8" t="str">
        <f t="shared" si="126"/>
        <v>13:19</v>
      </c>
      <c r="L713" s="7" t="str">
        <f t="shared" si="127"/>
        <v>13</v>
      </c>
      <c r="M713" s="6">
        <f t="shared" si="128"/>
        <v>0</v>
      </c>
      <c r="N713" s="5">
        <f t="shared" si="133"/>
        <v>0</v>
      </c>
      <c r="O713" s="4">
        <f t="shared" si="134"/>
        <v>2</v>
      </c>
      <c r="P713" s="3">
        <f t="shared" si="129"/>
        <v>0</v>
      </c>
      <c r="Q713" s="2">
        <f t="shared" si="130"/>
        <v>0</v>
      </c>
      <c r="R713" s="3">
        <f t="shared" si="131"/>
        <v>0</v>
      </c>
      <c r="S713" s="2">
        <f t="shared" si="132"/>
        <v>0</v>
      </c>
      <c r="T713" s="1">
        <f t="shared" si="135"/>
        <v>0</v>
      </c>
      <c r="U713" s="1">
        <f t="shared" si="136"/>
        <v>1</v>
      </c>
    </row>
    <row r="714" spans="1:21">
      <c r="A714" s="9">
        <v>3473</v>
      </c>
      <c r="B714" s="9" t="s">
        <v>1208</v>
      </c>
      <c r="C714" s="9" t="s">
        <v>0</v>
      </c>
      <c r="D714" s="9">
        <v>1376</v>
      </c>
      <c r="E714" s="9">
        <v>0.5</v>
      </c>
      <c r="F714" s="9">
        <v>1.3142</v>
      </c>
      <c r="G714" s="9">
        <v>1.3117000000000001</v>
      </c>
      <c r="H714" s="9">
        <v>1.3142</v>
      </c>
      <c r="I714" s="9">
        <v>2.5</v>
      </c>
      <c r="J714" s="9">
        <v>3497.02</v>
      </c>
      <c r="K714" s="8" t="str">
        <f t="shared" si="126"/>
        <v>14:03</v>
      </c>
      <c r="L714" s="7" t="str">
        <f t="shared" si="127"/>
        <v>14</v>
      </c>
      <c r="M714" s="6">
        <f t="shared" si="128"/>
        <v>0</v>
      </c>
      <c r="N714" s="5">
        <f t="shared" si="133"/>
        <v>0</v>
      </c>
      <c r="O714" s="4">
        <f t="shared" si="134"/>
        <v>3</v>
      </c>
      <c r="P714" s="3">
        <f t="shared" si="129"/>
        <v>0</v>
      </c>
      <c r="Q714" s="2">
        <f t="shared" si="130"/>
        <v>0</v>
      </c>
      <c r="R714" s="3">
        <f t="shared" si="131"/>
        <v>0</v>
      </c>
      <c r="S714" s="2">
        <f t="shared" si="132"/>
        <v>1</v>
      </c>
      <c r="T714" s="1">
        <f t="shared" si="135"/>
        <v>0</v>
      </c>
      <c r="U714" s="1">
        <f t="shared" si="136"/>
        <v>1</v>
      </c>
    </row>
    <row r="715" spans="1:21">
      <c r="A715" s="9">
        <v>3475</v>
      </c>
      <c r="B715" s="9" t="s">
        <v>1207</v>
      </c>
      <c r="C715" s="9" t="s">
        <v>0</v>
      </c>
      <c r="D715" s="9">
        <v>1380</v>
      </c>
      <c r="E715" s="9">
        <v>0.5</v>
      </c>
      <c r="F715" s="9">
        <v>1.3122</v>
      </c>
      <c r="G715" s="9">
        <v>1.3097000000000001</v>
      </c>
      <c r="H715" s="9">
        <v>1.3122</v>
      </c>
      <c r="I715" s="9">
        <v>2.5</v>
      </c>
      <c r="J715" s="9">
        <v>3499.52</v>
      </c>
      <c r="K715" s="8" t="str">
        <f t="shared" si="126"/>
        <v>14:43</v>
      </c>
      <c r="L715" s="7" t="str">
        <f t="shared" si="127"/>
        <v>14</v>
      </c>
      <c r="M715" s="6">
        <f t="shared" si="128"/>
        <v>0</v>
      </c>
      <c r="N715" s="5">
        <f t="shared" si="133"/>
        <v>0</v>
      </c>
      <c r="O715" s="4">
        <f t="shared" si="134"/>
        <v>4</v>
      </c>
      <c r="P715" s="3">
        <f t="shared" si="129"/>
        <v>0</v>
      </c>
      <c r="Q715" s="2">
        <f t="shared" si="130"/>
        <v>0</v>
      </c>
      <c r="R715" s="3">
        <f t="shared" si="131"/>
        <v>0</v>
      </c>
      <c r="S715" s="2">
        <f t="shared" si="132"/>
        <v>1</v>
      </c>
      <c r="T715" s="1">
        <f t="shared" si="135"/>
        <v>0</v>
      </c>
      <c r="U715" s="1">
        <f t="shared" si="136"/>
        <v>0</v>
      </c>
    </row>
    <row r="716" spans="1:21">
      <c r="A716" s="9">
        <v>3482</v>
      </c>
      <c r="B716" s="9" t="s">
        <v>1206</v>
      </c>
      <c r="C716" s="9" t="s">
        <v>0</v>
      </c>
      <c r="D716" s="9">
        <v>1382</v>
      </c>
      <c r="E716" s="9">
        <v>1</v>
      </c>
      <c r="F716" s="9">
        <v>1.3122</v>
      </c>
      <c r="G716" s="9">
        <v>1.3097000000000001</v>
      </c>
      <c r="H716" s="9">
        <v>1.3122</v>
      </c>
      <c r="I716" s="9">
        <v>5</v>
      </c>
      <c r="J716" s="9">
        <v>3504.52</v>
      </c>
      <c r="K716" s="8" t="str">
        <f t="shared" si="126"/>
        <v>15:10</v>
      </c>
      <c r="L716" s="7" t="str">
        <f t="shared" si="127"/>
        <v>15</v>
      </c>
      <c r="M716" s="6">
        <f t="shared" si="128"/>
        <v>0</v>
      </c>
      <c r="N716" s="5">
        <f t="shared" si="133"/>
        <v>0</v>
      </c>
      <c r="O716" s="4">
        <f t="shared" si="134"/>
        <v>5</v>
      </c>
      <c r="P716" s="3">
        <f t="shared" si="129"/>
        <v>0</v>
      </c>
      <c r="Q716" s="2">
        <f t="shared" si="130"/>
        <v>0</v>
      </c>
      <c r="R716" s="3">
        <f t="shared" si="131"/>
        <v>0</v>
      </c>
      <c r="S716" s="2">
        <f t="shared" si="132"/>
        <v>1</v>
      </c>
      <c r="T716" s="1">
        <f t="shared" si="135"/>
        <v>0</v>
      </c>
      <c r="U716" s="1">
        <f t="shared" si="136"/>
        <v>0</v>
      </c>
    </row>
    <row r="717" spans="1:21">
      <c r="A717" s="9">
        <v>3487</v>
      </c>
      <c r="B717" s="9" t="s">
        <v>1205</v>
      </c>
      <c r="C717" s="9" t="s">
        <v>0</v>
      </c>
      <c r="D717" s="9">
        <v>1383</v>
      </c>
      <c r="E717" s="9">
        <v>2</v>
      </c>
      <c r="F717" s="9">
        <v>1.3119000000000001</v>
      </c>
      <c r="G717" s="9">
        <v>1.3144</v>
      </c>
      <c r="H717" s="9">
        <v>1.3119000000000001</v>
      </c>
      <c r="I717" s="9">
        <v>10</v>
      </c>
      <c r="J717" s="9">
        <v>3514.52</v>
      </c>
      <c r="K717" s="8" t="str">
        <f t="shared" si="126"/>
        <v>15:19</v>
      </c>
      <c r="L717" s="7" t="str">
        <f t="shared" si="127"/>
        <v>15</v>
      </c>
      <c r="M717" s="6">
        <f t="shared" si="128"/>
        <v>0</v>
      </c>
      <c r="N717" s="5">
        <f t="shared" si="133"/>
        <v>0</v>
      </c>
      <c r="O717" s="4">
        <f t="shared" si="134"/>
        <v>6</v>
      </c>
      <c r="P717" s="3">
        <f t="shared" si="129"/>
        <v>0</v>
      </c>
      <c r="Q717" s="2">
        <f t="shared" si="130"/>
        <v>0</v>
      </c>
      <c r="R717" s="3">
        <f t="shared" si="131"/>
        <v>0</v>
      </c>
      <c r="S717" s="2">
        <f t="shared" si="132"/>
        <v>0</v>
      </c>
      <c r="T717" s="1">
        <f t="shared" si="135"/>
        <v>0</v>
      </c>
      <c r="U717" s="1">
        <f t="shared" si="136"/>
        <v>1</v>
      </c>
    </row>
    <row r="718" spans="1:21">
      <c r="A718" s="9">
        <v>3492</v>
      </c>
      <c r="B718" s="9" t="s">
        <v>1204</v>
      </c>
      <c r="C718" s="9" t="s">
        <v>0</v>
      </c>
      <c r="D718" s="9">
        <v>1386</v>
      </c>
      <c r="E718" s="9">
        <v>3</v>
      </c>
      <c r="F718" s="9">
        <v>1.3122</v>
      </c>
      <c r="G718" s="9">
        <v>1.3097000000000001</v>
      </c>
      <c r="H718" s="9">
        <v>1.3122</v>
      </c>
      <c r="I718" s="9">
        <v>15</v>
      </c>
      <c r="J718" s="9">
        <v>3529.52</v>
      </c>
      <c r="K718" s="8" t="str">
        <f t="shared" si="126"/>
        <v>15:36</v>
      </c>
      <c r="L718" s="7" t="str">
        <f t="shared" si="127"/>
        <v>15</v>
      </c>
      <c r="M718" s="6">
        <f t="shared" si="128"/>
        <v>0</v>
      </c>
      <c r="N718" s="5">
        <f t="shared" si="133"/>
        <v>0</v>
      </c>
      <c r="O718" s="4">
        <f t="shared" si="134"/>
        <v>7</v>
      </c>
      <c r="P718" s="3">
        <f t="shared" si="129"/>
        <v>0</v>
      </c>
      <c r="Q718" s="2">
        <f t="shared" si="130"/>
        <v>0</v>
      </c>
      <c r="R718" s="3">
        <f t="shared" si="131"/>
        <v>0</v>
      </c>
      <c r="S718" s="2">
        <f t="shared" si="132"/>
        <v>1</v>
      </c>
      <c r="T718" s="1">
        <f t="shared" si="135"/>
        <v>0</v>
      </c>
      <c r="U718" s="1">
        <f t="shared" si="136"/>
        <v>1</v>
      </c>
    </row>
    <row r="719" spans="1:21">
      <c r="A719" s="9">
        <v>3501</v>
      </c>
      <c r="B719" s="9" t="s">
        <v>1203</v>
      </c>
      <c r="C719" s="9" t="s">
        <v>0</v>
      </c>
      <c r="D719" s="9">
        <v>1389</v>
      </c>
      <c r="E719" s="9">
        <v>0.5</v>
      </c>
      <c r="F719" s="9">
        <v>1.3129</v>
      </c>
      <c r="G719" s="9">
        <v>1.3153999999999999</v>
      </c>
      <c r="H719" s="9">
        <v>1.3129</v>
      </c>
      <c r="I719" s="9">
        <v>2.5</v>
      </c>
      <c r="J719" s="9">
        <v>3532.02</v>
      </c>
      <c r="K719" s="8" t="str">
        <f t="shared" si="126"/>
        <v>16:19</v>
      </c>
      <c r="L719" s="7" t="str">
        <f t="shared" si="127"/>
        <v>16</v>
      </c>
      <c r="M719" s="6">
        <f t="shared" si="128"/>
        <v>0</v>
      </c>
      <c r="N719" s="5">
        <f t="shared" si="133"/>
        <v>0</v>
      </c>
      <c r="O719" s="4">
        <f t="shared" si="134"/>
        <v>8</v>
      </c>
      <c r="P719" s="3">
        <f t="shared" si="129"/>
        <v>0</v>
      </c>
      <c r="Q719" s="2">
        <f t="shared" si="130"/>
        <v>0</v>
      </c>
      <c r="R719" s="3">
        <f t="shared" si="131"/>
        <v>0</v>
      </c>
      <c r="S719" s="2">
        <f t="shared" si="132"/>
        <v>0</v>
      </c>
      <c r="T719" s="1">
        <f t="shared" si="135"/>
        <v>0</v>
      </c>
      <c r="U719" s="1">
        <f t="shared" si="136"/>
        <v>1</v>
      </c>
    </row>
    <row r="720" spans="1:21">
      <c r="A720" s="9">
        <v>3503</v>
      </c>
      <c r="B720" s="9" t="s">
        <v>1202</v>
      </c>
      <c r="C720" s="9" t="s">
        <v>0</v>
      </c>
      <c r="D720" s="9">
        <v>1392</v>
      </c>
      <c r="E720" s="9">
        <v>1.5</v>
      </c>
      <c r="F720" s="9">
        <v>1.3131999999999999</v>
      </c>
      <c r="G720" s="9">
        <v>1.3107</v>
      </c>
      <c r="H720" s="9">
        <v>1.3131999999999999</v>
      </c>
      <c r="I720" s="9">
        <v>7.5</v>
      </c>
      <c r="J720" s="9">
        <v>3539.52</v>
      </c>
      <c r="K720" s="8" t="str">
        <f t="shared" si="126"/>
        <v>17:13</v>
      </c>
      <c r="L720" s="7" t="str">
        <f t="shared" si="127"/>
        <v>17</v>
      </c>
      <c r="M720" s="6">
        <f t="shared" si="128"/>
        <v>0</v>
      </c>
      <c r="N720" s="5">
        <f t="shared" si="133"/>
        <v>0</v>
      </c>
      <c r="O720" s="4">
        <f t="shared" si="134"/>
        <v>9</v>
      </c>
      <c r="P720" s="3">
        <f t="shared" si="129"/>
        <v>0</v>
      </c>
      <c r="Q720" s="2">
        <f t="shared" si="130"/>
        <v>1</v>
      </c>
      <c r="R720" s="3">
        <f t="shared" si="131"/>
        <v>0</v>
      </c>
      <c r="S720" s="2">
        <f t="shared" si="132"/>
        <v>1</v>
      </c>
      <c r="T720" s="1">
        <f t="shared" si="135"/>
        <v>0</v>
      </c>
      <c r="U720" s="1">
        <f t="shared" si="136"/>
        <v>1</v>
      </c>
    </row>
    <row r="721" spans="1:21">
      <c r="A721" s="9">
        <v>3504</v>
      </c>
      <c r="B721" s="9" t="s">
        <v>1201</v>
      </c>
      <c r="C721" s="9" t="s">
        <v>3</v>
      </c>
      <c r="D721" s="9">
        <v>1387</v>
      </c>
      <c r="E721" s="9">
        <v>4</v>
      </c>
      <c r="F721" s="9">
        <v>1.3144</v>
      </c>
      <c r="G721" s="9">
        <v>1.3144</v>
      </c>
      <c r="H721" s="9">
        <v>1.3119000000000001</v>
      </c>
      <c r="I721" s="9">
        <v>-80</v>
      </c>
      <c r="J721" s="9">
        <v>3459.52</v>
      </c>
      <c r="K721" s="8" t="str">
        <f t="shared" si="126"/>
        <v>20:16</v>
      </c>
      <c r="L721" s="7" t="str">
        <f t="shared" si="127"/>
        <v>20</v>
      </c>
      <c r="M721" s="6">
        <f t="shared" si="128"/>
        <v>0</v>
      </c>
      <c r="N721" s="5">
        <f t="shared" si="133"/>
        <v>1</v>
      </c>
      <c r="O721" s="4">
        <f t="shared" si="134"/>
        <v>0</v>
      </c>
      <c r="P721" s="3">
        <f t="shared" si="129"/>
        <v>0</v>
      </c>
      <c r="Q721" s="2">
        <f t="shared" si="130"/>
        <v>0</v>
      </c>
      <c r="R721" s="3">
        <f t="shared" si="131"/>
        <v>1</v>
      </c>
      <c r="S721" s="2">
        <f t="shared" si="132"/>
        <v>0</v>
      </c>
      <c r="T721" s="1">
        <f t="shared" si="135"/>
        <v>0</v>
      </c>
      <c r="U721" s="1">
        <f t="shared" si="136"/>
        <v>0</v>
      </c>
    </row>
    <row r="722" spans="1:21">
      <c r="A722" s="9">
        <v>3516</v>
      </c>
      <c r="B722" s="9" t="s">
        <v>1200</v>
      </c>
      <c r="C722" s="9" t="s">
        <v>3</v>
      </c>
      <c r="D722" s="9">
        <v>1394</v>
      </c>
      <c r="E722" s="9">
        <v>1</v>
      </c>
      <c r="F722" s="9">
        <v>1.3110999999999999</v>
      </c>
      <c r="G722" s="9">
        <v>1.3110999999999999</v>
      </c>
      <c r="H722" s="9">
        <v>1.3136000000000001</v>
      </c>
      <c r="I722" s="9">
        <v>-20</v>
      </c>
      <c r="J722" s="9">
        <v>3439.52</v>
      </c>
      <c r="K722" s="8" t="str">
        <f t="shared" si="126"/>
        <v>08:33</v>
      </c>
      <c r="L722" s="7" t="str">
        <f t="shared" si="127"/>
        <v>08</v>
      </c>
      <c r="M722" s="6">
        <f t="shared" si="128"/>
        <v>0</v>
      </c>
      <c r="N722" s="5">
        <f t="shared" si="133"/>
        <v>2</v>
      </c>
      <c r="O722" s="4">
        <f t="shared" si="134"/>
        <v>0</v>
      </c>
      <c r="P722" s="3">
        <f t="shared" si="129"/>
        <v>0</v>
      </c>
      <c r="Q722" s="2">
        <f t="shared" si="130"/>
        <v>0</v>
      </c>
      <c r="R722" s="3">
        <f t="shared" si="131"/>
        <v>0</v>
      </c>
      <c r="S722" s="2">
        <f t="shared" si="132"/>
        <v>0</v>
      </c>
      <c r="T722" s="1">
        <f t="shared" si="135"/>
        <v>1</v>
      </c>
      <c r="U722" s="1">
        <f t="shared" si="136"/>
        <v>0</v>
      </c>
    </row>
    <row r="723" spans="1:21">
      <c r="A723" s="9">
        <v>3521</v>
      </c>
      <c r="B723" s="9" t="s">
        <v>1199</v>
      </c>
      <c r="C723" s="9" t="s">
        <v>3</v>
      </c>
      <c r="D723" s="9">
        <v>1396</v>
      </c>
      <c r="E723" s="9">
        <v>0.5</v>
      </c>
      <c r="F723" s="9">
        <v>1.3101</v>
      </c>
      <c r="G723" s="9">
        <v>1.3101</v>
      </c>
      <c r="H723" s="9">
        <v>1.3126</v>
      </c>
      <c r="I723" s="9">
        <v>-10</v>
      </c>
      <c r="J723" s="9">
        <v>3429.52</v>
      </c>
      <c r="K723" s="8" t="str">
        <f t="shared" si="126"/>
        <v>08:39</v>
      </c>
      <c r="L723" s="7" t="str">
        <f t="shared" si="127"/>
        <v>08</v>
      </c>
      <c r="M723" s="6">
        <f t="shared" si="128"/>
        <v>0</v>
      </c>
      <c r="N723" s="5">
        <f t="shared" si="133"/>
        <v>3</v>
      </c>
      <c r="O723" s="4">
        <f t="shared" si="134"/>
        <v>0</v>
      </c>
      <c r="P723" s="3">
        <f t="shared" si="129"/>
        <v>0</v>
      </c>
      <c r="Q723" s="2">
        <f t="shared" si="130"/>
        <v>0</v>
      </c>
      <c r="R723" s="3">
        <f t="shared" si="131"/>
        <v>0</v>
      </c>
      <c r="S723" s="2">
        <f t="shared" si="132"/>
        <v>0</v>
      </c>
      <c r="T723" s="1">
        <f t="shared" si="135"/>
        <v>0</v>
      </c>
      <c r="U723" s="1">
        <f t="shared" si="136"/>
        <v>0</v>
      </c>
    </row>
    <row r="724" spans="1:21">
      <c r="A724" s="9">
        <v>3526</v>
      </c>
      <c r="B724" s="9" t="s">
        <v>1198</v>
      </c>
      <c r="C724" s="9" t="s">
        <v>3</v>
      </c>
      <c r="D724" s="9">
        <v>1398</v>
      </c>
      <c r="E724" s="9">
        <v>0.5</v>
      </c>
      <c r="F724" s="9">
        <v>1.3089999999999999</v>
      </c>
      <c r="G724" s="9">
        <v>1.3089999999999999</v>
      </c>
      <c r="H724" s="9">
        <v>1.3115000000000001</v>
      </c>
      <c r="I724" s="9">
        <v>-10</v>
      </c>
      <c r="J724" s="9">
        <v>3419.52</v>
      </c>
      <c r="K724" s="8" t="str">
        <f t="shared" si="126"/>
        <v>08:44</v>
      </c>
      <c r="L724" s="7" t="str">
        <f t="shared" si="127"/>
        <v>08</v>
      </c>
      <c r="M724" s="6">
        <f t="shared" si="128"/>
        <v>0</v>
      </c>
      <c r="N724" s="5">
        <f t="shared" si="133"/>
        <v>4</v>
      </c>
      <c r="O724" s="4">
        <f t="shared" si="134"/>
        <v>0</v>
      </c>
      <c r="P724" s="3">
        <f t="shared" si="129"/>
        <v>1</v>
      </c>
      <c r="Q724" s="2">
        <f t="shared" si="130"/>
        <v>0</v>
      </c>
      <c r="R724" s="3">
        <f t="shared" si="131"/>
        <v>0</v>
      </c>
      <c r="S724" s="2">
        <f t="shared" si="132"/>
        <v>0</v>
      </c>
      <c r="T724" s="1">
        <f t="shared" si="135"/>
        <v>0</v>
      </c>
      <c r="U724" s="1">
        <f t="shared" si="136"/>
        <v>0</v>
      </c>
    </row>
    <row r="725" spans="1:21">
      <c r="A725" s="9">
        <v>3531</v>
      </c>
      <c r="B725" s="9" t="s">
        <v>1197</v>
      </c>
      <c r="C725" s="9" t="s">
        <v>0</v>
      </c>
      <c r="D725" s="9">
        <v>1402</v>
      </c>
      <c r="E725" s="9">
        <v>0.5</v>
      </c>
      <c r="F725" s="9">
        <v>1.3095000000000001</v>
      </c>
      <c r="G725" s="9">
        <v>1.3069999999999999</v>
      </c>
      <c r="H725" s="9">
        <v>1.3095000000000001</v>
      </c>
      <c r="I725" s="9">
        <v>2.5</v>
      </c>
      <c r="J725" s="9">
        <v>3422.02</v>
      </c>
      <c r="K725" s="8" t="str">
        <f t="shared" si="126"/>
        <v>09:12</v>
      </c>
      <c r="L725" s="7" t="str">
        <f t="shared" si="127"/>
        <v>09</v>
      </c>
      <c r="M725" s="6">
        <f t="shared" si="128"/>
        <v>0</v>
      </c>
      <c r="N725" s="5">
        <f t="shared" si="133"/>
        <v>0</v>
      </c>
      <c r="O725" s="4">
        <f t="shared" si="134"/>
        <v>1</v>
      </c>
      <c r="P725" s="3">
        <f t="shared" si="129"/>
        <v>0</v>
      </c>
      <c r="Q725" s="2">
        <f t="shared" si="130"/>
        <v>0</v>
      </c>
      <c r="R725" s="3">
        <f t="shared" si="131"/>
        <v>0</v>
      </c>
      <c r="S725" s="2">
        <f t="shared" si="132"/>
        <v>1</v>
      </c>
      <c r="T725" s="1">
        <f t="shared" si="135"/>
        <v>0</v>
      </c>
      <c r="U725" s="1">
        <f t="shared" si="136"/>
        <v>0</v>
      </c>
    </row>
    <row r="726" spans="1:21">
      <c r="A726" s="9">
        <v>3533</v>
      </c>
      <c r="B726" s="9" t="s">
        <v>1196</v>
      </c>
      <c r="C726" s="9" t="s">
        <v>0</v>
      </c>
      <c r="D726" s="9">
        <v>1403</v>
      </c>
      <c r="E726" s="9">
        <v>1.5</v>
      </c>
      <c r="F726" s="9">
        <v>1.3091999999999999</v>
      </c>
      <c r="G726" s="9">
        <v>1.3117000000000001</v>
      </c>
      <c r="H726" s="9">
        <v>1.3091999999999999</v>
      </c>
      <c r="I726" s="9">
        <v>7.5</v>
      </c>
      <c r="J726" s="9">
        <v>3429.52</v>
      </c>
      <c r="K726" s="8" t="str">
        <f t="shared" si="126"/>
        <v>10:49</v>
      </c>
      <c r="L726" s="7" t="str">
        <f t="shared" si="127"/>
        <v>10</v>
      </c>
      <c r="M726" s="6">
        <f t="shared" si="128"/>
        <v>0</v>
      </c>
      <c r="N726" s="5">
        <f t="shared" si="133"/>
        <v>0</v>
      </c>
      <c r="O726" s="4">
        <f t="shared" si="134"/>
        <v>2</v>
      </c>
      <c r="P726" s="3">
        <f t="shared" si="129"/>
        <v>0</v>
      </c>
      <c r="Q726" s="2">
        <f t="shared" si="130"/>
        <v>0</v>
      </c>
      <c r="R726" s="3">
        <f t="shared" si="131"/>
        <v>0</v>
      </c>
      <c r="S726" s="2">
        <f t="shared" si="132"/>
        <v>0</v>
      </c>
      <c r="T726" s="1">
        <f t="shared" si="135"/>
        <v>0</v>
      </c>
      <c r="U726" s="1">
        <f t="shared" si="136"/>
        <v>1</v>
      </c>
    </row>
    <row r="727" spans="1:21">
      <c r="A727" s="9">
        <v>3534</v>
      </c>
      <c r="B727" s="9" t="s">
        <v>1195</v>
      </c>
      <c r="C727" s="9" t="s">
        <v>3</v>
      </c>
      <c r="D727" s="9">
        <v>1400</v>
      </c>
      <c r="E727" s="9">
        <v>0.5</v>
      </c>
      <c r="F727" s="9">
        <v>1.3080000000000001</v>
      </c>
      <c r="G727" s="9">
        <v>1.3080000000000001</v>
      </c>
      <c r="H727" s="9">
        <v>1.3105</v>
      </c>
      <c r="I727" s="9">
        <v>-10</v>
      </c>
      <c r="J727" s="9">
        <v>3419.52</v>
      </c>
      <c r="K727" s="8" t="str">
        <f t="shared" si="126"/>
        <v>10:59</v>
      </c>
      <c r="L727" s="7" t="str">
        <f t="shared" si="127"/>
        <v>10</v>
      </c>
      <c r="M727" s="6">
        <f t="shared" si="128"/>
        <v>0</v>
      </c>
      <c r="N727" s="5">
        <f t="shared" si="133"/>
        <v>1</v>
      </c>
      <c r="O727" s="4">
        <f t="shared" si="134"/>
        <v>0</v>
      </c>
      <c r="P727" s="3">
        <f t="shared" si="129"/>
        <v>0</v>
      </c>
      <c r="Q727" s="2">
        <f t="shared" si="130"/>
        <v>0</v>
      </c>
      <c r="R727" s="3">
        <f t="shared" si="131"/>
        <v>0</v>
      </c>
      <c r="S727" s="2">
        <f t="shared" si="132"/>
        <v>0</v>
      </c>
      <c r="T727" s="1">
        <f t="shared" si="135"/>
        <v>0</v>
      </c>
      <c r="U727" s="1">
        <f t="shared" si="136"/>
        <v>0</v>
      </c>
    </row>
    <row r="728" spans="1:21">
      <c r="A728" s="9">
        <v>3542</v>
      </c>
      <c r="B728" s="9" t="s">
        <v>1194</v>
      </c>
      <c r="C728" s="9" t="s">
        <v>0</v>
      </c>
      <c r="D728" s="9">
        <v>1406</v>
      </c>
      <c r="E728" s="9">
        <v>1</v>
      </c>
      <c r="F728" s="9">
        <v>1.3120000000000001</v>
      </c>
      <c r="G728" s="9">
        <v>1.3095000000000001</v>
      </c>
      <c r="H728" s="9">
        <v>1.3120000000000001</v>
      </c>
      <c r="I728" s="9">
        <v>5</v>
      </c>
      <c r="J728" s="9">
        <v>3424.52</v>
      </c>
      <c r="K728" s="8" t="str">
        <f t="shared" si="126"/>
        <v>08:09</v>
      </c>
      <c r="L728" s="7" t="str">
        <f t="shared" si="127"/>
        <v>08</v>
      </c>
      <c r="M728" s="6">
        <f t="shared" si="128"/>
        <v>0</v>
      </c>
      <c r="N728" s="5">
        <f t="shared" si="133"/>
        <v>0</v>
      </c>
      <c r="O728" s="4">
        <f t="shared" si="134"/>
        <v>1</v>
      </c>
      <c r="P728" s="3">
        <f t="shared" si="129"/>
        <v>0</v>
      </c>
      <c r="Q728" s="2">
        <f t="shared" si="130"/>
        <v>0</v>
      </c>
      <c r="R728" s="3">
        <f t="shared" si="131"/>
        <v>0</v>
      </c>
      <c r="S728" s="2">
        <f t="shared" si="132"/>
        <v>1</v>
      </c>
      <c r="T728" s="1">
        <f t="shared" si="135"/>
        <v>0</v>
      </c>
      <c r="U728" s="1">
        <f t="shared" si="136"/>
        <v>0</v>
      </c>
    </row>
    <row r="729" spans="1:21">
      <c r="A729" s="9">
        <v>3547</v>
      </c>
      <c r="B729" s="9" t="s">
        <v>1193</v>
      </c>
      <c r="C729" s="9" t="s">
        <v>0</v>
      </c>
      <c r="D729" s="9">
        <v>1407</v>
      </c>
      <c r="E729" s="9">
        <v>2</v>
      </c>
      <c r="F729" s="9">
        <v>1.3117000000000001</v>
      </c>
      <c r="G729" s="9">
        <v>1.3142</v>
      </c>
      <c r="H729" s="9">
        <v>1.3117000000000001</v>
      </c>
      <c r="I729" s="9">
        <v>10</v>
      </c>
      <c r="J729" s="9">
        <v>3434.52</v>
      </c>
      <c r="K729" s="8" t="str">
        <f t="shared" si="126"/>
        <v>10:03</v>
      </c>
      <c r="L729" s="7" t="str">
        <f t="shared" si="127"/>
        <v>10</v>
      </c>
      <c r="M729" s="6">
        <f t="shared" si="128"/>
        <v>0</v>
      </c>
      <c r="N729" s="5">
        <f t="shared" si="133"/>
        <v>0</v>
      </c>
      <c r="O729" s="4">
        <f t="shared" si="134"/>
        <v>2</v>
      </c>
      <c r="P729" s="3">
        <f t="shared" si="129"/>
        <v>0</v>
      </c>
      <c r="Q729" s="2">
        <f t="shared" si="130"/>
        <v>0</v>
      </c>
      <c r="R729" s="3">
        <f t="shared" si="131"/>
        <v>0</v>
      </c>
      <c r="S729" s="2">
        <f t="shared" si="132"/>
        <v>0</v>
      </c>
      <c r="T729" s="1">
        <f t="shared" si="135"/>
        <v>0</v>
      </c>
      <c r="U729" s="1">
        <f t="shared" si="136"/>
        <v>1</v>
      </c>
    </row>
    <row r="730" spans="1:21">
      <c r="A730" s="9">
        <v>3556</v>
      </c>
      <c r="B730" s="9" t="s">
        <v>1192</v>
      </c>
      <c r="C730" s="9" t="s">
        <v>0</v>
      </c>
      <c r="D730" s="9">
        <v>1412</v>
      </c>
      <c r="E730" s="9">
        <v>0.5</v>
      </c>
      <c r="F730" s="9">
        <v>1.3109999999999999</v>
      </c>
      <c r="G730" s="9">
        <v>1.3085</v>
      </c>
      <c r="H730" s="9">
        <v>1.3109999999999999</v>
      </c>
      <c r="I730" s="9">
        <v>2.5</v>
      </c>
      <c r="J730" s="9">
        <v>3437.02</v>
      </c>
      <c r="K730" s="8" t="str">
        <f t="shared" si="126"/>
        <v>10:43</v>
      </c>
      <c r="L730" s="7" t="str">
        <f t="shared" si="127"/>
        <v>10</v>
      </c>
      <c r="M730" s="6">
        <f t="shared" si="128"/>
        <v>0</v>
      </c>
      <c r="N730" s="5">
        <f t="shared" si="133"/>
        <v>0</v>
      </c>
      <c r="O730" s="4">
        <f t="shared" si="134"/>
        <v>3</v>
      </c>
      <c r="P730" s="3">
        <f t="shared" si="129"/>
        <v>0</v>
      </c>
      <c r="Q730" s="2">
        <f t="shared" si="130"/>
        <v>0</v>
      </c>
      <c r="R730" s="3">
        <f t="shared" si="131"/>
        <v>0</v>
      </c>
      <c r="S730" s="2">
        <f t="shared" si="132"/>
        <v>1</v>
      </c>
      <c r="T730" s="1">
        <f t="shared" si="135"/>
        <v>0</v>
      </c>
      <c r="U730" s="1">
        <f t="shared" si="136"/>
        <v>1</v>
      </c>
    </row>
    <row r="731" spans="1:21">
      <c r="A731" s="9">
        <v>3558</v>
      </c>
      <c r="B731" s="9" t="s">
        <v>1191</v>
      </c>
      <c r="C731" s="9" t="s">
        <v>0</v>
      </c>
      <c r="D731" s="9">
        <v>1410</v>
      </c>
      <c r="E731" s="9">
        <v>3</v>
      </c>
      <c r="F731" s="9">
        <v>1.3120000000000001</v>
      </c>
      <c r="G731" s="9">
        <v>1.3095000000000001</v>
      </c>
      <c r="H731" s="9">
        <v>1.3120000000000001</v>
      </c>
      <c r="I731" s="9">
        <v>15</v>
      </c>
      <c r="J731" s="9">
        <v>3452.02</v>
      </c>
      <c r="K731" s="8" t="str">
        <f t="shared" si="126"/>
        <v>13:51</v>
      </c>
      <c r="L731" s="7" t="str">
        <f t="shared" si="127"/>
        <v>13</v>
      </c>
      <c r="M731" s="6">
        <f t="shared" si="128"/>
        <v>0</v>
      </c>
      <c r="N731" s="5">
        <f t="shared" si="133"/>
        <v>0</v>
      </c>
      <c r="O731" s="4">
        <f t="shared" si="134"/>
        <v>4</v>
      </c>
      <c r="P731" s="3">
        <f t="shared" si="129"/>
        <v>0</v>
      </c>
      <c r="Q731" s="2">
        <f t="shared" si="130"/>
        <v>1</v>
      </c>
      <c r="R731" s="3">
        <f t="shared" si="131"/>
        <v>0</v>
      </c>
      <c r="S731" s="2">
        <f t="shared" si="132"/>
        <v>1</v>
      </c>
      <c r="T731" s="1">
        <f t="shared" si="135"/>
        <v>0</v>
      </c>
      <c r="U731" s="1">
        <f t="shared" si="136"/>
        <v>0</v>
      </c>
    </row>
    <row r="732" spans="1:21">
      <c r="A732" s="9">
        <v>3562</v>
      </c>
      <c r="B732" s="9" t="s">
        <v>1190</v>
      </c>
      <c r="C732" s="9" t="s">
        <v>3</v>
      </c>
      <c r="D732" s="9">
        <v>1413</v>
      </c>
      <c r="E732" s="9">
        <v>1.5</v>
      </c>
      <c r="F732" s="9">
        <v>1.3130999999999999</v>
      </c>
      <c r="G732" s="9">
        <v>1.3130999999999999</v>
      </c>
      <c r="H732" s="9">
        <v>1.3106</v>
      </c>
      <c r="I732" s="9">
        <v>-30</v>
      </c>
      <c r="J732" s="9">
        <v>3422.02</v>
      </c>
      <c r="K732" s="8" t="str">
        <f t="shared" si="126"/>
        <v>14:00</v>
      </c>
      <c r="L732" s="7" t="str">
        <f t="shared" si="127"/>
        <v>14</v>
      </c>
      <c r="M732" s="6">
        <f t="shared" si="128"/>
        <v>0</v>
      </c>
      <c r="N732" s="5">
        <f t="shared" si="133"/>
        <v>1</v>
      </c>
      <c r="O732" s="4">
        <f t="shared" si="134"/>
        <v>0</v>
      </c>
      <c r="P732" s="3">
        <f t="shared" si="129"/>
        <v>0</v>
      </c>
      <c r="Q732" s="2">
        <f t="shared" si="130"/>
        <v>0</v>
      </c>
      <c r="R732" s="3">
        <f t="shared" si="131"/>
        <v>1</v>
      </c>
      <c r="S732" s="2">
        <f t="shared" si="132"/>
        <v>0</v>
      </c>
      <c r="T732" s="1">
        <f t="shared" si="135"/>
        <v>0</v>
      </c>
      <c r="U732" s="1">
        <f t="shared" si="136"/>
        <v>0</v>
      </c>
    </row>
    <row r="733" spans="1:21">
      <c r="A733" s="9">
        <v>3567</v>
      </c>
      <c r="B733" s="9" t="s">
        <v>1189</v>
      </c>
      <c r="C733" s="9" t="s">
        <v>0</v>
      </c>
      <c r="D733" s="9">
        <v>1415</v>
      </c>
      <c r="E733" s="9">
        <v>0.5</v>
      </c>
      <c r="F733" s="9">
        <v>1.3125</v>
      </c>
      <c r="G733" s="9">
        <v>1.3149999999999999</v>
      </c>
      <c r="H733" s="9">
        <v>1.3125</v>
      </c>
      <c r="I733" s="9">
        <v>2.5</v>
      </c>
      <c r="J733" s="9">
        <v>3424.52</v>
      </c>
      <c r="K733" s="8" t="str">
        <f t="shared" si="126"/>
        <v>14:33</v>
      </c>
      <c r="L733" s="7" t="str">
        <f t="shared" si="127"/>
        <v>14</v>
      </c>
      <c r="M733" s="6">
        <f t="shared" si="128"/>
        <v>0</v>
      </c>
      <c r="N733" s="5">
        <f t="shared" si="133"/>
        <v>0</v>
      </c>
      <c r="O733" s="4">
        <f t="shared" si="134"/>
        <v>1</v>
      </c>
      <c r="P733" s="3">
        <f t="shared" si="129"/>
        <v>0</v>
      </c>
      <c r="Q733" s="2">
        <f t="shared" si="130"/>
        <v>0</v>
      </c>
      <c r="R733" s="3">
        <f t="shared" si="131"/>
        <v>0</v>
      </c>
      <c r="S733" s="2">
        <f t="shared" si="132"/>
        <v>0</v>
      </c>
      <c r="T733" s="1">
        <f t="shared" si="135"/>
        <v>0</v>
      </c>
      <c r="U733" s="1">
        <f t="shared" si="136"/>
        <v>0</v>
      </c>
    </row>
    <row r="734" spans="1:21">
      <c r="A734" s="9">
        <v>3576</v>
      </c>
      <c r="B734" s="9" t="s">
        <v>1188</v>
      </c>
      <c r="C734" s="9" t="s">
        <v>3</v>
      </c>
      <c r="D734" s="9">
        <v>1417</v>
      </c>
      <c r="E734" s="9">
        <v>0.5</v>
      </c>
      <c r="F734" s="9">
        <v>1.3160000000000001</v>
      </c>
      <c r="G734" s="9">
        <v>1.3160000000000001</v>
      </c>
      <c r="H734" s="9">
        <v>1.3134999999999999</v>
      </c>
      <c r="I734" s="9">
        <v>-10</v>
      </c>
      <c r="J734" s="9">
        <v>3414.52</v>
      </c>
      <c r="K734" s="8" t="str">
        <f t="shared" si="126"/>
        <v>15:37</v>
      </c>
      <c r="L734" s="7" t="str">
        <f t="shared" si="127"/>
        <v>15</v>
      </c>
      <c r="M734" s="6">
        <f t="shared" si="128"/>
        <v>0</v>
      </c>
      <c r="N734" s="5">
        <f t="shared" si="133"/>
        <v>1</v>
      </c>
      <c r="O734" s="4">
        <f t="shared" si="134"/>
        <v>0</v>
      </c>
      <c r="P734" s="3">
        <f t="shared" si="129"/>
        <v>0</v>
      </c>
      <c r="Q734" s="2">
        <f t="shared" si="130"/>
        <v>0</v>
      </c>
      <c r="R734" s="3">
        <f t="shared" si="131"/>
        <v>1</v>
      </c>
      <c r="S734" s="2">
        <f t="shared" si="132"/>
        <v>0</v>
      </c>
      <c r="T734" s="1">
        <f t="shared" si="135"/>
        <v>0</v>
      </c>
      <c r="U734" s="1">
        <f t="shared" si="136"/>
        <v>0</v>
      </c>
    </row>
    <row r="735" spans="1:21">
      <c r="A735" s="9">
        <v>3581</v>
      </c>
      <c r="B735" s="9" t="s">
        <v>1187</v>
      </c>
      <c r="C735" s="9" t="s">
        <v>3</v>
      </c>
      <c r="D735" s="9">
        <v>1419</v>
      </c>
      <c r="E735" s="9">
        <v>0.5</v>
      </c>
      <c r="F735" s="9">
        <v>1.3169999999999999</v>
      </c>
      <c r="G735" s="9">
        <v>1.3169999999999999</v>
      </c>
      <c r="H735" s="9">
        <v>1.3145</v>
      </c>
      <c r="I735" s="9">
        <v>-10</v>
      </c>
      <c r="J735" s="9">
        <v>3404.52</v>
      </c>
      <c r="K735" s="8" t="str">
        <f t="shared" si="126"/>
        <v>15:50</v>
      </c>
      <c r="L735" s="7" t="str">
        <f t="shared" si="127"/>
        <v>15</v>
      </c>
      <c r="M735" s="6">
        <f t="shared" si="128"/>
        <v>0</v>
      </c>
      <c r="N735" s="5">
        <f t="shared" si="133"/>
        <v>2</v>
      </c>
      <c r="O735" s="4">
        <f t="shared" si="134"/>
        <v>0</v>
      </c>
      <c r="P735" s="3">
        <f t="shared" si="129"/>
        <v>1</v>
      </c>
      <c r="Q735" s="2">
        <f t="shared" si="130"/>
        <v>0</v>
      </c>
      <c r="R735" s="3">
        <f t="shared" si="131"/>
        <v>1</v>
      </c>
      <c r="S735" s="2">
        <f t="shared" si="132"/>
        <v>0</v>
      </c>
      <c r="T735" s="1">
        <f t="shared" si="135"/>
        <v>0</v>
      </c>
      <c r="U735" s="1">
        <f t="shared" si="136"/>
        <v>0</v>
      </c>
    </row>
    <row r="736" spans="1:21">
      <c r="A736" s="9">
        <v>3586</v>
      </c>
      <c r="B736" s="9" t="s">
        <v>1186</v>
      </c>
      <c r="C736" s="9" t="s">
        <v>0</v>
      </c>
      <c r="D736" s="9">
        <v>1423</v>
      </c>
      <c r="E736" s="9">
        <v>0.5</v>
      </c>
      <c r="F736" s="9">
        <v>1.3165</v>
      </c>
      <c r="G736" s="9">
        <v>1.319</v>
      </c>
      <c r="H736" s="9">
        <v>1.3165</v>
      </c>
      <c r="I736" s="9">
        <v>2.5</v>
      </c>
      <c r="J736" s="9">
        <v>3407.02</v>
      </c>
      <c r="K736" s="8" t="str">
        <f t="shared" si="126"/>
        <v>15:58</v>
      </c>
      <c r="L736" s="7" t="str">
        <f t="shared" si="127"/>
        <v>15</v>
      </c>
      <c r="M736" s="6">
        <f t="shared" si="128"/>
        <v>0</v>
      </c>
      <c r="N736" s="5">
        <f t="shared" si="133"/>
        <v>0</v>
      </c>
      <c r="O736" s="4">
        <f t="shared" si="134"/>
        <v>1</v>
      </c>
      <c r="P736" s="3">
        <f t="shared" si="129"/>
        <v>0</v>
      </c>
      <c r="Q736" s="2">
        <f t="shared" si="130"/>
        <v>0</v>
      </c>
      <c r="R736" s="3">
        <f t="shared" si="131"/>
        <v>0</v>
      </c>
      <c r="S736" s="2">
        <f t="shared" si="132"/>
        <v>0</v>
      </c>
      <c r="T736" s="1">
        <f t="shared" si="135"/>
        <v>0</v>
      </c>
      <c r="U736" s="1">
        <f t="shared" si="136"/>
        <v>0</v>
      </c>
    </row>
    <row r="737" spans="1:21">
      <c r="A737" s="9">
        <v>3588</v>
      </c>
      <c r="B737" s="9" t="s">
        <v>1185</v>
      </c>
      <c r="C737" s="9" t="s">
        <v>0</v>
      </c>
      <c r="D737" s="9">
        <v>1426</v>
      </c>
      <c r="E737" s="9">
        <v>1.5</v>
      </c>
      <c r="F737" s="9">
        <v>1.3169</v>
      </c>
      <c r="G737" s="9">
        <v>1.3144</v>
      </c>
      <c r="H737" s="9">
        <v>1.3169</v>
      </c>
      <c r="I737" s="9">
        <v>7.5</v>
      </c>
      <c r="J737" s="9">
        <v>3414.52</v>
      </c>
      <c r="K737" s="8" t="str">
        <f t="shared" si="126"/>
        <v>16:03</v>
      </c>
      <c r="L737" s="7" t="str">
        <f t="shared" si="127"/>
        <v>16</v>
      </c>
      <c r="M737" s="6">
        <f t="shared" si="128"/>
        <v>0</v>
      </c>
      <c r="N737" s="5">
        <f t="shared" si="133"/>
        <v>0</v>
      </c>
      <c r="O737" s="4">
        <f t="shared" si="134"/>
        <v>2</v>
      </c>
      <c r="P737" s="3">
        <f t="shared" si="129"/>
        <v>0</v>
      </c>
      <c r="Q737" s="2">
        <f t="shared" si="130"/>
        <v>0</v>
      </c>
      <c r="R737" s="3">
        <f t="shared" si="131"/>
        <v>0</v>
      </c>
      <c r="S737" s="2">
        <f t="shared" si="132"/>
        <v>1</v>
      </c>
      <c r="T737" s="1">
        <f t="shared" si="135"/>
        <v>0</v>
      </c>
      <c r="U737" s="1">
        <f t="shared" si="136"/>
        <v>1</v>
      </c>
    </row>
    <row r="738" spans="1:21">
      <c r="A738" s="9">
        <v>3589</v>
      </c>
      <c r="B738" s="9" t="s">
        <v>1184</v>
      </c>
      <c r="C738" s="9" t="s">
        <v>3</v>
      </c>
      <c r="D738" s="9">
        <v>1421</v>
      </c>
      <c r="E738" s="9">
        <v>0.5</v>
      </c>
      <c r="F738" s="9">
        <v>1.3180000000000001</v>
      </c>
      <c r="G738" s="9">
        <v>1.3180000000000001</v>
      </c>
      <c r="H738" s="9">
        <v>1.3154999999999999</v>
      </c>
      <c r="I738" s="9">
        <v>-10</v>
      </c>
      <c r="J738" s="9">
        <v>3404.52</v>
      </c>
      <c r="K738" s="8" t="str">
        <f t="shared" si="126"/>
        <v>16:06</v>
      </c>
      <c r="L738" s="7" t="str">
        <f t="shared" si="127"/>
        <v>16</v>
      </c>
      <c r="M738" s="6">
        <f t="shared" si="128"/>
        <v>0</v>
      </c>
      <c r="N738" s="5">
        <f t="shared" si="133"/>
        <v>1</v>
      </c>
      <c r="O738" s="4">
        <f t="shared" si="134"/>
        <v>0</v>
      </c>
      <c r="P738" s="3">
        <f t="shared" si="129"/>
        <v>0</v>
      </c>
      <c r="Q738" s="2">
        <f t="shared" si="130"/>
        <v>0</v>
      </c>
      <c r="R738" s="3">
        <f t="shared" si="131"/>
        <v>1</v>
      </c>
      <c r="S738" s="2">
        <f t="shared" si="132"/>
        <v>0</v>
      </c>
      <c r="T738" s="1">
        <f t="shared" si="135"/>
        <v>0</v>
      </c>
      <c r="U738" s="1">
        <f t="shared" si="136"/>
        <v>0</v>
      </c>
    </row>
    <row r="739" spans="1:21">
      <c r="A739" s="9">
        <v>3591</v>
      </c>
      <c r="B739" s="9" t="s">
        <v>1183</v>
      </c>
      <c r="C739" s="9" t="s">
        <v>0</v>
      </c>
      <c r="D739" s="9">
        <v>1425</v>
      </c>
      <c r="E739" s="9">
        <v>0.5</v>
      </c>
      <c r="F739" s="9">
        <v>1.3176000000000001</v>
      </c>
      <c r="G739" s="9">
        <v>1.3201000000000001</v>
      </c>
      <c r="H739" s="9">
        <v>1.3176000000000001</v>
      </c>
      <c r="I739" s="9">
        <v>2.5</v>
      </c>
      <c r="J739" s="9">
        <v>3407.02</v>
      </c>
      <c r="K739" s="8" t="str">
        <f t="shared" si="126"/>
        <v>16:33</v>
      </c>
      <c r="L739" s="7" t="str">
        <f t="shared" si="127"/>
        <v>16</v>
      </c>
      <c r="M739" s="6">
        <f t="shared" si="128"/>
        <v>0</v>
      </c>
      <c r="N739" s="5">
        <f t="shared" si="133"/>
        <v>0</v>
      </c>
      <c r="O739" s="4">
        <f t="shared" si="134"/>
        <v>1</v>
      </c>
      <c r="P739" s="3">
        <f t="shared" si="129"/>
        <v>0</v>
      </c>
      <c r="Q739" s="2">
        <f t="shared" si="130"/>
        <v>0</v>
      </c>
      <c r="R739" s="3">
        <f t="shared" si="131"/>
        <v>0</v>
      </c>
      <c r="S739" s="2">
        <f t="shared" si="132"/>
        <v>0</v>
      </c>
      <c r="T739" s="1">
        <f t="shared" si="135"/>
        <v>0</v>
      </c>
      <c r="U739" s="1">
        <f t="shared" si="136"/>
        <v>0</v>
      </c>
    </row>
    <row r="740" spans="1:21">
      <c r="A740" s="9">
        <v>3598</v>
      </c>
      <c r="B740" s="9" t="s">
        <v>1182</v>
      </c>
      <c r="C740" s="9" t="s">
        <v>0</v>
      </c>
      <c r="D740" s="9">
        <v>1428</v>
      </c>
      <c r="E740" s="9">
        <v>1</v>
      </c>
      <c r="F740" s="9">
        <v>1.3170999999999999</v>
      </c>
      <c r="G740" s="9">
        <v>1.3146</v>
      </c>
      <c r="H740" s="9">
        <v>1.3170999999999999</v>
      </c>
      <c r="I740" s="9">
        <v>5</v>
      </c>
      <c r="J740" s="9">
        <v>3412.02</v>
      </c>
      <c r="K740" s="8" t="str">
        <f t="shared" si="126"/>
        <v>18:42</v>
      </c>
      <c r="L740" s="7" t="str">
        <f t="shared" si="127"/>
        <v>18</v>
      </c>
      <c r="M740" s="6">
        <f t="shared" si="128"/>
        <v>0</v>
      </c>
      <c r="N740" s="5">
        <f t="shared" si="133"/>
        <v>0</v>
      </c>
      <c r="O740" s="4">
        <f t="shared" si="134"/>
        <v>2</v>
      </c>
      <c r="P740" s="3">
        <f t="shared" si="129"/>
        <v>0</v>
      </c>
      <c r="Q740" s="2">
        <f t="shared" si="130"/>
        <v>0</v>
      </c>
      <c r="R740" s="3">
        <f t="shared" si="131"/>
        <v>0</v>
      </c>
      <c r="S740" s="2">
        <f t="shared" si="132"/>
        <v>1</v>
      </c>
      <c r="T740" s="1">
        <f t="shared" si="135"/>
        <v>0</v>
      </c>
      <c r="U740" s="1">
        <f t="shared" si="136"/>
        <v>1</v>
      </c>
    </row>
    <row r="741" spans="1:21">
      <c r="A741" s="9">
        <v>3603</v>
      </c>
      <c r="B741" s="9" t="s">
        <v>1181</v>
      </c>
      <c r="C741" s="9" t="s">
        <v>0</v>
      </c>
      <c r="D741" s="9">
        <v>1429</v>
      </c>
      <c r="E741" s="9">
        <v>2</v>
      </c>
      <c r="F741" s="9">
        <v>1.3168</v>
      </c>
      <c r="G741" s="9">
        <v>1.3192999999999999</v>
      </c>
      <c r="H741" s="9">
        <v>1.3168</v>
      </c>
      <c r="I741" s="9">
        <v>10</v>
      </c>
      <c r="J741" s="9">
        <v>3422.02</v>
      </c>
      <c r="K741" s="8" t="str">
        <f t="shared" si="126"/>
        <v>20:32</v>
      </c>
      <c r="L741" s="7" t="str">
        <f t="shared" si="127"/>
        <v>20</v>
      </c>
      <c r="M741" s="6">
        <f t="shared" si="128"/>
        <v>0</v>
      </c>
      <c r="N741" s="5">
        <f t="shared" si="133"/>
        <v>0</v>
      </c>
      <c r="O741" s="4">
        <f t="shared" si="134"/>
        <v>3</v>
      </c>
      <c r="P741" s="3">
        <f t="shared" si="129"/>
        <v>0</v>
      </c>
      <c r="Q741" s="2">
        <f t="shared" si="130"/>
        <v>0</v>
      </c>
      <c r="R741" s="3">
        <f t="shared" si="131"/>
        <v>0</v>
      </c>
      <c r="S741" s="2">
        <f t="shared" si="132"/>
        <v>0</v>
      </c>
      <c r="T741" s="1">
        <f t="shared" si="135"/>
        <v>0</v>
      </c>
      <c r="U741" s="1">
        <f t="shared" si="136"/>
        <v>1</v>
      </c>
    </row>
    <row r="742" spans="1:21">
      <c r="A742" s="9">
        <v>3608</v>
      </c>
      <c r="B742" s="9" t="s">
        <v>1180</v>
      </c>
      <c r="C742" s="9" t="s">
        <v>0</v>
      </c>
      <c r="D742" s="9">
        <v>1432</v>
      </c>
      <c r="E742" s="9">
        <v>3</v>
      </c>
      <c r="F742" s="9">
        <v>1.3172999999999999</v>
      </c>
      <c r="G742" s="9">
        <v>1.3148</v>
      </c>
      <c r="H742" s="9">
        <v>1.3172999999999999</v>
      </c>
      <c r="I742" s="9">
        <v>15.3</v>
      </c>
      <c r="J742" s="9">
        <v>3437.32</v>
      </c>
      <c r="K742" s="8" t="str">
        <f t="shared" si="126"/>
        <v>03:44</v>
      </c>
      <c r="L742" s="7" t="str">
        <f t="shared" si="127"/>
        <v>03</v>
      </c>
      <c r="M742" s="6">
        <f t="shared" si="128"/>
        <v>0</v>
      </c>
      <c r="N742" s="5">
        <f t="shared" si="133"/>
        <v>0</v>
      </c>
      <c r="O742" s="4">
        <f t="shared" si="134"/>
        <v>4</v>
      </c>
      <c r="P742" s="3">
        <f t="shared" si="129"/>
        <v>0</v>
      </c>
      <c r="Q742" s="2">
        <f t="shared" si="130"/>
        <v>1</v>
      </c>
      <c r="R742" s="3">
        <f t="shared" si="131"/>
        <v>0</v>
      </c>
      <c r="S742" s="2">
        <f t="shared" si="132"/>
        <v>1</v>
      </c>
      <c r="T742" s="1">
        <f t="shared" si="135"/>
        <v>0</v>
      </c>
      <c r="U742" s="1">
        <f t="shared" si="136"/>
        <v>1</v>
      </c>
    </row>
    <row r="743" spans="1:21">
      <c r="A743" s="9">
        <v>3613</v>
      </c>
      <c r="B743" s="9" t="s">
        <v>1179</v>
      </c>
      <c r="C743" s="9" t="s">
        <v>3</v>
      </c>
      <c r="D743" s="9">
        <v>1433</v>
      </c>
      <c r="E743" s="9">
        <v>4</v>
      </c>
      <c r="F743" s="9">
        <v>1.3193999999999999</v>
      </c>
      <c r="G743" s="9">
        <v>1.3193999999999999</v>
      </c>
      <c r="H743" s="9">
        <v>1.3169</v>
      </c>
      <c r="I743" s="9">
        <v>-80</v>
      </c>
      <c r="J743" s="9">
        <v>3357.32</v>
      </c>
      <c r="K743" s="8" t="str">
        <f t="shared" si="126"/>
        <v>03:51</v>
      </c>
      <c r="L743" s="7" t="str">
        <f t="shared" si="127"/>
        <v>03</v>
      </c>
      <c r="M743" s="6">
        <f t="shared" si="128"/>
        <v>0</v>
      </c>
      <c r="N743" s="5">
        <f t="shared" si="133"/>
        <v>1</v>
      </c>
      <c r="O743" s="4">
        <f t="shared" si="134"/>
        <v>0</v>
      </c>
      <c r="P743" s="3">
        <f t="shared" si="129"/>
        <v>0</v>
      </c>
      <c r="Q743" s="2">
        <f t="shared" si="130"/>
        <v>0</v>
      </c>
      <c r="R743" s="3">
        <f t="shared" si="131"/>
        <v>1</v>
      </c>
      <c r="S743" s="2">
        <f t="shared" si="132"/>
        <v>0</v>
      </c>
      <c r="T743" s="1">
        <f t="shared" si="135"/>
        <v>0</v>
      </c>
      <c r="U743" s="1">
        <f t="shared" si="136"/>
        <v>0</v>
      </c>
    </row>
    <row r="744" spans="1:21">
      <c r="A744" s="9">
        <v>3622</v>
      </c>
      <c r="B744" s="9" t="s">
        <v>1178</v>
      </c>
      <c r="C744" s="9" t="s">
        <v>0</v>
      </c>
      <c r="D744" s="9">
        <v>1438</v>
      </c>
      <c r="E744" s="9">
        <v>0.5</v>
      </c>
      <c r="F744" s="9">
        <v>1.3177000000000001</v>
      </c>
      <c r="G744" s="9">
        <v>1.3151999999999999</v>
      </c>
      <c r="H744" s="9">
        <v>1.3177000000000001</v>
      </c>
      <c r="I744" s="9">
        <v>2.5</v>
      </c>
      <c r="J744" s="9">
        <v>3359.82</v>
      </c>
      <c r="K744" s="8" t="str">
        <f t="shared" si="126"/>
        <v>08:07</v>
      </c>
      <c r="L744" s="7" t="str">
        <f t="shared" si="127"/>
        <v>08</v>
      </c>
      <c r="M744" s="6">
        <f t="shared" si="128"/>
        <v>0</v>
      </c>
      <c r="N744" s="5">
        <f t="shared" si="133"/>
        <v>0</v>
      </c>
      <c r="O744" s="4">
        <f t="shared" si="134"/>
        <v>1</v>
      </c>
      <c r="P744" s="3">
        <f t="shared" si="129"/>
        <v>0</v>
      </c>
      <c r="Q744" s="2">
        <f t="shared" si="130"/>
        <v>0</v>
      </c>
      <c r="R744" s="3">
        <f t="shared" si="131"/>
        <v>0</v>
      </c>
      <c r="S744" s="2">
        <f t="shared" si="132"/>
        <v>1</v>
      </c>
      <c r="T744" s="1">
        <f t="shared" si="135"/>
        <v>0</v>
      </c>
      <c r="U744" s="1">
        <f t="shared" si="136"/>
        <v>0</v>
      </c>
    </row>
    <row r="745" spans="1:21">
      <c r="A745" s="9">
        <v>3624</v>
      </c>
      <c r="B745" s="9" t="s">
        <v>1177</v>
      </c>
      <c r="C745" s="9" t="s">
        <v>0</v>
      </c>
      <c r="D745" s="9">
        <v>1439</v>
      </c>
      <c r="E745" s="9">
        <v>1.5</v>
      </c>
      <c r="F745" s="9">
        <v>1.3172999999999999</v>
      </c>
      <c r="G745" s="9">
        <v>1.3198000000000001</v>
      </c>
      <c r="H745" s="9">
        <v>1.3172999999999999</v>
      </c>
      <c r="I745" s="9">
        <v>7.5</v>
      </c>
      <c r="J745" s="9">
        <v>3367.32</v>
      </c>
      <c r="K745" s="8" t="str">
        <f t="shared" si="126"/>
        <v>08:33</v>
      </c>
      <c r="L745" s="7" t="str">
        <f t="shared" si="127"/>
        <v>08</v>
      </c>
      <c r="M745" s="6">
        <f t="shared" si="128"/>
        <v>0</v>
      </c>
      <c r="N745" s="5">
        <f t="shared" si="133"/>
        <v>0</v>
      </c>
      <c r="O745" s="4">
        <f t="shared" si="134"/>
        <v>2</v>
      </c>
      <c r="P745" s="3">
        <f t="shared" si="129"/>
        <v>0</v>
      </c>
      <c r="Q745" s="2">
        <f t="shared" si="130"/>
        <v>0</v>
      </c>
      <c r="R745" s="3">
        <f t="shared" si="131"/>
        <v>0</v>
      </c>
      <c r="S745" s="2">
        <f t="shared" si="132"/>
        <v>0</v>
      </c>
      <c r="T745" s="1">
        <f t="shared" si="135"/>
        <v>0</v>
      </c>
      <c r="U745" s="1">
        <f t="shared" si="136"/>
        <v>1</v>
      </c>
    </row>
    <row r="746" spans="1:21">
      <c r="A746" s="9">
        <v>3625</v>
      </c>
      <c r="B746" s="9" t="s">
        <v>1176</v>
      </c>
      <c r="C746" s="9" t="s">
        <v>3</v>
      </c>
      <c r="D746" s="9">
        <v>1436</v>
      </c>
      <c r="E746" s="9">
        <v>5</v>
      </c>
      <c r="F746" s="9">
        <v>1.3162</v>
      </c>
      <c r="G746" s="9">
        <v>1.3162</v>
      </c>
      <c r="H746" s="9">
        <v>1.3187</v>
      </c>
      <c r="I746" s="9">
        <v>-100</v>
      </c>
      <c r="J746" s="9">
        <v>3267.32</v>
      </c>
      <c r="K746" s="8" t="str">
        <f t="shared" si="126"/>
        <v>09:45</v>
      </c>
      <c r="L746" s="7" t="str">
        <f t="shared" si="127"/>
        <v>09</v>
      </c>
      <c r="M746" s="6">
        <f t="shared" si="128"/>
        <v>0</v>
      </c>
      <c r="N746" s="5">
        <f t="shared" si="133"/>
        <v>1</v>
      </c>
      <c r="O746" s="4">
        <f t="shared" si="134"/>
        <v>0</v>
      </c>
      <c r="P746" s="3">
        <f t="shared" si="129"/>
        <v>0</v>
      </c>
      <c r="Q746" s="2">
        <f t="shared" si="130"/>
        <v>0</v>
      </c>
      <c r="R746" s="3">
        <f t="shared" si="131"/>
        <v>0</v>
      </c>
      <c r="S746" s="2">
        <f t="shared" si="132"/>
        <v>0</v>
      </c>
      <c r="T746" s="1">
        <f t="shared" si="135"/>
        <v>0</v>
      </c>
      <c r="U746" s="1">
        <f t="shared" si="136"/>
        <v>0</v>
      </c>
    </row>
    <row r="747" spans="1:21">
      <c r="A747" s="9">
        <v>3627</v>
      </c>
      <c r="B747" s="9" t="s">
        <v>1175</v>
      </c>
      <c r="C747" s="9" t="s">
        <v>0</v>
      </c>
      <c r="D747" s="9">
        <v>1440</v>
      </c>
      <c r="E747" s="9">
        <v>0.5</v>
      </c>
      <c r="F747" s="9">
        <v>1.3166</v>
      </c>
      <c r="G747" s="9">
        <v>1.3141</v>
      </c>
      <c r="H747" s="9">
        <v>1.3166</v>
      </c>
      <c r="I747" s="9">
        <v>2.5</v>
      </c>
      <c r="J747" s="9">
        <v>3269.82</v>
      </c>
      <c r="K747" s="8" t="str">
        <f t="shared" si="126"/>
        <v>09:49</v>
      </c>
      <c r="L747" s="7" t="str">
        <f t="shared" si="127"/>
        <v>09</v>
      </c>
      <c r="M747" s="6">
        <f t="shared" si="128"/>
        <v>0</v>
      </c>
      <c r="N747" s="5">
        <f t="shared" si="133"/>
        <v>0</v>
      </c>
      <c r="O747" s="4">
        <f t="shared" si="134"/>
        <v>1</v>
      </c>
      <c r="P747" s="3">
        <f t="shared" si="129"/>
        <v>0</v>
      </c>
      <c r="Q747" s="2">
        <f t="shared" si="130"/>
        <v>0</v>
      </c>
      <c r="R747" s="3">
        <f t="shared" si="131"/>
        <v>0</v>
      </c>
      <c r="S747" s="2">
        <f t="shared" si="132"/>
        <v>1</v>
      </c>
      <c r="T747" s="1">
        <f t="shared" si="135"/>
        <v>0</v>
      </c>
      <c r="U747" s="1">
        <f t="shared" si="136"/>
        <v>0</v>
      </c>
    </row>
    <row r="748" spans="1:21">
      <c r="A748" s="9">
        <v>3634</v>
      </c>
      <c r="B748" s="9" t="s">
        <v>1174</v>
      </c>
      <c r="C748" s="9" t="s">
        <v>0</v>
      </c>
      <c r="D748" s="9">
        <v>1442</v>
      </c>
      <c r="E748" s="9">
        <v>1</v>
      </c>
      <c r="F748" s="9">
        <v>1.3164</v>
      </c>
      <c r="G748" s="9">
        <v>1.3139000000000001</v>
      </c>
      <c r="H748" s="9">
        <v>1.3164</v>
      </c>
      <c r="I748" s="9">
        <v>5</v>
      </c>
      <c r="J748" s="9">
        <v>3274.82</v>
      </c>
      <c r="K748" s="8" t="str">
        <f t="shared" si="126"/>
        <v>10:11</v>
      </c>
      <c r="L748" s="7" t="str">
        <f t="shared" si="127"/>
        <v>10</v>
      </c>
      <c r="M748" s="6">
        <f t="shared" si="128"/>
        <v>0</v>
      </c>
      <c r="N748" s="5">
        <f t="shared" si="133"/>
        <v>0</v>
      </c>
      <c r="O748" s="4">
        <f t="shared" si="134"/>
        <v>2</v>
      </c>
      <c r="P748" s="3">
        <f t="shared" si="129"/>
        <v>0</v>
      </c>
      <c r="Q748" s="2">
        <f t="shared" si="130"/>
        <v>0</v>
      </c>
      <c r="R748" s="3">
        <f t="shared" si="131"/>
        <v>0</v>
      </c>
      <c r="S748" s="2">
        <f t="shared" si="132"/>
        <v>1</v>
      </c>
      <c r="T748" s="1">
        <f t="shared" si="135"/>
        <v>0</v>
      </c>
      <c r="U748" s="1">
        <f t="shared" si="136"/>
        <v>0</v>
      </c>
    </row>
    <row r="749" spans="1:21">
      <c r="A749" s="9">
        <v>3639</v>
      </c>
      <c r="B749" s="9" t="s">
        <v>1173</v>
      </c>
      <c r="C749" s="9" t="s">
        <v>0</v>
      </c>
      <c r="D749" s="9">
        <v>1443</v>
      </c>
      <c r="E749" s="9">
        <v>2</v>
      </c>
      <c r="F749" s="9">
        <v>1.3161</v>
      </c>
      <c r="G749" s="9">
        <v>1.3186</v>
      </c>
      <c r="H749" s="9">
        <v>1.3161</v>
      </c>
      <c r="I749" s="9">
        <v>10</v>
      </c>
      <c r="J749" s="9">
        <v>3284.82</v>
      </c>
      <c r="K749" s="8" t="str">
        <f t="shared" si="126"/>
        <v>11:14</v>
      </c>
      <c r="L749" s="7" t="str">
        <f t="shared" si="127"/>
        <v>11</v>
      </c>
      <c r="M749" s="6">
        <f t="shared" si="128"/>
        <v>0</v>
      </c>
      <c r="N749" s="5">
        <f t="shared" si="133"/>
        <v>0</v>
      </c>
      <c r="O749" s="4">
        <f t="shared" si="134"/>
        <v>3</v>
      </c>
      <c r="P749" s="3">
        <f t="shared" si="129"/>
        <v>0</v>
      </c>
      <c r="Q749" s="2">
        <f t="shared" si="130"/>
        <v>0</v>
      </c>
      <c r="R749" s="3">
        <f t="shared" si="131"/>
        <v>0</v>
      </c>
      <c r="S749" s="2">
        <f t="shared" si="132"/>
        <v>0</v>
      </c>
      <c r="T749" s="1">
        <f t="shared" si="135"/>
        <v>0</v>
      </c>
      <c r="U749" s="1">
        <f t="shared" si="136"/>
        <v>1</v>
      </c>
    </row>
    <row r="750" spans="1:21">
      <c r="A750" s="9">
        <v>3644</v>
      </c>
      <c r="B750" s="9" t="s">
        <v>1172</v>
      </c>
      <c r="C750" s="9" t="s">
        <v>0</v>
      </c>
      <c r="D750" s="9">
        <v>1446</v>
      </c>
      <c r="E750" s="9">
        <v>3</v>
      </c>
      <c r="F750" s="9">
        <v>1.3165</v>
      </c>
      <c r="G750" s="9">
        <v>1.3140000000000001</v>
      </c>
      <c r="H750" s="9">
        <v>1.3165</v>
      </c>
      <c r="I750" s="9">
        <v>15</v>
      </c>
      <c r="J750" s="9">
        <v>3299.82</v>
      </c>
      <c r="K750" s="8" t="str">
        <f t="shared" si="126"/>
        <v>13:53</v>
      </c>
      <c r="L750" s="7" t="str">
        <f t="shared" si="127"/>
        <v>13</v>
      </c>
      <c r="M750" s="6">
        <f t="shared" si="128"/>
        <v>0</v>
      </c>
      <c r="N750" s="5">
        <f t="shared" si="133"/>
        <v>0</v>
      </c>
      <c r="O750" s="4">
        <f t="shared" si="134"/>
        <v>4</v>
      </c>
      <c r="P750" s="3">
        <f t="shared" si="129"/>
        <v>0</v>
      </c>
      <c r="Q750" s="2">
        <f t="shared" si="130"/>
        <v>0</v>
      </c>
      <c r="R750" s="3">
        <f t="shared" si="131"/>
        <v>0</v>
      </c>
      <c r="S750" s="2">
        <f t="shared" si="132"/>
        <v>1</v>
      </c>
      <c r="T750" s="1">
        <f t="shared" si="135"/>
        <v>0</v>
      </c>
      <c r="U750" s="1">
        <f t="shared" si="136"/>
        <v>1</v>
      </c>
    </row>
    <row r="751" spans="1:21">
      <c r="A751" s="9">
        <v>3653</v>
      </c>
      <c r="B751" s="9" t="s">
        <v>1171</v>
      </c>
      <c r="C751" s="9" t="s">
        <v>0</v>
      </c>
      <c r="D751" s="9">
        <v>1449</v>
      </c>
      <c r="E751" s="9">
        <v>0.5</v>
      </c>
      <c r="F751" s="9">
        <v>1.3171999999999999</v>
      </c>
      <c r="G751" s="9">
        <v>1.3197000000000001</v>
      </c>
      <c r="H751" s="9">
        <v>1.3171999999999999</v>
      </c>
      <c r="I751" s="9">
        <v>2.5</v>
      </c>
      <c r="J751" s="9">
        <v>3302.32</v>
      </c>
      <c r="K751" s="8" t="str">
        <f t="shared" si="126"/>
        <v>16:07</v>
      </c>
      <c r="L751" s="7" t="str">
        <f t="shared" si="127"/>
        <v>16</v>
      </c>
      <c r="M751" s="6">
        <f t="shared" si="128"/>
        <v>0</v>
      </c>
      <c r="N751" s="5">
        <f t="shared" si="133"/>
        <v>0</v>
      </c>
      <c r="O751" s="4">
        <f t="shared" si="134"/>
        <v>5</v>
      </c>
      <c r="P751" s="3">
        <f t="shared" si="129"/>
        <v>0</v>
      </c>
      <c r="Q751" s="2">
        <f t="shared" si="130"/>
        <v>0</v>
      </c>
      <c r="R751" s="3">
        <f t="shared" si="131"/>
        <v>0</v>
      </c>
      <c r="S751" s="2">
        <f t="shared" si="132"/>
        <v>0</v>
      </c>
      <c r="T751" s="1">
        <f t="shared" si="135"/>
        <v>0</v>
      </c>
      <c r="U751" s="1">
        <f t="shared" si="136"/>
        <v>1</v>
      </c>
    </row>
    <row r="752" spans="1:21">
      <c r="A752" s="9">
        <v>3655</v>
      </c>
      <c r="B752" s="9" t="s">
        <v>1170</v>
      </c>
      <c r="C752" s="9" t="s">
        <v>0</v>
      </c>
      <c r="D752" s="9">
        <v>1452</v>
      </c>
      <c r="E752" s="9">
        <v>1.5</v>
      </c>
      <c r="F752" s="9">
        <v>1.3174999999999999</v>
      </c>
      <c r="G752" s="9">
        <v>1.3149999999999999</v>
      </c>
      <c r="H752" s="9">
        <v>1.3174999999999999</v>
      </c>
      <c r="I752" s="9">
        <v>7.5</v>
      </c>
      <c r="J752" s="9">
        <v>3309.82</v>
      </c>
      <c r="K752" s="8" t="str">
        <f t="shared" si="126"/>
        <v>16:50</v>
      </c>
      <c r="L752" s="7" t="str">
        <f t="shared" si="127"/>
        <v>16</v>
      </c>
      <c r="M752" s="6">
        <f t="shared" si="128"/>
        <v>0</v>
      </c>
      <c r="N752" s="5">
        <f t="shared" si="133"/>
        <v>0</v>
      </c>
      <c r="O752" s="4">
        <f t="shared" si="134"/>
        <v>6</v>
      </c>
      <c r="P752" s="3">
        <f t="shared" si="129"/>
        <v>0</v>
      </c>
      <c r="Q752" s="2">
        <f t="shared" si="130"/>
        <v>0</v>
      </c>
      <c r="R752" s="3">
        <f t="shared" si="131"/>
        <v>0</v>
      </c>
      <c r="S752" s="2">
        <f t="shared" si="132"/>
        <v>1</v>
      </c>
      <c r="T752" s="1">
        <f t="shared" si="135"/>
        <v>0</v>
      </c>
      <c r="U752" s="1">
        <f t="shared" si="136"/>
        <v>1</v>
      </c>
    </row>
    <row r="753" spans="1:21">
      <c r="A753" s="9">
        <v>3656</v>
      </c>
      <c r="B753" s="9" t="s">
        <v>1169</v>
      </c>
      <c r="C753" s="9" t="s">
        <v>0</v>
      </c>
      <c r="D753" s="9">
        <v>1447</v>
      </c>
      <c r="E753" s="9">
        <v>4</v>
      </c>
      <c r="F753" s="9">
        <v>1.3162</v>
      </c>
      <c r="G753" s="9">
        <v>1.3187</v>
      </c>
      <c r="H753" s="9">
        <v>1.3162</v>
      </c>
      <c r="I753" s="9">
        <v>20</v>
      </c>
      <c r="J753" s="9">
        <v>3329.82</v>
      </c>
      <c r="K753" s="8" t="str">
        <f t="shared" si="126"/>
        <v>17:31</v>
      </c>
      <c r="L753" s="7" t="str">
        <f t="shared" si="127"/>
        <v>17</v>
      </c>
      <c r="M753" s="6">
        <f t="shared" si="128"/>
        <v>0</v>
      </c>
      <c r="N753" s="5">
        <f t="shared" si="133"/>
        <v>0</v>
      </c>
      <c r="O753" s="4">
        <f t="shared" si="134"/>
        <v>7</v>
      </c>
      <c r="P753" s="3">
        <f t="shared" si="129"/>
        <v>0</v>
      </c>
      <c r="Q753" s="2">
        <f t="shared" si="130"/>
        <v>1</v>
      </c>
      <c r="R753" s="3">
        <f t="shared" si="131"/>
        <v>0</v>
      </c>
      <c r="S753" s="2">
        <f t="shared" si="132"/>
        <v>0</v>
      </c>
      <c r="T753" s="1">
        <f t="shared" si="135"/>
        <v>0</v>
      </c>
      <c r="U753" s="1">
        <f t="shared" si="136"/>
        <v>1</v>
      </c>
    </row>
    <row r="754" spans="1:21">
      <c r="A754" s="9">
        <v>3658</v>
      </c>
      <c r="B754" s="9" t="s">
        <v>1168</v>
      </c>
      <c r="C754" s="9" t="s">
        <v>54</v>
      </c>
      <c r="D754" s="9">
        <v>1451</v>
      </c>
      <c r="E754" s="9">
        <v>0.5</v>
      </c>
      <c r="F754" s="9">
        <v>1.3194999999999999</v>
      </c>
      <c r="G754" s="9">
        <v>1.3207</v>
      </c>
      <c r="H754" s="9">
        <v>1.3182</v>
      </c>
      <c r="I754" s="9">
        <v>-4.18</v>
      </c>
      <c r="J754" s="9">
        <v>3325.64</v>
      </c>
      <c r="K754" s="8" t="str">
        <f t="shared" si="126"/>
        <v>01:00</v>
      </c>
      <c r="L754" s="7" t="str">
        <f t="shared" si="127"/>
        <v>01</v>
      </c>
      <c r="M754" s="6">
        <f t="shared" si="128"/>
        <v>2</v>
      </c>
      <c r="N754" s="5">
        <f t="shared" si="133"/>
        <v>0</v>
      </c>
      <c r="O754" s="4">
        <f t="shared" si="134"/>
        <v>0</v>
      </c>
      <c r="P754" s="3">
        <f t="shared" si="129"/>
        <v>0</v>
      </c>
      <c r="Q754" s="2">
        <f t="shared" si="130"/>
        <v>0</v>
      </c>
      <c r="R754" s="3">
        <f t="shared" si="131"/>
        <v>0</v>
      </c>
      <c r="S754" s="2">
        <f t="shared" si="132"/>
        <v>0</v>
      </c>
      <c r="T754" s="1">
        <f t="shared" si="135"/>
        <v>0</v>
      </c>
      <c r="U754" s="1">
        <f t="shared" si="136"/>
        <v>0</v>
      </c>
    </row>
    <row r="755" spans="1:21">
      <c r="A755" s="9">
        <v>3665</v>
      </c>
      <c r="B755" s="9" t="s">
        <v>1167</v>
      </c>
      <c r="C755" s="9" t="s">
        <v>0</v>
      </c>
      <c r="D755" s="9">
        <v>1454</v>
      </c>
      <c r="E755" s="9">
        <v>1</v>
      </c>
      <c r="F755" s="9">
        <v>1.3176000000000001</v>
      </c>
      <c r="G755" s="9">
        <v>1.3150999999999999</v>
      </c>
      <c r="H755" s="9">
        <v>1.3176000000000001</v>
      </c>
      <c r="I755" s="9">
        <v>5</v>
      </c>
      <c r="J755" s="9">
        <v>3330.64</v>
      </c>
      <c r="K755" s="8" t="str">
        <f t="shared" si="126"/>
        <v>09:07</v>
      </c>
      <c r="L755" s="7" t="str">
        <f t="shared" si="127"/>
        <v>09</v>
      </c>
      <c r="M755" s="6">
        <f t="shared" si="128"/>
        <v>0</v>
      </c>
      <c r="N755" s="5">
        <f t="shared" si="133"/>
        <v>0</v>
      </c>
      <c r="O755" s="4">
        <f t="shared" si="134"/>
        <v>1</v>
      </c>
      <c r="P755" s="3">
        <f t="shared" si="129"/>
        <v>0</v>
      </c>
      <c r="Q755" s="2">
        <f t="shared" si="130"/>
        <v>0</v>
      </c>
      <c r="R755" s="3">
        <f t="shared" si="131"/>
        <v>0</v>
      </c>
      <c r="S755" s="2">
        <f t="shared" si="132"/>
        <v>1</v>
      </c>
      <c r="T755" s="1">
        <f t="shared" si="135"/>
        <v>0</v>
      </c>
      <c r="U755" s="1">
        <f t="shared" si="136"/>
        <v>0</v>
      </c>
    </row>
    <row r="756" spans="1:21">
      <c r="A756" s="9">
        <v>3674</v>
      </c>
      <c r="B756" s="9" t="s">
        <v>1166</v>
      </c>
      <c r="C756" s="9" t="s">
        <v>3</v>
      </c>
      <c r="D756" s="9">
        <v>1455</v>
      </c>
      <c r="E756" s="9">
        <v>2</v>
      </c>
      <c r="F756" s="9">
        <v>1.3198000000000001</v>
      </c>
      <c r="G756" s="9">
        <v>1.3198000000000001</v>
      </c>
      <c r="H756" s="9">
        <v>1.3172999999999999</v>
      </c>
      <c r="I756" s="9">
        <v>-40</v>
      </c>
      <c r="J756" s="9">
        <v>3290.64</v>
      </c>
      <c r="K756" s="8" t="str">
        <f t="shared" si="126"/>
        <v>09:16</v>
      </c>
      <c r="L756" s="7" t="str">
        <f t="shared" si="127"/>
        <v>09</v>
      </c>
      <c r="M756" s="6">
        <f t="shared" si="128"/>
        <v>0</v>
      </c>
      <c r="N756" s="5">
        <f t="shared" si="133"/>
        <v>1</v>
      </c>
      <c r="O756" s="4">
        <f t="shared" si="134"/>
        <v>0</v>
      </c>
      <c r="P756" s="3">
        <f t="shared" si="129"/>
        <v>0</v>
      </c>
      <c r="Q756" s="2">
        <f t="shared" si="130"/>
        <v>0</v>
      </c>
      <c r="R756" s="3">
        <f t="shared" si="131"/>
        <v>1</v>
      </c>
      <c r="S756" s="2">
        <f t="shared" si="132"/>
        <v>0</v>
      </c>
      <c r="T756" s="1">
        <f t="shared" si="135"/>
        <v>0</v>
      </c>
      <c r="U756" s="1">
        <f t="shared" si="136"/>
        <v>0</v>
      </c>
    </row>
    <row r="757" spans="1:21">
      <c r="A757" s="9">
        <v>3679</v>
      </c>
      <c r="B757" s="9" t="s">
        <v>1165</v>
      </c>
      <c r="C757" s="9" t="s">
        <v>3</v>
      </c>
      <c r="D757" s="9">
        <v>1457</v>
      </c>
      <c r="E757" s="9">
        <v>0.5</v>
      </c>
      <c r="F757" s="9">
        <v>1.3208</v>
      </c>
      <c r="G757" s="9">
        <v>1.3208</v>
      </c>
      <c r="H757" s="9">
        <v>1.3183</v>
      </c>
      <c r="I757" s="9">
        <v>-10</v>
      </c>
      <c r="J757" s="9">
        <v>3280.64</v>
      </c>
      <c r="K757" s="8" t="str">
        <f t="shared" si="126"/>
        <v>09:18</v>
      </c>
      <c r="L757" s="7" t="str">
        <f t="shared" si="127"/>
        <v>09</v>
      </c>
      <c r="M757" s="6">
        <f t="shared" si="128"/>
        <v>0</v>
      </c>
      <c r="N757" s="5">
        <f t="shared" si="133"/>
        <v>2</v>
      </c>
      <c r="O757" s="4">
        <f t="shared" si="134"/>
        <v>0</v>
      </c>
      <c r="P757" s="3">
        <f t="shared" si="129"/>
        <v>0</v>
      </c>
      <c r="Q757" s="2">
        <f t="shared" si="130"/>
        <v>0</v>
      </c>
      <c r="R757" s="3">
        <f t="shared" si="131"/>
        <v>1</v>
      </c>
      <c r="S757" s="2">
        <f t="shared" si="132"/>
        <v>0</v>
      </c>
      <c r="T757" s="1">
        <f t="shared" si="135"/>
        <v>0</v>
      </c>
      <c r="U757" s="1">
        <f t="shared" si="136"/>
        <v>0</v>
      </c>
    </row>
    <row r="758" spans="1:21">
      <c r="A758" s="9">
        <v>3684</v>
      </c>
      <c r="B758" s="9" t="s">
        <v>1165</v>
      </c>
      <c r="C758" s="9" t="s">
        <v>3</v>
      </c>
      <c r="D758" s="9">
        <v>1459</v>
      </c>
      <c r="E758" s="9">
        <v>0.5</v>
      </c>
      <c r="F758" s="9">
        <v>1.3218000000000001</v>
      </c>
      <c r="G758" s="9">
        <v>1.3218000000000001</v>
      </c>
      <c r="H758" s="9">
        <v>1.3192999999999999</v>
      </c>
      <c r="I758" s="9">
        <v>-10</v>
      </c>
      <c r="J758" s="9">
        <v>3270.64</v>
      </c>
      <c r="K758" s="8" t="str">
        <f t="shared" si="126"/>
        <v>09:18</v>
      </c>
      <c r="L758" s="7" t="str">
        <f t="shared" si="127"/>
        <v>09</v>
      </c>
      <c r="M758" s="6">
        <f t="shared" si="128"/>
        <v>0</v>
      </c>
      <c r="N758" s="5">
        <f t="shared" si="133"/>
        <v>3</v>
      </c>
      <c r="O758" s="4">
        <f t="shared" si="134"/>
        <v>0</v>
      </c>
      <c r="P758" s="3">
        <f t="shared" si="129"/>
        <v>1</v>
      </c>
      <c r="Q758" s="2">
        <f t="shared" si="130"/>
        <v>0</v>
      </c>
      <c r="R758" s="3">
        <f t="shared" si="131"/>
        <v>1</v>
      </c>
      <c r="S758" s="2">
        <f t="shared" si="132"/>
        <v>0</v>
      </c>
      <c r="T758" s="1">
        <f t="shared" si="135"/>
        <v>0</v>
      </c>
      <c r="U758" s="1">
        <f t="shared" si="136"/>
        <v>0</v>
      </c>
    </row>
    <row r="759" spans="1:21">
      <c r="A759" s="9">
        <v>3689</v>
      </c>
      <c r="B759" s="9" t="s">
        <v>1164</v>
      </c>
      <c r="C759" s="9" t="s">
        <v>0</v>
      </c>
      <c r="D759" s="9">
        <v>1463</v>
      </c>
      <c r="E759" s="9">
        <v>0.5</v>
      </c>
      <c r="F759" s="9">
        <v>1.3214999999999999</v>
      </c>
      <c r="G759" s="9">
        <v>1.3240000000000001</v>
      </c>
      <c r="H759" s="9">
        <v>1.3214999999999999</v>
      </c>
      <c r="I759" s="9">
        <v>2.5</v>
      </c>
      <c r="J759" s="9">
        <v>3273.14</v>
      </c>
      <c r="K759" s="8" t="str">
        <f t="shared" si="126"/>
        <v>09:22</v>
      </c>
      <c r="L759" s="7" t="str">
        <f t="shared" si="127"/>
        <v>09</v>
      </c>
      <c r="M759" s="6">
        <f t="shared" si="128"/>
        <v>0</v>
      </c>
      <c r="N759" s="5">
        <f t="shared" si="133"/>
        <v>0</v>
      </c>
      <c r="O759" s="4">
        <f t="shared" si="134"/>
        <v>1</v>
      </c>
      <c r="P759" s="3">
        <f t="shared" si="129"/>
        <v>0</v>
      </c>
      <c r="Q759" s="2">
        <f t="shared" si="130"/>
        <v>0</v>
      </c>
      <c r="R759" s="3">
        <f t="shared" si="131"/>
        <v>0</v>
      </c>
      <c r="S759" s="2">
        <f t="shared" si="132"/>
        <v>0</v>
      </c>
      <c r="T759" s="1">
        <f t="shared" si="135"/>
        <v>0</v>
      </c>
      <c r="U759" s="1">
        <f t="shared" si="136"/>
        <v>0</v>
      </c>
    </row>
    <row r="760" spans="1:21">
      <c r="A760" s="9">
        <v>3691</v>
      </c>
      <c r="B760" s="9" t="s">
        <v>1163</v>
      </c>
      <c r="C760" s="9" t="s">
        <v>0</v>
      </c>
      <c r="D760" s="9">
        <v>1466</v>
      </c>
      <c r="E760" s="9">
        <v>1.5</v>
      </c>
      <c r="F760" s="9">
        <v>1.3219000000000001</v>
      </c>
      <c r="G760" s="9">
        <v>1.3193999999999999</v>
      </c>
      <c r="H760" s="9">
        <v>1.3219000000000001</v>
      </c>
      <c r="I760" s="9">
        <v>7.5</v>
      </c>
      <c r="J760" s="9">
        <v>3280.64</v>
      </c>
      <c r="K760" s="8" t="str">
        <f t="shared" si="126"/>
        <v>09:32</v>
      </c>
      <c r="L760" s="7" t="str">
        <f t="shared" si="127"/>
        <v>09</v>
      </c>
      <c r="M760" s="6">
        <f t="shared" si="128"/>
        <v>0</v>
      </c>
      <c r="N760" s="5">
        <f t="shared" si="133"/>
        <v>0</v>
      </c>
      <c r="O760" s="4">
        <f t="shared" si="134"/>
        <v>2</v>
      </c>
      <c r="P760" s="3">
        <f t="shared" si="129"/>
        <v>0</v>
      </c>
      <c r="Q760" s="2">
        <f t="shared" si="130"/>
        <v>0</v>
      </c>
      <c r="R760" s="3">
        <f t="shared" si="131"/>
        <v>0</v>
      </c>
      <c r="S760" s="2">
        <f t="shared" si="132"/>
        <v>1</v>
      </c>
      <c r="T760" s="1">
        <f t="shared" si="135"/>
        <v>0</v>
      </c>
      <c r="U760" s="1">
        <f t="shared" si="136"/>
        <v>1</v>
      </c>
    </row>
    <row r="761" spans="1:21">
      <c r="A761" s="9">
        <v>3692</v>
      </c>
      <c r="B761" s="9" t="s">
        <v>1163</v>
      </c>
      <c r="C761" s="9" t="s">
        <v>3</v>
      </c>
      <c r="D761" s="9">
        <v>1461</v>
      </c>
      <c r="E761" s="9">
        <v>0.5</v>
      </c>
      <c r="F761" s="9">
        <v>1.3228</v>
      </c>
      <c r="G761" s="9">
        <v>1.3228</v>
      </c>
      <c r="H761" s="9">
        <v>1.3203</v>
      </c>
      <c r="I761" s="9">
        <v>-10</v>
      </c>
      <c r="J761" s="9">
        <v>3270.64</v>
      </c>
      <c r="K761" s="8" t="str">
        <f t="shared" si="126"/>
        <v>09:32</v>
      </c>
      <c r="L761" s="7" t="str">
        <f t="shared" si="127"/>
        <v>09</v>
      </c>
      <c r="M761" s="6">
        <f t="shared" si="128"/>
        <v>0</v>
      </c>
      <c r="N761" s="5">
        <f t="shared" si="133"/>
        <v>1</v>
      </c>
      <c r="O761" s="4">
        <f t="shared" si="134"/>
        <v>0</v>
      </c>
      <c r="P761" s="3">
        <f t="shared" si="129"/>
        <v>0</v>
      </c>
      <c r="Q761" s="2">
        <f t="shared" si="130"/>
        <v>0</v>
      </c>
      <c r="R761" s="3">
        <f t="shared" si="131"/>
        <v>1</v>
      </c>
      <c r="S761" s="2">
        <f t="shared" si="132"/>
        <v>0</v>
      </c>
      <c r="T761" s="1">
        <f t="shared" si="135"/>
        <v>0</v>
      </c>
      <c r="U761" s="1">
        <f t="shared" si="136"/>
        <v>0</v>
      </c>
    </row>
    <row r="762" spans="1:21">
      <c r="A762" s="9">
        <v>3694</v>
      </c>
      <c r="B762" s="9" t="s">
        <v>1162</v>
      </c>
      <c r="C762" s="9" t="s">
        <v>0</v>
      </c>
      <c r="D762" s="9">
        <v>1465</v>
      </c>
      <c r="E762" s="9">
        <v>0.5</v>
      </c>
      <c r="F762" s="9">
        <v>1.3226</v>
      </c>
      <c r="G762" s="9">
        <v>1.3250999999999999</v>
      </c>
      <c r="H762" s="9">
        <v>1.3226</v>
      </c>
      <c r="I762" s="9">
        <v>2.5</v>
      </c>
      <c r="J762" s="9">
        <v>3273.14</v>
      </c>
      <c r="K762" s="8" t="str">
        <f t="shared" si="126"/>
        <v>14:17</v>
      </c>
      <c r="L762" s="7" t="str">
        <f t="shared" si="127"/>
        <v>14</v>
      </c>
      <c r="M762" s="6">
        <f t="shared" si="128"/>
        <v>0</v>
      </c>
      <c r="N762" s="5">
        <f t="shared" si="133"/>
        <v>0</v>
      </c>
      <c r="O762" s="4">
        <f t="shared" si="134"/>
        <v>1</v>
      </c>
      <c r="P762" s="3">
        <f t="shared" si="129"/>
        <v>0</v>
      </c>
      <c r="Q762" s="2">
        <f t="shared" si="130"/>
        <v>0</v>
      </c>
      <c r="R762" s="3">
        <f t="shared" si="131"/>
        <v>0</v>
      </c>
      <c r="S762" s="2">
        <f t="shared" si="132"/>
        <v>0</v>
      </c>
      <c r="T762" s="1">
        <f t="shared" si="135"/>
        <v>0</v>
      </c>
      <c r="U762" s="1">
        <f t="shared" si="136"/>
        <v>0</v>
      </c>
    </row>
    <row r="763" spans="1:21">
      <c r="A763" s="9">
        <v>3705</v>
      </c>
      <c r="B763" s="9" t="s">
        <v>1161</v>
      </c>
      <c r="C763" s="9" t="s">
        <v>0</v>
      </c>
      <c r="D763" s="9">
        <v>1469</v>
      </c>
      <c r="E763" s="9">
        <v>0.5</v>
      </c>
      <c r="F763" s="9">
        <v>1.3238000000000001</v>
      </c>
      <c r="G763" s="9">
        <v>1.3263</v>
      </c>
      <c r="H763" s="9">
        <v>1.3238000000000001</v>
      </c>
      <c r="I763" s="9">
        <v>2.5</v>
      </c>
      <c r="J763" s="9">
        <v>3275.64</v>
      </c>
      <c r="K763" s="8" t="str">
        <f t="shared" si="126"/>
        <v>14:32</v>
      </c>
      <c r="L763" s="7" t="str">
        <f t="shared" si="127"/>
        <v>14</v>
      </c>
      <c r="M763" s="6">
        <f t="shared" si="128"/>
        <v>0</v>
      </c>
      <c r="N763" s="5">
        <f t="shared" si="133"/>
        <v>0</v>
      </c>
      <c r="O763" s="4">
        <f t="shared" si="134"/>
        <v>2</v>
      </c>
      <c r="P763" s="3">
        <f t="shared" si="129"/>
        <v>0</v>
      </c>
      <c r="Q763" s="2">
        <f t="shared" si="130"/>
        <v>0</v>
      </c>
      <c r="R763" s="3">
        <f t="shared" si="131"/>
        <v>0</v>
      </c>
      <c r="S763" s="2">
        <f t="shared" si="132"/>
        <v>0</v>
      </c>
      <c r="T763" s="1">
        <f t="shared" si="135"/>
        <v>0</v>
      </c>
      <c r="U763" s="1">
        <f t="shared" si="136"/>
        <v>0</v>
      </c>
    </row>
    <row r="764" spans="1:21">
      <c r="A764" s="9">
        <v>3707</v>
      </c>
      <c r="B764" s="9" t="s">
        <v>1160</v>
      </c>
      <c r="C764" s="9" t="s">
        <v>0</v>
      </c>
      <c r="D764" s="9">
        <v>1472</v>
      </c>
      <c r="E764" s="9">
        <v>1.5</v>
      </c>
      <c r="F764" s="9">
        <v>1.3241000000000001</v>
      </c>
      <c r="G764" s="9">
        <v>1.3216000000000001</v>
      </c>
      <c r="H764" s="9">
        <v>1.3241000000000001</v>
      </c>
      <c r="I764" s="9">
        <v>7.5</v>
      </c>
      <c r="J764" s="9">
        <v>3283.14</v>
      </c>
      <c r="K764" s="8" t="str">
        <f t="shared" si="126"/>
        <v>14:34</v>
      </c>
      <c r="L764" s="7" t="str">
        <f t="shared" si="127"/>
        <v>14</v>
      </c>
      <c r="M764" s="6">
        <f t="shared" si="128"/>
        <v>0</v>
      </c>
      <c r="N764" s="5">
        <f t="shared" si="133"/>
        <v>0</v>
      </c>
      <c r="O764" s="4">
        <f t="shared" si="134"/>
        <v>3</v>
      </c>
      <c r="P764" s="3">
        <f t="shared" si="129"/>
        <v>0</v>
      </c>
      <c r="Q764" s="2">
        <f t="shared" si="130"/>
        <v>0</v>
      </c>
      <c r="R764" s="3">
        <f t="shared" si="131"/>
        <v>0</v>
      </c>
      <c r="S764" s="2">
        <f t="shared" si="132"/>
        <v>1</v>
      </c>
      <c r="T764" s="1">
        <f t="shared" si="135"/>
        <v>0</v>
      </c>
      <c r="U764" s="1">
        <f t="shared" si="136"/>
        <v>1</v>
      </c>
    </row>
    <row r="765" spans="1:21">
      <c r="A765" s="9">
        <v>3708</v>
      </c>
      <c r="B765" s="9" t="s">
        <v>1159</v>
      </c>
      <c r="C765" s="9" t="s">
        <v>0</v>
      </c>
      <c r="D765" s="9">
        <v>1467</v>
      </c>
      <c r="E765" s="9">
        <v>1</v>
      </c>
      <c r="F765" s="9">
        <v>1.3228</v>
      </c>
      <c r="G765" s="9">
        <v>1.3252999999999999</v>
      </c>
      <c r="H765" s="9">
        <v>1.3228</v>
      </c>
      <c r="I765" s="9">
        <v>5</v>
      </c>
      <c r="J765" s="9">
        <v>3288.14</v>
      </c>
      <c r="K765" s="8" t="str">
        <f t="shared" si="126"/>
        <v>16:01</v>
      </c>
      <c r="L765" s="7" t="str">
        <f t="shared" si="127"/>
        <v>16</v>
      </c>
      <c r="M765" s="6">
        <f t="shared" si="128"/>
        <v>0</v>
      </c>
      <c r="N765" s="5">
        <f t="shared" si="133"/>
        <v>0</v>
      </c>
      <c r="O765" s="4">
        <f t="shared" si="134"/>
        <v>4</v>
      </c>
      <c r="P765" s="3">
        <f t="shared" si="129"/>
        <v>0</v>
      </c>
      <c r="Q765" s="2">
        <f t="shared" si="130"/>
        <v>0</v>
      </c>
      <c r="R765" s="3">
        <f t="shared" si="131"/>
        <v>0</v>
      </c>
      <c r="S765" s="2">
        <f t="shared" si="132"/>
        <v>0</v>
      </c>
      <c r="T765" s="1">
        <f t="shared" si="135"/>
        <v>0</v>
      </c>
      <c r="U765" s="1">
        <f t="shared" si="136"/>
        <v>1</v>
      </c>
    </row>
    <row r="766" spans="1:21">
      <c r="A766" s="9">
        <v>3710</v>
      </c>
      <c r="B766" s="9" t="s">
        <v>1158</v>
      </c>
      <c r="C766" s="9" t="s">
        <v>0</v>
      </c>
      <c r="D766" s="9">
        <v>1471</v>
      </c>
      <c r="E766" s="9">
        <v>0.5</v>
      </c>
      <c r="F766" s="9">
        <v>1.3248</v>
      </c>
      <c r="G766" s="9">
        <v>1.3272999999999999</v>
      </c>
      <c r="H766" s="9">
        <v>1.3248</v>
      </c>
      <c r="I766" s="9">
        <v>2.5</v>
      </c>
      <c r="J766" s="9">
        <v>3290.64</v>
      </c>
      <c r="K766" s="8" t="str">
        <f t="shared" si="126"/>
        <v>18:36</v>
      </c>
      <c r="L766" s="7" t="str">
        <f t="shared" si="127"/>
        <v>18</v>
      </c>
      <c r="M766" s="6">
        <f t="shared" si="128"/>
        <v>0</v>
      </c>
      <c r="N766" s="5">
        <f t="shared" si="133"/>
        <v>0</v>
      </c>
      <c r="O766" s="4">
        <f t="shared" si="134"/>
        <v>5</v>
      </c>
      <c r="P766" s="3">
        <f t="shared" si="129"/>
        <v>0</v>
      </c>
      <c r="Q766" s="2">
        <f t="shared" si="130"/>
        <v>0</v>
      </c>
      <c r="R766" s="3">
        <f t="shared" si="131"/>
        <v>0</v>
      </c>
      <c r="S766" s="2">
        <f t="shared" si="132"/>
        <v>0</v>
      </c>
      <c r="T766" s="1">
        <f t="shared" si="135"/>
        <v>0</v>
      </c>
      <c r="U766" s="1">
        <f t="shared" si="136"/>
        <v>0</v>
      </c>
    </row>
    <row r="767" spans="1:21">
      <c r="A767" s="9">
        <v>3717</v>
      </c>
      <c r="B767" s="9" t="s">
        <v>1157</v>
      </c>
      <c r="C767" s="9" t="s">
        <v>0</v>
      </c>
      <c r="D767" s="9">
        <v>1473</v>
      </c>
      <c r="E767" s="9">
        <v>1</v>
      </c>
      <c r="F767" s="9">
        <v>1.325</v>
      </c>
      <c r="G767" s="9">
        <v>1.3274999999999999</v>
      </c>
      <c r="H767" s="9">
        <v>1.325</v>
      </c>
      <c r="I767" s="9">
        <v>5</v>
      </c>
      <c r="J767" s="9">
        <v>3295.64</v>
      </c>
      <c r="K767" s="8" t="str">
        <f t="shared" si="126"/>
        <v>20:52</v>
      </c>
      <c r="L767" s="7" t="str">
        <f t="shared" si="127"/>
        <v>20</v>
      </c>
      <c r="M767" s="6">
        <f t="shared" si="128"/>
        <v>0</v>
      </c>
      <c r="N767" s="5">
        <f t="shared" si="133"/>
        <v>0</v>
      </c>
      <c r="O767" s="4">
        <f t="shared" si="134"/>
        <v>6</v>
      </c>
      <c r="P767" s="3">
        <f t="shared" si="129"/>
        <v>0</v>
      </c>
      <c r="Q767" s="2">
        <f t="shared" si="130"/>
        <v>0</v>
      </c>
      <c r="R767" s="3">
        <f t="shared" si="131"/>
        <v>0</v>
      </c>
      <c r="S767" s="2">
        <f t="shared" si="132"/>
        <v>0</v>
      </c>
      <c r="T767" s="1">
        <f t="shared" si="135"/>
        <v>0</v>
      </c>
      <c r="U767" s="1">
        <f t="shared" si="136"/>
        <v>0</v>
      </c>
    </row>
    <row r="768" spans="1:21">
      <c r="A768" s="9">
        <v>3722</v>
      </c>
      <c r="B768" s="9" t="s">
        <v>1156</v>
      </c>
      <c r="C768" s="9" t="s">
        <v>0</v>
      </c>
      <c r="D768" s="9">
        <v>1476</v>
      </c>
      <c r="E768" s="9">
        <v>2</v>
      </c>
      <c r="F768" s="9">
        <v>1.3252999999999999</v>
      </c>
      <c r="G768" s="9">
        <v>1.3228</v>
      </c>
      <c r="H768" s="9">
        <v>1.3252999999999999</v>
      </c>
      <c r="I768" s="9">
        <v>10</v>
      </c>
      <c r="J768" s="9">
        <v>3305.64</v>
      </c>
      <c r="K768" s="8" t="str">
        <f t="shared" si="126"/>
        <v>21:08</v>
      </c>
      <c r="L768" s="7" t="str">
        <f t="shared" si="127"/>
        <v>21</v>
      </c>
      <c r="M768" s="6">
        <f t="shared" si="128"/>
        <v>0</v>
      </c>
      <c r="N768" s="5">
        <f t="shared" si="133"/>
        <v>0</v>
      </c>
      <c r="O768" s="4">
        <f t="shared" si="134"/>
        <v>7</v>
      </c>
      <c r="P768" s="3">
        <f t="shared" si="129"/>
        <v>0</v>
      </c>
      <c r="Q768" s="2">
        <f t="shared" si="130"/>
        <v>0</v>
      </c>
      <c r="R768" s="3">
        <f t="shared" si="131"/>
        <v>0</v>
      </c>
      <c r="S768" s="2">
        <f t="shared" si="132"/>
        <v>1</v>
      </c>
      <c r="T768" s="1">
        <f t="shared" si="135"/>
        <v>0</v>
      </c>
      <c r="U768" s="1">
        <f t="shared" si="136"/>
        <v>1</v>
      </c>
    </row>
    <row r="769" spans="1:21">
      <c r="A769" s="9">
        <v>3727</v>
      </c>
      <c r="B769" s="9" t="s">
        <v>1155</v>
      </c>
      <c r="C769" s="9" t="s">
        <v>0</v>
      </c>
      <c r="D769" s="9">
        <v>1477</v>
      </c>
      <c r="E769" s="9">
        <v>3</v>
      </c>
      <c r="F769" s="9">
        <v>1.325</v>
      </c>
      <c r="G769" s="9">
        <v>1.3274999999999999</v>
      </c>
      <c r="H769" s="9">
        <v>1.325</v>
      </c>
      <c r="I769" s="9">
        <v>15</v>
      </c>
      <c r="J769" s="9">
        <v>3320.64</v>
      </c>
      <c r="K769" s="8" t="str">
        <f t="shared" ref="K769:K832" si="137">RIGHT(B769,5)</f>
        <v>21:11</v>
      </c>
      <c r="L769" s="7" t="str">
        <f t="shared" ref="L769:L832" si="138">TEXT(K769,"hh")</f>
        <v>21</v>
      </c>
      <c r="M769" s="6">
        <f t="shared" ref="M769:M832" si="139">IF(C769="close",IF(I769&gt;=0,1,IF(I769&lt;0,2)),0)</f>
        <v>0</v>
      </c>
      <c r="N769" s="5">
        <f t="shared" si="133"/>
        <v>0</v>
      </c>
      <c r="O769" s="4">
        <f t="shared" si="134"/>
        <v>8</v>
      </c>
      <c r="P769" s="3">
        <f t="shared" ref="P769:P832" si="140">IF(AND(N769&gt;=$AD$36,N770=0),1,0)</f>
        <v>0</v>
      </c>
      <c r="Q769" s="2">
        <f t="shared" ref="Q769:Q832" si="141">IF(AND(O769&gt;=$AD$35,O770=0),1,0)</f>
        <v>0</v>
      </c>
      <c r="R769" s="3">
        <f t="shared" ref="R769:R832" si="142">IF(AND(N769&gt;0,ISODD(D769)),1,0)</f>
        <v>0</v>
      </c>
      <c r="S769" s="2">
        <f t="shared" ref="S769:S832" si="143">IF(AND(O769&gt;0,ISEVEN(D769)),1,0)</f>
        <v>0</v>
      </c>
      <c r="T769" s="1">
        <f t="shared" si="135"/>
        <v>0</v>
      </c>
      <c r="U769" s="1">
        <f t="shared" si="136"/>
        <v>1</v>
      </c>
    </row>
    <row r="770" spans="1:21">
      <c r="A770" s="9">
        <v>3736</v>
      </c>
      <c r="B770" s="9" t="s">
        <v>1154</v>
      </c>
      <c r="C770" s="9" t="s">
        <v>0</v>
      </c>
      <c r="D770" s="9">
        <v>1482</v>
      </c>
      <c r="E770" s="9">
        <v>0.5</v>
      </c>
      <c r="F770" s="9">
        <v>1.3243</v>
      </c>
      <c r="G770" s="9">
        <v>1.3218000000000001</v>
      </c>
      <c r="H770" s="9">
        <v>1.3243</v>
      </c>
      <c r="I770" s="9">
        <v>2.5</v>
      </c>
      <c r="J770" s="9">
        <v>3323.14</v>
      </c>
      <c r="K770" s="8" t="str">
        <f t="shared" si="137"/>
        <v>21:36</v>
      </c>
      <c r="L770" s="7" t="str">
        <f t="shared" si="138"/>
        <v>21</v>
      </c>
      <c r="M770" s="6">
        <f t="shared" si="139"/>
        <v>0</v>
      </c>
      <c r="N770" s="5">
        <f t="shared" ref="N770:N833" si="144">IF(N769=0,IF(C770="s/l",1,0),IF(C770="s/l",N769+1,0))</f>
        <v>0</v>
      </c>
      <c r="O770" s="4">
        <f t="shared" ref="O770:O833" si="145">IF(O769=0,IF(C770="t/p",1,0),IF(C770="t/p",O769+1,0))</f>
        <v>9</v>
      </c>
      <c r="P770" s="3">
        <f t="shared" si="140"/>
        <v>0</v>
      </c>
      <c r="Q770" s="2">
        <f t="shared" si="141"/>
        <v>0</v>
      </c>
      <c r="R770" s="3">
        <f t="shared" si="142"/>
        <v>0</v>
      </c>
      <c r="S770" s="2">
        <f t="shared" si="143"/>
        <v>1</v>
      </c>
      <c r="T770" s="1">
        <f t="shared" ref="T770:T833" si="146">IF(AND(N769&gt;0,N770&gt;0),IF(OR(AND(R769=0,R770=1),AND(R769=1,R770=0)),1,0),0)</f>
        <v>0</v>
      </c>
      <c r="U770" s="1">
        <f t="shared" ref="U770:U833" si="147">IF(AND(O769&gt;0,O770&gt;0),IF(OR(AND(S769=0,S770=1),AND(S769=1,S770=0)),1,0),0)</f>
        <v>1</v>
      </c>
    </row>
    <row r="771" spans="1:21">
      <c r="A771" s="9">
        <v>3738</v>
      </c>
      <c r="B771" s="9" t="s">
        <v>1153</v>
      </c>
      <c r="C771" s="9" t="s">
        <v>0</v>
      </c>
      <c r="D771" s="9">
        <v>1483</v>
      </c>
      <c r="E771" s="9">
        <v>1.5</v>
      </c>
      <c r="F771" s="9">
        <v>1.3240000000000001</v>
      </c>
      <c r="G771" s="9">
        <v>1.3265</v>
      </c>
      <c r="H771" s="9">
        <v>1.3240000000000001</v>
      </c>
      <c r="I771" s="9">
        <v>7.5</v>
      </c>
      <c r="J771" s="9">
        <v>3330.64</v>
      </c>
      <c r="K771" s="8" t="str">
        <f t="shared" si="137"/>
        <v>21:44</v>
      </c>
      <c r="L771" s="7" t="str">
        <f t="shared" si="138"/>
        <v>21</v>
      </c>
      <c r="M771" s="6">
        <f t="shared" si="139"/>
        <v>0</v>
      </c>
      <c r="N771" s="5">
        <f t="shared" si="144"/>
        <v>0</v>
      </c>
      <c r="O771" s="4">
        <f t="shared" si="145"/>
        <v>10</v>
      </c>
      <c r="P771" s="3">
        <f t="shared" si="140"/>
        <v>0</v>
      </c>
      <c r="Q771" s="2">
        <f t="shared" si="141"/>
        <v>1</v>
      </c>
      <c r="R771" s="3">
        <f t="shared" si="142"/>
        <v>0</v>
      </c>
      <c r="S771" s="2">
        <f t="shared" si="143"/>
        <v>0</v>
      </c>
      <c r="T771" s="1">
        <f t="shared" si="146"/>
        <v>0</v>
      </c>
      <c r="U771" s="1">
        <f t="shared" si="147"/>
        <v>1</v>
      </c>
    </row>
    <row r="772" spans="1:21">
      <c r="A772" s="9">
        <v>3739</v>
      </c>
      <c r="B772" s="9" t="s">
        <v>1152</v>
      </c>
      <c r="C772" s="9" t="s">
        <v>3</v>
      </c>
      <c r="D772" s="9">
        <v>1480</v>
      </c>
      <c r="E772" s="9">
        <v>4</v>
      </c>
      <c r="F772" s="9">
        <v>1.3229</v>
      </c>
      <c r="G772" s="9">
        <v>1.3229</v>
      </c>
      <c r="H772" s="9">
        <v>1.3253999999999999</v>
      </c>
      <c r="I772" s="9">
        <v>-79.599999999999994</v>
      </c>
      <c r="J772" s="9">
        <v>3251.04</v>
      </c>
      <c r="K772" s="8" t="str">
        <f t="shared" si="137"/>
        <v>00:43</v>
      </c>
      <c r="L772" s="7" t="str">
        <f t="shared" si="138"/>
        <v>00</v>
      </c>
      <c r="M772" s="6">
        <f t="shared" si="139"/>
        <v>0</v>
      </c>
      <c r="N772" s="5">
        <f t="shared" si="144"/>
        <v>1</v>
      </c>
      <c r="O772" s="4">
        <f t="shared" si="145"/>
        <v>0</v>
      </c>
      <c r="P772" s="3">
        <f t="shared" si="140"/>
        <v>0</v>
      </c>
      <c r="Q772" s="2">
        <f t="shared" si="141"/>
        <v>0</v>
      </c>
      <c r="R772" s="3">
        <f t="shared" si="142"/>
        <v>0</v>
      </c>
      <c r="S772" s="2">
        <f t="shared" si="143"/>
        <v>0</v>
      </c>
      <c r="T772" s="1">
        <f t="shared" si="146"/>
        <v>0</v>
      </c>
      <c r="U772" s="1">
        <f t="shared" si="147"/>
        <v>0</v>
      </c>
    </row>
    <row r="773" spans="1:21">
      <c r="A773" s="9">
        <v>3747</v>
      </c>
      <c r="B773" s="9" t="s">
        <v>1151</v>
      </c>
      <c r="C773" s="9" t="s">
        <v>0</v>
      </c>
      <c r="D773" s="9">
        <v>1486</v>
      </c>
      <c r="E773" s="9">
        <v>1</v>
      </c>
      <c r="F773" s="9">
        <v>1.3222</v>
      </c>
      <c r="G773" s="9">
        <v>1.3197000000000001</v>
      </c>
      <c r="H773" s="9">
        <v>1.3222</v>
      </c>
      <c r="I773" s="9">
        <v>5</v>
      </c>
      <c r="J773" s="9">
        <v>3256.04</v>
      </c>
      <c r="K773" s="8" t="str">
        <f t="shared" si="137"/>
        <v>03:48</v>
      </c>
      <c r="L773" s="7" t="str">
        <f t="shared" si="138"/>
        <v>03</v>
      </c>
      <c r="M773" s="6">
        <f t="shared" si="139"/>
        <v>0</v>
      </c>
      <c r="N773" s="5">
        <f t="shared" si="144"/>
        <v>0</v>
      </c>
      <c r="O773" s="4">
        <f t="shared" si="145"/>
        <v>1</v>
      </c>
      <c r="P773" s="3">
        <f t="shared" si="140"/>
        <v>0</v>
      </c>
      <c r="Q773" s="2">
        <f t="shared" si="141"/>
        <v>0</v>
      </c>
      <c r="R773" s="3">
        <f t="shared" si="142"/>
        <v>0</v>
      </c>
      <c r="S773" s="2">
        <f t="shared" si="143"/>
        <v>1</v>
      </c>
      <c r="T773" s="1">
        <f t="shared" si="146"/>
        <v>0</v>
      </c>
      <c r="U773" s="1">
        <f t="shared" si="147"/>
        <v>0</v>
      </c>
    </row>
    <row r="774" spans="1:21">
      <c r="A774" s="9">
        <v>3752</v>
      </c>
      <c r="B774" s="9" t="s">
        <v>1150</v>
      </c>
      <c r="C774" s="9" t="s">
        <v>0</v>
      </c>
      <c r="D774" s="9">
        <v>1487</v>
      </c>
      <c r="E774" s="9">
        <v>2</v>
      </c>
      <c r="F774" s="9">
        <v>1.3219000000000001</v>
      </c>
      <c r="G774" s="9">
        <v>1.3244</v>
      </c>
      <c r="H774" s="9">
        <v>1.3219000000000001</v>
      </c>
      <c r="I774" s="9">
        <v>10</v>
      </c>
      <c r="J774" s="9">
        <v>3266.04</v>
      </c>
      <c r="K774" s="8" t="str">
        <f t="shared" si="137"/>
        <v>07:36</v>
      </c>
      <c r="L774" s="7" t="str">
        <f t="shared" si="138"/>
        <v>07</v>
      </c>
      <c r="M774" s="6">
        <f t="shared" si="139"/>
        <v>0</v>
      </c>
      <c r="N774" s="5">
        <f t="shared" si="144"/>
        <v>0</v>
      </c>
      <c r="O774" s="4">
        <f t="shared" si="145"/>
        <v>2</v>
      </c>
      <c r="P774" s="3">
        <f t="shared" si="140"/>
        <v>0</v>
      </c>
      <c r="Q774" s="2">
        <f t="shared" si="141"/>
        <v>0</v>
      </c>
      <c r="R774" s="3">
        <f t="shared" si="142"/>
        <v>0</v>
      </c>
      <c r="S774" s="2">
        <f t="shared" si="143"/>
        <v>0</v>
      </c>
      <c r="T774" s="1">
        <f t="shared" si="146"/>
        <v>0</v>
      </c>
      <c r="U774" s="1">
        <f t="shared" si="147"/>
        <v>1</v>
      </c>
    </row>
    <row r="775" spans="1:21">
      <c r="A775" s="9">
        <v>3761</v>
      </c>
      <c r="B775" s="9" t="s">
        <v>1149</v>
      </c>
      <c r="C775" s="9" t="s">
        <v>3</v>
      </c>
      <c r="D775" s="9">
        <v>1490</v>
      </c>
      <c r="E775" s="9">
        <v>3</v>
      </c>
      <c r="F775" s="9">
        <v>1.3197000000000001</v>
      </c>
      <c r="G775" s="9">
        <v>1.3197000000000001</v>
      </c>
      <c r="H775" s="9">
        <v>1.3222</v>
      </c>
      <c r="I775" s="9">
        <v>-60</v>
      </c>
      <c r="J775" s="9">
        <v>3206.04</v>
      </c>
      <c r="K775" s="8" t="str">
        <f t="shared" si="137"/>
        <v>08:12</v>
      </c>
      <c r="L775" s="7" t="str">
        <f t="shared" si="138"/>
        <v>08</v>
      </c>
      <c r="M775" s="6">
        <f t="shared" si="139"/>
        <v>0</v>
      </c>
      <c r="N775" s="5">
        <f t="shared" si="144"/>
        <v>1</v>
      </c>
      <c r="O775" s="4">
        <f t="shared" si="145"/>
        <v>0</v>
      </c>
      <c r="P775" s="3">
        <f t="shared" si="140"/>
        <v>0</v>
      </c>
      <c r="Q775" s="2">
        <f t="shared" si="141"/>
        <v>0</v>
      </c>
      <c r="R775" s="3">
        <f t="shared" si="142"/>
        <v>0</v>
      </c>
      <c r="S775" s="2">
        <f t="shared" si="143"/>
        <v>0</v>
      </c>
      <c r="T775" s="1">
        <f t="shared" si="146"/>
        <v>0</v>
      </c>
      <c r="U775" s="1">
        <f t="shared" si="147"/>
        <v>0</v>
      </c>
    </row>
    <row r="776" spans="1:21">
      <c r="A776" s="9">
        <v>3762</v>
      </c>
      <c r="B776" s="9" t="s">
        <v>1148</v>
      </c>
      <c r="C776" s="9" t="s">
        <v>0</v>
      </c>
      <c r="D776" s="9">
        <v>1492</v>
      </c>
      <c r="E776" s="9">
        <v>0.5</v>
      </c>
      <c r="F776" s="9">
        <v>1.3211999999999999</v>
      </c>
      <c r="G776" s="9">
        <v>1.3187</v>
      </c>
      <c r="H776" s="9">
        <v>1.3211999999999999</v>
      </c>
      <c r="I776" s="9">
        <v>2.5</v>
      </c>
      <c r="J776" s="9">
        <v>3208.54</v>
      </c>
      <c r="K776" s="8" t="str">
        <f t="shared" si="137"/>
        <v>08:23</v>
      </c>
      <c r="L776" s="7" t="str">
        <f t="shared" si="138"/>
        <v>08</v>
      </c>
      <c r="M776" s="6">
        <f t="shared" si="139"/>
        <v>0</v>
      </c>
      <c r="N776" s="5">
        <f t="shared" si="144"/>
        <v>0</v>
      </c>
      <c r="O776" s="4">
        <f t="shared" si="145"/>
        <v>1</v>
      </c>
      <c r="P776" s="3">
        <f t="shared" si="140"/>
        <v>0</v>
      </c>
      <c r="Q776" s="2">
        <f t="shared" si="141"/>
        <v>0</v>
      </c>
      <c r="R776" s="3">
        <f t="shared" si="142"/>
        <v>0</v>
      </c>
      <c r="S776" s="2">
        <f t="shared" si="143"/>
        <v>1</v>
      </c>
      <c r="T776" s="1">
        <f t="shared" si="146"/>
        <v>0</v>
      </c>
      <c r="U776" s="1">
        <f t="shared" si="147"/>
        <v>0</v>
      </c>
    </row>
    <row r="777" spans="1:21">
      <c r="A777" s="9">
        <v>3767</v>
      </c>
      <c r="B777" s="9" t="s">
        <v>1147</v>
      </c>
      <c r="C777" s="9" t="s">
        <v>0</v>
      </c>
      <c r="D777" s="9">
        <v>1493</v>
      </c>
      <c r="E777" s="9">
        <v>1.5</v>
      </c>
      <c r="F777" s="9">
        <v>1.3209</v>
      </c>
      <c r="G777" s="9">
        <v>1.3233999999999999</v>
      </c>
      <c r="H777" s="9">
        <v>1.3209</v>
      </c>
      <c r="I777" s="9">
        <v>7.5</v>
      </c>
      <c r="J777" s="9">
        <v>3216.04</v>
      </c>
      <c r="K777" s="8" t="str">
        <f t="shared" si="137"/>
        <v>09:00</v>
      </c>
      <c r="L777" s="7" t="str">
        <f t="shared" si="138"/>
        <v>09</v>
      </c>
      <c r="M777" s="6">
        <f t="shared" si="139"/>
        <v>0</v>
      </c>
      <c r="N777" s="5">
        <f t="shared" si="144"/>
        <v>0</v>
      </c>
      <c r="O777" s="4">
        <f t="shared" si="145"/>
        <v>2</v>
      </c>
      <c r="P777" s="3">
        <f t="shared" si="140"/>
        <v>0</v>
      </c>
      <c r="Q777" s="2">
        <f t="shared" si="141"/>
        <v>0</v>
      </c>
      <c r="R777" s="3">
        <f t="shared" si="142"/>
        <v>0</v>
      </c>
      <c r="S777" s="2">
        <f t="shared" si="143"/>
        <v>0</v>
      </c>
      <c r="T777" s="1">
        <f t="shared" si="146"/>
        <v>0</v>
      </c>
      <c r="U777" s="1">
        <f t="shared" si="147"/>
        <v>1</v>
      </c>
    </row>
    <row r="778" spans="1:21">
      <c r="A778" s="9">
        <v>3776</v>
      </c>
      <c r="B778" s="9" t="s">
        <v>1146</v>
      </c>
      <c r="C778" s="9" t="s">
        <v>3</v>
      </c>
      <c r="D778" s="9">
        <v>1496</v>
      </c>
      <c r="E778" s="9">
        <v>2.5</v>
      </c>
      <c r="F778" s="9">
        <v>1.3187</v>
      </c>
      <c r="G778" s="9">
        <v>1.3187</v>
      </c>
      <c r="H778" s="9">
        <v>1.3211999999999999</v>
      </c>
      <c r="I778" s="9">
        <v>-50</v>
      </c>
      <c r="J778" s="9">
        <v>3166.04</v>
      </c>
      <c r="K778" s="8" t="str">
        <f t="shared" si="137"/>
        <v>09:27</v>
      </c>
      <c r="L778" s="7" t="str">
        <f t="shared" si="138"/>
        <v>09</v>
      </c>
      <c r="M778" s="6">
        <f t="shared" si="139"/>
        <v>0</v>
      </c>
      <c r="N778" s="5">
        <f t="shared" si="144"/>
        <v>1</v>
      </c>
      <c r="O778" s="4">
        <f t="shared" si="145"/>
        <v>0</v>
      </c>
      <c r="P778" s="3">
        <f t="shared" si="140"/>
        <v>0</v>
      </c>
      <c r="Q778" s="2">
        <f t="shared" si="141"/>
        <v>0</v>
      </c>
      <c r="R778" s="3">
        <f t="shared" si="142"/>
        <v>0</v>
      </c>
      <c r="S778" s="2">
        <f t="shared" si="143"/>
        <v>0</v>
      </c>
      <c r="T778" s="1">
        <f t="shared" si="146"/>
        <v>0</v>
      </c>
      <c r="U778" s="1">
        <f t="shared" si="147"/>
        <v>0</v>
      </c>
    </row>
    <row r="779" spans="1:21">
      <c r="A779" s="9">
        <v>3781</v>
      </c>
      <c r="B779" s="9" t="s">
        <v>1145</v>
      </c>
      <c r="C779" s="9" t="s">
        <v>0</v>
      </c>
      <c r="D779" s="9">
        <v>1500</v>
      </c>
      <c r="E779" s="9">
        <v>0.5</v>
      </c>
      <c r="F779" s="9">
        <v>1.3191999999999999</v>
      </c>
      <c r="G779" s="9">
        <v>1.3167</v>
      </c>
      <c r="H779" s="9">
        <v>1.3191999999999999</v>
      </c>
      <c r="I779" s="9">
        <v>2.5</v>
      </c>
      <c r="J779" s="9">
        <v>3168.54</v>
      </c>
      <c r="K779" s="8" t="str">
        <f t="shared" si="137"/>
        <v>09:43</v>
      </c>
      <c r="L779" s="7" t="str">
        <f t="shared" si="138"/>
        <v>09</v>
      </c>
      <c r="M779" s="6">
        <f t="shared" si="139"/>
        <v>0</v>
      </c>
      <c r="N779" s="5">
        <f t="shared" si="144"/>
        <v>0</v>
      </c>
      <c r="O779" s="4">
        <f t="shared" si="145"/>
        <v>1</v>
      </c>
      <c r="P779" s="3">
        <f t="shared" si="140"/>
        <v>0</v>
      </c>
      <c r="Q779" s="2">
        <f t="shared" si="141"/>
        <v>0</v>
      </c>
      <c r="R779" s="3">
        <f t="shared" si="142"/>
        <v>0</v>
      </c>
      <c r="S779" s="2">
        <f t="shared" si="143"/>
        <v>1</v>
      </c>
      <c r="T779" s="1">
        <f t="shared" si="146"/>
        <v>0</v>
      </c>
      <c r="U779" s="1">
        <f t="shared" si="147"/>
        <v>0</v>
      </c>
    </row>
    <row r="780" spans="1:21">
      <c r="A780" s="9">
        <v>3783</v>
      </c>
      <c r="B780" s="9" t="s">
        <v>1144</v>
      </c>
      <c r="C780" s="9" t="s">
        <v>0</v>
      </c>
      <c r="D780" s="9">
        <v>1501</v>
      </c>
      <c r="E780" s="9">
        <v>1.5</v>
      </c>
      <c r="F780" s="9">
        <v>1.3189</v>
      </c>
      <c r="G780" s="9">
        <v>1.3213999999999999</v>
      </c>
      <c r="H780" s="9">
        <v>1.3189</v>
      </c>
      <c r="I780" s="9">
        <v>7.5</v>
      </c>
      <c r="J780" s="9">
        <v>3176.04</v>
      </c>
      <c r="K780" s="8" t="str">
        <f t="shared" si="137"/>
        <v>10:37</v>
      </c>
      <c r="L780" s="7" t="str">
        <f t="shared" si="138"/>
        <v>10</v>
      </c>
      <c r="M780" s="6">
        <f t="shared" si="139"/>
        <v>0</v>
      </c>
      <c r="N780" s="5">
        <f t="shared" si="144"/>
        <v>0</v>
      </c>
      <c r="O780" s="4">
        <f t="shared" si="145"/>
        <v>2</v>
      </c>
      <c r="P780" s="3">
        <f t="shared" si="140"/>
        <v>0</v>
      </c>
      <c r="Q780" s="2">
        <f t="shared" si="141"/>
        <v>0</v>
      </c>
      <c r="R780" s="3">
        <f t="shared" si="142"/>
        <v>0</v>
      </c>
      <c r="S780" s="2">
        <f t="shared" si="143"/>
        <v>0</v>
      </c>
      <c r="T780" s="1">
        <f t="shared" si="146"/>
        <v>0</v>
      </c>
      <c r="U780" s="1">
        <f t="shared" si="147"/>
        <v>1</v>
      </c>
    </row>
    <row r="781" spans="1:21">
      <c r="A781" s="9">
        <v>3784</v>
      </c>
      <c r="B781" s="9" t="s">
        <v>1143</v>
      </c>
      <c r="C781" s="9" t="s">
        <v>0</v>
      </c>
      <c r="D781" s="9">
        <v>1498</v>
      </c>
      <c r="E781" s="9">
        <v>0.5</v>
      </c>
      <c r="F781" s="9">
        <v>1.3202</v>
      </c>
      <c r="G781" s="9">
        <v>1.3177000000000001</v>
      </c>
      <c r="H781" s="9">
        <v>1.3202</v>
      </c>
      <c r="I781" s="9">
        <v>2.5</v>
      </c>
      <c r="J781" s="9">
        <v>3178.54</v>
      </c>
      <c r="K781" s="8" t="str">
        <f t="shared" si="137"/>
        <v>13:47</v>
      </c>
      <c r="L781" s="7" t="str">
        <f t="shared" si="138"/>
        <v>13</v>
      </c>
      <c r="M781" s="6">
        <f t="shared" si="139"/>
        <v>0</v>
      </c>
      <c r="N781" s="5">
        <f t="shared" si="144"/>
        <v>0</v>
      </c>
      <c r="O781" s="4">
        <f t="shared" si="145"/>
        <v>3</v>
      </c>
      <c r="P781" s="3">
        <f t="shared" si="140"/>
        <v>0</v>
      </c>
      <c r="Q781" s="2">
        <f t="shared" si="141"/>
        <v>0</v>
      </c>
      <c r="R781" s="3">
        <f t="shared" si="142"/>
        <v>0</v>
      </c>
      <c r="S781" s="2">
        <f t="shared" si="143"/>
        <v>1</v>
      </c>
      <c r="T781" s="1">
        <f t="shared" si="146"/>
        <v>0</v>
      </c>
      <c r="U781" s="1">
        <f t="shared" si="147"/>
        <v>1</v>
      </c>
    </row>
    <row r="782" spans="1:21">
      <c r="A782" s="9">
        <v>3796</v>
      </c>
      <c r="B782" s="9" t="s">
        <v>1142</v>
      </c>
      <c r="C782" s="9" t="s">
        <v>3</v>
      </c>
      <c r="D782" s="9">
        <v>1504</v>
      </c>
      <c r="E782" s="9">
        <v>1</v>
      </c>
      <c r="F782" s="9">
        <v>1.3206</v>
      </c>
      <c r="G782" s="9">
        <v>1.3206</v>
      </c>
      <c r="H782" s="9">
        <v>1.3230999999999999</v>
      </c>
      <c r="I782" s="9">
        <v>-20</v>
      </c>
      <c r="J782" s="9">
        <v>3158.54</v>
      </c>
      <c r="K782" s="8" t="str">
        <f t="shared" si="137"/>
        <v>08:03</v>
      </c>
      <c r="L782" s="7" t="str">
        <f t="shared" si="138"/>
        <v>08</v>
      </c>
      <c r="M782" s="6">
        <f t="shared" si="139"/>
        <v>0</v>
      </c>
      <c r="N782" s="5">
        <f t="shared" si="144"/>
        <v>1</v>
      </c>
      <c r="O782" s="4">
        <f t="shared" si="145"/>
        <v>0</v>
      </c>
      <c r="P782" s="3">
        <f t="shared" si="140"/>
        <v>0</v>
      </c>
      <c r="Q782" s="2">
        <f t="shared" si="141"/>
        <v>0</v>
      </c>
      <c r="R782" s="3">
        <f t="shared" si="142"/>
        <v>0</v>
      </c>
      <c r="S782" s="2">
        <f t="shared" si="143"/>
        <v>0</v>
      </c>
      <c r="T782" s="1">
        <f t="shared" si="146"/>
        <v>0</v>
      </c>
      <c r="U782" s="1">
        <f t="shared" si="147"/>
        <v>0</v>
      </c>
    </row>
    <row r="783" spans="1:21">
      <c r="A783" s="9">
        <v>3801</v>
      </c>
      <c r="B783" s="9" t="s">
        <v>1141</v>
      </c>
      <c r="C783" s="9" t="s">
        <v>0</v>
      </c>
      <c r="D783" s="9">
        <v>1508</v>
      </c>
      <c r="E783" s="9">
        <v>0.5</v>
      </c>
      <c r="F783" s="9">
        <v>1.3210999999999999</v>
      </c>
      <c r="G783" s="9">
        <v>1.3186</v>
      </c>
      <c r="H783" s="9">
        <v>1.3210999999999999</v>
      </c>
      <c r="I783" s="9">
        <v>2.5</v>
      </c>
      <c r="J783" s="9">
        <v>3161.04</v>
      </c>
      <c r="K783" s="8" t="str">
        <f t="shared" si="137"/>
        <v>08:28</v>
      </c>
      <c r="L783" s="7" t="str">
        <f t="shared" si="138"/>
        <v>08</v>
      </c>
      <c r="M783" s="6">
        <f t="shared" si="139"/>
        <v>0</v>
      </c>
      <c r="N783" s="5">
        <f t="shared" si="144"/>
        <v>0</v>
      </c>
      <c r="O783" s="4">
        <f t="shared" si="145"/>
        <v>1</v>
      </c>
      <c r="P783" s="3">
        <f t="shared" si="140"/>
        <v>0</v>
      </c>
      <c r="Q783" s="2">
        <f t="shared" si="141"/>
        <v>0</v>
      </c>
      <c r="R783" s="3">
        <f t="shared" si="142"/>
        <v>0</v>
      </c>
      <c r="S783" s="2">
        <f t="shared" si="143"/>
        <v>1</v>
      </c>
      <c r="T783" s="1">
        <f t="shared" si="146"/>
        <v>0</v>
      </c>
      <c r="U783" s="1">
        <f t="shared" si="147"/>
        <v>0</v>
      </c>
    </row>
    <row r="784" spans="1:21">
      <c r="A784" s="9">
        <v>3803</v>
      </c>
      <c r="B784" s="9" t="s">
        <v>1140</v>
      </c>
      <c r="C784" s="9" t="s">
        <v>0</v>
      </c>
      <c r="D784" s="9">
        <v>1506</v>
      </c>
      <c r="E784" s="9">
        <v>0.5</v>
      </c>
      <c r="F784" s="9">
        <v>1.3221000000000001</v>
      </c>
      <c r="G784" s="9">
        <v>1.3196000000000001</v>
      </c>
      <c r="H784" s="9">
        <v>1.3221000000000001</v>
      </c>
      <c r="I784" s="9">
        <v>2.5</v>
      </c>
      <c r="J784" s="9">
        <v>3163.54</v>
      </c>
      <c r="K784" s="8" t="str">
        <f t="shared" si="137"/>
        <v>08:57</v>
      </c>
      <c r="L784" s="7" t="str">
        <f t="shared" si="138"/>
        <v>08</v>
      </c>
      <c r="M784" s="6">
        <f t="shared" si="139"/>
        <v>0</v>
      </c>
      <c r="N784" s="5">
        <f t="shared" si="144"/>
        <v>0</v>
      </c>
      <c r="O784" s="4">
        <f t="shared" si="145"/>
        <v>2</v>
      </c>
      <c r="P784" s="3">
        <f t="shared" si="140"/>
        <v>0</v>
      </c>
      <c r="Q784" s="2">
        <f t="shared" si="141"/>
        <v>0</v>
      </c>
      <c r="R784" s="3">
        <f t="shared" si="142"/>
        <v>0</v>
      </c>
      <c r="S784" s="2">
        <f t="shared" si="143"/>
        <v>1</v>
      </c>
      <c r="T784" s="1">
        <f t="shared" si="146"/>
        <v>0</v>
      </c>
      <c r="U784" s="1">
        <f t="shared" si="147"/>
        <v>0</v>
      </c>
    </row>
    <row r="785" spans="1:21">
      <c r="A785" s="9">
        <v>3807</v>
      </c>
      <c r="B785" s="9" t="s">
        <v>1139</v>
      </c>
      <c r="C785" s="9" t="s">
        <v>3</v>
      </c>
      <c r="D785" s="9">
        <v>1509</v>
      </c>
      <c r="E785" s="9">
        <v>1.5</v>
      </c>
      <c r="F785" s="9">
        <v>1.3232999999999999</v>
      </c>
      <c r="G785" s="9">
        <v>1.3232999999999999</v>
      </c>
      <c r="H785" s="9">
        <v>1.3208</v>
      </c>
      <c r="I785" s="9">
        <v>-30</v>
      </c>
      <c r="J785" s="9">
        <v>3133.54</v>
      </c>
      <c r="K785" s="8" t="str">
        <f t="shared" si="137"/>
        <v>09:00</v>
      </c>
      <c r="L785" s="7" t="str">
        <f t="shared" si="138"/>
        <v>09</v>
      </c>
      <c r="M785" s="6">
        <f t="shared" si="139"/>
        <v>0</v>
      </c>
      <c r="N785" s="5">
        <f t="shared" si="144"/>
        <v>1</v>
      </c>
      <c r="O785" s="4">
        <f t="shared" si="145"/>
        <v>0</v>
      </c>
      <c r="P785" s="3">
        <f t="shared" si="140"/>
        <v>0</v>
      </c>
      <c r="Q785" s="2">
        <f t="shared" si="141"/>
        <v>0</v>
      </c>
      <c r="R785" s="3">
        <f t="shared" si="142"/>
        <v>1</v>
      </c>
      <c r="S785" s="2">
        <f t="shared" si="143"/>
        <v>0</v>
      </c>
      <c r="T785" s="1">
        <f t="shared" si="146"/>
        <v>0</v>
      </c>
      <c r="U785" s="1">
        <f t="shared" si="147"/>
        <v>0</v>
      </c>
    </row>
    <row r="786" spans="1:21">
      <c r="A786" s="9">
        <v>3812</v>
      </c>
      <c r="B786" s="9" t="s">
        <v>1138</v>
      </c>
      <c r="C786" s="9" t="s">
        <v>0</v>
      </c>
      <c r="D786" s="9">
        <v>1511</v>
      </c>
      <c r="E786" s="9">
        <v>0.5</v>
      </c>
      <c r="F786" s="9">
        <v>1.3226</v>
      </c>
      <c r="G786" s="9">
        <v>1.3250999999999999</v>
      </c>
      <c r="H786" s="9">
        <v>1.3226</v>
      </c>
      <c r="I786" s="9">
        <v>2.5</v>
      </c>
      <c r="J786" s="9">
        <v>3136.04</v>
      </c>
      <c r="K786" s="8" t="str">
        <f t="shared" si="137"/>
        <v>09:40</v>
      </c>
      <c r="L786" s="7" t="str">
        <f t="shared" si="138"/>
        <v>09</v>
      </c>
      <c r="M786" s="6">
        <f t="shared" si="139"/>
        <v>0</v>
      </c>
      <c r="N786" s="5">
        <f t="shared" si="144"/>
        <v>0</v>
      </c>
      <c r="O786" s="4">
        <f t="shared" si="145"/>
        <v>1</v>
      </c>
      <c r="P786" s="3">
        <f t="shared" si="140"/>
        <v>0</v>
      </c>
      <c r="Q786" s="2">
        <f t="shared" si="141"/>
        <v>0</v>
      </c>
      <c r="R786" s="3">
        <f t="shared" si="142"/>
        <v>0</v>
      </c>
      <c r="S786" s="2">
        <f t="shared" si="143"/>
        <v>0</v>
      </c>
      <c r="T786" s="1">
        <f t="shared" si="146"/>
        <v>0</v>
      </c>
      <c r="U786" s="1">
        <f t="shared" si="147"/>
        <v>0</v>
      </c>
    </row>
    <row r="787" spans="1:21">
      <c r="A787" s="9">
        <v>3817</v>
      </c>
      <c r="B787" s="9" t="s">
        <v>1137</v>
      </c>
      <c r="C787" s="9" t="s">
        <v>0</v>
      </c>
      <c r="D787" s="9">
        <v>1514</v>
      </c>
      <c r="E787" s="9">
        <v>1.5</v>
      </c>
      <c r="F787" s="9">
        <v>1.3229</v>
      </c>
      <c r="G787" s="9">
        <v>1.3204</v>
      </c>
      <c r="H787" s="9">
        <v>1.3229</v>
      </c>
      <c r="I787" s="9">
        <v>7.5</v>
      </c>
      <c r="J787" s="9">
        <v>3143.54</v>
      </c>
      <c r="K787" s="8" t="str">
        <f t="shared" si="137"/>
        <v>09:44</v>
      </c>
      <c r="L787" s="7" t="str">
        <f t="shared" si="138"/>
        <v>09</v>
      </c>
      <c r="M787" s="6">
        <f t="shared" si="139"/>
        <v>0</v>
      </c>
      <c r="N787" s="5">
        <f t="shared" si="144"/>
        <v>0</v>
      </c>
      <c r="O787" s="4">
        <f t="shared" si="145"/>
        <v>2</v>
      </c>
      <c r="P787" s="3">
        <f t="shared" si="140"/>
        <v>0</v>
      </c>
      <c r="Q787" s="2">
        <f t="shared" si="141"/>
        <v>0</v>
      </c>
      <c r="R787" s="3">
        <f t="shared" si="142"/>
        <v>0</v>
      </c>
      <c r="S787" s="2">
        <f t="shared" si="143"/>
        <v>1</v>
      </c>
      <c r="T787" s="1">
        <f t="shared" si="146"/>
        <v>0</v>
      </c>
      <c r="U787" s="1">
        <f t="shared" si="147"/>
        <v>1</v>
      </c>
    </row>
    <row r="788" spans="1:21">
      <c r="A788" s="9">
        <v>3822</v>
      </c>
      <c r="B788" s="9" t="s">
        <v>1136</v>
      </c>
      <c r="C788" s="9" t="s">
        <v>0</v>
      </c>
      <c r="D788" s="9">
        <v>1515</v>
      </c>
      <c r="E788" s="9">
        <v>2.5</v>
      </c>
      <c r="F788" s="9">
        <v>1.3225</v>
      </c>
      <c r="G788" s="9">
        <v>1.325</v>
      </c>
      <c r="H788" s="9">
        <v>1.3225</v>
      </c>
      <c r="I788" s="9">
        <v>12.5</v>
      </c>
      <c r="J788" s="9">
        <v>3156.04</v>
      </c>
      <c r="K788" s="8" t="str">
        <f t="shared" si="137"/>
        <v>10:15</v>
      </c>
      <c r="L788" s="7" t="str">
        <f t="shared" si="138"/>
        <v>10</v>
      </c>
      <c r="M788" s="6">
        <f t="shared" si="139"/>
        <v>0</v>
      </c>
      <c r="N788" s="5">
        <f t="shared" si="144"/>
        <v>0</v>
      </c>
      <c r="O788" s="4">
        <f t="shared" si="145"/>
        <v>3</v>
      </c>
      <c r="P788" s="3">
        <f t="shared" si="140"/>
        <v>0</v>
      </c>
      <c r="Q788" s="2">
        <f t="shared" si="141"/>
        <v>0</v>
      </c>
      <c r="R788" s="3">
        <f t="shared" si="142"/>
        <v>0</v>
      </c>
      <c r="S788" s="2">
        <f t="shared" si="143"/>
        <v>0</v>
      </c>
      <c r="T788" s="1">
        <f t="shared" si="146"/>
        <v>0</v>
      </c>
      <c r="U788" s="1">
        <f t="shared" si="147"/>
        <v>1</v>
      </c>
    </row>
    <row r="789" spans="1:21">
      <c r="A789" s="9">
        <v>3827</v>
      </c>
      <c r="B789" s="9" t="s">
        <v>1135</v>
      </c>
      <c r="C789" s="9" t="s">
        <v>0</v>
      </c>
      <c r="D789" s="9">
        <v>1518</v>
      </c>
      <c r="E789" s="9">
        <v>3.5</v>
      </c>
      <c r="F789" s="9">
        <v>1.3228</v>
      </c>
      <c r="G789" s="9">
        <v>1.3203</v>
      </c>
      <c r="H789" s="9">
        <v>1.3228</v>
      </c>
      <c r="I789" s="9">
        <v>17.5</v>
      </c>
      <c r="J789" s="9">
        <v>3173.54</v>
      </c>
      <c r="K789" s="8" t="str">
        <f t="shared" si="137"/>
        <v>14:02</v>
      </c>
      <c r="L789" s="7" t="str">
        <f t="shared" si="138"/>
        <v>14</v>
      </c>
      <c r="M789" s="6">
        <f t="shared" si="139"/>
        <v>0</v>
      </c>
      <c r="N789" s="5">
        <f t="shared" si="144"/>
        <v>0</v>
      </c>
      <c r="O789" s="4">
        <f t="shared" si="145"/>
        <v>4</v>
      </c>
      <c r="P789" s="3">
        <f t="shared" si="140"/>
        <v>0</v>
      </c>
      <c r="Q789" s="2">
        <f t="shared" si="141"/>
        <v>0</v>
      </c>
      <c r="R789" s="3">
        <f t="shared" si="142"/>
        <v>0</v>
      </c>
      <c r="S789" s="2">
        <f t="shared" si="143"/>
        <v>1</v>
      </c>
      <c r="T789" s="1">
        <f t="shared" si="146"/>
        <v>0</v>
      </c>
      <c r="U789" s="1">
        <f t="shared" si="147"/>
        <v>1</v>
      </c>
    </row>
    <row r="790" spans="1:21">
      <c r="A790" s="9">
        <v>3832</v>
      </c>
      <c r="B790" s="9" t="s">
        <v>1134</v>
      </c>
      <c r="C790" s="9" t="s">
        <v>0</v>
      </c>
      <c r="D790" s="9">
        <v>1519</v>
      </c>
      <c r="E790" s="9">
        <v>4.5</v>
      </c>
      <c r="F790" s="9">
        <v>1.3225</v>
      </c>
      <c r="G790" s="9">
        <v>1.325</v>
      </c>
      <c r="H790" s="9">
        <v>1.3225</v>
      </c>
      <c r="I790" s="9">
        <v>22.5</v>
      </c>
      <c r="J790" s="9">
        <v>3196.04</v>
      </c>
      <c r="K790" s="8" t="str">
        <f t="shared" si="137"/>
        <v>14:15</v>
      </c>
      <c r="L790" s="7" t="str">
        <f t="shared" si="138"/>
        <v>14</v>
      </c>
      <c r="M790" s="6">
        <f t="shared" si="139"/>
        <v>0</v>
      </c>
      <c r="N790" s="5">
        <f t="shared" si="144"/>
        <v>0</v>
      </c>
      <c r="O790" s="4">
        <f t="shared" si="145"/>
        <v>5</v>
      </c>
      <c r="P790" s="3">
        <f t="shared" si="140"/>
        <v>0</v>
      </c>
      <c r="Q790" s="2">
        <f t="shared" si="141"/>
        <v>0</v>
      </c>
      <c r="R790" s="3">
        <f t="shared" si="142"/>
        <v>0</v>
      </c>
      <c r="S790" s="2">
        <f t="shared" si="143"/>
        <v>0</v>
      </c>
      <c r="T790" s="1">
        <f t="shared" si="146"/>
        <v>0</v>
      </c>
      <c r="U790" s="1">
        <f t="shared" si="147"/>
        <v>1</v>
      </c>
    </row>
    <row r="791" spans="1:21">
      <c r="A791" s="9">
        <v>3841</v>
      </c>
      <c r="B791" s="9" t="s">
        <v>1133</v>
      </c>
      <c r="C791" s="9" t="s">
        <v>0</v>
      </c>
      <c r="D791" s="9">
        <v>1524</v>
      </c>
      <c r="E791" s="9">
        <v>0.5</v>
      </c>
      <c r="F791" s="9">
        <v>1.3218000000000001</v>
      </c>
      <c r="G791" s="9">
        <v>1.3192999999999999</v>
      </c>
      <c r="H791" s="9">
        <v>1.3218000000000001</v>
      </c>
      <c r="I791" s="9">
        <v>2.5</v>
      </c>
      <c r="J791" s="9">
        <v>3198.54</v>
      </c>
      <c r="K791" s="8" t="str">
        <f t="shared" si="137"/>
        <v>14:56</v>
      </c>
      <c r="L791" s="7" t="str">
        <f t="shared" si="138"/>
        <v>14</v>
      </c>
      <c r="M791" s="6">
        <f t="shared" si="139"/>
        <v>0</v>
      </c>
      <c r="N791" s="5">
        <f t="shared" si="144"/>
        <v>0</v>
      </c>
      <c r="O791" s="4">
        <f t="shared" si="145"/>
        <v>6</v>
      </c>
      <c r="P791" s="3">
        <f t="shared" si="140"/>
        <v>0</v>
      </c>
      <c r="Q791" s="2">
        <f t="shared" si="141"/>
        <v>0</v>
      </c>
      <c r="R791" s="3">
        <f t="shared" si="142"/>
        <v>0</v>
      </c>
      <c r="S791" s="2">
        <f t="shared" si="143"/>
        <v>1</v>
      </c>
      <c r="T791" s="1">
        <f t="shared" si="146"/>
        <v>0</v>
      </c>
      <c r="U791" s="1">
        <f t="shared" si="147"/>
        <v>1</v>
      </c>
    </row>
    <row r="792" spans="1:21">
      <c r="A792" s="9">
        <v>3843</v>
      </c>
      <c r="B792" s="9" t="s">
        <v>1132</v>
      </c>
      <c r="C792" s="9" t="s">
        <v>0</v>
      </c>
      <c r="D792" s="9">
        <v>1525</v>
      </c>
      <c r="E792" s="9">
        <v>1.5</v>
      </c>
      <c r="F792" s="9">
        <v>1.3214999999999999</v>
      </c>
      <c r="G792" s="9">
        <v>1.3240000000000001</v>
      </c>
      <c r="H792" s="9">
        <v>1.3214999999999999</v>
      </c>
      <c r="I792" s="9">
        <v>7.5</v>
      </c>
      <c r="J792" s="9">
        <v>3206.04</v>
      </c>
      <c r="K792" s="8" t="str">
        <f t="shared" si="137"/>
        <v>15:11</v>
      </c>
      <c r="L792" s="7" t="str">
        <f t="shared" si="138"/>
        <v>15</v>
      </c>
      <c r="M792" s="6">
        <f t="shared" si="139"/>
        <v>0</v>
      </c>
      <c r="N792" s="5">
        <f t="shared" si="144"/>
        <v>0</v>
      </c>
      <c r="O792" s="4">
        <f t="shared" si="145"/>
        <v>7</v>
      </c>
      <c r="P792" s="3">
        <f t="shared" si="140"/>
        <v>0</v>
      </c>
      <c r="Q792" s="2">
        <f t="shared" si="141"/>
        <v>0</v>
      </c>
      <c r="R792" s="3">
        <f t="shared" si="142"/>
        <v>0</v>
      </c>
      <c r="S792" s="2">
        <f t="shared" si="143"/>
        <v>0</v>
      </c>
      <c r="T792" s="1">
        <f t="shared" si="146"/>
        <v>0</v>
      </c>
      <c r="U792" s="1">
        <f t="shared" si="147"/>
        <v>1</v>
      </c>
    </row>
    <row r="793" spans="1:21">
      <c r="A793" s="9">
        <v>3844</v>
      </c>
      <c r="B793" s="9" t="s">
        <v>1131</v>
      </c>
      <c r="C793" s="9" t="s">
        <v>0</v>
      </c>
      <c r="D793" s="9">
        <v>1522</v>
      </c>
      <c r="E793" s="9">
        <v>5.5</v>
      </c>
      <c r="F793" s="9">
        <v>1.3228</v>
      </c>
      <c r="G793" s="9">
        <v>1.3203</v>
      </c>
      <c r="H793" s="9">
        <v>1.3228</v>
      </c>
      <c r="I793" s="9">
        <v>27.5</v>
      </c>
      <c r="J793" s="9">
        <v>3233.54</v>
      </c>
      <c r="K793" s="8" t="str">
        <f t="shared" si="137"/>
        <v>15:33</v>
      </c>
      <c r="L793" s="7" t="str">
        <f t="shared" si="138"/>
        <v>15</v>
      </c>
      <c r="M793" s="6">
        <f t="shared" si="139"/>
        <v>0</v>
      </c>
      <c r="N793" s="5">
        <f t="shared" si="144"/>
        <v>0</v>
      </c>
      <c r="O793" s="4">
        <f t="shared" si="145"/>
        <v>8</v>
      </c>
      <c r="P793" s="3">
        <f t="shared" si="140"/>
        <v>0</v>
      </c>
      <c r="Q793" s="2">
        <f t="shared" si="141"/>
        <v>1</v>
      </c>
      <c r="R793" s="3">
        <f t="shared" si="142"/>
        <v>0</v>
      </c>
      <c r="S793" s="2">
        <f t="shared" si="143"/>
        <v>1</v>
      </c>
      <c r="T793" s="1">
        <f t="shared" si="146"/>
        <v>0</v>
      </c>
      <c r="U793" s="1">
        <f t="shared" si="147"/>
        <v>1</v>
      </c>
    </row>
    <row r="794" spans="1:21">
      <c r="A794" s="9">
        <v>3846</v>
      </c>
      <c r="B794" s="9" t="s">
        <v>1130</v>
      </c>
      <c r="C794" s="9" t="s">
        <v>3</v>
      </c>
      <c r="D794" s="9">
        <v>1526</v>
      </c>
      <c r="E794" s="9">
        <v>0.5</v>
      </c>
      <c r="F794" s="9">
        <v>1.3183</v>
      </c>
      <c r="G794" s="9">
        <v>1.3183</v>
      </c>
      <c r="H794" s="9">
        <v>1.3208</v>
      </c>
      <c r="I794" s="9">
        <v>-10</v>
      </c>
      <c r="J794" s="9">
        <v>3223.54</v>
      </c>
      <c r="K794" s="8" t="str">
        <f t="shared" si="137"/>
        <v>16:17</v>
      </c>
      <c r="L794" s="7" t="str">
        <f t="shared" si="138"/>
        <v>16</v>
      </c>
      <c r="M794" s="6">
        <f t="shared" si="139"/>
        <v>0</v>
      </c>
      <c r="N794" s="5">
        <f t="shared" si="144"/>
        <v>1</v>
      </c>
      <c r="O794" s="4">
        <f t="shared" si="145"/>
        <v>0</v>
      </c>
      <c r="P794" s="3">
        <f t="shared" si="140"/>
        <v>0</v>
      </c>
      <c r="Q794" s="2">
        <f t="shared" si="141"/>
        <v>0</v>
      </c>
      <c r="R794" s="3">
        <f t="shared" si="142"/>
        <v>0</v>
      </c>
      <c r="S794" s="2">
        <f t="shared" si="143"/>
        <v>0</v>
      </c>
      <c r="T794" s="1">
        <f t="shared" si="146"/>
        <v>0</v>
      </c>
      <c r="U794" s="1">
        <f t="shared" si="147"/>
        <v>0</v>
      </c>
    </row>
    <row r="795" spans="1:21">
      <c r="A795" s="9">
        <v>3853</v>
      </c>
      <c r="B795" s="9" t="s">
        <v>1129</v>
      </c>
      <c r="C795" s="9" t="s">
        <v>0</v>
      </c>
      <c r="D795" s="9">
        <v>1528</v>
      </c>
      <c r="E795" s="9">
        <v>1</v>
      </c>
      <c r="F795" s="9">
        <v>1.3180000000000001</v>
      </c>
      <c r="G795" s="9">
        <v>1.3154999999999999</v>
      </c>
      <c r="H795" s="9">
        <v>1.3180000000000001</v>
      </c>
      <c r="I795" s="9">
        <v>5</v>
      </c>
      <c r="J795" s="9">
        <v>3228.54</v>
      </c>
      <c r="K795" s="8" t="str">
        <f t="shared" si="137"/>
        <v>16:22</v>
      </c>
      <c r="L795" s="7" t="str">
        <f t="shared" si="138"/>
        <v>16</v>
      </c>
      <c r="M795" s="6">
        <f t="shared" si="139"/>
        <v>0</v>
      </c>
      <c r="N795" s="5">
        <f t="shared" si="144"/>
        <v>0</v>
      </c>
      <c r="O795" s="4">
        <f t="shared" si="145"/>
        <v>1</v>
      </c>
      <c r="P795" s="3">
        <f t="shared" si="140"/>
        <v>0</v>
      </c>
      <c r="Q795" s="2">
        <f t="shared" si="141"/>
        <v>0</v>
      </c>
      <c r="R795" s="3">
        <f t="shared" si="142"/>
        <v>0</v>
      </c>
      <c r="S795" s="2">
        <f t="shared" si="143"/>
        <v>1</v>
      </c>
      <c r="T795" s="1">
        <f t="shared" si="146"/>
        <v>0</v>
      </c>
      <c r="U795" s="1">
        <f t="shared" si="147"/>
        <v>0</v>
      </c>
    </row>
    <row r="796" spans="1:21">
      <c r="A796" s="9">
        <v>3858</v>
      </c>
      <c r="B796" s="9" t="s">
        <v>1128</v>
      </c>
      <c r="C796" s="9" t="s">
        <v>0</v>
      </c>
      <c r="D796" s="9">
        <v>1529</v>
      </c>
      <c r="E796" s="9">
        <v>2</v>
      </c>
      <c r="F796" s="9">
        <v>1.3177000000000001</v>
      </c>
      <c r="G796" s="9">
        <v>1.3202</v>
      </c>
      <c r="H796" s="9">
        <v>1.3177000000000001</v>
      </c>
      <c r="I796" s="9">
        <v>10</v>
      </c>
      <c r="J796" s="9">
        <v>3238.54</v>
      </c>
      <c r="K796" s="8" t="str">
        <f t="shared" si="137"/>
        <v>16:33</v>
      </c>
      <c r="L796" s="7" t="str">
        <f t="shared" si="138"/>
        <v>16</v>
      </c>
      <c r="M796" s="6">
        <f t="shared" si="139"/>
        <v>0</v>
      </c>
      <c r="N796" s="5">
        <f t="shared" si="144"/>
        <v>0</v>
      </c>
      <c r="O796" s="4">
        <f t="shared" si="145"/>
        <v>2</v>
      </c>
      <c r="P796" s="3">
        <f t="shared" si="140"/>
        <v>0</v>
      </c>
      <c r="Q796" s="2">
        <f t="shared" si="141"/>
        <v>0</v>
      </c>
      <c r="R796" s="3">
        <f t="shared" si="142"/>
        <v>0</v>
      </c>
      <c r="S796" s="2">
        <f t="shared" si="143"/>
        <v>0</v>
      </c>
      <c r="T796" s="1">
        <f t="shared" si="146"/>
        <v>0</v>
      </c>
      <c r="U796" s="1">
        <f t="shared" si="147"/>
        <v>1</v>
      </c>
    </row>
    <row r="797" spans="1:21">
      <c r="A797" s="9">
        <v>3867</v>
      </c>
      <c r="B797" s="9" t="s">
        <v>1127</v>
      </c>
      <c r="C797" s="9" t="s">
        <v>3</v>
      </c>
      <c r="D797" s="9">
        <v>1532</v>
      </c>
      <c r="E797" s="9">
        <v>3</v>
      </c>
      <c r="F797" s="9">
        <v>1.3154999999999999</v>
      </c>
      <c r="G797" s="9">
        <v>1.3154999999999999</v>
      </c>
      <c r="H797" s="9">
        <v>1.3180000000000001</v>
      </c>
      <c r="I797" s="9">
        <v>-60</v>
      </c>
      <c r="J797" s="9">
        <v>3178.54</v>
      </c>
      <c r="K797" s="8" t="str">
        <f t="shared" si="137"/>
        <v>17:03</v>
      </c>
      <c r="L797" s="7" t="str">
        <f t="shared" si="138"/>
        <v>17</v>
      </c>
      <c r="M797" s="6">
        <f t="shared" si="139"/>
        <v>0</v>
      </c>
      <c r="N797" s="5">
        <f t="shared" si="144"/>
        <v>1</v>
      </c>
      <c r="O797" s="4">
        <f t="shared" si="145"/>
        <v>0</v>
      </c>
      <c r="P797" s="3">
        <f t="shared" si="140"/>
        <v>0</v>
      </c>
      <c r="Q797" s="2">
        <f t="shared" si="141"/>
        <v>0</v>
      </c>
      <c r="R797" s="3">
        <f t="shared" si="142"/>
        <v>0</v>
      </c>
      <c r="S797" s="2">
        <f t="shared" si="143"/>
        <v>0</v>
      </c>
      <c r="T797" s="1">
        <f t="shared" si="146"/>
        <v>0</v>
      </c>
      <c r="U797" s="1">
        <f t="shared" si="147"/>
        <v>0</v>
      </c>
    </row>
    <row r="798" spans="1:21">
      <c r="A798" s="9">
        <v>3868</v>
      </c>
      <c r="B798" s="9" t="s">
        <v>1126</v>
      </c>
      <c r="C798" s="9" t="s">
        <v>0</v>
      </c>
      <c r="D798" s="9">
        <v>1534</v>
      </c>
      <c r="E798" s="9">
        <v>0.5</v>
      </c>
      <c r="F798" s="9">
        <v>1.3168</v>
      </c>
      <c r="G798" s="9">
        <v>1.3143</v>
      </c>
      <c r="H798" s="9">
        <v>1.3168</v>
      </c>
      <c r="I798" s="9">
        <v>2.5</v>
      </c>
      <c r="J798" s="9">
        <v>3181.04</v>
      </c>
      <c r="K798" s="8" t="str">
        <f t="shared" si="137"/>
        <v>17:29</v>
      </c>
      <c r="L798" s="7" t="str">
        <f t="shared" si="138"/>
        <v>17</v>
      </c>
      <c r="M798" s="6">
        <f t="shared" si="139"/>
        <v>0</v>
      </c>
      <c r="N798" s="5">
        <f t="shared" si="144"/>
        <v>0</v>
      </c>
      <c r="O798" s="4">
        <f t="shared" si="145"/>
        <v>1</v>
      </c>
      <c r="P798" s="3">
        <f t="shared" si="140"/>
        <v>0</v>
      </c>
      <c r="Q798" s="2">
        <f t="shared" si="141"/>
        <v>0</v>
      </c>
      <c r="R798" s="3">
        <f t="shared" si="142"/>
        <v>0</v>
      </c>
      <c r="S798" s="2">
        <f t="shared" si="143"/>
        <v>1</v>
      </c>
      <c r="T798" s="1">
        <f t="shared" si="146"/>
        <v>0</v>
      </c>
      <c r="U798" s="1">
        <f t="shared" si="147"/>
        <v>0</v>
      </c>
    </row>
    <row r="799" spans="1:21">
      <c r="A799" s="9">
        <v>3877</v>
      </c>
      <c r="B799" s="9" t="s">
        <v>1125</v>
      </c>
      <c r="C799" s="9" t="s">
        <v>0</v>
      </c>
      <c r="D799" s="9">
        <v>1537</v>
      </c>
      <c r="E799" s="9">
        <v>0.5</v>
      </c>
      <c r="F799" s="9">
        <v>1.3173999999999999</v>
      </c>
      <c r="G799" s="9">
        <v>1.3199000000000001</v>
      </c>
      <c r="H799" s="9">
        <v>1.3173999999999999</v>
      </c>
      <c r="I799" s="9">
        <v>2.5</v>
      </c>
      <c r="J799" s="9">
        <v>3183.54</v>
      </c>
      <c r="K799" s="8" t="str">
        <f t="shared" si="137"/>
        <v>18:40</v>
      </c>
      <c r="L799" s="7" t="str">
        <f t="shared" si="138"/>
        <v>18</v>
      </c>
      <c r="M799" s="6">
        <f t="shared" si="139"/>
        <v>0</v>
      </c>
      <c r="N799" s="5">
        <f t="shared" si="144"/>
        <v>0</v>
      </c>
      <c r="O799" s="4">
        <f t="shared" si="145"/>
        <v>2</v>
      </c>
      <c r="P799" s="3">
        <f t="shared" si="140"/>
        <v>0</v>
      </c>
      <c r="Q799" s="2">
        <f t="shared" si="141"/>
        <v>0</v>
      </c>
      <c r="R799" s="3">
        <f t="shared" si="142"/>
        <v>0</v>
      </c>
      <c r="S799" s="2">
        <f t="shared" si="143"/>
        <v>0</v>
      </c>
      <c r="T799" s="1">
        <f t="shared" si="146"/>
        <v>0</v>
      </c>
      <c r="U799" s="1">
        <f t="shared" si="147"/>
        <v>1</v>
      </c>
    </row>
    <row r="800" spans="1:21">
      <c r="A800" s="9">
        <v>3879</v>
      </c>
      <c r="B800" s="9" t="s">
        <v>1124</v>
      </c>
      <c r="C800" s="9" t="s">
        <v>0</v>
      </c>
      <c r="D800" s="9">
        <v>1540</v>
      </c>
      <c r="E800" s="9">
        <v>1.5</v>
      </c>
      <c r="F800" s="9">
        <v>1.3178000000000001</v>
      </c>
      <c r="G800" s="9">
        <v>1.3152999999999999</v>
      </c>
      <c r="H800" s="9">
        <v>1.3178000000000001</v>
      </c>
      <c r="I800" s="9">
        <v>7.5</v>
      </c>
      <c r="J800" s="9">
        <v>3191.04</v>
      </c>
      <c r="K800" s="8" t="str">
        <f t="shared" si="137"/>
        <v>19:37</v>
      </c>
      <c r="L800" s="7" t="str">
        <f t="shared" si="138"/>
        <v>19</v>
      </c>
      <c r="M800" s="6">
        <f t="shared" si="139"/>
        <v>0</v>
      </c>
      <c r="N800" s="5">
        <f t="shared" si="144"/>
        <v>0</v>
      </c>
      <c r="O800" s="4">
        <f t="shared" si="145"/>
        <v>3</v>
      </c>
      <c r="P800" s="3">
        <f t="shared" si="140"/>
        <v>0</v>
      </c>
      <c r="Q800" s="2">
        <f t="shared" si="141"/>
        <v>0</v>
      </c>
      <c r="R800" s="3">
        <f t="shared" si="142"/>
        <v>0</v>
      </c>
      <c r="S800" s="2">
        <f t="shared" si="143"/>
        <v>1</v>
      </c>
      <c r="T800" s="1">
        <f t="shared" si="146"/>
        <v>0</v>
      </c>
      <c r="U800" s="1">
        <f t="shared" si="147"/>
        <v>1</v>
      </c>
    </row>
    <row r="801" spans="1:21">
      <c r="A801" s="9">
        <v>3880</v>
      </c>
      <c r="B801" s="9" t="s">
        <v>1123</v>
      </c>
      <c r="C801" s="9" t="s">
        <v>3</v>
      </c>
      <c r="D801" s="9">
        <v>1535</v>
      </c>
      <c r="E801" s="9">
        <v>1.5</v>
      </c>
      <c r="F801" s="9">
        <v>1.3189</v>
      </c>
      <c r="G801" s="9">
        <v>1.3189</v>
      </c>
      <c r="H801" s="9">
        <v>1.3164</v>
      </c>
      <c r="I801" s="9">
        <v>-30</v>
      </c>
      <c r="J801" s="9">
        <v>3161.04</v>
      </c>
      <c r="K801" s="8" t="str">
        <f t="shared" si="137"/>
        <v>19:40</v>
      </c>
      <c r="L801" s="7" t="str">
        <f t="shared" si="138"/>
        <v>19</v>
      </c>
      <c r="M801" s="6">
        <f t="shared" si="139"/>
        <v>0</v>
      </c>
      <c r="N801" s="5">
        <f t="shared" si="144"/>
        <v>1</v>
      </c>
      <c r="O801" s="4">
        <f t="shared" si="145"/>
        <v>0</v>
      </c>
      <c r="P801" s="3">
        <f t="shared" si="140"/>
        <v>0</v>
      </c>
      <c r="Q801" s="2">
        <f t="shared" si="141"/>
        <v>0</v>
      </c>
      <c r="R801" s="3">
        <f t="shared" si="142"/>
        <v>1</v>
      </c>
      <c r="S801" s="2">
        <f t="shared" si="143"/>
        <v>0</v>
      </c>
      <c r="T801" s="1">
        <f t="shared" si="146"/>
        <v>0</v>
      </c>
      <c r="U801" s="1">
        <f t="shared" si="147"/>
        <v>0</v>
      </c>
    </row>
    <row r="802" spans="1:21">
      <c r="A802" s="9">
        <v>3882</v>
      </c>
      <c r="B802" s="9" t="s">
        <v>1122</v>
      </c>
      <c r="C802" s="9" t="s">
        <v>0</v>
      </c>
      <c r="D802" s="9">
        <v>1539</v>
      </c>
      <c r="E802" s="9">
        <v>0.5</v>
      </c>
      <c r="F802" s="9">
        <v>1.3185</v>
      </c>
      <c r="G802" s="9">
        <v>1.321</v>
      </c>
      <c r="H802" s="9">
        <v>1.3185</v>
      </c>
      <c r="I802" s="9">
        <v>2.5</v>
      </c>
      <c r="J802" s="9">
        <v>3163.54</v>
      </c>
      <c r="K802" s="8" t="str">
        <f t="shared" si="137"/>
        <v>22:08</v>
      </c>
      <c r="L802" s="7" t="str">
        <f t="shared" si="138"/>
        <v>22</v>
      </c>
      <c r="M802" s="6">
        <f t="shared" si="139"/>
        <v>0</v>
      </c>
      <c r="N802" s="5">
        <f t="shared" si="144"/>
        <v>0</v>
      </c>
      <c r="O802" s="4">
        <f t="shared" si="145"/>
        <v>1</v>
      </c>
      <c r="P802" s="3">
        <f t="shared" si="140"/>
        <v>0</v>
      </c>
      <c r="Q802" s="2">
        <f t="shared" si="141"/>
        <v>0</v>
      </c>
      <c r="R802" s="3">
        <f t="shared" si="142"/>
        <v>0</v>
      </c>
      <c r="S802" s="2">
        <f t="shared" si="143"/>
        <v>0</v>
      </c>
      <c r="T802" s="1">
        <f t="shared" si="146"/>
        <v>0</v>
      </c>
      <c r="U802" s="1">
        <f t="shared" si="147"/>
        <v>0</v>
      </c>
    </row>
    <row r="803" spans="1:21">
      <c r="A803" s="9">
        <v>3889</v>
      </c>
      <c r="B803" s="9" t="s">
        <v>1121</v>
      </c>
      <c r="C803" s="9" t="s">
        <v>54</v>
      </c>
      <c r="D803" s="9">
        <v>1542</v>
      </c>
      <c r="E803" s="9">
        <v>1</v>
      </c>
      <c r="F803" s="9">
        <v>1.3167</v>
      </c>
      <c r="G803" s="9">
        <v>1.3154999999999999</v>
      </c>
      <c r="H803" s="9">
        <v>1.3180000000000001</v>
      </c>
      <c r="I803" s="9">
        <v>-7.9</v>
      </c>
      <c r="J803" s="9">
        <v>3155.64</v>
      </c>
      <c r="K803" s="8" t="str">
        <f t="shared" si="137"/>
        <v>01:00</v>
      </c>
      <c r="L803" s="7" t="str">
        <f t="shared" si="138"/>
        <v>01</v>
      </c>
      <c r="M803" s="6">
        <f t="shared" si="139"/>
        <v>2</v>
      </c>
      <c r="N803" s="5">
        <f t="shared" si="144"/>
        <v>0</v>
      </c>
      <c r="O803" s="4">
        <f t="shared" si="145"/>
        <v>0</v>
      </c>
      <c r="P803" s="3">
        <f t="shared" si="140"/>
        <v>0</v>
      </c>
      <c r="Q803" s="2">
        <f t="shared" si="141"/>
        <v>0</v>
      </c>
      <c r="R803" s="3">
        <f t="shared" si="142"/>
        <v>0</v>
      </c>
      <c r="S803" s="2">
        <f t="shared" si="143"/>
        <v>0</v>
      </c>
      <c r="T803" s="1">
        <f t="shared" si="146"/>
        <v>0</v>
      </c>
      <c r="U803" s="1">
        <f t="shared" si="147"/>
        <v>0</v>
      </c>
    </row>
    <row r="804" spans="1:21">
      <c r="A804" s="9">
        <v>3898</v>
      </c>
      <c r="B804" s="9" t="s">
        <v>1120</v>
      </c>
      <c r="C804" s="9" t="s">
        <v>0</v>
      </c>
      <c r="D804" s="9">
        <v>1545</v>
      </c>
      <c r="E804" s="9">
        <v>1</v>
      </c>
      <c r="F804" s="9">
        <v>1.3173999999999999</v>
      </c>
      <c r="G804" s="9">
        <v>1.3199000000000001</v>
      </c>
      <c r="H804" s="9">
        <v>1.3173999999999999</v>
      </c>
      <c r="I804" s="9">
        <v>5</v>
      </c>
      <c r="J804" s="9">
        <v>3160.64</v>
      </c>
      <c r="K804" s="8" t="str">
        <f t="shared" si="137"/>
        <v>09:05</v>
      </c>
      <c r="L804" s="7" t="str">
        <f t="shared" si="138"/>
        <v>09</v>
      </c>
      <c r="M804" s="6">
        <f t="shared" si="139"/>
        <v>0</v>
      </c>
      <c r="N804" s="5">
        <f t="shared" si="144"/>
        <v>0</v>
      </c>
      <c r="O804" s="4">
        <f t="shared" si="145"/>
        <v>1</v>
      </c>
      <c r="P804" s="3">
        <f t="shared" si="140"/>
        <v>0</v>
      </c>
      <c r="Q804" s="2">
        <f t="shared" si="141"/>
        <v>0</v>
      </c>
      <c r="R804" s="3">
        <f t="shared" si="142"/>
        <v>0</v>
      </c>
      <c r="S804" s="2">
        <f t="shared" si="143"/>
        <v>0</v>
      </c>
      <c r="T804" s="1">
        <f t="shared" si="146"/>
        <v>0</v>
      </c>
      <c r="U804" s="1">
        <f t="shared" si="147"/>
        <v>0</v>
      </c>
    </row>
    <row r="805" spans="1:21">
      <c r="A805" s="9">
        <v>3907</v>
      </c>
      <c r="B805" s="9" t="s">
        <v>1119</v>
      </c>
      <c r="C805" s="9" t="s">
        <v>0</v>
      </c>
      <c r="D805" s="9">
        <v>1550</v>
      </c>
      <c r="E805" s="9">
        <v>0.5</v>
      </c>
      <c r="F805" s="9">
        <v>1.3167</v>
      </c>
      <c r="G805" s="9">
        <v>1.3142</v>
      </c>
      <c r="H805" s="9">
        <v>1.3167</v>
      </c>
      <c r="I805" s="9">
        <v>2.5</v>
      </c>
      <c r="J805" s="9">
        <v>3163.14</v>
      </c>
      <c r="K805" s="8" t="str">
        <f t="shared" si="137"/>
        <v>09:52</v>
      </c>
      <c r="L805" s="7" t="str">
        <f t="shared" si="138"/>
        <v>09</v>
      </c>
      <c r="M805" s="6">
        <f t="shared" si="139"/>
        <v>0</v>
      </c>
      <c r="N805" s="5">
        <f t="shared" si="144"/>
        <v>0</v>
      </c>
      <c r="O805" s="4">
        <f t="shared" si="145"/>
        <v>2</v>
      </c>
      <c r="P805" s="3">
        <f t="shared" si="140"/>
        <v>0</v>
      </c>
      <c r="Q805" s="2">
        <f t="shared" si="141"/>
        <v>0</v>
      </c>
      <c r="R805" s="3">
        <f t="shared" si="142"/>
        <v>0</v>
      </c>
      <c r="S805" s="2">
        <f t="shared" si="143"/>
        <v>1</v>
      </c>
      <c r="T805" s="1">
        <f t="shared" si="146"/>
        <v>0</v>
      </c>
      <c r="U805" s="1">
        <f t="shared" si="147"/>
        <v>1</v>
      </c>
    </row>
    <row r="806" spans="1:21">
      <c r="A806" s="9">
        <v>3909</v>
      </c>
      <c r="B806" s="9" t="s">
        <v>1118</v>
      </c>
      <c r="C806" s="9" t="s">
        <v>0</v>
      </c>
      <c r="D806" s="9">
        <v>1551</v>
      </c>
      <c r="E806" s="9">
        <v>1.5</v>
      </c>
      <c r="F806" s="9">
        <v>1.3164</v>
      </c>
      <c r="G806" s="9">
        <v>1.3189</v>
      </c>
      <c r="H806" s="9">
        <v>1.3164</v>
      </c>
      <c r="I806" s="9">
        <v>7.5</v>
      </c>
      <c r="J806" s="9">
        <v>3170.64</v>
      </c>
      <c r="K806" s="8" t="str">
        <f t="shared" si="137"/>
        <v>10:03</v>
      </c>
      <c r="L806" s="7" t="str">
        <f t="shared" si="138"/>
        <v>10</v>
      </c>
      <c r="M806" s="6">
        <f t="shared" si="139"/>
        <v>0</v>
      </c>
      <c r="N806" s="5">
        <f t="shared" si="144"/>
        <v>0</v>
      </c>
      <c r="O806" s="4">
        <f t="shared" si="145"/>
        <v>3</v>
      </c>
      <c r="P806" s="3">
        <f t="shared" si="140"/>
        <v>0</v>
      </c>
      <c r="Q806" s="2">
        <f t="shared" si="141"/>
        <v>0</v>
      </c>
      <c r="R806" s="3">
        <f t="shared" si="142"/>
        <v>0</v>
      </c>
      <c r="S806" s="2">
        <f t="shared" si="143"/>
        <v>0</v>
      </c>
      <c r="T806" s="1">
        <f t="shared" si="146"/>
        <v>0</v>
      </c>
      <c r="U806" s="1">
        <f t="shared" si="147"/>
        <v>1</v>
      </c>
    </row>
    <row r="807" spans="1:21">
      <c r="A807" s="9">
        <v>3910</v>
      </c>
      <c r="B807" s="9" t="s">
        <v>1117</v>
      </c>
      <c r="C807" s="9" t="s">
        <v>3</v>
      </c>
      <c r="D807" s="9">
        <v>1548</v>
      </c>
      <c r="E807" s="9">
        <v>2</v>
      </c>
      <c r="F807" s="9">
        <v>1.3151999999999999</v>
      </c>
      <c r="G807" s="9">
        <v>1.3151999999999999</v>
      </c>
      <c r="H807" s="9">
        <v>1.3177000000000001</v>
      </c>
      <c r="I807" s="9">
        <v>-40</v>
      </c>
      <c r="J807" s="9">
        <v>3130.64</v>
      </c>
      <c r="K807" s="8" t="str">
        <f t="shared" si="137"/>
        <v>10:17</v>
      </c>
      <c r="L807" s="7" t="str">
        <f t="shared" si="138"/>
        <v>10</v>
      </c>
      <c r="M807" s="6">
        <f t="shared" si="139"/>
        <v>0</v>
      </c>
      <c r="N807" s="5">
        <f t="shared" si="144"/>
        <v>1</v>
      </c>
      <c r="O807" s="4">
        <f t="shared" si="145"/>
        <v>0</v>
      </c>
      <c r="P807" s="3">
        <f t="shared" si="140"/>
        <v>0</v>
      </c>
      <c r="Q807" s="2">
        <f t="shared" si="141"/>
        <v>0</v>
      </c>
      <c r="R807" s="3">
        <f t="shared" si="142"/>
        <v>0</v>
      </c>
      <c r="S807" s="2">
        <f t="shared" si="143"/>
        <v>0</v>
      </c>
      <c r="T807" s="1">
        <f t="shared" si="146"/>
        <v>0</v>
      </c>
      <c r="U807" s="1">
        <f t="shared" si="147"/>
        <v>0</v>
      </c>
    </row>
    <row r="808" spans="1:21">
      <c r="A808" s="9">
        <v>3912</v>
      </c>
      <c r="B808" s="9" t="s">
        <v>1116</v>
      </c>
      <c r="C808" s="9" t="s">
        <v>0</v>
      </c>
      <c r="D808" s="9">
        <v>1552</v>
      </c>
      <c r="E808" s="9">
        <v>0.5</v>
      </c>
      <c r="F808" s="9">
        <v>1.3157000000000001</v>
      </c>
      <c r="G808" s="9">
        <v>1.3131999999999999</v>
      </c>
      <c r="H808" s="9">
        <v>1.3157000000000001</v>
      </c>
      <c r="I808" s="9">
        <v>2.5</v>
      </c>
      <c r="J808" s="9">
        <v>3133.14</v>
      </c>
      <c r="K808" s="8" t="str">
        <f t="shared" si="137"/>
        <v>11:29</v>
      </c>
      <c r="L808" s="7" t="str">
        <f t="shared" si="138"/>
        <v>11</v>
      </c>
      <c r="M808" s="6">
        <f t="shared" si="139"/>
        <v>0</v>
      </c>
      <c r="N808" s="5">
        <f t="shared" si="144"/>
        <v>0</v>
      </c>
      <c r="O808" s="4">
        <f t="shared" si="145"/>
        <v>1</v>
      </c>
      <c r="P808" s="3">
        <f t="shared" si="140"/>
        <v>0</v>
      </c>
      <c r="Q808" s="2">
        <f t="shared" si="141"/>
        <v>0</v>
      </c>
      <c r="R808" s="3">
        <f t="shared" si="142"/>
        <v>0</v>
      </c>
      <c r="S808" s="2">
        <f t="shared" si="143"/>
        <v>1</v>
      </c>
      <c r="T808" s="1">
        <f t="shared" si="146"/>
        <v>0</v>
      </c>
      <c r="U808" s="1">
        <f t="shared" si="147"/>
        <v>0</v>
      </c>
    </row>
    <row r="809" spans="1:21">
      <c r="A809" s="9">
        <v>3919</v>
      </c>
      <c r="B809" s="9" t="s">
        <v>1115</v>
      </c>
      <c r="C809" s="9" t="s">
        <v>0</v>
      </c>
      <c r="D809" s="9">
        <v>1553</v>
      </c>
      <c r="E809" s="9">
        <v>1</v>
      </c>
      <c r="F809" s="9">
        <v>1.3162</v>
      </c>
      <c r="G809" s="9">
        <v>1.3187</v>
      </c>
      <c r="H809" s="9">
        <v>1.3162</v>
      </c>
      <c r="I809" s="9">
        <v>5</v>
      </c>
      <c r="J809" s="9">
        <v>3138.14</v>
      </c>
      <c r="K809" s="8" t="str">
        <f t="shared" si="137"/>
        <v>13:35</v>
      </c>
      <c r="L809" s="7" t="str">
        <f t="shared" si="138"/>
        <v>13</v>
      </c>
      <c r="M809" s="6">
        <f t="shared" si="139"/>
        <v>0</v>
      </c>
      <c r="N809" s="5">
        <f t="shared" si="144"/>
        <v>0</v>
      </c>
      <c r="O809" s="4">
        <f t="shared" si="145"/>
        <v>2</v>
      </c>
      <c r="P809" s="3">
        <f t="shared" si="140"/>
        <v>0</v>
      </c>
      <c r="Q809" s="2">
        <f t="shared" si="141"/>
        <v>0</v>
      </c>
      <c r="R809" s="3">
        <f t="shared" si="142"/>
        <v>0</v>
      </c>
      <c r="S809" s="2">
        <f t="shared" si="143"/>
        <v>0</v>
      </c>
      <c r="T809" s="1">
        <f t="shared" si="146"/>
        <v>0</v>
      </c>
      <c r="U809" s="1">
        <f t="shared" si="147"/>
        <v>1</v>
      </c>
    </row>
    <row r="810" spans="1:21">
      <c r="A810" s="9">
        <v>3924</v>
      </c>
      <c r="B810" s="9" t="s">
        <v>1114</v>
      </c>
      <c r="C810" s="9" t="s">
        <v>0</v>
      </c>
      <c r="D810" s="9">
        <v>1556</v>
      </c>
      <c r="E810" s="9">
        <v>2</v>
      </c>
      <c r="F810" s="9">
        <v>1.3165</v>
      </c>
      <c r="G810" s="9">
        <v>1.3140000000000001</v>
      </c>
      <c r="H810" s="9">
        <v>1.3165</v>
      </c>
      <c r="I810" s="9">
        <v>10</v>
      </c>
      <c r="J810" s="9">
        <v>3148.14</v>
      </c>
      <c r="K810" s="8" t="str">
        <f t="shared" si="137"/>
        <v>14:04</v>
      </c>
      <c r="L810" s="7" t="str">
        <f t="shared" si="138"/>
        <v>14</v>
      </c>
      <c r="M810" s="6">
        <f t="shared" si="139"/>
        <v>0</v>
      </c>
      <c r="N810" s="5">
        <f t="shared" si="144"/>
        <v>0</v>
      </c>
      <c r="O810" s="4">
        <f t="shared" si="145"/>
        <v>3</v>
      </c>
      <c r="P810" s="3">
        <f t="shared" si="140"/>
        <v>0</v>
      </c>
      <c r="Q810" s="2">
        <f t="shared" si="141"/>
        <v>0</v>
      </c>
      <c r="R810" s="3">
        <f t="shared" si="142"/>
        <v>0</v>
      </c>
      <c r="S810" s="2">
        <f t="shared" si="143"/>
        <v>1</v>
      </c>
      <c r="T810" s="1">
        <f t="shared" si="146"/>
        <v>0</v>
      </c>
      <c r="U810" s="1">
        <f t="shared" si="147"/>
        <v>1</v>
      </c>
    </row>
    <row r="811" spans="1:21">
      <c r="A811" s="9">
        <v>3930</v>
      </c>
      <c r="B811" s="9" t="s">
        <v>1113</v>
      </c>
      <c r="C811" s="9" t="s">
        <v>0</v>
      </c>
      <c r="D811" s="9">
        <v>1557</v>
      </c>
      <c r="E811" s="9">
        <v>3</v>
      </c>
      <c r="F811" s="9">
        <v>1.3162</v>
      </c>
      <c r="G811" s="9">
        <v>1.3187</v>
      </c>
      <c r="H811" s="9">
        <v>1.3162</v>
      </c>
      <c r="I811" s="9">
        <v>15</v>
      </c>
      <c r="J811" s="9">
        <v>3163.14</v>
      </c>
      <c r="K811" s="8" t="str">
        <f t="shared" si="137"/>
        <v>14:22</v>
      </c>
      <c r="L811" s="7" t="str">
        <f t="shared" si="138"/>
        <v>14</v>
      </c>
      <c r="M811" s="6">
        <f t="shared" si="139"/>
        <v>0</v>
      </c>
      <c r="N811" s="5">
        <f t="shared" si="144"/>
        <v>0</v>
      </c>
      <c r="O811" s="4">
        <f t="shared" si="145"/>
        <v>4</v>
      </c>
      <c r="P811" s="3">
        <f t="shared" si="140"/>
        <v>0</v>
      </c>
      <c r="Q811" s="2">
        <f t="shared" si="141"/>
        <v>0</v>
      </c>
      <c r="R811" s="3">
        <f t="shared" si="142"/>
        <v>0</v>
      </c>
      <c r="S811" s="2">
        <f t="shared" si="143"/>
        <v>0</v>
      </c>
      <c r="T811" s="1">
        <f t="shared" si="146"/>
        <v>0</v>
      </c>
      <c r="U811" s="1">
        <f t="shared" si="147"/>
        <v>1</v>
      </c>
    </row>
    <row r="812" spans="1:21">
      <c r="A812" s="9">
        <v>3935</v>
      </c>
      <c r="B812" s="9" t="s">
        <v>1112</v>
      </c>
      <c r="C812" s="9" t="s">
        <v>0</v>
      </c>
      <c r="D812" s="9">
        <v>1560</v>
      </c>
      <c r="E812" s="9">
        <v>4</v>
      </c>
      <c r="F812" s="9">
        <v>1.3169999999999999</v>
      </c>
      <c r="G812" s="9">
        <v>1.3145</v>
      </c>
      <c r="H812" s="9">
        <v>1.3169999999999999</v>
      </c>
      <c r="I812" s="9">
        <v>20</v>
      </c>
      <c r="J812" s="9">
        <v>3183.14</v>
      </c>
      <c r="K812" s="8" t="str">
        <f t="shared" si="137"/>
        <v>14:45</v>
      </c>
      <c r="L812" s="7" t="str">
        <f t="shared" si="138"/>
        <v>14</v>
      </c>
      <c r="M812" s="6">
        <f t="shared" si="139"/>
        <v>0</v>
      </c>
      <c r="N812" s="5">
        <f t="shared" si="144"/>
        <v>0</v>
      </c>
      <c r="O812" s="4">
        <f t="shared" si="145"/>
        <v>5</v>
      </c>
      <c r="P812" s="3">
        <f t="shared" si="140"/>
        <v>0</v>
      </c>
      <c r="Q812" s="2">
        <f t="shared" si="141"/>
        <v>0</v>
      </c>
      <c r="R812" s="3">
        <f t="shared" si="142"/>
        <v>0</v>
      </c>
      <c r="S812" s="2">
        <f t="shared" si="143"/>
        <v>1</v>
      </c>
      <c r="T812" s="1">
        <f t="shared" si="146"/>
        <v>0</v>
      </c>
      <c r="U812" s="1">
        <f t="shared" si="147"/>
        <v>1</v>
      </c>
    </row>
    <row r="813" spans="1:21">
      <c r="A813" s="9">
        <v>3943</v>
      </c>
      <c r="B813" s="9" t="s">
        <v>1111</v>
      </c>
      <c r="C813" s="9" t="s">
        <v>0</v>
      </c>
      <c r="D813" s="9">
        <v>1563</v>
      </c>
      <c r="E813" s="9">
        <v>0.5</v>
      </c>
      <c r="F813" s="9">
        <v>1.3174999999999999</v>
      </c>
      <c r="G813" s="9">
        <v>1.32</v>
      </c>
      <c r="H813" s="9">
        <v>1.3174999999999999</v>
      </c>
      <c r="I813" s="9">
        <v>2.5</v>
      </c>
      <c r="J813" s="9">
        <v>3185.64</v>
      </c>
      <c r="K813" s="8" t="str">
        <f t="shared" si="137"/>
        <v>14:54</v>
      </c>
      <c r="L813" s="7" t="str">
        <f t="shared" si="138"/>
        <v>14</v>
      </c>
      <c r="M813" s="6">
        <f t="shared" si="139"/>
        <v>0</v>
      </c>
      <c r="N813" s="5">
        <f t="shared" si="144"/>
        <v>0</v>
      </c>
      <c r="O813" s="4">
        <f t="shared" si="145"/>
        <v>6</v>
      </c>
      <c r="P813" s="3">
        <f t="shared" si="140"/>
        <v>0</v>
      </c>
      <c r="Q813" s="2">
        <f t="shared" si="141"/>
        <v>0</v>
      </c>
      <c r="R813" s="3">
        <f t="shared" si="142"/>
        <v>0</v>
      </c>
      <c r="S813" s="2">
        <f t="shared" si="143"/>
        <v>0</v>
      </c>
      <c r="T813" s="1">
        <f t="shared" si="146"/>
        <v>0</v>
      </c>
      <c r="U813" s="1">
        <f t="shared" si="147"/>
        <v>1</v>
      </c>
    </row>
    <row r="814" spans="1:21">
      <c r="A814" s="9">
        <v>3945</v>
      </c>
      <c r="B814" s="9" t="s">
        <v>1110</v>
      </c>
      <c r="C814" s="9" t="s">
        <v>0</v>
      </c>
      <c r="D814" s="9">
        <v>1566</v>
      </c>
      <c r="E814" s="9">
        <v>1.5</v>
      </c>
      <c r="F814" s="9">
        <v>1.3178000000000001</v>
      </c>
      <c r="G814" s="9">
        <v>1.3152999999999999</v>
      </c>
      <c r="H814" s="9">
        <v>1.3178000000000001</v>
      </c>
      <c r="I814" s="9">
        <v>7.5</v>
      </c>
      <c r="J814" s="9">
        <v>3193.14</v>
      </c>
      <c r="K814" s="8" t="str">
        <f t="shared" si="137"/>
        <v>15:00</v>
      </c>
      <c r="L814" s="7" t="str">
        <f t="shared" si="138"/>
        <v>15</v>
      </c>
      <c r="M814" s="6">
        <f t="shared" si="139"/>
        <v>0</v>
      </c>
      <c r="N814" s="5">
        <f t="shared" si="144"/>
        <v>0</v>
      </c>
      <c r="O814" s="4">
        <f t="shared" si="145"/>
        <v>7</v>
      </c>
      <c r="P814" s="3">
        <f t="shared" si="140"/>
        <v>0</v>
      </c>
      <c r="Q814" s="2">
        <f t="shared" si="141"/>
        <v>0</v>
      </c>
      <c r="R814" s="3">
        <f t="shared" si="142"/>
        <v>0</v>
      </c>
      <c r="S814" s="2">
        <f t="shared" si="143"/>
        <v>1</v>
      </c>
      <c r="T814" s="1">
        <f t="shared" si="146"/>
        <v>0</v>
      </c>
      <c r="U814" s="1">
        <f t="shared" si="147"/>
        <v>1</v>
      </c>
    </row>
    <row r="815" spans="1:21">
      <c r="A815" s="9">
        <v>3946</v>
      </c>
      <c r="B815" s="9" t="s">
        <v>1109</v>
      </c>
      <c r="C815" s="9" t="s">
        <v>0</v>
      </c>
      <c r="D815" s="9">
        <v>1561</v>
      </c>
      <c r="E815" s="9">
        <v>5</v>
      </c>
      <c r="F815" s="9">
        <v>1.3164</v>
      </c>
      <c r="G815" s="9">
        <v>1.3189</v>
      </c>
      <c r="H815" s="9">
        <v>1.3164</v>
      </c>
      <c r="I815" s="9">
        <v>25</v>
      </c>
      <c r="J815" s="9">
        <v>3218.14</v>
      </c>
      <c r="K815" s="8" t="str">
        <f t="shared" si="137"/>
        <v>16:17</v>
      </c>
      <c r="L815" s="7" t="str">
        <f t="shared" si="138"/>
        <v>16</v>
      </c>
      <c r="M815" s="6">
        <f t="shared" si="139"/>
        <v>0</v>
      </c>
      <c r="N815" s="5">
        <f t="shared" si="144"/>
        <v>0</v>
      </c>
      <c r="O815" s="4">
        <f t="shared" si="145"/>
        <v>8</v>
      </c>
      <c r="P815" s="3">
        <f t="shared" si="140"/>
        <v>0</v>
      </c>
      <c r="Q815" s="2">
        <f t="shared" si="141"/>
        <v>0</v>
      </c>
      <c r="R815" s="3">
        <f t="shared" si="142"/>
        <v>0</v>
      </c>
      <c r="S815" s="2">
        <f t="shared" si="143"/>
        <v>0</v>
      </c>
      <c r="T815" s="1">
        <f t="shared" si="146"/>
        <v>0</v>
      </c>
      <c r="U815" s="1">
        <f t="shared" si="147"/>
        <v>1</v>
      </c>
    </row>
    <row r="816" spans="1:21">
      <c r="A816" s="9">
        <v>3948</v>
      </c>
      <c r="B816" s="9" t="s">
        <v>1108</v>
      </c>
      <c r="C816" s="9" t="s">
        <v>0</v>
      </c>
      <c r="D816" s="9">
        <v>1565</v>
      </c>
      <c r="E816" s="9">
        <v>0.5</v>
      </c>
      <c r="F816" s="9">
        <v>1.3185</v>
      </c>
      <c r="G816" s="9">
        <v>1.321</v>
      </c>
      <c r="H816" s="9">
        <v>1.3185</v>
      </c>
      <c r="I816" s="9">
        <v>2.5</v>
      </c>
      <c r="J816" s="9">
        <v>3220.64</v>
      </c>
      <c r="K816" s="8" t="str">
        <f t="shared" si="137"/>
        <v>18:37</v>
      </c>
      <c r="L816" s="7" t="str">
        <f t="shared" si="138"/>
        <v>18</v>
      </c>
      <c r="M816" s="6">
        <f t="shared" si="139"/>
        <v>0</v>
      </c>
      <c r="N816" s="5">
        <f t="shared" si="144"/>
        <v>0</v>
      </c>
      <c r="O816" s="4">
        <f t="shared" si="145"/>
        <v>9</v>
      </c>
      <c r="P816" s="3">
        <f t="shared" si="140"/>
        <v>0</v>
      </c>
      <c r="Q816" s="2">
        <f t="shared" si="141"/>
        <v>0</v>
      </c>
      <c r="R816" s="3">
        <f t="shared" si="142"/>
        <v>0</v>
      </c>
      <c r="S816" s="2">
        <f t="shared" si="143"/>
        <v>0</v>
      </c>
      <c r="T816" s="1">
        <f t="shared" si="146"/>
        <v>0</v>
      </c>
      <c r="U816" s="1">
        <f t="shared" si="147"/>
        <v>0</v>
      </c>
    </row>
    <row r="817" spans="1:21">
      <c r="A817" s="9">
        <v>3959</v>
      </c>
      <c r="B817" s="9" t="s">
        <v>1107</v>
      </c>
      <c r="C817" s="9" t="s">
        <v>0</v>
      </c>
      <c r="D817" s="9">
        <v>1569</v>
      </c>
      <c r="E817" s="9">
        <v>0.5</v>
      </c>
      <c r="F817" s="9">
        <v>1.3196000000000001</v>
      </c>
      <c r="G817" s="9">
        <v>1.3221000000000001</v>
      </c>
      <c r="H817" s="9">
        <v>1.3196000000000001</v>
      </c>
      <c r="I817" s="9">
        <v>2.5</v>
      </c>
      <c r="J817" s="9">
        <v>3223.14</v>
      </c>
      <c r="K817" s="8" t="str">
        <f t="shared" si="137"/>
        <v>20:22</v>
      </c>
      <c r="L817" s="7" t="str">
        <f t="shared" si="138"/>
        <v>20</v>
      </c>
      <c r="M817" s="6">
        <f t="shared" si="139"/>
        <v>0</v>
      </c>
      <c r="N817" s="5">
        <f t="shared" si="144"/>
        <v>0</v>
      </c>
      <c r="O817" s="4">
        <f t="shared" si="145"/>
        <v>10</v>
      </c>
      <c r="P817" s="3">
        <f t="shared" si="140"/>
        <v>0</v>
      </c>
      <c r="Q817" s="2">
        <f t="shared" si="141"/>
        <v>1</v>
      </c>
      <c r="R817" s="3">
        <f t="shared" si="142"/>
        <v>0</v>
      </c>
      <c r="S817" s="2">
        <f t="shared" si="143"/>
        <v>0</v>
      </c>
      <c r="T817" s="1">
        <f t="shared" si="146"/>
        <v>0</v>
      </c>
      <c r="U817" s="1">
        <f t="shared" si="147"/>
        <v>0</v>
      </c>
    </row>
    <row r="818" spans="1:21">
      <c r="A818" s="9">
        <v>3961</v>
      </c>
      <c r="B818" s="9" t="s">
        <v>1106</v>
      </c>
      <c r="C818" s="9" t="s">
        <v>3</v>
      </c>
      <c r="D818" s="9">
        <v>1567</v>
      </c>
      <c r="E818" s="9">
        <v>1</v>
      </c>
      <c r="F818" s="9">
        <v>1.3210999999999999</v>
      </c>
      <c r="G818" s="9">
        <v>1.3210999999999999</v>
      </c>
      <c r="H818" s="9">
        <v>1.3186</v>
      </c>
      <c r="I818" s="9">
        <v>-20.37</v>
      </c>
      <c r="J818" s="9">
        <v>3202.77</v>
      </c>
      <c r="K818" s="8" t="str">
        <f t="shared" si="137"/>
        <v>00:00</v>
      </c>
      <c r="L818" s="7" t="str">
        <f t="shared" si="138"/>
        <v>00</v>
      </c>
      <c r="M818" s="6">
        <f t="shared" si="139"/>
        <v>0</v>
      </c>
      <c r="N818" s="5">
        <f t="shared" si="144"/>
        <v>1</v>
      </c>
      <c r="O818" s="4">
        <f t="shared" si="145"/>
        <v>0</v>
      </c>
      <c r="P818" s="3">
        <f t="shared" si="140"/>
        <v>0</v>
      </c>
      <c r="Q818" s="2">
        <f t="shared" si="141"/>
        <v>0</v>
      </c>
      <c r="R818" s="3">
        <f t="shared" si="142"/>
        <v>1</v>
      </c>
      <c r="S818" s="2">
        <f t="shared" si="143"/>
        <v>0</v>
      </c>
      <c r="T818" s="1">
        <f t="shared" si="146"/>
        <v>0</v>
      </c>
      <c r="U818" s="1">
        <f t="shared" si="147"/>
        <v>0</v>
      </c>
    </row>
    <row r="819" spans="1:21">
      <c r="A819" s="9">
        <v>3962</v>
      </c>
      <c r="B819" s="9" t="s">
        <v>1106</v>
      </c>
      <c r="C819" s="9" t="s">
        <v>0</v>
      </c>
      <c r="D819" s="9">
        <v>1572</v>
      </c>
      <c r="E819" s="9">
        <v>1.5</v>
      </c>
      <c r="F819" s="9">
        <v>1.3199000000000001</v>
      </c>
      <c r="G819" s="9">
        <v>1.3173999999999999</v>
      </c>
      <c r="H819" s="9">
        <v>1.3199000000000001</v>
      </c>
      <c r="I819" s="9">
        <v>7.65</v>
      </c>
      <c r="J819" s="9">
        <v>3210.42</v>
      </c>
      <c r="K819" s="8" t="str">
        <f t="shared" si="137"/>
        <v>00:00</v>
      </c>
      <c r="L819" s="7" t="str">
        <f t="shared" si="138"/>
        <v>00</v>
      </c>
      <c r="M819" s="6">
        <f t="shared" si="139"/>
        <v>0</v>
      </c>
      <c r="N819" s="5">
        <f t="shared" si="144"/>
        <v>0</v>
      </c>
      <c r="O819" s="4">
        <f t="shared" si="145"/>
        <v>1</v>
      </c>
      <c r="P819" s="3">
        <f t="shared" si="140"/>
        <v>0</v>
      </c>
      <c r="Q819" s="2">
        <f t="shared" si="141"/>
        <v>0</v>
      </c>
      <c r="R819" s="3">
        <f t="shared" si="142"/>
        <v>0</v>
      </c>
      <c r="S819" s="2">
        <f t="shared" si="143"/>
        <v>1</v>
      </c>
      <c r="T819" s="1">
        <f t="shared" si="146"/>
        <v>0</v>
      </c>
      <c r="U819" s="1">
        <f t="shared" si="147"/>
        <v>0</v>
      </c>
    </row>
    <row r="820" spans="1:21">
      <c r="A820" s="9">
        <v>3974</v>
      </c>
      <c r="B820" s="9" t="s">
        <v>1105</v>
      </c>
      <c r="C820" s="9" t="s">
        <v>3</v>
      </c>
      <c r="D820" s="9">
        <v>1574</v>
      </c>
      <c r="E820" s="9">
        <v>1</v>
      </c>
      <c r="F820" s="9">
        <v>1.3145</v>
      </c>
      <c r="G820" s="9">
        <v>1.3145</v>
      </c>
      <c r="H820" s="9">
        <v>1.3169999999999999</v>
      </c>
      <c r="I820" s="9">
        <v>-20</v>
      </c>
      <c r="J820" s="9">
        <v>3190.42</v>
      </c>
      <c r="K820" s="8" t="str">
        <f t="shared" si="137"/>
        <v>02:42</v>
      </c>
      <c r="L820" s="7" t="str">
        <f t="shared" si="138"/>
        <v>02</v>
      </c>
      <c r="M820" s="6">
        <f t="shared" si="139"/>
        <v>0</v>
      </c>
      <c r="N820" s="5">
        <f t="shared" si="144"/>
        <v>1</v>
      </c>
      <c r="O820" s="4">
        <f t="shared" si="145"/>
        <v>0</v>
      </c>
      <c r="P820" s="3">
        <f t="shared" si="140"/>
        <v>0</v>
      </c>
      <c r="Q820" s="2">
        <f t="shared" si="141"/>
        <v>0</v>
      </c>
      <c r="R820" s="3">
        <f t="shared" si="142"/>
        <v>0</v>
      </c>
      <c r="S820" s="2">
        <f t="shared" si="143"/>
        <v>0</v>
      </c>
      <c r="T820" s="1">
        <f t="shared" si="146"/>
        <v>0</v>
      </c>
      <c r="U820" s="1">
        <f t="shared" si="147"/>
        <v>0</v>
      </c>
    </row>
    <row r="821" spans="1:21">
      <c r="A821" s="9">
        <v>3979</v>
      </c>
      <c r="B821" s="9" t="s">
        <v>1105</v>
      </c>
      <c r="C821" s="9" t="s">
        <v>3</v>
      </c>
      <c r="D821" s="9">
        <v>1576</v>
      </c>
      <c r="E821" s="9">
        <v>0.5</v>
      </c>
      <c r="F821" s="9">
        <v>1.3134999999999999</v>
      </c>
      <c r="G821" s="9">
        <v>1.3134999999999999</v>
      </c>
      <c r="H821" s="9">
        <v>1.3160000000000001</v>
      </c>
      <c r="I821" s="9">
        <v>-10</v>
      </c>
      <c r="J821" s="9">
        <v>3180.42</v>
      </c>
      <c r="K821" s="8" t="str">
        <f t="shared" si="137"/>
        <v>02:42</v>
      </c>
      <c r="L821" s="7" t="str">
        <f t="shared" si="138"/>
        <v>02</v>
      </c>
      <c r="M821" s="6">
        <f t="shared" si="139"/>
        <v>0</v>
      </c>
      <c r="N821" s="5">
        <f t="shared" si="144"/>
        <v>2</v>
      </c>
      <c r="O821" s="4">
        <f t="shared" si="145"/>
        <v>0</v>
      </c>
      <c r="P821" s="3">
        <f t="shared" si="140"/>
        <v>0</v>
      </c>
      <c r="Q821" s="2">
        <f t="shared" si="141"/>
        <v>0</v>
      </c>
      <c r="R821" s="3">
        <f t="shared" si="142"/>
        <v>0</v>
      </c>
      <c r="S821" s="2">
        <f t="shared" si="143"/>
        <v>0</v>
      </c>
      <c r="T821" s="1">
        <f t="shared" si="146"/>
        <v>0</v>
      </c>
      <c r="U821" s="1">
        <f t="shared" si="147"/>
        <v>0</v>
      </c>
    </row>
    <row r="822" spans="1:21">
      <c r="A822" s="9">
        <v>3984</v>
      </c>
      <c r="B822" s="9" t="s">
        <v>1104</v>
      </c>
      <c r="C822" s="9" t="s">
        <v>3</v>
      </c>
      <c r="D822" s="9">
        <v>1578</v>
      </c>
      <c r="E822" s="9">
        <v>0.5</v>
      </c>
      <c r="F822" s="9">
        <v>1.3125</v>
      </c>
      <c r="G822" s="9">
        <v>1.3125</v>
      </c>
      <c r="H822" s="9">
        <v>1.3149999999999999</v>
      </c>
      <c r="I822" s="9">
        <v>-10</v>
      </c>
      <c r="J822" s="9">
        <v>3170.42</v>
      </c>
      <c r="K822" s="8" t="str">
        <f t="shared" si="137"/>
        <v>02:50</v>
      </c>
      <c r="L822" s="7" t="str">
        <f t="shared" si="138"/>
        <v>02</v>
      </c>
      <c r="M822" s="6">
        <f t="shared" si="139"/>
        <v>0</v>
      </c>
      <c r="N822" s="5">
        <f t="shared" si="144"/>
        <v>3</v>
      </c>
      <c r="O822" s="4">
        <f t="shared" si="145"/>
        <v>0</v>
      </c>
      <c r="P822" s="3">
        <f t="shared" si="140"/>
        <v>1</v>
      </c>
      <c r="Q822" s="2">
        <f t="shared" si="141"/>
        <v>0</v>
      </c>
      <c r="R822" s="3">
        <f t="shared" si="142"/>
        <v>0</v>
      </c>
      <c r="S822" s="2">
        <f t="shared" si="143"/>
        <v>0</v>
      </c>
      <c r="T822" s="1">
        <f t="shared" si="146"/>
        <v>0</v>
      </c>
      <c r="U822" s="1">
        <f t="shared" si="147"/>
        <v>0</v>
      </c>
    </row>
    <row r="823" spans="1:21">
      <c r="A823" s="9">
        <v>3989</v>
      </c>
      <c r="B823" s="9" t="s">
        <v>1103</v>
      </c>
      <c r="C823" s="9" t="s">
        <v>0</v>
      </c>
      <c r="D823" s="9">
        <v>1582</v>
      </c>
      <c r="E823" s="9">
        <v>0.5</v>
      </c>
      <c r="F823" s="9">
        <v>1.3129</v>
      </c>
      <c r="G823" s="9">
        <v>1.3104</v>
      </c>
      <c r="H823" s="9">
        <v>1.3129</v>
      </c>
      <c r="I823" s="9">
        <v>2.5</v>
      </c>
      <c r="J823" s="9">
        <v>3172.92</v>
      </c>
      <c r="K823" s="8" t="str">
        <f t="shared" si="137"/>
        <v>02:56</v>
      </c>
      <c r="L823" s="7" t="str">
        <f t="shared" si="138"/>
        <v>02</v>
      </c>
      <c r="M823" s="6">
        <f t="shared" si="139"/>
        <v>0</v>
      </c>
      <c r="N823" s="5">
        <f t="shared" si="144"/>
        <v>0</v>
      </c>
      <c r="O823" s="4">
        <f t="shared" si="145"/>
        <v>1</v>
      </c>
      <c r="P823" s="3">
        <f t="shared" si="140"/>
        <v>0</v>
      </c>
      <c r="Q823" s="2">
        <f t="shared" si="141"/>
        <v>0</v>
      </c>
      <c r="R823" s="3">
        <f t="shared" si="142"/>
        <v>0</v>
      </c>
      <c r="S823" s="2">
        <f t="shared" si="143"/>
        <v>1</v>
      </c>
      <c r="T823" s="1">
        <f t="shared" si="146"/>
        <v>0</v>
      </c>
      <c r="U823" s="1">
        <f t="shared" si="147"/>
        <v>0</v>
      </c>
    </row>
    <row r="824" spans="1:21">
      <c r="A824" s="9">
        <v>3991</v>
      </c>
      <c r="B824" s="9" t="s">
        <v>1102</v>
      </c>
      <c r="C824" s="9" t="s">
        <v>0</v>
      </c>
      <c r="D824" s="9">
        <v>1580</v>
      </c>
      <c r="E824" s="9">
        <v>0.5</v>
      </c>
      <c r="F824" s="9">
        <v>1.3140000000000001</v>
      </c>
      <c r="G824" s="9">
        <v>1.3115000000000001</v>
      </c>
      <c r="H824" s="9">
        <v>1.3140000000000001</v>
      </c>
      <c r="I824" s="9">
        <v>2.5</v>
      </c>
      <c r="J824" s="9">
        <v>3175.42</v>
      </c>
      <c r="K824" s="8" t="str">
        <f t="shared" si="137"/>
        <v>04:00</v>
      </c>
      <c r="L824" s="7" t="str">
        <f t="shared" si="138"/>
        <v>04</v>
      </c>
      <c r="M824" s="6">
        <f t="shared" si="139"/>
        <v>0</v>
      </c>
      <c r="N824" s="5">
        <f t="shared" si="144"/>
        <v>0</v>
      </c>
      <c r="O824" s="4">
        <f t="shared" si="145"/>
        <v>2</v>
      </c>
      <c r="P824" s="3">
        <f t="shared" si="140"/>
        <v>0</v>
      </c>
      <c r="Q824" s="2">
        <f t="shared" si="141"/>
        <v>0</v>
      </c>
      <c r="R824" s="3">
        <f t="shared" si="142"/>
        <v>0</v>
      </c>
      <c r="S824" s="2">
        <f t="shared" si="143"/>
        <v>1</v>
      </c>
      <c r="T824" s="1">
        <f t="shared" si="146"/>
        <v>0</v>
      </c>
      <c r="U824" s="1">
        <f t="shared" si="147"/>
        <v>0</v>
      </c>
    </row>
    <row r="825" spans="1:21">
      <c r="A825" s="9">
        <v>3995</v>
      </c>
      <c r="B825" s="9" t="s">
        <v>1101</v>
      </c>
      <c r="C825" s="9" t="s">
        <v>3</v>
      </c>
      <c r="D825" s="9">
        <v>1583</v>
      </c>
      <c r="E825" s="9">
        <v>1.5</v>
      </c>
      <c r="F825" s="9">
        <v>1.3150999999999999</v>
      </c>
      <c r="G825" s="9">
        <v>1.3150999999999999</v>
      </c>
      <c r="H825" s="9">
        <v>1.3126</v>
      </c>
      <c r="I825" s="9">
        <v>-30</v>
      </c>
      <c r="J825" s="9">
        <v>3145.42</v>
      </c>
      <c r="K825" s="8" t="str">
        <f t="shared" si="137"/>
        <v>04:43</v>
      </c>
      <c r="L825" s="7" t="str">
        <f t="shared" si="138"/>
        <v>04</v>
      </c>
      <c r="M825" s="6">
        <f t="shared" si="139"/>
        <v>0</v>
      </c>
      <c r="N825" s="5">
        <f t="shared" si="144"/>
        <v>1</v>
      </c>
      <c r="O825" s="4">
        <f t="shared" si="145"/>
        <v>0</v>
      </c>
      <c r="P825" s="3">
        <f t="shared" si="140"/>
        <v>0</v>
      </c>
      <c r="Q825" s="2">
        <f t="shared" si="141"/>
        <v>0</v>
      </c>
      <c r="R825" s="3">
        <f t="shared" si="142"/>
        <v>1</v>
      </c>
      <c r="S825" s="2">
        <f t="shared" si="143"/>
        <v>0</v>
      </c>
      <c r="T825" s="1">
        <f t="shared" si="146"/>
        <v>0</v>
      </c>
      <c r="U825" s="1">
        <f t="shared" si="147"/>
        <v>0</v>
      </c>
    </row>
    <row r="826" spans="1:21">
      <c r="A826" s="9">
        <v>4000</v>
      </c>
      <c r="B826" s="9" t="s">
        <v>1100</v>
      </c>
      <c r="C826" s="9" t="s">
        <v>0</v>
      </c>
      <c r="D826" s="9">
        <v>1585</v>
      </c>
      <c r="E826" s="9">
        <v>0.5</v>
      </c>
      <c r="F826" s="9">
        <v>1.3145</v>
      </c>
      <c r="G826" s="9">
        <v>1.3169999999999999</v>
      </c>
      <c r="H826" s="9">
        <v>1.3145</v>
      </c>
      <c r="I826" s="9">
        <v>2.5</v>
      </c>
      <c r="J826" s="9">
        <v>3147.92</v>
      </c>
      <c r="K826" s="8" t="str">
        <f t="shared" si="137"/>
        <v>04:52</v>
      </c>
      <c r="L826" s="7" t="str">
        <f t="shared" si="138"/>
        <v>04</v>
      </c>
      <c r="M826" s="6">
        <f t="shared" si="139"/>
        <v>0</v>
      </c>
      <c r="N826" s="5">
        <f t="shared" si="144"/>
        <v>0</v>
      </c>
      <c r="O826" s="4">
        <f t="shared" si="145"/>
        <v>1</v>
      </c>
      <c r="P826" s="3">
        <f t="shared" si="140"/>
        <v>0</v>
      </c>
      <c r="Q826" s="2">
        <f t="shared" si="141"/>
        <v>0</v>
      </c>
      <c r="R826" s="3">
        <f t="shared" si="142"/>
        <v>0</v>
      </c>
      <c r="S826" s="2">
        <f t="shared" si="143"/>
        <v>0</v>
      </c>
      <c r="T826" s="1">
        <f t="shared" si="146"/>
        <v>0</v>
      </c>
      <c r="U826" s="1">
        <f t="shared" si="147"/>
        <v>0</v>
      </c>
    </row>
    <row r="827" spans="1:21">
      <c r="A827" s="9">
        <v>4005</v>
      </c>
      <c r="B827" s="9" t="s">
        <v>1099</v>
      </c>
      <c r="C827" s="9" t="s">
        <v>0</v>
      </c>
      <c r="D827" s="9">
        <v>1588</v>
      </c>
      <c r="E827" s="9">
        <v>1.5</v>
      </c>
      <c r="F827" s="9">
        <v>1.3148</v>
      </c>
      <c r="G827" s="9">
        <v>1.3123</v>
      </c>
      <c r="H827" s="9">
        <v>1.3148</v>
      </c>
      <c r="I827" s="9">
        <v>7.5</v>
      </c>
      <c r="J827" s="9">
        <v>3155.42</v>
      </c>
      <c r="K827" s="8" t="str">
        <f t="shared" si="137"/>
        <v>05:40</v>
      </c>
      <c r="L827" s="7" t="str">
        <f t="shared" si="138"/>
        <v>05</v>
      </c>
      <c r="M827" s="6">
        <f t="shared" si="139"/>
        <v>0</v>
      </c>
      <c r="N827" s="5">
        <f t="shared" si="144"/>
        <v>0</v>
      </c>
      <c r="O827" s="4">
        <f t="shared" si="145"/>
        <v>2</v>
      </c>
      <c r="P827" s="3">
        <f t="shared" si="140"/>
        <v>0</v>
      </c>
      <c r="Q827" s="2">
        <f t="shared" si="141"/>
        <v>0</v>
      </c>
      <c r="R827" s="3">
        <f t="shared" si="142"/>
        <v>0</v>
      </c>
      <c r="S827" s="2">
        <f t="shared" si="143"/>
        <v>1</v>
      </c>
      <c r="T827" s="1">
        <f t="shared" si="146"/>
        <v>0</v>
      </c>
      <c r="U827" s="1">
        <f t="shared" si="147"/>
        <v>1</v>
      </c>
    </row>
    <row r="828" spans="1:21">
      <c r="A828" s="9">
        <v>4010</v>
      </c>
      <c r="B828" s="9" t="s">
        <v>1098</v>
      </c>
      <c r="C828" s="9" t="s">
        <v>0</v>
      </c>
      <c r="D828" s="9">
        <v>1589</v>
      </c>
      <c r="E828" s="9">
        <v>2.5</v>
      </c>
      <c r="F828" s="9">
        <v>1.3145</v>
      </c>
      <c r="G828" s="9">
        <v>1.3169999999999999</v>
      </c>
      <c r="H828" s="9">
        <v>1.3145</v>
      </c>
      <c r="I828" s="9">
        <v>12.5</v>
      </c>
      <c r="J828" s="9">
        <v>3167.92</v>
      </c>
      <c r="K828" s="8" t="str">
        <f t="shared" si="137"/>
        <v>05:43</v>
      </c>
      <c r="L828" s="7" t="str">
        <f t="shared" si="138"/>
        <v>05</v>
      </c>
      <c r="M828" s="6">
        <f t="shared" si="139"/>
        <v>0</v>
      </c>
      <c r="N828" s="5">
        <f t="shared" si="144"/>
        <v>0</v>
      </c>
      <c r="O828" s="4">
        <f t="shared" si="145"/>
        <v>3</v>
      </c>
      <c r="P828" s="3">
        <f t="shared" si="140"/>
        <v>0</v>
      </c>
      <c r="Q828" s="2">
        <f t="shared" si="141"/>
        <v>0</v>
      </c>
      <c r="R828" s="3">
        <f t="shared" si="142"/>
        <v>0</v>
      </c>
      <c r="S828" s="2">
        <f t="shared" si="143"/>
        <v>0</v>
      </c>
      <c r="T828" s="1">
        <f t="shared" si="146"/>
        <v>0</v>
      </c>
      <c r="U828" s="1">
        <f t="shared" si="147"/>
        <v>1</v>
      </c>
    </row>
    <row r="829" spans="1:21">
      <c r="A829" s="9">
        <v>4015</v>
      </c>
      <c r="B829" s="9" t="s">
        <v>1097</v>
      </c>
      <c r="C829" s="9" t="s">
        <v>0</v>
      </c>
      <c r="D829" s="9">
        <v>1592</v>
      </c>
      <c r="E829" s="9">
        <v>3.5</v>
      </c>
      <c r="F829" s="9">
        <v>1.3149</v>
      </c>
      <c r="G829" s="9">
        <v>1.3124</v>
      </c>
      <c r="H829" s="9">
        <v>1.3149</v>
      </c>
      <c r="I829" s="9">
        <v>17.5</v>
      </c>
      <c r="J829" s="9">
        <v>3185.42</v>
      </c>
      <c r="K829" s="8" t="str">
        <f t="shared" si="137"/>
        <v>06:02</v>
      </c>
      <c r="L829" s="7" t="str">
        <f t="shared" si="138"/>
        <v>06</v>
      </c>
      <c r="M829" s="6">
        <f t="shared" si="139"/>
        <v>0</v>
      </c>
      <c r="N829" s="5">
        <f t="shared" si="144"/>
        <v>0</v>
      </c>
      <c r="O829" s="4">
        <f t="shared" si="145"/>
        <v>4</v>
      </c>
      <c r="P829" s="3">
        <f t="shared" si="140"/>
        <v>0</v>
      </c>
      <c r="Q829" s="2">
        <f t="shared" si="141"/>
        <v>1</v>
      </c>
      <c r="R829" s="3">
        <f t="shared" si="142"/>
        <v>0</v>
      </c>
      <c r="S829" s="2">
        <f t="shared" si="143"/>
        <v>1</v>
      </c>
      <c r="T829" s="1">
        <f t="shared" si="146"/>
        <v>0</v>
      </c>
      <c r="U829" s="1">
        <f t="shared" si="147"/>
        <v>1</v>
      </c>
    </row>
    <row r="830" spans="1:21">
      <c r="A830" s="9">
        <v>4024</v>
      </c>
      <c r="B830" s="9" t="s">
        <v>1096</v>
      </c>
      <c r="C830" s="9" t="s">
        <v>3</v>
      </c>
      <c r="D830" s="9">
        <v>1593</v>
      </c>
      <c r="E830" s="9">
        <v>4.5</v>
      </c>
      <c r="F830" s="9">
        <v>1.3169999999999999</v>
      </c>
      <c r="G830" s="9">
        <v>1.3169999999999999</v>
      </c>
      <c r="H830" s="9">
        <v>1.3145</v>
      </c>
      <c r="I830" s="9">
        <v>-90</v>
      </c>
      <c r="J830" s="9">
        <v>3095.42</v>
      </c>
      <c r="K830" s="8" t="str">
        <f t="shared" si="137"/>
        <v>06:31</v>
      </c>
      <c r="L830" s="7" t="str">
        <f t="shared" si="138"/>
        <v>06</v>
      </c>
      <c r="M830" s="6">
        <f t="shared" si="139"/>
        <v>0</v>
      </c>
      <c r="N830" s="5">
        <f t="shared" si="144"/>
        <v>1</v>
      </c>
      <c r="O830" s="4">
        <f t="shared" si="145"/>
        <v>0</v>
      </c>
      <c r="P830" s="3">
        <f t="shared" si="140"/>
        <v>0</v>
      </c>
      <c r="Q830" s="2">
        <f t="shared" si="141"/>
        <v>0</v>
      </c>
      <c r="R830" s="3">
        <f t="shared" si="142"/>
        <v>1</v>
      </c>
      <c r="S830" s="2">
        <f t="shared" si="143"/>
        <v>0</v>
      </c>
      <c r="T830" s="1">
        <f t="shared" si="146"/>
        <v>0</v>
      </c>
      <c r="U830" s="1">
        <f t="shared" si="147"/>
        <v>0</v>
      </c>
    </row>
    <row r="831" spans="1:21">
      <c r="A831" s="9">
        <v>4029</v>
      </c>
      <c r="B831" s="9" t="s">
        <v>1095</v>
      </c>
      <c r="C831" s="9" t="s">
        <v>0</v>
      </c>
      <c r="D831" s="9">
        <v>1597</v>
      </c>
      <c r="E831" s="9">
        <v>0.5</v>
      </c>
      <c r="F831" s="9">
        <v>1.3165</v>
      </c>
      <c r="G831" s="9">
        <v>1.319</v>
      </c>
      <c r="H831" s="9">
        <v>1.3165</v>
      </c>
      <c r="I831" s="9">
        <v>2.5</v>
      </c>
      <c r="J831" s="9">
        <v>3097.92</v>
      </c>
      <c r="K831" s="8" t="str">
        <f t="shared" si="137"/>
        <v>06:57</v>
      </c>
      <c r="L831" s="7" t="str">
        <f t="shared" si="138"/>
        <v>06</v>
      </c>
      <c r="M831" s="6">
        <f t="shared" si="139"/>
        <v>0</v>
      </c>
      <c r="N831" s="5">
        <f t="shared" si="144"/>
        <v>0</v>
      </c>
      <c r="O831" s="4">
        <f t="shared" si="145"/>
        <v>1</v>
      </c>
      <c r="P831" s="3">
        <f t="shared" si="140"/>
        <v>0</v>
      </c>
      <c r="Q831" s="2">
        <f t="shared" si="141"/>
        <v>0</v>
      </c>
      <c r="R831" s="3">
        <f t="shared" si="142"/>
        <v>0</v>
      </c>
      <c r="S831" s="2">
        <f t="shared" si="143"/>
        <v>0</v>
      </c>
      <c r="T831" s="1">
        <f t="shared" si="146"/>
        <v>0</v>
      </c>
      <c r="U831" s="1">
        <f t="shared" si="147"/>
        <v>0</v>
      </c>
    </row>
    <row r="832" spans="1:21">
      <c r="A832" s="9">
        <v>4031</v>
      </c>
      <c r="B832" s="9" t="s">
        <v>1094</v>
      </c>
      <c r="C832" s="9" t="s">
        <v>0</v>
      </c>
      <c r="D832" s="9">
        <v>1595</v>
      </c>
      <c r="E832" s="9">
        <v>0.5</v>
      </c>
      <c r="F832" s="9">
        <v>1.3154999999999999</v>
      </c>
      <c r="G832" s="9">
        <v>1.3180000000000001</v>
      </c>
      <c r="H832" s="9">
        <v>1.3154999999999999</v>
      </c>
      <c r="I832" s="9">
        <v>2.5</v>
      </c>
      <c r="J832" s="9">
        <v>3100.42</v>
      </c>
      <c r="K832" s="8" t="str">
        <f t="shared" si="137"/>
        <v>07:48</v>
      </c>
      <c r="L832" s="7" t="str">
        <f t="shared" si="138"/>
        <v>07</v>
      </c>
      <c r="M832" s="6">
        <f t="shared" si="139"/>
        <v>0</v>
      </c>
      <c r="N832" s="5">
        <f t="shared" si="144"/>
        <v>0</v>
      </c>
      <c r="O832" s="4">
        <f t="shared" si="145"/>
        <v>2</v>
      </c>
      <c r="P832" s="3">
        <f t="shared" si="140"/>
        <v>0</v>
      </c>
      <c r="Q832" s="2">
        <f t="shared" si="141"/>
        <v>0</v>
      </c>
      <c r="R832" s="3">
        <f t="shared" si="142"/>
        <v>0</v>
      </c>
      <c r="S832" s="2">
        <f t="shared" si="143"/>
        <v>0</v>
      </c>
      <c r="T832" s="1">
        <f t="shared" si="146"/>
        <v>0</v>
      </c>
      <c r="U832" s="1">
        <f t="shared" si="147"/>
        <v>0</v>
      </c>
    </row>
    <row r="833" spans="1:21">
      <c r="A833" s="9">
        <v>4035</v>
      </c>
      <c r="B833" s="9" t="s">
        <v>1093</v>
      </c>
      <c r="C833" s="9" t="s">
        <v>3</v>
      </c>
      <c r="D833" s="9">
        <v>1600</v>
      </c>
      <c r="E833" s="9">
        <v>1.5</v>
      </c>
      <c r="F833" s="9">
        <v>1.3143</v>
      </c>
      <c r="G833" s="9">
        <v>1.3143</v>
      </c>
      <c r="H833" s="9">
        <v>1.3168</v>
      </c>
      <c r="I833" s="9">
        <v>-30</v>
      </c>
      <c r="J833" s="9">
        <v>3070.42</v>
      </c>
      <c r="K833" s="8" t="str">
        <f t="shared" ref="K833:K896" si="148">RIGHT(B833,5)</f>
        <v>07:59</v>
      </c>
      <c r="L833" s="7" t="str">
        <f t="shared" ref="L833:L896" si="149">TEXT(K833,"hh")</f>
        <v>07</v>
      </c>
      <c r="M833" s="6">
        <f t="shared" ref="M833:M896" si="150">IF(C833="close",IF(I833&gt;=0,1,IF(I833&lt;0,2)),0)</f>
        <v>0</v>
      </c>
      <c r="N833" s="5">
        <f t="shared" si="144"/>
        <v>1</v>
      </c>
      <c r="O833" s="4">
        <f t="shared" si="145"/>
        <v>0</v>
      </c>
      <c r="P833" s="3">
        <f t="shared" ref="P833:P896" si="151">IF(AND(N833&gt;=$AD$36,N834=0),1,0)</f>
        <v>0</v>
      </c>
      <c r="Q833" s="2">
        <f t="shared" ref="Q833:Q896" si="152">IF(AND(O833&gt;=$AD$35,O834=0),1,0)</f>
        <v>0</v>
      </c>
      <c r="R833" s="3">
        <f t="shared" ref="R833:R896" si="153">IF(AND(N833&gt;0,ISODD(D833)),1,0)</f>
        <v>0</v>
      </c>
      <c r="S833" s="2">
        <f t="shared" ref="S833:S896" si="154">IF(AND(O833&gt;0,ISEVEN(D833)),1,0)</f>
        <v>0</v>
      </c>
      <c r="T833" s="1">
        <f t="shared" si="146"/>
        <v>0</v>
      </c>
      <c r="U833" s="1">
        <f t="shared" si="147"/>
        <v>0</v>
      </c>
    </row>
    <row r="834" spans="1:21">
      <c r="A834" s="9">
        <v>4040</v>
      </c>
      <c r="B834" s="9" t="s">
        <v>1092</v>
      </c>
      <c r="C834" s="9" t="s">
        <v>0</v>
      </c>
      <c r="D834" s="9">
        <v>1602</v>
      </c>
      <c r="E834" s="9">
        <v>0.5</v>
      </c>
      <c r="F834" s="9">
        <v>1.3149</v>
      </c>
      <c r="G834" s="9">
        <v>1.3124</v>
      </c>
      <c r="H834" s="9">
        <v>1.3149</v>
      </c>
      <c r="I834" s="9">
        <v>2.5</v>
      </c>
      <c r="J834" s="9">
        <v>3072.92</v>
      </c>
      <c r="K834" s="8" t="str">
        <f t="shared" si="148"/>
        <v>08:31</v>
      </c>
      <c r="L834" s="7" t="str">
        <f t="shared" si="149"/>
        <v>08</v>
      </c>
      <c r="M834" s="6">
        <f t="shared" si="150"/>
        <v>0</v>
      </c>
      <c r="N834" s="5">
        <f t="shared" ref="N834:N897" si="155">IF(N833=0,IF(C834="s/l",1,0),IF(C834="s/l",N833+1,0))</f>
        <v>0</v>
      </c>
      <c r="O834" s="4">
        <f t="shared" ref="O834:O897" si="156">IF(O833=0,IF(C834="t/p",1,0),IF(C834="t/p",O833+1,0))</f>
        <v>1</v>
      </c>
      <c r="P834" s="3">
        <f t="shared" si="151"/>
        <v>0</v>
      </c>
      <c r="Q834" s="2">
        <f t="shared" si="152"/>
        <v>0</v>
      </c>
      <c r="R834" s="3">
        <f t="shared" si="153"/>
        <v>0</v>
      </c>
      <c r="S834" s="2">
        <f t="shared" si="154"/>
        <v>1</v>
      </c>
      <c r="T834" s="1">
        <f t="shared" ref="T834:T897" si="157">IF(AND(N833&gt;0,N834&gt;0),IF(OR(AND(R833=0,R834=1),AND(R833=1,R834=0)),1,0),0)</f>
        <v>0</v>
      </c>
      <c r="U834" s="1">
        <f t="shared" ref="U834:U897" si="158">IF(AND(O833&gt;0,O834&gt;0),IF(OR(AND(S833=0,S834=1),AND(S833=1,S834=0)),1,0),0)</f>
        <v>0</v>
      </c>
    </row>
    <row r="835" spans="1:21">
      <c r="A835" s="9">
        <v>4045</v>
      </c>
      <c r="B835" s="9" t="s">
        <v>1091</v>
      </c>
      <c r="C835" s="9" t="s">
        <v>0</v>
      </c>
      <c r="D835" s="9">
        <v>1603</v>
      </c>
      <c r="E835" s="9">
        <v>1.5</v>
      </c>
      <c r="F835" s="9">
        <v>1.3146</v>
      </c>
      <c r="G835" s="9">
        <v>1.3170999999999999</v>
      </c>
      <c r="H835" s="9">
        <v>1.3146</v>
      </c>
      <c r="I835" s="9">
        <v>7.5</v>
      </c>
      <c r="J835" s="9">
        <v>3080.42</v>
      </c>
      <c r="K835" s="8" t="str">
        <f t="shared" si="148"/>
        <v>08:43</v>
      </c>
      <c r="L835" s="7" t="str">
        <f t="shared" si="149"/>
        <v>08</v>
      </c>
      <c r="M835" s="6">
        <f t="shared" si="150"/>
        <v>0</v>
      </c>
      <c r="N835" s="5">
        <f t="shared" si="155"/>
        <v>0</v>
      </c>
      <c r="O835" s="4">
        <f t="shared" si="156"/>
        <v>2</v>
      </c>
      <c r="P835" s="3">
        <f t="shared" si="151"/>
        <v>0</v>
      </c>
      <c r="Q835" s="2">
        <f t="shared" si="152"/>
        <v>0</v>
      </c>
      <c r="R835" s="3">
        <f t="shared" si="153"/>
        <v>0</v>
      </c>
      <c r="S835" s="2">
        <f t="shared" si="154"/>
        <v>0</v>
      </c>
      <c r="T835" s="1">
        <f t="shared" si="157"/>
        <v>0</v>
      </c>
      <c r="U835" s="1">
        <f t="shared" si="158"/>
        <v>1</v>
      </c>
    </row>
    <row r="836" spans="1:21">
      <c r="A836" s="9">
        <v>4050</v>
      </c>
      <c r="B836" s="9" t="s">
        <v>1090</v>
      </c>
      <c r="C836" s="9" t="s">
        <v>0</v>
      </c>
      <c r="D836" s="9">
        <v>1606</v>
      </c>
      <c r="E836" s="9">
        <v>2.5</v>
      </c>
      <c r="F836" s="9">
        <v>1.3149</v>
      </c>
      <c r="G836" s="9">
        <v>1.3124</v>
      </c>
      <c r="H836" s="9">
        <v>1.3149</v>
      </c>
      <c r="I836" s="9">
        <v>12.5</v>
      </c>
      <c r="J836" s="9">
        <v>3092.92</v>
      </c>
      <c r="K836" s="8" t="str">
        <f t="shared" si="148"/>
        <v>08:56</v>
      </c>
      <c r="L836" s="7" t="str">
        <f t="shared" si="149"/>
        <v>08</v>
      </c>
      <c r="M836" s="6">
        <f t="shared" si="150"/>
        <v>0</v>
      </c>
      <c r="N836" s="5">
        <f t="shared" si="155"/>
        <v>0</v>
      </c>
      <c r="O836" s="4">
        <f t="shared" si="156"/>
        <v>3</v>
      </c>
      <c r="P836" s="3">
        <f t="shared" si="151"/>
        <v>0</v>
      </c>
      <c r="Q836" s="2">
        <f t="shared" si="152"/>
        <v>0</v>
      </c>
      <c r="R836" s="3">
        <f t="shared" si="153"/>
        <v>0</v>
      </c>
      <c r="S836" s="2">
        <f t="shared" si="154"/>
        <v>1</v>
      </c>
      <c r="T836" s="1">
        <f t="shared" si="157"/>
        <v>0</v>
      </c>
      <c r="U836" s="1">
        <f t="shared" si="158"/>
        <v>1</v>
      </c>
    </row>
    <row r="837" spans="1:21">
      <c r="A837" s="9">
        <v>4055</v>
      </c>
      <c r="B837" s="9" t="s">
        <v>1089</v>
      </c>
      <c r="C837" s="9" t="s">
        <v>0</v>
      </c>
      <c r="D837" s="9">
        <v>1607</v>
      </c>
      <c r="E837" s="9">
        <v>3.5</v>
      </c>
      <c r="F837" s="9">
        <v>1.3146</v>
      </c>
      <c r="G837" s="9">
        <v>1.3170999999999999</v>
      </c>
      <c r="H837" s="9">
        <v>1.3146</v>
      </c>
      <c r="I837" s="9">
        <v>17.5</v>
      </c>
      <c r="J837" s="9">
        <v>3110.42</v>
      </c>
      <c r="K837" s="8" t="str">
        <f t="shared" si="148"/>
        <v>08:58</v>
      </c>
      <c r="L837" s="7" t="str">
        <f t="shared" si="149"/>
        <v>08</v>
      </c>
      <c r="M837" s="6">
        <f t="shared" si="150"/>
        <v>0</v>
      </c>
      <c r="N837" s="5">
        <f t="shared" si="155"/>
        <v>0</v>
      </c>
      <c r="O837" s="4">
        <f t="shared" si="156"/>
        <v>4</v>
      </c>
      <c r="P837" s="3">
        <f t="shared" si="151"/>
        <v>0</v>
      </c>
      <c r="Q837" s="2">
        <f t="shared" si="152"/>
        <v>0</v>
      </c>
      <c r="R837" s="3">
        <f t="shared" si="153"/>
        <v>0</v>
      </c>
      <c r="S837" s="2">
        <f t="shared" si="154"/>
        <v>0</v>
      </c>
      <c r="T837" s="1">
        <f t="shared" si="157"/>
        <v>0</v>
      </c>
      <c r="U837" s="1">
        <f t="shared" si="158"/>
        <v>1</v>
      </c>
    </row>
    <row r="838" spans="1:21">
      <c r="A838" s="9">
        <v>4060</v>
      </c>
      <c r="B838" s="9" t="s">
        <v>1088</v>
      </c>
      <c r="C838" s="9" t="s">
        <v>0</v>
      </c>
      <c r="D838" s="9">
        <v>1610</v>
      </c>
      <c r="E838" s="9">
        <v>4.5</v>
      </c>
      <c r="F838" s="9">
        <v>1.3149</v>
      </c>
      <c r="G838" s="9">
        <v>1.3124</v>
      </c>
      <c r="H838" s="9">
        <v>1.3149</v>
      </c>
      <c r="I838" s="9">
        <v>22.5</v>
      </c>
      <c r="J838" s="9">
        <v>3132.92</v>
      </c>
      <c r="K838" s="8" t="str">
        <f t="shared" si="148"/>
        <v>09:04</v>
      </c>
      <c r="L838" s="7" t="str">
        <f t="shared" si="149"/>
        <v>09</v>
      </c>
      <c r="M838" s="6">
        <f t="shared" si="150"/>
        <v>0</v>
      </c>
      <c r="N838" s="5">
        <f t="shared" si="155"/>
        <v>0</v>
      </c>
      <c r="O838" s="4">
        <f t="shared" si="156"/>
        <v>5</v>
      </c>
      <c r="P838" s="3">
        <f t="shared" si="151"/>
        <v>0</v>
      </c>
      <c r="Q838" s="2">
        <f t="shared" si="152"/>
        <v>0</v>
      </c>
      <c r="R838" s="3">
        <f t="shared" si="153"/>
        <v>0</v>
      </c>
      <c r="S838" s="2">
        <f t="shared" si="154"/>
        <v>1</v>
      </c>
      <c r="T838" s="1">
        <f t="shared" si="157"/>
        <v>0</v>
      </c>
      <c r="U838" s="1">
        <f t="shared" si="158"/>
        <v>1</v>
      </c>
    </row>
    <row r="839" spans="1:21">
      <c r="A839" s="9">
        <v>4065</v>
      </c>
      <c r="B839" s="9" t="s">
        <v>1087</v>
      </c>
      <c r="C839" s="9" t="s">
        <v>0</v>
      </c>
      <c r="D839" s="9">
        <v>1611</v>
      </c>
      <c r="E839" s="9">
        <v>5.5</v>
      </c>
      <c r="F839" s="9">
        <v>1.3145</v>
      </c>
      <c r="G839" s="9">
        <v>1.3169999999999999</v>
      </c>
      <c r="H839" s="9">
        <v>1.3145</v>
      </c>
      <c r="I839" s="9">
        <v>27.5</v>
      </c>
      <c r="J839" s="9">
        <v>3160.42</v>
      </c>
      <c r="K839" s="8" t="str">
        <f t="shared" si="148"/>
        <v>09:22</v>
      </c>
      <c r="L839" s="7" t="str">
        <f t="shared" si="149"/>
        <v>09</v>
      </c>
      <c r="M839" s="6">
        <f t="shared" si="150"/>
        <v>0</v>
      </c>
      <c r="N839" s="5">
        <f t="shared" si="155"/>
        <v>0</v>
      </c>
      <c r="O839" s="4">
        <f t="shared" si="156"/>
        <v>6</v>
      </c>
      <c r="P839" s="3">
        <f t="shared" si="151"/>
        <v>0</v>
      </c>
      <c r="Q839" s="2">
        <f t="shared" si="152"/>
        <v>1</v>
      </c>
      <c r="R839" s="3">
        <f t="shared" si="153"/>
        <v>0</v>
      </c>
      <c r="S839" s="2">
        <f t="shared" si="154"/>
        <v>0</v>
      </c>
      <c r="T839" s="1">
        <f t="shared" si="157"/>
        <v>0</v>
      </c>
      <c r="U839" s="1">
        <f t="shared" si="158"/>
        <v>1</v>
      </c>
    </row>
    <row r="840" spans="1:21">
      <c r="A840" s="9">
        <v>4074</v>
      </c>
      <c r="B840" s="9" t="s">
        <v>1086</v>
      </c>
      <c r="C840" s="9" t="s">
        <v>3</v>
      </c>
      <c r="D840" s="9">
        <v>1614</v>
      </c>
      <c r="E840" s="9">
        <v>6.5</v>
      </c>
      <c r="F840" s="9">
        <v>1.3124</v>
      </c>
      <c r="G840" s="9">
        <v>1.3124</v>
      </c>
      <c r="H840" s="9">
        <v>1.3149</v>
      </c>
      <c r="I840" s="9">
        <v>-130</v>
      </c>
      <c r="J840" s="9">
        <v>3030.42</v>
      </c>
      <c r="K840" s="8" t="str">
        <f t="shared" si="148"/>
        <v>09:31</v>
      </c>
      <c r="L840" s="7" t="str">
        <f t="shared" si="149"/>
        <v>09</v>
      </c>
      <c r="M840" s="6">
        <f t="shared" si="150"/>
        <v>0</v>
      </c>
      <c r="N840" s="5">
        <f t="shared" si="155"/>
        <v>1</v>
      </c>
      <c r="O840" s="4">
        <f t="shared" si="156"/>
        <v>0</v>
      </c>
      <c r="P840" s="3">
        <f t="shared" si="151"/>
        <v>0</v>
      </c>
      <c r="Q840" s="2">
        <f t="shared" si="152"/>
        <v>0</v>
      </c>
      <c r="R840" s="3">
        <f t="shared" si="153"/>
        <v>0</v>
      </c>
      <c r="S840" s="2">
        <f t="shared" si="154"/>
        <v>0</v>
      </c>
      <c r="T840" s="1">
        <f t="shared" si="157"/>
        <v>0</v>
      </c>
      <c r="U840" s="1">
        <f t="shared" si="158"/>
        <v>0</v>
      </c>
    </row>
    <row r="841" spans="1:21">
      <c r="A841" s="9">
        <v>4075</v>
      </c>
      <c r="B841" s="9" t="s">
        <v>1085</v>
      </c>
      <c r="C841" s="9" t="s">
        <v>0</v>
      </c>
      <c r="D841" s="9">
        <v>1616</v>
      </c>
      <c r="E841" s="9">
        <v>0.5</v>
      </c>
      <c r="F841" s="9">
        <v>1.3139000000000001</v>
      </c>
      <c r="G841" s="9">
        <v>1.3113999999999999</v>
      </c>
      <c r="H841" s="9">
        <v>1.3139000000000001</v>
      </c>
      <c r="I841" s="9">
        <v>2.5</v>
      </c>
      <c r="J841" s="9">
        <v>3032.92</v>
      </c>
      <c r="K841" s="8" t="str">
        <f t="shared" si="148"/>
        <v>10:53</v>
      </c>
      <c r="L841" s="7" t="str">
        <f t="shared" si="149"/>
        <v>10</v>
      </c>
      <c r="M841" s="6">
        <f t="shared" si="150"/>
        <v>0</v>
      </c>
      <c r="N841" s="5">
        <f t="shared" si="155"/>
        <v>0</v>
      </c>
      <c r="O841" s="4">
        <f t="shared" si="156"/>
        <v>1</v>
      </c>
      <c r="P841" s="3">
        <f t="shared" si="151"/>
        <v>0</v>
      </c>
      <c r="Q841" s="2">
        <f t="shared" si="152"/>
        <v>0</v>
      </c>
      <c r="R841" s="3">
        <f t="shared" si="153"/>
        <v>0</v>
      </c>
      <c r="S841" s="2">
        <f t="shared" si="154"/>
        <v>1</v>
      </c>
      <c r="T841" s="1">
        <f t="shared" si="157"/>
        <v>0</v>
      </c>
      <c r="U841" s="1">
        <f t="shared" si="158"/>
        <v>0</v>
      </c>
    </row>
    <row r="842" spans="1:21">
      <c r="A842" s="9">
        <v>4080</v>
      </c>
      <c r="B842" s="9" t="s">
        <v>1084</v>
      </c>
      <c r="C842" s="9" t="s">
        <v>0</v>
      </c>
      <c r="D842" s="9">
        <v>1618</v>
      </c>
      <c r="E842" s="9">
        <v>0.5</v>
      </c>
      <c r="F842" s="9">
        <v>1.3129</v>
      </c>
      <c r="G842" s="9">
        <v>1.3104</v>
      </c>
      <c r="H842" s="9">
        <v>1.3129</v>
      </c>
      <c r="I842" s="9">
        <v>2.5</v>
      </c>
      <c r="J842" s="9">
        <v>3035.42</v>
      </c>
      <c r="K842" s="8" t="str">
        <f t="shared" si="148"/>
        <v>11:28</v>
      </c>
      <c r="L842" s="7" t="str">
        <f t="shared" si="149"/>
        <v>11</v>
      </c>
      <c r="M842" s="6">
        <f t="shared" si="150"/>
        <v>0</v>
      </c>
      <c r="N842" s="5">
        <f t="shared" si="155"/>
        <v>0</v>
      </c>
      <c r="O842" s="4">
        <f t="shared" si="156"/>
        <v>2</v>
      </c>
      <c r="P842" s="3">
        <f t="shared" si="151"/>
        <v>0</v>
      </c>
      <c r="Q842" s="2">
        <f t="shared" si="152"/>
        <v>0</v>
      </c>
      <c r="R842" s="3">
        <f t="shared" si="153"/>
        <v>0</v>
      </c>
      <c r="S842" s="2">
        <f t="shared" si="154"/>
        <v>1</v>
      </c>
      <c r="T842" s="1">
        <f t="shared" si="157"/>
        <v>0</v>
      </c>
      <c r="U842" s="1">
        <f t="shared" si="158"/>
        <v>0</v>
      </c>
    </row>
    <row r="843" spans="1:21">
      <c r="A843" s="9">
        <v>4085</v>
      </c>
      <c r="B843" s="9" t="s">
        <v>1083</v>
      </c>
      <c r="C843" s="9" t="s">
        <v>0</v>
      </c>
      <c r="D843" s="9">
        <v>1619</v>
      </c>
      <c r="E843" s="9">
        <v>1.5</v>
      </c>
      <c r="F843" s="9">
        <v>1.3126</v>
      </c>
      <c r="G843" s="9">
        <v>1.3150999999999999</v>
      </c>
      <c r="H843" s="9">
        <v>1.3126</v>
      </c>
      <c r="I843" s="9">
        <v>7.5</v>
      </c>
      <c r="J843" s="9">
        <v>3042.92</v>
      </c>
      <c r="K843" s="8" t="str">
        <f t="shared" si="148"/>
        <v>11:36</v>
      </c>
      <c r="L843" s="7" t="str">
        <f t="shared" si="149"/>
        <v>11</v>
      </c>
      <c r="M843" s="6">
        <f t="shared" si="150"/>
        <v>0</v>
      </c>
      <c r="N843" s="5">
        <f t="shared" si="155"/>
        <v>0</v>
      </c>
      <c r="O843" s="4">
        <f t="shared" si="156"/>
        <v>3</v>
      </c>
      <c r="P843" s="3">
        <f t="shared" si="151"/>
        <v>0</v>
      </c>
      <c r="Q843" s="2">
        <f t="shared" si="152"/>
        <v>0</v>
      </c>
      <c r="R843" s="3">
        <f t="shared" si="153"/>
        <v>0</v>
      </c>
      <c r="S843" s="2">
        <f t="shared" si="154"/>
        <v>0</v>
      </c>
      <c r="T843" s="1">
        <f t="shared" si="157"/>
        <v>0</v>
      </c>
      <c r="U843" s="1">
        <f t="shared" si="158"/>
        <v>1</v>
      </c>
    </row>
    <row r="844" spans="1:21">
      <c r="A844" s="9">
        <v>4094</v>
      </c>
      <c r="B844" s="9" t="s">
        <v>1082</v>
      </c>
      <c r="C844" s="9" t="s">
        <v>3</v>
      </c>
      <c r="D844" s="9">
        <v>1622</v>
      </c>
      <c r="E844" s="9">
        <v>2.5</v>
      </c>
      <c r="F844" s="9">
        <v>1.3104</v>
      </c>
      <c r="G844" s="9">
        <v>1.3104</v>
      </c>
      <c r="H844" s="9">
        <v>1.3129</v>
      </c>
      <c r="I844" s="9">
        <v>-50</v>
      </c>
      <c r="J844" s="9">
        <v>2992.92</v>
      </c>
      <c r="K844" s="8" t="str">
        <f t="shared" si="148"/>
        <v>12:23</v>
      </c>
      <c r="L844" s="7" t="str">
        <f t="shared" si="149"/>
        <v>12</v>
      </c>
      <c r="M844" s="6">
        <f t="shared" si="150"/>
        <v>0</v>
      </c>
      <c r="N844" s="5">
        <f t="shared" si="155"/>
        <v>1</v>
      </c>
      <c r="O844" s="4">
        <f t="shared" si="156"/>
        <v>0</v>
      </c>
      <c r="P844" s="3">
        <f t="shared" si="151"/>
        <v>0</v>
      </c>
      <c r="Q844" s="2">
        <f t="shared" si="152"/>
        <v>0</v>
      </c>
      <c r="R844" s="3">
        <f t="shared" si="153"/>
        <v>0</v>
      </c>
      <c r="S844" s="2">
        <f t="shared" si="154"/>
        <v>0</v>
      </c>
      <c r="T844" s="1">
        <f t="shared" si="157"/>
        <v>0</v>
      </c>
      <c r="U844" s="1">
        <f t="shared" si="158"/>
        <v>0</v>
      </c>
    </row>
    <row r="845" spans="1:21">
      <c r="A845" s="9">
        <v>4099</v>
      </c>
      <c r="B845" s="9" t="s">
        <v>1081</v>
      </c>
      <c r="C845" s="9" t="s">
        <v>3</v>
      </c>
      <c r="D845" s="9">
        <v>1624</v>
      </c>
      <c r="E845" s="9">
        <v>0.5</v>
      </c>
      <c r="F845" s="9">
        <v>1.3093999999999999</v>
      </c>
      <c r="G845" s="9">
        <v>1.3093999999999999</v>
      </c>
      <c r="H845" s="9">
        <v>1.3119000000000001</v>
      </c>
      <c r="I845" s="9">
        <v>-10</v>
      </c>
      <c r="J845" s="9">
        <v>2982.92</v>
      </c>
      <c r="K845" s="8" t="str">
        <f t="shared" si="148"/>
        <v>12:40</v>
      </c>
      <c r="L845" s="7" t="str">
        <f t="shared" si="149"/>
        <v>12</v>
      </c>
      <c r="M845" s="6">
        <f t="shared" si="150"/>
        <v>0</v>
      </c>
      <c r="N845" s="5">
        <f t="shared" si="155"/>
        <v>2</v>
      </c>
      <c r="O845" s="4">
        <f t="shared" si="156"/>
        <v>0</v>
      </c>
      <c r="P845" s="3">
        <f t="shared" si="151"/>
        <v>1</v>
      </c>
      <c r="Q845" s="2">
        <f t="shared" si="152"/>
        <v>0</v>
      </c>
      <c r="R845" s="3">
        <f t="shared" si="153"/>
        <v>0</v>
      </c>
      <c r="S845" s="2">
        <f t="shared" si="154"/>
        <v>0</v>
      </c>
      <c r="T845" s="1">
        <f t="shared" si="157"/>
        <v>0</v>
      </c>
      <c r="U845" s="1">
        <f t="shared" si="158"/>
        <v>0</v>
      </c>
    </row>
    <row r="846" spans="1:21">
      <c r="A846" s="9">
        <v>4104</v>
      </c>
      <c r="B846" s="9" t="s">
        <v>1080</v>
      </c>
      <c r="C846" s="9" t="s">
        <v>0</v>
      </c>
      <c r="D846" s="9">
        <v>1628</v>
      </c>
      <c r="E846" s="9">
        <v>0.5</v>
      </c>
      <c r="F846" s="9">
        <v>1.3098000000000001</v>
      </c>
      <c r="G846" s="9">
        <v>1.3072999999999999</v>
      </c>
      <c r="H846" s="9">
        <v>1.3098000000000001</v>
      </c>
      <c r="I846" s="9">
        <v>2.5</v>
      </c>
      <c r="J846" s="9">
        <v>2985.42</v>
      </c>
      <c r="K846" s="8" t="str">
        <f t="shared" si="148"/>
        <v>13:03</v>
      </c>
      <c r="L846" s="7" t="str">
        <f t="shared" si="149"/>
        <v>13</v>
      </c>
      <c r="M846" s="6">
        <f t="shared" si="150"/>
        <v>0</v>
      </c>
      <c r="N846" s="5">
        <f t="shared" si="155"/>
        <v>0</v>
      </c>
      <c r="O846" s="4">
        <f t="shared" si="156"/>
        <v>1</v>
      </c>
      <c r="P846" s="3">
        <f t="shared" si="151"/>
        <v>0</v>
      </c>
      <c r="Q846" s="2">
        <f t="shared" si="152"/>
        <v>0</v>
      </c>
      <c r="R846" s="3">
        <f t="shared" si="153"/>
        <v>0</v>
      </c>
      <c r="S846" s="2">
        <f t="shared" si="154"/>
        <v>1</v>
      </c>
      <c r="T846" s="1">
        <f t="shared" si="157"/>
        <v>0</v>
      </c>
      <c r="U846" s="1">
        <f t="shared" si="158"/>
        <v>0</v>
      </c>
    </row>
    <row r="847" spans="1:21">
      <c r="A847" s="9">
        <v>4106</v>
      </c>
      <c r="B847" s="9" t="s">
        <v>1079</v>
      </c>
      <c r="C847" s="9" t="s">
        <v>0</v>
      </c>
      <c r="D847" s="9">
        <v>1629</v>
      </c>
      <c r="E847" s="9">
        <v>1.5</v>
      </c>
      <c r="F847" s="9">
        <v>1.3095000000000001</v>
      </c>
      <c r="G847" s="9">
        <v>1.3120000000000001</v>
      </c>
      <c r="H847" s="9">
        <v>1.3095000000000001</v>
      </c>
      <c r="I847" s="9">
        <v>7.5</v>
      </c>
      <c r="J847" s="9">
        <v>2992.92</v>
      </c>
      <c r="K847" s="8" t="str">
        <f t="shared" si="148"/>
        <v>13:09</v>
      </c>
      <c r="L847" s="7" t="str">
        <f t="shared" si="149"/>
        <v>13</v>
      </c>
      <c r="M847" s="6">
        <f t="shared" si="150"/>
        <v>0</v>
      </c>
      <c r="N847" s="5">
        <f t="shared" si="155"/>
        <v>0</v>
      </c>
      <c r="O847" s="4">
        <f t="shared" si="156"/>
        <v>2</v>
      </c>
      <c r="P847" s="3">
        <f t="shared" si="151"/>
        <v>0</v>
      </c>
      <c r="Q847" s="2">
        <f t="shared" si="152"/>
        <v>0</v>
      </c>
      <c r="R847" s="3">
        <f t="shared" si="153"/>
        <v>0</v>
      </c>
      <c r="S847" s="2">
        <f t="shared" si="154"/>
        <v>0</v>
      </c>
      <c r="T847" s="1">
        <f t="shared" si="157"/>
        <v>0</v>
      </c>
      <c r="U847" s="1">
        <f t="shared" si="158"/>
        <v>1</v>
      </c>
    </row>
    <row r="848" spans="1:21">
      <c r="A848" s="9">
        <v>4107</v>
      </c>
      <c r="B848" s="9" t="s">
        <v>1078</v>
      </c>
      <c r="C848" s="9" t="s">
        <v>3</v>
      </c>
      <c r="D848" s="9">
        <v>1626</v>
      </c>
      <c r="E848" s="9">
        <v>0.5</v>
      </c>
      <c r="F848" s="9">
        <v>1.3083</v>
      </c>
      <c r="G848" s="9">
        <v>1.3083</v>
      </c>
      <c r="H848" s="9">
        <v>1.3108</v>
      </c>
      <c r="I848" s="9">
        <v>-10</v>
      </c>
      <c r="J848" s="9">
        <v>2982.92</v>
      </c>
      <c r="K848" s="8" t="str">
        <f t="shared" si="148"/>
        <v>13:48</v>
      </c>
      <c r="L848" s="7" t="str">
        <f t="shared" si="149"/>
        <v>13</v>
      </c>
      <c r="M848" s="6">
        <f t="shared" si="150"/>
        <v>0</v>
      </c>
      <c r="N848" s="5">
        <f t="shared" si="155"/>
        <v>1</v>
      </c>
      <c r="O848" s="4">
        <f t="shared" si="156"/>
        <v>0</v>
      </c>
      <c r="P848" s="3">
        <f t="shared" si="151"/>
        <v>0</v>
      </c>
      <c r="Q848" s="2">
        <f t="shared" si="152"/>
        <v>0</v>
      </c>
      <c r="R848" s="3">
        <f t="shared" si="153"/>
        <v>0</v>
      </c>
      <c r="S848" s="2">
        <f t="shared" si="154"/>
        <v>0</v>
      </c>
      <c r="T848" s="1">
        <f t="shared" si="157"/>
        <v>0</v>
      </c>
      <c r="U848" s="1">
        <f t="shared" si="158"/>
        <v>0</v>
      </c>
    </row>
    <row r="849" spans="1:21">
      <c r="A849" s="9">
        <v>4109</v>
      </c>
      <c r="B849" s="9" t="s">
        <v>1077</v>
      </c>
      <c r="C849" s="9" t="s">
        <v>0</v>
      </c>
      <c r="D849" s="9">
        <v>1630</v>
      </c>
      <c r="E849" s="9">
        <v>0.5</v>
      </c>
      <c r="F849" s="9">
        <v>1.3088</v>
      </c>
      <c r="G849" s="9">
        <v>1.3063</v>
      </c>
      <c r="H849" s="9">
        <v>1.3088</v>
      </c>
      <c r="I849" s="9">
        <v>2.5</v>
      </c>
      <c r="J849" s="9">
        <v>2985.42</v>
      </c>
      <c r="K849" s="8" t="str">
        <f t="shared" si="148"/>
        <v>14:24</v>
      </c>
      <c r="L849" s="7" t="str">
        <f t="shared" si="149"/>
        <v>14</v>
      </c>
      <c r="M849" s="6">
        <f t="shared" si="150"/>
        <v>0</v>
      </c>
      <c r="N849" s="5">
        <f t="shared" si="155"/>
        <v>0</v>
      </c>
      <c r="O849" s="4">
        <f t="shared" si="156"/>
        <v>1</v>
      </c>
      <c r="P849" s="3">
        <f t="shared" si="151"/>
        <v>0</v>
      </c>
      <c r="Q849" s="2">
        <f t="shared" si="152"/>
        <v>0</v>
      </c>
      <c r="R849" s="3">
        <f t="shared" si="153"/>
        <v>0</v>
      </c>
      <c r="S849" s="2">
        <f t="shared" si="154"/>
        <v>1</v>
      </c>
      <c r="T849" s="1">
        <f t="shared" si="157"/>
        <v>0</v>
      </c>
      <c r="U849" s="1">
        <f t="shared" si="158"/>
        <v>0</v>
      </c>
    </row>
    <row r="850" spans="1:21">
      <c r="A850" s="9">
        <v>4116</v>
      </c>
      <c r="B850" s="9" t="s">
        <v>1076</v>
      </c>
      <c r="C850" s="9" t="s">
        <v>0</v>
      </c>
      <c r="D850" s="9">
        <v>1632</v>
      </c>
      <c r="E850" s="9">
        <v>1</v>
      </c>
      <c r="F850" s="9">
        <v>1.3087</v>
      </c>
      <c r="G850" s="9">
        <v>1.3062</v>
      </c>
      <c r="H850" s="9">
        <v>1.3087</v>
      </c>
      <c r="I850" s="9">
        <v>5</v>
      </c>
      <c r="J850" s="9">
        <v>2990.42</v>
      </c>
      <c r="K850" s="8" t="str">
        <f t="shared" si="148"/>
        <v>15:34</v>
      </c>
      <c r="L850" s="7" t="str">
        <f t="shared" si="149"/>
        <v>15</v>
      </c>
      <c r="M850" s="6">
        <f t="shared" si="150"/>
        <v>0</v>
      </c>
      <c r="N850" s="5">
        <f t="shared" si="155"/>
        <v>0</v>
      </c>
      <c r="O850" s="4">
        <f t="shared" si="156"/>
        <v>2</v>
      </c>
      <c r="P850" s="3">
        <f t="shared" si="151"/>
        <v>0</v>
      </c>
      <c r="Q850" s="2">
        <f t="shared" si="152"/>
        <v>0</v>
      </c>
      <c r="R850" s="3">
        <f t="shared" si="153"/>
        <v>0</v>
      </c>
      <c r="S850" s="2">
        <f t="shared" si="154"/>
        <v>1</v>
      </c>
      <c r="T850" s="1">
        <f t="shared" si="157"/>
        <v>0</v>
      </c>
      <c r="U850" s="1">
        <f t="shared" si="158"/>
        <v>0</v>
      </c>
    </row>
    <row r="851" spans="1:21">
      <c r="A851" s="9">
        <v>4125</v>
      </c>
      <c r="B851" s="9" t="s">
        <v>1075</v>
      </c>
      <c r="C851" s="9" t="s">
        <v>3</v>
      </c>
      <c r="D851" s="9">
        <v>1633</v>
      </c>
      <c r="E851" s="9">
        <v>2</v>
      </c>
      <c r="F851" s="9">
        <v>1.3109</v>
      </c>
      <c r="G851" s="9">
        <v>1.3109</v>
      </c>
      <c r="H851" s="9">
        <v>1.3084</v>
      </c>
      <c r="I851" s="9">
        <v>-40</v>
      </c>
      <c r="J851" s="9">
        <v>2950.42</v>
      </c>
      <c r="K851" s="8" t="str">
        <f t="shared" si="148"/>
        <v>16:02</v>
      </c>
      <c r="L851" s="7" t="str">
        <f t="shared" si="149"/>
        <v>16</v>
      </c>
      <c r="M851" s="6">
        <f t="shared" si="150"/>
        <v>0</v>
      </c>
      <c r="N851" s="5">
        <f t="shared" si="155"/>
        <v>1</v>
      </c>
      <c r="O851" s="4">
        <f t="shared" si="156"/>
        <v>0</v>
      </c>
      <c r="P851" s="3">
        <f t="shared" si="151"/>
        <v>0</v>
      </c>
      <c r="Q851" s="2">
        <f t="shared" si="152"/>
        <v>0</v>
      </c>
      <c r="R851" s="3">
        <f t="shared" si="153"/>
        <v>1</v>
      </c>
      <c r="S851" s="2">
        <f t="shared" si="154"/>
        <v>0</v>
      </c>
      <c r="T851" s="1">
        <f t="shared" si="157"/>
        <v>0</v>
      </c>
      <c r="U851" s="1">
        <f t="shared" si="158"/>
        <v>0</v>
      </c>
    </row>
    <row r="852" spans="1:21">
      <c r="A852" s="9">
        <v>4130</v>
      </c>
      <c r="B852" s="9" t="s">
        <v>1074</v>
      </c>
      <c r="C852" s="9" t="s">
        <v>0</v>
      </c>
      <c r="D852" s="9">
        <v>1637</v>
      </c>
      <c r="E852" s="9">
        <v>0.5</v>
      </c>
      <c r="F852" s="9">
        <v>1.3104</v>
      </c>
      <c r="G852" s="9">
        <v>1.3129</v>
      </c>
      <c r="H852" s="9">
        <v>1.3104</v>
      </c>
      <c r="I852" s="9">
        <v>2.5</v>
      </c>
      <c r="J852" s="9">
        <v>2952.92</v>
      </c>
      <c r="K852" s="8" t="str">
        <f t="shared" si="148"/>
        <v>16:07</v>
      </c>
      <c r="L852" s="7" t="str">
        <f t="shared" si="149"/>
        <v>16</v>
      </c>
      <c r="M852" s="6">
        <f t="shared" si="150"/>
        <v>0</v>
      </c>
      <c r="N852" s="5">
        <f t="shared" si="155"/>
        <v>0</v>
      </c>
      <c r="O852" s="4">
        <f t="shared" si="156"/>
        <v>1</v>
      </c>
      <c r="P852" s="3">
        <f t="shared" si="151"/>
        <v>0</v>
      </c>
      <c r="Q852" s="2">
        <f t="shared" si="152"/>
        <v>0</v>
      </c>
      <c r="R852" s="3">
        <f t="shared" si="153"/>
        <v>0</v>
      </c>
      <c r="S852" s="2">
        <f t="shared" si="154"/>
        <v>0</v>
      </c>
      <c r="T852" s="1">
        <f t="shared" si="157"/>
        <v>0</v>
      </c>
      <c r="U852" s="1">
        <f t="shared" si="158"/>
        <v>0</v>
      </c>
    </row>
    <row r="853" spans="1:21">
      <c r="A853" s="9">
        <v>4132</v>
      </c>
      <c r="B853" s="9" t="s">
        <v>1073</v>
      </c>
      <c r="C853" s="9" t="s">
        <v>0</v>
      </c>
      <c r="D853" s="9">
        <v>1640</v>
      </c>
      <c r="E853" s="9">
        <v>1.5</v>
      </c>
      <c r="F853" s="9">
        <v>1.3108</v>
      </c>
      <c r="G853" s="9">
        <v>1.3083</v>
      </c>
      <c r="H853" s="9">
        <v>1.3108</v>
      </c>
      <c r="I853" s="9">
        <v>7.5</v>
      </c>
      <c r="J853" s="9">
        <v>2960.42</v>
      </c>
      <c r="K853" s="8" t="str">
        <f t="shared" si="148"/>
        <v>16:14</v>
      </c>
      <c r="L853" s="7" t="str">
        <f t="shared" si="149"/>
        <v>16</v>
      </c>
      <c r="M853" s="6">
        <f t="shared" si="150"/>
        <v>0</v>
      </c>
      <c r="N853" s="5">
        <f t="shared" si="155"/>
        <v>0</v>
      </c>
      <c r="O853" s="4">
        <f t="shared" si="156"/>
        <v>2</v>
      </c>
      <c r="P853" s="3">
        <f t="shared" si="151"/>
        <v>0</v>
      </c>
      <c r="Q853" s="2">
        <f t="shared" si="152"/>
        <v>0</v>
      </c>
      <c r="R853" s="3">
        <f t="shared" si="153"/>
        <v>0</v>
      </c>
      <c r="S853" s="2">
        <f t="shared" si="154"/>
        <v>1</v>
      </c>
      <c r="T853" s="1">
        <f t="shared" si="157"/>
        <v>0</v>
      </c>
      <c r="U853" s="1">
        <f t="shared" si="158"/>
        <v>1</v>
      </c>
    </row>
    <row r="854" spans="1:21">
      <c r="A854" s="9">
        <v>4133</v>
      </c>
      <c r="B854" s="9" t="s">
        <v>1072</v>
      </c>
      <c r="C854" s="9" t="s">
        <v>0</v>
      </c>
      <c r="D854" s="9">
        <v>1635</v>
      </c>
      <c r="E854" s="9">
        <v>0.5</v>
      </c>
      <c r="F854" s="9">
        <v>1.3093999999999999</v>
      </c>
      <c r="G854" s="9">
        <v>1.3119000000000001</v>
      </c>
      <c r="H854" s="9">
        <v>1.3093999999999999</v>
      </c>
      <c r="I854" s="9">
        <v>2.5</v>
      </c>
      <c r="J854" s="9">
        <v>2962.92</v>
      </c>
      <c r="K854" s="8" t="str">
        <f t="shared" si="148"/>
        <v>17:51</v>
      </c>
      <c r="L854" s="7" t="str">
        <f t="shared" si="149"/>
        <v>17</v>
      </c>
      <c r="M854" s="6">
        <f t="shared" si="150"/>
        <v>0</v>
      </c>
      <c r="N854" s="5">
        <f t="shared" si="155"/>
        <v>0</v>
      </c>
      <c r="O854" s="4">
        <f t="shared" si="156"/>
        <v>3</v>
      </c>
      <c r="P854" s="3">
        <f t="shared" si="151"/>
        <v>0</v>
      </c>
      <c r="Q854" s="2">
        <f t="shared" si="152"/>
        <v>0</v>
      </c>
      <c r="R854" s="3">
        <f t="shared" si="153"/>
        <v>0</v>
      </c>
      <c r="S854" s="2">
        <f t="shared" si="154"/>
        <v>0</v>
      </c>
      <c r="T854" s="1">
        <f t="shared" si="157"/>
        <v>0</v>
      </c>
      <c r="U854" s="1">
        <f t="shared" si="158"/>
        <v>1</v>
      </c>
    </row>
    <row r="855" spans="1:21">
      <c r="A855" s="9">
        <v>4141</v>
      </c>
      <c r="B855" s="9" t="s">
        <v>1071</v>
      </c>
      <c r="C855" s="9" t="s">
        <v>0</v>
      </c>
      <c r="D855" s="9">
        <v>1642</v>
      </c>
      <c r="E855" s="9">
        <v>1</v>
      </c>
      <c r="F855" s="9">
        <v>1.3092999999999999</v>
      </c>
      <c r="G855" s="9">
        <v>1.3068</v>
      </c>
      <c r="H855" s="9">
        <v>1.3092999999999999</v>
      </c>
      <c r="I855" s="9">
        <v>5</v>
      </c>
      <c r="J855" s="9">
        <v>2967.92</v>
      </c>
      <c r="K855" s="8" t="str">
        <f t="shared" si="148"/>
        <v>03:30</v>
      </c>
      <c r="L855" s="7" t="str">
        <f t="shared" si="149"/>
        <v>03</v>
      </c>
      <c r="M855" s="6">
        <f t="shared" si="150"/>
        <v>0</v>
      </c>
      <c r="N855" s="5">
        <f t="shared" si="155"/>
        <v>0</v>
      </c>
      <c r="O855" s="4">
        <f t="shared" si="156"/>
        <v>4</v>
      </c>
      <c r="P855" s="3">
        <f t="shared" si="151"/>
        <v>0</v>
      </c>
      <c r="Q855" s="2">
        <f t="shared" si="152"/>
        <v>1</v>
      </c>
      <c r="R855" s="3">
        <f t="shared" si="153"/>
        <v>0</v>
      </c>
      <c r="S855" s="2">
        <f t="shared" si="154"/>
        <v>1</v>
      </c>
      <c r="T855" s="1">
        <f t="shared" si="157"/>
        <v>0</v>
      </c>
      <c r="U855" s="1">
        <f t="shared" si="158"/>
        <v>1</v>
      </c>
    </row>
    <row r="856" spans="1:21">
      <c r="A856" s="9">
        <v>4150</v>
      </c>
      <c r="B856" s="9" t="s">
        <v>1070</v>
      </c>
      <c r="C856" s="9" t="s">
        <v>3</v>
      </c>
      <c r="D856" s="9">
        <v>1643</v>
      </c>
      <c r="E856" s="9">
        <v>2</v>
      </c>
      <c r="F856" s="9">
        <v>1.3115000000000001</v>
      </c>
      <c r="G856" s="9">
        <v>1.3115000000000001</v>
      </c>
      <c r="H856" s="9">
        <v>1.3089999999999999</v>
      </c>
      <c r="I856" s="9">
        <v>-40</v>
      </c>
      <c r="J856" s="9">
        <v>2927.92</v>
      </c>
      <c r="K856" s="8" t="str">
        <f t="shared" si="148"/>
        <v>05:02</v>
      </c>
      <c r="L856" s="7" t="str">
        <f t="shared" si="149"/>
        <v>05</v>
      </c>
      <c r="M856" s="6">
        <f t="shared" si="150"/>
        <v>0</v>
      </c>
      <c r="N856" s="5">
        <f t="shared" si="155"/>
        <v>1</v>
      </c>
      <c r="O856" s="4">
        <f t="shared" si="156"/>
        <v>0</v>
      </c>
      <c r="P856" s="3">
        <f t="shared" si="151"/>
        <v>0</v>
      </c>
      <c r="Q856" s="2">
        <f t="shared" si="152"/>
        <v>0</v>
      </c>
      <c r="R856" s="3">
        <f t="shared" si="153"/>
        <v>1</v>
      </c>
      <c r="S856" s="2">
        <f t="shared" si="154"/>
        <v>0</v>
      </c>
      <c r="T856" s="1">
        <f t="shared" si="157"/>
        <v>0</v>
      </c>
      <c r="U856" s="1">
        <f t="shared" si="158"/>
        <v>0</v>
      </c>
    </row>
    <row r="857" spans="1:21">
      <c r="A857" s="9">
        <v>4155</v>
      </c>
      <c r="B857" s="9" t="s">
        <v>1069</v>
      </c>
      <c r="C857" s="9" t="s">
        <v>0</v>
      </c>
      <c r="D857" s="9">
        <v>1647</v>
      </c>
      <c r="E857" s="9">
        <v>0.5</v>
      </c>
      <c r="F857" s="9">
        <v>1.3109999999999999</v>
      </c>
      <c r="G857" s="9">
        <v>1.3134999999999999</v>
      </c>
      <c r="H857" s="9">
        <v>1.3109999999999999</v>
      </c>
      <c r="I857" s="9">
        <v>2.5</v>
      </c>
      <c r="J857" s="9">
        <v>2930.42</v>
      </c>
      <c r="K857" s="8" t="str">
        <f t="shared" si="148"/>
        <v>05:10</v>
      </c>
      <c r="L857" s="7" t="str">
        <f t="shared" si="149"/>
        <v>05</v>
      </c>
      <c r="M857" s="6">
        <f t="shared" si="150"/>
        <v>0</v>
      </c>
      <c r="N857" s="5">
        <f t="shared" si="155"/>
        <v>0</v>
      </c>
      <c r="O857" s="4">
        <f t="shared" si="156"/>
        <v>1</v>
      </c>
      <c r="P857" s="3">
        <f t="shared" si="151"/>
        <v>0</v>
      </c>
      <c r="Q857" s="2">
        <f t="shared" si="152"/>
        <v>0</v>
      </c>
      <c r="R857" s="3">
        <f t="shared" si="153"/>
        <v>0</v>
      </c>
      <c r="S857" s="2">
        <f t="shared" si="154"/>
        <v>0</v>
      </c>
      <c r="T857" s="1">
        <f t="shared" si="157"/>
        <v>0</v>
      </c>
      <c r="U857" s="1">
        <f t="shared" si="158"/>
        <v>0</v>
      </c>
    </row>
    <row r="858" spans="1:21">
      <c r="A858" s="9">
        <v>4157</v>
      </c>
      <c r="B858" s="9" t="s">
        <v>1068</v>
      </c>
      <c r="C858" s="9" t="s">
        <v>0</v>
      </c>
      <c r="D858" s="9">
        <v>1645</v>
      </c>
      <c r="E858" s="9">
        <v>0.5</v>
      </c>
      <c r="F858" s="9">
        <v>1.31</v>
      </c>
      <c r="G858" s="9">
        <v>1.3125</v>
      </c>
      <c r="H858" s="9">
        <v>1.31</v>
      </c>
      <c r="I858" s="9">
        <v>2.5</v>
      </c>
      <c r="J858" s="9">
        <v>2932.92</v>
      </c>
      <c r="K858" s="8" t="str">
        <f t="shared" si="148"/>
        <v>06:34</v>
      </c>
      <c r="L858" s="7" t="str">
        <f t="shared" si="149"/>
        <v>06</v>
      </c>
      <c r="M858" s="6">
        <f t="shared" si="150"/>
        <v>0</v>
      </c>
      <c r="N858" s="5">
        <f t="shared" si="155"/>
        <v>0</v>
      </c>
      <c r="O858" s="4">
        <f t="shared" si="156"/>
        <v>2</v>
      </c>
      <c r="P858" s="3">
        <f t="shared" si="151"/>
        <v>0</v>
      </c>
      <c r="Q858" s="2">
        <f t="shared" si="152"/>
        <v>0</v>
      </c>
      <c r="R858" s="3">
        <f t="shared" si="153"/>
        <v>0</v>
      </c>
      <c r="S858" s="2">
        <f t="shared" si="154"/>
        <v>0</v>
      </c>
      <c r="T858" s="1">
        <f t="shared" si="157"/>
        <v>0</v>
      </c>
      <c r="U858" s="1">
        <f t="shared" si="158"/>
        <v>0</v>
      </c>
    </row>
    <row r="859" spans="1:21">
      <c r="A859" s="9">
        <v>4162</v>
      </c>
      <c r="B859" s="9" t="s">
        <v>1067</v>
      </c>
      <c r="C859" s="9" t="s">
        <v>0</v>
      </c>
      <c r="D859" s="9">
        <v>1650</v>
      </c>
      <c r="E859" s="9">
        <v>1.5</v>
      </c>
      <c r="F859" s="9">
        <v>1.3112999999999999</v>
      </c>
      <c r="G859" s="9">
        <v>1.3088</v>
      </c>
      <c r="H859" s="9">
        <v>1.3112999999999999</v>
      </c>
      <c r="I859" s="9">
        <v>7.5</v>
      </c>
      <c r="J859" s="9">
        <v>2940.42</v>
      </c>
      <c r="K859" s="8" t="str">
        <f t="shared" si="148"/>
        <v>07:34</v>
      </c>
      <c r="L859" s="7" t="str">
        <f t="shared" si="149"/>
        <v>07</v>
      </c>
      <c r="M859" s="6">
        <f t="shared" si="150"/>
        <v>0</v>
      </c>
      <c r="N859" s="5">
        <f t="shared" si="155"/>
        <v>0</v>
      </c>
      <c r="O859" s="4">
        <f t="shared" si="156"/>
        <v>3</v>
      </c>
      <c r="P859" s="3">
        <f t="shared" si="151"/>
        <v>0</v>
      </c>
      <c r="Q859" s="2">
        <f t="shared" si="152"/>
        <v>0</v>
      </c>
      <c r="R859" s="3">
        <f t="shared" si="153"/>
        <v>0</v>
      </c>
      <c r="S859" s="2">
        <f t="shared" si="154"/>
        <v>1</v>
      </c>
      <c r="T859" s="1">
        <f t="shared" si="157"/>
        <v>0</v>
      </c>
      <c r="U859" s="1">
        <f t="shared" si="158"/>
        <v>1</v>
      </c>
    </row>
    <row r="860" spans="1:21">
      <c r="A860" s="9">
        <v>4167</v>
      </c>
      <c r="B860" s="9" t="s">
        <v>1066</v>
      </c>
      <c r="C860" s="9" t="s">
        <v>0</v>
      </c>
      <c r="D860" s="9">
        <v>1651</v>
      </c>
      <c r="E860" s="9">
        <v>2.5</v>
      </c>
      <c r="F860" s="9">
        <v>1.3102</v>
      </c>
      <c r="G860" s="9">
        <v>1.3127</v>
      </c>
      <c r="H860" s="9">
        <v>1.3102</v>
      </c>
      <c r="I860" s="9">
        <v>12.5</v>
      </c>
      <c r="J860" s="9">
        <v>2952.92</v>
      </c>
      <c r="K860" s="8" t="str">
        <f t="shared" si="148"/>
        <v>07:43</v>
      </c>
      <c r="L860" s="7" t="str">
        <f t="shared" si="149"/>
        <v>07</v>
      </c>
      <c r="M860" s="6">
        <f t="shared" si="150"/>
        <v>0</v>
      </c>
      <c r="N860" s="5">
        <f t="shared" si="155"/>
        <v>0</v>
      </c>
      <c r="O860" s="4">
        <f t="shared" si="156"/>
        <v>4</v>
      </c>
      <c r="P860" s="3">
        <f t="shared" si="151"/>
        <v>0</v>
      </c>
      <c r="Q860" s="2">
        <f t="shared" si="152"/>
        <v>0</v>
      </c>
      <c r="R860" s="3">
        <f t="shared" si="153"/>
        <v>0</v>
      </c>
      <c r="S860" s="2">
        <f t="shared" si="154"/>
        <v>0</v>
      </c>
      <c r="T860" s="1">
        <f t="shared" si="157"/>
        <v>0</v>
      </c>
      <c r="U860" s="1">
        <f t="shared" si="158"/>
        <v>1</v>
      </c>
    </row>
    <row r="861" spans="1:21">
      <c r="A861" s="9">
        <v>4172</v>
      </c>
      <c r="B861" s="9" t="s">
        <v>1065</v>
      </c>
      <c r="C861" s="9" t="s">
        <v>0</v>
      </c>
      <c r="D861" s="9">
        <v>1654</v>
      </c>
      <c r="E861" s="9">
        <v>3.5</v>
      </c>
      <c r="F861" s="9">
        <v>1.3110999999999999</v>
      </c>
      <c r="G861" s="9">
        <v>1.3086</v>
      </c>
      <c r="H861" s="9">
        <v>1.3110999999999999</v>
      </c>
      <c r="I861" s="9">
        <v>17.5</v>
      </c>
      <c r="J861" s="9">
        <v>2970.42</v>
      </c>
      <c r="K861" s="8" t="str">
        <f t="shared" si="148"/>
        <v>08:10</v>
      </c>
      <c r="L861" s="7" t="str">
        <f t="shared" si="149"/>
        <v>08</v>
      </c>
      <c r="M861" s="6">
        <f t="shared" si="150"/>
        <v>0</v>
      </c>
      <c r="N861" s="5">
        <f t="shared" si="155"/>
        <v>0</v>
      </c>
      <c r="O861" s="4">
        <f t="shared" si="156"/>
        <v>5</v>
      </c>
      <c r="P861" s="3">
        <f t="shared" si="151"/>
        <v>0</v>
      </c>
      <c r="Q861" s="2">
        <f t="shared" si="152"/>
        <v>1</v>
      </c>
      <c r="R861" s="3">
        <f t="shared" si="153"/>
        <v>0</v>
      </c>
      <c r="S861" s="2">
        <f t="shared" si="154"/>
        <v>1</v>
      </c>
      <c r="T861" s="1">
        <f t="shared" si="157"/>
        <v>0</v>
      </c>
      <c r="U861" s="1">
        <f t="shared" si="158"/>
        <v>1</v>
      </c>
    </row>
    <row r="862" spans="1:21">
      <c r="A862" s="9">
        <v>4180</v>
      </c>
      <c r="B862" s="9" t="s">
        <v>1064</v>
      </c>
      <c r="C862" s="9" t="s">
        <v>3</v>
      </c>
      <c r="D862" s="9">
        <v>1655</v>
      </c>
      <c r="E862" s="9">
        <v>4.5</v>
      </c>
      <c r="F862" s="9">
        <v>1.3128</v>
      </c>
      <c r="G862" s="9">
        <v>1.3128</v>
      </c>
      <c r="H862" s="9">
        <v>1.3103</v>
      </c>
      <c r="I862" s="9">
        <v>-90</v>
      </c>
      <c r="J862" s="9">
        <v>2880.42</v>
      </c>
      <c r="K862" s="8" t="str">
        <f t="shared" si="148"/>
        <v>08:44</v>
      </c>
      <c r="L862" s="7" t="str">
        <f t="shared" si="149"/>
        <v>08</v>
      </c>
      <c r="M862" s="6">
        <f t="shared" si="150"/>
        <v>0</v>
      </c>
      <c r="N862" s="5">
        <f t="shared" si="155"/>
        <v>1</v>
      </c>
      <c r="O862" s="4">
        <f t="shared" si="156"/>
        <v>0</v>
      </c>
      <c r="P862" s="3">
        <f t="shared" si="151"/>
        <v>0</v>
      </c>
      <c r="Q862" s="2">
        <f t="shared" si="152"/>
        <v>0</v>
      </c>
      <c r="R862" s="3">
        <f t="shared" si="153"/>
        <v>1</v>
      </c>
      <c r="S862" s="2">
        <f t="shared" si="154"/>
        <v>0</v>
      </c>
      <c r="T862" s="1">
        <f t="shared" si="157"/>
        <v>0</v>
      </c>
      <c r="U862" s="1">
        <f t="shared" si="158"/>
        <v>0</v>
      </c>
    </row>
    <row r="863" spans="1:21">
      <c r="A863" s="9">
        <v>4181</v>
      </c>
      <c r="B863" s="9" t="s">
        <v>1063</v>
      </c>
      <c r="C863" s="9" t="s">
        <v>0</v>
      </c>
      <c r="D863" s="9">
        <v>1657</v>
      </c>
      <c r="E863" s="9">
        <v>0.5</v>
      </c>
      <c r="F863" s="9">
        <v>1.3116000000000001</v>
      </c>
      <c r="G863" s="9">
        <v>1.3141</v>
      </c>
      <c r="H863" s="9">
        <v>1.3116000000000001</v>
      </c>
      <c r="I863" s="9">
        <v>2.5</v>
      </c>
      <c r="J863" s="9">
        <v>2882.92</v>
      </c>
      <c r="K863" s="8" t="str">
        <f t="shared" si="148"/>
        <v>08:52</v>
      </c>
      <c r="L863" s="7" t="str">
        <f t="shared" si="149"/>
        <v>08</v>
      </c>
      <c r="M863" s="6">
        <f t="shared" si="150"/>
        <v>0</v>
      </c>
      <c r="N863" s="5">
        <f t="shared" si="155"/>
        <v>0</v>
      </c>
      <c r="O863" s="4">
        <f t="shared" si="156"/>
        <v>1</v>
      </c>
      <c r="P863" s="3">
        <f t="shared" si="151"/>
        <v>0</v>
      </c>
      <c r="Q863" s="2">
        <f t="shared" si="152"/>
        <v>0</v>
      </c>
      <c r="R863" s="3">
        <f t="shared" si="153"/>
        <v>0</v>
      </c>
      <c r="S863" s="2">
        <f t="shared" si="154"/>
        <v>0</v>
      </c>
      <c r="T863" s="1">
        <f t="shared" si="157"/>
        <v>0</v>
      </c>
      <c r="U863" s="1">
        <f t="shared" si="158"/>
        <v>0</v>
      </c>
    </row>
    <row r="864" spans="1:21">
      <c r="A864" s="9">
        <v>4186</v>
      </c>
      <c r="B864" s="9" t="s">
        <v>1062</v>
      </c>
      <c r="C864" s="9" t="s">
        <v>0</v>
      </c>
      <c r="D864" s="9">
        <v>1660</v>
      </c>
      <c r="E864" s="9">
        <v>1.5</v>
      </c>
      <c r="F864" s="9">
        <v>1.3120000000000001</v>
      </c>
      <c r="G864" s="9">
        <v>1.3095000000000001</v>
      </c>
      <c r="H864" s="9">
        <v>1.3120000000000001</v>
      </c>
      <c r="I864" s="9">
        <v>7.5</v>
      </c>
      <c r="J864" s="9">
        <v>2890.42</v>
      </c>
      <c r="K864" s="8" t="str">
        <f t="shared" si="148"/>
        <v>10:27</v>
      </c>
      <c r="L864" s="7" t="str">
        <f t="shared" si="149"/>
        <v>10</v>
      </c>
      <c r="M864" s="6">
        <f t="shared" si="150"/>
        <v>0</v>
      </c>
      <c r="N864" s="5">
        <f t="shared" si="155"/>
        <v>0</v>
      </c>
      <c r="O864" s="4">
        <f t="shared" si="156"/>
        <v>2</v>
      </c>
      <c r="P864" s="3">
        <f t="shared" si="151"/>
        <v>0</v>
      </c>
      <c r="Q864" s="2">
        <f t="shared" si="152"/>
        <v>0</v>
      </c>
      <c r="R864" s="3">
        <f t="shared" si="153"/>
        <v>0</v>
      </c>
      <c r="S864" s="2">
        <f t="shared" si="154"/>
        <v>1</v>
      </c>
      <c r="T864" s="1">
        <f t="shared" si="157"/>
        <v>0</v>
      </c>
      <c r="U864" s="1">
        <f t="shared" si="158"/>
        <v>1</v>
      </c>
    </row>
    <row r="865" spans="1:21">
      <c r="A865" s="9">
        <v>4191</v>
      </c>
      <c r="B865" s="9" t="s">
        <v>1061</v>
      </c>
      <c r="C865" s="9" t="s">
        <v>0</v>
      </c>
      <c r="D865" s="9">
        <v>1661</v>
      </c>
      <c r="E865" s="9">
        <v>2.5</v>
      </c>
      <c r="F865" s="9">
        <v>1.3117000000000001</v>
      </c>
      <c r="G865" s="9">
        <v>1.3142</v>
      </c>
      <c r="H865" s="9">
        <v>1.3117000000000001</v>
      </c>
      <c r="I865" s="9">
        <v>12.5</v>
      </c>
      <c r="J865" s="9">
        <v>2902.92</v>
      </c>
      <c r="K865" s="8" t="str">
        <f t="shared" si="148"/>
        <v>10:45</v>
      </c>
      <c r="L865" s="7" t="str">
        <f t="shared" si="149"/>
        <v>10</v>
      </c>
      <c r="M865" s="6">
        <f t="shared" si="150"/>
        <v>0</v>
      </c>
      <c r="N865" s="5">
        <f t="shared" si="155"/>
        <v>0</v>
      </c>
      <c r="O865" s="4">
        <f t="shared" si="156"/>
        <v>3</v>
      </c>
      <c r="P865" s="3">
        <f t="shared" si="151"/>
        <v>0</v>
      </c>
      <c r="Q865" s="2">
        <f t="shared" si="152"/>
        <v>0</v>
      </c>
      <c r="R865" s="3">
        <f t="shared" si="153"/>
        <v>0</v>
      </c>
      <c r="S865" s="2">
        <f t="shared" si="154"/>
        <v>0</v>
      </c>
      <c r="T865" s="1">
        <f t="shared" si="157"/>
        <v>0</v>
      </c>
      <c r="U865" s="1">
        <f t="shared" si="158"/>
        <v>1</v>
      </c>
    </row>
    <row r="866" spans="1:21">
      <c r="A866" s="9">
        <v>4200</v>
      </c>
      <c r="B866" s="9" t="s">
        <v>1060</v>
      </c>
      <c r="C866" s="9" t="s">
        <v>3</v>
      </c>
      <c r="D866" s="9">
        <v>1664</v>
      </c>
      <c r="E866" s="9">
        <v>3.5</v>
      </c>
      <c r="F866" s="9">
        <v>1.3095000000000001</v>
      </c>
      <c r="G866" s="9">
        <v>1.3095000000000001</v>
      </c>
      <c r="H866" s="9">
        <v>1.3120000000000001</v>
      </c>
      <c r="I866" s="9">
        <v>-70</v>
      </c>
      <c r="J866" s="9">
        <v>2832.92</v>
      </c>
      <c r="K866" s="8" t="str">
        <f t="shared" si="148"/>
        <v>14:30</v>
      </c>
      <c r="L866" s="7" t="str">
        <f t="shared" si="149"/>
        <v>14</v>
      </c>
      <c r="M866" s="6">
        <f t="shared" si="150"/>
        <v>0</v>
      </c>
      <c r="N866" s="5">
        <f t="shared" si="155"/>
        <v>1</v>
      </c>
      <c r="O866" s="4">
        <f t="shared" si="156"/>
        <v>0</v>
      </c>
      <c r="P866" s="3">
        <f t="shared" si="151"/>
        <v>0</v>
      </c>
      <c r="Q866" s="2">
        <f t="shared" si="152"/>
        <v>0</v>
      </c>
      <c r="R866" s="3">
        <f t="shared" si="153"/>
        <v>0</v>
      </c>
      <c r="S866" s="2">
        <f t="shared" si="154"/>
        <v>0</v>
      </c>
      <c r="T866" s="1">
        <f t="shared" si="157"/>
        <v>0</v>
      </c>
      <c r="U866" s="1">
        <f t="shared" si="158"/>
        <v>0</v>
      </c>
    </row>
    <row r="867" spans="1:21">
      <c r="A867" s="9">
        <v>4205</v>
      </c>
      <c r="B867" s="9" t="s">
        <v>1059</v>
      </c>
      <c r="C867" s="9" t="s">
        <v>0</v>
      </c>
      <c r="D867" s="9">
        <v>1668</v>
      </c>
      <c r="E867" s="9">
        <v>0.5</v>
      </c>
      <c r="F867" s="9">
        <v>1.31</v>
      </c>
      <c r="G867" s="9">
        <v>1.3075000000000001</v>
      </c>
      <c r="H867" s="9">
        <v>1.31</v>
      </c>
      <c r="I867" s="9">
        <v>2.5</v>
      </c>
      <c r="J867" s="9">
        <v>2835.42</v>
      </c>
      <c r="K867" s="8" t="str">
        <f t="shared" si="148"/>
        <v>15:58</v>
      </c>
      <c r="L867" s="7" t="str">
        <f t="shared" si="149"/>
        <v>15</v>
      </c>
      <c r="M867" s="6">
        <f t="shared" si="150"/>
        <v>0</v>
      </c>
      <c r="N867" s="5">
        <f t="shared" si="155"/>
        <v>0</v>
      </c>
      <c r="O867" s="4">
        <f t="shared" si="156"/>
        <v>1</v>
      </c>
      <c r="P867" s="3">
        <f t="shared" si="151"/>
        <v>0</v>
      </c>
      <c r="Q867" s="2">
        <f t="shared" si="152"/>
        <v>0</v>
      </c>
      <c r="R867" s="3">
        <f t="shared" si="153"/>
        <v>0</v>
      </c>
      <c r="S867" s="2">
        <f t="shared" si="154"/>
        <v>1</v>
      </c>
      <c r="T867" s="1">
        <f t="shared" si="157"/>
        <v>0</v>
      </c>
      <c r="U867" s="1">
        <f t="shared" si="158"/>
        <v>0</v>
      </c>
    </row>
    <row r="868" spans="1:21">
      <c r="A868" s="9">
        <v>4207</v>
      </c>
      <c r="B868" s="9" t="s">
        <v>1058</v>
      </c>
      <c r="C868" s="9" t="s">
        <v>0</v>
      </c>
      <c r="D868" s="9">
        <v>1666</v>
      </c>
      <c r="E868" s="9">
        <v>0.5</v>
      </c>
      <c r="F868" s="9">
        <v>1.3109999999999999</v>
      </c>
      <c r="G868" s="9">
        <v>1.3085</v>
      </c>
      <c r="H868" s="9">
        <v>1.3109999999999999</v>
      </c>
      <c r="I868" s="9">
        <v>2.5</v>
      </c>
      <c r="J868" s="9">
        <v>2837.92</v>
      </c>
      <c r="K868" s="8" t="str">
        <f t="shared" si="148"/>
        <v>16:55</v>
      </c>
      <c r="L868" s="7" t="str">
        <f t="shared" si="149"/>
        <v>16</v>
      </c>
      <c r="M868" s="6">
        <f t="shared" si="150"/>
        <v>0</v>
      </c>
      <c r="N868" s="5">
        <f t="shared" si="155"/>
        <v>0</v>
      </c>
      <c r="O868" s="4">
        <f t="shared" si="156"/>
        <v>2</v>
      </c>
      <c r="P868" s="3">
        <f t="shared" si="151"/>
        <v>0</v>
      </c>
      <c r="Q868" s="2">
        <f t="shared" si="152"/>
        <v>0</v>
      </c>
      <c r="R868" s="3">
        <f t="shared" si="153"/>
        <v>0</v>
      </c>
      <c r="S868" s="2">
        <f t="shared" si="154"/>
        <v>1</v>
      </c>
      <c r="T868" s="1">
        <f t="shared" si="157"/>
        <v>0</v>
      </c>
      <c r="U868" s="1">
        <f t="shared" si="158"/>
        <v>0</v>
      </c>
    </row>
    <row r="869" spans="1:21">
      <c r="A869" s="9">
        <v>4211</v>
      </c>
      <c r="B869" s="9" t="s">
        <v>1057</v>
      </c>
      <c r="C869" s="9" t="s">
        <v>3</v>
      </c>
      <c r="D869" s="9">
        <v>1669</v>
      </c>
      <c r="E869" s="9">
        <v>1.5</v>
      </c>
      <c r="F869" s="9">
        <v>1.3122</v>
      </c>
      <c r="G869" s="9">
        <v>1.3122</v>
      </c>
      <c r="H869" s="9">
        <v>1.3097000000000001</v>
      </c>
      <c r="I869" s="9">
        <v>-30</v>
      </c>
      <c r="J869" s="9">
        <v>2807.92</v>
      </c>
      <c r="K869" s="8" t="str">
        <f t="shared" si="148"/>
        <v>20:34</v>
      </c>
      <c r="L869" s="7" t="str">
        <f t="shared" si="149"/>
        <v>20</v>
      </c>
      <c r="M869" s="6">
        <f t="shared" si="150"/>
        <v>0</v>
      </c>
      <c r="N869" s="5">
        <f t="shared" si="155"/>
        <v>1</v>
      </c>
      <c r="O869" s="4">
        <f t="shared" si="156"/>
        <v>0</v>
      </c>
      <c r="P869" s="3">
        <f t="shared" si="151"/>
        <v>0</v>
      </c>
      <c r="Q869" s="2">
        <f t="shared" si="152"/>
        <v>0</v>
      </c>
      <c r="R869" s="3">
        <f t="shared" si="153"/>
        <v>1</v>
      </c>
      <c r="S869" s="2">
        <f t="shared" si="154"/>
        <v>0</v>
      </c>
      <c r="T869" s="1">
        <f t="shared" si="157"/>
        <v>0</v>
      </c>
      <c r="U869" s="1">
        <f t="shared" si="158"/>
        <v>0</v>
      </c>
    </row>
    <row r="870" spans="1:21">
      <c r="A870" s="9">
        <v>4220</v>
      </c>
      <c r="B870" s="9" t="s">
        <v>1056</v>
      </c>
      <c r="C870" s="9" t="s">
        <v>0</v>
      </c>
      <c r="D870" s="9">
        <v>1673</v>
      </c>
      <c r="E870" s="9">
        <v>0.5</v>
      </c>
      <c r="F870" s="9">
        <v>1.3125</v>
      </c>
      <c r="G870" s="9">
        <v>1.3149999999999999</v>
      </c>
      <c r="H870" s="9">
        <v>1.3125</v>
      </c>
      <c r="I870" s="9">
        <v>2.5</v>
      </c>
      <c r="J870" s="9">
        <v>2810.42</v>
      </c>
      <c r="K870" s="8" t="str">
        <f t="shared" si="148"/>
        <v>23:19</v>
      </c>
      <c r="L870" s="7" t="str">
        <f t="shared" si="149"/>
        <v>23</v>
      </c>
      <c r="M870" s="6">
        <f t="shared" si="150"/>
        <v>0</v>
      </c>
      <c r="N870" s="5">
        <f t="shared" si="155"/>
        <v>0</v>
      </c>
      <c r="O870" s="4">
        <f t="shared" si="156"/>
        <v>1</v>
      </c>
      <c r="P870" s="3">
        <f t="shared" si="151"/>
        <v>0</v>
      </c>
      <c r="Q870" s="2">
        <f t="shared" si="152"/>
        <v>0</v>
      </c>
      <c r="R870" s="3">
        <f t="shared" si="153"/>
        <v>0</v>
      </c>
      <c r="S870" s="2">
        <f t="shared" si="154"/>
        <v>0</v>
      </c>
      <c r="T870" s="1">
        <f t="shared" si="157"/>
        <v>0</v>
      </c>
      <c r="U870" s="1">
        <f t="shared" si="158"/>
        <v>0</v>
      </c>
    </row>
    <row r="871" spans="1:21">
      <c r="A871" s="9">
        <v>4221</v>
      </c>
      <c r="B871" s="9" t="s">
        <v>1055</v>
      </c>
      <c r="C871" s="9" t="s">
        <v>3</v>
      </c>
      <c r="D871" s="9">
        <v>1671</v>
      </c>
      <c r="E871" s="9">
        <v>0.5</v>
      </c>
      <c r="F871" s="9">
        <v>1.3140000000000001</v>
      </c>
      <c r="G871" s="9">
        <v>1.3140000000000001</v>
      </c>
      <c r="H871" s="9">
        <v>1.3115000000000001</v>
      </c>
      <c r="I871" s="9">
        <v>-10.19</v>
      </c>
      <c r="J871" s="9">
        <v>2800.23</v>
      </c>
      <c r="K871" s="8" t="str">
        <f t="shared" si="148"/>
        <v>00:12</v>
      </c>
      <c r="L871" s="7" t="str">
        <f t="shared" si="149"/>
        <v>00</v>
      </c>
      <c r="M871" s="6">
        <f t="shared" si="150"/>
        <v>0</v>
      </c>
      <c r="N871" s="5">
        <f t="shared" si="155"/>
        <v>1</v>
      </c>
      <c r="O871" s="4">
        <f t="shared" si="156"/>
        <v>0</v>
      </c>
      <c r="P871" s="3">
        <f t="shared" si="151"/>
        <v>0</v>
      </c>
      <c r="Q871" s="2">
        <f t="shared" si="152"/>
        <v>0</v>
      </c>
      <c r="R871" s="3">
        <f t="shared" si="153"/>
        <v>1</v>
      </c>
      <c r="S871" s="2">
        <f t="shared" si="154"/>
        <v>0</v>
      </c>
      <c r="T871" s="1">
        <f t="shared" si="157"/>
        <v>0</v>
      </c>
      <c r="U871" s="1">
        <f t="shared" si="158"/>
        <v>0</v>
      </c>
    </row>
    <row r="872" spans="1:21">
      <c r="A872" s="9">
        <v>4230</v>
      </c>
      <c r="B872" s="9" t="s">
        <v>1054</v>
      </c>
      <c r="C872" s="9" t="s">
        <v>0</v>
      </c>
      <c r="D872" s="9">
        <v>1678</v>
      </c>
      <c r="E872" s="9">
        <v>1</v>
      </c>
      <c r="F872" s="9">
        <v>1.3130999999999999</v>
      </c>
      <c r="G872" s="9">
        <v>1.3106</v>
      </c>
      <c r="H872" s="9">
        <v>1.3130999999999999</v>
      </c>
      <c r="I872" s="9">
        <v>5</v>
      </c>
      <c r="J872" s="9">
        <v>2805.23</v>
      </c>
      <c r="K872" s="8" t="str">
        <f t="shared" si="148"/>
        <v>05:16</v>
      </c>
      <c r="L872" s="7" t="str">
        <f t="shared" si="149"/>
        <v>05</v>
      </c>
      <c r="M872" s="6">
        <f t="shared" si="150"/>
        <v>0</v>
      </c>
      <c r="N872" s="5">
        <f t="shared" si="155"/>
        <v>0</v>
      </c>
      <c r="O872" s="4">
        <f t="shared" si="156"/>
        <v>1</v>
      </c>
      <c r="P872" s="3">
        <f t="shared" si="151"/>
        <v>0</v>
      </c>
      <c r="Q872" s="2">
        <f t="shared" si="152"/>
        <v>0</v>
      </c>
      <c r="R872" s="3">
        <f t="shared" si="153"/>
        <v>0</v>
      </c>
      <c r="S872" s="2">
        <f t="shared" si="154"/>
        <v>1</v>
      </c>
      <c r="T872" s="1">
        <f t="shared" si="157"/>
        <v>0</v>
      </c>
      <c r="U872" s="1">
        <f t="shared" si="158"/>
        <v>0</v>
      </c>
    </row>
    <row r="873" spans="1:21">
      <c r="A873" s="9">
        <v>4235</v>
      </c>
      <c r="B873" s="9" t="s">
        <v>1053</v>
      </c>
      <c r="C873" s="9" t="s">
        <v>0</v>
      </c>
      <c r="D873" s="9">
        <v>1679</v>
      </c>
      <c r="E873" s="9">
        <v>2</v>
      </c>
      <c r="F873" s="9">
        <v>1.3128</v>
      </c>
      <c r="G873" s="9">
        <v>1.3152999999999999</v>
      </c>
      <c r="H873" s="9">
        <v>1.3128</v>
      </c>
      <c r="I873" s="9">
        <v>10</v>
      </c>
      <c r="J873" s="9">
        <v>2815.23</v>
      </c>
      <c r="K873" s="8" t="str">
        <f t="shared" si="148"/>
        <v>06:04</v>
      </c>
      <c r="L873" s="7" t="str">
        <f t="shared" si="149"/>
        <v>06</v>
      </c>
      <c r="M873" s="6">
        <f t="shared" si="150"/>
        <v>0</v>
      </c>
      <c r="N873" s="5">
        <f t="shared" si="155"/>
        <v>0</v>
      </c>
      <c r="O873" s="4">
        <f t="shared" si="156"/>
        <v>2</v>
      </c>
      <c r="P873" s="3">
        <f t="shared" si="151"/>
        <v>0</v>
      </c>
      <c r="Q873" s="2">
        <f t="shared" si="152"/>
        <v>0</v>
      </c>
      <c r="R873" s="3">
        <f t="shared" si="153"/>
        <v>0</v>
      </c>
      <c r="S873" s="2">
        <f t="shared" si="154"/>
        <v>0</v>
      </c>
      <c r="T873" s="1">
        <f t="shared" si="157"/>
        <v>0</v>
      </c>
      <c r="U873" s="1">
        <f t="shared" si="158"/>
        <v>1</v>
      </c>
    </row>
    <row r="874" spans="1:21">
      <c r="A874" s="9">
        <v>4244</v>
      </c>
      <c r="B874" s="9" t="s">
        <v>1052</v>
      </c>
      <c r="C874" s="9" t="s">
        <v>0</v>
      </c>
      <c r="D874" s="9">
        <v>1684</v>
      </c>
      <c r="E874" s="9">
        <v>0.5</v>
      </c>
      <c r="F874" s="9">
        <v>1.3121</v>
      </c>
      <c r="G874" s="9">
        <v>1.3096000000000001</v>
      </c>
      <c r="H874" s="9">
        <v>1.3121</v>
      </c>
      <c r="I874" s="9">
        <v>2.5</v>
      </c>
      <c r="J874" s="9">
        <v>2817.73</v>
      </c>
      <c r="K874" s="8" t="str">
        <f t="shared" si="148"/>
        <v>08:28</v>
      </c>
      <c r="L874" s="7" t="str">
        <f t="shared" si="149"/>
        <v>08</v>
      </c>
      <c r="M874" s="6">
        <f t="shared" si="150"/>
        <v>0</v>
      </c>
      <c r="N874" s="5">
        <f t="shared" si="155"/>
        <v>0</v>
      </c>
      <c r="O874" s="4">
        <f t="shared" si="156"/>
        <v>3</v>
      </c>
      <c r="P874" s="3">
        <f t="shared" si="151"/>
        <v>0</v>
      </c>
      <c r="Q874" s="2">
        <f t="shared" si="152"/>
        <v>0</v>
      </c>
      <c r="R874" s="3">
        <f t="shared" si="153"/>
        <v>0</v>
      </c>
      <c r="S874" s="2">
        <f t="shared" si="154"/>
        <v>1</v>
      </c>
      <c r="T874" s="1">
        <f t="shared" si="157"/>
        <v>0</v>
      </c>
      <c r="U874" s="1">
        <f t="shared" si="158"/>
        <v>1</v>
      </c>
    </row>
    <row r="875" spans="1:21">
      <c r="A875" s="9">
        <v>4246</v>
      </c>
      <c r="B875" s="9" t="s">
        <v>1051</v>
      </c>
      <c r="C875" s="9" t="s">
        <v>0</v>
      </c>
      <c r="D875" s="9">
        <v>1685</v>
      </c>
      <c r="E875" s="9">
        <v>1.5</v>
      </c>
      <c r="F875" s="9">
        <v>1.3118000000000001</v>
      </c>
      <c r="G875" s="9">
        <v>1.3143</v>
      </c>
      <c r="H875" s="9">
        <v>1.3118000000000001</v>
      </c>
      <c r="I875" s="9">
        <v>7.5</v>
      </c>
      <c r="J875" s="9">
        <v>2825.23</v>
      </c>
      <c r="K875" s="8" t="str">
        <f t="shared" si="148"/>
        <v>09:16</v>
      </c>
      <c r="L875" s="7" t="str">
        <f t="shared" si="149"/>
        <v>09</v>
      </c>
      <c r="M875" s="6">
        <f t="shared" si="150"/>
        <v>0</v>
      </c>
      <c r="N875" s="5">
        <f t="shared" si="155"/>
        <v>0</v>
      </c>
      <c r="O875" s="4">
        <f t="shared" si="156"/>
        <v>4</v>
      </c>
      <c r="P875" s="3">
        <f t="shared" si="151"/>
        <v>0</v>
      </c>
      <c r="Q875" s="2">
        <f t="shared" si="152"/>
        <v>0</v>
      </c>
      <c r="R875" s="3">
        <f t="shared" si="153"/>
        <v>0</v>
      </c>
      <c r="S875" s="2">
        <f t="shared" si="154"/>
        <v>0</v>
      </c>
      <c r="T875" s="1">
        <f t="shared" si="157"/>
        <v>0</v>
      </c>
      <c r="U875" s="1">
        <f t="shared" si="158"/>
        <v>1</v>
      </c>
    </row>
    <row r="876" spans="1:21">
      <c r="A876" s="9">
        <v>4247</v>
      </c>
      <c r="B876" s="9" t="s">
        <v>1050</v>
      </c>
      <c r="C876" s="9" t="s">
        <v>0</v>
      </c>
      <c r="D876" s="9">
        <v>1682</v>
      </c>
      <c r="E876" s="9">
        <v>3</v>
      </c>
      <c r="F876" s="9">
        <v>1.3130999999999999</v>
      </c>
      <c r="G876" s="9">
        <v>1.3106</v>
      </c>
      <c r="H876" s="9">
        <v>1.3130999999999999</v>
      </c>
      <c r="I876" s="9">
        <v>15</v>
      </c>
      <c r="J876" s="9">
        <v>2840.23</v>
      </c>
      <c r="K876" s="8" t="str">
        <f t="shared" si="148"/>
        <v>13:17</v>
      </c>
      <c r="L876" s="7" t="str">
        <f t="shared" si="149"/>
        <v>13</v>
      </c>
      <c r="M876" s="6">
        <f t="shared" si="150"/>
        <v>0</v>
      </c>
      <c r="N876" s="5">
        <f t="shared" si="155"/>
        <v>0</v>
      </c>
      <c r="O876" s="4">
        <f t="shared" si="156"/>
        <v>5</v>
      </c>
      <c r="P876" s="3">
        <f t="shared" si="151"/>
        <v>0</v>
      </c>
      <c r="Q876" s="2">
        <f t="shared" si="152"/>
        <v>0</v>
      </c>
      <c r="R876" s="3">
        <f t="shared" si="153"/>
        <v>0</v>
      </c>
      <c r="S876" s="2">
        <f t="shared" si="154"/>
        <v>1</v>
      </c>
      <c r="T876" s="1">
        <f t="shared" si="157"/>
        <v>0</v>
      </c>
      <c r="U876" s="1">
        <f t="shared" si="158"/>
        <v>1</v>
      </c>
    </row>
    <row r="877" spans="1:21">
      <c r="A877" s="9">
        <v>4255</v>
      </c>
      <c r="B877" s="9" t="s">
        <v>1049</v>
      </c>
      <c r="C877" s="9" t="s">
        <v>0</v>
      </c>
      <c r="D877" s="9">
        <v>1687</v>
      </c>
      <c r="E877" s="9">
        <v>1</v>
      </c>
      <c r="F877" s="9">
        <v>1.3171999999999999</v>
      </c>
      <c r="G877" s="9">
        <v>1.3197000000000001</v>
      </c>
      <c r="H877" s="9">
        <v>1.3171999999999999</v>
      </c>
      <c r="I877" s="9">
        <v>5</v>
      </c>
      <c r="J877" s="9">
        <v>2845.23</v>
      </c>
      <c r="K877" s="8" t="str">
        <f t="shared" si="148"/>
        <v>04:49</v>
      </c>
      <c r="L877" s="7" t="str">
        <f t="shared" si="149"/>
        <v>04</v>
      </c>
      <c r="M877" s="6">
        <f t="shared" si="150"/>
        <v>0</v>
      </c>
      <c r="N877" s="5">
        <f t="shared" si="155"/>
        <v>0</v>
      </c>
      <c r="O877" s="4">
        <f t="shared" si="156"/>
        <v>6</v>
      </c>
      <c r="P877" s="3">
        <f t="shared" si="151"/>
        <v>0</v>
      </c>
      <c r="Q877" s="2">
        <f t="shared" si="152"/>
        <v>0</v>
      </c>
      <c r="R877" s="3">
        <f t="shared" si="153"/>
        <v>0</v>
      </c>
      <c r="S877" s="2">
        <f t="shared" si="154"/>
        <v>0</v>
      </c>
      <c r="T877" s="1">
        <f t="shared" si="157"/>
        <v>0</v>
      </c>
      <c r="U877" s="1">
        <f t="shared" si="158"/>
        <v>1</v>
      </c>
    </row>
    <row r="878" spans="1:21">
      <c r="A878" s="9">
        <v>4260</v>
      </c>
      <c r="B878" s="9" t="s">
        <v>1048</v>
      </c>
      <c r="C878" s="9" t="s">
        <v>0</v>
      </c>
      <c r="D878" s="9">
        <v>1690</v>
      </c>
      <c r="E878" s="9">
        <v>2</v>
      </c>
      <c r="F878" s="9">
        <v>1.3174999999999999</v>
      </c>
      <c r="G878" s="9">
        <v>1.3149999999999999</v>
      </c>
      <c r="H878" s="9">
        <v>1.3174999999999999</v>
      </c>
      <c r="I878" s="9">
        <v>10</v>
      </c>
      <c r="J878" s="9">
        <v>2855.23</v>
      </c>
      <c r="K878" s="8" t="str">
        <f t="shared" si="148"/>
        <v>05:27</v>
      </c>
      <c r="L878" s="7" t="str">
        <f t="shared" si="149"/>
        <v>05</v>
      </c>
      <c r="M878" s="6">
        <f t="shared" si="150"/>
        <v>0</v>
      </c>
      <c r="N878" s="5">
        <f t="shared" si="155"/>
        <v>0</v>
      </c>
      <c r="O878" s="4">
        <f t="shared" si="156"/>
        <v>7</v>
      </c>
      <c r="P878" s="3">
        <f t="shared" si="151"/>
        <v>0</v>
      </c>
      <c r="Q878" s="2">
        <f t="shared" si="152"/>
        <v>0</v>
      </c>
      <c r="R878" s="3">
        <f t="shared" si="153"/>
        <v>0</v>
      </c>
      <c r="S878" s="2">
        <f t="shared" si="154"/>
        <v>1</v>
      </c>
      <c r="T878" s="1">
        <f t="shared" si="157"/>
        <v>0</v>
      </c>
      <c r="U878" s="1">
        <f t="shared" si="158"/>
        <v>1</v>
      </c>
    </row>
    <row r="879" spans="1:21">
      <c r="A879" s="9">
        <v>4265</v>
      </c>
      <c r="B879" s="9" t="s">
        <v>1047</v>
      </c>
      <c r="C879" s="9" t="s">
        <v>0</v>
      </c>
      <c r="D879" s="9">
        <v>1691</v>
      </c>
      <c r="E879" s="9">
        <v>3</v>
      </c>
      <c r="F879" s="9">
        <v>1.3171999999999999</v>
      </c>
      <c r="G879" s="9">
        <v>1.3197000000000001</v>
      </c>
      <c r="H879" s="9">
        <v>1.3171999999999999</v>
      </c>
      <c r="I879" s="9">
        <v>15</v>
      </c>
      <c r="J879" s="9">
        <v>2870.23</v>
      </c>
      <c r="K879" s="8" t="str">
        <f t="shared" si="148"/>
        <v>06:10</v>
      </c>
      <c r="L879" s="7" t="str">
        <f t="shared" si="149"/>
        <v>06</v>
      </c>
      <c r="M879" s="6">
        <f t="shared" si="150"/>
        <v>0</v>
      </c>
      <c r="N879" s="5">
        <f t="shared" si="155"/>
        <v>0</v>
      </c>
      <c r="O879" s="4">
        <f t="shared" si="156"/>
        <v>8</v>
      </c>
      <c r="P879" s="3">
        <f t="shared" si="151"/>
        <v>0</v>
      </c>
      <c r="Q879" s="2">
        <f t="shared" si="152"/>
        <v>0</v>
      </c>
      <c r="R879" s="3">
        <f t="shared" si="153"/>
        <v>0</v>
      </c>
      <c r="S879" s="2">
        <f t="shared" si="154"/>
        <v>0</v>
      </c>
      <c r="T879" s="1">
        <f t="shared" si="157"/>
        <v>0</v>
      </c>
      <c r="U879" s="1">
        <f t="shared" si="158"/>
        <v>1</v>
      </c>
    </row>
    <row r="880" spans="1:21">
      <c r="A880" s="9">
        <v>4270</v>
      </c>
      <c r="B880" s="9" t="s">
        <v>1046</v>
      </c>
      <c r="C880" s="9" t="s">
        <v>0</v>
      </c>
      <c r="D880" s="9">
        <v>1694</v>
      </c>
      <c r="E880" s="9">
        <v>4</v>
      </c>
      <c r="F880" s="9">
        <v>1.3177000000000001</v>
      </c>
      <c r="G880" s="9">
        <v>1.3151999999999999</v>
      </c>
      <c r="H880" s="9">
        <v>1.3177000000000001</v>
      </c>
      <c r="I880" s="9">
        <v>20</v>
      </c>
      <c r="J880" s="9">
        <v>2890.23</v>
      </c>
      <c r="K880" s="8" t="str">
        <f t="shared" si="148"/>
        <v>06:18</v>
      </c>
      <c r="L880" s="7" t="str">
        <f t="shared" si="149"/>
        <v>06</v>
      </c>
      <c r="M880" s="6">
        <f t="shared" si="150"/>
        <v>0</v>
      </c>
      <c r="N880" s="5">
        <f t="shared" si="155"/>
        <v>0</v>
      </c>
      <c r="O880" s="4">
        <f t="shared" si="156"/>
        <v>9</v>
      </c>
      <c r="P880" s="3">
        <f t="shared" si="151"/>
        <v>0</v>
      </c>
      <c r="Q880" s="2">
        <f t="shared" si="152"/>
        <v>0</v>
      </c>
      <c r="R880" s="3">
        <f t="shared" si="153"/>
        <v>0</v>
      </c>
      <c r="S880" s="2">
        <f t="shared" si="154"/>
        <v>1</v>
      </c>
      <c r="T880" s="1">
        <f t="shared" si="157"/>
        <v>0</v>
      </c>
      <c r="U880" s="1">
        <f t="shared" si="158"/>
        <v>1</v>
      </c>
    </row>
    <row r="881" spans="1:21">
      <c r="A881" s="9">
        <v>4275</v>
      </c>
      <c r="B881" s="9" t="s">
        <v>1045</v>
      </c>
      <c r="C881" s="9" t="s">
        <v>0</v>
      </c>
      <c r="D881" s="9">
        <v>1695</v>
      </c>
      <c r="E881" s="9">
        <v>5</v>
      </c>
      <c r="F881" s="9">
        <v>1.3172999999999999</v>
      </c>
      <c r="G881" s="9">
        <v>1.3198000000000001</v>
      </c>
      <c r="H881" s="9">
        <v>1.3172999999999999</v>
      </c>
      <c r="I881" s="9">
        <v>25</v>
      </c>
      <c r="J881" s="9">
        <v>2915.23</v>
      </c>
      <c r="K881" s="8" t="str">
        <f t="shared" si="148"/>
        <v>08:13</v>
      </c>
      <c r="L881" s="7" t="str">
        <f t="shared" si="149"/>
        <v>08</v>
      </c>
      <c r="M881" s="6">
        <f t="shared" si="150"/>
        <v>0</v>
      </c>
      <c r="N881" s="5">
        <f t="shared" si="155"/>
        <v>0</v>
      </c>
      <c r="O881" s="4">
        <f t="shared" si="156"/>
        <v>10</v>
      </c>
      <c r="P881" s="3">
        <f t="shared" si="151"/>
        <v>0</v>
      </c>
      <c r="Q881" s="2">
        <f t="shared" si="152"/>
        <v>0</v>
      </c>
      <c r="R881" s="3">
        <f t="shared" si="153"/>
        <v>0</v>
      </c>
      <c r="S881" s="2">
        <f t="shared" si="154"/>
        <v>0</v>
      </c>
      <c r="T881" s="1">
        <f t="shared" si="157"/>
        <v>0</v>
      </c>
      <c r="U881" s="1">
        <f t="shared" si="158"/>
        <v>1</v>
      </c>
    </row>
    <row r="882" spans="1:21">
      <c r="A882" s="9">
        <v>4280</v>
      </c>
      <c r="B882" s="9" t="s">
        <v>1044</v>
      </c>
      <c r="C882" s="9" t="s">
        <v>0</v>
      </c>
      <c r="D882" s="9">
        <v>1698</v>
      </c>
      <c r="E882" s="9">
        <v>6</v>
      </c>
      <c r="F882" s="9">
        <v>1.3176000000000001</v>
      </c>
      <c r="G882" s="9">
        <v>1.3150999999999999</v>
      </c>
      <c r="H882" s="9">
        <v>1.3176000000000001</v>
      </c>
      <c r="I882" s="9">
        <v>30</v>
      </c>
      <c r="J882" s="9">
        <v>2945.23</v>
      </c>
      <c r="K882" s="8" t="str">
        <f t="shared" si="148"/>
        <v>08:47</v>
      </c>
      <c r="L882" s="7" t="str">
        <f t="shared" si="149"/>
        <v>08</v>
      </c>
      <c r="M882" s="6">
        <f t="shared" si="150"/>
        <v>0</v>
      </c>
      <c r="N882" s="5">
        <f t="shared" si="155"/>
        <v>0</v>
      </c>
      <c r="O882" s="4">
        <f t="shared" si="156"/>
        <v>11</v>
      </c>
      <c r="P882" s="3">
        <f t="shared" si="151"/>
        <v>0</v>
      </c>
      <c r="Q882" s="2">
        <f t="shared" si="152"/>
        <v>0</v>
      </c>
      <c r="R882" s="3">
        <f t="shared" si="153"/>
        <v>0</v>
      </c>
      <c r="S882" s="2">
        <f t="shared" si="154"/>
        <v>1</v>
      </c>
      <c r="T882" s="1">
        <f t="shared" si="157"/>
        <v>0</v>
      </c>
      <c r="U882" s="1">
        <f t="shared" si="158"/>
        <v>1</v>
      </c>
    </row>
    <row r="883" spans="1:21">
      <c r="A883" s="9">
        <v>4289</v>
      </c>
      <c r="B883" s="9" t="s">
        <v>1043</v>
      </c>
      <c r="C883" s="9" t="s">
        <v>0</v>
      </c>
      <c r="D883" s="9">
        <v>1702</v>
      </c>
      <c r="E883" s="9">
        <v>0.5</v>
      </c>
      <c r="F883" s="9">
        <v>1.3156000000000001</v>
      </c>
      <c r="G883" s="9">
        <v>1.3130999999999999</v>
      </c>
      <c r="H883" s="9">
        <v>1.3156000000000001</v>
      </c>
      <c r="I883" s="9">
        <v>2.5</v>
      </c>
      <c r="J883" s="9">
        <v>2947.73</v>
      </c>
      <c r="K883" s="8" t="str">
        <f t="shared" si="148"/>
        <v>11:40</v>
      </c>
      <c r="L883" s="7" t="str">
        <f t="shared" si="149"/>
        <v>11</v>
      </c>
      <c r="M883" s="6">
        <f t="shared" si="150"/>
        <v>0</v>
      </c>
      <c r="N883" s="5">
        <f t="shared" si="155"/>
        <v>0</v>
      </c>
      <c r="O883" s="4">
        <f t="shared" si="156"/>
        <v>12</v>
      </c>
      <c r="P883" s="3">
        <f t="shared" si="151"/>
        <v>0</v>
      </c>
      <c r="Q883" s="2">
        <f t="shared" si="152"/>
        <v>0</v>
      </c>
      <c r="R883" s="3">
        <f t="shared" si="153"/>
        <v>0</v>
      </c>
      <c r="S883" s="2">
        <f t="shared" si="154"/>
        <v>1</v>
      </c>
      <c r="T883" s="1">
        <f t="shared" si="157"/>
        <v>0</v>
      </c>
      <c r="U883" s="1">
        <f t="shared" si="158"/>
        <v>0</v>
      </c>
    </row>
    <row r="884" spans="1:21">
      <c r="A884" s="9">
        <v>4291</v>
      </c>
      <c r="B884" s="9" t="s">
        <v>1042</v>
      </c>
      <c r="C884" s="9" t="s">
        <v>0</v>
      </c>
      <c r="D884" s="9">
        <v>1703</v>
      </c>
      <c r="E884" s="9">
        <v>1.5</v>
      </c>
      <c r="F884" s="9">
        <v>1.3152999999999999</v>
      </c>
      <c r="G884" s="9">
        <v>1.3178000000000001</v>
      </c>
      <c r="H884" s="9">
        <v>1.3152999999999999</v>
      </c>
      <c r="I884" s="9">
        <v>7.5</v>
      </c>
      <c r="J884" s="9">
        <v>2955.23</v>
      </c>
      <c r="K884" s="8" t="str">
        <f t="shared" si="148"/>
        <v>13:49</v>
      </c>
      <c r="L884" s="7" t="str">
        <f t="shared" si="149"/>
        <v>13</v>
      </c>
      <c r="M884" s="6">
        <f t="shared" si="150"/>
        <v>0</v>
      </c>
      <c r="N884" s="5">
        <f t="shared" si="155"/>
        <v>0</v>
      </c>
      <c r="O884" s="4">
        <f t="shared" si="156"/>
        <v>13</v>
      </c>
      <c r="P884" s="3">
        <f t="shared" si="151"/>
        <v>0</v>
      </c>
      <c r="Q884" s="2">
        <f t="shared" si="152"/>
        <v>0</v>
      </c>
      <c r="R884" s="3">
        <f t="shared" si="153"/>
        <v>0</v>
      </c>
      <c r="S884" s="2">
        <f t="shared" si="154"/>
        <v>0</v>
      </c>
      <c r="T884" s="1">
        <f t="shared" si="157"/>
        <v>0</v>
      </c>
      <c r="U884" s="1">
        <f t="shared" si="158"/>
        <v>1</v>
      </c>
    </row>
    <row r="885" spans="1:21">
      <c r="A885" s="9">
        <v>4292</v>
      </c>
      <c r="B885" s="9" t="s">
        <v>1041</v>
      </c>
      <c r="C885" s="9" t="s">
        <v>0</v>
      </c>
      <c r="D885" s="9">
        <v>1700</v>
      </c>
      <c r="E885" s="9">
        <v>0.5</v>
      </c>
      <c r="F885" s="9">
        <v>1.3166</v>
      </c>
      <c r="G885" s="9">
        <v>1.3141</v>
      </c>
      <c r="H885" s="9">
        <v>1.3166</v>
      </c>
      <c r="I885" s="9">
        <v>2.5</v>
      </c>
      <c r="J885" s="9">
        <v>2957.73</v>
      </c>
      <c r="K885" s="8" t="str">
        <f t="shared" si="148"/>
        <v>14:41</v>
      </c>
      <c r="L885" s="7" t="str">
        <f t="shared" si="149"/>
        <v>14</v>
      </c>
      <c r="M885" s="6">
        <f t="shared" si="150"/>
        <v>0</v>
      </c>
      <c r="N885" s="5">
        <f t="shared" si="155"/>
        <v>0</v>
      </c>
      <c r="O885" s="4">
        <f t="shared" si="156"/>
        <v>14</v>
      </c>
      <c r="P885" s="3">
        <f t="shared" si="151"/>
        <v>0</v>
      </c>
      <c r="Q885" s="2">
        <f t="shared" si="152"/>
        <v>0</v>
      </c>
      <c r="R885" s="3">
        <f t="shared" si="153"/>
        <v>0</v>
      </c>
      <c r="S885" s="2">
        <f t="shared" si="154"/>
        <v>1</v>
      </c>
      <c r="T885" s="1">
        <f t="shared" si="157"/>
        <v>0</v>
      </c>
      <c r="U885" s="1">
        <f t="shared" si="158"/>
        <v>1</v>
      </c>
    </row>
    <row r="886" spans="1:21">
      <c r="A886" s="9">
        <v>4294</v>
      </c>
      <c r="B886" s="9" t="s">
        <v>1040</v>
      </c>
      <c r="C886" s="9" t="s">
        <v>0</v>
      </c>
      <c r="D886" s="9">
        <v>1704</v>
      </c>
      <c r="E886" s="9">
        <v>0.5</v>
      </c>
      <c r="F886" s="9">
        <v>1.3146</v>
      </c>
      <c r="G886" s="9">
        <v>1.3121</v>
      </c>
      <c r="H886" s="9">
        <v>1.3146</v>
      </c>
      <c r="I886" s="9">
        <v>2.5</v>
      </c>
      <c r="J886" s="9">
        <v>2960.23</v>
      </c>
      <c r="K886" s="8" t="str">
        <f t="shared" si="148"/>
        <v>15:04</v>
      </c>
      <c r="L886" s="7" t="str">
        <f t="shared" si="149"/>
        <v>15</v>
      </c>
      <c r="M886" s="6">
        <f t="shared" si="150"/>
        <v>0</v>
      </c>
      <c r="N886" s="5">
        <f t="shared" si="155"/>
        <v>0</v>
      </c>
      <c r="O886" s="4">
        <f t="shared" si="156"/>
        <v>15</v>
      </c>
      <c r="P886" s="3">
        <f t="shared" si="151"/>
        <v>0</v>
      </c>
      <c r="Q886" s="2">
        <f t="shared" si="152"/>
        <v>1</v>
      </c>
      <c r="R886" s="3">
        <f t="shared" si="153"/>
        <v>0</v>
      </c>
      <c r="S886" s="2">
        <f t="shared" si="154"/>
        <v>1</v>
      </c>
      <c r="T886" s="1">
        <f t="shared" si="157"/>
        <v>0</v>
      </c>
      <c r="U886" s="1">
        <f t="shared" si="158"/>
        <v>0</v>
      </c>
    </row>
    <row r="887" spans="1:21">
      <c r="A887" s="9">
        <v>4305</v>
      </c>
      <c r="B887" s="9" t="s">
        <v>1039</v>
      </c>
      <c r="C887" s="9" t="s">
        <v>3</v>
      </c>
      <c r="D887" s="9">
        <v>1706</v>
      </c>
      <c r="E887" s="9">
        <v>1</v>
      </c>
      <c r="F887" s="9">
        <v>1.3120000000000001</v>
      </c>
      <c r="G887" s="9">
        <v>1.3120000000000001</v>
      </c>
      <c r="H887" s="9">
        <v>1.3145</v>
      </c>
      <c r="I887" s="9">
        <v>-20</v>
      </c>
      <c r="J887" s="9">
        <v>2940.23</v>
      </c>
      <c r="K887" s="8" t="str">
        <f t="shared" si="148"/>
        <v>15:15</v>
      </c>
      <c r="L887" s="7" t="str">
        <f t="shared" si="149"/>
        <v>15</v>
      </c>
      <c r="M887" s="6">
        <f t="shared" si="150"/>
        <v>0</v>
      </c>
      <c r="N887" s="5">
        <f t="shared" si="155"/>
        <v>1</v>
      </c>
      <c r="O887" s="4">
        <f t="shared" si="156"/>
        <v>0</v>
      </c>
      <c r="P887" s="3">
        <f t="shared" si="151"/>
        <v>0</v>
      </c>
      <c r="Q887" s="2">
        <f t="shared" si="152"/>
        <v>0</v>
      </c>
      <c r="R887" s="3">
        <f t="shared" si="153"/>
        <v>0</v>
      </c>
      <c r="S887" s="2">
        <f t="shared" si="154"/>
        <v>0</v>
      </c>
      <c r="T887" s="1">
        <f t="shared" si="157"/>
        <v>0</v>
      </c>
      <c r="U887" s="1">
        <f t="shared" si="158"/>
        <v>0</v>
      </c>
    </row>
    <row r="888" spans="1:21">
      <c r="A888" s="9">
        <v>4310</v>
      </c>
      <c r="B888" s="9" t="s">
        <v>1038</v>
      </c>
      <c r="C888" s="9" t="s">
        <v>0</v>
      </c>
      <c r="D888" s="9">
        <v>1710</v>
      </c>
      <c r="E888" s="9">
        <v>0.5</v>
      </c>
      <c r="F888" s="9">
        <v>1.3124</v>
      </c>
      <c r="G888" s="9">
        <v>1.3099000000000001</v>
      </c>
      <c r="H888" s="9">
        <v>1.3124</v>
      </c>
      <c r="I888" s="9">
        <v>2.5</v>
      </c>
      <c r="J888" s="9">
        <v>2942.73</v>
      </c>
      <c r="K888" s="8" t="str">
        <f t="shared" si="148"/>
        <v>15:23</v>
      </c>
      <c r="L888" s="7" t="str">
        <f t="shared" si="149"/>
        <v>15</v>
      </c>
      <c r="M888" s="6">
        <f t="shared" si="150"/>
        <v>0</v>
      </c>
      <c r="N888" s="5">
        <f t="shared" si="155"/>
        <v>0</v>
      </c>
      <c r="O888" s="4">
        <f t="shared" si="156"/>
        <v>1</v>
      </c>
      <c r="P888" s="3">
        <f t="shared" si="151"/>
        <v>0</v>
      </c>
      <c r="Q888" s="2">
        <f t="shared" si="152"/>
        <v>0</v>
      </c>
      <c r="R888" s="3">
        <f t="shared" si="153"/>
        <v>0</v>
      </c>
      <c r="S888" s="2">
        <f t="shared" si="154"/>
        <v>1</v>
      </c>
      <c r="T888" s="1">
        <f t="shared" si="157"/>
        <v>0</v>
      </c>
      <c r="U888" s="1">
        <f t="shared" si="158"/>
        <v>0</v>
      </c>
    </row>
    <row r="889" spans="1:21">
      <c r="A889" s="9">
        <v>4312</v>
      </c>
      <c r="B889" s="9" t="s">
        <v>1037</v>
      </c>
      <c r="C889" s="9" t="s">
        <v>0</v>
      </c>
      <c r="D889" s="9">
        <v>1711</v>
      </c>
      <c r="E889" s="9">
        <v>1.5</v>
      </c>
      <c r="F889" s="9">
        <v>1.3121</v>
      </c>
      <c r="G889" s="9">
        <v>1.3146</v>
      </c>
      <c r="H889" s="9">
        <v>1.3121</v>
      </c>
      <c r="I889" s="9">
        <v>7.5</v>
      </c>
      <c r="J889" s="9">
        <v>2950.23</v>
      </c>
      <c r="K889" s="8" t="str">
        <f t="shared" si="148"/>
        <v>15:48</v>
      </c>
      <c r="L889" s="7" t="str">
        <f t="shared" si="149"/>
        <v>15</v>
      </c>
      <c r="M889" s="6">
        <f t="shared" si="150"/>
        <v>0</v>
      </c>
      <c r="N889" s="5">
        <f t="shared" si="155"/>
        <v>0</v>
      </c>
      <c r="O889" s="4">
        <f t="shared" si="156"/>
        <v>2</v>
      </c>
      <c r="P889" s="3">
        <f t="shared" si="151"/>
        <v>0</v>
      </c>
      <c r="Q889" s="2">
        <f t="shared" si="152"/>
        <v>0</v>
      </c>
      <c r="R889" s="3">
        <f t="shared" si="153"/>
        <v>0</v>
      </c>
      <c r="S889" s="2">
        <f t="shared" si="154"/>
        <v>0</v>
      </c>
      <c r="T889" s="1">
        <f t="shared" si="157"/>
        <v>0</v>
      </c>
      <c r="U889" s="1">
        <f t="shared" si="158"/>
        <v>1</v>
      </c>
    </row>
    <row r="890" spans="1:21">
      <c r="A890" s="9">
        <v>4313</v>
      </c>
      <c r="B890" s="9" t="s">
        <v>1036</v>
      </c>
      <c r="C890" s="9" t="s">
        <v>0</v>
      </c>
      <c r="D890" s="9">
        <v>1708</v>
      </c>
      <c r="E890" s="9">
        <v>0.5</v>
      </c>
      <c r="F890" s="9">
        <v>1.3133999999999999</v>
      </c>
      <c r="G890" s="9">
        <v>1.3109</v>
      </c>
      <c r="H890" s="9">
        <v>1.3133999999999999</v>
      </c>
      <c r="I890" s="9">
        <v>2.5</v>
      </c>
      <c r="J890" s="9">
        <v>2952.73</v>
      </c>
      <c r="K890" s="8" t="str">
        <f t="shared" si="148"/>
        <v>17:12</v>
      </c>
      <c r="L890" s="7" t="str">
        <f t="shared" si="149"/>
        <v>17</v>
      </c>
      <c r="M890" s="6">
        <f t="shared" si="150"/>
        <v>0</v>
      </c>
      <c r="N890" s="5">
        <f t="shared" si="155"/>
        <v>0</v>
      </c>
      <c r="O890" s="4">
        <f t="shared" si="156"/>
        <v>3</v>
      </c>
      <c r="P890" s="3">
        <f t="shared" si="151"/>
        <v>0</v>
      </c>
      <c r="Q890" s="2">
        <f t="shared" si="152"/>
        <v>0</v>
      </c>
      <c r="R890" s="3">
        <f t="shared" si="153"/>
        <v>0</v>
      </c>
      <c r="S890" s="2">
        <f t="shared" si="154"/>
        <v>1</v>
      </c>
      <c r="T890" s="1">
        <f t="shared" si="157"/>
        <v>0</v>
      </c>
      <c r="U890" s="1">
        <f t="shared" si="158"/>
        <v>1</v>
      </c>
    </row>
    <row r="891" spans="1:21">
      <c r="A891" s="9">
        <v>4321</v>
      </c>
      <c r="B891" s="9" t="s">
        <v>1035</v>
      </c>
      <c r="C891" s="9" t="s">
        <v>0</v>
      </c>
      <c r="D891" s="9">
        <v>1713</v>
      </c>
      <c r="E891" s="9">
        <v>1</v>
      </c>
      <c r="F891" s="9">
        <v>1.3146</v>
      </c>
      <c r="G891" s="9">
        <v>1.3170999999999999</v>
      </c>
      <c r="H891" s="9">
        <v>1.3146</v>
      </c>
      <c r="I891" s="9">
        <v>5</v>
      </c>
      <c r="J891" s="9">
        <v>2957.73</v>
      </c>
      <c r="K891" s="8" t="str">
        <f t="shared" si="148"/>
        <v>08:23</v>
      </c>
      <c r="L891" s="7" t="str">
        <f t="shared" si="149"/>
        <v>08</v>
      </c>
      <c r="M891" s="6">
        <f t="shared" si="150"/>
        <v>0</v>
      </c>
      <c r="N891" s="5">
        <f t="shared" si="155"/>
        <v>0</v>
      </c>
      <c r="O891" s="4">
        <f t="shared" si="156"/>
        <v>4</v>
      </c>
      <c r="P891" s="3">
        <f t="shared" si="151"/>
        <v>0</v>
      </c>
      <c r="Q891" s="2">
        <f t="shared" si="152"/>
        <v>0</v>
      </c>
      <c r="R891" s="3">
        <f t="shared" si="153"/>
        <v>0</v>
      </c>
      <c r="S891" s="2">
        <f t="shared" si="154"/>
        <v>0</v>
      </c>
      <c r="T891" s="1">
        <f t="shared" si="157"/>
        <v>0</v>
      </c>
      <c r="U891" s="1">
        <f t="shared" si="158"/>
        <v>1</v>
      </c>
    </row>
    <row r="892" spans="1:21">
      <c r="A892" s="9">
        <v>4326</v>
      </c>
      <c r="B892" s="9" t="s">
        <v>1034</v>
      </c>
      <c r="C892" s="9" t="s">
        <v>0</v>
      </c>
      <c r="D892" s="9">
        <v>1716</v>
      </c>
      <c r="E892" s="9">
        <v>2</v>
      </c>
      <c r="F892" s="9">
        <v>1.3149</v>
      </c>
      <c r="G892" s="9">
        <v>1.3124</v>
      </c>
      <c r="H892" s="9">
        <v>1.3149</v>
      </c>
      <c r="I892" s="9">
        <v>10</v>
      </c>
      <c r="J892" s="9">
        <v>2967.73</v>
      </c>
      <c r="K892" s="8" t="str">
        <f t="shared" si="148"/>
        <v>10:49</v>
      </c>
      <c r="L892" s="7" t="str">
        <f t="shared" si="149"/>
        <v>10</v>
      </c>
      <c r="M892" s="6">
        <f t="shared" si="150"/>
        <v>0</v>
      </c>
      <c r="N892" s="5">
        <f t="shared" si="155"/>
        <v>0</v>
      </c>
      <c r="O892" s="4">
        <f t="shared" si="156"/>
        <v>5</v>
      </c>
      <c r="P892" s="3">
        <f t="shared" si="151"/>
        <v>0</v>
      </c>
      <c r="Q892" s="2">
        <f t="shared" si="152"/>
        <v>0</v>
      </c>
      <c r="R892" s="3">
        <f t="shared" si="153"/>
        <v>0</v>
      </c>
      <c r="S892" s="2">
        <f t="shared" si="154"/>
        <v>1</v>
      </c>
      <c r="T892" s="1">
        <f t="shared" si="157"/>
        <v>0</v>
      </c>
      <c r="U892" s="1">
        <f t="shared" si="158"/>
        <v>1</v>
      </c>
    </row>
    <row r="893" spans="1:21">
      <c r="A893" s="9">
        <v>4331</v>
      </c>
      <c r="B893" s="9" t="s">
        <v>1033</v>
      </c>
      <c r="C893" s="9" t="s">
        <v>0</v>
      </c>
      <c r="D893" s="9">
        <v>1717</v>
      </c>
      <c r="E893" s="9">
        <v>3</v>
      </c>
      <c r="F893" s="9">
        <v>1.3145</v>
      </c>
      <c r="G893" s="9">
        <v>1.3169999999999999</v>
      </c>
      <c r="H893" s="9">
        <v>1.3145</v>
      </c>
      <c r="I893" s="9">
        <v>15</v>
      </c>
      <c r="J893" s="9">
        <v>2982.73</v>
      </c>
      <c r="K893" s="8" t="str">
        <f t="shared" si="148"/>
        <v>14:30</v>
      </c>
      <c r="L893" s="7" t="str">
        <f t="shared" si="149"/>
        <v>14</v>
      </c>
      <c r="M893" s="6">
        <f t="shared" si="150"/>
        <v>0</v>
      </c>
      <c r="N893" s="5">
        <f t="shared" si="155"/>
        <v>0</v>
      </c>
      <c r="O893" s="4">
        <f t="shared" si="156"/>
        <v>6</v>
      </c>
      <c r="P893" s="3">
        <f t="shared" si="151"/>
        <v>0</v>
      </c>
      <c r="Q893" s="2">
        <f t="shared" si="152"/>
        <v>1</v>
      </c>
      <c r="R893" s="3">
        <f t="shared" si="153"/>
        <v>0</v>
      </c>
      <c r="S893" s="2">
        <f t="shared" si="154"/>
        <v>0</v>
      </c>
      <c r="T893" s="1">
        <f t="shared" si="157"/>
        <v>0</v>
      </c>
      <c r="U893" s="1">
        <f t="shared" si="158"/>
        <v>1</v>
      </c>
    </row>
    <row r="894" spans="1:21">
      <c r="A894" s="9">
        <v>4340</v>
      </c>
      <c r="B894" s="9" t="s">
        <v>1033</v>
      </c>
      <c r="C894" s="9" t="s">
        <v>3</v>
      </c>
      <c r="D894" s="9">
        <v>1720</v>
      </c>
      <c r="E894" s="9">
        <v>4</v>
      </c>
      <c r="F894" s="9">
        <v>1.3124</v>
      </c>
      <c r="G894" s="9">
        <v>1.3124</v>
      </c>
      <c r="H894" s="9">
        <v>1.3149</v>
      </c>
      <c r="I894" s="9">
        <v>-80</v>
      </c>
      <c r="J894" s="9">
        <v>2902.73</v>
      </c>
      <c r="K894" s="8" t="str">
        <f t="shared" si="148"/>
        <v>14:30</v>
      </c>
      <c r="L894" s="7" t="str">
        <f t="shared" si="149"/>
        <v>14</v>
      </c>
      <c r="M894" s="6">
        <f t="shared" si="150"/>
        <v>0</v>
      </c>
      <c r="N894" s="5">
        <f t="shared" si="155"/>
        <v>1</v>
      </c>
      <c r="O894" s="4">
        <f t="shared" si="156"/>
        <v>0</v>
      </c>
      <c r="P894" s="3">
        <f t="shared" si="151"/>
        <v>0</v>
      </c>
      <c r="Q894" s="2">
        <f t="shared" si="152"/>
        <v>0</v>
      </c>
      <c r="R894" s="3">
        <f t="shared" si="153"/>
        <v>0</v>
      </c>
      <c r="S894" s="2">
        <f t="shared" si="154"/>
        <v>0</v>
      </c>
      <c r="T894" s="1">
        <f t="shared" si="157"/>
        <v>0</v>
      </c>
      <c r="U894" s="1">
        <f t="shared" si="158"/>
        <v>0</v>
      </c>
    </row>
    <row r="895" spans="1:21">
      <c r="A895" s="9">
        <v>4345</v>
      </c>
      <c r="B895" s="9" t="s">
        <v>1032</v>
      </c>
      <c r="C895" s="9" t="s">
        <v>0</v>
      </c>
      <c r="D895" s="9">
        <v>1724</v>
      </c>
      <c r="E895" s="9">
        <v>0.5</v>
      </c>
      <c r="F895" s="9">
        <v>1.3126</v>
      </c>
      <c r="G895" s="9">
        <v>1.3101</v>
      </c>
      <c r="H895" s="9">
        <v>1.3126</v>
      </c>
      <c r="I895" s="9">
        <v>2.5</v>
      </c>
      <c r="J895" s="9">
        <v>2905.23</v>
      </c>
      <c r="K895" s="8" t="str">
        <f t="shared" si="148"/>
        <v>14:32</v>
      </c>
      <c r="L895" s="7" t="str">
        <f t="shared" si="149"/>
        <v>14</v>
      </c>
      <c r="M895" s="6">
        <f t="shared" si="150"/>
        <v>0</v>
      </c>
      <c r="N895" s="5">
        <f t="shared" si="155"/>
        <v>0</v>
      </c>
      <c r="O895" s="4">
        <f t="shared" si="156"/>
        <v>1</v>
      </c>
      <c r="P895" s="3">
        <f t="shared" si="151"/>
        <v>0</v>
      </c>
      <c r="Q895" s="2">
        <f t="shared" si="152"/>
        <v>0</v>
      </c>
      <c r="R895" s="3">
        <f t="shared" si="153"/>
        <v>0</v>
      </c>
      <c r="S895" s="2">
        <f t="shared" si="154"/>
        <v>1</v>
      </c>
      <c r="T895" s="1">
        <f t="shared" si="157"/>
        <v>0</v>
      </c>
      <c r="U895" s="1">
        <f t="shared" si="158"/>
        <v>0</v>
      </c>
    </row>
    <row r="896" spans="1:21">
      <c r="A896" s="9">
        <v>4347</v>
      </c>
      <c r="B896" s="9" t="s">
        <v>1031</v>
      </c>
      <c r="C896" s="9" t="s">
        <v>0</v>
      </c>
      <c r="D896" s="9">
        <v>1725</v>
      </c>
      <c r="E896" s="9">
        <v>1.5</v>
      </c>
      <c r="F896" s="9">
        <v>1.3123</v>
      </c>
      <c r="G896" s="9">
        <v>1.3148</v>
      </c>
      <c r="H896" s="9">
        <v>1.3123</v>
      </c>
      <c r="I896" s="9">
        <v>7.5</v>
      </c>
      <c r="J896" s="9">
        <v>2912.73</v>
      </c>
      <c r="K896" s="8" t="str">
        <f t="shared" si="148"/>
        <v>14:36</v>
      </c>
      <c r="L896" s="7" t="str">
        <f t="shared" si="149"/>
        <v>14</v>
      </c>
      <c r="M896" s="6">
        <f t="shared" si="150"/>
        <v>0</v>
      </c>
      <c r="N896" s="5">
        <f t="shared" si="155"/>
        <v>0</v>
      </c>
      <c r="O896" s="4">
        <f t="shared" si="156"/>
        <v>2</v>
      </c>
      <c r="P896" s="3">
        <f t="shared" si="151"/>
        <v>0</v>
      </c>
      <c r="Q896" s="2">
        <f t="shared" si="152"/>
        <v>0</v>
      </c>
      <c r="R896" s="3">
        <f t="shared" si="153"/>
        <v>0</v>
      </c>
      <c r="S896" s="2">
        <f t="shared" si="154"/>
        <v>0</v>
      </c>
      <c r="T896" s="1">
        <f t="shared" si="157"/>
        <v>0</v>
      </c>
      <c r="U896" s="1">
        <f t="shared" si="158"/>
        <v>1</v>
      </c>
    </row>
    <row r="897" spans="1:21">
      <c r="A897" s="9">
        <v>4348</v>
      </c>
      <c r="B897" s="9" t="s">
        <v>1030</v>
      </c>
      <c r="C897" s="9" t="s">
        <v>3</v>
      </c>
      <c r="D897" s="9">
        <v>1722</v>
      </c>
      <c r="E897" s="9">
        <v>0.5</v>
      </c>
      <c r="F897" s="9">
        <v>1.3112999999999999</v>
      </c>
      <c r="G897" s="9">
        <v>1.3112999999999999</v>
      </c>
      <c r="H897" s="9">
        <v>1.3138000000000001</v>
      </c>
      <c r="I897" s="9">
        <v>-10</v>
      </c>
      <c r="J897" s="9">
        <v>2902.73</v>
      </c>
      <c r="K897" s="8" t="str">
        <f t="shared" ref="K897:K960" si="159">RIGHT(B897,5)</f>
        <v>14:38</v>
      </c>
      <c r="L897" s="7" t="str">
        <f t="shared" ref="L897:L960" si="160">TEXT(K897,"hh")</f>
        <v>14</v>
      </c>
      <c r="M897" s="6">
        <f t="shared" ref="M897:M960" si="161">IF(C897="close",IF(I897&gt;=0,1,IF(I897&lt;0,2)),0)</f>
        <v>0</v>
      </c>
      <c r="N897" s="5">
        <f t="shared" si="155"/>
        <v>1</v>
      </c>
      <c r="O897" s="4">
        <f t="shared" si="156"/>
        <v>0</v>
      </c>
      <c r="P897" s="3">
        <f t="shared" ref="P897:P960" si="162">IF(AND(N897&gt;=$AD$36,N898=0),1,0)</f>
        <v>0</v>
      </c>
      <c r="Q897" s="2">
        <f t="shared" ref="Q897:Q960" si="163">IF(AND(O897&gt;=$AD$35,O898=0),1,0)</f>
        <v>0</v>
      </c>
      <c r="R897" s="3">
        <f t="shared" ref="R897:R960" si="164">IF(AND(N897&gt;0,ISODD(D897)),1,0)</f>
        <v>0</v>
      </c>
      <c r="S897" s="2">
        <f t="shared" ref="S897:S960" si="165">IF(AND(O897&gt;0,ISEVEN(D897)),1,0)</f>
        <v>0</v>
      </c>
      <c r="T897" s="1">
        <f t="shared" si="157"/>
        <v>0</v>
      </c>
      <c r="U897" s="1">
        <f t="shared" si="158"/>
        <v>0</v>
      </c>
    </row>
    <row r="898" spans="1:21">
      <c r="A898" s="9">
        <v>4350</v>
      </c>
      <c r="B898" s="9" t="s">
        <v>1029</v>
      </c>
      <c r="C898" s="9" t="s">
        <v>0</v>
      </c>
      <c r="D898" s="9">
        <v>1726</v>
      </c>
      <c r="E898" s="9">
        <v>0.5</v>
      </c>
      <c r="F898" s="9">
        <v>1.3116000000000001</v>
      </c>
      <c r="G898" s="9">
        <v>1.3090999999999999</v>
      </c>
      <c r="H898" s="9">
        <v>1.3116000000000001</v>
      </c>
      <c r="I898" s="9">
        <v>2.5</v>
      </c>
      <c r="J898" s="9">
        <v>2905.23</v>
      </c>
      <c r="K898" s="8" t="str">
        <f t="shared" si="159"/>
        <v>14:46</v>
      </c>
      <c r="L898" s="7" t="str">
        <f t="shared" si="160"/>
        <v>14</v>
      </c>
      <c r="M898" s="6">
        <f t="shared" si="161"/>
        <v>0</v>
      </c>
      <c r="N898" s="5">
        <f t="shared" ref="N898:N961" si="166">IF(N897=0,IF(C898="s/l",1,0),IF(C898="s/l",N897+1,0))</f>
        <v>0</v>
      </c>
      <c r="O898" s="4">
        <f t="shared" ref="O898:O961" si="167">IF(O897=0,IF(C898="t/p",1,0),IF(C898="t/p",O897+1,0))</f>
        <v>1</v>
      </c>
      <c r="P898" s="3">
        <f t="shared" si="162"/>
        <v>0</v>
      </c>
      <c r="Q898" s="2">
        <f t="shared" si="163"/>
        <v>0</v>
      </c>
      <c r="R898" s="3">
        <f t="shared" si="164"/>
        <v>0</v>
      </c>
      <c r="S898" s="2">
        <f t="shared" si="165"/>
        <v>1</v>
      </c>
      <c r="T898" s="1">
        <f t="shared" ref="T898:T961" si="168">IF(AND(N897&gt;0,N898&gt;0),IF(OR(AND(R897=0,R898=1),AND(R897=1,R898=0)),1,0),0)</f>
        <v>0</v>
      </c>
      <c r="U898" s="1">
        <f t="shared" ref="U898:U961" si="169">IF(AND(O897&gt;0,O898&gt;0),IF(OR(AND(S897=0,S898=1),AND(S897=1,S898=0)),1,0),0)</f>
        <v>0</v>
      </c>
    </row>
    <row r="899" spans="1:21">
      <c r="A899" s="9">
        <v>4361</v>
      </c>
      <c r="B899" s="9" t="s">
        <v>1028</v>
      </c>
      <c r="C899" s="9" t="s">
        <v>0</v>
      </c>
      <c r="D899" s="9">
        <v>1730</v>
      </c>
      <c r="E899" s="9">
        <v>0.5</v>
      </c>
      <c r="F899" s="9">
        <v>1.3104</v>
      </c>
      <c r="G899" s="9">
        <v>1.3079000000000001</v>
      </c>
      <c r="H899" s="9">
        <v>1.3104</v>
      </c>
      <c r="I899" s="9">
        <v>2.5</v>
      </c>
      <c r="J899" s="9">
        <v>2907.73</v>
      </c>
      <c r="K899" s="8" t="str">
        <f t="shared" si="159"/>
        <v>14:56</v>
      </c>
      <c r="L899" s="7" t="str">
        <f t="shared" si="160"/>
        <v>14</v>
      </c>
      <c r="M899" s="6">
        <f t="shared" si="161"/>
        <v>0</v>
      </c>
      <c r="N899" s="5">
        <f t="shared" si="166"/>
        <v>0</v>
      </c>
      <c r="O899" s="4">
        <f t="shared" si="167"/>
        <v>2</v>
      </c>
      <c r="P899" s="3">
        <f t="shared" si="162"/>
        <v>0</v>
      </c>
      <c r="Q899" s="2">
        <f t="shared" si="163"/>
        <v>0</v>
      </c>
      <c r="R899" s="3">
        <f t="shared" si="164"/>
        <v>0</v>
      </c>
      <c r="S899" s="2">
        <f t="shared" si="165"/>
        <v>1</v>
      </c>
      <c r="T899" s="1">
        <f t="shared" si="168"/>
        <v>0</v>
      </c>
      <c r="U899" s="1">
        <f t="shared" si="169"/>
        <v>0</v>
      </c>
    </row>
    <row r="900" spans="1:21">
      <c r="A900" s="9">
        <v>4363</v>
      </c>
      <c r="B900" s="9" t="s">
        <v>1027</v>
      </c>
      <c r="C900" s="9" t="s">
        <v>0</v>
      </c>
      <c r="D900" s="9">
        <v>1731</v>
      </c>
      <c r="E900" s="9">
        <v>1.5</v>
      </c>
      <c r="F900" s="9">
        <v>1.3101</v>
      </c>
      <c r="G900" s="9">
        <v>1.3126</v>
      </c>
      <c r="H900" s="9">
        <v>1.3101</v>
      </c>
      <c r="I900" s="9">
        <v>7.5</v>
      </c>
      <c r="J900" s="9">
        <v>2915.23</v>
      </c>
      <c r="K900" s="8" t="str">
        <f t="shared" si="159"/>
        <v>15:24</v>
      </c>
      <c r="L900" s="7" t="str">
        <f t="shared" si="160"/>
        <v>15</v>
      </c>
      <c r="M900" s="6">
        <f t="shared" si="161"/>
        <v>0</v>
      </c>
      <c r="N900" s="5">
        <f t="shared" si="166"/>
        <v>0</v>
      </c>
      <c r="O900" s="4">
        <f t="shared" si="167"/>
        <v>3</v>
      </c>
      <c r="P900" s="3">
        <f t="shared" si="162"/>
        <v>0</v>
      </c>
      <c r="Q900" s="2">
        <f t="shared" si="163"/>
        <v>0</v>
      </c>
      <c r="R900" s="3">
        <f t="shared" si="164"/>
        <v>0</v>
      </c>
      <c r="S900" s="2">
        <f t="shared" si="165"/>
        <v>0</v>
      </c>
      <c r="T900" s="1">
        <f t="shared" si="168"/>
        <v>0</v>
      </c>
      <c r="U900" s="1">
        <f t="shared" si="169"/>
        <v>1</v>
      </c>
    </row>
    <row r="901" spans="1:21">
      <c r="A901" s="9">
        <v>4364</v>
      </c>
      <c r="B901" s="9" t="s">
        <v>1026</v>
      </c>
      <c r="C901" s="9" t="s">
        <v>3</v>
      </c>
      <c r="D901" s="9">
        <v>1728</v>
      </c>
      <c r="E901" s="9">
        <v>1</v>
      </c>
      <c r="F901" s="9">
        <v>1.3089</v>
      </c>
      <c r="G901" s="9">
        <v>1.3089</v>
      </c>
      <c r="H901" s="9">
        <v>1.3113999999999999</v>
      </c>
      <c r="I901" s="9">
        <v>-20</v>
      </c>
      <c r="J901" s="9">
        <v>2895.23</v>
      </c>
      <c r="K901" s="8" t="str">
        <f t="shared" si="159"/>
        <v>15:28</v>
      </c>
      <c r="L901" s="7" t="str">
        <f t="shared" si="160"/>
        <v>15</v>
      </c>
      <c r="M901" s="6">
        <f t="shared" si="161"/>
        <v>0</v>
      </c>
      <c r="N901" s="5">
        <f t="shared" si="166"/>
        <v>1</v>
      </c>
      <c r="O901" s="4">
        <f t="shared" si="167"/>
        <v>0</v>
      </c>
      <c r="P901" s="3">
        <f t="shared" si="162"/>
        <v>0</v>
      </c>
      <c r="Q901" s="2">
        <f t="shared" si="163"/>
        <v>0</v>
      </c>
      <c r="R901" s="3">
        <f t="shared" si="164"/>
        <v>0</v>
      </c>
      <c r="S901" s="2">
        <f t="shared" si="165"/>
        <v>0</v>
      </c>
      <c r="T901" s="1">
        <f t="shared" si="168"/>
        <v>0</v>
      </c>
      <c r="U901" s="1">
        <f t="shared" si="169"/>
        <v>0</v>
      </c>
    </row>
    <row r="902" spans="1:21">
      <c r="A902" s="9">
        <v>4366</v>
      </c>
      <c r="B902" s="9" t="s">
        <v>1025</v>
      </c>
      <c r="C902" s="9" t="s">
        <v>0</v>
      </c>
      <c r="D902" s="9">
        <v>1732</v>
      </c>
      <c r="E902" s="9">
        <v>0.5</v>
      </c>
      <c r="F902" s="9">
        <v>1.3093999999999999</v>
      </c>
      <c r="G902" s="9">
        <v>1.3069</v>
      </c>
      <c r="H902" s="9">
        <v>1.3093999999999999</v>
      </c>
      <c r="I902" s="9">
        <v>2.5</v>
      </c>
      <c r="J902" s="9">
        <v>2897.73</v>
      </c>
      <c r="K902" s="8" t="str">
        <f t="shared" si="159"/>
        <v>15:31</v>
      </c>
      <c r="L902" s="7" t="str">
        <f t="shared" si="160"/>
        <v>15</v>
      </c>
      <c r="M902" s="6">
        <f t="shared" si="161"/>
        <v>0</v>
      </c>
      <c r="N902" s="5">
        <f t="shared" si="166"/>
        <v>0</v>
      </c>
      <c r="O902" s="4">
        <f t="shared" si="167"/>
        <v>1</v>
      </c>
      <c r="P902" s="3">
        <f t="shared" si="162"/>
        <v>0</v>
      </c>
      <c r="Q902" s="2">
        <f t="shared" si="163"/>
        <v>0</v>
      </c>
      <c r="R902" s="3">
        <f t="shared" si="164"/>
        <v>0</v>
      </c>
      <c r="S902" s="2">
        <f t="shared" si="165"/>
        <v>1</v>
      </c>
      <c r="T902" s="1">
        <f t="shared" si="168"/>
        <v>0</v>
      </c>
      <c r="U902" s="1">
        <f t="shared" si="169"/>
        <v>0</v>
      </c>
    </row>
    <row r="903" spans="1:21">
      <c r="A903" s="9">
        <v>4377</v>
      </c>
      <c r="B903" s="9" t="s">
        <v>1024</v>
      </c>
      <c r="C903" s="9" t="s">
        <v>3</v>
      </c>
      <c r="D903" s="9">
        <v>1733</v>
      </c>
      <c r="E903" s="9">
        <v>1</v>
      </c>
      <c r="F903" s="9">
        <v>1.3124</v>
      </c>
      <c r="G903" s="9">
        <v>1.3124</v>
      </c>
      <c r="H903" s="9">
        <v>1.3099000000000001</v>
      </c>
      <c r="I903" s="9">
        <v>-20</v>
      </c>
      <c r="J903" s="9">
        <v>2877.73</v>
      </c>
      <c r="K903" s="8" t="str">
        <f t="shared" si="159"/>
        <v>17:30</v>
      </c>
      <c r="L903" s="7" t="str">
        <f t="shared" si="160"/>
        <v>17</v>
      </c>
      <c r="M903" s="6">
        <f t="shared" si="161"/>
        <v>0</v>
      </c>
      <c r="N903" s="5">
        <f t="shared" si="166"/>
        <v>1</v>
      </c>
      <c r="O903" s="4">
        <f t="shared" si="167"/>
        <v>0</v>
      </c>
      <c r="P903" s="3">
        <f t="shared" si="162"/>
        <v>0</v>
      </c>
      <c r="Q903" s="2">
        <f t="shared" si="163"/>
        <v>0</v>
      </c>
      <c r="R903" s="3">
        <f t="shared" si="164"/>
        <v>1</v>
      </c>
      <c r="S903" s="2">
        <f t="shared" si="165"/>
        <v>0</v>
      </c>
      <c r="T903" s="1">
        <f t="shared" si="168"/>
        <v>0</v>
      </c>
      <c r="U903" s="1">
        <f t="shared" si="169"/>
        <v>0</v>
      </c>
    </row>
    <row r="904" spans="1:21">
      <c r="A904" s="9">
        <v>4378</v>
      </c>
      <c r="B904" s="9" t="s">
        <v>1023</v>
      </c>
      <c r="C904" s="9" t="s">
        <v>0</v>
      </c>
      <c r="D904" s="9">
        <v>1735</v>
      </c>
      <c r="E904" s="9">
        <v>0.5</v>
      </c>
      <c r="F904" s="9">
        <v>1.3109</v>
      </c>
      <c r="G904" s="9">
        <v>1.3133999999999999</v>
      </c>
      <c r="H904" s="9">
        <v>1.3109</v>
      </c>
      <c r="I904" s="9">
        <v>2.5</v>
      </c>
      <c r="J904" s="9">
        <v>2880.23</v>
      </c>
      <c r="K904" s="8" t="str">
        <f t="shared" si="159"/>
        <v>18:25</v>
      </c>
      <c r="L904" s="7" t="str">
        <f t="shared" si="160"/>
        <v>18</v>
      </c>
      <c r="M904" s="6">
        <f t="shared" si="161"/>
        <v>0</v>
      </c>
      <c r="N904" s="5">
        <f t="shared" si="166"/>
        <v>0</v>
      </c>
      <c r="O904" s="4">
        <f t="shared" si="167"/>
        <v>1</v>
      </c>
      <c r="P904" s="3">
        <f t="shared" si="162"/>
        <v>0</v>
      </c>
      <c r="Q904" s="2">
        <f t="shared" si="163"/>
        <v>0</v>
      </c>
      <c r="R904" s="3">
        <f t="shared" si="164"/>
        <v>0</v>
      </c>
      <c r="S904" s="2">
        <f t="shared" si="165"/>
        <v>0</v>
      </c>
      <c r="T904" s="1">
        <f t="shared" si="168"/>
        <v>0</v>
      </c>
      <c r="U904" s="1">
        <f t="shared" si="169"/>
        <v>0</v>
      </c>
    </row>
    <row r="905" spans="1:21">
      <c r="A905" s="9">
        <v>4383</v>
      </c>
      <c r="B905" s="9" t="s">
        <v>1022</v>
      </c>
      <c r="C905" s="9" t="s">
        <v>0</v>
      </c>
      <c r="D905" s="9">
        <v>1738</v>
      </c>
      <c r="E905" s="9">
        <v>1.5</v>
      </c>
      <c r="F905" s="9">
        <v>1.3111999999999999</v>
      </c>
      <c r="G905" s="9">
        <v>1.3087</v>
      </c>
      <c r="H905" s="9">
        <v>1.3111999999999999</v>
      </c>
      <c r="I905" s="9">
        <v>7.5</v>
      </c>
      <c r="J905" s="9">
        <v>2887.73</v>
      </c>
      <c r="K905" s="8" t="str">
        <f t="shared" si="159"/>
        <v>18:49</v>
      </c>
      <c r="L905" s="7" t="str">
        <f t="shared" si="160"/>
        <v>18</v>
      </c>
      <c r="M905" s="6">
        <f t="shared" si="161"/>
        <v>0</v>
      </c>
      <c r="N905" s="5">
        <f t="shared" si="166"/>
        <v>0</v>
      </c>
      <c r="O905" s="4">
        <f t="shared" si="167"/>
        <v>2</v>
      </c>
      <c r="P905" s="3">
        <f t="shared" si="162"/>
        <v>0</v>
      </c>
      <c r="Q905" s="2">
        <f t="shared" si="163"/>
        <v>0</v>
      </c>
      <c r="R905" s="3">
        <f t="shared" si="164"/>
        <v>0</v>
      </c>
      <c r="S905" s="2">
        <f t="shared" si="165"/>
        <v>1</v>
      </c>
      <c r="T905" s="1">
        <f t="shared" si="168"/>
        <v>0</v>
      </c>
      <c r="U905" s="1">
        <f t="shared" si="169"/>
        <v>1</v>
      </c>
    </row>
    <row r="906" spans="1:21">
      <c r="A906" s="9">
        <v>4388</v>
      </c>
      <c r="B906" s="9" t="s">
        <v>1021</v>
      </c>
      <c r="C906" s="9" t="s">
        <v>0</v>
      </c>
      <c r="D906" s="9">
        <v>1739</v>
      </c>
      <c r="E906" s="9">
        <v>2.5</v>
      </c>
      <c r="F906" s="9">
        <v>1.3109</v>
      </c>
      <c r="G906" s="9">
        <v>1.3133999999999999</v>
      </c>
      <c r="H906" s="9">
        <v>1.3109</v>
      </c>
      <c r="I906" s="9">
        <v>12.5</v>
      </c>
      <c r="J906" s="9">
        <v>2900.23</v>
      </c>
      <c r="K906" s="8" t="str">
        <f t="shared" si="159"/>
        <v>19:41</v>
      </c>
      <c r="L906" s="7" t="str">
        <f t="shared" si="160"/>
        <v>19</v>
      </c>
      <c r="M906" s="6">
        <f t="shared" si="161"/>
        <v>0</v>
      </c>
      <c r="N906" s="5">
        <f t="shared" si="166"/>
        <v>0</v>
      </c>
      <c r="O906" s="4">
        <f t="shared" si="167"/>
        <v>3</v>
      </c>
      <c r="P906" s="3">
        <f t="shared" si="162"/>
        <v>0</v>
      </c>
      <c r="Q906" s="2">
        <f t="shared" si="163"/>
        <v>0</v>
      </c>
      <c r="R906" s="3">
        <f t="shared" si="164"/>
        <v>0</v>
      </c>
      <c r="S906" s="2">
        <f t="shared" si="165"/>
        <v>0</v>
      </c>
      <c r="T906" s="1">
        <f t="shared" si="168"/>
        <v>0</v>
      </c>
      <c r="U906" s="1">
        <f t="shared" si="169"/>
        <v>1</v>
      </c>
    </row>
    <row r="907" spans="1:21">
      <c r="A907" s="9">
        <v>4393</v>
      </c>
      <c r="B907" s="9" t="s">
        <v>1020</v>
      </c>
      <c r="C907" s="9" t="s">
        <v>0</v>
      </c>
      <c r="D907" s="9">
        <v>1742</v>
      </c>
      <c r="E907" s="9">
        <v>3.5</v>
      </c>
      <c r="F907" s="9">
        <v>1.3111999999999999</v>
      </c>
      <c r="G907" s="9">
        <v>1.3087</v>
      </c>
      <c r="H907" s="9">
        <v>1.3111999999999999</v>
      </c>
      <c r="I907" s="9">
        <v>17.5</v>
      </c>
      <c r="J907" s="9">
        <v>2917.73</v>
      </c>
      <c r="K907" s="8" t="str">
        <f t="shared" si="159"/>
        <v>20:14</v>
      </c>
      <c r="L907" s="7" t="str">
        <f t="shared" si="160"/>
        <v>20</v>
      </c>
      <c r="M907" s="6">
        <f t="shared" si="161"/>
        <v>0</v>
      </c>
      <c r="N907" s="5">
        <f t="shared" si="166"/>
        <v>0</v>
      </c>
      <c r="O907" s="4">
        <f t="shared" si="167"/>
        <v>4</v>
      </c>
      <c r="P907" s="3">
        <f t="shared" si="162"/>
        <v>0</v>
      </c>
      <c r="Q907" s="2">
        <f t="shared" si="163"/>
        <v>1</v>
      </c>
      <c r="R907" s="3">
        <f t="shared" si="164"/>
        <v>0</v>
      </c>
      <c r="S907" s="2">
        <f t="shared" si="165"/>
        <v>1</v>
      </c>
      <c r="T907" s="1">
        <f t="shared" si="168"/>
        <v>0</v>
      </c>
      <c r="U907" s="1">
        <f t="shared" si="169"/>
        <v>1</v>
      </c>
    </row>
    <row r="908" spans="1:21">
      <c r="A908" s="9">
        <v>4398</v>
      </c>
      <c r="B908" s="9" t="s">
        <v>1019</v>
      </c>
      <c r="C908" s="9" t="s">
        <v>54</v>
      </c>
      <c r="D908" s="9">
        <v>1743</v>
      </c>
      <c r="E908" s="9">
        <v>4.5</v>
      </c>
      <c r="F908" s="9">
        <v>1.3120000000000001</v>
      </c>
      <c r="G908" s="9">
        <v>1.3133999999999999</v>
      </c>
      <c r="H908" s="9">
        <v>1.3109</v>
      </c>
      <c r="I908" s="9">
        <v>-28.66</v>
      </c>
      <c r="J908" s="9">
        <v>2889.07</v>
      </c>
      <c r="K908" s="8" t="str">
        <f t="shared" si="159"/>
        <v>00:00</v>
      </c>
      <c r="L908" s="7" t="str">
        <f t="shared" si="160"/>
        <v>00</v>
      </c>
      <c r="M908" s="6">
        <f t="shared" si="161"/>
        <v>2</v>
      </c>
      <c r="N908" s="5">
        <f t="shared" si="166"/>
        <v>0</v>
      </c>
      <c r="O908" s="4">
        <f t="shared" si="167"/>
        <v>0</v>
      </c>
      <c r="P908" s="3">
        <f t="shared" si="162"/>
        <v>0</v>
      </c>
      <c r="Q908" s="2">
        <f t="shared" si="163"/>
        <v>0</v>
      </c>
      <c r="R908" s="3">
        <f t="shared" si="164"/>
        <v>0</v>
      </c>
      <c r="S908" s="2">
        <f t="shared" si="165"/>
        <v>0</v>
      </c>
      <c r="T908" s="1">
        <f t="shared" si="168"/>
        <v>0</v>
      </c>
      <c r="U908" s="1">
        <f t="shared" si="169"/>
        <v>0</v>
      </c>
    </row>
    <row r="909" spans="1:21">
      <c r="A909" s="9">
        <v>4407</v>
      </c>
      <c r="B909" s="9" t="s">
        <v>1018</v>
      </c>
      <c r="C909" s="9" t="s">
        <v>0</v>
      </c>
      <c r="D909" s="9">
        <v>1748</v>
      </c>
      <c r="E909" s="9">
        <v>1</v>
      </c>
      <c r="F909" s="9">
        <v>1.3120000000000001</v>
      </c>
      <c r="G909" s="9">
        <v>1.3095000000000001</v>
      </c>
      <c r="H909" s="9">
        <v>1.3120000000000001</v>
      </c>
      <c r="I909" s="9">
        <v>5</v>
      </c>
      <c r="J909" s="9">
        <v>2894.07</v>
      </c>
      <c r="K909" s="8" t="str">
        <f t="shared" si="159"/>
        <v>06:55</v>
      </c>
      <c r="L909" s="7" t="str">
        <f t="shared" si="160"/>
        <v>06</v>
      </c>
      <c r="M909" s="6">
        <f t="shared" si="161"/>
        <v>0</v>
      </c>
      <c r="N909" s="5">
        <f t="shared" si="166"/>
        <v>0</v>
      </c>
      <c r="O909" s="4">
        <f t="shared" si="167"/>
        <v>1</v>
      </c>
      <c r="P909" s="3">
        <f t="shared" si="162"/>
        <v>0</v>
      </c>
      <c r="Q909" s="2">
        <f t="shared" si="163"/>
        <v>0</v>
      </c>
      <c r="R909" s="3">
        <f t="shared" si="164"/>
        <v>0</v>
      </c>
      <c r="S909" s="2">
        <f t="shared" si="165"/>
        <v>1</v>
      </c>
      <c r="T909" s="1">
        <f t="shared" si="168"/>
        <v>0</v>
      </c>
      <c r="U909" s="1">
        <f t="shared" si="169"/>
        <v>0</v>
      </c>
    </row>
    <row r="910" spans="1:21">
      <c r="A910" s="9">
        <v>4412</v>
      </c>
      <c r="B910" s="9" t="s">
        <v>1017</v>
      </c>
      <c r="C910" s="9" t="s">
        <v>0</v>
      </c>
      <c r="D910" s="9">
        <v>1749</v>
      </c>
      <c r="E910" s="9">
        <v>2</v>
      </c>
      <c r="F910" s="9">
        <v>1.3117000000000001</v>
      </c>
      <c r="G910" s="9">
        <v>1.3142</v>
      </c>
      <c r="H910" s="9">
        <v>1.3117000000000001</v>
      </c>
      <c r="I910" s="9">
        <v>10</v>
      </c>
      <c r="J910" s="9">
        <v>2904.07</v>
      </c>
      <c r="K910" s="8" t="str">
        <f t="shared" si="159"/>
        <v>07:39</v>
      </c>
      <c r="L910" s="7" t="str">
        <f t="shared" si="160"/>
        <v>07</v>
      </c>
      <c r="M910" s="6">
        <f t="shared" si="161"/>
        <v>0</v>
      </c>
      <c r="N910" s="5">
        <f t="shared" si="166"/>
        <v>0</v>
      </c>
      <c r="O910" s="4">
        <f t="shared" si="167"/>
        <v>2</v>
      </c>
      <c r="P910" s="3">
        <f t="shared" si="162"/>
        <v>0</v>
      </c>
      <c r="Q910" s="2">
        <f t="shared" si="163"/>
        <v>0</v>
      </c>
      <c r="R910" s="3">
        <f t="shared" si="164"/>
        <v>0</v>
      </c>
      <c r="S910" s="2">
        <f t="shared" si="165"/>
        <v>0</v>
      </c>
      <c r="T910" s="1">
        <f t="shared" si="168"/>
        <v>0</v>
      </c>
      <c r="U910" s="1">
        <f t="shared" si="169"/>
        <v>1</v>
      </c>
    </row>
    <row r="911" spans="1:21">
      <c r="A911" s="9">
        <v>4417</v>
      </c>
      <c r="B911" s="9" t="s">
        <v>1016</v>
      </c>
      <c r="C911" s="9" t="s">
        <v>0</v>
      </c>
      <c r="D911" s="9">
        <v>1752</v>
      </c>
      <c r="E911" s="9">
        <v>3</v>
      </c>
      <c r="F911" s="9">
        <v>1.3120000000000001</v>
      </c>
      <c r="G911" s="9">
        <v>1.3095000000000001</v>
      </c>
      <c r="H911" s="9">
        <v>1.3120000000000001</v>
      </c>
      <c r="I911" s="9">
        <v>15</v>
      </c>
      <c r="J911" s="9">
        <v>2919.07</v>
      </c>
      <c r="K911" s="8" t="str">
        <f t="shared" si="159"/>
        <v>07:56</v>
      </c>
      <c r="L911" s="7" t="str">
        <f t="shared" si="160"/>
        <v>07</v>
      </c>
      <c r="M911" s="6">
        <f t="shared" si="161"/>
        <v>0</v>
      </c>
      <c r="N911" s="5">
        <f t="shared" si="166"/>
        <v>0</v>
      </c>
      <c r="O911" s="4">
        <f t="shared" si="167"/>
        <v>3</v>
      </c>
      <c r="P911" s="3">
        <f t="shared" si="162"/>
        <v>0</v>
      </c>
      <c r="Q911" s="2">
        <f t="shared" si="163"/>
        <v>0</v>
      </c>
      <c r="R911" s="3">
        <f t="shared" si="164"/>
        <v>0</v>
      </c>
      <c r="S911" s="2">
        <f t="shared" si="165"/>
        <v>1</v>
      </c>
      <c r="T911" s="1">
        <f t="shared" si="168"/>
        <v>0</v>
      </c>
      <c r="U911" s="1">
        <f t="shared" si="169"/>
        <v>1</v>
      </c>
    </row>
    <row r="912" spans="1:21">
      <c r="A912" s="9">
        <v>4422</v>
      </c>
      <c r="B912" s="9" t="s">
        <v>1015</v>
      </c>
      <c r="C912" s="9" t="s">
        <v>0</v>
      </c>
      <c r="D912" s="9">
        <v>1753</v>
      </c>
      <c r="E912" s="9">
        <v>4</v>
      </c>
      <c r="F912" s="9">
        <v>1.3117000000000001</v>
      </c>
      <c r="G912" s="9">
        <v>1.3142</v>
      </c>
      <c r="H912" s="9">
        <v>1.3117000000000001</v>
      </c>
      <c r="I912" s="9">
        <v>20</v>
      </c>
      <c r="J912" s="9">
        <v>2939.07</v>
      </c>
      <c r="K912" s="8" t="str">
        <f t="shared" si="159"/>
        <v>08:04</v>
      </c>
      <c r="L912" s="7" t="str">
        <f t="shared" si="160"/>
        <v>08</v>
      </c>
      <c r="M912" s="6">
        <f t="shared" si="161"/>
        <v>0</v>
      </c>
      <c r="N912" s="5">
        <f t="shared" si="166"/>
        <v>0</v>
      </c>
      <c r="O912" s="4">
        <f t="shared" si="167"/>
        <v>4</v>
      </c>
      <c r="P912" s="3">
        <f t="shared" si="162"/>
        <v>0</v>
      </c>
      <c r="Q912" s="2">
        <f t="shared" si="163"/>
        <v>1</v>
      </c>
      <c r="R912" s="3">
        <f t="shared" si="164"/>
        <v>0</v>
      </c>
      <c r="S912" s="2">
        <f t="shared" si="165"/>
        <v>0</v>
      </c>
      <c r="T912" s="1">
        <f t="shared" si="168"/>
        <v>0</v>
      </c>
      <c r="U912" s="1">
        <f t="shared" si="169"/>
        <v>1</v>
      </c>
    </row>
    <row r="913" spans="1:21">
      <c r="A913" s="9">
        <v>4431</v>
      </c>
      <c r="B913" s="9" t="s">
        <v>1014</v>
      </c>
      <c r="C913" s="9" t="s">
        <v>3</v>
      </c>
      <c r="D913" s="9">
        <v>1755</v>
      </c>
      <c r="E913" s="9">
        <v>0.5</v>
      </c>
      <c r="F913" s="9">
        <v>1.3151999999999999</v>
      </c>
      <c r="G913" s="9">
        <v>1.3151999999999999</v>
      </c>
      <c r="H913" s="9">
        <v>1.3127</v>
      </c>
      <c r="I913" s="9">
        <v>-10</v>
      </c>
      <c r="J913" s="9">
        <v>2929.07</v>
      </c>
      <c r="K913" s="8" t="str">
        <f t="shared" si="159"/>
        <v>10:04</v>
      </c>
      <c r="L913" s="7" t="str">
        <f t="shared" si="160"/>
        <v>10</v>
      </c>
      <c r="M913" s="6">
        <f t="shared" si="161"/>
        <v>0</v>
      </c>
      <c r="N913" s="5">
        <f t="shared" si="166"/>
        <v>1</v>
      </c>
      <c r="O913" s="4">
        <f t="shared" si="167"/>
        <v>0</v>
      </c>
      <c r="P913" s="3">
        <f t="shared" si="162"/>
        <v>0</v>
      </c>
      <c r="Q913" s="2">
        <f t="shared" si="163"/>
        <v>0</v>
      </c>
      <c r="R913" s="3">
        <f t="shared" si="164"/>
        <v>1</v>
      </c>
      <c r="S913" s="2">
        <f t="shared" si="165"/>
        <v>0</v>
      </c>
      <c r="T913" s="1">
        <f t="shared" si="168"/>
        <v>0</v>
      </c>
      <c r="U913" s="1">
        <f t="shared" si="169"/>
        <v>0</v>
      </c>
    </row>
    <row r="914" spans="1:21">
      <c r="A914" s="9">
        <v>4436</v>
      </c>
      <c r="B914" s="9" t="s">
        <v>1013</v>
      </c>
      <c r="C914" s="9" t="s">
        <v>3</v>
      </c>
      <c r="D914" s="9">
        <v>1757</v>
      </c>
      <c r="E914" s="9">
        <v>0.5</v>
      </c>
      <c r="F914" s="9">
        <v>1.3162</v>
      </c>
      <c r="G914" s="9">
        <v>1.3162</v>
      </c>
      <c r="H914" s="9">
        <v>1.3137000000000001</v>
      </c>
      <c r="I914" s="9">
        <v>-10</v>
      </c>
      <c r="J914" s="9">
        <v>2919.07</v>
      </c>
      <c r="K914" s="8" t="str">
        <f t="shared" si="159"/>
        <v>10:16</v>
      </c>
      <c r="L914" s="7" t="str">
        <f t="shared" si="160"/>
        <v>10</v>
      </c>
      <c r="M914" s="6">
        <f t="shared" si="161"/>
        <v>0</v>
      </c>
      <c r="N914" s="5">
        <f t="shared" si="166"/>
        <v>2</v>
      </c>
      <c r="O914" s="4">
        <f t="shared" si="167"/>
        <v>0</v>
      </c>
      <c r="P914" s="3">
        <f t="shared" si="162"/>
        <v>1</v>
      </c>
      <c r="Q914" s="2">
        <f t="shared" si="163"/>
        <v>0</v>
      </c>
      <c r="R914" s="3">
        <f t="shared" si="164"/>
        <v>1</v>
      </c>
      <c r="S914" s="2">
        <f t="shared" si="165"/>
        <v>0</v>
      </c>
      <c r="T914" s="1">
        <f t="shared" si="168"/>
        <v>0</v>
      </c>
      <c r="U914" s="1">
        <f t="shared" si="169"/>
        <v>0</v>
      </c>
    </row>
    <row r="915" spans="1:21">
      <c r="A915" s="9">
        <v>4441</v>
      </c>
      <c r="B915" s="9" t="s">
        <v>1012</v>
      </c>
      <c r="C915" s="9" t="s">
        <v>0</v>
      </c>
      <c r="D915" s="9">
        <v>1761</v>
      </c>
      <c r="E915" s="9">
        <v>0.5</v>
      </c>
      <c r="F915" s="9">
        <v>1.3157000000000001</v>
      </c>
      <c r="G915" s="9">
        <v>1.3182</v>
      </c>
      <c r="H915" s="9">
        <v>1.3157000000000001</v>
      </c>
      <c r="I915" s="9">
        <v>2.5</v>
      </c>
      <c r="J915" s="9">
        <v>2921.57</v>
      </c>
      <c r="K915" s="8" t="str">
        <f t="shared" si="159"/>
        <v>10:18</v>
      </c>
      <c r="L915" s="7" t="str">
        <f t="shared" si="160"/>
        <v>10</v>
      </c>
      <c r="M915" s="6">
        <f t="shared" si="161"/>
        <v>0</v>
      </c>
      <c r="N915" s="5">
        <f t="shared" si="166"/>
        <v>0</v>
      </c>
      <c r="O915" s="4">
        <f t="shared" si="167"/>
        <v>1</v>
      </c>
      <c r="P915" s="3">
        <f t="shared" si="162"/>
        <v>0</v>
      </c>
      <c r="Q915" s="2">
        <f t="shared" si="163"/>
        <v>0</v>
      </c>
      <c r="R915" s="3">
        <f t="shared" si="164"/>
        <v>0</v>
      </c>
      <c r="S915" s="2">
        <f t="shared" si="165"/>
        <v>0</v>
      </c>
      <c r="T915" s="1">
        <f t="shared" si="168"/>
        <v>0</v>
      </c>
      <c r="U915" s="1">
        <f t="shared" si="169"/>
        <v>0</v>
      </c>
    </row>
    <row r="916" spans="1:21">
      <c r="A916" s="9">
        <v>4443</v>
      </c>
      <c r="B916" s="9" t="s">
        <v>1011</v>
      </c>
      <c r="C916" s="9" t="s">
        <v>0</v>
      </c>
      <c r="D916" s="9">
        <v>1764</v>
      </c>
      <c r="E916" s="9">
        <v>1.5</v>
      </c>
      <c r="F916" s="9">
        <v>1.3160000000000001</v>
      </c>
      <c r="G916" s="9">
        <v>1.3134999999999999</v>
      </c>
      <c r="H916" s="9">
        <v>1.3160000000000001</v>
      </c>
      <c r="I916" s="9">
        <v>7.5</v>
      </c>
      <c r="J916" s="9">
        <v>2929.07</v>
      </c>
      <c r="K916" s="8" t="str">
        <f t="shared" si="159"/>
        <v>10:30</v>
      </c>
      <c r="L916" s="7" t="str">
        <f t="shared" si="160"/>
        <v>10</v>
      </c>
      <c r="M916" s="6">
        <f t="shared" si="161"/>
        <v>0</v>
      </c>
      <c r="N916" s="5">
        <f t="shared" si="166"/>
        <v>0</v>
      </c>
      <c r="O916" s="4">
        <f t="shared" si="167"/>
        <v>2</v>
      </c>
      <c r="P916" s="3">
        <f t="shared" si="162"/>
        <v>0</v>
      </c>
      <c r="Q916" s="2">
        <f t="shared" si="163"/>
        <v>0</v>
      </c>
      <c r="R916" s="3">
        <f t="shared" si="164"/>
        <v>0</v>
      </c>
      <c r="S916" s="2">
        <f t="shared" si="165"/>
        <v>1</v>
      </c>
      <c r="T916" s="1">
        <f t="shared" si="168"/>
        <v>0</v>
      </c>
      <c r="U916" s="1">
        <f t="shared" si="169"/>
        <v>1</v>
      </c>
    </row>
    <row r="917" spans="1:21">
      <c r="A917" s="9">
        <v>4444</v>
      </c>
      <c r="B917" s="9" t="s">
        <v>1010</v>
      </c>
      <c r="C917" s="9" t="s">
        <v>3</v>
      </c>
      <c r="D917" s="9">
        <v>1759</v>
      </c>
      <c r="E917" s="9">
        <v>0.5</v>
      </c>
      <c r="F917" s="9">
        <v>1.3171999999999999</v>
      </c>
      <c r="G917" s="9">
        <v>1.3171999999999999</v>
      </c>
      <c r="H917" s="9">
        <v>1.3147</v>
      </c>
      <c r="I917" s="9">
        <v>-10</v>
      </c>
      <c r="J917" s="9">
        <v>2919.07</v>
      </c>
      <c r="K917" s="8" t="str">
        <f t="shared" si="159"/>
        <v>10:35</v>
      </c>
      <c r="L917" s="7" t="str">
        <f t="shared" si="160"/>
        <v>10</v>
      </c>
      <c r="M917" s="6">
        <f t="shared" si="161"/>
        <v>0</v>
      </c>
      <c r="N917" s="5">
        <f t="shared" si="166"/>
        <v>1</v>
      </c>
      <c r="O917" s="4">
        <f t="shared" si="167"/>
        <v>0</v>
      </c>
      <c r="P917" s="3">
        <f t="shared" si="162"/>
        <v>0</v>
      </c>
      <c r="Q917" s="2">
        <f t="shared" si="163"/>
        <v>0</v>
      </c>
      <c r="R917" s="3">
        <f t="shared" si="164"/>
        <v>1</v>
      </c>
      <c r="S917" s="2">
        <f t="shared" si="165"/>
        <v>0</v>
      </c>
      <c r="T917" s="1">
        <f t="shared" si="168"/>
        <v>0</v>
      </c>
      <c r="U917" s="1">
        <f t="shared" si="169"/>
        <v>0</v>
      </c>
    </row>
    <row r="918" spans="1:21">
      <c r="A918" s="9">
        <v>4446</v>
      </c>
      <c r="B918" s="9" t="s">
        <v>1009</v>
      </c>
      <c r="C918" s="9" t="s">
        <v>0</v>
      </c>
      <c r="D918" s="9">
        <v>1763</v>
      </c>
      <c r="E918" s="9">
        <v>0.5</v>
      </c>
      <c r="F918" s="9">
        <v>1.3167</v>
      </c>
      <c r="G918" s="9">
        <v>1.3191999999999999</v>
      </c>
      <c r="H918" s="9">
        <v>1.3167</v>
      </c>
      <c r="I918" s="9">
        <v>2.5</v>
      </c>
      <c r="J918" s="9">
        <v>2921.57</v>
      </c>
      <c r="K918" s="8" t="str">
        <f t="shared" si="159"/>
        <v>13:29</v>
      </c>
      <c r="L918" s="7" t="str">
        <f t="shared" si="160"/>
        <v>13</v>
      </c>
      <c r="M918" s="6">
        <f t="shared" si="161"/>
        <v>0</v>
      </c>
      <c r="N918" s="5">
        <f t="shared" si="166"/>
        <v>0</v>
      </c>
      <c r="O918" s="4">
        <f t="shared" si="167"/>
        <v>1</v>
      </c>
      <c r="P918" s="3">
        <f t="shared" si="162"/>
        <v>0</v>
      </c>
      <c r="Q918" s="2">
        <f t="shared" si="163"/>
        <v>0</v>
      </c>
      <c r="R918" s="3">
        <f t="shared" si="164"/>
        <v>0</v>
      </c>
      <c r="S918" s="2">
        <f t="shared" si="165"/>
        <v>0</v>
      </c>
      <c r="T918" s="1">
        <f t="shared" si="168"/>
        <v>0</v>
      </c>
      <c r="U918" s="1">
        <f t="shared" si="169"/>
        <v>0</v>
      </c>
    </row>
    <row r="919" spans="1:21">
      <c r="A919" s="9">
        <v>4453</v>
      </c>
      <c r="B919" s="9" t="s">
        <v>1008</v>
      </c>
      <c r="C919" s="9" t="s">
        <v>0</v>
      </c>
      <c r="D919" s="9">
        <v>1766</v>
      </c>
      <c r="E919" s="9">
        <v>1</v>
      </c>
      <c r="F919" s="9">
        <v>1.3162</v>
      </c>
      <c r="G919" s="9">
        <v>1.3137000000000001</v>
      </c>
      <c r="H919" s="9">
        <v>1.3162</v>
      </c>
      <c r="I919" s="9">
        <v>5</v>
      </c>
      <c r="J919" s="9">
        <v>2926.57</v>
      </c>
      <c r="K919" s="8" t="str">
        <f t="shared" si="159"/>
        <v>15:11</v>
      </c>
      <c r="L919" s="7" t="str">
        <f t="shared" si="160"/>
        <v>15</v>
      </c>
      <c r="M919" s="6">
        <f t="shared" si="161"/>
        <v>0</v>
      </c>
      <c r="N919" s="5">
        <f t="shared" si="166"/>
        <v>0</v>
      </c>
      <c r="O919" s="4">
        <f t="shared" si="167"/>
        <v>2</v>
      </c>
      <c r="P919" s="3">
        <f t="shared" si="162"/>
        <v>0</v>
      </c>
      <c r="Q919" s="2">
        <f t="shared" si="163"/>
        <v>0</v>
      </c>
      <c r="R919" s="3">
        <f t="shared" si="164"/>
        <v>0</v>
      </c>
      <c r="S919" s="2">
        <f t="shared" si="165"/>
        <v>1</v>
      </c>
      <c r="T919" s="1">
        <f t="shared" si="168"/>
        <v>0</v>
      </c>
      <c r="U919" s="1">
        <f t="shared" si="169"/>
        <v>1</v>
      </c>
    </row>
    <row r="920" spans="1:21">
      <c r="A920" s="9">
        <v>4462</v>
      </c>
      <c r="B920" s="9" t="s">
        <v>1007</v>
      </c>
      <c r="C920" s="9" t="s">
        <v>3</v>
      </c>
      <c r="D920" s="9">
        <v>1767</v>
      </c>
      <c r="E920" s="9">
        <v>2</v>
      </c>
      <c r="F920" s="9">
        <v>1.3184</v>
      </c>
      <c r="G920" s="9">
        <v>1.3184</v>
      </c>
      <c r="H920" s="9">
        <v>1.3159000000000001</v>
      </c>
      <c r="I920" s="9">
        <v>-40</v>
      </c>
      <c r="J920" s="9">
        <v>2886.57</v>
      </c>
      <c r="K920" s="8" t="str">
        <f t="shared" si="159"/>
        <v>16:11</v>
      </c>
      <c r="L920" s="7" t="str">
        <f t="shared" si="160"/>
        <v>16</v>
      </c>
      <c r="M920" s="6">
        <f t="shared" si="161"/>
        <v>0</v>
      </c>
      <c r="N920" s="5">
        <f t="shared" si="166"/>
        <v>1</v>
      </c>
      <c r="O920" s="4">
        <f t="shared" si="167"/>
        <v>0</v>
      </c>
      <c r="P920" s="3">
        <f t="shared" si="162"/>
        <v>0</v>
      </c>
      <c r="Q920" s="2">
        <f t="shared" si="163"/>
        <v>0</v>
      </c>
      <c r="R920" s="3">
        <f t="shared" si="164"/>
        <v>1</v>
      </c>
      <c r="S920" s="2">
        <f t="shared" si="165"/>
        <v>0</v>
      </c>
      <c r="T920" s="1">
        <f t="shared" si="168"/>
        <v>0</v>
      </c>
      <c r="U920" s="1">
        <f t="shared" si="169"/>
        <v>0</v>
      </c>
    </row>
    <row r="921" spans="1:21">
      <c r="A921" s="9">
        <v>4467</v>
      </c>
      <c r="B921" s="9" t="s">
        <v>1006</v>
      </c>
      <c r="C921" s="9" t="s">
        <v>3</v>
      </c>
      <c r="D921" s="9">
        <v>1769</v>
      </c>
      <c r="E921" s="9">
        <v>0.5</v>
      </c>
      <c r="F921" s="9">
        <v>1.3193999999999999</v>
      </c>
      <c r="G921" s="9">
        <v>1.3193999999999999</v>
      </c>
      <c r="H921" s="9">
        <v>1.3169</v>
      </c>
      <c r="I921" s="9">
        <v>-10</v>
      </c>
      <c r="J921" s="9">
        <v>2876.57</v>
      </c>
      <c r="K921" s="8" t="str">
        <f t="shared" si="159"/>
        <v>16:13</v>
      </c>
      <c r="L921" s="7" t="str">
        <f t="shared" si="160"/>
        <v>16</v>
      </c>
      <c r="M921" s="6">
        <f t="shared" si="161"/>
        <v>0</v>
      </c>
      <c r="N921" s="5">
        <f t="shared" si="166"/>
        <v>2</v>
      </c>
      <c r="O921" s="4">
        <f t="shared" si="167"/>
        <v>0</v>
      </c>
      <c r="P921" s="3">
        <f t="shared" si="162"/>
        <v>1</v>
      </c>
      <c r="Q921" s="2">
        <f t="shared" si="163"/>
        <v>0</v>
      </c>
      <c r="R921" s="3">
        <f t="shared" si="164"/>
        <v>1</v>
      </c>
      <c r="S921" s="2">
        <f t="shared" si="165"/>
        <v>0</v>
      </c>
      <c r="T921" s="1">
        <f t="shared" si="168"/>
        <v>0</v>
      </c>
      <c r="U921" s="1">
        <f t="shared" si="169"/>
        <v>0</v>
      </c>
    </row>
    <row r="922" spans="1:21">
      <c r="A922" s="9">
        <v>4468</v>
      </c>
      <c r="B922" s="9" t="s">
        <v>1005</v>
      </c>
      <c r="C922" s="9" t="s">
        <v>0</v>
      </c>
      <c r="D922" s="9">
        <v>1771</v>
      </c>
      <c r="E922" s="9">
        <v>0.5</v>
      </c>
      <c r="F922" s="9">
        <v>1.3180000000000001</v>
      </c>
      <c r="G922" s="9">
        <v>1.3205</v>
      </c>
      <c r="H922" s="9">
        <v>1.3180000000000001</v>
      </c>
      <c r="I922" s="9">
        <v>2.5</v>
      </c>
      <c r="J922" s="9">
        <v>2879.07</v>
      </c>
      <c r="K922" s="8" t="str">
        <f t="shared" si="159"/>
        <v>18:01</v>
      </c>
      <c r="L922" s="7" t="str">
        <f t="shared" si="160"/>
        <v>18</v>
      </c>
      <c r="M922" s="6">
        <f t="shared" si="161"/>
        <v>0</v>
      </c>
      <c r="N922" s="5">
        <f t="shared" si="166"/>
        <v>0</v>
      </c>
      <c r="O922" s="4">
        <f t="shared" si="167"/>
        <v>1</v>
      </c>
      <c r="P922" s="3">
        <f t="shared" si="162"/>
        <v>0</v>
      </c>
      <c r="Q922" s="2">
        <f t="shared" si="163"/>
        <v>0</v>
      </c>
      <c r="R922" s="3">
        <f t="shared" si="164"/>
        <v>0</v>
      </c>
      <c r="S922" s="2">
        <f t="shared" si="165"/>
        <v>0</v>
      </c>
      <c r="T922" s="1">
        <f t="shared" si="168"/>
        <v>0</v>
      </c>
      <c r="U922" s="1">
        <f t="shared" si="169"/>
        <v>0</v>
      </c>
    </row>
    <row r="923" spans="1:21">
      <c r="A923" s="9">
        <v>4473</v>
      </c>
      <c r="B923" s="9" t="s">
        <v>1004</v>
      </c>
      <c r="C923" s="9" t="s">
        <v>0</v>
      </c>
      <c r="D923" s="9">
        <v>1774</v>
      </c>
      <c r="E923" s="9">
        <v>1.5</v>
      </c>
      <c r="F923" s="9">
        <v>1.3183</v>
      </c>
      <c r="G923" s="9">
        <v>1.3158000000000001</v>
      </c>
      <c r="H923" s="9">
        <v>1.3183</v>
      </c>
      <c r="I923" s="9">
        <v>7.5</v>
      </c>
      <c r="J923" s="9">
        <v>2886.57</v>
      </c>
      <c r="K923" s="8" t="str">
        <f t="shared" si="159"/>
        <v>19:43</v>
      </c>
      <c r="L923" s="7" t="str">
        <f t="shared" si="160"/>
        <v>19</v>
      </c>
      <c r="M923" s="6">
        <f t="shared" si="161"/>
        <v>0</v>
      </c>
      <c r="N923" s="5">
        <f t="shared" si="166"/>
        <v>0</v>
      </c>
      <c r="O923" s="4">
        <f t="shared" si="167"/>
        <v>2</v>
      </c>
      <c r="P923" s="3">
        <f t="shared" si="162"/>
        <v>0</v>
      </c>
      <c r="Q923" s="2">
        <f t="shared" si="163"/>
        <v>0</v>
      </c>
      <c r="R923" s="3">
        <f t="shared" si="164"/>
        <v>0</v>
      </c>
      <c r="S923" s="2">
        <f t="shared" si="165"/>
        <v>1</v>
      </c>
      <c r="T923" s="1">
        <f t="shared" si="168"/>
        <v>0</v>
      </c>
      <c r="U923" s="1">
        <f t="shared" si="169"/>
        <v>1</v>
      </c>
    </row>
    <row r="924" spans="1:21">
      <c r="A924" s="9">
        <v>4482</v>
      </c>
      <c r="B924" s="9" t="s">
        <v>1003</v>
      </c>
      <c r="C924" s="9" t="s">
        <v>0</v>
      </c>
      <c r="D924" s="9">
        <v>1777</v>
      </c>
      <c r="E924" s="9">
        <v>0.5</v>
      </c>
      <c r="F924" s="9">
        <v>1.319</v>
      </c>
      <c r="G924" s="9">
        <v>1.3214999999999999</v>
      </c>
      <c r="H924" s="9">
        <v>1.319</v>
      </c>
      <c r="I924" s="9">
        <v>2.5</v>
      </c>
      <c r="J924" s="9">
        <v>2889.07</v>
      </c>
      <c r="K924" s="8" t="str">
        <f t="shared" si="159"/>
        <v>19:58</v>
      </c>
      <c r="L924" s="7" t="str">
        <f t="shared" si="160"/>
        <v>19</v>
      </c>
      <c r="M924" s="6">
        <f t="shared" si="161"/>
        <v>0</v>
      </c>
      <c r="N924" s="5">
        <f t="shared" si="166"/>
        <v>0</v>
      </c>
      <c r="O924" s="4">
        <f t="shared" si="167"/>
        <v>3</v>
      </c>
      <c r="P924" s="3">
        <f t="shared" si="162"/>
        <v>0</v>
      </c>
      <c r="Q924" s="2">
        <f t="shared" si="163"/>
        <v>0</v>
      </c>
      <c r="R924" s="3">
        <f t="shared" si="164"/>
        <v>0</v>
      </c>
      <c r="S924" s="2">
        <f t="shared" si="165"/>
        <v>0</v>
      </c>
      <c r="T924" s="1">
        <f t="shared" si="168"/>
        <v>0</v>
      </c>
      <c r="U924" s="1">
        <f t="shared" si="169"/>
        <v>1</v>
      </c>
    </row>
    <row r="925" spans="1:21">
      <c r="A925" s="9">
        <v>4484</v>
      </c>
      <c r="B925" s="9" t="s">
        <v>1002</v>
      </c>
      <c r="C925" s="9" t="s">
        <v>0</v>
      </c>
      <c r="D925" s="9">
        <v>1780</v>
      </c>
      <c r="E925" s="9">
        <v>1.5</v>
      </c>
      <c r="F925" s="9">
        <v>1.3193999999999999</v>
      </c>
      <c r="G925" s="9">
        <v>1.3169</v>
      </c>
      <c r="H925" s="9">
        <v>1.3193999999999999</v>
      </c>
      <c r="I925" s="9">
        <v>7.5</v>
      </c>
      <c r="J925" s="9">
        <v>2896.57</v>
      </c>
      <c r="K925" s="8" t="str">
        <f t="shared" si="159"/>
        <v>20:28</v>
      </c>
      <c r="L925" s="7" t="str">
        <f t="shared" si="160"/>
        <v>20</v>
      </c>
      <c r="M925" s="6">
        <f t="shared" si="161"/>
        <v>0</v>
      </c>
      <c r="N925" s="5">
        <f t="shared" si="166"/>
        <v>0</v>
      </c>
      <c r="O925" s="4">
        <f t="shared" si="167"/>
        <v>4</v>
      </c>
      <c r="P925" s="3">
        <f t="shared" si="162"/>
        <v>0</v>
      </c>
      <c r="Q925" s="2">
        <f t="shared" si="163"/>
        <v>1</v>
      </c>
      <c r="R925" s="3">
        <f t="shared" si="164"/>
        <v>0</v>
      </c>
      <c r="S925" s="2">
        <f t="shared" si="165"/>
        <v>1</v>
      </c>
      <c r="T925" s="1">
        <f t="shared" si="168"/>
        <v>0</v>
      </c>
      <c r="U925" s="1">
        <f t="shared" si="169"/>
        <v>1</v>
      </c>
    </row>
    <row r="926" spans="1:21">
      <c r="A926" s="9">
        <v>4485</v>
      </c>
      <c r="B926" s="9" t="s">
        <v>1001</v>
      </c>
      <c r="C926" s="9" t="s">
        <v>54</v>
      </c>
      <c r="D926" s="9">
        <v>1775</v>
      </c>
      <c r="E926" s="9">
        <v>2.5</v>
      </c>
      <c r="F926" s="9">
        <v>1.319</v>
      </c>
      <c r="G926" s="9">
        <v>1.3205</v>
      </c>
      <c r="H926" s="9">
        <v>1.3180000000000001</v>
      </c>
      <c r="I926" s="9">
        <v>-13.43</v>
      </c>
      <c r="J926" s="9">
        <v>2883.14</v>
      </c>
      <c r="K926" s="8" t="str">
        <f t="shared" si="159"/>
        <v>01:00</v>
      </c>
      <c r="L926" s="7" t="str">
        <f t="shared" si="160"/>
        <v>01</v>
      </c>
      <c r="M926" s="6">
        <f t="shared" si="161"/>
        <v>2</v>
      </c>
      <c r="N926" s="5">
        <f t="shared" si="166"/>
        <v>0</v>
      </c>
      <c r="O926" s="4">
        <f t="shared" si="167"/>
        <v>0</v>
      </c>
      <c r="P926" s="3">
        <f t="shared" si="162"/>
        <v>0</v>
      </c>
      <c r="Q926" s="2">
        <f t="shared" si="163"/>
        <v>0</v>
      </c>
      <c r="R926" s="3">
        <f t="shared" si="164"/>
        <v>0</v>
      </c>
      <c r="S926" s="2">
        <f t="shared" si="165"/>
        <v>0</v>
      </c>
      <c r="T926" s="1">
        <f t="shared" si="168"/>
        <v>0</v>
      </c>
      <c r="U926" s="1">
        <f t="shared" si="169"/>
        <v>0</v>
      </c>
    </row>
    <row r="927" spans="1:21">
      <c r="A927" s="9">
        <v>4497</v>
      </c>
      <c r="B927" s="9" t="s">
        <v>1000</v>
      </c>
      <c r="C927" s="9" t="s">
        <v>0</v>
      </c>
      <c r="D927" s="9">
        <v>1784</v>
      </c>
      <c r="E927" s="9">
        <v>0.5</v>
      </c>
      <c r="F927" s="9">
        <v>1.3170999999999999</v>
      </c>
      <c r="G927" s="9">
        <v>1.3146</v>
      </c>
      <c r="H927" s="9">
        <v>1.3170999999999999</v>
      </c>
      <c r="I927" s="9">
        <v>2.5</v>
      </c>
      <c r="J927" s="9">
        <v>2885.64</v>
      </c>
      <c r="K927" s="8" t="str">
        <f t="shared" si="159"/>
        <v>09:03</v>
      </c>
      <c r="L927" s="7" t="str">
        <f t="shared" si="160"/>
        <v>09</v>
      </c>
      <c r="M927" s="6">
        <f t="shared" si="161"/>
        <v>0</v>
      </c>
      <c r="N927" s="5">
        <f t="shared" si="166"/>
        <v>0</v>
      </c>
      <c r="O927" s="4">
        <f t="shared" si="167"/>
        <v>1</v>
      </c>
      <c r="P927" s="3">
        <f t="shared" si="162"/>
        <v>0</v>
      </c>
      <c r="Q927" s="2">
        <f t="shared" si="163"/>
        <v>0</v>
      </c>
      <c r="R927" s="3">
        <f t="shared" si="164"/>
        <v>0</v>
      </c>
      <c r="S927" s="2">
        <f t="shared" si="165"/>
        <v>1</v>
      </c>
      <c r="T927" s="1">
        <f t="shared" si="168"/>
        <v>0</v>
      </c>
      <c r="U927" s="1">
        <f t="shared" si="169"/>
        <v>0</v>
      </c>
    </row>
    <row r="928" spans="1:21">
      <c r="A928" s="9">
        <v>4499</v>
      </c>
      <c r="B928" s="9" t="s">
        <v>999</v>
      </c>
      <c r="C928" s="9" t="s">
        <v>0</v>
      </c>
      <c r="D928" s="9">
        <v>1785</v>
      </c>
      <c r="E928" s="9">
        <v>1.5</v>
      </c>
      <c r="F928" s="9">
        <v>1.3168</v>
      </c>
      <c r="G928" s="9">
        <v>1.3192999999999999</v>
      </c>
      <c r="H928" s="9">
        <v>1.3168</v>
      </c>
      <c r="I928" s="9">
        <v>7.5</v>
      </c>
      <c r="J928" s="9">
        <v>2893.14</v>
      </c>
      <c r="K928" s="8" t="str">
        <f t="shared" si="159"/>
        <v>09:12</v>
      </c>
      <c r="L928" s="7" t="str">
        <f t="shared" si="160"/>
        <v>09</v>
      </c>
      <c r="M928" s="6">
        <f t="shared" si="161"/>
        <v>0</v>
      </c>
      <c r="N928" s="5">
        <f t="shared" si="166"/>
        <v>0</v>
      </c>
      <c r="O928" s="4">
        <f t="shared" si="167"/>
        <v>2</v>
      </c>
      <c r="P928" s="3">
        <f t="shared" si="162"/>
        <v>0</v>
      </c>
      <c r="Q928" s="2">
        <f t="shared" si="163"/>
        <v>0</v>
      </c>
      <c r="R928" s="3">
        <f t="shared" si="164"/>
        <v>0</v>
      </c>
      <c r="S928" s="2">
        <f t="shared" si="165"/>
        <v>0</v>
      </c>
      <c r="T928" s="1">
        <f t="shared" si="168"/>
        <v>0</v>
      </c>
      <c r="U928" s="1">
        <f t="shared" si="169"/>
        <v>1</v>
      </c>
    </row>
    <row r="929" spans="1:21">
      <c r="A929" s="9">
        <v>4500</v>
      </c>
      <c r="B929" s="9" t="s">
        <v>998</v>
      </c>
      <c r="C929" s="9" t="s">
        <v>3</v>
      </c>
      <c r="D929" s="9">
        <v>1782</v>
      </c>
      <c r="E929" s="9">
        <v>1</v>
      </c>
      <c r="F929" s="9">
        <v>1.3156000000000001</v>
      </c>
      <c r="G929" s="9">
        <v>1.3156000000000001</v>
      </c>
      <c r="H929" s="9">
        <v>1.3181</v>
      </c>
      <c r="I929" s="9">
        <v>-20</v>
      </c>
      <c r="J929" s="9">
        <v>2873.14</v>
      </c>
      <c r="K929" s="8" t="str">
        <f t="shared" si="159"/>
        <v>09:42</v>
      </c>
      <c r="L929" s="7" t="str">
        <f t="shared" si="160"/>
        <v>09</v>
      </c>
      <c r="M929" s="6">
        <f t="shared" si="161"/>
        <v>0</v>
      </c>
      <c r="N929" s="5">
        <f t="shared" si="166"/>
        <v>1</v>
      </c>
      <c r="O929" s="4">
        <f t="shared" si="167"/>
        <v>0</v>
      </c>
      <c r="P929" s="3">
        <f t="shared" si="162"/>
        <v>0</v>
      </c>
      <c r="Q929" s="2">
        <f t="shared" si="163"/>
        <v>0</v>
      </c>
      <c r="R929" s="3">
        <f t="shared" si="164"/>
        <v>0</v>
      </c>
      <c r="S929" s="2">
        <f t="shared" si="165"/>
        <v>0</v>
      </c>
      <c r="T929" s="1">
        <f t="shared" si="168"/>
        <v>0</v>
      </c>
      <c r="U929" s="1">
        <f t="shared" si="169"/>
        <v>0</v>
      </c>
    </row>
    <row r="930" spans="1:21">
      <c r="A930" s="9">
        <v>4508</v>
      </c>
      <c r="B930" s="9" t="s">
        <v>997</v>
      </c>
      <c r="C930" s="9" t="s">
        <v>0</v>
      </c>
      <c r="D930" s="9">
        <v>1788</v>
      </c>
      <c r="E930" s="9">
        <v>1</v>
      </c>
      <c r="F930" s="9">
        <v>1.319</v>
      </c>
      <c r="G930" s="9">
        <v>1.3165</v>
      </c>
      <c r="H930" s="9">
        <v>1.319</v>
      </c>
      <c r="I930" s="9">
        <v>5</v>
      </c>
      <c r="J930" s="9">
        <v>2878.14</v>
      </c>
      <c r="K930" s="8" t="str">
        <f t="shared" si="159"/>
        <v>07:46</v>
      </c>
      <c r="L930" s="7" t="str">
        <f t="shared" si="160"/>
        <v>07</v>
      </c>
      <c r="M930" s="6">
        <f t="shared" si="161"/>
        <v>0</v>
      </c>
      <c r="N930" s="5">
        <f t="shared" si="166"/>
        <v>0</v>
      </c>
      <c r="O930" s="4">
        <f t="shared" si="167"/>
        <v>1</v>
      </c>
      <c r="P930" s="3">
        <f t="shared" si="162"/>
        <v>0</v>
      </c>
      <c r="Q930" s="2">
        <f t="shared" si="163"/>
        <v>0</v>
      </c>
      <c r="R930" s="3">
        <f t="shared" si="164"/>
        <v>0</v>
      </c>
      <c r="S930" s="2">
        <f t="shared" si="165"/>
        <v>1</v>
      </c>
      <c r="T930" s="1">
        <f t="shared" si="168"/>
        <v>0</v>
      </c>
      <c r="U930" s="1">
        <f t="shared" si="169"/>
        <v>0</v>
      </c>
    </row>
    <row r="931" spans="1:21">
      <c r="A931" s="9">
        <v>4517</v>
      </c>
      <c r="B931" s="9" t="s">
        <v>996</v>
      </c>
      <c r="C931" s="9" t="s">
        <v>0</v>
      </c>
      <c r="D931" s="9">
        <v>1791</v>
      </c>
      <c r="E931" s="9">
        <v>0.5</v>
      </c>
      <c r="F931" s="9">
        <v>1.3197000000000001</v>
      </c>
      <c r="G931" s="9">
        <v>1.3222</v>
      </c>
      <c r="H931" s="9">
        <v>1.3197000000000001</v>
      </c>
      <c r="I931" s="9">
        <v>2.5</v>
      </c>
      <c r="J931" s="9">
        <v>2880.64</v>
      </c>
      <c r="K931" s="8" t="str">
        <f t="shared" si="159"/>
        <v>08:22</v>
      </c>
      <c r="L931" s="7" t="str">
        <f t="shared" si="160"/>
        <v>08</v>
      </c>
      <c r="M931" s="6">
        <f t="shared" si="161"/>
        <v>0</v>
      </c>
      <c r="N931" s="5">
        <f t="shared" si="166"/>
        <v>0</v>
      </c>
      <c r="O931" s="4">
        <f t="shared" si="167"/>
        <v>2</v>
      </c>
      <c r="P931" s="3">
        <f t="shared" si="162"/>
        <v>0</v>
      </c>
      <c r="Q931" s="2">
        <f t="shared" si="163"/>
        <v>0</v>
      </c>
      <c r="R931" s="3">
        <f t="shared" si="164"/>
        <v>0</v>
      </c>
      <c r="S931" s="2">
        <f t="shared" si="165"/>
        <v>0</v>
      </c>
      <c r="T931" s="1">
        <f t="shared" si="168"/>
        <v>0</v>
      </c>
      <c r="U931" s="1">
        <f t="shared" si="169"/>
        <v>1</v>
      </c>
    </row>
    <row r="932" spans="1:21">
      <c r="A932" s="9">
        <v>4519</v>
      </c>
      <c r="B932" s="9" t="s">
        <v>995</v>
      </c>
      <c r="C932" s="9" t="s">
        <v>0</v>
      </c>
      <c r="D932" s="9">
        <v>1794</v>
      </c>
      <c r="E932" s="9">
        <v>1.5</v>
      </c>
      <c r="F932" s="9">
        <v>1.32</v>
      </c>
      <c r="G932" s="9">
        <v>1.3174999999999999</v>
      </c>
      <c r="H932" s="9">
        <v>1.32</v>
      </c>
      <c r="I932" s="9">
        <v>7.5</v>
      </c>
      <c r="J932" s="9">
        <v>2888.14</v>
      </c>
      <c r="K932" s="8" t="str">
        <f t="shared" si="159"/>
        <v>09:17</v>
      </c>
      <c r="L932" s="7" t="str">
        <f t="shared" si="160"/>
        <v>09</v>
      </c>
      <c r="M932" s="6">
        <f t="shared" si="161"/>
        <v>0</v>
      </c>
      <c r="N932" s="5">
        <f t="shared" si="166"/>
        <v>0</v>
      </c>
      <c r="O932" s="4">
        <f t="shared" si="167"/>
        <v>3</v>
      </c>
      <c r="P932" s="3">
        <f t="shared" si="162"/>
        <v>0</v>
      </c>
      <c r="Q932" s="2">
        <f t="shared" si="163"/>
        <v>0</v>
      </c>
      <c r="R932" s="3">
        <f t="shared" si="164"/>
        <v>0</v>
      </c>
      <c r="S932" s="2">
        <f t="shared" si="165"/>
        <v>1</v>
      </c>
      <c r="T932" s="1">
        <f t="shared" si="168"/>
        <v>0</v>
      </c>
      <c r="U932" s="1">
        <f t="shared" si="169"/>
        <v>1</v>
      </c>
    </row>
    <row r="933" spans="1:21">
      <c r="A933" s="9">
        <v>4520</v>
      </c>
      <c r="B933" s="9" t="s">
        <v>994</v>
      </c>
      <c r="C933" s="9" t="s">
        <v>3</v>
      </c>
      <c r="D933" s="9">
        <v>1789</v>
      </c>
      <c r="E933" s="9">
        <v>2</v>
      </c>
      <c r="F933" s="9">
        <v>1.3211999999999999</v>
      </c>
      <c r="G933" s="9">
        <v>1.3211999999999999</v>
      </c>
      <c r="H933" s="9">
        <v>1.3187</v>
      </c>
      <c r="I933" s="9">
        <v>-40</v>
      </c>
      <c r="J933" s="9">
        <v>2848.14</v>
      </c>
      <c r="K933" s="8" t="str">
        <f t="shared" si="159"/>
        <v>09:33</v>
      </c>
      <c r="L933" s="7" t="str">
        <f t="shared" si="160"/>
        <v>09</v>
      </c>
      <c r="M933" s="6">
        <f t="shared" si="161"/>
        <v>0</v>
      </c>
      <c r="N933" s="5">
        <f t="shared" si="166"/>
        <v>1</v>
      </c>
      <c r="O933" s="4">
        <f t="shared" si="167"/>
        <v>0</v>
      </c>
      <c r="P933" s="3">
        <f t="shared" si="162"/>
        <v>0</v>
      </c>
      <c r="Q933" s="2">
        <f t="shared" si="163"/>
        <v>0</v>
      </c>
      <c r="R933" s="3">
        <f t="shared" si="164"/>
        <v>1</v>
      </c>
      <c r="S933" s="2">
        <f t="shared" si="165"/>
        <v>0</v>
      </c>
      <c r="T933" s="1">
        <f t="shared" si="168"/>
        <v>0</v>
      </c>
      <c r="U933" s="1">
        <f t="shared" si="169"/>
        <v>0</v>
      </c>
    </row>
    <row r="934" spans="1:21">
      <c r="A934" s="9">
        <v>4522</v>
      </c>
      <c r="B934" s="9" t="s">
        <v>993</v>
      </c>
      <c r="C934" s="9" t="s">
        <v>3</v>
      </c>
      <c r="D934" s="9">
        <v>1793</v>
      </c>
      <c r="E934" s="9">
        <v>0.5</v>
      </c>
      <c r="F934" s="9">
        <v>1.3231999999999999</v>
      </c>
      <c r="G934" s="9">
        <v>1.3231999999999999</v>
      </c>
      <c r="H934" s="9">
        <v>1.3207</v>
      </c>
      <c r="I934" s="9">
        <v>-10</v>
      </c>
      <c r="J934" s="9">
        <v>2838.14</v>
      </c>
      <c r="K934" s="8" t="str">
        <f t="shared" si="159"/>
        <v>16:54</v>
      </c>
      <c r="L934" s="7" t="str">
        <f t="shared" si="160"/>
        <v>16</v>
      </c>
      <c r="M934" s="6">
        <f t="shared" si="161"/>
        <v>0</v>
      </c>
      <c r="N934" s="5">
        <f t="shared" si="166"/>
        <v>2</v>
      </c>
      <c r="O934" s="4">
        <f t="shared" si="167"/>
        <v>0</v>
      </c>
      <c r="P934" s="3">
        <f t="shared" si="162"/>
        <v>1</v>
      </c>
      <c r="Q934" s="2">
        <f t="shared" si="163"/>
        <v>0</v>
      </c>
      <c r="R934" s="3">
        <f t="shared" si="164"/>
        <v>1</v>
      </c>
      <c r="S934" s="2">
        <f t="shared" si="165"/>
        <v>0</v>
      </c>
      <c r="T934" s="1">
        <f t="shared" si="168"/>
        <v>0</v>
      </c>
      <c r="U934" s="1">
        <f t="shared" si="169"/>
        <v>0</v>
      </c>
    </row>
    <row r="935" spans="1:21">
      <c r="A935" s="9">
        <v>4529</v>
      </c>
      <c r="B935" s="9" t="s">
        <v>992</v>
      </c>
      <c r="C935" s="9" t="s">
        <v>0</v>
      </c>
      <c r="D935" s="9">
        <v>1795</v>
      </c>
      <c r="E935" s="9">
        <v>1</v>
      </c>
      <c r="F935" s="9">
        <v>1.3233999999999999</v>
      </c>
      <c r="G935" s="9">
        <v>1.3259000000000001</v>
      </c>
      <c r="H935" s="9">
        <v>1.3233999999999999</v>
      </c>
      <c r="I935" s="9">
        <v>5</v>
      </c>
      <c r="J935" s="9">
        <v>2843.14</v>
      </c>
      <c r="K935" s="8" t="str">
        <f t="shared" si="159"/>
        <v>17:39</v>
      </c>
      <c r="L935" s="7" t="str">
        <f t="shared" si="160"/>
        <v>17</v>
      </c>
      <c r="M935" s="6">
        <f t="shared" si="161"/>
        <v>0</v>
      </c>
      <c r="N935" s="5">
        <f t="shared" si="166"/>
        <v>0</v>
      </c>
      <c r="O935" s="4">
        <f t="shared" si="167"/>
        <v>1</v>
      </c>
      <c r="P935" s="3">
        <f t="shared" si="162"/>
        <v>0</v>
      </c>
      <c r="Q935" s="2">
        <f t="shared" si="163"/>
        <v>0</v>
      </c>
      <c r="R935" s="3">
        <f t="shared" si="164"/>
        <v>0</v>
      </c>
      <c r="S935" s="2">
        <f t="shared" si="165"/>
        <v>0</v>
      </c>
      <c r="T935" s="1">
        <f t="shared" si="168"/>
        <v>0</v>
      </c>
      <c r="U935" s="1">
        <f t="shared" si="169"/>
        <v>0</v>
      </c>
    </row>
    <row r="936" spans="1:21">
      <c r="A936" s="9">
        <v>4534</v>
      </c>
      <c r="B936" s="9" t="s">
        <v>991</v>
      </c>
      <c r="C936" s="9" t="s">
        <v>0</v>
      </c>
      <c r="D936" s="9">
        <v>1798</v>
      </c>
      <c r="E936" s="9">
        <v>2</v>
      </c>
      <c r="F936" s="9">
        <v>1.3237000000000001</v>
      </c>
      <c r="G936" s="9">
        <v>1.3211999999999999</v>
      </c>
      <c r="H936" s="9">
        <v>1.3237000000000001</v>
      </c>
      <c r="I936" s="9">
        <v>10</v>
      </c>
      <c r="J936" s="9">
        <v>2853.14</v>
      </c>
      <c r="K936" s="8" t="str">
        <f t="shared" si="159"/>
        <v>17:52</v>
      </c>
      <c r="L936" s="7" t="str">
        <f t="shared" si="160"/>
        <v>17</v>
      </c>
      <c r="M936" s="6">
        <f t="shared" si="161"/>
        <v>0</v>
      </c>
      <c r="N936" s="5">
        <f t="shared" si="166"/>
        <v>0</v>
      </c>
      <c r="O936" s="4">
        <f t="shared" si="167"/>
        <v>2</v>
      </c>
      <c r="P936" s="3">
        <f t="shared" si="162"/>
        <v>0</v>
      </c>
      <c r="Q936" s="2">
        <f t="shared" si="163"/>
        <v>0</v>
      </c>
      <c r="R936" s="3">
        <f t="shared" si="164"/>
        <v>0</v>
      </c>
      <c r="S936" s="2">
        <f t="shared" si="165"/>
        <v>1</v>
      </c>
      <c r="T936" s="1">
        <f t="shared" si="168"/>
        <v>0</v>
      </c>
      <c r="U936" s="1">
        <f t="shared" si="169"/>
        <v>1</v>
      </c>
    </row>
    <row r="937" spans="1:21">
      <c r="A937" s="9">
        <v>4539</v>
      </c>
      <c r="B937" s="9" t="s">
        <v>990</v>
      </c>
      <c r="C937" s="9" t="s">
        <v>0</v>
      </c>
      <c r="D937" s="9">
        <v>1799</v>
      </c>
      <c r="E937" s="9">
        <v>3</v>
      </c>
      <c r="F937" s="9">
        <v>1.3232999999999999</v>
      </c>
      <c r="G937" s="9">
        <v>1.3258000000000001</v>
      </c>
      <c r="H937" s="9">
        <v>1.3232999999999999</v>
      </c>
      <c r="I937" s="9">
        <v>15</v>
      </c>
      <c r="J937" s="9">
        <v>2868.14</v>
      </c>
      <c r="K937" s="8" t="str">
        <f t="shared" si="159"/>
        <v>17:59</v>
      </c>
      <c r="L937" s="7" t="str">
        <f t="shared" si="160"/>
        <v>17</v>
      </c>
      <c r="M937" s="6">
        <f t="shared" si="161"/>
        <v>0</v>
      </c>
      <c r="N937" s="5">
        <f t="shared" si="166"/>
        <v>0</v>
      </c>
      <c r="O937" s="4">
        <f t="shared" si="167"/>
        <v>3</v>
      </c>
      <c r="P937" s="3">
        <f t="shared" si="162"/>
        <v>0</v>
      </c>
      <c r="Q937" s="2">
        <f t="shared" si="163"/>
        <v>0</v>
      </c>
      <c r="R937" s="3">
        <f t="shared" si="164"/>
        <v>0</v>
      </c>
      <c r="S937" s="2">
        <f t="shared" si="165"/>
        <v>0</v>
      </c>
      <c r="T937" s="1">
        <f t="shared" si="168"/>
        <v>0</v>
      </c>
      <c r="U937" s="1">
        <f t="shared" si="169"/>
        <v>1</v>
      </c>
    </row>
    <row r="938" spans="1:21">
      <c r="A938" s="9">
        <v>4548</v>
      </c>
      <c r="B938" s="9" t="s">
        <v>989</v>
      </c>
      <c r="C938" s="9" t="s">
        <v>0</v>
      </c>
      <c r="D938" s="9">
        <v>1804</v>
      </c>
      <c r="E938" s="9">
        <v>0.5</v>
      </c>
      <c r="F938" s="9">
        <v>1.3226</v>
      </c>
      <c r="G938" s="9">
        <v>1.3201000000000001</v>
      </c>
      <c r="H938" s="9">
        <v>1.3226</v>
      </c>
      <c r="I938" s="9">
        <v>2.5</v>
      </c>
      <c r="J938" s="9">
        <v>2870.64</v>
      </c>
      <c r="K938" s="8" t="str">
        <f t="shared" si="159"/>
        <v>18:34</v>
      </c>
      <c r="L938" s="7" t="str">
        <f t="shared" si="160"/>
        <v>18</v>
      </c>
      <c r="M938" s="6">
        <f t="shared" si="161"/>
        <v>0</v>
      </c>
      <c r="N938" s="5">
        <f t="shared" si="166"/>
        <v>0</v>
      </c>
      <c r="O938" s="4">
        <f t="shared" si="167"/>
        <v>4</v>
      </c>
      <c r="P938" s="3">
        <f t="shared" si="162"/>
        <v>0</v>
      </c>
      <c r="Q938" s="2">
        <f t="shared" si="163"/>
        <v>0</v>
      </c>
      <c r="R938" s="3">
        <f t="shared" si="164"/>
        <v>0</v>
      </c>
      <c r="S938" s="2">
        <f t="shared" si="165"/>
        <v>1</v>
      </c>
      <c r="T938" s="1">
        <f t="shared" si="168"/>
        <v>0</v>
      </c>
      <c r="U938" s="1">
        <f t="shared" si="169"/>
        <v>1</v>
      </c>
    </row>
    <row r="939" spans="1:21">
      <c r="A939" s="9">
        <v>4550</v>
      </c>
      <c r="B939" s="9" t="s">
        <v>988</v>
      </c>
      <c r="C939" s="9" t="s">
        <v>0</v>
      </c>
      <c r="D939" s="9">
        <v>1805</v>
      </c>
      <c r="E939" s="9">
        <v>1.5</v>
      </c>
      <c r="F939" s="9">
        <v>1.3221000000000001</v>
      </c>
      <c r="G939" s="9">
        <v>1.3246</v>
      </c>
      <c r="H939" s="9">
        <v>1.3221000000000001</v>
      </c>
      <c r="I939" s="9">
        <v>7.5</v>
      </c>
      <c r="J939" s="9">
        <v>2878.14</v>
      </c>
      <c r="K939" s="8" t="str">
        <f t="shared" si="159"/>
        <v>19:18</v>
      </c>
      <c r="L939" s="7" t="str">
        <f t="shared" si="160"/>
        <v>19</v>
      </c>
      <c r="M939" s="6">
        <f t="shared" si="161"/>
        <v>0</v>
      </c>
      <c r="N939" s="5">
        <f t="shared" si="166"/>
        <v>0</v>
      </c>
      <c r="O939" s="4">
        <f t="shared" si="167"/>
        <v>5</v>
      </c>
      <c r="P939" s="3">
        <f t="shared" si="162"/>
        <v>0</v>
      </c>
      <c r="Q939" s="2">
        <f t="shared" si="163"/>
        <v>1</v>
      </c>
      <c r="R939" s="3">
        <f t="shared" si="164"/>
        <v>0</v>
      </c>
      <c r="S939" s="2">
        <f t="shared" si="165"/>
        <v>0</v>
      </c>
      <c r="T939" s="1">
        <f t="shared" si="168"/>
        <v>0</v>
      </c>
      <c r="U939" s="1">
        <f t="shared" si="169"/>
        <v>1</v>
      </c>
    </row>
    <row r="940" spans="1:21">
      <c r="A940" s="9">
        <v>4551</v>
      </c>
      <c r="B940" s="9" t="s">
        <v>987</v>
      </c>
      <c r="C940" s="9" t="s">
        <v>3</v>
      </c>
      <c r="D940" s="9">
        <v>1802</v>
      </c>
      <c r="E940" s="9">
        <v>4</v>
      </c>
      <c r="F940" s="9">
        <v>1.3210999999999999</v>
      </c>
      <c r="G940" s="9">
        <v>1.3210999999999999</v>
      </c>
      <c r="H940" s="9">
        <v>1.3236000000000001</v>
      </c>
      <c r="I940" s="9">
        <v>-80</v>
      </c>
      <c r="J940" s="9">
        <v>2798.14</v>
      </c>
      <c r="K940" s="8" t="str">
        <f t="shared" si="159"/>
        <v>20:25</v>
      </c>
      <c r="L940" s="7" t="str">
        <f t="shared" si="160"/>
        <v>20</v>
      </c>
      <c r="M940" s="6">
        <f t="shared" si="161"/>
        <v>0</v>
      </c>
      <c r="N940" s="5">
        <f t="shared" si="166"/>
        <v>1</v>
      </c>
      <c r="O940" s="4">
        <f t="shared" si="167"/>
        <v>0</v>
      </c>
      <c r="P940" s="3">
        <f t="shared" si="162"/>
        <v>0</v>
      </c>
      <c r="Q940" s="2">
        <f t="shared" si="163"/>
        <v>0</v>
      </c>
      <c r="R940" s="3">
        <f t="shared" si="164"/>
        <v>0</v>
      </c>
      <c r="S940" s="2">
        <f t="shared" si="165"/>
        <v>0</v>
      </c>
      <c r="T940" s="1">
        <f t="shared" si="168"/>
        <v>0</v>
      </c>
      <c r="U940" s="1">
        <f t="shared" si="169"/>
        <v>0</v>
      </c>
    </row>
    <row r="941" spans="1:21">
      <c r="A941" s="9">
        <v>4563</v>
      </c>
      <c r="B941" s="9" t="s">
        <v>986</v>
      </c>
      <c r="C941" s="9" t="s">
        <v>0</v>
      </c>
      <c r="D941" s="9">
        <v>1810</v>
      </c>
      <c r="E941" s="9">
        <v>0.5</v>
      </c>
      <c r="F941" s="9">
        <v>1.3212999999999999</v>
      </c>
      <c r="G941" s="9">
        <v>1.3188</v>
      </c>
      <c r="H941" s="9">
        <v>1.3212999999999999</v>
      </c>
      <c r="I941" s="9">
        <v>2.5</v>
      </c>
      <c r="J941" s="9">
        <v>2800.64</v>
      </c>
      <c r="K941" s="8" t="str">
        <f t="shared" si="159"/>
        <v>09:39</v>
      </c>
      <c r="L941" s="7" t="str">
        <f t="shared" si="160"/>
        <v>09</v>
      </c>
      <c r="M941" s="6">
        <f t="shared" si="161"/>
        <v>0</v>
      </c>
      <c r="N941" s="5">
        <f t="shared" si="166"/>
        <v>0</v>
      </c>
      <c r="O941" s="4">
        <f t="shared" si="167"/>
        <v>1</v>
      </c>
      <c r="P941" s="3">
        <f t="shared" si="162"/>
        <v>0</v>
      </c>
      <c r="Q941" s="2">
        <f t="shared" si="163"/>
        <v>0</v>
      </c>
      <c r="R941" s="3">
        <f t="shared" si="164"/>
        <v>0</v>
      </c>
      <c r="S941" s="2">
        <f t="shared" si="165"/>
        <v>1</v>
      </c>
      <c r="T941" s="1">
        <f t="shared" si="168"/>
        <v>0</v>
      </c>
      <c r="U941" s="1">
        <f t="shared" si="169"/>
        <v>0</v>
      </c>
    </row>
    <row r="942" spans="1:21">
      <c r="A942" s="9">
        <v>4564</v>
      </c>
      <c r="B942" s="9" t="s">
        <v>985</v>
      </c>
      <c r="C942" s="9" t="s">
        <v>3</v>
      </c>
      <c r="D942" s="9">
        <v>1808</v>
      </c>
      <c r="E942" s="9">
        <v>1</v>
      </c>
      <c r="F942" s="9">
        <v>1.3198000000000001</v>
      </c>
      <c r="G942" s="9">
        <v>1.3198000000000001</v>
      </c>
      <c r="H942" s="9">
        <v>1.3223</v>
      </c>
      <c r="I942" s="9">
        <v>-20</v>
      </c>
      <c r="J942" s="9">
        <v>2780.64</v>
      </c>
      <c r="K942" s="8" t="str">
        <f t="shared" si="159"/>
        <v>10:08</v>
      </c>
      <c r="L942" s="7" t="str">
        <f t="shared" si="160"/>
        <v>10</v>
      </c>
      <c r="M942" s="6">
        <f t="shared" si="161"/>
        <v>0</v>
      </c>
      <c r="N942" s="5">
        <f t="shared" si="166"/>
        <v>1</v>
      </c>
      <c r="O942" s="4">
        <f t="shared" si="167"/>
        <v>0</v>
      </c>
      <c r="P942" s="3">
        <f t="shared" si="162"/>
        <v>0</v>
      </c>
      <c r="Q942" s="2">
        <f t="shared" si="163"/>
        <v>0</v>
      </c>
      <c r="R942" s="3">
        <f t="shared" si="164"/>
        <v>0</v>
      </c>
      <c r="S942" s="2">
        <f t="shared" si="165"/>
        <v>0</v>
      </c>
      <c r="T942" s="1">
        <f t="shared" si="168"/>
        <v>0</v>
      </c>
      <c r="U942" s="1">
        <f t="shared" si="169"/>
        <v>0</v>
      </c>
    </row>
    <row r="943" spans="1:21">
      <c r="A943" s="9">
        <v>4569</v>
      </c>
      <c r="B943" s="9" t="s">
        <v>984</v>
      </c>
      <c r="C943" s="9" t="s">
        <v>0</v>
      </c>
      <c r="D943" s="9">
        <v>1812</v>
      </c>
      <c r="E943" s="9">
        <v>0.5</v>
      </c>
      <c r="F943" s="9">
        <v>1.3203</v>
      </c>
      <c r="G943" s="9">
        <v>1.3178000000000001</v>
      </c>
      <c r="H943" s="9">
        <v>1.3203</v>
      </c>
      <c r="I943" s="9">
        <v>2.5</v>
      </c>
      <c r="J943" s="9">
        <v>2783.14</v>
      </c>
      <c r="K943" s="8" t="str">
        <f t="shared" si="159"/>
        <v>10:24</v>
      </c>
      <c r="L943" s="7" t="str">
        <f t="shared" si="160"/>
        <v>10</v>
      </c>
      <c r="M943" s="6">
        <f t="shared" si="161"/>
        <v>0</v>
      </c>
      <c r="N943" s="5">
        <f t="shared" si="166"/>
        <v>0</v>
      </c>
      <c r="O943" s="4">
        <f t="shared" si="167"/>
        <v>1</v>
      </c>
      <c r="P943" s="3">
        <f t="shared" si="162"/>
        <v>0</v>
      </c>
      <c r="Q943" s="2">
        <f t="shared" si="163"/>
        <v>0</v>
      </c>
      <c r="R943" s="3">
        <f t="shared" si="164"/>
        <v>0</v>
      </c>
      <c r="S943" s="2">
        <f t="shared" si="165"/>
        <v>1</v>
      </c>
      <c r="T943" s="1">
        <f t="shared" si="168"/>
        <v>0</v>
      </c>
      <c r="U943" s="1">
        <f t="shared" si="169"/>
        <v>0</v>
      </c>
    </row>
    <row r="944" spans="1:21">
      <c r="A944" s="9">
        <v>4578</v>
      </c>
      <c r="B944" s="9" t="s">
        <v>983</v>
      </c>
      <c r="C944" s="9" t="s">
        <v>3</v>
      </c>
      <c r="D944" s="9">
        <v>1813</v>
      </c>
      <c r="E944" s="9">
        <v>1.5</v>
      </c>
      <c r="F944" s="9">
        <v>1.3225</v>
      </c>
      <c r="G944" s="9">
        <v>1.3225</v>
      </c>
      <c r="H944" s="9">
        <v>1.32</v>
      </c>
      <c r="I944" s="9">
        <v>-30</v>
      </c>
      <c r="J944" s="9">
        <v>2753.14</v>
      </c>
      <c r="K944" s="8" t="str">
        <f t="shared" si="159"/>
        <v>12:44</v>
      </c>
      <c r="L944" s="7" t="str">
        <f t="shared" si="160"/>
        <v>12</v>
      </c>
      <c r="M944" s="6">
        <f t="shared" si="161"/>
        <v>0</v>
      </c>
      <c r="N944" s="5">
        <f t="shared" si="166"/>
        <v>1</v>
      </c>
      <c r="O944" s="4">
        <f t="shared" si="167"/>
        <v>0</v>
      </c>
      <c r="P944" s="3">
        <f t="shared" si="162"/>
        <v>0</v>
      </c>
      <c r="Q944" s="2">
        <f t="shared" si="163"/>
        <v>0</v>
      </c>
      <c r="R944" s="3">
        <f t="shared" si="164"/>
        <v>1</v>
      </c>
      <c r="S944" s="2">
        <f t="shared" si="165"/>
        <v>0</v>
      </c>
      <c r="T944" s="1">
        <f t="shared" si="168"/>
        <v>0</v>
      </c>
      <c r="U944" s="1">
        <f t="shared" si="169"/>
        <v>0</v>
      </c>
    </row>
    <row r="945" spans="1:21">
      <c r="A945" s="9">
        <v>4579</v>
      </c>
      <c r="B945" s="9" t="s">
        <v>982</v>
      </c>
      <c r="C945" s="9" t="s">
        <v>0</v>
      </c>
      <c r="D945" s="9">
        <v>1815</v>
      </c>
      <c r="E945" s="9">
        <v>0.5</v>
      </c>
      <c r="F945" s="9">
        <v>1.3210999999999999</v>
      </c>
      <c r="G945" s="9">
        <v>1.3236000000000001</v>
      </c>
      <c r="H945" s="9">
        <v>1.3210999999999999</v>
      </c>
      <c r="I945" s="9">
        <v>2.5</v>
      </c>
      <c r="J945" s="9">
        <v>2755.64</v>
      </c>
      <c r="K945" s="8" t="str">
        <f t="shared" si="159"/>
        <v>13:30</v>
      </c>
      <c r="L945" s="7" t="str">
        <f t="shared" si="160"/>
        <v>13</v>
      </c>
      <c r="M945" s="6">
        <f t="shared" si="161"/>
        <v>0</v>
      </c>
      <c r="N945" s="5">
        <f t="shared" si="166"/>
        <v>0</v>
      </c>
      <c r="O945" s="4">
        <f t="shared" si="167"/>
        <v>1</v>
      </c>
      <c r="P945" s="3">
        <f t="shared" si="162"/>
        <v>0</v>
      </c>
      <c r="Q945" s="2">
        <f t="shared" si="163"/>
        <v>0</v>
      </c>
      <c r="R945" s="3">
        <f t="shared" si="164"/>
        <v>0</v>
      </c>
      <c r="S945" s="2">
        <f t="shared" si="165"/>
        <v>0</v>
      </c>
      <c r="T945" s="1">
        <f t="shared" si="168"/>
        <v>0</v>
      </c>
      <c r="U945" s="1">
        <f t="shared" si="169"/>
        <v>0</v>
      </c>
    </row>
    <row r="946" spans="1:21">
      <c r="A946" s="9">
        <v>4584</v>
      </c>
      <c r="B946" s="9" t="s">
        <v>981</v>
      </c>
      <c r="C946" s="9" t="s">
        <v>0</v>
      </c>
      <c r="D946" s="9">
        <v>1818</v>
      </c>
      <c r="E946" s="9">
        <v>1.5</v>
      </c>
      <c r="F946" s="9">
        <v>1.3214999999999999</v>
      </c>
      <c r="G946" s="9">
        <v>1.319</v>
      </c>
      <c r="H946" s="9">
        <v>1.3214999999999999</v>
      </c>
      <c r="I946" s="9">
        <v>7.5</v>
      </c>
      <c r="J946" s="9">
        <v>2763.14</v>
      </c>
      <c r="K946" s="8" t="str">
        <f t="shared" si="159"/>
        <v>13:31</v>
      </c>
      <c r="L946" s="7" t="str">
        <f t="shared" si="160"/>
        <v>13</v>
      </c>
      <c r="M946" s="6">
        <f t="shared" si="161"/>
        <v>0</v>
      </c>
      <c r="N946" s="5">
        <f t="shared" si="166"/>
        <v>0</v>
      </c>
      <c r="O946" s="4">
        <f t="shared" si="167"/>
        <v>2</v>
      </c>
      <c r="P946" s="3">
        <f t="shared" si="162"/>
        <v>0</v>
      </c>
      <c r="Q946" s="2">
        <f t="shared" si="163"/>
        <v>0</v>
      </c>
      <c r="R946" s="3">
        <f t="shared" si="164"/>
        <v>0</v>
      </c>
      <c r="S946" s="2">
        <f t="shared" si="165"/>
        <v>1</v>
      </c>
      <c r="T946" s="1">
        <f t="shared" si="168"/>
        <v>0</v>
      </c>
      <c r="U946" s="1">
        <f t="shared" si="169"/>
        <v>1</v>
      </c>
    </row>
    <row r="947" spans="1:21">
      <c r="A947" s="9">
        <v>4593</v>
      </c>
      <c r="B947" s="9" t="s">
        <v>980</v>
      </c>
      <c r="C947" s="9" t="s">
        <v>3</v>
      </c>
      <c r="D947" s="9">
        <v>1819</v>
      </c>
      <c r="E947" s="9">
        <v>2.5</v>
      </c>
      <c r="F947" s="9">
        <v>1.3237000000000001</v>
      </c>
      <c r="G947" s="9">
        <v>1.3237000000000001</v>
      </c>
      <c r="H947" s="9">
        <v>1.3211999999999999</v>
      </c>
      <c r="I947" s="9">
        <v>-50</v>
      </c>
      <c r="J947" s="9">
        <v>2713.14</v>
      </c>
      <c r="K947" s="8" t="str">
        <f t="shared" si="159"/>
        <v>13:33</v>
      </c>
      <c r="L947" s="7" t="str">
        <f t="shared" si="160"/>
        <v>13</v>
      </c>
      <c r="M947" s="6">
        <f t="shared" si="161"/>
        <v>0</v>
      </c>
      <c r="N947" s="5">
        <f t="shared" si="166"/>
        <v>1</v>
      </c>
      <c r="O947" s="4">
        <f t="shared" si="167"/>
        <v>0</v>
      </c>
      <c r="P947" s="3">
        <f t="shared" si="162"/>
        <v>0</v>
      </c>
      <c r="Q947" s="2">
        <f t="shared" si="163"/>
        <v>0</v>
      </c>
      <c r="R947" s="3">
        <f t="shared" si="164"/>
        <v>1</v>
      </c>
      <c r="S947" s="2">
        <f t="shared" si="165"/>
        <v>0</v>
      </c>
      <c r="T947" s="1">
        <f t="shared" si="168"/>
        <v>0</v>
      </c>
      <c r="U947" s="1">
        <f t="shared" si="169"/>
        <v>0</v>
      </c>
    </row>
    <row r="948" spans="1:21">
      <c r="A948" s="9">
        <v>4594</v>
      </c>
      <c r="B948" s="9" t="s">
        <v>979</v>
      </c>
      <c r="C948" s="9" t="s">
        <v>0</v>
      </c>
      <c r="D948" s="9">
        <v>1821</v>
      </c>
      <c r="E948" s="9">
        <v>0.5</v>
      </c>
      <c r="F948" s="9">
        <v>1.3222</v>
      </c>
      <c r="G948" s="9">
        <v>1.3247</v>
      </c>
      <c r="H948" s="9">
        <v>1.3222</v>
      </c>
      <c r="I948" s="9">
        <v>2.5</v>
      </c>
      <c r="J948" s="9">
        <v>2715.64</v>
      </c>
      <c r="K948" s="8" t="str">
        <f t="shared" si="159"/>
        <v>13:36</v>
      </c>
      <c r="L948" s="7" t="str">
        <f t="shared" si="160"/>
        <v>13</v>
      </c>
      <c r="M948" s="6">
        <f t="shared" si="161"/>
        <v>0</v>
      </c>
      <c r="N948" s="5">
        <f t="shared" si="166"/>
        <v>0</v>
      </c>
      <c r="O948" s="4">
        <f t="shared" si="167"/>
        <v>1</v>
      </c>
      <c r="P948" s="3">
        <f t="shared" si="162"/>
        <v>0</v>
      </c>
      <c r="Q948" s="2">
        <f t="shared" si="163"/>
        <v>0</v>
      </c>
      <c r="R948" s="3">
        <f t="shared" si="164"/>
        <v>0</v>
      </c>
      <c r="S948" s="2">
        <f t="shared" si="165"/>
        <v>0</v>
      </c>
      <c r="T948" s="1">
        <f t="shared" si="168"/>
        <v>0</v>
      </c>
      <c r="U948" s="1">
        <f t="shared" si="169"/>
        <v>0</v>
      </c>
    </row>
    <row r="949" spans="1:21">
      <c r="A949" s="9">
        <v>4603</v>
      </c>
      <c r="B949" s="9" t="s">
        <v>978</v>
      </c>
      <c r="C949" s="9" t="s">
        <v>0</v>
      </c>
      <c r="D949" s="9">
        <v>1826</v>
      </c>
      <c r="E949" s="9">
        <v>0.5</v>
      </c>
      <c r="F949" s="9">
        <v>1.3214999999999999</v>
      </c>
      <c r="G949" s="9">
        <v>1.319</v>
      </c>
      <c r="H949" s="9">
        <v>1.3214999999999999</v>
      </c>
      <c r="I949" s="9">
        <v>2.5</v>
      </c>
      <c r="J949" s="9">
        <v>2718.14</v>
      </c>
      <c r="K949" s="8" t="str">
        <f t="shared" si="159"/>
        <v>14:00</v>
      </c>
      <c r="L949" s="7" t="str">
        <f t="shared" si="160"/>
        <v>14</v>
      </c>
      <c r="M949" s="6">
        <f t="shared" si="161"/>
        <v>0</v>
      </c>
      <c r="N949" s="5">
        <f t="shared" si="166"/>
        <v>0</v>
      </c>
      <c r="O949" s="4">
        <f t="shared" si="167"/>
        <v>2</v>
      </c>
      <c r="P949" s="3">
        <f t="shared" si="162"/>
        <v>0</v>
      </c>
      <c r="Q949" s="2">
        <f t="shared" si="163"/>
        <v>0</v>
      </c>
      <c r="R949" s="3">
        <f t="shared" si="164"/>
        <v>0</v>
      </c>
      <c r="S949" s="2">
        <f t="shared" si="165"/>
        <v>1</v>
      </c>
      <c r="T949" s="1">
        <f t="shared" si="168"/>
        <v>0</v>
      </c>
      <c r="U949" s="1">
        <f t="shared" si="169"/>
        <v>1</v>
      </c>
    </row>
    <row r="950" spans="1:21">
      <c r="A950" s="9">
        <v>4605</v>
      </c>
      <c r="B950" s="9" t="s">
        <v>977</v>
      </c>
      <c r="C950" s="9" t="s">
        <v>0</v>
      </c>
      <c r="D950" s="9">
        <v>1824</v>
      </c>
      <c r="E950" s="9">
        <v>1.5</v>
      </c>
      <c r="F950" s="9">
        <v>1.3225</v>
      </c>
      <c r="G950" s="9">
        <v>1.32</v>
      </c>
      <c r="H950" s="9">
        <v>1.3225</v>
      </c>
      <c r="I950" s="9">
        <v>7.5</v>
      </c>
      <c r="J950" s="9">
        <v>2725.64</v>
      </c>
      <c r="K950" s="8" t="str">
        <f t="shared" si="159"/>
        <v>14:01</v>
      </c>
      <c r="L950" s="7" t="str">
        <f t="shared" si="160"/>
        <v>14</v>
      </c>
      <c r="M950" s="6">
        <f t="shared" si="161"/>
        <v>0</v>
      </c>
      <c r="N950" s="5">
        <f t="shared" si="166"/>
        <v>0</v>
      </c>
      <c r="O950" s="4">
        <f t="shared" si="167"/>
        <v>3</v>
      </c>
      <c r="P950" s="3">
        <f t="shared" si="162"/>
        <v>0</v>
      </c>
      <c r="Q950" s="2">
        <f t="shared" si="163"/>
        <v>0</v>
      </c>
      <c r="R950" s="3">
        <f t="shared" si="164"/>
        <v>0</v>
      </c>
      <c r="S950" s="2">
        <f t="shared" si="165"/>
        <v>1</v>
      </c>
      <c r="T950" s="1">
        <f t="shared" si="168"/>
        <v>0</v>
      </c>
      <c r="U950" s="1">
        <f t="shared" si="169"/>
        <v>0</v>
      </c>
    </row>
    <row r="951" spans="1:21">
      <c r="A951" s="9">
        <v>4609</v>
      </c>
      <c r="B951" s="9" t="s">
        <v>976</v>
      </c>
      <c r="C951" s="9" t="s">
        <v>3</v>
      </c>
      <c r="D951" s="9">
        <v>1827</v>
      </c>
      <c r="E951" s="9">
        <v>1.5</v>
      </c>
      <c r="F951" s="9">
        <v>1.3237000000000001</v>
      </c>
      <c r="G951" s="9">
        <v>1.3237000000000001</v>
      </c>
      <c r="H951" s="9">
        <v>1.3211999999999999</v>
      </c>
      <c r="I951" s="9">
        <v>-30</v>
      </c>
      <c r="J951" s="9">
        <v>2695.64</v>
      </c>
      <c r="K951" s="8" t="str">
        <f t="shared" si="159"/>
        <v>14:20</v>
      </c>
      <c r="L951" s="7" t="str">
        <f t="shared" si="160"/>
        <v>14</v>
      </c>
      <c r="M951" s="6">
        <f t="shared" si="161"/>
        <v>0</v>
      </c>
      <c r="N951" s="5">
        <f t="shared" si="166"/>
        <v>1</v>
      </c>
      <c r="O951" s="4">
        <f t="shared" si="167"/>
        <v>0</v>
      </c>
      <c r="P951" s="3">
        <f t="shared" si="162"/>
        <v>0</v>
      </c>
      <c r="Q951" s="2">
        <f t="shared" si="163"/>
        <v>0</v>
      </c>
      <c r="R951" s="3">
        <f t="shared" si="164"/>
        <v>1</v>
      </c>
      <c r="S951" s="2">
        <f t="shared" si="165"/>
        <v>0</v>
      </c>
      <c r="T951" s="1">
        <f t="shared" si="168"/>
        <v>0</v>
      </c>
      <c r="U951" s="1">
        <f t="shared" si="169"/>
        <v>0</v>
      </c>
    </row>
    <row r="952" spans="1:21">
      <c r="A952" s="9">
        <v>4614</v>
      </c>
      <c r="B952" s="9" t="s">
        <v>975</v>
      </c>
      <c r="C952" s="9" t="s">
        <v>0</v>
      </c>
      <c r="D952" s="9">
        <v>1829</v>
      </c>
      <c r="E952" s="9">
        <v>0.5</v>
      </c>
      <c r="F952" s="9">
        <v>1.323</v>
      </c>
      <c r="G952" s="9">
        <v>1.3254999999999999</v>
      </c>
      <c r="H952" s="9">
        <v>1.323</v>
      </c>
      <c r="I952" s="9">
        <v>2.5</v>
      </c>
      <c r="J952" s="9">
        <v>2698.14</v>
      </c>
      <c r="K952" s="8" t="str">
        <f t="shared" si="159"/>
        <v>14:25</v>
      </c>
      <c r="L952" s="7" t="str">
        <f t="shared" si="160"/>
        <v>14</v>
      </c>
      <c r="M952" s="6">
        <f t="shared" si="161"/>
        <v>0</v>
      </c>
      <c r="N952" s="5">
        <f t="shared" si="166"/>
        <v>0</v>
      </c>
      <c r="O952" s="4">
        <f t="shared" si="167"/>
        <v>1</v>
      </c>
      <c r="P952" s="3">
        <f t="shared" si="162"/>
        <v>0</v>
      </c>
      <c r="Q952" s="2">
        <f t="shared" si="163"/>
        <v>0</v>
      </c>
      <c r="R952" s="3">
        <f t="shared" si="164"/>
        <v>0</v>
      </c>
      <c r="S952" s="2">
        <f t="shared" si="165"/>
        <v>0</v>
      </c>
      <c r="T952" s="1">
        <f t="shared" si="168"/>
        <v>0</v>
      </c>
      <c r="U952" s="1">
        <f t="shared" si="169"/>
        <v>0</v>
      </c>
    </row>
    <row r="953" spans="1:21">
      <c r="A953" s="9">
        <v>4619</v>
      </c>
      <c r="B953" s="9" t="s">
        <v>974</v>
      </c>
      <c r="C953" s="9" t="s">
        <v>0</v>
      </c>
      <c r="D953" s="9">
        <v>1832</v>
      </c>
      <c r="E953" s="9">
        <v>1.5</v>
      </c>
      <c r="F953" s="9">
        <v>1.3232999999999999</v>
      </c>
      <c r="G953" s="9">
        <v>1.3208</v>
      </c>
      <c r="H953" s="9">
        <v>1.3232999999999999</v>
      </c>
      <c r="I953" s="9">
        <v>7.5</v>
      </c>
      <c r="J953" s="9">
        <v>2705.64</v>
      </c>
      <c r="K953" s="8" t="str">
        <f t="shared" si="159"/>
        <v>15:50</v>
      </c>
      <c r="L953" s="7" t="str">
        <f t="shared" si="160"/>
        <v>15</v>
      </c>
      <c r="M953" s="6">
        <f t="shared" si="161"/>
        <v>0</v>
      </c>
      <c r="N953" s="5">
        <f t="shared" si="166"/>
        <v>0</v>
      </c>
      <c r="O953" s="4">
        <f t="shared" si="167"/>
        <v>2</v>
      </c>
      <c r="P953" s="3">
        <f t="shared" si="162"/>
        <v>0</v>
      </c>
      <c r="Q953" s="2">
        <f t="shared" si="163"/>
        <v>0</v>
      </c>
      <c r="R953" s="3">
        <f t="shared" si="164"/>
        <v>0</v>
      </c>
      <c r="S953" s="2">
        <f t="shared" si="165"/>
        <v>1</v>
      </c>
      <c r="T953" s="1">
        <f t="shared" si="168"/>
        <v>0</v>
      </c>
      <c r="U953" s="1">
        <f t="shared" si="169"/>
        <v>1</v>
      </c>
    </row>
    <row r="954" spans="1:21">
      <c r="A954" s="9">
        <v>4628</v>
      </c>
      <c r="B954" s="9" t="s">
        <v>973</v>
      </c>
      <c r="C954" s="9" t="s">
        <v>0</v>
      </c>
      <c r="D954" s="9">
        <v>1835</v>
      </c>
      <c r="E954" s="9">
        <v>0.5</v>
      </c>
      <c r="F954" s="9">
        <v>1.3240000000000001</v>
      </c>
      <c r="G954" s="9">
        <v>1.3265</v>
      </c>
      <c r="H954" s="9">
        <v>1.3240000000000001</v>
      </c>
      <c r="I954" s="9">
        <v>2.5</v>
      </c>
      <c r="J954" s="9">
        <v>2708.14</v>
      </c>
      <c r="K954" s="8" t="str">
        <f t="shared" si="159"/>
        <v>17:04</v>
      </c>
      <c r="L954" s="7" t="str">
        <f t="shared" si="160"/>
        <v>17</v>
      </c>
      <c r="M954" s="6">
        <f t="shared" si="161"/>
        <v>0</v>
      </c>
      <c r="N954" s="5">
        <f t="shared" si="166"/>
        <v>0</v>
      </c>
      <c r="O954" s="4">
        <f t="shared" si="167"/>
        <v>3</v>
      </c>
      <c r="P954" s="3">
        <f t="shared" si="162"/>
        <v>0</v>
      </c>
      <c r="Q954" s="2">
        <f t="shared" si="163"/>
        <v>0</v>
      </c>
      <c r="R954" s="3">
        <f t="shared" si="164"/>
        <v>0</v>
      </c>
      <c r="S954" s="2">
        <f t="shared" si="165"/>
        <v>0</v>
      </c>
      <c r="T954" s="1">
        <f t="shared" si="168"/>
        <v>0</v>
      </c>
      <c r="U954" s="1">
        <f t="shared" si="169"/>
        <v>1</v>
      </c>
    </row>
    <row r="955" spans="1:21">
      <c r="A955" s="9">
        <v>4630</v>
      </c>
      <c r="B955" s="9" t="s">
        <v>972</v>
      </c>
      <c r="C955" s="9" t="s">
        <v>0</v>
      </c>
      <c r="D955" s="9">
        <v>1838</v>
      </c>
      <c r="E955" s="9">
        <v>1.5</v>
      </c>
      <c r="F955" s="9">
        <v>1.3244</v>
      </c>
      <c r="G955" s="9">
        <v>1.3219000000000001</v>
      </c>
      <c r="H955" s="9">
        <v>1.3244</v>
      </c>
      <c r="I955" s="9">
        <v>7.5</v>
      </c>
      <c r="J955" s="9">
        <v>2715.64</v>
      </c>
      <c r="K955" s="8" t="str">
        <f t="shared" si="159"/>
        <v>17:09</v>
      </c>
      <c r="L955" s="7" t="str">
        <f t="shared" si="160"/>
        <v>17</v>
      </c>
      <c r="M955" s="6">
        <f t="shared" si="161"/>
        <v>0</v>
      </c>
      <c r="N955" s="5">
        <f t="shared" si="166"/>
        <v>0</v>
      </c>
      <c r="O955" s="4">
        <f t="shared" si="167"/>
        <v>4</v>
      </c>
      <c r="P955" s="3">
        <f t="shared" si="162"/>
        <v>0</v>
      </c>
      <c r="Q955" s="2">
        <f t="shared" si="163"/>
        <v>0</v>
      </c>
      <c r="R955" s="3">
        <f t="shared" si="164"/>
        <v>0</v>
      </c>
      <c r="S955" s="2">
        <f t="shared" si="165"/>
        <v>1</v>
      </c>
      <c r="T955" s="1">
        <f t="shared" si="168"/>
        <v>0</v>
      </c>
      <c r="U955" s="1">
        <f t="shared" si="169"/>
        <v>1</v>
      </c>
    </row>
    <row r="956" spans="1:21">
      <c r="A956" s="9">
        <v>4631</v>
      </c>
      <c r="B956" s="9" t="s">
        <v>971</v>
      </c>
      <c r="C956" s="9" t="s">
        <v>0</v>
      </c>
      <c r="D956" s="9">
        <v>1833</v>
      </c>
      <c r="E956" s="9">
        <v>2.5</v>
      </c>
      <c r="F956" s="9">
        <v>1.323</v>
      </c>
      <c r="G956" s="9">
        <v>1.3254999999999999</v>
      </c>
      <c r="H956" s="9">
        <v>1.323</v>
      </c>
      <c r="I956" s="9">
        <v>12.5</v>
      </c>
      <c r="J956" s="9">
        <v>2728.14</v>
      </c>
      <c r="K956" s="8" t="str">
        <f t="shared" si="159"/>
        <v>17:57</v>
      </c>
      <c r="L956" s="7" t="str">
        <f t="shared" si="160"/>
        <v>17</v>
      </c>
      <c r="M956" s="6">
        <f t="shared" si="161"/>
        <v>0</v>
      </c>
      <c r="N956" s="5">
        <f t="shared" si="166"/>
        <v>0</v>
      </c>
      <c r="O956" s="4">
        <f t="shared" si="167"/>
        <v>5</v>
      </c>
      <c r="P956" s="3">
        <f t="shared" si="162"/>
        <v>0</v>
      </c>
      <c r="Q956" s="2">
        <f t="shared" si="163"/>
        <v>1</v>
      </c>
      <c r="R956" s="3">
        <f t="shared" si="164"/>
        <v>0</v>
      </c>
      <c r="S956" s="2">
        <f t="shared" si="165"/>
        <v>0</v>
      </c>
      <c r="T956" s="1">
        <f t="shared" si="168"/>
        <v>0</v>
      </c>
      <c r="U956" s="1">
        <f t="shared" si="169"/>
        <v>1</v>
      </c>
    </row>
    <row r="957" spans="1:21">
      <c r="A957" s="9">
        <v>4633</v>
      </c>
      <c r="B957" s="9" t="s">
        <v>970</v>
      </c>
      <c r="C957" s="9" t="s">
        <v>3</v>
      </c>
      <c r="D957" s="9">
        <v>1837</v>
      </c>
      <c r="E957" s="9">
        <v>0.5</v>
      </c>
      <c r="F957" s="9">
        <v>1.3275999999999999</v>
      </c>
      <c r="G957" s="9">
        <v>1.3275999999999999</v>
      </c>
      <c r="H957" s="9">
        <v>1.3250999999999999</v>
      </c>
      <c r="I957" s="9">
        <v>-10</v>
      </c>
      <c r="J957" s="9">
        <v>2718.14</v>
      </c>
      <c r="K957" s="8" t="str">
        <f t="shared" si="159"/>
        <v>00:23</v>
      </c>
      <c r="L957" s="7" t="str">
        <f t="shared" si="160"/>
        <v>00</v>
      </c>
      <c r="M957" s="6">
        <f t="shared" si="161"/>
        <v>0</v>
      </c>
      <c r="N957" s="5">
        <f t="shared" si="166"/>
        <v>1</v>
      </c>
      <c r="O957" s="4">
        <f t="shared" si="167"/>
        <v>0</v>
      </c>
      <c r="P957" s="3">
        <f t="shared" si="162"/>
        <v>0</v>
      </c>
      <c r="Q957" s="2">
        <f t="shared" si="163"/>
        <v>0</v>
      </c>
      <c r="R957" s="3">
        <f t="shared" si="164"/>
        <v>1</v>
      </c>
      <c r="S957" s="2">
        <f t="shared" si="165"/>
        <v>0</v>
      </c>
      <c r="T957" s="1">
        <f t="shared" si="168"/>
        <v>0</v>
      </c>
      <c r="U957" s="1">
        <f t="shared" si="169"/>
        <v>0</v>
      </c>
    </row>
    <row r="958" spans="1:21">
      <c r="A958" s="9">
        <v>4644</v>
      </c>
      <c r="B958" s="9" t="s">
        <v>969</v>
      </c>
      <c r="C958" s="9" t="s">
        <v>0</v>
      </c>
      <c r="D958" s="9">
        <v>1841</v>
      </c>
      <c r="E958" s="9">
        <v>1</v>
      </c>
      <c r="F958" s="9">
        <v>1.3291999999999999</v>
      </c>
      <c r="G958" s="9">
        <v>1.3317000000000001</v>
      </c>
      <c r="H958" s="9">
        <v>1.3291999999999999</v>
      </c>
      <c r="I958" s="9">
        <v>5</v>
      </c>
      <c r="J958" s="9">
        <v>2723.14</v>
      </c>
      <c r="K958" s="8" t="str">
        <f t="shared" si="159"/>
        <v>02:22</v>
      </c>
      <c r="L958" s="7" t="str">
        <f t="shared" si="160"/>
        <v>02</v>
      </c>
      <c r="M958" s="6">
        <f t="shared" si="161"/>
        <v>0</v>
      </c>
      <c r="N958" s="5">
        <f t="shared" si="166"/>
        <v>0</v>
      </c>
      <c r="O958" s="4">
        <f t="shared" si="167"/>
        <v>1</v>
      </c>
      <c r="P958" s="3">
        <f t="shared" si="162"/>
        <v>0</v>
      </c>
      <c r="Q958" s="2">
        <f t="shared" si="163"/>
        <v>0</v>
      </c>
      <c r="R958" s="3">
        <f t="shared" si="164"/>
        <v>0</v>
      </c>
      <c r="S958" s="2">
        <f t="shared" si="165"/>
        <v>0</v>
      </c>
      <c r="T958" s="1">
        <f t="shared" si="168"/>
        <v>0</v>
      </c>
      <c r="U958" s="1">
        <f t="shared" si="169"/>
        <v>0</v>
      </c>
    </row>
    <row r="959" spans="1:21">
      <c r="A959" s="9">
        <v>4649</v>
      </c>
      <c r="B959" s="9" t="s">
        <v>968</v>
      </c>
      <c r="C959" s="9" t="s">
        <v>0</v>
      </c>
      <c r="D959" s="9">
        <v>1844</v>
      </c>
      <c r="E959" s="9">
        <v>2</v>
      </c>
      <c r="F959" s="9">
        <v>1.3294999999999999</v>
      </c>
      <c r="G959" s="9">
        <v>1.327</v>
      </c>
      <c r="H959" s="9">
        <v>1.3294999999999999</v>
      </c>
      <c r="I959" s="9">
        <v>10</v>
      </c>
      <c r="J959" s="9">
        <v>2733.14</v>
      </c>
      <c r="K959" s="8" t="str">
        <f t="shared" si="159"/>
        <v>02:38</v>
      </c>
      <c r="L959" s="7" t="str">
        <f t="shared" si="160"/>
        <v>02</v>
      </c>
      <c r="M959" s="6">
        <f t="shared" si="161"/>
        <v>0</v>
      </c>
      <c r="N959" s="5">
        <f t="shared" si="166"/>
        <v>0</v>
      </c>
      <c r="O959" s="4">
        <f t="shared" si="167"/>
        <v>2</v>
      </c>
      <c r="P959" s="3">
        <f t="shared" si="162"/>
        <v>0</v>
      </c>
      <c r="Q959" s="2">
        <f t="shared" si="163"/>
        <v>0</v>
      </c>
      <c r="R959" s="3">
        <f t="shared" si="164"/>
        <v>0</v>
      </c>
      <c r="S959" s="2">
        <f t="shared" si="165"/>
        <v>1</v>
      </c>
      <c r="T959" s="1">
        <f t="shared" si="168"/>
        <v>0</v>
      </c>
      <c r="U959" s="1">
        <f t="shared" si="169"/>
        <v>1</v>
      </c>
    </row>
    <row r="960" spans="1:21">
      <c r="A960" s="9">
        <v>4658</v>
      </c>
      <c r="B960" s="9" t="s">
        <v>967</v>
      </c>
      <c r="C960" s="9" t="s">
        <v>3</v>
      </c>
      <c r="D960" s="9">
        <v>1845</v>
      </c>
      <c r="E960" s="9">
        <v>3</v>
      </c>
      <c r="F960" s="9">
        <v>1.3317000000000001</v>
      </c>
      <c r="G960" s="9">
        <v>1.3317000000000001</v>
      </c>
      <c r="H960" s="9">
        <v>1.3291999999999999</v>
      </c>
      <c r="I960" s="9">
        <v>-60</v>
      </c>
      <c r="J960" s="9">
        <v>2673.14</v>
      </c>
      <c r="K960" s="8" t="str">
        <f t="shared" si="159"/>
        <v>03:05</v>
      </c>
      <c r="L960" s="7" t="str">
        <f t="shared" si="160"/>
        <v>03</v>
      </c>
      <c r="M960" s="6">
        <f t="shared" si="161"/>
        <v>0</v>
      </c>
      <c r="N960" s="5">
        <f t="shared" si="166"/>
        <v>1</v>
      </c>
      <c r="O960" s="4">
        <f t="shared" si="167"/>
        <v>0</v>
      </c>
      <c r="P960" s="3">
        <f t="shared" si="162"/>
        <v>0</v>
      </c>
      <c r="Q960" s="2">
        <f t="shared" si="163"/>
        <v>0</v>
      </c>
      <c r="R960" s="3">
        <f t="shared" si="164"/>
        <v>1</v>
      </c>
      <c r="S960" s="2">
        <f t="shared" si="165"/>
        <v>0</v>
      </c>
      <c r="T960" s="1">
        <f t="shared" si="168"/>
        <v>0</v>
      </c>
      <c r="U960" s="1">
        <f t="shared" si="169"/>
        <v>0</v>
      </c>
    </row>
    <row r="961" spans="1:21">
      <c r="A961" s="9">
        <v>4659</v>
      </c>
      <c r="B961" s="9" t="s">
        <v>966</v>
      </c>
      <c r="C961" s="9" t="s">
        <v>0</v>
      </c>
      <c r="D961" s="9">
        <v>1847</v>
      </c>
      <c r="E961" s="9">
        <v>0.5</v>
      </c>
      <c r="F961" s="9">
        <v>1.3302</v>
      </c>
      <c r="G961" s="9">
        <v>1.3327</v>
      </c>
      <c r="H961" s="9">
        <v>1.3302</v>
      </c>
      <c r="I961" s="9">
        <v>2.5</v>
      </c>
      <c r="J961" s="9">
        <v>2675.64</v>
      </c>
      <c r="K961" s="8" t="str">
        <f t="shared" ref="K961:K1024" si="170">RIGHT(B961,5)</f>
        <v>03:24</v>
      </c>
      <c r="L961" s="7" t="str">
        <f t="shared" ref="L961:L1024" si="171">TEXT(K961,"hh")</f>
        <v>03</v>
      </c>
      <c r="M961" s="6">
        <f t="shared" ref="M961:M1024" si="172">IF(C961="close",IF(I961&gt;=0,1,IF(I961&lt;0,2)),0)</f>
        <v>0</v>
      </c>
      <c r="N961" s="5">
        <f t="shared" si="166"/>
        <v>0</v>
      </c>
      <c r="O961" s="4">
        <f t="shared" si="167"/>
        <v>1</v>
      </c>
      <c r="P961" s="3">
        <f t="shared" ref="P961:P1024" si="173">IF(AND(N961&gt;=$AD$36,N962=0),1,0)</f>
        <v>0</v>
      </c>
      <c r="Q961" s="2">
        <f t="shared" ref="Q961:Q1024" si="174">IF(AND(O961&gt;=$AD$35,O962=0),1,0)</f>
        <v>0</v>
      </c>
      <c r="R961" s="3">
        <f t="shared" ref="R961:R1024" si="175">IF(AND(N961&gt;0,ISODD(D961)),1,0)</f>
        <v>0</v>
      </c>
      <c r="S961" s="2">
        <f t="shared" ref="S961:S1024" si="176">IF(AND(O961&gt;0,ISEVEN(D961)),1,0)</f>
        <v>0</v>
      </c>
      <c r="T961" s="1">
        <f t="shared" si="168"/>
        <v>0</v>
      </c>
      <c r="U961" s="1">
        <f t="shared" si="169"/>
        <v>0</v>
      </c>
    </row>
    <row r="962" spans="1:21">
      <c r="A962" s="9">
        <v>4668</v>
      </c>
      <c r="B962" s="9" t="s">
        <v>965</v>
      </c>
      <c r="C962" s="9" t="s">
        <v>0</v>
      </c>
      <c r="D962" s="9">
        <v>1852</v>
      </c>
      <c r="E962" s="9">
        <v>0.5</v>
      </c>
      <c r="F962" s="9">
        <v>1.3294999999999999</v>
      </c>
      <c r="G962" s="9">
        <v>1.327</v>
      </c>
      <c r="H962" s="9">
        <v>1.3294999999999999</v>
      </c>
      <c r="I962" s="9">
        <v>2.5</v>
      </c>
      <c r="J962" s="9">
        <v>2678.14</v>
      </c>
      <c r="K962" s="8" t="str">
        <f t="shared" si="170"/>
        <v>06:08</v>
      </c>
      <c r="L962" s="7" t="str">
        <f t="shared" si="171"/>
        <v>06</v>
      </c>
      <c r="M962" s="6">
        <f t="shared" si="172"/>
        <v>0</v>
      </c>
      <c r="N962" s="5">
        <f t="shared" ref="N962:N1025" si="177">IF(N961=0,IF(C962="s/l",1,0),IF(C962="s/l",N961+1,0))</f>
        <v>0</v>
      </c>
      <c r="O962" s="4">
        <f t="shared" ref="O962:O1025" si="178">IF(O961=0,IF(C962="t/p",1,0),IF(C962="t/p",O961+1,0))</f>
        <v>2</v>
      </c>
      <c r="P962" s="3">
        <f t="shared" si="173"/>
        <v>0</v>
      </c>
      <c r="Q962" s="2">
        <f t="shared" si="174"/>
        <v>0</v>
      </c>
      <c r="R962" s="3">
        <f t="shared" si="175"/>
        <v>0</v>
      </c>
      <c r="S962" s="2">
        <f t="shared" si="176"/>
        <v>1</v>
      </c>
      <c r="T962" s="1">
        <f t="shared" ref="T962:T1025" si="179">IF(AND(N961&gt;0,N962&gt;0),IF(OR(AND(R961=0,R962=1),AND(R961=1,R962=0)),1,0),0)</f>
        <v>0</v>
      </c>
      <c r="U962" s="1">
        <f t="shared" ref="U962:U1025" si="180">IF(AND(O961&gt;0,O962&gt;0),IF(OR(AND(S961=0,S962=1),AND(S961=1,S962=0)),1,0),0)</f>
        <v>1</v>
      </c>
    </row>
    <row r="963" spans="1:21">
      <c r="A963" s="9">
        <v>4669</v>
      </c>
      <c r="B963" s="9" t="s">
        <v>964</v>
      </c>
      <c r="C963" s="9" t="s">
        <v>3</v>
      </c>
      <c r="D963" s="9">
        <v>1850</v>
      </c>
      <c r="E963" s="9">
        <v>1.5</v>
      </c>
      <c r="F963" s="9">
        <v>1.3280000000000001</v>
      </c>
      <c r="G963" s="9">
        <v>1.3280000000000001</v>
      </c>
      <c r="H963" s="9">
        <v>1.3305</v>
      </c>
      <c r="I963" s="9">
        <v>-30</v>
      </c>
      <c r="J963" s="9">
        <v>2648.14</v>
      </c>
      <c r="K963" s="8" t="str">
        <f t="shared" si="170"/>
        <v>07:37</v>
      </c>
      <c r="L963" s="7" t="str">
        <f t="shared" si="171"/>
        <v>07</v>
      </c>
      <c r="M963" s="6">
        <f t="shared" si="172"/>
        <v>0</v>
      </c>
      <c r="N963" s="5">
        <f t="shared" si="177"/>
        <v>1</v>
      </c>
      <c r="O963" s="4">
        <f t="shared" si="178"/>
        <v>0</v>
      </c>
      <c r="P963" s="3">
        <f t="shared" si="173"/>
        <v>0</v>
      </c>
      <c r="Q963" s="2">
        <f t="shared" si="174"/>
        <v>0</v>
      </c>
      <c r="R963" s="3">
        <f t="shared" si="175"/>
        <v>0</v>
      </c>
      <c r="S963" s="2">
        <f t="shared" si="176"/>
        <v>0</v>
      </c>
      <c r="T963" s="1">
        <f t="shared" si="179"/>
        <v>0</v>
      </c>
      <c r="U963" s="1">
        <f t="shared" si="180"/>
        <v>0</v>
      </c>
    </row>
    <row r="964" spans="1:21">
      <c r="A964" s="9">
        <v>4678</v>
      </c>
      <c r="B964" s="9" t="s">
        <v>963</v>
      </c>
      <c r="C964" s="9" t="s">
        <v>0</v>
      </c>
      <c r="D964" s="9">
        <v>1855</v>
      </c>
      <c r="E964" s="9">
        <v>0.5</v>
      </c>
      <c r="F964" s="9">
        <v>1.3302</v>
      </c>
      <c r="G964" s="9">
        <v>1.3327</v>
      </c>
      <c r="H964" s="9">
        <v>1.3302</v>
      </c>
      <c r="I964" s="9">
        <v>2.5</v>
      </c>
      <c r="J964" s="9">
        <v>2650.64</v>
      </c>
      <c r="K964" s="8" t="str">
        <f t="shared" si="170"/>
        <v>08:11</v>
      </c>
      <c r="L964" s="7" t="str">
        <f t="shared" si="171"/>
        <v>08</v>
      </c>
      <c r="M964" s="6">
        <f t="shared" si="172"/>
        <v>0</v>
      </c>
      <c r="N964" s="5">
        <f t="shared" si="177"/>
        <v>0</v>
      </c>
      <c r="O964" s="4">
        <f t="shared" si="178"/>
        <v>1</v>
      </c>
      <c r="P964" s="3">
        <f t="shared" si="173"/>
        <v>0</v>
      </c>
      <c r="Q964" s="2">
        <f t="shared" si="174"/>
        <v>0</v>
      </c>
      <c r="R964" s="3">
        <f t="shared" si="175"/>
        <v>0</v>
      </c>
      <c r="S964" s="2">
        <f t="shared" si="176"/>
        <v>0</v>
      </c>
      <c r="T964" s="1">
        <f t="shared" si="179"/>
        <v>0</v>
      </c>
      <c r="U964" s="1">
        <f t="shared" si="180"/>
        <v>0</v>
      </c>
    </row>
    <row r="965" spans="1:21">
      <c r="A965" s="9">
        <v>4680</v>
      </c>
      <c r="B965" s="9" t="s">
        <v>962</v>
      </c>
      <c r="C965" s="9" t="s">
        <v>0</v>
      </c>
      <c r="D965" s="9">
        <v>1858</v>
      </c>
      <c r="E965" s="9">
        <v>1.5</v>
      </c>
      <c r="F965" s="9">
        <v>1.3305</v>
      </c>
      <c r="G965" s="9">
        <v>1.3280000000000001</v>
      </c>
      <c r="H965" s="9">
        <v>1.3305</v>
      </c>
      <c r="I965" s="9">
        <v>7.5</v>
      </c>
      <c r="J965" s="9">
        <v>2658.14</v>
      </c>
      <c r="K965" s="8" t="str">
        <f t="shared" si="170"/>
        <v>08:33</v>
      </c>
      <c r="L965" s="7" t="str">
        <f t="shared" si="171"/>
        <v>08</v>
      </c>
      <c r="M965" s="6">
        <f t="shared" si="172"/>
        <v>0</v>
      </c>
      <c r="N965" s="5">
        <f t="shared" si="177"/>
        <v>0</v>
      </c>
      <c r="O965" s="4">
        <f t="shared" si="178"/>
        <v>2</v>
      </c>
      <c r="P965" s="3">
        <f t="shared" si="173"/>
        <v>0</v>
      </c>
      <c r="Q965" s="2">
        <f t="shared" si="174"/>
        <v>0</v>
      </c>
      <c r="R965" s="3">
        <f t="shared" si="175"/>
        <v>0</v>
      </c>
      <c r="S965" s="2">
        <f t="shared" si="176"/>
        <v>1</v>
      </c>
      <c r="T965" s="1">
        <f t="shared" si="179"/>
        <v>0</v>
      </c>
      <c r="U965" s="1">
        <f t="shared" si="180"/>
        <v>1</v>
      </c>
    </row>
    <row r="966" spans="1:21">
      <c r="A966" s="9">
        <v>4681</v>
      </c>
      <c r="B966" s="9" t="s">
        <v>961</v>
      </c>
      <c r="C966" s="9" t="s">
        <v>3</v>
      </c>
      <c r="D966" s="9">
        <v>1853</v>
      </c>
      <c r="E966" s="9">
        <v>1.5</v>
      </c>
      <c r="F966" s="9">
        <v>1.3317000000000001</v>
      </c>
      <c r="G966" s="9">
        <v>1.3317000000000001</v>
      </c>
      <c r="H966" s="9">
        <v>1.3291999999999999</v>
      </c>
      <c r="I966" s="9">
        <v>-30</v>
      </c>
      <c r="J966" s="9">
        <v>2628.14</v>
      </c>
      <c r="K966" s="8" t="str">
        <f t="shared" si="170"/>
        <v>09:24</v>
      </c>
      <c r="L966" s="7" t="str">
        <f t="shared" si="171"/>
        <v>09</v>
      </c>
      <c r="M966" s="6">
        <f t="shared" si="172"/>
        <v>0</v>
      </c>
      <c r="N966" s="5">
        <f t="shared" si="177"/>
        <v>1</v>
      </c>
      <c r="O966" s="4">
        <f t="shared" si="178"/>
        <v>0</v>
      </c>
      <c r="P966" s="3">
        <f t="shared" si="173"/>
        <v>0</v>
      </c>
      <c r="Q966" s="2">
        <f t="shared" si="174"/>
        <v>0</v>
      </c>
      <c r="R966" s="3">
        <f t="shared" si="175"/>
        <v>1</v>
      </c>
      <c r="S966" s="2">
        <f t="shared" si="176"/>
        <v>0</v>
      </c>
      <c r="T966" s="1">
        <f t="shared" si="179"/>
        <v>0</v>
      </c>
      <c r="U966" s="1">
        <f t="shared" si="180"/>
        <v>0</v>
      </c>
    </row>
    <row r="967" spans="1:21">
      <c r="A967" s="9">
        <v>4683</v>
      </c>
      <c r="B967" s="9" t="s">
        <v>960</v>
      </c>
      <c r="C967" s="9" t="s">
        <v>0</v>
      </c>
      <c r="D967" s="9">
        <v>1857</v>
      </c>
      <c r="E967" s="9">
        <v>0.5</v>
      </c>
      <c r="F967" s="9">
        <v>1.3311999999999999</v>
      </c>
      <c r="G967" s="9">
        <v>1.3337000000000001</v>
      </c>
      <c r="H967" s="9">
        <v>1.3311999999999999</v>
      </c>
      <c r="I967" s="9">
        <v>2.5</v>
      </c>
      <c r="J967" s="9">
        <v>2630.64</v>
      </c>
      <c r="K967" s="8" t="str">
        <f t="shared" si="170"/>
        <v>09:38</v>
      </c>
      <c r="L967" s="7" t="str">
        <f t="shared" si="171"/>
        <v>09</v>
      </c>
      <c r="M967" s="6">
        <f t="shared" si="172"/>
        <v>0</v>
      </c>
      <c r="N967" s="5">
        <f t="shared" si="177"/>
        <v>0</v>
      </c>
      <c r="O967" s="4">
        <f t="shared" si="178"/>
        <v>1</v>
      </c>
      <c r="P967" s="3">
        <f t="shared" si="173"/>
        <v>0</v>
      </c>
      <c r="Q967" s="2">
        <f t="shared" si="174"/>
        <v>0</v>
      </c>
      <c r="R967" s="3">
        <f t="shared" si="175"/>
        <v>0</v>
      </c>
      <c r="S967" s="2">
        <f t="shared" si="176"/>
        <v>0</v>
      </c>
      <c r="T967" s="1">
        <f t="shared" si="179"/>
        <v>0</v>
      </c>
      <c r="U967" s="1">
        <f t="shared" si="180"/>
        <v>0</v>
      </c>
    </row>
    <row r="968" spans="1:21">
      <c r="A968" s="9">
        <v>4694</v>
      </c>
      <c r="B968" s="9" t="s">
        <v>959</v>
      </c>
      <c r="C968" s="9" t="s">
        <v>3</v>
      </c>
      <c r="D968" s="9">
        <v>1859</v>
      </c>
      <c r="E968" s="9">
        <v>1</v>
      </c>
      <c r="F968" s="9">
        <v>1.3339000000000001</v>
      </c>
      <c r="G968" s="9">
        <v>1.3339000000000001</v>
      </c>
      <c r="H968" s="9">
        <v>1.3313999999999999</v>
      </c>
      <c r="I968" s="9">
        <v>-20</v>
      </c>
      <c r="J968" s="9">
        <v>2610.64</v>
      </c>
      <c r="K968" s="8" t="str">
        <f t="shared" si="170"/>
        <v>11:55</v>
      </c>
      <c r="L968" s="7" t="str">
        <f t="shared" si="171"/>
        <v>11</v>
      </c>
      <c r="M968" s="6">
        <f t="shared" si="172"/>
        <v>0</v>
      </c>
      <c r="N968" s="5">
        <f t="shared" si="177"/>
        <v>1</v>
      </c>
      <c r="O968" s="4">
        <f t="shared" si="178"/>
        <v>0</v>
      </c>
      <c r="P968" s="3">
        <f t="shared" si="173"/>
        <v>0</v>
      </c>
      <c r="Q968" s="2">
        <f t="shared" si="174"/>
        <v>0</v>
      </c>
      <c r="R968" s="3">
        <f t="shared" si="175"/>
        <v>1</v>
      </c>
      <c r="S968" s="2">
        <f t="shared" si="176"/>
        <v>0</v>
      </c>
      <c r="T968" s="1">
        <f t="shared" si="179"/>
        <v>0</v>
      </c>
      <c r="U968" s="1">
        <f t="shared" si="180"/>
        <v>0</v>
      </c>
    </row>
    <row r="969" spans="1:21">
      <c r="A969" s="9">
        <v>4695</v>
      </c>
      <c r="B969" s="9" t="s">
        <v>958</v>
      </c>
      <c r="C969" s="9" t="s">
        <v>0</v>
      </c>
      <c r="D969" s="9">
        <v>1861</v>
      </c>
      <c r="E969" s="9">
        <v>0.5</v>
      </c>
      <c r="F969" s="9">
        <v>1.3324</v>
      </c>
      <c r="G969" s="9">
        <v>1.3349</v>
      </c>
      <c r="H969" s="9">
        <v>1.3324</v>
      </c>
      <c r="I969" s="9">
        <v>2.5</v>
      </c>
      <c r="J969" s="9">
        <v>2613.14</v>
      </c>
      <c r="K969" s="8" t="str">
        <f t="shared" si="170"/>
        <v>13:36</v>
      </c>
      <c r="L969" s="7" t="str">
        <f t="shared" si="171"/>
        <v>13</v>
      </c>
      <c r="M969" s="6">
        <f t="shared" si="172"/>
        <v>0</v>
      </c>
      <c r="N969" s="5">
        <f t="shared" si="177"/>
        <v>0</v>
      </c>
      <c r="O969" s="4">
        <f t="shared" si="178"/>
        <v>1</v>
      </c>
      <c r="P969" s="3">
        <f t="shared" si="173"/>
        <v>0</v>
      </c>
      <c r="Q969" s="2">
        <f t="shared" si="174"/>
        <v>0</v>
      </c>
      <c r="R969" s="3">
        <f t="shared" si="175"/>
        <v>0</v>
      </c>
      <c r="S969" s="2">
        <f t="shared" si="176"/>
        <v>0</v>
      </c>
      <c r="T969" s="1">
        <f t="shared" si="179"/>
        <v>0</v>
      </c>
      <c r="U969" s="1">
        <f t="shared" si="180"/>
        <v>0</v>
      </c>
    </row>
    <row r="970" spans="1:21">
      <c r="A970" s="9">
        <v>4700</v>
      </c>
      <c r="B970" s="9" t="s">
        <v>957</v>
      </c>
      <c r="C970" s="9" t="s">
        <v>0</v>
      </c>
      <c r="D970" s="9">
        <v>1864</v>
      </c>
      <c r="E970" s="9">
        <v>1.5</v>
      </c>
      <c r="F970" s="9">
        <v>1.3327</v>
      </c>
      <c r="G970" s="9">
        <v>1.3302</v>
      </c>
      <c r="H970" s="9">
        <v>1.3327</v>
      </c>
      <c r="I970" s="9">
        <v>7.5</v>
      </c>
      <c r="J970" s="9">
        <v>2620.64</v>
      </c>
      <c r="K970" s="8" t="str">
        <f t="shared" si="170"/>
        <v>14:41</v>
      </c>
      <c r="L970" s="7" t="str">
        <f t="shared" si="171"/>
        <v>14</v>
      </c>
      <c r="M970" s="6">
        <f t="shared" si="172"/>
        <v>0</v>
      </c>
      <c r="N970" s="5">
        <f t="shared" si="177"/>
        <v>0</v>
      </c>
      <c r="O970" s="4">
        <f t="shared" si="178"/>
        <v>2</v>
      </c>
      <c r="P970" s="3">
        <f t="shared" si="173"/>
        <v>0</v>
      </c>
      <c r="Q970" s="2">
        <f t="shared" si="174"/>
        <v>0</v>
      </c>
      <c r="R970" s="3">
        <f t="shared" si="175"/>
        <v>0</v>
      </c>
      <c r="S970" s="2">
        <f t="shared" si="176"/>
        <v>1</v>
      </c>
      <c r="T970" s="1">
        <f t="shared" si="179"/>
        <v>0</v>
      </c>
      <c r="U970" s="1">
        <f t="shared" si="180"/>
        <v>1</v>
      </c>
    </row>
    <row r="971" spans="1:21">
      <c r="A971" s="9">
        <v>4705</v>
      </c>
      <c r="B971" s="9" t="s">
        <v>956</v>
      </c>
      <c r="C971" s="9" t="s">
        <v>0</v>
      </c>
      <c r="D971" s="9">
        <v>1865</v>
      </c>
      <c r="E971" s="9">
        <v>2.5</v>
      </c>
      <c r="F971" s="9">
        <v>1.3324</v>
      </c>
      <c r="G971" s="9">
        <v>1.3349</v>
      </c>
      <c r="H971" s="9">
        <v>1.3324</v>
      </c>
      <c r="I971" s="9">
        <v>12.5</v>
      </c>
      <c r="J971" s="9">
        <v>2633.14</v>
      </c>
      <c r="K971" s="8" t="str">
        <f t="shared" si="170"/>
        <v>14:59</v>
      </c>
      <c r="L971" s="7" t="str">
        <f t="shared" si="171"/>
        <v>14</v>
      </c>
      <c r="M971" s="6">
        <f t="shared" si="172"/>
        <v>0</v>
      </c>
      <c r="N971" s="5">
        <f t="shared" si="177"/>
        <v>0</v>
      </c>
      <c r="O971" s="4">
        <f t="shared" si="178"/>
        <v>3</v>
      </c>
      <c r="P971" s="3">
        <f t="shared" si="173"/>
        <v>0</v>
      </c>
      <c r="Q971" s="2">
        <f t="shared" si="174"/>
        <v>0</v>
      </c>
      <c r="R971" s="3">
        <f t="shared" si="175"/>
        <v>0</v>
      </c>
      <c r="S971" s="2">
        <f t="shared" si="176"/>
        <v>0</v>
      </c>
      <c r="T971" s="1">
        <f t="shared" si="179"/>
        <v>0</v>
      </c>
      <c r="U971" s="1">
        <f t="shared" si="180"/>
        <v>1</v>
      </c>
    </row>
    <row r="972" spans="1:21">
      <c r="A972" s="9">
        <v>4714</v>
      </c>
      <c r="B972" s="9" t="s">
        <v>955</v>
      </c>
      <c r="C972" s="9" t="s">
        <v>3</v>
      </c>
      <c r="D972" s="9">
        <v>1868</v>
      </c>
      <c r="E972" s="9">
        <v>3.5</v>
      </c>
      <c r="F972" s="9">
        <v>1.3302</v>
      </c>
      <c r="G972" s="9">
        <v>1.3302</v>
      </c>
      <c r="H972" s="9">
        <v>1.3327</v>
      </c>
      <c r="I972" s="9">
        <v>-70</v>
      </c>
      <c r="J972" s="9">
        <v>2563.14</v>
      </c>
      <c r="K972" s="8" t="str">
        <f t="shared" si="170"/>
        <v>16:50</v>
      </c>
      <c r="L972" s="7" t="str">
        <f t="shared" si="171"/>
        <v>16</v>
      </c>
      <c r="M972" s="6">
        <f t="shared" si="172"/>
        <v>0</v>
      </c>
      <c r="N972" s="5">
        <f t="shared" si="177"/>
        <v>1</v>
      </c>
      <c r="O972" s="4">
        <f t="shared" si="178"/>
        <v>0</v>
      </c>
      <c r="P972" s="3">
        <f t="shared" si="173"/>
        <v>0</v>
      </c>
      <c r="Q972" s="2">
        <f t="shared" si="174"/>
        <v>0</v>
      </c>
      <c r="R972" s="3">
        <f t="shared" si="175"/>
        <v>0</v>
      </c>
      <c r="S972" s="2">
        <f t="shared" si="176"/>
        <v>0</v>
      </c>
      <c r="T972" s="1">
        <f t="shared" si="179"/>
        <v>0</v>
      </c>
      <c r="U972" s="1">
        <f t="shared" si="180"/>
        <v>0</v>
      </c>
    </row>
    <row r="973" spans="1:21">
      <c r="A973" s="9">
        <v>4715</v>
      </c>
      <c r="B973" s="9" t="s">
        <v>954</v>
      </c>
      <c r="C973" s="9" t="s">
        <v>0</v>
      </c>
      <c r="D973" s="9">
        <v>1870</v>
      </c>
      <c r="E973" s="9">
        <v>0.5</v>
      </c>
      <c r="F973" s="9">
        <v>1.3315999999999999</v>
      </c>
      <c r="G973" s="9">
        <v>1.3290999999999999</v>
      </c>
      <c r="H973" s="9">
        <v>1.3315999999999999</v>
      </c>
      <c r="I973" s="9">
        <v>2.5</v>
      </c>
      <c r="J973" s="9">
        <v>2565.64</v>
      </c>
      <c r="K973" s="8" t="str">
        <f t="shared" si="170"/>
        <v>17:32</v>
      </c>
      <c r="L973" s="7" t="str">
        <f t="shared" si="171"/>
        <v>17</v>
      </c>
      <c r="M973" s="6">
        <f t="shared" si="172"/>
        <v>0</v>
      </c>
      <c r="N973" s="5">
        <f t="shared" si="177"/>
        <v>0</v>
      </c>
      <c r="O973" s="4">
        <f t="shared" si="178"/>
        <v>1</v>
      </c>
      <c r="P973" s="3">
        <f t="shared" si="173"/>
        <v>0</v>
      </c>
      <c r="Q973" s="2">
        <f t="shared" si="174"/>
        <v>0</v>
      </c>
      <c r="R973" s="3">
        <f t="shared" si="175"/>
        <v>0</v>
      </c>
      <c r="S973" s="2">
        <f t="shared" si="176"/>
        <v>1</v>
      </c>
      <c r="T973" s="1">
        <f t="shared" si="179"/>
        <v>0</v>
      </c>
      <c r="U973" s="1">
        <f t="shared" si="180"/>
        <v>0</v>
      </c>
    </row>
    <row r="974" spans="1:21">
      <c r="A974" s="9">
        <v>4720</v>
      </c>
      <c r="B974" s="9" t="s">
        <v>953</v>
      </c>
      <c r="C974" s="9" t="s">
        <v>0</v>
      </c>
      <c r="D974" s="9">
        <v>1871</v>
      </c>
      <c r="E974" s="9">
        <v>1.5</v>
      </c>
      <c r="F974" s="9">
        <v>1.3312999999999999</v>
      </c>
      <c r="G974" s="9">
        <v>1.3338000000000001</v>
      </c>
      <c r="H974" s="9">
        <v>1.3312999999999999</v>
      </c>
      <c r="I974" s="9">
        <v>7.5</v>
      </c>
      <c r="J974" s="9">
        <v>2573.14</v>
      </c>
      <c r="K974" s="8" t="str">
        <f t="shared" si="170"/>
        <v>17:55</v>
      </c>
      <c r="L974" s="7" t="str">
        <f t="shared" si="171"/>
        <v>17</v>
      </c>
      <c r="M974" s="6">
        <f t="shared" si="172"/>
        <v>0</v>
      </c>
      <c r="N974" s="5">
        <f t="shared" si="177"/>
        <v>0</v>
      </c>
      <c r="O974" s="4">
        <f t="shared" si="178"/>
        <v>2</v>
      </c>
      <c r="P974" s="3">
        <f t="shared" si="173"/>
        <v>0</v>
      </c>
      <c r="Q974" s="2">
        <f t="shared" si="174"/>
        <v>0</v>
      </c>
      <c r="R974" s="3">
        <f t="shared" si="175"/>
        <v>0</v>
      </c>
      <c r="S974" s="2">
        <f t="shared" si="176"/>
        <v>0</v>
      </c>
      <c r="T974" s="1">
        <f t="shared" si="179"/>
        <v>0</v>
      </c>
      <c r="U974" s="1">
        <f t="shared" si="180"/>
        <v>1</v>
      </c>
    </row>
    <row r="975" spans="1:21">
      <c r="A975" s="9">
        <v>4725</v>
      </c>
      <c r="B975" s="9" t="s">
        <v>952</v>
      </c>
      <c r="C975" s="9" t="s">
        <v>0</v>
      </c>
      <c r="D975" s="9">
        <v>1874</v>
      </c>
      <c r="E975" s="9">
        <v>2.5</v>
      </c>
      <c r="F975" s="9">
        <v>1.3315999999999999</v>
      </c>
      <c r="G975" s="9">
        <v>1.3290999999999999</v>
      </c>
      <c r="H975" s="9">
        <v>1.3315999999999999</v>
      </c>
      <c r="I975" s="9">
        <v>12.5</v>
      </c>
      <c r="J975" s="9">
        <v>2585.64</v>
      </c>
      <c r="K975" s="8" t="str">
        <f t="shared" si="170"/>
        <v>21:30</v>
      </c>
      <c r="L975" s="7" t="str">
        <f t="shared" si="171"/>
        <v>21</v>
      </c>
      <c r="M975" s="6">
        <f t="shared" si="172"/>
        <v>0</v>
      </c>
      <c r="N975" s="5">
        <f t="shared" si="177"/>
        <v>0</v>
      </c>
      <c r="O975" s="4">
        <f t="shared" si="178"/>
        <v>3</v>
      </c>
      <c r="P975" s="3">
        <f t="shared" si="173"/>
        <v>0</v>
      </c>
      <c r="Q975" s="2">
        <f t="shared" si="174"/>
        <v>0</v>
      </c>
      <c r="R975" s="3">
        <f t="shared" si="175"/>
        <v>0</v>
      </c>
      <c r="S975" s="2">
        <f t="shared" si="176"/>
        <v>1</v>
      </c>
      <c r="T975" s="1">
        <f t="shared" si="179"/>
        <v>0</v>
      </c>
      <c r="U975" s="1">
        <f t="shared" si="180"/>
        <v>1</v>
      </c>
    </row>
    <row r="976" spans="1:21">
      <c r="A976" s="9">
        <v>4727</v>
      </c>
      <c r="B976" s="9" t="s">
        <v>951</v>
      </c>
      <c r="C976" s="9" t="s">
        <v>54</v>
      </c>
      <c r="D976" s="9">
        <v>1875</v>
      </c>
      <c r="E976" s="9">
        <v>3.5</v>
      </c>
      <c r="F976" s="9">
        <v>1.3321000000000001</v>
      </c>
      <c r="G976" s="9">
        <v>1.3338000000000001</v>
      </c>
      <c r="H976" s="9">
        <v>1.3312999999999999</v>
      </c>
      <c r="I976" s="9">
        <v>-10.5</v>
      </c>
      <c r="J976" s="9">
        <v>2575.14</v>
      </c>
      <c r="K976" s="8" t="str">
        <f t="shared" si="170"/>
        <v>00:00</v>
      </c>
      <c r="L976" s="7" t="str">
        <f t="shared" si="171"/>
        <v>00</v>
      </c>
      <c r="M976" s="6">
        <f t="shared" si="172"/>
        <v>2</v>
      </c>
      <c r="N976" s="5">
        <f t="shared" si="177"/>
        <v>0</v>
      </c>
      <c r="O976" s="4">
        <f t="shared" si="178"/>
        <v>0</v>
      </c>
      <c r="P976" s="3">
        <f t="shared" si="173"/>
        <v>0</v>
      </c>
      <c r="Q976" s="2">
        <f t="shared" si="174"/>
        <v>0</v>
      </c>
      <c r="R976" s="3">
        <f t="shared" si="175"/>
        <v>0</v>
      </c>
      <c r="S976" s="2">
        <f t="shared" si="176"/>
        <v>0</v>
      </c>
      <c r="T976" s="1">
        <f t="shared" si="179"/>
        <v>0</v>
      </c>
      <c r="U976" s="1">
        <f t="shared" si="180"/>
        <v>0</v>
      </c>
    </row>
    <row r="977" spans="1:21">
      <c r="A977" s="9">
        <v>4735</v>
      </c>
      <c r="B977" s="9" t="s">
        <v>950</v>
      </c>
      <c r="C977" s="9" t="s">
        <v>0</v>
      </c>
      <c r="D977" s="9">
        <v>1878</v>
      </c>
      <c r="E977" s="9">
        <v>1</v>
      </c>
      <c r="F977" s="9">
        <v>1.3318000000000001</v>
      </c>
      <c r="G977" s="9">
        <v>1.3292999999999999</v>
      </c>
      <c r="H977" s="9">
        <v>1.3318000000000001</v>
      </c>
      <c r="I977" s="9">
        <v>5</v>
      </c>
      <c r="J977" s="9">
        <v>2580.14</v>
      </c>
      <c r="K977" s="8" t="str">
        <f t="shared" si="170"/>
        <v>02:23</v>
      </c>
      <c r="L977" s="7" t="str">
        <f t="shared" si="171"/>
        <v>02</v>
      </c>
      <c r="M977" s="6">
        <f t="shared" si="172"/>
        <v>0</v>
      </c>
      <c r="N977" s="5">
        <f t="shared" si="177"/>
        <v>0</v>
      </c>
      <c r="O977" s="4">
        <f t="shared" si="178"/>
        <v>1</v>
      </c>
      <c r="P977" s="3">
        <f t="shared" si="173"/>
        <v>0</v>
      </c>
      <c r="Q977" s="2">
        <f t="shared" si="174"/>
        <v>0</v>
      </c>
      <c r="R977" s="3">
        <f t="shared" si="175"/>
        <v>0</v>
      </c>
      <c r="S977" s="2">
        <f t="shared" si="176"/>
        <v>1</v>
      </c>
      <c r="T977" s="1">
        <f t="shared" si="179"/>
        <v>0</v>
      </c>
      <c r="U977" s="1">
        <f t="shared" si="180"/>
        <v>0</v>
      </c>
    </row>
    <row r="978" spans="1:21">
      <c r="A978" s="9">
        <v>4740</v>
      </c>
      <c r="B978" s="9" t="s">
        <v>949</v>
      </c>
      <c r="C978" s="9" t="s">
        <v>0</v>
      </c>
      <c r="D978" s="9">
        <v>1880</v>
      </c>
      <c r="E978" s="9">
        <v>0.5</v>
      </c>
      <c r="F978" s="9">
        <v>1.3308</v>
      </c>
      <c r="G978" s="9">
        <v>1.3283</v>
      </c>
      <c r="H978" s="9">
        <v>1.3308</v>
      </c>
      <c r="I978" s="9">
        <v>2.5</v>
      </c>
      <c r="J978" s="9">
        <v>2582.64</v>
      </c>
      <c r="K978" s="8" t="str">
        <f t="shared" si="170"/>
        <v>03:26</v>
      </c>
      <c r="L978" s="7" t="str">
        <f t="shared" si="171"/>
        <v>03</v>
      </c>
      <c r="M978" s="6">
        <f t="shared" si="172"/>
        <v>0</v>
      </c>
      <c r="N978" s="5">
        <f t="shared" si="177"/>
        <v>0</v>
      </c>
      <c r="O978" s="4">
        <f t="shared" si="178"/>
        <v>2</v>
      </c>
      <c r="P978" s="3">
        <f t="shared" si="173"/>
        <v>0</v>
      </c>
      <c r="Q978" s="2">
        <f t="shared" si="174"/>
        <v>0</v>
      </c>
      <c r="R978" s="3">
        <f t="shared" si="175"/>
        <v>0</v>
      </c>
      <c r="S978" s="2">
        <f t="shared" si="176"/>
        <v>1</v>
      </c>
      <c r="T978" s="1">
        <f t="shared" si="179"/>
        <v>0</v>
      </c>
      <c r="U978" s="1">
        <f t="shared" si="180"/>
        <v>0</v>
      </c>
    </row>
    <row r="979" spans="1:21">
      <c r="A979" s="9">
        <v>4745</v>
      </c>
      <c r="B979" s="9" t="s">
        <v>948</v>
      </c>
      <c r="C979" s="9" t="s">
        <v>0</v>
      </c>
      <c r="D979" s="9">
        <v>1881</v>
      </c>
      <c r="E979" s="9">
        <v>1.5</v>
      </c>
      <c r="F979" s="9">
        <v>1.3305</v>
      </c>
      <c r="G979" s="9">
        <v>1.333</v>
      </c>
      <c r="H979" s="9">
        <v>1.3305</v>
      </c>
      <c r="I979" s="9">
        <v>7.5</v>
      </c>
      <c r="J979" s="9">
        <v>2590.14</v>
      </c>
      <c r="K979" s="8" t="str">
        <f t="shared" si="170"/>
        <v>05:35</v>
      </c>
      <c r="L979" s="7" t="str">
        <f t="shared" si="171"/>
        <v>05</v>
      </c>
      <c r="M979" s="6">
        <f t="shared" si="172"/>
        <v>0</v>
      </c>
      <c r="N979" s="5">
        <f t="shared" si="177"/>
        <v>0</v>
      </c>
      <c r="O979" s="4">
        <f t="shared" si="178"/>
        <v>3</v>
      </c>
      <c r="P979" s="3">
        <f t="shared" si="173"/>
        <v>0</v>
      </c>
      <c r="Q979" s="2">
        <f t="shared" si="174"/>
        <v>0</v>
      </c>
      <c r="R979" s="3">
        <f t="shared" si="175"/>
        <v>0</v>
      </c>
      <c r="S979" s="2">
        <f t="shared" si="176"/>
        <v>0</v>
      </c>
      <c r="T979" s="1">
        <f t="shared" si="179"/>
        <v>0</v>
      </c>
      <c r="U979" s="1">
        <f t="shared" si="180"/>
        <v>1</v>
      </c>
    </row>
    <row r="980" spans="1:21">
      <c r="A980" s="9">
        <v>4754</v>
      </c>
      <c r="B980" s="9" t="s">
        <v>947</v>
      </c>
      <c r="C980" s="9" t="s">
        <v>0</v>
      </c>
      <c r="D980" s="9">
        <v>1886</v>
      </c>
      <c r="E980" s="9">
        <v>0.5</v>
      </c>
      <c r="F980" s="9">
        <v>1.3298000000000001</v>
      </c>
      <c r="G980" s="9">
        <v>1.3272999999999999</v>
      </c>
      <c r="H980" s="9">
        <v>1.3298000000000001</v>
      </c>
      <c r="I980" s="9">
        <v>2.5</v>
      </c>
      <c r="J980" s="9">
        <v>2592.64</v>
      </c>
      <c r="K980" s="8" t="str">
        <f t="shared" si="170"/>
        <v>08:56</v>
      </c>
      <c r="L980" s="7" t="str">
        <f t="shared" si="171"/>
        <v>08</v>
      </c>
      <c r="M980" s="6">
        <f t="shared" si="172"/>
        <v>0</v>
      </c>
      <c r="N980" s="5">
        <f t="shared" si="177"/>
        <v>0</v>
      </c>
      <c r="O980" s="4">
        <f t="shared" si="178"/>
        <v>4</v>
      </c>
      <c r="P980" s="3">
        <f t="shared" si="173"/>
        <v>0</v>
      </c>
      <c r="Q980" s="2">
        <f t="shared" si="174"/>
        <v>0</v>
      </c>
      <c r="R980" s="3">
        <f t="shared" si="175"/>
        <v>0</v>
      </c>
      <c r="S980" s="2">
        <f t="shared" si="176"/>
        <v>1</v>
      </c>
      <c r="T980" s="1">
        <f t="shared" si="179"/>
        <v>0</v>
      </c>
      <c r="U980" s="1">
        <f t="shared" si="180"/>
        <v>1</v>
      </c>
    </row>
    <row r="981" spans="1:21">
      <c r="A981" s="9">
        <v>4756</v>
      </c>
      <c r="B981" s="9" t="s">
        <v>946</v>
      </c>
      <c r="C981" s="9" t="s">
        <v>0</v>
      </c>
      <c r="D981" s="9">
        <v>1884</v>
      </c>
      <c r="E981" s="9">
        <v>2.5</v>
      </c>
      <c r="F981" s="9">
        <v>1.3308</v>
      </c>
      <c r="G981" s="9">
        <v>1.3283</v>
      </c>
      <c r="H981" s="9">
        <v>1.3308</v>
      </c>
      <c r="I981" s="9">
        <v>12.5</v>
      </c>
      <c r="J981" s="9">
        <v>2605.14</v>
      </c>
      <c r="K981" s="8" t="str">
        <f t="shared" si="170"/>
        <v>09:04</v>
      </c>
      <c r="L981" s="7" t="str">
        <f t="shared" si="171"/>
        <v>09</v>
      </c>
      <c r="M981" s="6">
        <f t="shared" si="172"/>
        <v>0</v>
      </c>
      <c r="N981" s="5">
        <f t="shared" si="177"/>
        <v>0</v>
      </c>
      <c r="O981" s="4">
        <f t="shared" si="178"/>
        <v>5</v>
      </c>
      <c r="P981" s="3">
        <f t="shared" si="173"/>
        <v>0</v>
      </c>
      <c r="Q981" s="2">
        <f t="shared" si="174"/>
        <v>1</v>
      </c>
      <c r="R981" s="3">
        <f t="shared" si="175"/>
        <v>0</v>
      </c>
      <c r="S981" s="2">
        <f t="shared" si="176"/>
        <v>1</v>
      </c>
      <c r="T981" s="1">
        <f t="shared" si="179"/>
        <v>0</v>
      </c>
      <c r="U981" s="1">
        <f t="shared" si="180"/>
        <v>0</v>
      </c>
    </row>
    <row r="982" spans="1:21">
      <c r="A982" s="9">
        <v>4760</v>
      </c>
      <c r="B982" s="9" t="s">
        <v>945</v>
      </c>
      <c r="C982" s="9" t="s">
        <v>3</v>
      </c>
      <c r="D982" s="9">
        <v>1887</v>
      </c>
      <c r="E982" s="9">
        <v>1.5</v>
      </c>
      <c r="F982" s="9">
        <v>1.3320000000000001</v>
      </c>
      <c r="G982" s="9">
        <v>1.3320000000000001</v>
      </c>
      <c r="H982" s="9">
        <v>1.3294999999999999</v>
      </c>
      <c r="I982" s="9">
        <v>-30</v>
      </c>
      <c r="J982" s="9">
        <v>2575.14</v>
      </c>
      <c r="K982" s="8" t="str">
        <f t="shared" si="170"/>
        <v>09:12</v>
      </c>
      <c r="L982" s="7" t="str">
        <f t="shared" si="171"/>
        <v>09</v>
      </c>
      <c r="M982" s="6">
        <f t="shared" si="172"/>
        <v>0</v>
      </c>
      <c r="N982" s="5">
        <f t="shared" si="177"/>
        <v>1</v>
      </c>
      <c r="O982" s="4">
        <f t="shared" si="178"/>
        <v>0</v>
      </c>
      <c r="P982" s="3">
        <f t="shared" si="173"/>
        <v>0</v>
      </c>
      <c r="Q982" s="2">
        <f t="shared" si="174"/>
        <v>0</v>
      </c>
      <c r="R982" s="3">
        <f t="shared" si="175"/>
        <v>1</v>
      </c>
      <c r="S982" s="2">
        <f t="shared" si="176"/>
        <v>0</v>
      </c>
      <c r="T982" s="1">
        <f t="shared" si="179"/>
        <v>0</v>
      </c>
      <c r="U982" s="1">
        <f t="shared" si="180"/>
        <v>0</v>
      </c>
    </row>
    <row r="983" spans="1:21">
      <c r="A983" s="9">
        <v>4769</v>
      </c>
      <c r="B983" s="9" t="s">
        <v>944</v>
      </c>
      <c r="C983" s="9" t="s">
        <v>3</v>
      </c>
      <c r="D983" s="9">
        <v>1890</v>
      </c>
      <c r="E983" s="9">
        <v>2.5</v>
      </c>
      <c r="F983" s="9">
        <v>1.3281000000000001</v>
      </c>
      <c r="G983" s="9">
        <v>1.3281000000000001</v>
      </c>
      <c r="H983" s="9">
        <v>1.3306</v>
      </c>
      <c r="I983" s="9">
        <v>-50</v>
      </c>
      <c r="J983" s="9">
        <v>2525.14</v>
      </c>
      <c r="K983" s="8" t="str">
        <f t="shared" si="170"/>
        <v>11:19</v>
      </c>
      <c r="L983" s="7" t="str">
        <f t="shared" si="171"/>
        <v>11</v>
      </c>
      <c r="M983" s="6">
        <f t="shared" si="172"/>
        <v>0</v>
      </c>
      <c r="N983" s="5">
        <f t="shared" si="177"/>
        <v>2</v>
      </c>
      <c r="O983" s="4">
        <f t="shared" si="178"/>
        <v>0</v>
      </c>
      <c r="P983" s="3">
        <f t="shared" si="173"/>
        <v>1</v>
      </c>
      <c r="Q983" s="2">
        <f t="shared" si="174"/>
        <v>0</v>
      </c>
      <c r="R983" s="3">
        <f t="shared" si="175"/>
        <v>0</v>
      </c>
      <c r="S983" s="2">
        <f t="shared" si="176"/>
        <v>0</v>
      </c>
      <c r="T983" s="1">
        <f t="shared" si="179"/>
        <v>1</v>
      </c>
      <c r="U983" s="1">
        <f t="shared" si="180"/>
        <v>0</v>
      </c>
    </row>
    <row r="984" spans="1:21">
      <c r="A984" s="9">
        <v>4770</v>
      </c>
      <c r="B984" s="9" t="s">
        <v>943</v>
      </c>
      <c r="C984" s="9" t="s">
        <v>0</v>
      </c>
      <c r="D984" s="9">
        <v>1892</v>
      </c>
      <c r="E984" s="9">
        <v>0.5</v>
      </c>
      <c r="F984" s="9">
        <v>1.3295999999999999</v>
      </c>
      <c r="G984" s="9">
        <v>1.3270999999999999</v>
      </c>
      <c r="H984" s="9">
        <v>1.3295999999999999</v>
      </c>
      <c r="I984" s="9">
        <v>2.5</v>
      </c>
      <c r="J984" s="9">
        <v>2527.64</v>
      </c>
      <c r="K984" s="8" t="str">
        <f t="shared" si="170"/>
        <v>11:58</v>
      </c>
      <c r="L984" s="7" t="str">
        <f t="shared" si="171"/>
        <v>11</v>
      </c>
      <c r="M984" s="6">
        <f t="shared" si="172"/>
        <v>0</v>
      </c>
      <c r="N984" s="5">
        <f t="shared" si="177"/>
        <v>0</v>
      </c>
      <c r="O984" s="4">
        <f t="shared" si="178"/>
        <v>1</v>
      </c>
      <c r="P984" s="3">
        <f t="shared" si="173"/>
        <v>0</v>
      </c>
      <c r="Q984" s="2">
        <f t="shared" si="174"/>
        <v>0</v>
      </c>
      <c r="R984" s="3">
        <f t="shared" si="175"/>
        <v>0</v>
      </c>
      <c r="S984" s="2">
        <f t="shared" si="176"/>
        <v>1</v>
      </c>
      <c r="T984" s="1">
        <f t="shared" si="179"/>
        <v>0</v>
      </c>
      <c r="U984" s="1">
        <f t="shared" si="180"/>
        <v>0</v>
      </c>
    </row>
    <row r="985" spans="1:21">
      <c r="A985" s="9">
        <v>4775</v>
      </c>
      <c r="B985" s="9" t="s">
        <v>942</v>
      </c>
      <c r="C985" s="9" t="s">
        <v>0</v>
      </c>
      <c r="D985" s="9">
        <v>1893</v>
      </c>
      <c r="E985" s="9">
        <v>1.5</v>
      </c>
      <c r="F985" s="9">
        <v>1.3292999999999999</v>
      </c>
      <c r="G985" s="9">
        <v>1.3318000000000001</v>
      </c>
      <c r="H985" s="9">
        <v>1.3292999999999999</v>
      </c>
      <c r="I985" s="9">
        <v>7.5</v>
      </c>
      <c r="J985" s="9">
        <v>2535.14</v>
      </c>
      <c r="K985" s="8" t="str">
        <f t="shared" si="170"/>
        <v>12:10</v>
      </c>
      <c r="L985" s="7" t="str">
        <f t="shared" si="171"/>
        <v>12</v>
      </c>
      <c r="M985" s="6">
        <f t="shared" si="172"/>
        <v>0</v>
      </c>
      <c r="N985" s="5">
        <f t="shared" si="177"/>
        <v>0</v>
      </c>
      <c r="O985" s="4">
        <f t="shared" si="178"/>
        <v>2</v>
      </c>
      <c r="P985" s="3">
        <f t="shared" si="173"/>
        <v>0</v>
      </c>
      <c r="Q985" s="2">
        <f t="shared" si="174"/>
        <v>0</v>
      </c>
      <c r="R985" s="3">
        <f t="shared" si="175"/>
        <v>0</v>
      </c>
      <c r="S985" s="2">
        <f t="shared" si="176"/>
        <v>0</v>
      </c>
      <c r="T985" s="1">
        <f t="shared" si="179"/>
        <v>0</v>
      </c>
      <c r="U985" s="1">
        <f t="shared" si="180"/>
        <v>1</v>
      </c>
    </row>
    <row r="986" spans="1:21">
      <c r="A986" s="9">
        <v>4780</v>
      </c>
      <c r="B986" s="9" t="s">
        <v>941</v>
      </c>
      <c r="C986" s="9" t="s">
        <v>0</v>
      </c>
      <c r="D986" s="9">
        <v>1896</v>
      </c>
      <c r="E986" s="9">
        <v>2.5</v>
      </c>
      <c r="F986" s="9">
        <v>1.3297000000000001</v>
      </c>
      <c r="G986" s="9">
        <v>1.3271999999999999</v>
      </c>
      <c r="H986" s="9">
        <v>1.3297000000000001</v>
      </c>
      <c r="I986" s="9">
        <v>12.5</v>
      </c>
      <c r="J986" s="9">
        <v>2547.64</v>
      </c>
      <c r="K986" s="8" t="str">
        <f t="shared" si="170"/>
        <v>13:00</v>
      </c>
      <c r="L986" s="7" t="str">
        <f t="shared" si="171"/>
        <v>13</v>
      </c>
      <c r="M986" s="6">
        <f t="shared" si="172"/>
        <v>0</v>
      </c>
      <c r="N986" s="5">
        <f t="shared" si="177"/>
        <v>0</v>
      </c>
      <c r="O986" s="4">
        <f t="shared" si="178"/>
        <v>3</v>
      </c>
      <c r="P986" s="3">
        <f t="shared" si="173"/>
        <v>0</v>
      </c>
      <c r="Q986" s="2">
        <f t="shared" si="174"/>
        <v>0</v>
      </c>
      <c r="R986" s="3">
        <f t="shared" si="175"/>
        <v>0</v>
      </c>
      <c r="S986" s="2">
        <f t="shared" si="176"/>
        <v>1</v>
      </c>
      <c r="T986" s="1">
        <f t="shared" si="179"/>
        <v>0</v>
      </c>
      <c r="U986" s="1">
        <f t="shared" si="180"/>
        <v>1</v>
      </c>
    </row>
    <row r="987" spans="1:21">
      <c r="A987" s="9">
        <v>4789</v>
      </c>
      <c r="B987" s="9" t="s">
        <v>940</v>
      </c>
      <c r="C987" s="9" t="s">
        <v>0</v>
      </c>
      <c r="D987" s="9">
        <v>1899</v>
      </c>
      <c r="E987" s="9">
        <v>0.5</v>
      </c>
      <c r="F987" s="9">
        <v>1.3304</v>
      </c>
      <c r="G987" s="9">
        <v>1.3329</v>
      </c>
      <c r="H987" s="9">
        <v>1.3304</v>
      </c>
      <c r="I987" s="9">
        <v>2.5</v>
      </c>
      <c r="J987" s="9">
        <v>2550.14</v>
      </c>
      <c r="K987" s="8" t="str">
        <f t="shared" si="170"/>
        <v>14:42</v>
      </c>
      <c r="L987" s="7" t="str">
        <f t="shared" si="171"/>
        <v>14</v>
      </c>
      <c r="M987" s="6">
        <f t="shared" si="172"/>
        <v>0</v>
      </c>
      <c r="N987" s="5">
        <f t="shared" si="177"/>
        <v>0</v>
      </c>
      <c r="O987" s="4">
        <f t="shared" si="178"/>
        <v>4</v>
      </c>
      <c r="P987" s="3">
        <f t="shared" si="173"/>
        <v>0</v>
      </c>
      <c r="Q987" s="2">
        <f t="shared" si="174"/>
        <v>0</v>
      </c>
      <c r="R987" s="3">
        <f t="shared" si="175"/>
        <v>0</v>
      </c>
      <c r="S987" s="2">
        <f t="shared" si="176"/>
        <v>0</v>
      </c>
      <c r="T987" s="1">
        <f t="shared" si="179"/>
        <v>0</v>
      </c>
      <c r="U987" s="1">
        <f t="shared" si="180"/>
        <v>1</v>
      </c>
    </row>
    <row r="988" spans="1:21">
      <c r="A988" s="9">
        <v>4791</v>
      </c>
      <c r="B988" s="9" t="s">
        <v>939</v>
      </c>
      <c r="C988" s="9" t="s">
        <v>0</v>
      </c>
      <c r="D988" s="9">
        <v>1902</v>
      </c>
      <c r="E988" s="9">
        <v>1.5</v>
      </c>
      <c r="F988" s="9">
        <v>1.3307</v>
      </c>
      <c r="G988" s="9">
        <v>1.3282</v>
      </c>
      <c r="H988" s="9">
        <v>1.3307</v>
      </c>
      <c r="I988" s="9">
        <v>7.5</v>
      </c>
      <c r="J988" s="9">
        <v>2557.64</v>
      </c>
      <c r="K988" s="8" t="str">
        <f t="shared" si="170"/>
        <v>15:18</v>
      </c>
      <c r="L988" s="7" t="str">
        <f t="shared" si="171"/>
        <v>15</v>
      </c>
      <c r="M988" s="6">
        <f t="shared" si="172"/>
        <v>0</v>
      </c>
      <c r="N988" s="5">
        <f t="shared" si="177"/>
        <v>0</v>
      </c>
      <c r="O988" s="4">
        <f t="shared" si="178"/>
        <v>5</v>
      </c>
      <c r="P988" s="3">
        <f t="shared" si="173"/>
        <v>0</v>
      </c>
      <c r="Q988" s="2">
        <f t="shared" si="174"/>
        <v>0</v>
      </c>
      <c r="R988" s="3">
        <f t="shared" si="175"/>
        <v>0</v>
      </c>
      <c r="S988" s="2">
        <f t="shared" si="176"/>
        <v>1</v>
      </c>
      <c r="T988" s="1">
        <f t="shared" si="179"/>
        <v>0</v>
      </c>
      <c r="U988" s="1">
        <f t="shared" si="180"/>
        <v>1</v>
      </c>
    </row>
    <row r="989" spans="1:21">
      <c r="A989" s="9">
        <v>4792</v>
      </c>
      <c r="B989" s="9" t="s">
        <v>938</v>
      </c>
      <c r="C989" s="9" t="s">
        <v>0</v>
      </c>
      <c r="D989" s="9">
        <v>1897</v>
      </c>
      <c r="E989" s="9">
        <v>3.5</v>
      </c>
      <c r="F989" s="9">
        <v>1.3293999999999999</v>
      </c>
      <c r="G989" s="9">
        <v>1.3319000000000001</v>
      </c>
      <c r="H989" s="9">
        <v>1.3293999999999999</v>
      </c>
      <c r="I989" s="9">
        <v>17.5</v>
      </c>
      <c r="J989" s="9">
        <v>2575.14</v>
      </c>
      <c r="K989" s="8" t="str">
        <f t="shared" si="170"/>
        <v>17:20</v>
      </c>
      <c r="L989" s="7" t="str">
        <f t="shared" si="171"/>
        <v>17</v>
      </c>
      <c r="M989" s="6">
        <f t="shared" si="172"/>
        <v>0</v>
      </c>
      <c r="N989" s="5">
        <f t="shared" si="177"/>
        <v>0</v>
      </c>
      <c r="O989" s="4">
        <f t="shared" si="178"/>
        <v>6</v>
      </c>
      <c r="P989" s="3">
        <f t="shared" si="173"/>
        <v>0</v>
      </c>
      <c r="Q989" s="2">
        <f t="shared" si="174"/>
        <v>1</v>
      </c>
      <c r="R989" s="3">
        <f t="shared" si="175"/>
        <v>0</v>
      </c>
      <c r="S989" s="2">
        <f t="shared" si="176"/>
        <v>0</v>
      </c>
      <c r="T989" s="1">
        <f t="shared" si="179"/>
        <v>0</v>
      </c>
      <c r="U989" s="1">
        <f t="shared" si="180"/>
        <v>1</v>
      </c>
    </row>
    <row r="990" spans="1:21">
      <c r="A990" s="9">
        <v>4804</v>
      </c>
      <c r="B990" s="9" t="s">
        <v>937</v>
      </c>
      <c r="C990" s="9" t="s">
        <v>3</v>
      </c>
      <c r="D990" s="9">
        <v>1904</v>
      </c>
      <c r="E990" s="9">
        <v>1</v>
      </c>
      <c r="F990" s="9">
        <v>1.3277000000000001</v>
      </c>
      <c r="G990" s="9">
        <v>1.3277000000000001</v>
      </c>
      <c r="H990" s="9">
        <v>1.3302</v>
      </c>
      <c r="I990" s="9">
        <v>-20</v>
      </c>
      <c r="J990" s="9">
        <v>2555.14</v>
      </c>
      <c r="K990" s="8" t="str">
        <f t="shared" si="170"/>
        <v>03:46</v>
      </c>
      <c r="L990" s="7" t="str">
        <f t="shared" si="171"/>
        <v>03</v>
      </c>
      <c r="M990" s="6">
        <f t="shared" si="172"/>
        <v>0</v>
      </c>
      <c r="N990" s="5">
        <f t="shared" si="177"/>
        <v>1</v>
      </c>
      <c r="O990" s="4">
        <f t="shared" si="178"/>
        <v>0</v>
      </c>
      <c r="P990" s="3">
        <f t="shared" si="173"/>
        <v>0</v>
      </c>
      <c r="Q990" s="2">
        <f t="shared" si="174"/>
        <v>0</v>
      </c>
      <c r="R990" s="3">
        <f t="shared" si="175"/>
        <v>0</v>
      </c>
      <c r="S990" s="2">
        <f t="shared" si="176"/>
        <v>0</v>
      </c>
      <c r="T990" s="1">
        <f t="shared" si="179"/>
        <v>0</v>
      </c>
      <c r="U990" s="1">
        <f t="shared" si="180"/>
        <v>0</v>
      </c>
    </row>
    <row r="991" spans="1:21">
      <c r="A991" s="9">
        <v>4805</v>
      </c>
      <c r="B991" s="9" t="s">
        <v>936</v>
      </c>
      <c r="C991" s="9" t="s">
        <v>0</v>
      </c>
      <c r="D991" s="9">
        <v>1906</v>
      </c>
      <c r="E991" s="9">
        <v>0.5</v>
      </c>
      <c r="F991" s="9">
        <v>1.3291999999999999</v>
      </c>
      <c r="G991" s="9">
        <v>1.3267</v>
      </c>
      <c r="H991" s="9">
        <v>1.3291999999999999</v>
      </c>
      <c r="I991" s="9">
        <v>2.5</v>
      </c>
      <c r="J991" s="9">
        <v>2557.64</v>
      </c>
      <c r="K991" s="8" t="str">
        <f t="shared" si="170"/>
        <v>04:17</v>
      </c>
      <c r="L991" s="7" t="str">
        <f t="shared" si="171"/>
        <v>04</v>
      </c>
      <c r="M991" s="6">
        <f t="shared" si="172"/>
        <v>0</v>
      </c>
      <c r="N991" s="5">
        <f t="shared" si="177"/>
        <v>0</v>
      </c>
      <c r="O991" s="4">
        <f t="shared" si="178"/>
        <v>1</v>
      </c>
      <c r="P991" s="3">
        <f t="shared" si="173"/>
        <v>0</v>
      </c>
      <c r="Q991" s="2">
        <f t="shared" si="174"/>
        <v>0</v>
      </c>
      <c r="R991" s="3">
        <f t="shared" si="175"/>
        <v>0</v>
      </c>
      <c r="S991" s="2">
        <f t="shared" si="176"/>
        <v>1</v>
      </c>
      <c r="T991" s="1">
        <f t="shared" si="179"/>
        <v>0</v>
      </c>
      <c r="U991" s="1">
        <f t="shared" si="180"/>
        <v>0</v>
      </c>
    </row>
    <row r="992" spans="1:21">
      <c r="A992" s="9">
        <v>4810</v>
      </c>
      <c r="B992" s="9" t="s">
        <v>935</v>
      </c>
      <c r="C992" s="9" t="s">
        <v>0</v>
      </c>
      <c r="D992" s="9">
        <v>1907</v>
      </c>
      <c r="E992" s="9">
        <v>1.5</v>
      </c>
      <c r="F992" s="9">
        <v>1.3289</v>
      </c>
      <c r="G992" s="9">
        <v>1.3313999999999999</v>
      </c>
      <c r="H992" s="9">
        <v>1.3289</v>
      </c>
      <c r="I992" s="9">
        <v>7.5</v>
      </c>
      <c r="J992" s="9">
        <v>2565.14</v>
      </c>
      <c r="K992" s="8" t="str">
        <f t="shared" si="170"/>
        <v>05:01</v>
      </c>
      <c r="L992" s="7" t="str">
        <f t="shared" si="171"/>
        <v>05</v>
      </c>
      <c r="M992" s="6">
        <f t="shared" si="172"/>
        <v>0</v>
      </c>
      <c r="N992" s="5">
        <f t="shared" si="177"/>
        <v>0</v>
      </c>
      <c r="O992" s="4">
        <f t="shared" si="178"/>
        <v>2</v>
      </c>
      <c r="P992" s="3">
        <f t="shared" si="173"/>
        <v>0</v>
      </c>
      <c r="Q992" s="2">
        <f t="shared" si="174"/>
        <v>0</v>
      </c>
      <c r="R992" s="3">
        <f t="shared" si="175"/>
        <v>0</v>
      </c>
      <c r="S992" s="2">
        <f t="shared" si="176"/>
        <v>0</v>
      </c>
      <c r="T992" s="1">
        <f t="shared" si="179"/>
        <v>0</v>
      </c>
      <c r="U992" s="1">
        <f t="shared" si="180"/>
        <v>1</v>
      </c>
    </row>
    <row r="993" spans="1:21">
      <c r="A993" s="9">
        <v>4815</v>
      </c>
      <c r="B993" s="9" t="s">
        <v>934</v>
      </c>
      <c r="C993" s="9" t="s">
        <v>0</v>
      </c>
      <c r="D993" s="9">
        <v>1910</v>
      </c>
      <c r="E993" s="9">
        <v>2.5</v>
      </c>
      <c r="F993" s="9">
        <v>1.3291999999999999</v>
      </c>
      <c r="G993" s="9">
        <v>1.3267</v>
      </c>
      <c r="H993" s="9">
        <v>1.3291999999999999</v>
      </c>
      <c r="I993" s="9">
        <v>12.5</v>
      </c>
      <c r="J993" s="9">
        <v>2577.64</v>
      </c>
      <c r="K993" s="8" t="str">
        <f t="shared" si="170"/>
        <v>06:35</v>
      </c>
      <c r="L993" s="7" t="str">
        <f t="shared" si="171"/>
        <v>06</v>
      </c>
      <c r="M993" s="6">
        <f t="shared" si="172"/>
        <v>0</v>
      </c>
      <c r="N993" s="5">
        <f t="shared" si="177"/>
        <v>0</v>
      </c>
      <c r="O993" s="4">
        <f t="shared" si="178"/>
        <v>3</v>
      </c>
      <c r="P993" s="3">
        <f t="shared" si="173"/>
        <v>0</v>
      </c>
      <c r="Q993" s="2">
        <f t="shared" si="174"/>
        <v>0</v>
      </c>
      <c r="R993" s="3">
        <f t="shared" si="175"/>
        <v>0</v>
      </c>
      <c r="S993" s="2">
        <f t="shared" si="176"/>
        <v>1</v>
      </c>
      <c r="T993" s="1">
        <f t="shared" si="179"/>
        <v>0</v>
      </c>
      <c r="U993" s="1">
        <f t="shared" si="180"/>
        <v>1</v>
      </c>
    </row>
    <row r="994" spans="1:21">
      <c r="A994" s="9">
        <v>4824</v>
      </c>
      <c r="B994" s="9" t="s">
        <v>933</v>
      </c>
      <c r="C994" s="9" t="s">
        <v>0</v>
      </c>
      <c r="D994" s="9">
        <v>1913</v>
      </c>
      <c r="E994" s="9">
        <v>0.5</v>
      </c>
      <c r="F994" s="9">
        <v>1.3299000000000001</v>
      </c>
      <c r="G994" s="9">
        <v>1.3324</v>
      </c>
      <c r="H994" s="9">
        <v>1.3299000000000001</v>
      </c>
      <c r="I994" s="9">
        <v>2.5</v>
      </c>
      <c r="J994" s="9">
        <v>2580.14</v>
      </c>
      <c r="K994" s="8" t="str">
        <f t="shared" si="170"/>
        <v>08:02</v>
      </c>
      <c r="L994" s="7" t="str">
        <f t="shared" si="171"/>
        <v>08</v>
      </c>
      <c r="M994" s="6">
        <f t="shared" si="172"/>
        <v>0</v>
      </c>
      <c r="N994" s="5">
        <f t="shared" si="177"/>
        <v>0</v>
      </c>
      <c r="O994" s="4">
        <f t="shared" si="178"/>
        <v>4</v>
      </c>
      <c r="P994" s="3">
        <f t="shared" si="173"/>
        <v>0</v>
      </c>
      <c r="Q994" s="2">
        <f t="shared" si="174"/>
        <v>0</v>
      </c>
      <c r="R994" s="3">
        <f t="shared" si="175"/>
        <v>0</v>
      </c>
      <c r="S994" s="2">
        <f t="shared" si="176"/>
        <v>0</v>
      </c>
      <c r="T994" s="1">
        <f t="shared" si="179"/>
        <v>0</v>
      </c>
      <c r="U994" s="1">
        <f t="shared" si="180"/>
        <v>1</v>
      </c>
    </row>
    <row r="995" spans="1:21">
      <c r="A995" s="9">
        <v>4826</v>
      </c>
      <c r="B995" s="9" t="s">
        <v>932</v>
      </c>
      <c r="C995" s="9" t="s">
        <v>0</v>
      </c>
      <c r="D995" s="9">
        <v>1916</v>
      </c>
      <c r="E995" s="9">
        <v>1.5</v>
      </c>
      <c r="F995" s="9">
        <v>1.3302</v>
      </c>
      <c r="G995" s="9">
        <v>1.3277000000000001</v>
      </c>
      <c r="H995" s="9">
        <v>1.3302</v>
      </c>
      <c r="I995" s="9">
        <v>7.5</v>
      </c>
      <c r="J995" s="9">
        <v>2587.64</v>
      </c>
      <c r="K995" s="8" t="str">
        <f t="shared" si="170"/>
        <v>08:21</v>
      </c>
      <c r="L995" s="7" t="str">
        <f t="shared" si="171"/>
        <v>08</v>
      </c>
      <c r="M995" s="6">
        <f t="shared" si="172"/>
        <v>0</v>
      </c>
      <c r="N995" s="5">
        <f t="shared" si="177"/>
        <v>0</v>
      </c>
      <c r="O995" s="4">
        <f t="shared" si="178"/>
        <v>5</v>
      </c>
      <c r="P995" s="3">
        <f t="shared" si="173"/>
        <v>0</v>
      </c>
      <c r="Q995" s="2">
        <f t="shared" si="174"/>
        <v>0</v>
      </c>
      <c r="R995" s="3">
        <f t="shared" si="175"/>
        <v>0</v>
      </c>
      <c r="S995" s="2">
        <f t="shared" si="176"/>
        <v>1</v>
      </c>
      <c r="T995" s="1">
        <f t="shared" si="179"/>
        <v>0</v>
      </c>
      <c r="U995" s="1">
        <f t="shared" si="180"/>
        <v>1</v>
      </c>
    </row>
    <row r="996" spans="1:21">
      <c r="A996" s="9">
        <v>4827</v>
      </c>
      <c r="B996" s="9" t="s">
        <v>931</v>
      </c>
      <c r="C996" s="9" t="s">
        <v>0</v>
      </c>
      <c r="D996" s="9">
        <v>1911</v>
      </c>
      <c r="E996" s="9">
        <v>3.5</v>
      </c>
      <c r="F996" s="9">
        <v>1.3289</v>
      </c>
      <c r="G996" s="9">
        <v>1.3313999999999999</v>
      </c>
      <c r="H996" s="9">
        <v>1.3289</v>
      </c>
      <c r="I996" s="9">
        <v>17.5</v>
      </c>
      <c r="J996" s="9">
        <v>2605.14</v>
      </c>
      <c r="K996" s="8" t="str">
        <f t="shared" si="170"/>
        <v>10:08</v>
      </c>
      <c r="L996" s="7" t="str">
        <f t="shared" si="171"/>
        <v>10</v>
      </c>
      <c r="M996" s="6">
        <f t="shared" si="172"/>
        <v>0</v>
      </c>
      <c r="N996" s="5">
        <f t="shared" si="177"/>
        <v>0</v>
      </c>
      <c r="O996" s="4">
        <f t="shared" si="178"/>
        <v>6</v>
      </c>
      <c r="P996" s="3">
        <f t="shared" si="173"/>
        <v>0</v>
      </c>
      <c r="Q996" s="2">
        <f t="shared" si="174"/>
        <v>0</v>
      </c>
      <c r="R996" s="3">
        <f t="shared" si="175"/>
        <v>0</v>
      </c>
      <c r="S996" s="2">
        <f t="shared" si="176"/>
        <v>0</v>
      </c>
      <c r="T996" s="1">
        <f t="shared" si="179"/>
        <v>0</v>
      </c>
      <c r="U996" s="1">
        <f t="shared" si="180"/>
        <v>1</v>
      </c>
    </row>
    <row r="997" spans="1:21">
      <c r="A997" s="9">
        <v>4829</v>
      </c>
      <c r="B997" s="9" t="s">
        <v>930</v>
      </c>
      <c r="C997" s="9" t="s">
        <v>0</v>
      </c>
      <c r="D997" s="9">
        <v>1915</v>
      </c>
      <c r="E997" s="9">
        <v>0.5</v>
      </c>
      <c r="F997" s="9">
        <v>1.3309</v>
      </c>
      <c r="G997" s="9">
        <v>1.3333999999999999</v>
      </c>
      <c r="H997" s="9">
        <v>1.3309</v>
      </c>
      <c r="I997" s="9">
        <v>2.5</v>
      </c>
      <c r="J997" s="9">
        <v>2607.64</v>
      </c>
      <c r="K997" s="8" t="str">
        <f t="shared" si="170"/>
        <v>19:54</v>
      </c>
      <c r="L997" s="7" t="str">
        <f t="shared" si="171"/>
        <v>19</v>
      </c>
      <c r="M997" s="6">
        <f t="shared" si="172"/>
        <v>0</v>
      </c>
      <c r="N997" s="5">
        <f t="shared" si="177"/>
        <v>0</v>
      </c>
      <c r="O997" s="4">
        <f t="shared" si="178"/>
        <v>7</v>
      </c>
      <c r="P997" s="3">
        <f t="shared" si="173"/>
        <v>0</v>
      </c>
      <c r="Q997" s="2">
        <f t="shared" si="174"/>
        <v>1</v>
      </c>
      <c r="R997" s="3">
        <f t="shared" si="175"/>
        <v>0</v>
      </c>
      <c r="S997" s="2">
        <f t="shared" si="176"/>
        <v>0</v>
      </c>
      <c r="T997" s="1">
        <f t="shared" si="179"/>
        <v>0</v>
      </c>
      <c r="U997" s="1">
        <f t="shared" si="180"/>
        <v>0</v>
      </c>
    </row>
    <row r="998" spans="1:21">
      <c r="A998" s="9">
        <v>4836</v>
      </c>
      <c r="B998" s="9" t="s">
        <v>929</v>
      </c>
      <c r="C998" s="9" t="s">
        <v>54</v>
      </c>
      <c r="D998" s="9">
        <v>1917</v>
      </c>
      <c r="E998" s="9">
        <v>1</v>
      </c>
      <c r="F998" s="9">
        <v>1.3317000000000001</v>
      </c>
      <c r="G998" s="9">
        <v>1.3335999999999999</v>
      </c>
      <c r="H998" s="9">
        <v>1.3310999999999999</v>
      </c>
      <c r="I998" s="9">
        <v>-1.37</v>
      </c>
      <c r="J998" s="9">
        <v>2606.27</v>
      </c>
      <c r="K998" s="8" t="str">
        <f t="shared" si="170"/>
        <v>01:00</v>
      </c>
      <c r="L998" s="7" t="str">
        <f t="shared" si="171"/>
        <v>01</v>
      </c>
      <c r="M998" s="6">
        <f t="shared" si="172"/>
        <v>2</v>
      </c>
      <c r="N998" s="5">
        <f t="shared" si="177"/>
        <v>0</v>
      </c>
      <c r="O998" s="4">
        <f t="shared" si="178"/>
        <v>0</v>
      </c>
      <c r="P998" s="3">
        <f t="shared" si="173"/>
        <v>0</v>
      </c>
      <c r="Q998" s="2">
        <f t="shared" si="174"/>
        <v>0</v>
      </c>
      <c r="R998" s="3">
        <f t="shared" si="175"/>
        <v>0</v>
      </c>
      <c r="S998" s="2">
        <f t="shared" si="176"/>
        <v>0</v>
      </c>
      <c r="T998" s="1">
        <f t="shared" si="179"/>
        <v>0</v>
      </c>
      <c r="U998" s="1">
        <f t="shared" si="180"/>
        <v>0</v>
      </c>
    </row>
    <row r="999" spans="1:21">
      <c r="A999" s="9">
        <v>4849</v>
      </c>
      <c r="B999" s="9" t="s">
        <v>928</v>
      </c>
      <c r="C999" s="9" t="s">
        <v>0</v>
      </c>
      <c r="D999" s="9">
        <v>1924</v>
      </c>
      <c r="E999" s="9">
        <v>0.5</v>
      </c>
      <c r="F999" s="9">
        <v>1.33</v>
      </c>
      <c r="G999" s="9">
        <v>1.3274999999999999</v>
      </c>
      <c r="H999" s="9">
        <v>1.33</v>
      </c>
      <c r="I999" s="9">
        <v>2.5</v>
      </c>
      <c r="J999" s="9">
        <v>2608.77</v>
      </c>
      <c r="K999" s="8" t="str">
        <f t="shared" si="170"/>
        <v>12:53</v>
      </c>
      <c r="L999" s="7" t="str">
        <f t="shared" si="171"/>
        <v>12</v>
      </c>
      <c r="M999" s="6">
        <f t="shared" si="172"/>
        <v>0</v>
      </c>
      <c r="N999" s="5">
        <f t="shared" si="177"/>
        <v>0</v>
      </c>
      <c r="O999" s="4">
        <f t="shared" si="178"/>
        <v>1</v>
      </c>
      <c r="P999" s="3">
        <f t="shared" si="173"/>
        <v>0</v>
      </c>
      <c r="Q999" s="2">
        <f t="shared" si="174"/>
        <v>0</v>
      </c>
      <c r="R999" s="3">
        <f t="shared" si="175"/>
        <v>0</v>
      </c>
      <c r="S999" s="2">
        <f t="shared" si="176"/>
        <v>1</v>
      </c>
      <c r="T999" s="1">
        <f t="shared" si="179"/>
        <v>0</v>
      </c>
      <c r="U999" s="1">
        <f t="shared" si="180"/>
        <v>0</v>
      </c>
    </row>
    <row r="1000" spans="1:21">
      <c r="A1000" s="9">
        <v>4851</v>
      </c>
      <c r="B1000" s="9" t="s">
        <v>927</v>
      </c>
      <c r="C1000" s="9" t="s">
        <v>0</v>
      </c>
      <c r="D1000" s="9">
        <v>1925</v>
      </c>
      <c r="E1000" s="9">
        <v>1.5</v>
      </c>
      <c r="F1000" s="9">
        <v>1.3297000000000001</v>
      </c>
      <c r="G1000" s="9">
        <v>1.3322000000000001</v>
      </c>
      <c r="H1000" s="9">
        <v>1.3297000000000001</v>
      </c>
      <c r="I1000" s="9">
        <v>7.5</v>
      </c>
      <c r="J1000" s="9">
        <v>2616.27</v>
      </c>
      <c r="K1000" s="8" t="str">
        <f t="shared" si="170"/>
        <v>13:15</v>
      </c>
      <c r="L1000" s="7" t="str">
        <f t="shared" si="171"/>
        <v>13</v>
      </c>
      <c r="M1000" s="6">
        <f t="shared" si="172"/>
        <v>0</v>
      </c>
      <c r="N1000" s="5">
        <f t="shared" si="177"/>
        <v>0</v>
      </c>
      <c r="O1000" s="4">
        <f t="shared" si="178"/>
        <v>2</v>
      </c>
      <c r="P1000" s="3">
        <f t="shared" si="173"/>
        <v>0</v>
      </c>
      <c r="Q1000" s="2">
        <f t="shared" si="174"/>
        <v>0</v>
      </c>
      <c r="R1000" s="3">
        <f t="shared" si="175"/>
        <v>0</v>
      </c>
      <c r="S1000" s="2">
        <f t="shared" si="176"/>
        <v>0</v>
      </c>
      <c r="T1000" s="1">
        <f t="shared" si="179"/>
        <v>0</v>
      </c>
      <c r="U1000" s="1">
        <f t="shared" si="180"/>
        <v>1</v>
      </c>
    </row>
    <row r="1001" spans="1:21">
      <c r="A1001" s="9">
        <v>4852</v>
      </c>
      <c r="B1001" s="9" t="s">
        <v>926</v>
      </c>
      <c r="C1001" s="9" t="s">
        <v>0</v>
      </c>
      <c r="D1001" s="9">
        <v>1922</v>
      </c>
      <c r="E1001" s="9">
        <v>1</v>
      </c>
      <c r="F1001" s="9">
        <v>1.331</v>
      </c>
      <c r="G1001" s="9">
        <v>1.3285</v>
      </c>
      <c r="H1001" s="9">
        <v>1.331</v>
      </c>
      <c r="I1001" s="9">
        <v>5</v>
      </c>
      <c r="J1001" s="9">
        <v>2621.27</v>
      </c>
      <c r="K1001" s="8" t="str">
        <f t="shared" si="170"/>
        <v>19:15</v>
      </c>
      <c r="L1001" s="7" t="str">
        <f t="shared" si="171"/>
        <v>19</v>
      </c>
      <c r="M1001" s="6">
        <f t="shared" si="172"/>
        <v>0</v>
      </c>
      <c r="N1001" s="5">
        <f t="shared" si="177"/>
        <v>0</v>
      </c>
      <c r="O1001" s="4">
        <f t="shared" si="178"/>
        <v>3</v>
      </c>
      <c r="P1001" s="3">
        <f t="shared" si="173"/>
        <v>0</v>
      </c>
      <c r="Q1001" s="2">
        <f t="shared" si="174"/>
        <v>0</v>
      </c>
      <c r="R1001" s="3">
        <f t="shared" si="175"/>
        <v>0</v>
      </c>
      <c r="S1001" s="2">
        <f t="shared" si="176"/>
        <v>1</v>
      </c>
      <c r="T1001" s="1">
        <f t="shared" si="179"/>
        <v>0</v>
      </c>
      <c r="U1001" s="1">
        <f t="shared" si="180"/>
        <v>1</v>
      </c>
    </row>
    <row r="1002" spans="1:21">
      <c r="A1002" s="9">
        <v>4864</v>
      </c>
      <c r="B1002" s="9" t="s">
        <v>925</v>
      </c>
      <c r="C1002" s="9" t="s">
        <v>0</v>
      </c>
      <c r="D1002" s="9">
        <v>1930</v>
      </c>
      <c r="E1002" s="9">
        <v>0.5</v>
      </c>
      <c r="F1002" s="9">
        <v>1.3387</v>
      </c>
      <c r="G1002" s="9">
        <v>1.3362000000000001</v>
      </c>
      <c r="H1002" s="9">
        <v>1.3387</v>
      </c>
      <c r="I1002" s="9">
        <v>2.5</v>
      </c>
      <c r="J1002" s="9">
        <v>2623.77</v>
      </c>
      <c r="K1002" s="8" t="str">
        <f t="shared" si="170"/>
        <v>07:55</v>
      </c>
      <c r="L1002" s="7" t="str">
        <f t="shared" si="171"/>
        <v>07</v>
      </c>
      <c r="M1002" s="6">
        <f t="shared" si="172"/>
        <v>0</v>
      </c>
      <c r="N1002" s="5">
        <f t="shared" si="177"/>
        <v>0</v>
      </c>
      <c r="O1002" s="4">
        <f t="shared" si="178"/>
        <v>4</v>
      </c>
      <c r="P1002" s="3">
        <f t="shared" si="173"/>
        <v>0</v>
      </c>
      <c r="Q1002" s="2">
        <f t="shared" si="174"/>
        <v>1</v>
      </c>
      <c r="R1002" s="3">
        <f t="shared" si="175"/>
        <v>0</v>
      </c>
      <c r="S1002" s="2">
        <f t="shared" si="176"/>
        <v>1</v>
      </c>
      <c r="T1002" s="1">
        <f t="shared" si="179"/>
        <v>0</v>
      </c>
      <c r="U1002" s="1">
        <f t="shared" si="180"/>
        <v>0</v>
      </c>
    </row>
    <row r="1003" spans="1:21">
      <c r="A1003" s="9">
        <v>4865</v>
      </c>
      <c r="B1003" s="9" t="s">
        <v>924</v>
      </c>
      <c r="C1003" s="9" t="s">
        <v>3</v>
      </c>
      <c r="D1003" s="9">
        <v>1928</v>
      </c>
      <c r="E1003" s="9">
        <v>1</v>
      </c>
      <c r="F1003" s="9">
        <v>1.3371999999999999</v>
      </c>
      <c r="G1003" s="9">
        <v>1.3371999999999999</v>
      </c>
      <c r="H1003" s="9">
        <v>1.3396999999999999</v>
      </c>
      <c r="I1003" s="9">
        <v>-20</v>
      </c>
      <c r="J1003" s="9">
        <v>2603.77</v>
      </c>
      <c r="K1003" s="8" t="str">
        <f t="shared" si="170"/>
        <v>08:10</v>
      </c>
      <c r="L1003" s="7" t="str">
        <f t="shared" si="171"/>
        <v>08</v>
      </c>
      <c r="M1003" s="6">
        <f t="shared" si="172"/>
        <v>0</v>
      </c>
      <c r="N1003" s="5">
        <f t="shared" si="177"/>
        <v>1</v>
      </c>
      <c r="O1003" s="4">
        <f t="shared" si="178"/>
        <v>0</v>
      </c>
      <c r="P1003" s="3">
        <f t="shared" si="173"/>
        <v>0</v>
      </c>
      <c r="Q1003" s="2">
        <f t="shared" si="174"/>
        <v>0</v>
      </c>
      <c r="R1003" s="3">
        <f t="shared" si="175"/>
        <v>0</v>
      </c>
      <c r="S1003" s="2">
        <f t="shared" si="176"/>
        <v>0</v>
      </c>
      <c r="T1003" s="1">
        <f t="shared" si="179"/>
        <v>0</v>
      </c>
      <c r="U1003" s="1">
        <f t="shared" si="180"/>
        <v>0</v>
      </c>
    </row>
    <row r="1004" spans="1:21">
      <c r="A1004" s="9">
        <v>4870</v>
      </c>
      <c r="B1004" s="9" t="s">
        <v>923</v>
      </c>
      <c r="C1004" s="9" t="s">
        <v>0</v>
      </c>
      <c r="D1004" s="9">
        <v>1932</v>
      </c>
      <c r="E1004" s="9">
        <v>0.5</v>
      </c>
      <c r="F1004" s="9">
        <v>1.3376999999999999</v>
      </c>
      <c r="G1004" s="9">
        <v>1.3351999999999999</v>
      </c>
      <c r="H1004" s="9">
        <v>1.3376999999999999</v>
      </c>
      <c r="I1004" s="9">
        <v>2.5</v>
      </c>
      <c r="J1004" s="9">
        <v>2606.27</v>
      </c>
      <c r="K1004" s="8" t="str">
        <f t="shared" si="170"/>
        <v>08:30</v>
      </c>
      <c r="L1004" s="7" t="str">
        <f t="shared" si="171"/>
        <v>08</v>
      </c>
      <c r="M1004" s="6">
        <f t="shared" si="172"/>
        <v>0</v>
      </c>
      <c r="N1004" s="5">
        <f t="shared" si="177"/>
        <v>0</v>
      </c>
      <c r="O1004" s="4">
        <f t="shared" si="178"/>
        <v>1</v>
      </c>
      <c r="P1004" s="3">
        <f t="shared" si="173"/>
        <v>0</v>
      </c>
      <c r="Q1004" s="2">
        <f t="shared" si="174"/>
        <v>0</v>
      </c>
      <c r="R1004" s="3">
        <f t="shared" si="175"/>
        <v>0</v>
      </c>
      <c r="S1004" s="2">
        <f t="shared" si="176"/>
        <v>1</v>
      </c>
      <c r="T1004" s="1">
        <f t="shared" si="179"/>
        <v>0</v>
      </c>
      <c r="U1004" s="1">
        <f t="shared" si="180"/>
        <v>0</v>
      </c>
    </row>
    <row r="1005" spans="1:21">
      <c r="A1005" s="9">
        <v>4875</v>
      </c>
      <c r="B1005" s="9" t="s">
        <v>922</v>
      </c>
      <c r="C1005" s="9" t="s">
        <v>0</v>
      </c>
      <c r="D1005" s="9">
        <v>1933</v>
      </c>
      <c r="E1005" s="9">
        <v>1.5</v>
      </c>
      <c r="F1005" s="9">
        <v>1.3373999999999999</v>
      </c>
      <c r="G1005" s="9">
        <v>1.3399000000000001</v>
      </c>
      <c r="H1005" s="9">
        <v>1.3373999999999999</v>
      </c>
      <c r="I1005" s="9">
        <v>7.5</v>
      </c>
      <c r="J1005" s="9">
        <v>2613.77</v>
      </c>
      <c r="K1005" s="8" t="str">
        <f t="shared" si="170"/>
        <v>09:15</v>
      </c>
      <c r="L1005" s="7" t="str">
        <f t="shared" si="171"/>
        <v>09</v>
      </c>
      <c r="M1005" s="6">
        <f t="shared" si="172"/>
        <v>0</v>
      </c>
      <c r="N1005" s="5">
        <f t="shared" si="177"/>
        <v>0</v>
      </c>
      <c r="O1005" s="4">
        <f t="shared" si="178"/>
        <v>2</v>
      </c>
      <c r="P1005" s="3">
        <f t="shared" si="173"/>
        <v>0</v>
      </c>
      <c r="Q1005" s="2">
        <f t="shared" si="174"/>
        <v>0</v>
      </c>
      <c r="R1005" s="3">
        <f t="shared" si="175"/>
        <v>0</v>
      </c>
      <c r="S1005" s="2">
        <f t="shared" si="176"/>
        <v>0</v>
      </c>
      <c r="T1005" s="1">
        <f t="shared" si="179"/>
        <v>0</v>
      </c>
      <c r="U1005" s="1">
        <f t="shared" si="180"/>
        <v>1</v>
      </c>
    </row>
    <row r="1006" spans="1:21">
      <c r="A1006" s="9">
        <v>4884</v>
      </c>
      <c r="B1006" s="9" t="s">
        <v>921</v>
      </c>
      <c r="C1006" s="9" t="s">
        <v>3</v>
      </c>
      <c r="D1006" s="9">
        <v>1936</v>
      </c>
      <c r="E1006" s="9">
        <v>2.5</v>
      </c>
      <c r="F1006" s="9">
        <v>1.3351999999999999</v>
      </c>
      <c r="G1006" s="9">
        <v>1.3351999999999999</v>
      </c>
      <c r="H1006" s="9">
        <v>1.3376999999999999</v>
      </c>
      <c r="I1006" s="9">
        <v>-50</v>
      </c>
      <c r="J1006" s="9">
        <v>2563.77</v>
      </c>
      <c r="K1006" s="8" t="str">
        <f t="shared" si="170"/>
        <v>10:52</v>
      </c>
      <c r="L1006" s="7" t="str">
        <f t="shared" si="171"/>
        <v>10</v>
      </c>
      <c r="M1006" s="6">
        <f t="shared" si="172"/>
        <v>0</v>
      </c>
      <c r="N1006" s="5">
        <f t="shared" si="177"/>
        <v>1</v>
      </c>
      <c r="O1006" s="4">
        <f t="shared" si="178"/>
        <v>0</v>
      </c>
      <c r="P1006" s="3">
        <f t="shared" si="173"/>
        <v>0</v>
      </c>
      <c r="Q1006" s="2">
        <f t="shared" si="174"/>
        <v>0</v>
      </c>
      <c r="R1006" s="3">
        <f t="shared" si="175"/>
        <v>0</v>
      </c>
      <c r="S1006" s="2">
        <f t="shared" si="176"/>
        <v>0</v>
      </c>
      <c r="T1006" s="1">
        <f t="shared" si="179"/>
        <v>0</v>
      </c>
      <c r="U1006" s="1">
        <f t="shared" si="180"/>
        <v>0</v>
      </c>
    </row>
    <row r="1007" spans="1:21">
      <c r="A1007" s="9">
        <v>4889</v>
      </c>
      <c r="B1007" s="9" t="s">
        <v>920</v>
      </c>
      <c r="C1007" s="9" t="s">
        <v>0</v>
      </c>
      <c r="D1007" s="9">
        <v>1940</v>
      </c>
      <c r="E1007" s="9">
        <v>0.5</v>
      </c>
      <c r="F1007" s="9">
        <v>1.3357000000000001</v>
      </c>
      <c r="G1007" s="9">
        <v>1.3331999999999999</v>
      </c>
      <c r="H1007" s="9">
        <v>1.3357000000000001</v>
      </c>
      <c r="I1007" s="9">
        <v>2.5</v>
      </c>
      <c r="J1007" s="9">
        <v>2566.27</v>
      </c>
      <c r="K1007" s="8" t="str">
        <f t="shared" si="170"/>
        <v>11:59</v>
      </c>
      <c r="L1007" s="7" t="str">
        <f t="shared" si="171"/>
        <v>11</v>
      </c>
      <c r="M1007" s="6">
        <f t="shared" si="172"/>
        <v>0</v>
      </c>
      <c r="N1007" s="5">
        <f t="shared" si="177"/>
        <v>0</v>
      </c>
      <c r="O1007" s="4">
        <f t="shared" si="178"/>
        <v>1</v>
      </c>
      <c r="P1007" s="3">
        <f t="shared" si="173"/>
        <v>0</v>
      </c>
      <c r="Q1007" s="2">
        <f t="shared" si="174"/>
        <v>0</v>
      </c>
      <c r="R1007" s="3">
        <f t="shared" si="175"/>
        <v>0</v>
      </c>
      <c r="S1007" s="2">
        <f t="shared" si="176"/>
        <v>1</v>
      </c>
      <c r="T1007" s="1">
        <f t="shared" si="179"/>
        <v>0</v>
      </c>
      <c r="U1007" s="1">
        <f t="shared" si="180"/>
        <v>0</v>
      </c>
    </row>
    <row r="1008" spans="1:21">
      <c r="A1008" s="9">
        <v>4891</v>
      </c>
      <c r="B1008" s="9" t="s">
        <v>919</v>
      </c>
      <c r="C1008" s="9" t="s">
        <v>0</v>
      </c>
      <c r="D1008" s="9">
        <v>1938</v>
      </c>
      <c r="E1008" s="9">
        <v>0.5</v>
      </c>
      <c r="F1008" s="9">
        <v>1.3367</v>
      </c>
      <c r="G1008" s="9">
        <v>1.3342000000000001</v>
      </c>
      <c r="H1008" s="9">
        <v>1.3367</v>
      </c>
      <c r="I1008" s="9">
        <v>2.5</v>
      </c>
      <c r="J1008" s="9">
        <v>2568.77</v>
      </c>
      <c r="K1008" s="8" t="str">
        <f t="shared" si="170"/>
        <v>12:42</v>
      </c>
      <c r="L1008" s="7" t="str">
        <f t="shared" si="171"/>
        <v>12</v>
      </c>
      <c r="M1008" s="6">
        <f t="shared" si="172"/>
        <v>0</v>
      </c>
      <c r="N1008" s="5">
        <f t="shared" si="177"/>
        <v>0</v>
      </c>
      <c r="O1008" s="4">
        <f t="shared" si="178"/>
        <v>2</v>
      </c>
      <c r="P1008" s="3">
        <f t="shared" si="173"/>
        <v>0</v>
      </c>
      <c r="Q1008" s="2">
        <f t="shared" si="174"/>
        <v>0</v>
      </c>
      <c r="R1008" s="3">
        <f t="shared" si="175"/>
        <v>0</v>
      </c>
      <c r="S1008" s="2">
        <f t="shared" si="176"/>
        <v>1</v>
      </c>
      <c r="T1008" s="1">
        <f t="shared" si="179"/>
        <v>0</v>
      </c>
      <c r="U1008" s="1">
        <f t="shared" si="180"/>
        <v>0</v>
      </c>
    </row>
    <row r="1009" spans="1:21">
      <c r="A1009" s="9">
        <v>4896</v>
      </c>
      <c r="B1009" s="9" t="s">
        <v>918</v>
      </c>
      <c r="C1009" s="9" t="s">
        <v>0</v>
      </c>
      <c r="D1009" s="9">
        <v>1941</v>
      </c>
      <c r="E1009" s="9">
        <v>1.5</v>
      </c>
      <c r="F1009" s="9">
        <v>1.3353999999999999</v>
      </c>
      <c r="G1009" s="9">
        <v>1.3379000000000001</v>
      </c>
      <c r="H1009" s="9">
        <v>1.3353999999999999</v>
      </c>
      <c r="I1009" s="9">
        <v>7.5</v>
      </c>
      <c r="J1009" s="9">
        <v>2576.27</v>
      </c>
      <c r="K1009" s="8" t="str">
        <f t="shared" si="170"/>
        <v>13:32</v>
      </c>
      <c r="L1009" s="7" t="str">
        <f t="shared" si="171"/>
        <v>13</v>
      </c>
      <c r="M1009" s="6">
        <f t="shared" si="172"/>
        <v>0</v>
      </c>
      <c r="N1009" s="5">
        <f t="shared" si="177"/>
        <v>0</v>
      </c>
      <c r="O1009" s="4">
        <f t="shared" si="178"/>
        <v>3</v>
      </c>
      <c r="P1009" s="3">
        <f t="shared" si="173"/>
        <v>0</v>
      </c>
      <c r="Q1009" s="2">
        <f t="shared" si="174"/>
        <v>0</v>
      </c>
      <c r="R1009" s="3">
        <f t="shared" si="175"/>
        <v>0</v>
      </c>
      <c r="S1009" s="2">
        <f t="shared" si="176"/>
        <v>0</v>
      </c>
      <c r="T1009" s="1">
        <f t="shared" si="179"/>
        <v>0</v>
      </c>
      <c r="U1009" s="1">
        <f t="shared" si="180"/>
        <v>1</v>
      </c>
    </row>
    <row r="1010" spans="1:21">
      <c r="A1010" s="9">
        <v>4901</v>
      </c>
      <c r="B1010" s="9" t="s">
        <v>917</v>
      </c>
      <c r="C1010" s="9" t="s">
        <v>0</v>
      </c>
      <c r="D1010" s="9">
        <v>1945</v>
      </c>
      <c r="E1010" s="9">
        <v>3.5</v>
      </c>
      <c r="F1010" s="9">
        <v>1.3355999999999999</v>
      </c>
      <c r="G1010" s="9">
        <v>1.3381000000000001</v>
      </c>
      <c r="H1010" s="9">
        <v>1.3355999999999999</v>
      </c>
      <c r="I1010" s="9">
        <v>17.5</v>
      </c>
      <c r="J1010" s="9">
        <v>2593.77</v>
      </c>
      <c r="K1010" s="8" t="str">
        <f t="shared" si="170"/>
        <v>14:39</v>
      </c>
      <c r="L1010" s="7" t="str">
        <f t="shared" si="171"/>
        <v>14</v>
      </c>
      <c r="M1010" s="6">
        <f t="shared" si="172"/>
        <v>0</v>
      </c>
      <c r="N1010" s="5">
        <f t="shared" si="177"/>
        <v>0</v>
      </c>
      <c r="O1010" s="4">
        <f t="shared" si="178"/>
        <v>4</v>
      </c>
      <c r="P1010" s="3">
        <f t="shared" si="173"/>
        <v>0</v>
      </c>
      <c r="Q1010" s="2">
        <f t="shared" si="174"/>
        <v>0</v>
      </c>
      <c r="R1010" s="3">
        <f t="shared" si="175"/>
        <v>0</v>
      </c>
      <c r="S1010" s="2">
        <f t="shared" si="176"/>
        <v>0</v>
      </c>
      <c r="T1010" s="1">
        <f t="shared" si="179"/>
        <v>0</v>
      </c>
      <c r="U1010" s="1">
        <f t="shared" si="180"/>
        <v>0</v>
      </c>
    </row>
    <row r="1011" spans="1:21">
      <c r="A1011" s="9">
        <v>4902</v>
      </c>
      <c r="B1011" s="9" t="s">
        <v>916</v>
      </c>
      <c r="C1011" s="9" t="s">
        <v>0</v>
      </c>
      <c r="D1011" s="9">
        <v>1944</v>
      </c>
      <c r="E1011" s="9">
        <v>2.5</v>
      </c>
      <c r="F1011" s="9">
        <v>1.3365</v>
      </c>
      <c r="G1011" s="9">
        <v>1.3340000000000001</v>
      </c>
      <c r="H1011" s="9">
        <v>1.3365</v>
      </c>
      <c r="I1011" s="9">
        <v>12.5</v>
      </c>
      <c r="J1011" s="9">
        <v>2606.27</v>
      </c>
      <c r="K1011" s="8" t="str">
        <f t="shared" si="170"/>
        <v>15:00</v>
      </c>
      <c r="L1011" s="7" t="str">
        <f t="shared" si="171"/>
        <v>15</v>
      </c>
      <c r="M1011" s="6">
        <f t="shared" si="172"/>
        <v>0</v>
      </c>
      <c r="N1011" s="5">
        <f t="shared" si="177"/>
        <v>0</v>
      </c>
      <c r="O1011" s="4">
        <f t="shared" si="178"/>
        <v>5</v>
      </c>
      <c r="P1011" s="3">
        <f t="shared" si="173"/>
        <v>0</v>
      </c>
      <c r="Q1011" s="2">
        <f t="shared" si="174"/>
        <v>1</v>
      </c>
      <c r="R1011" s="3">
        <f t="shared" si="175"/>
        <v>0</v>
      </c>
      <c r="S1011" s="2">
        <f t="shared" si="176"/>
        <v>1</v>
      </c>
      <c r="T1011" s="1">
        <f t="shared" si="179"/>
        <v>0</v>
      </c>
      <c r="U1011" s="1">
        <f t="shared" si="180"/>
        <v>1</v>
      </c>
    </row>
    <row r="1012" spans="1:21">
      <c r="A1012" s="9">
        <v>4904</v>
      </c>
      <c r="B1012" s="9" t="s">
        <v>915</v>
      </c>
      <c r="C1012" s="9" t="s">
        <v>3</v>
      </c>
      <c r="D1012" s="9">
        <v>1946</v>
      </c>
      <c r="E1012" s="9">
        <v>0.5</v>
      </c>
      <c r="F1012" s="9">
        <v>1.3324</v>
      </c>
      <c r="G1012" s="9">
        <v>1.3324</v>
      </c>
      <c r="H1012" s="9">
        <v>1.3349</v>
      </c>
      <c r="I1012" s="9">
        <v>-10</v>
      </c>
      <c r="J1012" s="9">
        <v>2596.27</v>
      </c>
      <c r="K1012" s="8" t="str">
        <f t="shared" si="170"/>
        <v>17:43</v>
      </c>
      <c r="L1012" s="7" t="str">
        <f t="shared" si="171"/>
        <v>17</v>
      </c>
      <c r="M1012" s="6">
        <f t="shared" si="172"/>
        <v>0</v>
      </c>
      <c r="N1012" s="5">
        <f t="shared" si="177"/>
        <v>1</v>
      </c>
      <c r="O1012" s="4">
        <f t="shared" si="178"/>
        <v>0</v>
      </c>
      <c r="P1012" s="3">
        <f t="shared" si="173"/>
        <v>0</v>
      </c>
      <c r="Q1012" s="2">
        <f t="shared" si="174"/>
        <v>0</v>
      </c>
      <c r="R1012" s="3">
        <f t="shared" si="175"/>
        <v>0</v>
      </c>
      <c r="S1012" s="2">
        <f t="shared" si="176"/>
        <v>0</v>
      </c>
      <c r="T1012" s="1">
        <f t="shared" si="179"/>
        <v>0</v>
      </c>
      <c r="U1012" s="1">
        <f t="shared" si="180"/>
        <v>0</v>
      </c>
    </row>
    <row r="1013" spans="1:21">
      <c r="A1013" s="9">
        <v>4911</v>
      </c>
      <c r="B1013" s="9" t="s">
        <v>914</v>
      </c>
      <c r="C1013" s="9" t="s">
        <v>0</v>
      </c>
      <c r="D1013" s="9">
        <v>1947</v>
      </c>
      <c r="E1013" s="9">
        <v>1</v>
      </c>
      <c r="F1013" s="9">
        <v>1.3329</v>
      </c>
      <c r="G1013" s="9">
        <v>1.3353999999999999</v>
      </c>
      <c r="H1013" s="9">
        <v>1.3329</v>
      </c>
      <c r="I1013" s="9">
        <v>5</v>
      </c>
      <c r="J1013" s="9">
        <v>2601.27</v>
      </c>
      <c r="K1013" s="8" t="str">
        <f t="shared" si="170"/>
        <v>18:09</v>
      </c>
      <c r="L1013" s="7" t="str">
        <f t="shared" si="171"/>
        <v>18</v>
      </c>
      <c r="M1013" s="6">
        <f t="shared" si="172"/>
        <v>0</v>
      </c>
      <c r="N1013" s="5">
        <f t="shared" si="177"/>
        <v>0</v>
      </c>
      <c r="O1013" s="4">
        <f t="shared" si="178"/>
        <v>1</v>
      </c>
      <c r="P1013" s="3">
        <f t="shared" si="173"/>
        <v>0</v>
      </c>
      <c r="Q1013" s="2">
        <f t="shared" si="174"/>
        <v>0</v>
      </c>
      <c r="R1013" s="3">
        <f t="shared" si="175"/>
        <v>0</v>
      </c>
      <c r="S1013" s="2">
        <f t="shared" si="176"/>
        <v>0</v>
      </c>
      <c r="T1013" s="1">
        <f t="shared" si="179"/>
        <v>0</v>
      </c>
      <c r="U1013" s="1">
        <f t="shared" si="180"/>
        <v>0</v>
      </c>
    </row>
    <row r="1014" spans="1:21">
      <c r="A1014" s="9">
        <v>4920</v>
      </c>
      <c r="B1014" s="9" t="s">
        <v>913</v>
      </c>
      <c r="C1014" s="9" t="s">
        <v>0</v>
      </c>
      <c r="D1014" s="9">
        <v>1952</v>
      </c>
      <c r="E1014" s="9">
        <v>0.5</v>
      </c>
      <c r="F1014" s="9">
        <v>1.3322000000000001</v>
      </c>
      <c r="G1014" s="9">
        <v>1.3297000000000001</v>
      </c>
      <c r="H1014" s="9">
        <v>1.3322000000000001</v>
      </c>
      <c r="I1014" s="9">
        <v>2.5</v>
      </c>
      <c r="J1014" s="9">
        <v>2603.77</v>
      </c>
      <c r="K1014" s="8" t="str">
        <f t="shared" si="170"/>
        <v>18:41</v>
      </c>
      <c r="L1014" s="7" t="str">
        <f t="shared" si="171"/>
        <v>18</v>
      </c>
      <c r="M1014" s="6">
        <f t="shared" si="172"/>
        <v>0</v>
      </c>
      <c r="N1014" s="5">
        <f t="shared" si="177"/>
        <v>0</v>
      </c>
      <c r="O1014" s="4">
        <f t="shared" si="178"/>
        <v>2</v>
      </c>
      <c r="P1014" s="3">
        <f t="shared" si="173"/>
        <v>0</v>
      </c>
      <c r="Q1014" s="2">
        <f t="shared" si="174"/>
        <v>0</v>
      </c>
      <c r="R1014" s="3">
        <f t="shared" si="175"/>
        <v>0</v>
      </c>
      <c r="S1014" s="2">
        <f t="shared" si="176"/>
        <v>1</v>
      </c>
      <c r="T1014" s="1">
        <f t="shared" si="179"/>
        <v>0</v>
      </c>
      <c r="U1014" s="1">
        <f t="shared" si="180"/>
        <v>1</v>
      </c>
    </row>
    <row r="1015" spans="1:21">
      <c r="A1015" s="9">
        <v>4922</v>
      </c>
      <c r="B1015" s="9" t="s">
        <v>912</v>
      </c>
      <c r="C1015" s="9" t="s">
        <v>0</v>
      </c>
      <c r="D1015" s="9">
        <v>1950</v>
      </c>
      <c r="E1015" s="9">
        <v>2</v>
      </c>
      <c r="F1015" s="9">
        <v>1.3331999999999999</v>
      </c>
      <c r="G1015" s="9">
        <v>1.3307</v>
      </c>
      <c r="H1015" s="9">
        <v>1.3331999999999999</v>
      </c>
      <c r="I1015" s="9">
        <v>10</v>
      </c>
      <c r="J1015" s="9">
        <v>2613.77</v>
      </c>
      <c r="K1015" s="8" t="str">
        <f t="shared" si="170"/>
        <v>19:36</v>
      </c>
      <c r="L1015" s="7" t="str">
        <f t="shared" si="171"/>
        <v>19</v>
      </c>
      <c r="M1015" s="6">
        <f t="shared" si="172"/>
        <v>0</v>
      </c>
      <c r="N1015" s="5">
        <f t="shared" si="177"/>
        <v>0</v>
      </c>
      <c r="O1015" s="4">
        <f t="shared" si="178"/>
        <v>3</v>
      </c>
      <c r="P1015" s="3">
        <f t="shared" si="173"/>
        <v>0</v>
      </c>
      <c r="Q1015" s="2">
        <f t="shared" si="174"/>
        <v>0</v>
      </c>
      <c r="R1015" s="3">
        <f t="shared" si="175"/>
        <v>0</v>
      </c>
      <c r="S1015" s="2">
        <f t="shared" si="176"/>
        <v>1</v>
      </c>
      <c r="T1015" s="1">
        <f t="shared" si="179"/>
        <v>0</v>
      </c>
      <c r="U1015" s="1">
        <f t="shared" si="180"/>
        <v>0</v>
      </c>
    </row>
    <row r="1016" spans="1:21">
      <c r="A1016" s="9">
        <v>4927</v>
      </c>
      <c r="B1016" s="9" t="s">
        <v>911</v>
      </c>
      <c r="C1016" s="9" t="s">
        <v>0</v>
      </c>
      <c r="D1016" s="9">
        <v>1956</v>
      </c>
      <c r="E1016" s="9">
        <v>2.5</v>
      </c>
      <c r="F1016" s="9">
        <v>1.3331</v>
      </c>
      <c r="G1016" s="9">
        <v>1.3306</v>
      </c>
      <c r="H1016" s="9">
        <v>1.3331</v>
      </c>
      <c r="I1016" s="9">
        <v>12.75</v>
      </c>
      <c r="J1016" s="9">
        <v>2626.52</v>
      </c>
      <c r="K1016" s="8" t="str">
        <f t="shared" si="170"/>
        <v>00:36</v>
      </c>
      <c r="L1016" s="7" t="str">
        <f t="shared" si="171"/>
        <v>00</v>
      </c>
      <c r="M1016" s="6">
        <f t="shared" si="172"/>
        <v>0</v>
      </c>
      <c r="N1016" s="5">
        <f t="shared" si="177"/>
        <v>0</v>
      </c>
      <c r="O1016" s="4">
        <f t="shared" si="178"/>
        <v>4</v>
      </c>
      <c r="P1016" s="3">
        <f t="shared" si="173"/>
        <v>0</v>
      </c>
      <c r="Q1016" s="2">
        <f t="shared" si="174"/>
        <v>1</v>
      </c>
      <c r="R1016" s="3">
        <f t="shared" si="175"/>
        <v>0</v>
      </c>
      <c r="S1016" s="2">
        <f t="shared" si="176"/>
        <v>1</v>
      </c>
      <c r="T1016" s="1">
        <f t="shared" si="179"/>
        <v>0</v>
      </c>
      <c r="U1016" s="1">
        <f t="shared" si="180"/>
        <v>0</v>
      </c>
    </row>
    <row r="1017" spans="1:21">
      <c r="A1017" s="9">
        <v>4928</v>
      </c>
      <c r="B1017" s="9" t="s">
        <v>910</v>
      </c>
      <c r="C1017" s="9" t="s">
        <v>54</v>
      </c>
      <c r="D1017" s="9">
        <v>1953</v>
      </c>
      <c r="E1017" s="9">
        <v>1.5</v>
      </c>
      <c r="F1017" s="9">
        <v>1.3334999999999999</v>
      </c>
      <c r="G1017" s="9">
        <v>1.3344</v>
      </c>
      <c r="H1017" s="9">
        <v>1.3319000000000001</v>
      </c>
      <c r="I1017" s="9">
        <v>-17.059999999999999</v>
      </c>
      <c r="J1017" s="9">
        <v>2609.4699999999998</v>
      </c>
      <c r="K1017" s="8" t="str">
        <f t="shared" si="170"/>
        <v>01:00</v>
      </c>
      <c r="L1017" s="7" t="str">
        <f t="shared" si="171"/>
        <v>01</v>
      </c>
      <c r="M1017" s="6">
        <f t="shared" si="172"/>
        <v>2</v>
      </c>
      <c r="N1017" s="5">
        <f t="shared" si="177"/>
        <v>0</v>
      </c>
      <c r="O1017" s="4">
        <f t="shared" si="178"/>
        <v>0</v>
      </c>
      <c r="P1017" s="3">
        <f t="shared" si="173"/>
        <v>0</v>
      </c>
      <c r="Q1017" s="2">
        <f t="shared" si="174"/>
        <v>0</v>
      </c>
      <c r="R1017" s="3">
        <f t="shared" si="175"/>
        <v>0</v>
      </c>
      <c r="S1017" s="2">
        <f t="shared" si="176"/>
        <v>0</v>
      </c>
      <c r="T1017" s="1">
        <f t="shared" si="179"/>
        <v>0</v>
      </c>
      <c r="U1017" s="1">
        <f t="shared" si="180"/>
        <v>0</v>
      </c>
    </row>
    <row r="1018" spans="1:21">
      <c r="A1018" s="9">
        <v>4936</v>
      </c>
      <c r="B1018" s="9" t="s">
        <v>909</v>
      </c>
      <c r="C1018" s="9" t="s">
        <v>0</v>
      </c>
      <c r="D1018" s="9">
        <v>1957</v>
      </c>
      <c r="E1018" s="9">
        <v>1</v>
      </c>
      <c r="F1018" s="9">
        <v>1.3329</v>
      </c>
      <c r="G1018" s="9">
        <v>1.3353999999999999</v>
      </c>
      <c r="H1018" s="9">
        <v>1.3329</v>
      </c>
      <c r="I1018" s="9">
        <v>5</v>
      </c>
      <c r="J1018" s="9">
        <v>2614.4699999999998</v>
      </c>
      <c r="K1018" s="8" t="str">
        <f t="shared" si="170"/>
        <v>08:33</v>
      </c>
      <c r="L1018" s="7" t="str">
        <f t="shared" si="171"/>
        <v>08</v>
      </c>
      <c r="M1018" s="6">
        <f t="shared" si="172"/>
        <v>0</v>
      </c>
      <c r="N1018" s="5">
        <f t="shared" si="177"/>
        <v>0</v>
      </c>
      <c r="O1018" s="4">
        <f t="shared" si="178"/>
        <v>1</v>
      </c>
      <c r="P1018" s="3">
        <f t="shared" si="173"/>
        <v>0</v>
      </c>
      <c r="Q1018" s="2">
        <f t="shared" si="174"/>
        <v>0</v>
      </c>
      <c r="R1018" s="3">
        <f t="shared" si="175"/>
        <v>0</v>
      </c>
      <c r="S1018" s="2">
        <f t="shared" si="176"/>
        <v>0</v>
      </c>
      <c r="T1018" s="1">
        <f t="shared" si="179"/>
        <v>0</v>
      </c>
      <c r="U1018" s="1">
        <f t="shared" si="180"/>
        <v>0</v>
      </c>
    </row>
    <row r="1019" spans="1:21">
      <c r="A1019" s="9">
        <v>4941</v>
      </c>
      <c r="B1019" s="9" t="s">
        <v>908</v>
      </c>
      <c r="C1019" s="9" t="s">
        <v>0</v>
      </c>
      <c r="D1019" s="9">
        <v>1960</v>
      </c>
      <c r="E1019" s="9">
        <v>2</v>
      </c>
      <c r="F1019" s="9">
        <v>1.3331999999999999</v>
      </c>
      <c r="G1019" s="9">
        <v>1.3307</v>
      </c>
      <c r="H1019" s="9">
        <v>1.3331999999999999</v>
      </c>
      <c r="I1019" s="9">
        <v>10</v>
      </c>
      <c r="J1019" s="9">
        <v>2624.47</v>
      </c>
      <c r="K1019" s="8" t="str">
        <f t="shared" si="170"/>
        <v>08:45</v>
      </c>
      <c r="L1019" s="7" t="str">
        <f t="shared" si="171"/>
        <v>08</v>
      </c>
      <c r="M1019" s="6">
        <f t="shared" si="172"/>
        <v>0</v>
      </c>
      <c r="N1019" s="5">
        <f t="shared" si="177"/>
        <v>0</v>
      </c>
      <c r="O1019" s="4">
        <f t="shared" si="178"/>
        <v>2</v>
      </c>
      <c r="P1019" s="3">
        <f t="shared" si="173"/>
        <v>0</v>
      </c>
      <c r="Q1019" s="2">
        <f t="shared" si="174"/>
        <v>0</v>
      </c>
      <c r="R1019" s="3">
        <f t="shared" si="175"/>
        <v>0</v>
      </c>
      <c r="S1019" s="2">
        <f t="shared" si="176"/>
        <v>1</v>
      </c>
      <c r="T1019" s="1">
        <f t="shared" si="179"/>
        <v>0</v>
      </c>
      <c r="U1019" s="1">
        <f t="shared" si="180"/>
        <v>1</v>
      </c>
    </row>
    <row r="1020" spans="1:21">
      <c r="A1020" s="9">
        <v>4946</v>
      </c>
      <c r="B1020" s="9" t="s">
        <v>907</v>
      </c>
      <c r="C1020" s="9" t="s">
        <v>0</v>
      </c>
      <c r="D1020" s="9">
        <v>1961</v>
      </c>
      <c r="E1020" s="9">
        <v>3</v>
      </c>
      <c r="F1020" s="9">
        <v>1.3329</v>
      </c>
      <c r="G1020" s="9">
        <v>1.3353999999999999</v>
      </c>
      <c r="H1020" s="9">
        <v>1.3329</v>
      </c>
      <c r="I1020" s="9">
        <v>15</v>
      </c>
      <c r="J1020" s="9">
        <v>2639.47</v>
      </c>
      <c r="K1020" s="8" t="str">
        <f t="shared" si="170"/>
        <v>09:00</v>
      </c>
      <c r="L1020" s="7" t="str">
        <f t="shared" si="171"/>
        <v>09</v>
      </c>
      <c r="M1020" s="6">
        <f t="shared" si="172"/>
        <v>0</v>
      </c>
      <c r="N1020" s="5">
        <f t="shared" si="177"/>
        <v>0</v>
      </c>
      <c r="O1020" s="4">
        <f t="shared" si="178"/>
        <v>3</v>
      </c>
      <c r="P1020" s="3">
        <f t="shared" si="173"/>
        <v>0</v>
      </c>
      <c r="Q1020" s="2">
        <f t="shared" si="174"/>
        <v>0</v>
      </c>
      <c r="R1020" s="3">
        <f t="shared" si="175"/>
        <v>0</v>
      </c>
      <c r="S1020" s="2">
        <f t="shared" si="176"/>
        <v>0</v>
      </c>
      <c r="T1020" s="1">
        <f t="shared" si="179"/>
        <v>0</v>
      </c>
      <c r="U1020" s="1">
        <f t="shared" si="180"/>
        <v>1</v>
      </c>
    </row>
    <row r="1021" spans="1:21">
      <c r="A1021" s="9">
        <v>4951</v>
      </c>
      <c r="B1021" s="9" t="s">
        <v>906</v>
      </c>
      <c r="C1021" s="9" t="s">
        <v>0</v>
      </c>
      <c r="D1021" s="9">
        <v>1964</v>
      </c>
      <c r="E1021" s="9">
        <v>4</v>
      </c>
      <c r="F1021" s="9">
        <v>1.3331999999999999</v>
      </c>
      <c r="G1021" s="9">
        <v>1.3307</v>
      </c>
      <c r="H1021" s="9">
        <v>1.3331999999999999</v>
      </c>
      <c r="I1021" s="9">
        <v>20</v>
      </c>
      <c r="J1021" s="9">
        <v>2659.47</v>
      </c>
      <c r="K1021" s="8" t="str">
        <f t="shared" si="170"/>
        <v>09:02</v>
      </c>
      <c r="L1021" s="7" t="str">
        <f t="shared" si="171"/>
        <v>09</v>
      </c>
      <c r="M1021" s="6">
        <f t="shared" si="172"/>
        <v>0</v>
      </c>
      <c r="N1021" s="5">
        <f t="shared" si="177"/>
        <v>0</v>
      </c>
      <c r="O1021" s="4">
        <f t="shared" si="178"/>
        <v>4</v>
      </c>
      <c r="P1021" s="3">
        <f t="shared" si="173"/>
        <v>0</v>
      </c>
      <c r="Q1021" s="2">
        <f t="shared" si="174"/>
        <v>0</v>
      </c>
      <c r="R1021" s="3">
        <f t="shared" si="175"/>
        <v>0</v>
      </c>
      <c r="S1021" s="2">
        <f t="shared" si="176"/>
        <v>1</v>
      </c>
      <c r="T1021" s="1">
        <f t="shared" si="179"/>
        <v>0</v>
      </c>
      <c r="U1021" s="1">
        <f t="shared" si="180"/>
        <v>1</v>
      </c>
    </row>
    <row r="1022" spans="1:21">
      <c r="A1022" s="9">
        <v>4956</v>
      </c>
      <c r="B1022" s="9" t="s">
        <v>905</v>
      </c>
      <c r="C1022" s="9" t="s">
        <v>0</v>
      </c>
      <c r="D1022" s="9">
        <v>1965</v>
      </c>
      <c r="E1022" s="9">
        <v>5</v>
      </c>
      <c r="F1022" s="9">
        <v>1.3329</v>
      </c>
      <c r="G1022" s="9">
        <v>1.3353999999999999</v>
      </c>
      <c r="H1022" s="9">
        <v>1.3329</v>
      </c>
      <c r="I1022" s="9">
        <v>25</v>
      </c>
      <c r="J1022" s="9">
        <v>2684.47</v>
      </c>
      <c r="K1022" s="8" t="str">
        <f t="shared" si="170"/>
        <v>09:21</v>
      </c>
      <c r="L1022" s="7" t="str">
        <f t="shared" si="171"/>
        <v>09</v>
      </c>
      <c r="M1022" s="6">
        <f t="shared" si="172"/>
        <v>0</v>
      </c>
      <c r="N1022" s="5">
        <f t="shared" si="177"/>
        <v>0</v>
      </c>
      <c r="O1022" s="4">
        <f t="shared" si="178"/>
        <v>5</v>
      </c>
      <c r="P1022" s="3">
        <f t="shared" si="173"/>
        <v>0</v>
      </c>
      <c r="Q1022" s="2">
        <f t="shared" si="174"/>
        <v>1</v>
      </c>
      <c r="R1022" s="3">
        <f t="shared" si="175"/>
        <v>0</v>
      </c>
      <c r="S1022" s="2">
        <f t="shared" si="176"/>
        <v>0</v>
      </c>
      <c r="T1022" s="1">
        <f t="shared" si="179"/>
        <v>0</v>
      </c>
      <c r="U1022" s="1">
        <f t="shared" si="180"/>
        <v>1</v>
      </c>
    </row>
    <row r="1023" spans="1:21">
      <c r="A1023" s="9">
        <v>4965</v>
      </c>
      <c r="B1023" s="9" t="s">
        <v>904</v>
      </c>
      <c r="C1023" s="9" t="s">
        <v>3</v>
      </c>
      <c r="D1023" s="9">
        <v>1968</v>
      </c>
      <c r="E1023" s="9">
        <v>6</v>
      </c>
      <c r="F1023" s="9">
        <v>1.3307</v>
      </c>
      <c r="G1023" s="9">
        <v>1.3307</v>
      </c>
      <c r="H1023" s="9">
        <v>1.3331999999999999</v>
      </c>
      <c r="I1023" s="9">
        <v>-120</v>
      </c>
      <c r="J1023" s="9">
        <v>2564.4699999999998</v>
      </c>
      <c r="K1023" s="8" t="str">
        <f t="shared" si="170"/>
        <v>10:14</v>
      </c>
      <c r="L1023" s="7" t="str">
        <f t="shared" si="171"/>
        <v>10</v>
      </c>
      <c r="M1023" s="6">
        <f t="shared" si="172"/>
        <v>0</v>
      </c>
      <c r="N1023" s="5">
        <f t="shared" si="177"/>
        <v>1</v>
      </c>
      <c r="O1023" s="4">
        <f t="shared" si="178"/>
        <v>0</v>
      </c>
      <c r="P1023" s="3">
        <f t="shared" si="173"/>
        <v>0</v>
      </c>
      <c r="Q1023" s="2">
        <f t="shared" si="174"/>
        <v>0</v>
      </c>
      <c r="R1023" s="3">
        <f t="shared" si="175"/>
        <v>0</v>
      </c>
      <c r="S1023" s="2">
        <f t="shared" si="176"/>
        <v>0</v>
      </c>
      <c r="T1023" s="1">
        <f t="shared" si="179"/>
        <v>0</v>
      </c>
      <c r="U1023" s="1">
        <f t="shared" si="180"/>
        <v>0</v>
      </c>
    </row>
    <row r="1024" spans="1:21">
      <c r="A1024" s="9">
        <v>4970</v>
      </c>
      <c r="B1024" s="9" t="s">
        <v>903</v>
      </c>
      <c r="C1024" s="9" t="s">
        <v>0</v>
      </c>
      <c r="D1024" s="9">
        <v>1972</v>
      </c>
      <c r="E1024" s="9">
        <v>0.5</v>
      </c>
      <c r="F1024" s="9">
        <v>1.3310999999999999</v>
      </c>
      <c r="G1024" s="9">
        <v>1.3286</v>
      </c>
      <c r="H1024" s="9">
        <v>1.3310999999999999</v>
      </c>
      <c r="I1024" s="9">
        <v>2.5</v>
      </c>
      <c r="J1024" s="9">
        <v>2566.9699999999998</v>
      </c>
      <c r="K1024" s="8" t="str">
        <f t="shared" si="170"/>
        <v>10:22</v>
      </c>
      <c r="L1024" s="7" t="str">
        <f t="shared" si="171"/>
        <v>10</v>
      </c>
      <c r="M1024" s="6">
        <f t="shared" si="172"/>
        <v>0</v>
      </c>
      <c r="N1024" s="5">
        <f t="shared" si="177"/>
        <v>0</v>
      </c>
      <c r="O1024" s="4">
        <f t="shared" si="178"/>
        <v>1</v>
      </c>
      <c r="P1024" s="3">
        <f t="shared" si="173"/>
        <v>0</v>
      </c>
      <c r="Q1024" s="2">
        <f t="shared" si="174"/>
        <v>0</v>
      </c>
      <c r="R1024" s="3">
        <f t="shared" si="175"/>
        <v>0</v>
      </c>
      <c r="S1024" s="2">
        <f t="shared" si="176"/>
        <v>1</v>
      </c>
      <c r="T1024" s="1">
        <f t="shared" si="179"/>
        <v>0</v>
      </c>
      <c r="U1024" s="1">
        <f t="shared" si="180"/>
        <v>0</v>
      </c>
    </row>
    <row r="1025" spans="1:21">
      <c r="A1025" s="9">
        <v>4972</v>
      </c>
      <c r="B1025" s="9" t="s">
        <v>902</v>
      </c>
      <c r="C1025" s="9" t="s">
        <v>0</v>
      </c>
      <c r="D1025" s="9">
        <v>1970</v>
      </c>
      <c r="E1025" s="9">
        <v>0.5</v>
      </c>
      <c r="F1025" s="9">
        <v>1.3321000000000001</v>
      </c>
      <c r="G1025" s="9">
        <v>1.3295999999999999</v>
      </c>
      <c r="H1025" s="9">
        <v>1.3321000000000001</v>
      </c>
      <c r="I1025" s="9">
        <v>2.5</v>
      </c>
      <c r="J1025" s="9">
        <v>2569.4699999999998</v>
      </c>
      <c r="K1025" s="8" t="str">
        <f t="shared" ref="K1025:K1088" si="181">RIGHT(B1025,5)</f>
        <v>11:17</v>
      </c>
      <c r="L1025" s="7" t="str">
        <f t="shared" ref="L1025:L1088" si="182">TEXT(K1025,"hh")</f>
        <v>11</v>
      </c>
      <c r="M1025" s="6">
        <f t="shared" ref="M1025:M1088" si="183">IF(C1025="close",IF(I1025&gt;=0,1,IF(I1025&lt;0,2)),0)</f>
        <v>0</v>
      </c>
      <c r="N1025" s="5">
        <f t="shared" si="177"/>
        <v>0</v>
      </c>
      <c r="O1025" s="4">
        <f t="shared" si="178"/>
        <v>2</v>
      </c>
      <c r="P1025" s="3">
        <f t="shared" ref="P1025:P1088" si="184">IF(AND(N1025&gt;=$AD$36,N1026=0),1,0)</f>
        <v>0</v>
      </c>
      <c r="Q1025" s="2">
        <f t="shared" ref="Q1025:Q1088" si="185">IF(AND(O1025&gt;=$AD$35,O1026=0),1,0)</f>
        <v>0</v>
      </c>
      <c r="R1025" s="3">
        <f t="shared" ref="R1025:R1088" si="186">IF(AND(N1025&gt;0,ISODD(D1025)),1,0)</f>
        <v>0</v>
      </c>
      <c r="S1025" s="2">
        <f t="shared" ref="S1025:S1088" si="187">IF(AND(O1025&gt;0,ISEVEN(D1025)),1,0)</f>
        <v>1</v>
      </c>
      <c r="T1025" s="1">
        <f t="shared" si="179"/>
        <v>0</v>
      </c>
      <c r="U1025" s="1">
        <f t="shared" si="180"/>
        <v>0</v>
      </c>
    </row>
    <row r="1026" spans="1:21">
      <c r="A1026" s="9">
        <v>4977</v>
      </c>
      <c r="B1026" s="9" t="s">
        <v>901</v>
      </c>
      <c r="C1026" s="9" t="s">
        <v>0</v>
      </c>
      <c r="D1026" s="9">
        <v>1976</v>
      </c>
      <c r="E1026" s="9">
        <v>2.5</v>
      </c>
      <c r="F1026" s="9">
        <v>1.3319000000000001</v>
      </c>
      <c r="G1026" s="9">
        <v>1.3293999999999999</v>
      </c>
      <c r="H1026" s="9">
        <v>1.3319000000000001</v>
      </c>
      <c r="I1026" s="9">
        <v>12.5</v>
      </c>
      <c r="J1026" s="9">
        <v>2581.9699999999998</v>
      </c>
      <c r="K1026" s="8" t="str">
        <f t="shared" si="181"/>
        <v>13:07</v>
      </c>
      <c r="L1026" s="7" t="str">
        <f t="shared" si="182"/>
        <v>13</v>
      </c>
      <c r="M1026" s="6">
        <f t="shared" si="183"/>
        <v>0</v>
      </c>
      <c r="N1026" s="5">
        <f t="shared" ref="N1026:N1089" si="188">IF(N1025=0,IF(C1026="s/l",1,0),IF(C1026="s/l",N1025+1,0))</f>
        <v>0</v>
      </c>
      <c r="O1026" s="4">
        <f t="shared" ref="O1026:O1089" si="189">IF(O1025=0,IF(C1026="t/p",1,0),IF(C1026="t/p",O1025+1,0))</f>
        <v>3</v>
      </c>
      <c r="P1026" s="3">
        <f t="shared" si="184"/>
        <v>0</v>
      </c>
      <c r="Q1026" s="2">
        <f t="shared" si="185"/>
        <v>0</v>
      </c>
      <c r="R1026" s="3">
        <f t="shared" si="186"/>
        <v>0</v>
      </c>
      <c r="S1026" s="2">
        <f t="shared" si="187"/>
        <v>1</v>
      </c>
      <c r="T1026" s="1">
        <f t="shared" ref="T1026:T1089" si="190">IF(AND(N1025&gt;0,N1026&gt;0),IF(OR(AND(R1025=0,R1026=1),AND(R1025=1,R1026=0)),1,0),0)</f>
        <v>0</v>
      </c>
      <c r="U1026" s="1">
        <f t="shared" ref="U1026:U1089" si="191">IF(AND(O1025&gt;0,O1026&gt;0),IF(OR(AND(S1025=0,S1026=1),AND(S1025=1,S1026=0)),1,0),0)</f>
        <v>0</v>
      </c>
    </row>
    <row r="1027" spans="1:21">
      <c r="A1027" s="9">
        <v>4978</v>
      </c>
      <c r="B1027" s="9" t="s">
        <v>900</v>
      </c>
      <c r="C1027" s="9" t="s">
        <v>3</v>
      </c>
      <c r="D1027" s="9">
        <v>1973</v>
      </c>
      <c r="E1027" s="9">
        <v>1.5</v>
      </c>
      <c r="F1027" s="9">
        <v>1.3331</v>
      </c>
      <c r="G1027" s="9">
        <v>1.3331</v>
      </c>
      <c r="H1027" s="9">
        <v>1.3306</v>
      </c>
      <c r="I1027" s="9">
        <v>-30</v>
      </c>
      <c r="J1027" s="9">
        <v>2551.9699999999998</v>
      </c>
      <c r="K1027" s="8" t="str">
        <f t="shared" si="181"/>
        <v>13:17</v>
      </c>
      <c r="L1027" s="7" t="str">
        <f t="shared" si="182"/>
        <v>13</v>
      </c>
      <c r="M1027" s="6">
        <f t="shared" si="183"/>
        <v>0</v>
      </c>
      <c r="N1027" s="5">
        <f t="shared" si="188"/>
        <v>1</v>
      </c>
      <c r="O1027" s="4">
        <f t="shared" si="189"/>
        <v>0</v>
      </c>
      <c r="P1027" s="3">
        <f t="shared" si="184"/>
        <v>0</v>
      </c>
      <c r="Q1027" s="2">
        <f t="shared" si="185"/>
        <v>0</v>
      </c>
      <c r="R1027" s="3">
        <f t="shared" si="186"/>
        <v>1</v>
      </c>
      <c r="S1027" s="2">
        <f t="shared" si="187"/>
        <v>0</v>
      </c>
      <c r="T1027" s="1">
        <f t="shared" si="190"/>
        <v>0</v>
      </c>
      <c r="U1027" s="1">
        <f t="shared" si="191"/>
        <v>0</v>
      </c>
    </row>
    <row r="1028" spans="1:21">
      <c r="A1028" s="9">
        <v>4980</v>
      </c>
      <c r="B1028" s="9" t="s">
        <v>899</v>
      </c>
      <c r="C1028" s="9" t="s">
        <v>0</v>
      </c>
      <c r="D1028" s="9">
        <v>1975</v>
      </c>
      <c r="E1028" s="9">
        <v>0.5</v>
      </c>
      <c r="F1028" s="9">
        <v>1.3326</v>
      </c>
      <c r="G1028" s="9">
        <v>1.3351</v>
      </c>
      <c r="H1028" s="9">
        <v>1.3326</v>
      </c>
      <c r="I1028" s="9">
        <v>2.5</v>
      </c>
      <c r="J1028" s="9">
        <v>2554.4699999999998</v>
      </c>
      <c r="K1028" s="8" t="str">
        <f t="shared" si="181"/>
        <v>14:48</v>
      </c>
      <c r="L1028" s="7" t="str">
        <f t="shared" si="182"/>
        <v>14</v>
      </c>
      <c r="M1028" s="6">
        <f t="shared" si="183"/>
        <v>0</v>
      </c>
      <c r="N1028" s="5">
        <f t="shared" si="188"/>
        <v>0</v>
      </c>
      <c r="O1028" s="4">
        <f t="shared" si="189"/>
        <v>1</v>
      </c>
      <c r="P1028" s="3">
        <f t="shared" si="184"/>
        <v>0</v>
      </c>
      <c r="Q1028" s="2">
        <f t="shared" si="185"/>
        <v>0</v>
      </c>
      <c r="R1028" s="3">
        <f t="shared" si="186"/>
        <v>0</v>
      </c>
      <c r="S1028" s="2">
        <f t="shared" si="187"/>
        <v>0</v>
      </c>
      <c r="T1028" s="1">
        <f t="shared" si="190"/>
        <v>0</v>
      </c>
      <c r="U1028" s="1">
        <f t="shared" si="191"/>
        <v>0</v>
      </c>
    </row>
    <row r="1029" spans="1:21">
      <c r="A1029" s="9">
        <v>4988</v>
      </c>
      <c r="B1029" s="9" t="s">
        <v>898</v>
      </c>
      <c r="C1029" s="9" t="s">
        <v>0</v>
      </c>
      <c r="D1029" s="9">
        <v>1978</v>
      </c>
      <c r="E1029" s="9">
        <v>1</v>
      </c>
      <c r="F1029" s="9">
        <v>1.3321000000000001</v>
      </c>
      <c r="G1029" s="9">
        <v>1.3295999999999999</v>
      </c>
      <c r="H1029" s="9">
        <v>1.3321000000000001</v>
      </c>
      <c r="I1029" s="9">
        <v>5</v>
      </c>
      <c r="J1029" s="9">
        <v>2559.4699999999998</v>
      </c>
      <c r="K1029" s="8" t="str">
        <f t="shared" si="181"/>
        <v>15:06</v>
      </c>
      <c r="L1029" s="7" t="str">
        <f t="shared" si="182"/>
        <v>15</v>
      </c>
      <c r="M1029" s="6">
        <f t="shared" si="183"/>
        <v>0</v>
      </c>
      <c r="N1029" s="5">
        <f t="shared" si="188"/>
        <v>0</v>
      </c>
      <c r="O1029" s="4">
        <f t="shared" si="189"/>
        <v>2</v>
      </c>
      <c r="P1029" s="3">
        <f t="shared" si="184"/>
        <v>0</v>
      </c>
      <c r="Q1029" s="2">
        <f t="shared" si="185"/>
        <v>0</v>
      </c>
      <c r="R1029" s="3">
        <f t="shared" si="186"/>
        <v>0</v>
      </c>
      <c r="S1029" s="2">
        <f t="shared" si="187"/>
        <v>1</v>
      </c>
      <c r="T1029" s="1">
        <f t="shared" si="190"/>
        <v>0</v>
      </c>
      <c r="U1029" s="1">
        <f t="shared" si="191"/>
        <v>1</v>
      </c>
    </row>
    <row r="1030" spans="1:21">
      <c r="A1030" s="9">
        <v>4992</v>
      </c>
      <c r="B1030" s="9" t="s">
        <v>897</v>
      </c>
      <c r="C1030" s="9" t="s">
        <v>0</v>
      </c>
      <c r="D1030" s="9">
        <v>1979</v>
      </c>
      <c r="E1030" s="9">
        <v>2</v>
      </c>
      <c r="F1030" s="9">
        <v>1.3314999999999999</v>
      </c>
      <c r="G1030" s="9">
        <v>1.3340000000000001</v>
      </c>
      <c r="H1030" s="9">
        <v>1.3314999999999999</v>
      </c>
      <c r="I1030" s="9">
        <v>10</v>
      </c>
      <c r="J1030" s="9">
        <v>2569.4699999999998</v>
      </c>
      <c r="K1030" s="8" t="str">
        <f t="shared" si="181"/>
        <v>15:13</v>
      </c>
      <c r="L1030" s="7" t="str">
        <f t="shared" si="182"/>
        <v>15</v>
      </c>
      <c r="M1030" s="6">
        <f t="shared" si="183"/>
        <v>0</v>
      </c>
      <c r="N1030" s="5">
        <f t="shared" si="188"/>
        <v>0</v>
      </c>
      <c r="O1030" s="4">
        <f t="shared" si="189"/>
        <v>3</v>
      </c>
      <c r="P1030" s="3">
        <f t="shared" si="184"/>
        <v>0</v>
      </c>
      <c r="Q1030" s="2">
        <f t="shared" si="185"/>
        <v>0</v>
      </c>
      <c r="R1030" s="3">
        <f t="shared" si="186"/>
        <v>0</v>
      </c>
      <c r="S1030" s="2">
        <f t="shared" si="187"/>
        <v>0</v>
      </c>
      <c r="T1030" s="1">
        <f t="shared" si="190"/>
        <v>0</v>
      </c>
      <c r="U1030" s="1">
        <f t="shared" si="191"/>
        <v>1</v>
      </c>
    </row>
    <row r="1031" spans="1:21">
      <c r="A1031" s="9">
        <v>5001</v>
      </c>
      <c r="B1031" s="9" t="s">
        <v>896</v>
      </c>
      <c r="C1031" s="9" t="s">
        <v>3</v>
      </c>
      <c r="D1031" s="9">
        <v>1982</v>
      </c>
      <c r="E1031" s="9">
        <v>3</v>
      </c>
      <c r="F1031" s="9">
        <v>1.3293999999999999</v>
      </c>
      <c r="G1031" s="9">
        <v>1.3293999999999999</v>
      </c>
      <c r="H1031" s="9">
        <v>1.3319000000000001</v>
      </c>
      <c r="I1031" s="9">
        <v>-60</v>
      </c>
      <c r="J1031" s="9">
        <v>2509.4699999999998</v>
      </c>
      <c r="K1031" s="8" t="str">
        <f t="shared" si="181"/>
        <v>15:22</v>
      </c>
      <c r="L1031" s="7" t="str">
        <f t="shared" si="182"/>
        <v>15</v>
      </c>
      <c r="M1031" s="6">
        <f t="shared" si="183"/>
        <v>0</v>
      </c>
      <c r="N1031" s="5">
        <f t="shared" si="188"/>
        <v>1</v>
      </c>
      <c r="O1031" s="4">
        <f t="shared" si="189"/>
        <v>0</v>
      </c>
      <c r="P1031" s="3">
        <f t="shared" si="184"/>
        <v>0</v>
      </c>
      <c r="Q1031" s="2">
        <f t="shared" si="185"/>
        <v>0</v>
      </c>
      <c r="R1031" s="3">
        <f t="shared" si="186"/>
        <v>0</v>
      </c>
      <c r="S1031" s="2">
        <f t="shared" si="187"/>
        <v>0</v>
      </c>
      <c r="T1031" s="1">
        <f t="shared" si="190"/>
        <v>0</v>
      </c>
      <c r="U1031" s="1">
        <f t="shared" si="191"/>
        <v>0</v>
      </c>
    </row>
    <row r="1032" spans="1:21">
      <c r="A1032" s="9">
        <v>5006</v>
      </c>
      <c r="B1032" s="9" t="s">
        <v>895</v>
      </c>
      <c r="C1032" s="9" t="s">
        <v>0</v>
      </c>
      <c r="D1032" s="9">
        <v>1986</v>
      </c>
      <c r="E1032" s="9">
        <v>0.5</v>
      </c>
      <c r="F1032" s="9">
        <v>1.3299000000000001</v>
      </c>
      <c r="G1032" s="9">
        <v>1.3273999999999999</v>
      </c>
      <c r="H1032" s="9">
        <v>1.3299000000000001</v>
      </c>
      <c r="I1032" s="9">
        <v>2.5</v>
      </c>
      <c r="J1032" s="9">
        <v>2511.9699999999998</v>
      </c>
      <c r="K1032" s="8" t="str">
        <f t="shared" si="181"/>
        <v>15:51</v>
      </c>
      <c r="L1032" s="7" t="str">
        <f t="shared" si="182"/>
        <v>15</v>
      </c>
      <c r="M1032" s="6">
        <f t="shared" si="183"/>
        <v>0</v>
      </c>
      <c r="N1032" s="5">
        <f t="shared" si="188"/>
        <v>0</v>
      </c>
      <c r="O1032" s="4">
        <f t="shared" si="189"/>
        <v>1</v>
      </c>
      <c r="P1032" s="3">
        <f t="shared" si="184"/>
        <v>0</v>
      </c>
      <c r="Q1032" s="2">
        <f t="shared" si="185"/>
        <v>0</v>
      </c>
      <c r="R1032" s="3">
        <f t="shared" si="186"/>
        <v>0</v>
      </c>
      <c r="S1032" s="2">
        <f t="shared" si="187"/>
        <v>1</v>
      </c>
      <c r="T1032" s="1">
        <f t="shared" si="190"/>
        <v>0</v>
      </c>
      <c r="U1032" s="1">
        <f t="shared" si="191"/>
        <v>0</v>
      </c>
    </row>
    <row r="1033" spans="1:21">
      <c r="A1033" s="9">
        <v>5008</v>
      </c>
      <c r="B1033" s="9" t="s">
        <v>894</v>
      </c>
      <c r="C1033" s="9" t="s">
        <v>0</v>
      </c>
      <c r="D1033" s="9">
        <v>1987</v>
      </c>
      <c r="E1033" s="9">
        <v>1.5</v>
      </c>
      <c r="F1033" s="9">
        <v>1.3295999999999999</v>
      </c>
      <c r="G1033" s="9">
        <v>1.3321000000000001</v>
      </c>
      <c r="H1033" s="9">
        <v>1.3295999999999999</v>
      </c>
      <c r="I1033" s="9">
        <v>7.5</v>
      </c>
      <c r="J1033" s="9">
        <v>2519.4699999999998</v>
      </c>
      <c r="K1033" s="8" t="str">
        <f t="shared" si="181"/>
        <v>15:59</v>
      </c>
      <c r="L1033" s="7" t="str">
        <f t="shared" si="182"/>
        <v>15</v>
      </c>
      <c r="M1033" s="6">
        <f t="shared" si="183"/>
        <v>0</v>
      </c>
      <c r="N1033" s="5">
        <f t="shared" si="188"/>
        <v>0</v>
      </c>
      <c r="O1033" s="4">
        <f t="shared" si="189"/>
        <v>2</v>
      </c>
      <c r="P1033" s="3">
        <f t="shared" si="184"/>
        <v>0</v>
      </c>
      <c r="Q1033" s="2">
        <f t="shared" si="185"/>
        <v>0</v>
      </c>
      <c r="R1033" s="3">
        <f t="shared" si="186"/>
        <v>0</v>
      </c>
      <c r="S1033" s="2">
        <f t="shared" si="187"/>
        <v>0</v>
      </c>
      <c r="T1033" s="1">
        <f t="shared" si="190"/>
        <v>0</v>
      </c>
      <c r="U1033" s="1">
        <f t="shared" si="191"/>
        <v>1</v>
      </c>
    </row>
    <row r="1034" spans="1:21">
      <c r="A1034" s="9">
        <v>5009</v>
      </c>
      <c r="B1034" s="9" t="s">
        <v>893</v>
      </c>
      <c r="C1034" s="9" t="s">
        <v>0</v>
      </c>
      <c r="D1034" s="9">
        <v>1984</v>
      </c>
      <c r="E1034" s="9">
        <v>0.5</v>
      </c>
      <c r="F1034" s="9">
        <v>1.3309</v>
      </c>
      <c r="G1034" s="9">
        <v>1.3284</v>
      </c>
      <c r="H1034" s="9">
        <v>1.3309</v>
      </c>
      <c r="I1034" s="9">
        <v>2.5</v>
      </c>
      <c r="J1034" s="9">
        <v>2521.9699999999998</v>
      </c>
      <c r="K1034" s="8" t="str">
        <f t="shared" si="181"/>
        <v>17:08</v>
      </c>
      <c r="L1034" s="7" t="str">
        <f t="shared" si="182"/>
        <v>17</v>
      </c>
      <c r="M1034" s="6">
        <f t="shared" si="183"/>
        <v>0</v>
      </c>
      <c r="N1034" s="5">
        <f t="shared" si="188"/>
        <v>0</v>
      </c>
      <c r="O1034" s="4">
        <f t="shared" si="189"/>
        <v>3</v>
      </c>
      <c r="P1034" s="3">
        <f t="shared" si="184"/>
        <v>0</v>
      </c>
      <c r="Q1034" s="2">
        <f t="shared" si="185"/>
        <v>0</v>
      </c>
      <c r="R1034" s="3">
        <f t="shared" si="186"/>
        <v>0</v>
      </c>
      <c r="S1034" s="2">
        <f t="shared" si="187"/>
        <v>1</v>
      </c>
      <c r="T1034" s="1">
        <f t="shared" si="190"/>
        <v>0</v>
      </c>
      <c r="U1034" s="1">
        <f t="shared" si="191"/>
        <v>1</v>
      </c>
    </row>
    <row r="1035" spans="1:21">
      <c r="A1035" s="9">
        <v>5011</v>
      </c>
      <c r="B1035" s="9" t="s">
        <v>892</v>
      </c>
      <c r="C1035" s="9" t="s">
        <v>54</v>
      </c>
      <c r="D1035" s="9">
        <v>1988</v>
      </c>
      <c r="E1035" s="9">
        <v>0.5</v>
      </c>
      <c r="F1035" s="9">
        <v>1.3288</v>
      </c>
      <c r="G1035" s="9">
        <v>1.3264</v>
      </c>
      <c r="H1035" s="9">
        <v>1.3289</v>
      </c>
      <c r="I1035" s="9">
        <v>2.0499999999999998</v>
      </c>
      <c r="J1035" s="9">
        <v>2524.02</v>
      </c>
      <c r="K1035" s="8" t="str">
        <f t="shared" si="181"/>
        <v>00:00</v>
      </c>
      <c r="L1035" s="7" t="str">
        <f t="shared" si="182"/>
        <v>00</v>
      </c>
      <c r="M1035" s="6">
        <f t="shared" si="183"/>
        <v>1</v>
      </c>
      <c r="N1035" s="5">
        <f t="shared" si="188"/>
        <v>0</v>
      </c>
      <c r="O1035" s="4">
        <f t="shared" si="189"/>
        <v>0</v>
      </c>
      <c r="P1035" s="3">
        <f t="shared" si="184"/>
        <v>0</v>
      </c>
      <c r="Q1035" s="2">
        <f t="shared" si="185"/>
        <v>0</v>
      </c>
      <c r="R1035" s="3">
        <f t="shared" si="186"/>
        <v>0</v>
      </c>
      <c r="S1035" s="2">
        <f t="shared" si="187"/>
        <v>0</v>
      </c>
      <c r="T1035" s="1">
        <f t="shared" si="190"/>
        <v>0</v>
      </c>
      <c r="U1035" s="1">
        <f t="shared" si="191"/>
        <v>0</v>
      </c>
    </row>
    <row r="1036" spans="1:21">
      <c r="A1036" s="9">
        <v>5018</v>
      </c>
      <c r="B1036" s="9" t="s">
        <v>891</v>
      </c>
      <c r="C1036" s="9" t="s">
        <v>0</v>
      </c>
      <c r="D1036" s="9">
        <v>1990</v>
      </c>
      <c r="E1036" s="9">
        <v>1</v>
      </c>
      <c r="F1036" s="9">
        <v>1.327</v>
      </c>
      <c r="G1036" s="9">
        <v>1.3245</v>
      </c>
      <c r="H1036" s="9">
        <v>1.327</v>
      </c>
      <c r="I1036" s="9">
        <v>5</v>
      </c>
      <c r="J1036" s="9">
        <v>2529.02</v>
      </c>
      <c r="K1036" s="8" t="str">
        <f t="shared" si="181"/>
        <v>02:20</v>
      </c>
      <c r="L1036" s="7" t="str">
        <f t="shared" si="182"/>
        <v>02</v>
      </c>
      <c r="M1036" s="6">
        <f t="shared" si="183"/>
        <v>0</v>
      </c>
      <c r="N1036" s="5">
        <f t="shared" si="188"/>
        <v>0</v>
      </c>
      <c r="O1036" s="4">
        <f t="shared" si="189"/>
        <v>1</v>
      </c>
      <c r="P1036" s="3">
        <f t="shared" si="184"/>
        <v>0</v>
      </c>
      <c r="Q1036" s="2">
        <f t="shared" si="185"/>
        <v>0</v>
      </c>
      <c r="R1036" s="3">
        <f t="shared" si="186"/>
        <v>0</v>
      </c>
      <c r="S1036" s="2">
        <f t="shared" si="187"/>
        <v>1</v>
      </c>
      <c r="T1036" s="1">
        <f t="shared" si="190"/>
        <v>0</v>
      </c>
      <c r="U1036" s="1">
        <f t="shared" si="191"/>
        <v>0</v>
      </c>
    </row>
    <row r="1037" spans="1:21">
      <c r="A1037" s="9">
        <v>5023</v>
      </c>
      <c r="B1037" s="9" t="s">
        <v>890</v>
      </c>
      <c r="C1037" s="9" t="s">
        <v>0</v>
      </c>
      <c r="D1037" s="9">
        <v>1991</v>
      </c>
      <c r="E1037" s="9">
        <v>2</v>
      </c>
      <c r="F1037" s="9">
        <v>1.3267</v>
      </c>
      <c r="G1037" s="9">
        <v>1.3291999999999999</v>
      </c>
      <c r="H1037" s="9">
        <v>1.3267</v>
      </c>
      <c r="I1037" s="9">
        <v>10</v>
      </c>
      <c r="J1037" s="9">
        <v>2539.02</v>
      </c>
      <c r="K1037" s="8" t="str">
        <f t="shared" si="181"/>
        <v>03:46</v>
      </c>
      <c r="L1037" s="7" t="str">
        <f t="shared" si="182"/>
        <v>03</v>
      </c>
      <c r="M1037" s="6">
        <f t="shared" si="183"/>
        <v>0</v>
      </c>
      <c r="N1037" s="5">
        <f t="shared" si="188"/>
        <v>0</v>
      </c>
      <c r="O1037" s="4">
        <f t="shared" si="189"/>
        <v>2</v>
      </c>
      <c r="P1037" s="3">
        <f t="shared" si="184"/>
        <v>0</v>
      </c>
      <c r="Q1037" s="2">
        <f t="shared" si="185"/>
        <v>0</v>
      </c>
      <c r="R1037" s="3">
        <f t="shared" si="186"/>
        <v>0</v>
      </c>
      <c r="S1037" s="2">
        <f t="shared" si="187"/>
        <v>0</v>
      </c>
      <c r="T1037" s="1">
        <f t="shared" si="190"/>
        <v>0</v>
      </c>
      <c r="U1037" s="1">
        <f t="shared" si="191"/>
        <v>1</v>
      </c>
    </row>
    <row r="1038" spans="1:21">
      <c r="A1038" s="9">
        <v>5028</v>
      </c>
      <c r="B1038" s="9" t="s">
        <v>889</v>
      </c>
      <c r="C1038" s="9" t="s">
        <v>0</v>
      </c>
      <c r="D1038" s="9">
        <v>1994</v>
      </c>
      <c r="E1038" s="9">
        <v>3</v>
      </c>
      <c r="F1038" s="9">
        <v>1.327</v>
      </c>
      <c r="G1038" s="9">
        <v>1.3245</v>
      </c>
      <c r="H1038" s="9">
        <v>1.327</v>
      </c>
      <c r="I1038" s="9">
        <v>15</v>
      </c>
      <c r="J1038" s="9">
        <v>2554.02</v>
      </c>
      <c r="K1038" s="8" t="str">
        <f t="shared" si="181"/>
        <v>06:31</v>
      </c>
      <c r="L1038" s="7" t="str">
        <f t="shared" si="182"/>
        <v>06</v>
      </c>
      <c r="M1038" s="6">
        <f t="shared" si="183"/>
        <v>0</v>
      </c>
      <c r="N1038" s="5">
        <f t="shared" si="188"/>
        <v>0</v>
      </c>
      <c r="O1038" s="4">
        <f t="shared" si="189"/>
        <v>3</v>
      </c>
      <c r="P1038" s="3">
        <f t="shared" si="184"/>
        <v>0</v>
      </c>
      <c r="Q1038" s="2">
        <f t="shared" si="185"/>
        <v>0</v>
      </c>
      <c r="R1038" s="3">
        <f t="shared" si="186"/>
        <v>0</v>
      </c>
      <c r="S1038" s="2">
        <f t="shared" si="187"/>
        <v>1</v>
      </c>
      <c r="T1038" s="1">
        <f t="shared" si="190"/>
        <v>0</v>
      </c>
      <c r="U1038" s="1">
        <f t="shared" si="191"/>
        <v>1</v>
      </c>
    </row>
    <row r="1039" spans="1:21">
      <c r="A1039" s="9">
        <v>5033</v>
      </c>
      <c r="B1039" s="9" t="s">
        <v>888</v>
      </c>
      <c r="C1039" s="9" t="s">
        <v>0</v>
      </c>
      <c r="D1039" s="9">
        <v>1995</v>
      </c>
      <c r="E1039" s="9">
        <v>4</v>
      </c>
      <c r="F1039" s="9">
        <v>1.3267</v>
      </c>
      <c r="G1039" s="9">
        <v>1.3291999999999999</v>
      </c>
      <c r="H1039" s="9">
        <v>1.3267</v>
      </c>
      <c r="I1039" s="9">
        <v>20</v>
      </c>
      <c r="J1039" s="9">
        <v>2574.02</v>
      </c>
      <c r="K1039" s="8" t="str">
        <f t="shared" si="181"/>
        <v>09:07</v>
      </c>
      <c r="L1039" s="7" t="str">
        <f t="shared" si="182"/>
        <v>09</v>
      </c>
      <c r="M1039" s="6">
        <f t="shared" si="183"/>
        <v>0</v>
      </c>
      <c r="N1039" s="5">
        <f t="shared" si="188"/>
        <v>0</v>
      </c>
      <c r="O1039" s="4">
        <f t="shared" si="189"/>
        <v>4</v>
      </c>
      <c r="P1039" s="3">
        <f t="shared" si="184"/>
        <v>0</v>
      </c>
      <c r="Q1039" s="2">
        <f t="shared" si="185"/>
        <v>0</v>
      </c>
      <c r="R1039" s="3">
        <f t="shared" si="186"/>
        <v>0</v>
      </c>
      <c r="S1039" s="2">
        <f t="shared" si="187"/>
        <v>0</v>
      </c>
      <c r="T1039" s="1">
        <f t="shared" si="190"/>
        <v>0</v>
      </c>
      <c r="U1039" s="1">
        <f t="shared" si="191"/>
        <v>1</v>
      </c>
    </row>
    <row r="1040" spans="1:21">
      <c r="A1040" s="9">
        <v>5038</v>
      </c>
      <c r="B1040" s="9" t="s">
        <v>887</v>
      </c>
      <c r="C1040" s="9" t="s">
        <v>0</v>
      </c>
      <c r="D1040" s="9">
        <v>1998</v>
      </c>
      <c r="E1040" s="9">
        <v>5</v>
      </c>
      <c r="F1040" s="9">
        <v>1.327</v>
      </c>
      <c r="G1040" s="9">
        <v>1.3245</v>
      </c>
      <c r="H1040" s="9">
        <v>1.327</v>
      </c>
      <c r="I1040" s="9">
        <v>25</v>
      </c>
      <c r="J1040" s="9">
        <v>2599.02</v>
      </c>
      <c r="K1040" s="8" t="str">
        <f t="shared" si="181"/>
        <v>09:36</v>
      </c>
      <c r="L1040" s="7" t="str">
        <f t="shared" si="182"/>
        <v>09</v>
      </c>
      <c r="M1040" s="6">
        <f t="shared" si="183"/>
        <v>0</v>
      </c>
      <c r="N1040" s="5">
        <f t="shared" si="188"/>
        <v>0</v>
      </c>
      <c r="O1040" s="4">
        <f t="shared" si="189"/>
        <v>5</v>
      </c>
      <c r="P1040" s="3">
        <f t="shared" si="184"/>
        <v>0</v>
      </c>
      <c r="Q1040" s="2">
        <f t="shared" si="185"/>
        <v>0</v>
      </c>
      <c r="R1040" s="3">
        <f t="shared" si="186"/>
        <v>0</v>
      </c>
      <c r="S1040" s="2">
        <f t="shared" si="187"/>
        <v>1</v>
      </c>
      <c r="T1040" s="1">
        <f t="shared" si="190"/>
        <v>0</v>
      </c>
      <c r="U1040" s="1">
        <f t="shared" si="191"/>
        <v>1</v>
      </c>
    </row>
    <row r="1041" spans="1:21">
      <c r="A1041" s="9">
        <v>5043</v>
      </c>
      <c r="B1041" s="9" t="s">
        <v>886</v>
      </c>
      <c r="C1041" s="9" t="s">
        <v>0</v>
      </c>
      <c r="D1041" s="9">
        <v>1999</v>
      </c>
      <c r="E1041" s="9">
        <v>6</v>
      </c>
      <c r="F1041" s="9">
        <v>1.3267</v>
      </c>
      <c r="G1041" s="9">
        <v>1.3291999999999999</v>
      </c>
      <c r="H1041" s="9">
        <v>1.3267</v>
      </c>
      <c r="I1041" s="9">
        <v>30</v>
      </c>
      <c r="J1041" s="9">
        <v>2629.02</v>
      </c>
      <c r="K1041" s="8" t="str">
        <f t="shared" si="181"/>
        <v>10:42</v>
      </c>
      <c r="L1041" s="7" t="str">
        <f t="shared" si="182"/>
        <v>10</v>
      </c>
      <c r="M1041" s="6">
        <f t="shared" si="183"/>
        <v>0</v>
      </c>
      <c r="N1041" s="5">
        <f t="shared" si="188"/>
        <v>0</v>
      </c>
      <c r="O1041" s="4">
        <f t="shared" si="189"/>
        <v>6</v>
      </c>
      <c r="P1041" s="3">
        <f t="shared" si="184"/>
        <v>0</v>
      </c>
      <c r="Q1041" s="2">
        <f t="shared" si="185"/>
        <v>0</v>
      </c>
      <c r="R1041" s="3">
        <f t="shared" si="186"/>
        <v>0</v>
      </c>
      <c r="S1041" s="2">
        <f t="shared" si="187"/>
        <v>0</v>
      </c>
      <c r="T1041" s="1">
        <f t="shared" si="190"/>
        <v>0</v>
      </c>
      <c r="U1041" s="1">
        <f t="shared" si="191"/>
        <v>1</v>
      </c>
    </row>
    <row r="1042" spans="1:21">
      <c r="A1042" s="9">
        <v>5048</v>
      </c>
      <c r="B1042" s="9" t="s">
        <v>885</v>
      </c>
      <c r="C1042" s="9" t="s">
        <v>0</v>
      </c>
      <c r="D1042" s="9">
        <v>2002</v>
      </c>
      <c r="E1042" s="9">
        <v>7</v>
      </c>
      <c r="F1042" s="9">
        <v>1.3270999999999999</v>
      </c>
      <c r="G1042" s="9">
        <v>1.3246</v>
      </c>
      <c r="H1042" s="9">
        <v>1.3270999999999999</v>
      </c>
      <c r="I1042" s="9">
        <v>35</v>
      </c>
      <c r="J1042" s="9">
        <v>2664.02</v>
      </c>
      <c r="K1042" s="8" t="str">
        <f t="shared" si="181"/>
        <v>12:29</v>
      </c>
      <c r="L1042" s="7" t="str">
        <f t="shared" si="182"/>
        <v>12</v>
      </c>
      <c r="M1042" s="6">
        <f t="shared" si="183"/>
        <v>0</v>
      </c>
      <c r="N1042" s="5">
        <f t="shared" si="188"/>
        <v>0</v>
      </c>
      <c r="O1042" s="4">
        <f t="shared" si="189"/>
        <v>7</v>
      </c>
      <c r="P1042" s="3">
        <f t="shared" si="184"/>
        <v>0</v>
      </c>
      <c r="Q1042" s="2">
        <f t="shared" si="185"/>
        <v>0</v>
      </c>
      <c r="R1042" s="3">
        <f t="shared" si="186"/>
        <v>0</v>
      </c>
      <c r="S1042" s="2">
        <f t="shared" si="187"/>
        <v>1</v>
      </c>
      <c r="T1042" s="1">
        <f t="shared" si="190"/>
        <v>0</v>
      </c>
      <c r="U1042" s="1">
        <f t="shared" si="191"/>
        <v>1</v>
      </c>
    </row>
    <row r="1043" spans="1:21">
      <c r="A1043" s="9">
        <v>5053</v>
      </c>
      <c r="B1043" s="9" t="s">
        <v>884</v>
      </c>
      <c r="C1043" s="9" t="s">
        <v>0</v>
      </c>
      <c r="D1043" s="9">
        <v>2003</v>
      </c>
      <c r="E1043" s="9">
        <v>8</v>
      </c>
      <c r="F1043" s="9">
        <v>1.3268</v>
      </c>
      <c r="G1043" s="9">
        <v>1.3292999999999999</v>
      </c>
      <c r="H1043" s="9">
        <v>1.3268</v>
      </c>
      <c r="I1043" s="9">
        <v>40</v>
      </c>
      <c r="J1043" s="9">
        <v>2704.02</v>
      </c>
      <c r="K1043" s="8" t="str">
        <f t="shared" si="181"/>
        <v>13:03</v>
      </c>
      <c r="L1043" s="7" t="str">
        <f t="shared" si="182"/>
        <v>13</v>
      </c>
      <c r="M1043" s="6">
        <f t="shared" si="183"/>
        <v>0</v>
      </c>
      <c r="N1043" s="5">
        <f t="shared" si="188"/>
        <v>0</v>
      </c>
      <c r="O1043" s="4">
        <f t="shared" si="189"/>
        <v>8</v>
      </c>
      <c r="P1043" s="3">
        <f t="shared" si="184"/>
        <v>0</v>
      </c>
      <c r="Q1043" s="2">
        <f t="shared" si="185"/>
        <v>0</v>
      </c>
      <c r="R1043" s="3">
        <f t="shared" si="186"/>
        <v>0</v>
      </c>
      <c r="S1043" s="2">
        <f t="shared" si="187"/>
        <v>0</v>
      </c>
      <c r="T1043" s="1">
        <f t="shared" si="190"/>
        <v>0</v>
      </c>
      <c r="U1043" s="1">
        <f t="shared" si="191"/>
        <v>1</v>
      </c>
    </row>
    <row r="1044" spans="1:21">
      <c r="A1044" s="9">
        <v>5058</v>
      </c>
      <c r="B1044" s="9" t="s">
        <v>883</v>
      </c>
      <c r="C1044" s="9" t="s">
        <v>0</v>
      </c>
      <c r="D1044" s="9">
        <v>2006</v>
      </c>
      <c r="E1044" s="9">
        <v>9</v>
      </c>
      <c r="F1044" s="9">
        <v>1.3271999999999999</v>
      </c>
      <c r="G1044" s="9">
        <v>1.3247</v>
      </c>
      <c r="H1044" s="9">
        <v>1.3271999999999999</v>
      </c>
      <c r="I1044" s="9">
        <v>45</v>
      </c>
      <c r="J1044" s="9">
        <v>2749.02</v>
      </c>
      <c r="K1044" s="8" t="str">
        <f t="shared" si="181"/>
        <v>14:59</v>
      </c>
      <c r="L1044" s="7" t="str">
        <f t="shared" si="182"/>
        <v>14</v>
      </c>
      <c r="M1044" s="6">
        <f t="shared" si="183"/>
        <v>0</v>
      </c>
      <c r="N1044" s="5">
        <f t="shared" si="188"/>
        <v>0</v>
      </c>
      <c r="O1044" s="4">
        <f t="shared" si="189"/>
        <v>9</v>
      </c>
      <c r="P1044" s="3">
        <f t="shared" si="184"/>
        <v>0</v>
      </c>
      <c r="Q1044" s="2">
        <f t="shared" si="185"/>
        <v>1</v>
      </c>
      <c r="R1044" s="3">
        <f t="shared" si="186"/>
        <v>0</v>
      </c>
      <c r="S1044" s="2">
        <f t="shared" si="187"/>
        <v>1</v>
      </c>
      <c r="T1044" s="1">
        <f t="shared" si="190"/>
        <v>0</v>
      </c>
      <c r="U1044" s="1">
        <f t="shared" si="191"/>
        <v>1</v>
      </c>
    </row>
    <row r="1045" spans="1:21">
      <c r="A1045" s="9">
        <v>5067</v>
      </c>
      <c r="B1045" s="9" t="s">
        <v>882</v>
      </c>
      <c r="C1045" s="9" t="s">
        <v>3</v>
      </c>
      <c r="D1045" s="9">
        <v>2007</v>
      </c>
      <c r="E1045" s="9">
        <v>10</v>
      </c>
      <c r="F1045" s="9">
        <v>1.3293999999999999</v>
      </c>
      <c r="G1045" s="9">
        <v>1.3293999999999999</v>
      </c>
      <c r="H1045" s="9">
        <v>1.3269</v>
      </c>
      <c r="I1045" s="9">
        <v>-200</v>
      </c>
      <c r="J1045" s="9">
        <v>2549.02</v>
      </c>
      <c r="K1045" s="8" t="str">
        <f t="shared" si="181"/>
        <v>15:52</v>
      </c>
      <c r="L1045" s="7" t="str">
        <f t="shared" si="182"/>
        <v>15</v>
      </c>
      <c r="M1045" s="6">
        <f t="shared" si="183"/>
        <v>0</v>
      </c>
      <c r="N1045" s="5">
        <f t="shared" si="188"/>
        <v>1</v>
      </c>
      <c r="O1045" s="4">
        <f t="shared" si="189"/>
        <v>0</v>
      </c>
      <c r="P1045" s="3">
        <f t="shared" si="184"/>
        <v>0</v>
      </c>
      <c r="Q1045" s="2">
        <f t="shared" si="185"/>
        <v>0</v>
      </c>
      <c r="R1045" s="3">
        <f t="shared" si="186"/>
        <v>1</v>
      </c>
      <c r="S1045" s="2">
        <f t="shared" si="187"/>
        <v>0</v>
      </c>
      <c r="T1045" s="1">
        <f t="shared" si="190"/>
        <v>0</v>
      </c>
      <c r="U1045" s="1">
        <f t="shared" si="191"/>
        <v>0</v>
      </c>
    </row>
    <row r="1046" spans="1:21">
      <c r="A1046" s="9">
        <v>5072</v>
      </c>
      <c r="B1046" s="9" t="s">
        <v>881</v>
      </c>
      <c r="C1046" s="9" t="s">
        <v>3</v>
      </c>
      <c r="D1046" s="9">
        <v>2009</v>
      </c>
      <c r="E1046" s="9">
        <v>0.5</v>
      </c>
      <c r="F1046" s="9">
        <v>1.3304</v>
      </c>
      <c r="G1046" s="9">
        <v>1.3304</v>
      </c>
      <c r="H1046" s="9">
        <v>1.3279000000000001</v>
      </c>
      <c r="I1046" s="9">
        <v>-10</v>
      </c>
      <c r="J1046" s="9">
        <v>2539.02</v>
      </c>
      <c r="K1046" s="8" t="str">
        <f t="shared" si="181"/>
        <v>16:00</v>
      </c>
      <c r="L1046" s="7" t="str">
        <f t="shared" si="182"/>
        <v>16</v>
      </c>
      <c r="M1046" s="6">
        <f t="shared" si="183"/>
        <v>0</v>
      </c>
      <c r="N1046" s="5">
        <f t="shared" si="188"/>
        <v>2</v>
      </c>
      <c r="O1046" s="4">
        <f t="shared" si="189"/>
        <v>0</v>
      </c>
      <c r="P1046" s="3">
        <f t="shared" si="184"/>
        <v>0</v>
      </c>
      <c r="Q1046" s="2">
        <f t="shared" si="185"/>
        <v>0</v>
      </c>
      <c r="R1046" s="3">
        <f t="shared" si="186"/>
        <v>1</v>
      </c>
      <c r="S1046" s="2">
        <f t="shared" si="187"/>
        <v>0</v>
      </c>
      <c r="T1046" s="1">
        <f t="shared" si="190"/>
        <v>0</v>
      </c>
      <c r="U1046" s="1">
        <f t="shared" si="191"/>
        <v>0</v>
      </c>
    </row>
    <row r="1047" spans="1:21">
      <c r="A1047" s="9">
        <v>5077</v>
      </c>
      <c r="B1047" s="9" t="s">
        <v>881</v>
      </c>
      <c r="C1047" s="9" t="s">
        <v>3</v>
      </c>
      <c r="D1047" s="9">
        <v>2011</v>
      </c>
      <c r="E1047" s="9">
        <v>0.5</v>
      </c>
      <c r="F1047" s="9">
        <v>1.3313999999999999</v>
      </c>
      <c r="G1047" s="9">
        <v>1.3313999999999999</v>
      </c>
      <c r="H1047" s="9">
        <v>1.3289</v>
      </c>
      <c r="I1047" s="9">
        <v>-10</v>
      </c>
      <c r="J1047" s="9">
        <v>2529.02</v>
      </c>
      <c r="K1047" s="8" t="str">
        <f t="shared" si="181"/>
        <v>16:00</v>
      </c>
      <c r="L1047" s="7" t="str">
        <f t="shared" si="182"/>
        <v>16</v>
      </c>
      <c r="M1047" s="6">
        <f t="shared" si="183"/>
        <v>0</v>
      </c>
      <c r="N1047" s="5">
        <f t="shared" si="188"/>
        <v>3</v>
      </c>
      <c r="O1047" s="4">
        <f t="shared" si="189"/>
        <v>0</v>
      </c>
      <c r="P1047" s="3">
        <f t="shared" si="184"/>
        <v>0</v>
      </c>
      <c r="Q1047" s="2">
        <f t="shared" si="185"/>
        <v>0</v>
      </c>
      <c r="R1047" s="3">
        <f t="shared" si="186"/>
        <v>1</v>
      </c>
      <c r="S1047" s="2">
        <f t="shared" si="187"/>
        <v>0</v>
      </c>
      <c r="T1047" s="1">
        <f t="shared" si="190"/>
        <v>0</v>
      </c>
      <c r="U1047" s="1">
        <f t="shared" si="191"/>
        <v>0</v>
      </c>
    </row>
    <row r="1048" spans="1:21">
      <c r="A1048" s="9">
        <v>5082</v>
      </c>
      <c r="B1048" s="9" t="s">
        <v>880</v>
      </c>
      <c r="C1048" s="9" t="s">
        <v>3</v>
      </c>
      <c r="D1048" s="9">
        <v>2013</v>
      </c>
      <c r="E1048" s="9">
        <v>0.5</v>
      </c>
      <c r="F1048" s="9">
        <v>1.3324</v>
      </c>
      <c r="G1048" s="9">
        <v>1.3324</v>
      </c>
      <c r="H1048" s="9">
        <v>1.3299000000000001</v>
      </c>
      <c r="I1048" s="9">
        <v>-10</v>
      </c>
      <c r="J1048" s="9">
        <v>2519.02</v>
      </c>
      <c r="K1048" s="8" t="str">
        <f t="shared" si="181"/>
        <v>16:02</v>
      </c>
      <c r="L1048" s="7" t="str">
        <f t="shared" si="182"/>
        <v>16</v>
      </c>
      <c r="M1048" s="6">
        <f t="shared" si="183"/>
        <v>0</v>
      </c>
      <c r="N1048" s="5">
        <f t="shared" si="188"/>
        <v>4</v>
      </c>
      <c r="O1048" s="4">
        <f t="shared" si="189"/>
        <v>0</v>
      </c>
      <c r="P1048" s="3">
        <f t="shared" si="184"/>
        <v>0</v>
      </c>
      <c r="Q1048" s="2">
        <f t="shared" si="185"/>
        <v>0</v>
      </c>
      <c r="R1048" s="3">
        <f t="shared" si="186"/>
        <v>1</v>
      </c>
      <c r="S1048" s="2">
        <f t="shared" si="187"/>
        <v>0</v>
      </c>
      <c r="T1048" s="1">
        <f t="shared" si="190"/>
        <v>0</v>
      </c>
      <c r="U1048" s="1">
        <f t="shared" si="191"/>
        <v>0</v>
      </c>
    </row>
    <row r="1049" spans="1:21">
      <c r="A1049" s="9">
        <v>5087</v>
      </c>
      <c r="B1049" s="9" t="s">
        <v>879</v>
      </c>
      <c r="C1049" s="9" t="s">
        <v>3</v>
      </c>
      <c r="D1049" s="9">
        <v>2015</v>
      </c>
      <c r="E1049" s="9">
        <v>0.5</v>
      </c>
      <c r="F1049" s="9">
        <v>1.3333999999999999</v>
      </c>
      <c r="G1049" s="9">
        <v>1.3333999999999999</v>
      </c>
      <c r="H1049" s="9">
        <v>1.3309</v>
      </c>
      <c r="I1049" s="9">
        <v>-10</v>
      </c>
      <c r="J1049" s="9">
        <v>2509.02</v>
      </c>
      <c r="K1049" s="8" t="str">
        <f t="shared" si="181"/>
        <v>16:09</v>
      </c>
      <c r="L1049" s="7" t="str">
        <f t="shared" si="182"/>
        <v>16</v>
      </c>
      <c r="M1049" s="6">
        <f t="shared" si="183"/>
        <v>0</v>
      </c>
      <c r="N1049" s="5">
        <f t="shared" si="188"/>
        <v>5</v>
      </c>
      <c r="O1049" s="4">
        <f t="shared" si="189"/>
        <v>0</v>
      </c>
      <c r="P1049" s="3">
        <f t="shared" si="184"/>
        <v>0</v>
      </c>
      <c r="Q1049" s="2">
        <f t="shared" si="185"/>
        <v>0</v>
      </c>
      <c r="R1049" s="3">
        <f t="shared" si="186"/>
        <v>1</v>
      </c>
      <c r="S1049" s="2">
        <f t="shared" si="187"/>
        <v>0</v>
      </c>
      <c r="T1049" s="1">
        <f t="shared" si="190"/>
        <v>0</v>
      </c>
      <c r="U1049" s="1">
        <f t="shared" si="191"/>
        <v>0</v>
      </c>
    </row>
    <row r="1050" spans="1:21">
      <c r="A1050" s="9">
        <v>5092</v>
      </c>
      <c r="B1050" s="9" t="s">
        <v>878</v>
      </c>
      <c r="C1050" s="9" t="s">
        <v>3</v>
      </c>
      <c r="D1050" s="9">
        <v>2017</v>
      </c>
      <c r="E1050" s="9">
        <v>0.5</v>
      </c>
      <c r="F1050" s="9">
        <v>1.3344</v>
      </c>
      <c r="G1050" s="9">
        <v>1.3344</v>
      </c>
      <c r="H1050" s="9">
        <v>1.3319000000000001</v>
      </c>
      <c r="I1050" s="9">
        <v>-10</v>
      </c>
      <c r="J1050" s="9">
        <v>2499.02</v>
      </c>
      <c r="K1050" s="8" t="str">
        <f t="shared" si="181"/>
        <v>16:25</v>
      </c>
      <c r="L1050" s="7" t="str">
        <f t="shared" si="182"/>
        <v>16</v>
      </c>
      <c r="M1050" s="6">
        <f t="shared" si="183"/>
        <v>0</v>
      </c>
      <c r="N1050" s="5">
        <f t="shared" si="188"/>
        <v>6</v>
      </c>
      <c r="O1050" s="4">
        <f t="shared" si="189"/>
        <v>0</v>
      </c>
      <c r="P1050" s="3">
        <f t="shared" si="184"/>
        <v>1</v>
      </c>
      <c r="Q1050" s="2">
        <f t="shared" si="185"/>
        <v>0</v>
      </c>
      <c r="R1050" s="3">
        <f t="shared" si="186"/>
        <v>1</v>
      </c>
      <c r="S1050" s="2">
        <f t="shared" si="187"/>
        <v>0</v>
      </c>
      <c r="T1050" s="1">
        <f t="shared" si="190"/>
        <v>0</v>
      </c>
      <c r="U1050" s="1">
        <f t="shared" si="191"/>
        <v>0</v>
      </c>
    </row>
    <row r="1051" spans="1:21">
      <c r="A1051" s="9">
        <v>5097</v>
      </c>
      <c r="B1051" s="9" t="s">
        <v>877</v>
      </c>
      <c r="C1051" s="9" t="s">
        <v>0</v>
      </c>
      <c r="D1051" s="9">
        <v>2021</v>
      </c>
      <c r="E1051" s="9">
        <v>0.5</v>
      </c>
      <c r="F1051" s="9">
        <v>1.3339000000000001</v>
      </c>
      <c r="G1051" s="9">
        <v>1.3364</v>
      </c>
      <c r="H1051" s="9">
        <v>1.3339000000000001</v>
      </c>
      <c r="I1051" s="9">
        <v>2.5</v>
      </c>
      <c r="J1051" s="9">
        <v>2501.52</v>
      </c>
      <c r="K1051" s="8" t="str">
        <f t="shared" si="181"/>
        <v>16:39</v>
      </c>
      <c r="L1051" s="7" t="str">
        <f t="shared" si="182"/>
        <v>16</v>
      </c>
      <c r="M1051" s="6">
        <f t="shared" si="183"/>
        <v>0</v>
      </c>
      <c r="N1051" s="5">
        <f t="shared" si="188"/>
        <v>0</v>
      </c>
      <c r="O1051" s="4">
        <f t="shared" si="189"/>
        <v>1</v>
      </c>
      <c r="P1051" s="3">
        <f t="shared" si="184"/>
        <v>0</v>
      </c>
      <c r="Q1051" s="2">
        <f t="shared" si="185"/>
        <v>0</v>
      </c>
      <c r="R1051" s="3">
        <f t="shared" si="186"/>
        <v>0</v>
      </c>
      <c r="S1051" s="2">
        <f t="shared" si="187"/>
        <v>0</v>
      </c>
      <c r="T1051" s="1">
        <f t="shared" si="190"/>
        <v>0</v>
      </c>
      <c r="U1051" s="1">
        <f t="shared" si="191"/>
        <v>0</v>
      </c>
    </row>
    <row r="1052" spans="1:21">
      <c r="A1052" s="9">
        <v>5099</v>
      </c>
      <c r="B1052" s="9" t="s">
        <v>876</v>
      </c>
      <c r="C1052" s="9" t="s">
        <v>0</v>
      </c>
      <c r="D1052" s="9">
        <v>2019</v>
      </c>
      <c r="E1052" s="9">
        <v>0.5</v>
      </c>
      <c r="F1052" s="9">
        <v>1.3329</v>
      </c>
      <c r="G1052" s="9">
        <v>1.3353999999999999</v>
      </c>
      <c r="H1052" s="9">
        <v>1.3329</v>
      </c>
      <c r="I1052" s="9">
        <v>2.5</v>
      </c>
      <c r="J1052" s="9">
        <v>2504.02</v>
      </c>
      <c r="K1052" s="8" t="str">
        <f t="shared" si="181"/>
        <v>17:39</v>
      </c>
      <c r="L1052" s="7" t="str">
        <f t="shared" si="182"/>
        <v>17</v>
      </c>
      <c r="M1052" s="6">
        <f t="shared" si="183"/>
        <v>0</v>
      </c>
      <c r="N1052" s="5">
        <f t="shared" si="188"/>
        <v>0</v>
      </c>
      <c r="O1052" s="4">
        <f t="shared" si="189"/>
        <v>2</v>
      </c>
      <c r="P1052" s="3">
        <f t="shared" si="184"/>
        <v>0</v>
      </c>
      <c r="Q1052" s="2">
        <f t="shared" si="185"/>
        <v>0</v>
      </c>
      <c r="R1052" s="3">
        <f t="shared" si="186"/>
        <v>0</v>
      </c>
      <c r="S1052" s="2">
        <f t="shared" si="187"/>
        <v>0</v>
      </c>
      <c r="T1052" s="1">
        <f t="shared" si="190"/>
        <v>0</v>
      </c>
      <c r="U1052" s="1">
        <f t="shared" si="191"/>
        <v>0</v>
      </c>
    </row>
    <row r="1053" spans="1:21">
      <c r="A1053" s="9">
        <v>5104</v>
      </c>
      <c r="B1053" s="9" t="s">
        <v>875</v>
      </c>
      <c r="C1053" s="9" t="s">
        <v>0</v>
      </c>
      <c r="D1053" s="9">
        <v>2025</v>
      </c>
      <c r="E1053" s="9">
        <v>2.5</v>
      </c>
      <c r="F1053" s="9">
        <v>1.3331</v>
      </c>
      <c r="G1053" s="9">
        <v>1.3355999999999999</v>
      </c>
      <c r="H1053" s="9">
        <v>1.3331</v>
      </c>
      <c r="I1053" s="9">
        <v>12.5</v>
      </c>
      <c r="J1053" s="9">
        <v>2516.52</v>
      </c>
      <c r="K1053" s="8" t="str">
        <f t="shared" si="181"/>
        <v>18:32</v>
      </c>
      <c r="L1053" s="7" t="str">
        <f t="shared" si="182"/>
        <v>18</v>
      </c>
      <c r="M1053" s="6">
        <f t="shared" si="183"/>
        <v>0</v>
      </c>
      <c r="N1053" s="5">
        <f t="shared" si="188"/>
        <v>0</v>
      </c>
      <c r="O1053" s="4">
        <f t="shared" si="189"/>
        <v>3</v>
      </c>
      <c r="P1053" s="3">
        <f t="shared" si="184"/>
        <v>0</v>
      </c>
      <c r="Q1053" s="2">
        <f t="shared" si="185"/>
        <v>0</v>
      </c>
      <c r="R1053" s="3">
        <f t="shared" si="186"/>
        <v>0</v>
      </c>
      <c r="S1053" s="2">
        <f t="shared" si="187"/>
        <v>0</v>
      </c>
      <c r="T1053" s="1">
        <f t="shared" si="190"/>
        <v>0</v>
      </c>
      <c r="U1053" s="1">
        <f t="shared" si="191"/>
        <v>0</v>
      </c>
    </row>
    <row r="1054" spans="1:21">
      <c r="A1054" s="9">
        <v>5105</v>
      </c>
      <c r="B1054" s="9" t="s">
        <v>874</v>
      </c>
      <c r="C1054" s="9" t="s">
        <v>54</v>
      </c>
      <c r="D1054" s="9">
        <v>2024</v>
      </c>
      <c r="E1054" s="9">
        <v>1.5</v>
      </c>
      <c r="F1054" s="9">
        <v>1.333</v>
      </c>
      <c r="G1054" s="9">
        <v>1.3317000000000001</v>
      </c>
      <c r="H1054" s="9">
        <v>1.3342000000000001</v>
      </c>
      <c r="I1054" s="9">
        <v>-10.35</v>
      </c>
      <c r="J1054" s="9">
        <v>2506.17</v>
      </c>
      <c r="K1054" s="8" t="str">
        <f t="shared" si="181"/>
        <v>01:00</v>
      </c>
      <c r="L1054" s="7" t="str">
        <f t="shared" si="182"/>
        <v>01</v>
      </c>
      <c r="M1054" s="6">
        <f t="shared" si="183"/>
        <v>2</v>
      </c>
      <c r="N1054" s="5">
        <f t="shared" si="188"/>
        <v>0</v>
      </c>
      <c r="O1054" s="4">
        <f t="shared" si="189"/>
        <v>0</v>
      </c>
      <c r="P1054" s="3">
        <f t="shared" si="184"/>
        <v>0</v>
      </c>
      <c r="Q1054" s="2">
        <f t="shared" si="185"/>
        <v>0</v>
      </c>
      <c r="R1054" s="3">
        <f t="shared" si="186"/>
        <v>0</v>
      </c>
      <c r="S1054" s="2">
        <f t="shared" si="187"/>
        <v>0</v>
      </c>
      <c r="T1054" s="1">
        <f t="shared" si="190"/>
        <v>0</v>
      </c>
      <c r="U1054" s="1">
        <f t="shared" si="191"/>
        <v>0</v>
      </c>
    </row>
    <row r="1055" spans="1:21">
      <c r="A1055" s="9">
        <v>5113</v>
      </c>
      <c r="B1055" s="9" t="s">
        <v>873</v>
      </c>
      <c r="C1055" s="9" t="s">
        <v>0</v>
      </c>
      <c r="D1055" s="9">
        <v>2027</v>
      </c>
      <c r="E1055" s="9">
        <v>1</v>
      </c>
      <c r="F1055" s="9">
        <v>1.3334999999999999</v>
      </c>
      <c r="G1055" s="9">
        <v>1.3360000000000001</v>
      </c>
      <c r="H1055" s="9">
        <v>1.3334999999999999</v>
      </c>
      <c r="I1055" s="9">
        <v>5</v>
      </c>
      <c r="J1055" s="9">
        <v>2511.17</v>
      </c>
      <c r="K1055" s="8" t="str">
        <f t="shared" si="181"/>
        <v>07:01</v>
      </c>
      <c r="L1055" s="7" t="str">
        <f t="shared" si="182"/>
        <v>07</v>
      </c>
      <c r="M1055" s="6">
        <f t="shared" si="183"/>
        <v>0</v>
      </c>
      <c r="N1055" s="5">
        <f t="shared" si="188"/>
        <v>0</v>
      </c>
      <c r="O1055" s="4">
        <f t="shared" si="189"/>
        <v>1</v>
      </c>
      <c r="P1055" s="3">
        <f t="shared" si="184"/>
        <v>0</v>
      </c>
      <c r="Q1055" s="2">
        <f t="shared" si="185"/>
        <v>0</v>
      </c>
      <c r="R1055" s="3">
        <f t="shared" si="186"/>
        <v>0</v>
      </c>
      <c r="S1055" s="2">
        <f t="shared" si="187"/>
        <v>0</v>
      </c>
      <c r="T1055" s="1">
        <f t="shared" si="190"/>
        <v>0</v>
      </c>
      <c r="U1055" s="1">
        <f t="shared" si="191"/>
        <v>0</v>
      </c>
    </row>
    <row r="1056" spans="1:21">
      <c r="A1056" s="9">
        <v>5118</v>
      </c>
      <c r="B1056" s="9" t="s">
        <v>872</v>
      </c>
      <c r="C1056" s="9" t="s">
        <v>0</v>
      </c>
      <c r="D1056" s="9">
        <v>2030</v>
      </c>
      <c r="E1056" s="9">
        <v>2</v>
      </c>
      <c r="F1056" s="9">
        <v>1.3338000000000001</v>
      </c>
      <c r="G1056" s="9">
        <v>1.3312999999999999</v>
      </c>
      <c r="H1056" s="9">
        <v>1.3338000000000001</v>
      </c>
      <c r="I1056" s="9">
        <v>10</v>
      </c>
      <c r="J1056" s="9">
        <v>2521.17</v>
      </c>
      <c r="K1056" s="8" t="str">
        <f t="shared" si="181"/>
        <v>09:19</v>
      </c>
      <c r="L1056" s="7" t="str">
        <f t="shared" si="182"/>
        <v>09</v>
      </c>
      <c r="M1056" s="6">
        <f t="shared" si="183"/>
        <v>0</v>
      </c>
      <c r="N1056" s="5">
        <f t="shared" si="188"/>
        <v>0</v>
      </c>
      <c r="O1056" s="4">
        <f t="shared" si="189"/>
        <v>2</v>
      </c>
      <c r="P1056" s="3">
        <f t="shared" si="184"/>
        <v>0</v>
      </c>
      <c r="Q1056" s="2">
        <f t="shared" si="185"/>
        <v>0</v>
      </c>
      <c r="R1056" s="3">
        <f t="shared" si="186"/>
        <v>0</v>
      </c>
      <c r="S1056" s="2">
        <f t="shared" si="187"/>
        <v>1</v>
      </c>
      <c r="T1056" s="1">
        <f t="shared" si="190"/>
        <v>0</v>
      </c>
      <c r="U1056" s="1">
        <f t="shared" si="191"/>
        <v>1</v>
      </c>
    </row>
    <row r="1057" spans="1:21">
      <c r="A1057" s="9">
        <v>5127</v>
      </c>
      <c r="B1057" s="9" t="s">
        <v>871</v>
      </c>
      <c r="C1057" s="9" t="s">
        <v>0</v>
      </c>
      <c r="D1057" s="9">
        <v>2033</v>
      </c>
      <c r="E1057" s="9">
        <v>0.5</v>
      </c>
      <c r="F1057" s="9">
        <v>1.3345</v>
      </c>
      <c r="G1057" s="9">
        <v>1.337</v>
      </c>
      <c r="H1057" s="9">
        <v>1.3345</v>
      </c>
      <c r="I1057" s="9">
        <v>2.5</v>
      </c>
      <c r="J1057" s="9">
        <v>2523.67</v>
      </c>
      <c r="K1057" s="8" t="str">
        <f t="shared" si="181"/>
        <v>10:10</v>
      </c>
      <c r="L1057" s="7" t="str">
        <f t="shared" si="182"/>
        <v>10</v>
      </c>
      <c r="M1057" s="6">
        <f t="shared" si="183"/>
        <v>0</v>
      </c>
      <c r="N1057" s="5">
        <f t="shared" si="188"/>
        <v>0</v>
      </c>
      <c r="O1057" s="4">
        <f t="shared" si="189"/>
        <v>3</v>
      </c>
      <c r="P1057" s="3">
        <f t="shared" si="184"/>
        <v>0</v>
      </c>
      <c r="Q1057" s="2">
        <f t="shared" si="185"/>
        <v>0</v>
      </c>
      <c r="R1057" s="3">
        <f t="shared" si="186"/>
        <v>0</v>
      </c>
      <c r="S1057" s="2">
        <f t="shared" si="187"/>
        <v>0</v>
      </c>
      <c r="T1057" s="1">
        <f t="shared" si="190"/>
        <v>0</v>
      </c>
      <c r="U1057" s="1">
        <f t="shared" si="191"/>
        <v>1</v>
      </c>
    </row>
    <row r="1058" spans="1:21">
      <c r="A1058" s="9">
        <v>5129</v>
      </c>
      <c r="B1058" s="9" t="s">
        <v>870</v>
      </c>
      <c r="C1058" s="9" t="s">
        <v>0</v>
      </c>
      <c r="D1058" s="9">
        <v>2036</v>
      </c>
      <c r="E1058" s="9">
        <v>1.5</v>
      </c>
      <c r="F1058" s="9">
        <v>1.3348</v>
      </c>
      <c r="G1058" s="9">
        <v>1.3323</v>
      </c>
      <c r="H1058" s="9">
        <v>1.3348</v>
      </c>
      <c r="I1058" s="9">
        <v>7.5</v>
      </c>
      <c r="J1058" s="9">
        <v>2531.17</v>
      </c>
      <c r="K1058" s="8" t="str">
        <f t="shared" si="181"/>
        <v>10:18</v>
      </c>
      <c r="L1058" s="7" t="str">
        <f t="shared" si="182"/>
        <v>10</v>
      </c>
      <c r="M1058" s="6">
        <f t="shared" si="183"/>
        <v>0</v>
      </c>
      <c r="N1058" s="5">
        <f t="shared" si="188"/>
        <v>0</v>
      </c>
      <c r="O1058" s="4">
        <f t="shared" si="189"/>
        <v>4</v>
      </c>
      <c r="P1058" s="3">
        <f t="shared" si="184"/>
        <v>0</v>
      </c>
      <c r="Q1058" s="2">
        <f t="shared" si="185"/>
        <v>0</v>
      </c>
      <c r="R1058" s="3">
        <f t="shared" si="186"/>
        <v>0</v>
      </c>
      <c r="S1058" s="2">
        <f t="shared" si="187"/>
        <v>1</v>
      </c>
      <c r="T1058" s="1">
        <f t="shared" si="190"/>
        <v>0</v>
      </c>
      <c r="U1058" s="1">
        <f t="shared" si="191"/>
        <v>1</v>
      </c>
    </row>
    <row r="1059" spans="1:21">
      <c r="A1059" s="9">
        <v>5130</v>
      </c>
      <c r="B1059" s="9" t="s">
        <v>869</v>
      </c>
      <c r="C1059" s="9" t="s">
        <v>0</v>
      </c>
      <c r="D1059" s="9">
        <v>2031</v>
      </c>
      <c r="E1059" s="9">
        <v>3</v>
      </c>
      <c r="F1059" s="9">
        <v>1.3334999999999999</v>
      </c>
      <c r="G1059" s="9">
        <v>1.3360000000000001</v>
      </c>
      <c r="H1059" s="9">
        <v>1.3334999999999999</v>
      </c>
      <c r="I1059" s="9">
        <v>15</v>
      </c>
      <c r="J1059" s="9">
        <v>2546.17</v>
      </c>
      <c r="K1059" s="8" t="str">
        <f t="shared" si="181"/>
        <v>15:19</v>
      </c>
      <c r="L1059" s="7" t="str">
        <f t="shared" si="182"/>
        <v>15</v>
      </c>
      <c r="M1059" s="6">
        <f t="shared" si="183"/>
        <v>0</v>
      </c>
      <c r="N1059" s="5">
        <f t="shared" si="188"/>
        <v>0</v>
      </c>
      <c r="O1059" s="4">
        <f t="shared" si="189"/>
        <v>5</v>
      </c>
      <c r="P1059" s="3">
        <f t="shared" si="184"/>
        <v>0</v>
      </c>
      <c r="Q1059" s="2">
        <f t="shared" si="185"/>
        <v>0</v>
      </c>
      <c r="R1059" s="3">
        <f t="shared" si="186"/>
        <v>0</v>
      </c>
      <c r="S1059" s="2">
        <f t="shared" si="187"/>
        <v>0</v>
      </c>
      <c r="T1059" s="1">
        <f t="shared" si="190"/>
        <v>0</v>
      </c>
      <c r="U1059" s="1">
        <f t="shared" si="191"/>
        <v>1</v>
      </c>
    </row>
    <row r="1060" spans="1:21">
      <c r="A1060" s="9">
        <v>5132</v>
      </c>
      <c r="B1060" s="9" t="s">
        <v>868</v>
      </c>
      <c r="C1060" s="9" t="s">
        <v>0</v>
      </c>
      <c r="D1060" s="9">
        <v>2035</v>
      </c>
      <c r="E1060" s="9">
        <v>0.5</v>
      </c>
      <c r="F1060" s="9">
        <v>1.3354999999999999</v>
      </c>
      <c r="G1060" s="9">
        <v>1.3380000000000001</v>
      </c>
      <c r="H1060" s="9">
        <v>1.3354999999999999</v>
      </c>
      <c r="I1060" s="9">
        <v>2.5</v>
      </c>
      <c r="J1060" s="9">
        <v>2548.67</v>
      </c>
      <c r="K1060" s="8" t="str">
        <f t="shared" si="181"/>
        <v>16:34</v>
      </c>
      <c r="L1060" s="7" t="str">
        <f t="shared" si="182"/>
        <v>16</v>
      </c>
      <c r="M1060" s="6">
        <f t="shared" si="183"/>
        <v>0</v>
      </c>
      <c r="N1060" s="5">
        <f t="shared" si="188"/>
        <v>0</v>
      </c>
      <c r="O1060" s="4">
        <f t="shared" si="189"/>
        <v>6</v>
      </c>
      <c r="P1060" s="3">
        <f t="shared" si="184"/>
        <v>0</v>
      </c>
      <c r="Q1060" s="2">
        <f t="shared" si="185"/>
        <v>0</v>
      </c>
      <c r="R1060" s="3">
        <f t="shared" si="186"/>
        <v>0</v>
      </c>
      <c r="S1060" s="2">
        <f t="shared" si="187"/>
        <v>0</v>
      </c>
      <c r="T1060" s="1">
        <f t="shared" si="190"/>
        <v>0</v>
      </c>
      <c r="U1060" s="1">
        <f t="shared" si="191"/>
        <v>0</v>
      </c>
    </row>
    <row r="1061" spans="1:21">
      <c r="A1061" s="9">
        <v>5139</v>
      </c>
      <c r="B1061" s="9" t="s">
        <v>867</v>
      </c>
      <c r="C1061" s="9" t="s">
        <v>0</v>
      </c>
      <c r="D1061" s="9">
        <v>2038</v>
      </c>
      <c r="E1061" s="9">
        <v>1</v>
      </c>
      <c r="F1061" s="9">
        <v>1.335</v>
      </c>
      <c r="G1061" s="9">
        <v>1.3325</v>
      </c>
      <c r="H1061" s="9">
        <v>1.335</v>
      </c>
      <c r="I1061" s="9">
        <v>5</v>
      </c>
      <c r="J1061" s="9">
        <v>2553.67</v>
      </c>
      <c r="K1061" s="8" t="str">
        <f t="shared" si="181"/>
        <v>16:55</v>
      </c>
      <c r="L1061" s="7" t="str">
        <f t="shared" si="182"/>
        <v>16</v>
      </c>
      <c r="M1061" s="6">
        <f t="shared" si="183"/>
        <v>0</v>
      </c>
      <c r="N1061" s="5">
        <f t="shared" si="188"/>
        <v>0</v>
      </c>
      <c r="O1061" s="4">
        <f t="shared" si="189"/>
        <v>7</v>
      </c>
      <c r="P1061" s="3">
        <f t="shared" si="184"/>
        <v>0</v>
      </c>
      <c r="Q1061" s="2">
        <f t="shared" si="185"/>
        <v>0</v>
      </c>
      <c r="R1061" s="3">
        <f t="shared" si="186"/>
        <v>0</v>
      </c>
      <c r="S1061" s="2">
        <f t="shared" si="187"/>
        <v>1</v>
      </c>
      <c r="T1061" s="1">
        <f t="shared" si="190"/>
        <v>0</v>
      </c>
      <c r="U1061" s="1">
        <f t="shared" si="191"/>
        <v>1</v>
      </c>
    </row>
    <row r="1062" spans="1:21">
      <c r="A1062" s="9">
        <v>5148</v>
      </c>
      <c r="B1062" s="9" t="s">
        <v>866</v>
      </c>
      <c r="C1062" s="9" t="s">
        <v>0</v>
      </c>
      <c r="D1062" s="9">
        <v>2041</v>
      </c>
      <c r="E1062" s="9">
        <v>0.5</v>
      </c>
      <c r="F1062" s="9">
        <v>1.3357000000000001</v>
      </c>
      <c r="G1062" s="9">
        <v>1.3382000000000001</v>
      </c>
      <c r="H1062" s="9">
        <v>1.3357000000000001</v>
      </c>
      <c r="I1062" s="9">
        <v>2.5</v>
      </c>
      <c r="J1062" s="9">
        <v>2556.17</v>
      </c>
      <c r="K1062" s="8" t="str">
        <f t="shared" si="181"/>
        <v>17:46</v>
      </c>
      <c r="L1062" s="7" t="str">
        <f t="shared" si="182"/>
        <v>17</v>
      </c>
      <c r="M1062" s="6">
        <f t="shared" si="183"/>
        <v>0</v>
      </c>
      <c r="N1062" s="5">
        <f t="shared" si="188"/>
        <v>0</v>
      </c>
      <c r="O1062" s="4">
        <f t="shared" si="189"/>
        <v>8</v>
      </c>
      <c r="P1062" s="3">
        <f t="shared" si="184"/>
        <v>0</v>
      </c>
      <c r="Q1062" s="2">
        <f t="shared" si="185"/>
        <v>0</v>
      </c>
      <c r="R1062" s="3">
        <f t="shared" si="186"/>
        <v>0</v>
      </c>
      <c r="S1062" s="2">
        <f t="shared" si="187"/>
        <v>0</v>
      </c>
      <c r="T1062" s="1">
        <f t="shared" si="190"/>
        <v>0</v>
      </c>
      <c r="U1062" s="1">
        <f t="shared" si="191"/>
        <v>1</v>
      </c>
    </row>
    <row r="1063" spans="1:21">
      <c r="A1063" s="9">
        <v>5150</v>
      </c>
      <c r="B1063" s="9" t="s">
        <v>865</v>
      </c>
      <c r="C1063" s="9" t="s">
        <v>0</v>
      </c>
      <c r="D1063" s="9">
        <v>2039</v>
      </c>
      <c r="E1063" s="9">
        <v>2</v>
      </c>
      <c r="F1063" s="9">
        <v>1.3347</v>
      </c>
      <c r="G1063" s="9">
        <v>1.3371999999999999</v>
      </c>
      <c r="H1063" s="9">
        <v>1.3347</v>
      </c>
      <c r="I1063" s="9">
        <v>10</v>
      </c>
      <c r="J1063" s="9">
        <v>2566.17</v>
      </c>
      <c r="K1063" s="8" t="str">
        <f t="shared" si="181"/>
        <v>19:08</v>
      </c>
      <c r="L1063" s="7" t="str">
        <f t="shared" si="182"/>
        <v>19</v>
      </c>
      <c r="M1063" s="6">
        <f t="shared" si="183"/>
        <v>0</v>
      </c>
      <c r="N1063" s="5">
        <f t="shared" si="188"/>
        <v>0</v>
      </c>
      <c r="O1063" s="4">
        <f t="shared" si="189"/>
        <v>9</v>
      </c>
      <c r="P1063" s="3">
        <f t="shared" si="184"/>
        <v>0</v>
      </c>
      <c r="Q1063" s="2">
        <f t="shared" si="185"/>
        <v>0</v>
      </c>
      <c r="R1063" s="3">
        <f t="shared" si="186"/>
        <v>0</v>
      </c>
      <c r="S1063" s="2">
        <f t="shared" si="187"/>
        <v>0</v>
      </c>
      <c r="T1063" s="1">
        <f t="shared" si="190"/>
        <v>0</v>
      </c>
      <c r="U1063" s="1">
        <f t="shared" si="191"/>
        <v>0</v>
      </c>
    </row>
    <row r="1064" spans="1:21">
      <c r="A1064" s="9">
        <v>5155</v>
      </c>
      <c r="B1064" s="9" t="s">
        <v>864</v>
      </c>
      <c r="C1064" s="9" t="s">
        <v>0</v>
      </c>
      <c r="D1064" s="9">
        <v>2044</v>
      </c>
      <c r="E1064" s="9">
        <v>1.5</v>
      </c>
      <c r="F1064" s="9">
        <v>1.3360000000000001</v>
      </c>
      <c r="G1064" s="9">
        <v>1.3334999999999999</v>
      </c>
      <c r="H1064" s="9">
        <v>1.3360000000000001</v>
      </c>
      <c r="I1064" s="9">
        <v>7.5</v>
      </c>
      <c r="J1064" s="9">
        <v>2573.67</v>
      </c>
      <c r="K1064" s="8" t="str">
        <f t="shared" si="181"/>
        <v>23:03</v>
      </c>
      <c r="L1064" s="7" t="str">
        <f t="shared" si="182"/>
        <v>23</v>
      </c>
      <c r="M1064" s="6">
        <f t="shared" si="183"/>
        <v>0</v>
      </c>
      <c r="N1064" s="5">
        <f t="shared" si="188"/>
        <v>0</v>
      </c>
      <c r="O1064" s="4">
        <f t="shared" si="189"/>
        <v>10</v>
      </c>
      <c r="P1064" s="3">
        <f t="shared" si="184"/>
        <v>0</v>
      </c>
      <c r="Q1064" s="2">
        <f t="shared" si="185"/>
        <v>0</v>
      </c>
      <c r="R1064" s="3">
        <f t="shared" si="186"/>
        <v>0</v>
      </c>
      <c r="S1064" s="2">
        <f t="shared" si="187"/>
        <v>1</v>
      </c>
      <c r="T1064" s="1">
        <f t="shared" si="190"/>
        <v>0</v>
      </c>
      <c r="U1064" s="1">
        <f t="shared" si="191"/>
        <v>1</v>
      </c>
    </row>
    <row r="1065" spans="1:21">
      <c r="A1065" s="9">
        <v>5160</v>
      </c>
      <c r="B1065" s="9" t="s">
        <v>863</v>
      </c>
      <c r="C1065" s="9" t="s">
        <v>0</v>
      </c>
      <c r="D1065" s="9">
        <v>2048</v>
      </c>
      <c r="E1065" s="9">
        <v>3.5</v>
      </c>
      <c r="F1065" s="9">
        <v>1.3359000000000001</v>
      </c>
      <c r="G1065" s="9">
        <v>1.3333999999999999</v>
      </c>
      <c r="H1065" s="9">
        <v>1.3359000000000001</v>
      </c>
      <c r="I1065" s="9">
        <v>17.5</v>
      </c>
      <c r="J1065" s="9">
        <v>2591.17</v>
      </c>
      <c r="K1065" s="8" t="str">
        <f t="shared" si="181"/>
        <v>23:58</v>
      </c>
      <c r="L1065" s="7" t="str">
        <f t="shared" si="182"/>
        <v>23</v>
      </c>
      <c r="M1065" s="6">
        <f t="shared" si="183"/>
        <v>0</v>
      </c>
      <c r="N1065" s="5">
        <f t="shared" si="188"/>
        <v>0</v>
      </c>
      <c r="O1065" s="4">
        <f t="shared" si="189"/>
        <v>11</v>
      </c>
      <c r="P1065" s="3">
        <f t="shared" si="184"/>
        <v>0</v>
      </c>
      <c r="Q1065" s="2">
        <f t="shared" si="185"/>
        <v>1</v>
      </c>
      <c r="R1065" s="3">
        <f t="shared" si="186"/>
        <v>0</v>
      </c>
      <c r="S1065" s="2">
        <f t="shared" si="187"/>
        <v>1</v>
      </c>
      <c r="T1065" s="1">
        <f t="shared" si="190"/>
        <v>0</v>
      </c>
      <c r="U1065" s="1">
        <f t="shared" si="191"/>
        <v>0</v>
      </c>
    </row>
    <row r="1066" spans="1:21">
      <c r="A1066" s="9">
        <v>5161</v>
      </c>
      <c r="B1066" s="9" t="s">
        <v>862</v>
      </c>
      <c r="C1066" s="9" t="s">
        <v>54</v>
      </c>
      <c r="D1066" s="9">
        <v>2045</v>
      </c>
      <c r="E1066" s="9">
        <v>2.5</v>
      </c>
      <c r="F1066" s="9">
        <v>1.3363</v>
      </c>
      <c r="G1066" s="9">
        <v>1.3373999999999999</v>
      </c>
      <c r="H1066" s="9">
        <v>1.3349</v>
      </c>
      <c r="I1066" s="9">
        <v>-23.43</v>
      </c>
      <c r="J1066" s="9">
        <v>2567.7399999999998</v>
      </c>
      <c r="K1066" s="8" t="str">
        <f t="shared" si="181"/>
        <v>01:00</v>
      </c>
      <c r="L1066" s="7" t="str">
        <f t="shared" si="182"/>
        <v>01</v>
      </c>
      <c r="M1066" s="6">
        <f t="shared" si="183"/>
        <v>2</v>
      </c>
      <c r="N1066" s="5">
        <f t="shared" si="188"/>
        <v>0</v>
      </c>
      <c r="O1066" s="4">
        <f t="shared" si="189"/>
        <v>0</v>
      </c>
      <c r="P1066" s="3">
        <f t="shared" si="184"/>
        <v>0</v>
      </c>
      <c r="Q1066" s="2">
        <f t="shared" si="185"/>
        <v>0</v>
      </c>
      <c r="R1066" s="3">
        <f t="shared" si="186"/>
        <v>0</v>
      </c>
      <c r="S1066" s="2">
        <f t="shared" si="187"/>
        <v>0</v>
      </c>
      <c r="T1066" s="1">
        <f t="shared" si="190"/>
        <v>0</v>
      </c>
      <c r="U1066" s="1">
        <f t="shared" si="191"/>
        <v>0</v>
      </c>
    </row>
    <row r="1067" spans="1:21">
      <c r="A1067" s="9">
        <v>5169</v>
      </c>
      <c r="B1067" s="9" t="s">
        <v>861</v>
      </c>
      <c r="C1067" s="9" t="s">
        <v>0</v>
      </c>
      <c r="D1067" s="9">
        <v>2049</v>
      </c>
      <c r="E1067" s="9">
        <v>1</v>
      </c>
      <c r="F1067" s="9">
        <v>1.3353999999999999</v>
      </c>
      <c r="G1067" s="9">
        <v>1.3379000000000001</v>
      </c>
      <c r="H1067" s="9">
        <v>1.3353999999999999</v>
      </c>
      <c r="I1067" s="9">
        <v>5</v>
      </c>
      <c r="J1067" s="9">
        <v>2572.7399999999998</v>
      </c>
      <c r="K1067" s="8" t="str">
        <f t="shared" si="181"/>
        <v>09:16</v>
      </c>
      <c r="L1067" s="7" t="str">
        <f t="shared" si="182"/>
        <v>09</v>
      </c>
      <c r="M1067" s="6">
        <f t="shared" si="183"/>
        <v>0</v>
      </c>
      <c r="N1067" s="5">
        <f t="shared" si="188"/>
        <v>0</v>
      </c>
      <c r="O1067" s="4">
        <f t="shared" si="189"/>
        <v>1</v>
      </c>
      <c r="P1067" s="3">
        <f t="shared" si="184"/>
        <v>0</v>
      </c>
      <c r="Q1067" s="2">
        <f t="shared" si="185"/>
        <v>0</v>
      </c>
      <c r="R1067" s="3">
        <f t="shared" si="186"/>
        <v>0</v>
      </c>
      <c r="S1067" s="2">
        <f t="shared" si="187"/>
        <v>0</v>
      </c>
      <c r="T1067" s="1">
        <f t="shared" si="190"/>
        <v>0</v>
      </c>
      <c r="U1067" s="1">
        <f t="shared" si="191"/>
        <v>0</v>
      </c>
    </row>
    <row r="1068" spans="1:21">
      <c r="A1068" s="9">
        <v>5178</v>
      </c>
      <c r="B1068" s="9" t="s">
        <v>860</v>
      </c>
      <c r="C1068" s="9" t="s">
        <v>3</v>
      </c>
      <c r="D1068" s="9">
        <v>2052</v>
      </c>
      <c r="E1068" s="9">
        <v>2</v>
      </c>
      <c r="F1068" s="9">
        <v>1.3331999999999999</v>
      </c>
      <c r="G1068" s="9">
        <v>1.3331999999999999</v>
      </c>
      <c r="H1068" s="9">
        <v>1.3357000000000001</v>
      </c>
      <c r="I1068" s="9">
        <v>-40</v>
      </c>
      <c r="J1068" s="9">
        <v>2532.7399999999998</v>
      </c>
      <c r="K1068" s="8" t="str">
        <f t="shared" si="181"/>
        <v>09:34</v>
      </c>
      <c r="L1068" s="7" t="str">
        <f t="shared" si="182"/>
        <v>09</v>
      </c>
      <c r="M1068" s="6">
        <f t="shared" si="183"/>
        <v>0</v>
      </c>
      <c r="N1068" s="5">
        <f t="shared" si="188"/>
        <v>1</v>
      </c>
      <c r="O1068" s="4">
        <f t="shared" si="189"/>
        <v>0</v>
      </c>
      <c r="P1068" s="3">
        <f t="shared" si="184"/>
        <v>0</v>
      </c>
      <c r="Q1068" s="2">
        <f t="shared" si="185"/>
        <v>0</v>
      </c>
      <c r="R1068" s="3">
        <f t="shared" si="186"/>
        <v>0</v>
      </c>
      <c r="S1068" s="2">
        <f t="shared" si="187"/>
        <v>0</v>
      </c>
      <c r="T1068" s="1">
        <f t="shared" si="190"/>
        <v>0</v>
      </c>
      <c r="U1068" s="1">
        <f t="shared" si="191"/>
        <v>0</v>
      </c>
    </row>
    <row r="1069" spans="1:21">
      <c r="A1069" s="9">
        <v>5183</v>
      </c>
      <c r="B1069" s="9" t="s">
        <v>859</v>
      </c>
      <c r="C1069" s="9" t="s">
        <v>0</v>
      </c>
      <c r="D1069" s="9">
        <v>2056</v>
      </c>
      <c r="E1069" s="9">
        <v>0.5</v>
      </c>
      <c r="F1069" s="9">
        <v>1.3337000000000001</v>
      </c>
      <c r="G1069" s="9">
        <v>1.3311999999999999</v>
      </c>
      <c r="H1069" s="9">
        <v>1.3337000000000001</v>
      </c>
      <c r="I1069" s="9">
        <v>2.5</v>
      </c>
      <c r="J1069" s="9">
        <v>2535.2399999999998</v>
      </c>
      <c r="K1069" s="8" t="str">
        <f t="shared" si="181"/>
        <v>09:53</v>
      </c>
      <c r="L1069" s="7" t="str">
        <f t="shared" si="182"/>
        <v>09</v>
      </c>
      <c r="M1069" s="6">
        <f t="shared" si="183"/>
        <v>0</v>
      </c>
      <c r="N1069" s="5">
        <f t="shared" si="188"/>
        <v>0</v>
      </c>
      <c r="O1069" s="4">
        <f t="shared" si="189"/>
        <v>1</v>
      </c>
      <c r="P1069" s="3">
        <f t="shared" si="184"/>
        <v>0</v>
      </c>
      <c r="Q1069" s="2">
        <f t="shared" si="185"/>
        <v>0</v>
      </c>
      <c r="R1069" s="3">
        <f t="shared" si="186"/>
        <v>0</v>
      </c>
      <c r="S1069" s="2">
        <f t="shared" si="187"/>
        <v>1</v>
      </c>
      <c r="T1069" s="1">
        <f t="shared" si="190"/>
        <v>0</v>
      </c>
      <c r="U1069" s="1">
        <f t="shared" si="191"/>
        <v>0</v>
      </c>
    </row>
    <row r="1070" spans="1:21">
      <c r="A1070" s="9">
        <v>5185</v>
      </c>
      <c r="B1070" s="9" t="s">
        <v>858</v>
      </c>
      <c r="C1070" s="9" t="s">
        <v>0</v>
      </c>
      <c r="D1070" s="9">
        <v>2057</v>
      </c>
      <c r="E1070" s="9">
        <v>1.5</v>
      </c>
      <c r="F1070" s="9">
        <v>1.3333999999999999</v>
      </c>
      <c r="G1070" s="9">
        <v>1.3359000000000001</v>
      </c>
      <c r="H1070" s="9">
        <v>1.3333999999999999</v>
      </c>
      <c r="I1070" s="9">
        <v>7.5</v>
      </c>
      <c r="J1070" s="9">
        <v>2542.7399999999998</v>
      </c>
      <c r="K1070" s="8" t="str">
        <f t="shared" si="181"/>
        <v>10:33</v>
      </c>
      <c r="L1070" s="7" t="str">
        <f t="shared" si="182"/>
        <v>10</v>
      </c>
      <c r="M1070" s="6">
        <f t="shared" si="183"/>
        <v>0</v>
      </c>
      <c r="N1070" s="5">
        <f t="shared" si="188"/>
        <v>0</v>
      </c>
      <c r="O1070" s="4">
        <f t="shared" si="189"/>
        <v>2</v>
      </c>
      <c r="P1070" s="3">
        <f t="shared" si="184"/>
        <v>0</v>
      </c>
      <c r="Q1070" s="2">
        <f t="shared" si="185"/>
        <v>0</v>
      </c>
      <c r="R1070" s="3">
        <f t="shared" si="186"/>
        <v>0</v>
      </c>
      <c r="S1070" s="2">
        <f t="shared" si="187"/>
        <v>0</v>
      </c>
      <c r="T1070" s="1">
        <f t="shared" si="190"/>
        <v>0</v>
      </c>
      <c r="U1070" s="1">
        <f t="shared" si="191"/>
        <v>1</v>
      </c>
    </row>
    <row r="1071" spans="1:21">
      <c r="A1071" s="9">
        <v>5186</v>
      </c>
      <c r="B1071" s="9" t="s">
        <v>857</v>
      </c>
      <c r="C1071" s="9" t="s">
        <v>3</v>
      </c>
      <c r="D1071" s="9">
        <v>2054</v>
      </c>
      <c r="E1071" s="9">
        <v>0.5</v>
      </c>
      <c r="F1071" s="9">
        <v>1.3322000000000001</v>
      </c>
      <c r="G1071" s="9">
        <v>1.3322000000000001</v>
      </c>
      <c r="H1071" s="9">
        <v>1.3347</v>
      </c>
      <c r="I1071" s="9">
        <v>-10</v>
      </c>
      <c r="J1071" s="9">
        <v>2532.7399999999998</v>
      </c>
      <c r="K1071" s="8" t="str">
        <f t="shared" si="181"/>
        <v>10:37</v>
      </c>
      <c r="L1071" s="7" t="str">
        <f t="shared" si="182"/>
        <v>10</v>
      </c>
      <c r="M1071" s="6">
        <f t="shared" si="183"/>
        <v>0</v>
      </c>
      <c r="N1071" s="5">
        <f t="shared" si="188"/>
        <v>1</v>
      </c>
      <c r="O1071" s="4">
        <f t="shared" si="189"/>
        <v>0</v>
      </c>
      <c r="P1071" s="3">
        <f t="shared" si="184"/>
        <v>0</v>
      </c>
      <c r="Q1071" s="2">
        <f t="shared" si="185"/>
        <v>0</v>
      </c>
      <c r="R1071" s="3">
        <f t="shared" si="186"/>
        <v>0</v>
      </c>
      <c r="S1071" s="2">
        <f t="shared" si="187"/>
        <v>0</v>
      </c>
      <c r="T1071" s="1">
        <f t="shared" si="190"/>
        <v>0</v>
      </c>
      <c r="U1071" s="1">
        <f t="shared" si="191"/>
        <v>0</v>
      </c>
    </row>
    <row r="1072" spans="1:21">
      <c r="A1072" s="9">
        <v>5188</v>
      </c>
      <c r="B1072" s="9" t="s">
        <v>856</v>
      </c>
      <c r="C1072" s="9" t="s">
        <v>54</v>
      </c>
      <c r="D1072" s="9">
        <v>2058</v>
      </c>
      <c r="E1072" s="9">
        <v>0.5</v>
      </c>
      <c r="F1072" s="9">
        <v>1.3310999999999999</v>
      </c>
      <c r="G1072" s="9">
        <v>1.3302</v>
      </c>
      <c r="H1072" s="9">
        <v>1.3327</v>
      </c>
      <c r="I1072" s="9">
        <v>-5.35</v>
      </c>
      <c r="J1072" s="9">
        <v>2527.39</v>
      </c>
      <c r="K1072" s="8" t="str">
        <f t="shared" si="181"/>
        <v>01:00</v>
      </c>
      <c r="L1072" s="7" t="str">
        <f t="shared" si="182"/>
        <v>01</v>
      </c>
      <c r="M1072" s="6">
        <f t="shared" si="183"/>
        <v>2</v>
      </c>
      <c r="N1072" s="5">
        <f t="shared" si="188"/>
        <v>0</v>
      </c>
      <c r="O1072" s="4">
        <f t="shared" si="189"/>
        <v>0</v>
      </c>
      <c r="P1072" s="3">
        <f t="shared" si="184"/>
        <v>0</v>
      </c>
      <c r="Q1072" s="2">
        <f t="shared" si="185"/>
        <v>0</v>
      </c>
      <c r="R1072" s="3">
        <f t="shared" si="186"/>
        <v>0</v>
      </c>
      <c r="S1072" s="2">
        <f t="shared" si="187"/>
        <v>0</v>
      </c>
      <c r="T1072" s="1">
        <f t="shared" si="190"/>
        <v>0</v>
      </c>
      <c r="U1072" s="1">
        <f t="shared" si="191"/>
        <v>0</v>
      </c>
    </row>
    <row r="1073" spans="1:21">
      <c r="A1073" s="9">
        <v>5199</v>
      </c>
      <c r="B1073" s="9" t="s">
        <v>855</v>
      </c>
      <c r="C1073" s="9" t="s">
        <v>0</v>
      </c>
      <c r="D1073" s="9">
        <v>2061</v>
      </c>
      <c r="E1073" s="9">
        <v>0.5</v>
      </c>
      <c r="F1073" s="9">
        <v>1.3323</v>
      </c>
      <c r="G1073" s="9">
        <v>1.3348</v>
      </c>
      <c r="H1073" s="9">
        <v>1.3323</v>
      </c>
      <c r="I1073" s="9">
        <v>2.5</v>
      </c>
      <c r="J1073" s="9">
        <v>2529.89</v>
      </c>
      <c r="K1073" s="8" t="str">
        <f t="shared" si="181"/>
        <v>09:00</v>
      </c>
      <c r="L1073" s="7" t="str">
        <f t="shared" si="182"/>
        <v>09</v>
      </c>
      <c r="M1073" s="6">
        <f t="shared" si="183"/>
        <v>0</v>
      </c>
      <c r="N1073" s="5">
        <f t="shared" si="188"/>
        <v>0</v>
      </c>
      <c r="O1073" s="4">
        <f t="shared" si="189"/>
        <v>1</v>
      </c>
      <c r="P1073" s="3">
        <f t="shared" si="184"/>
        <v>0</v>
      </c>
      <c r="Q1073" s="2">
        <f t="shared" si="185"/>
        <v>0</v>
      </c>
      <c r="R1073" s="3">
        <f t="shared" si="186"/>
        <v>0</v>
      </c>
      <c r="S1073" s="2">
        <f t="shared" si="187"/>
        <v>0</v>
      </c>
      <c r="T1073" s="1">
        <f t="shared" si="190"/>
        <v>0</v>
      </c>
      <c r="U1073" s="1">
        <f t="shared" si="191"/>
        <v>0</v>
      </c>
    </row>
    <row r="1074" spans="1:21">
      <c r="A1074" s="9">
        <v>5201</v>
      </c>
      <c r="B1074" s="9" t="s">
        <v>854</v>
      </c>
      <c r="C1074" s="9" t="s">
        <v>0</v>
      </c>
      <c r="D1074" s="9">
        <v>2064</v>
      </c>
      <c r="E1074" s="9">
        <v>1.5</v>
      </c>
      <c r="F1074" s="9">
        <v>1.3326</v>
      </c>
      <c r="G1074" s="9">
        <v>1.3301000000000001</v>
      </c>
      <c r="H1074" s="9">
        <v>1.3326</v>
      </c>
      <c r="I1074" s="9">
        <v>7.5</v>
      </c>
      <c r="J1074" s="9">
        <v>2537.39</v>
      </c>
      <c r="K1074" s="8" t="str">
        <f t="shared" si="181"/>
        <v>09:10</v>
      </c>
      <c r="L1074" s="7" t="str">
        <f t="shared" si="182"/>
        <v>09</v>
      </c>
      <c r="M1074" s="6">
        <f t="shared" si="183"/>
        <v>0</v>
      </c>
      <c r="N1074" s="5">
        <f t="shared" si="188"/>
        <v>0</v>
      </c>
      <c r="O1074" s="4">
        <f t="shared" si="189"/>
        <v>2</v>
      </c>
      <c r="P1074" s="3">
        <f t="shared" si="184"/>
        <v>0</v>
      </c>
      <c r="Q1074" s="2">
        <f t="shared" si="185"/>
        <v>0</v>
      </c>
      <c r="R1074" s="3">
        <f t="shared" si="186"/>
        <v>0</v>
      </c>
      <c r="S1074" s="2">
        <f t="shared" si="187"/>
        <v>1</v>
      </c>
      <c r="T1074" s="1">
        <f t="shared" si="190"/>
        <v>0</v>
      </c>
      <c r="U1074" s="1">
        <f t="shared" si="191"/>
        <v>1</v>
      </c>
    </row>
    <row r="1075" spans="1:21">
      <c r="A1075" s="9">
        <v>5202</v>
      </c>
      <c r="B1075" s="9" t="s">
        <v>853</v>
      </c>
      <c r="C1075" s="9" t="s">
        <v>3</v>
      </c>
      <c r="D1075" s="9">
        <v>2059</v>
      </c>
      <c r="E1075" s="9">
        <v>1</v>
      </c>
      <c r="F1075" s="9">
        <v>1.3338000000000001</v>
      </c>
      <c r="G1075" s="9">
        <v>1.3338000000000001</v>
      </c>
      <c r="H1075" s="9">
        <v>1.3312999999999999</v>
      </c>
      <c r="I1075" s="9">
        <v>-20</v>
      </c>
      <c r="J1075" s="9">
        <v>2517.39</v>
      </c>
      <c r="K1075" s="8" t="str">
        <f t="shared" si="181"/>
        <v>10:27</v>
      </c>
      <c r="L1075" s="7" t="str">
        <f t="shared" si="182"/>
        <v>10</v>
      </c>
      <c r="M1075" s="6">
        <f t="shared" si="183"/>
        <v>0</v>
      </c>
      <c r="N1075" s="5">
        <f t="shared" si="188"/>
        <v>1</v>
      </c>
      <c r="O1075" s="4">
        <f t="shared" si="189"/>
        <v>0</v>
      </c>
      <c r="P1075" s="3">
        <f t="shared" si="184"/>
        <v>0</v>
      </c>
      <c r="Q1075" s="2">
        <f t="shared" si="185"/>
        <v>0</v>
      </c>
      <c r="R1075" s="3">
        <f t="shared" si="186"/>
        <v>1</v>
      </c>
      <c r="S1075" s="2">
        <f t="shared" si="187"/>
        <v>0</v>
      </c>
      <c r="T1075" s="1">
        <f t="shared" si="190"/>
        <v>0</v>
      </c>
      <c r="U1075" s="1">
        <f t="shared" si="191"/>
        <v>0</v>
      </c>
    </row>
    <row r="1076" spans="1:21">
      <c r="A1076" s="9">
        <v>5204</v>
      </c>
      <c r="B1076" s="9" t="s">
        <v>852</v>
      </c>
      <c r="C1076" s="9" t="s">
        <v>0</v>
      </c>
      <c r="D1076" s="9">
        <v>2063</v>
      </c>
      <c r="E1076" s="9">
        <v>0.5</v>
      </c>
      <c r="F1076" s="9">
        <v>1.3332999999999999</v>
      </c>
      <c r="G1076" s="9">
        <v>1.3358000000000001</v>
      </c>
      <c r="H1076" s="9">
        <v>1.3332999999999999</v>
      </c>
      <c r="I1076" s="9">
        <v>2.5</v>
      </c>
      <c r="J1076" s="9">
        <v>2519.89</v>
      </c>
      <c r="K1076" s="8" t="str">
        <f t="shared" si="181"/>
        <v>14:31</v>
      </c>
      <c r="L1076" s="7" t="str">
        <f t="shared" si="182"/>
        <v>14</v>
      </c>
      <c r="M1076" s="6">
        <f t="shared" si="183"/>
        <v>0</v>
      </c>
      <c r="N1076" s="5">
        <f t="shared" si="188"/>
        <v>0</v>
      </c>
      <c r="O1076" s="4">
        <f t="shared" si="189"/>
        <v>1</v>
      </c>
      <c r="P1076" s="3">
        <f t="shared" si="184"/>
        <v>0</v>
      </c>
      <c r="Q1076" s="2">
        <f t="shared" si="185"/>
        <v>0</v>
      </c>
      <c r="R1076" s="3">
        <f t="shared" si="186"/>
        <v>0</v>
      </c>
      <c r="S1076" s="2">
        <f t="shared" si="187"/>
        <v>0</v>
      </c>
      <c r="T1076" s="1">
        <f t="shared" si="190"/>
        <v>0</v>
      </c>
      <c r="U1076" s="1">
        <f t="shared" si="191"/>
        <v>0</v>
      </c>
    </row>
    <row r="1077" spans="1:21">
      <c r="A1077" s="9">
        <v>5211</v>
      </c>
      <c r="B1077" s="9" t="s">
        <v>851</v>
      </c>
      <c r="C1077" s="9" t="s">
        <v>0</v>
      </c>
      <c r="D1077" s="9">
        <v>2066</v>
      </c>
      <c r="E1077" s="9">
        <v>1</v>
      </c>
      <c r="F1077" s="9">
        <v>1.3328</v>
      </c>
      <c r="G1077" s="9">
        <v>1.3303</v>
      </c>
      <c r="H1077" s="9">
        <v>1.3328</v>
      </c>
      <c r="I1077" s="9">
        <v>5</v>
      </c>
      <c r="J1077" s="9">
        <v>2524.89</v>
      </c>
      <c r="K1077" s="8" t="str">
        <f t="shared" si="181"/>
        <v>14:51</v>
      </c>
      <c r="L1077" s="7" t="str">
        <f t="shared" si="182"/>
        <v>14</v>
      </c>
      <c r="M1077" s="6">
        <f t="shared" si="183"/>
        <v>0</v>
      </c>
      <c r="N1077" s="5">
        <f t="shared" si="188"/>
        <v>0</v>
      </c>
      <c r="O1077" s="4">
        <f t="shared" si="189"/>
        <v>2</v>
      </c>
      <c r="P1077" s="3">
        <f t="shared" si="184"/>
        <v>0</v>
      </c>
      <c r="Q1077" s="2">
        <f t="shared" si="185"/>
        <v>0</v>
      </c>
      <c r="R1077" s="3">
        <f t="shared" si="186"/>
        <v>0</v>
      </c>
      <c r="S1077" s="2">
        <f t="shared" si="187"/>
        <v>1</v>
      </c>
      <c r="T1077" s="1">
        <f t="shared" si="190"/>
        <v>0</v>
      </c>
      <c r="U1077" s="1">
        <f t="shared" si="191"/>
        <v>1</v>
      </c>
    </row>
    <row r="1078" spans="1:21">
      <c r="A1078" s="9">
        <v>5220</v>
      </c>
      <c r="B1078" s="9" t="s">
        <v>850</v>
      </c>
      <c r="C1078" s="9" t="s">
        <v>0</v>
      </c>
      <c r="D1078" s="9">
        <v>2069</v>
      </c>
      <c r="E1078" s="9">
        <v>0.5</v>
      </c>
      <c r="F1078" s="9">
        <v>1.3334999999999999</v>
      </c>
      <c r="G1078" s="9">
        <v>1.3360000000000001</v>
      </c>
      <c r="H1078" s="9">
        <v>1.3334999999999999</v>
      </c>
      <c r="I1078" s="9">
        <v>2.5</v>
      </c>
      <c r="J1078" s="9">
        <v>2527.39</v>
      </c>
      <c r="K1078" s="8" t="str">
        <f t="shared" si="181"/>
        <v>16:20</v>
      </c>
      <c r="L1078" s="7" t="str">
        <f t="shared" si="182"/>
        <v>16</v>
      </c>
      <c r="M1078" s="6">
        <f t="shared" si="183"/>
        <v>0</v>
      </c>
      <c r="N1078" s="5">
        <f t="shared" si="188"/>
        <v>0</v>
      </c>
      <c r="O1078" s="4">
        <f t="shared" si="189"/>
        <v>3</v>
      </c>
      <c r="P1078" s="3">
        <f t="shared" si="184"/>
        <v>0</v>
      </c>
      <c r="Q1078" s="2">
        <f t="shared" si="185"/>
        <v>0</v>
      </c>
      <c r="R1078" s="3">
        <f t="shared" si="186"/>
        <v>0</v>
      </c>
      <c r="S1078" s="2">
        <f t="shared" si="187"/>
        <v>0</v>
      </c>
      <c r="T1078" s="1">
        <f t="shared" si="190"/>
        <v>0</v>
      </c>
      <c r="U1078" s="1">
        <f t="shared" si="191"/>
        <v>1</v>
      </c>
    </row>
    <row r="1079" spans="1:21">
      <c r="A1079" s="9">
        <v>5222</v>
      </c>
      <c r="B1079" s="9" t="s">
        <v>849</v>
      </c>
      <c r="C1079" s="9" t="s">
        <v>0</v>
      </c>
      <c r="D1079" s="9">
        <v>2072</v>
      </c>
      <c r="E1079" s="9">
        <v>1.5</v>
      </c>
      <c r="F1079" s="9">
        <v>1.3338000000000001</v>
      </c>
      <c r="G1079" s="9">
        <v>1.3312999999999999</v>
      </c>
      <c r="H1079" s="9">
        <v>1.3338000000000001</v>
      </c>
      <c r="I1079" s="9">
        <v>7.5</v>
      </c>
      <c r="J1079" s="9">
        <v>2534.89</v>
      </c>
      <c r="K1079" s="8" t="str">
        <f t="shared" si="181"/>
        <v>16:43</v>
      </c>
      <c r="L1079" s="7" t="str">
        <f t="shared" si="182"/>
        <v>16</v>
      </c>
      <c r="M1079" s="6">
        <f t="shared" si="183"/>
        <v>0</v>
      </c>
      <c r="N1079" s="5">
        <f t="shared" si="188"/>
        <v>0</v>
      </c>
      <c r="O1079" s="4">
        <f t="shared" si="189"/>
        <v>4</v>
      </c>
      <c r="P1079" s="3">
        <f t="shared" si="184"/>
        <v>0</v>
      </c>
      <c r="Q1079" s="2">
        <f t="shared" si="185"/>
        <v>1</v>
      </c>
      <c r="R1079" s="3">
        <f t="shared" si="186"/>
        <v>0</v>
      </c>
      <c r="S1079" s="2">
        <f t="shared" si="187"/>
        <v>1</v>
      </c>
      <c r="T1079" s="1">
        <f t="shared" si="190"/>
        <v>0</v>
      </c>
      <c r="U1079" s="1">
        <f t="shared" si="191"/>
        <v>1</v>
      </c>
    </row>
    <row r="1080" spans="1:21">
      <c r="A1080" s="9">
        <v>5223</v>
      </c>
      <c r="B1080" s="9" t="s">
        <v>848</v>
      </c>
      <c r="C1080" s="9" t="s">
        <v>54</v>
      </c>
      <c r="D1080" s="9">
        <v>2067</v>
      </c>
      <c r="E1080" s="9">
        <v>2</v>
      </c>
      <c r="F1080" s="9">
        <v>1.3338000000000001</v>
      </c>
      <c r="G1080" s="9">
        <v>1.335</v>
      </c>
      <c r="H1080" s="9">
        <v>1.3325</v>
      </c>
      <c r="I1080" s="9">
        <v>-16.739999999999998</v>
      </c>
      <c r="J1080" s="9">
        <v>2518.15</v>
      </c>
      <c r="K1080" s="8" t="str">
        <f t="shared" si="181"/>
        <v>01:00</v>
      </c>
      <c r="L1080" s="7" t="str">
        <f t="shared" si="182"/>
        <v>01</v>
      </c>
      <c r="M1080" s="6">
        <f t="shared" si="183"/>
        <v>2</v>
      </c>
      <c r="N1080" s="5">
        <f t="shared" si="188"/>
        <v>0</v>
      </c>
      <c r="O1080" s="4">
        <f t="shared" si="189"/>
        <v>0</v>
      </c>
      <c r="P1080" s="3">
        <f t="shared" si="184"/>
        <v>0</v>
      </c>
      <c r="Q1080" s="2">
        <f t="shared" si="185"/>
        <v>0</v>
      </c>
      <c r="R1080" s="3">
        <f t="shared" si="186"/>
        <v>0</v>
      </c>
      <c r="S1080" s="2">
        <f t="shared" si="187"/>
        <v>0</v>
      </c>
      <c r="T1080" s="1">
        <f t="shared" si="190"/>
        <v>0</v>
      </c>
      <c r="U1080" s="1">
        <f t="shared" si="191"/>
        <v>0</v>
      </c>
    </row>
    <row r="1081" spans="1:21">
      <c r="A1081" s="9">
        <v>5235</v>
      </c>
      <c r="B1081" s="9" t="s">
        <v>847</v>
      </c>
      <c r="C1081" s="9" t="s">
        <v>0</v>
      </c>
      <c r="D1081" s="9">
        <v>2075</v>
      </c>
      <c r="E1081" s="9">
        <v>0.5</v>
      </c>
      <c r="F1081" s="9">
        <v>1.3342000000000001</v>
      </c>
      <c r="G1081" s="9">
        <v>1.3367</v>
      </c>
      <c r="H1081" s="9">
        <v>1.3342000000000001</v>
      </c>
      <c r="I1081" s="9">
        <v>2.5</v>
      </c>
      <c r="J1081" s="9">
        <v>2520.65</v>
      </c>
      <c r="K1081" s="8" t="str">
        <f t="shared" si="181"/>
        <v>07:59</v>
      </c>
      <c r="L1081" s="7" t="str">
        <f t="shared" si="182"/>
        <v>07</v>
      </c>
      <c r="M1081" s="6">
        <f t="shared" si="183"/>
        <v>0</v>
      </c>
      <c r="N1081" s="5">
        <f t="shared" si="188"/>
        <v>0</v>
      </c>
      <c r="O1081" s="4">
        <f t="shared" si="189"/>
        <v>1</v>
      </c>
      <c r="P1081" s="3">
        <f t="shared" si="184"/>
        <v>0</v>
      </c>
      <c r="Q1081" s="2">
        <f t="shared" si="185"/>
        <v>0</v>
      </c>
      <c r="R1081" s="3">
        <f t="shared" si="186"/>
        <v>0</v>
      </c>
      <c r="S1081" s="2">
        <f t="shared" si="187"/>
        <v>0</v>
      </c>
      <c r="T1081" s="1">
        <f t="shared" si="190"/>
        <v>0</v>
      </c>
      <c r="U1081" s="1">
        <f t="shared" si="191"/>
        <v>0</v>
      </c>
    </row>
    <row r="1082" spans="1:21">
      <c r="A1082" s="9">
        <v>5237</v>
      </c>
      <c r="B1082" s="9" t="s">
        <v>846</v>
      </c>
      <c r="C1082" s="9" t="s">
        <v>0</v>
      </c>
      <c r="D1082" s="9">
        <v>2073</v>
      </c>
      <c r="E1082" s="9">
        <v>1</v>
      </c>
      <c r="F1082" s="9">
        <v>1.3331999999999999</v>
      </c>
      <c r="G1082" s="9">
        <v>1.3357000000000001</v>
      </c>
      <c r="H1082" s="9">
        <v>1.3331999999999999</v>
      </c>
      <c r="I1082" s="9">
        <v>5</v>
      </c>
      <c r="J1082" s="9">
        <v>2525.65</v>
      </c>
      <c r="K1082" s="8" t="str">
        <f t="shared" si="181"/>
        <v>09:27</v>
      </c>
      <c r="L1082" s="7" t="str">
        <f t="shared" si="182"/>
        <v>09</v>
      </c>
      <c r="M1082" s="6">
        <f t="shared" si="183"/>
        <v>0</v>
      </c>
      <c r="N1082" s="5">
        <f t="shared" si="188"/>
        <v>0</v>
      </c>
      <c r="O1082" s="4">
        <f t="shared" si="189"/>
        <v>2</v>
      </c>
      <c r="P1082" s="3">
        <f t="shared" si="184"/>
        <v>0</v>
      </c>
      <c r="Q1082" s="2">
        <f t="shared" si="185"/>
        <v>0</v>
      </c>
      <c r="R1082" s="3">
        <f t="shared" si="186"/>
        <v>0</v>
      </c>
      <c r="S1082" s="2">
        <f t="shared" si="187"/>
        <v>0</v>
      </c>
      <c r="T1082" s="1">
        <f t="shared" si="190"/>
        <v>0</v>
      </c>
      <c r="U1082" s="1">
        <f t="shared" si="191"/>
        <v>0</v>
      </c>
    </row>
    <row r="1083" spans="1:21">
      <c r="A1083" s="9">
        <v>5241</v>
      </c>
      <c r="B1083" s="9" t="s">
        <v>845</v>
      </c>
      <c r="C1083" s="9" t="s">
        <v>3</v>
      </c>
      <c r="D1083" s="9">
        <v>2078</v>
      </c>
      <c r="E1083" s="9">
        <v>1.5</v>
      </c>
      <c r="F1083" s="9">
        <v>1.3320000000000001</v>
      </c>
      <c r="G1083" s="9">
        <v>1.3320000000000001</v>
      </c>
      <c r="H1083" s="9">
        <v>1.3345</v>
      </c>
      <c r="I1083" s="9">
        <v>-30</v>
      </c>
      <c r="J1083" s="9">
        <v>2495.65</v>
      </c>
      <c r="K1083" s="8" t="str">
        <f t="shared" si="181"/>
        <v>09:37</v>
      </c>
      <c r="L1083" s="7" t="str">
        <f t="shared" si="182"/>
        <v>09</v>
      </c>
      <c r="M1083" s="6">
        <f t="shared" si="183"/>
        <v>0</v>
      </c>
      <c r="N1083" s="5">
        <f t="shared" si="188"/>
        <v>1</v>
      </c>
      <c r="O1083" s="4">
        <f t="shared" si="189"/>
        <v>0</v>
      </c>
      <c r="P1083" s="3">
        <f t="shared" si="184"/>
        <v>0</v>
      </c>
      <c r="Q1083" s="2">
        <f t="shared" si="185"/>
        <v>0</v>
      </c>
      <c r="R1083" s="3">
        <f t="shared" si="186"/>
        <v>0</v>
      </c>
      <c r="S1083" s="2">
        <f t="shared" si="187"/>
        <v>0</v>
      </c>
      <c r="T1083" s="1">
        <f t="shared" si="190"/>
        <v>0</v>
      </c>
      <c r="U1083" s="1">
        <f t="shared" si="191"/>
        <v>0</v>
      </c>
    </row>
    <row r="1084" spans="1:21">
      <c r="A1084" s="9">
        <v>5246</v>
      </c>
      <c r="B1084" s="9" t="s">
        <v>844</v>
      </c>
      <c r="C1084" s="9" t="s">
        <v>0</v>
      </c>
      <c r="D1084" s="9">
        <v>2080</v>
      </c>
      <c r="E1084" s="9">
        <v>0.5</v>
      </c>
      <c r="F1084" s="9">
        <v>1.3327</v>
      </c>
      <c r="G1084" s="9">
        <v>1.3302</v>
      </c>
      <c r="H1084" s="9">
        <v>1.3327</v>
      </c>
      <c r="I1084" s="9">
        <v>2.5</v>
      </c>
      <c r="J1084" s="9">
        <v>2498.15</v>
      </c>
      <c r="K1084" s="8" t="str">
        <f t="shared" si="181"/>
        <v>09:46</v>
      </c>
      <c r="L1084" s="7" t="str">
        <f t="shared" si="182"/>
        <v>09</v>
      </c>
      <c r="M1084" s="6">
        <f t="shared" si="183"/>
        <v>0</v>
      </c>
      <c r="N1084" s="5">
        <f t="shared" si="188"/>
        <v>0</v>
      </c>
      <c r="O1084" s="4">
        <f t="shared" si="189"/>
        <v>1</v>
      </c>
      <c r="P1084" s="3">
        <f t="shared" si="184"/>
        <v>0</v>
      </c>
      <c r="Q1084" s="2">
        <f t="shared" si="185"/>
        <v>0</v>
      </c>
      <c r="R1084" s="3">
        <f t="shared" si="186"/>
        <v>0</v>
      </c>
      <c r="S1084" s="2">
        <f t="shared" si="187"/>
        <v>1</v>
      </c>
      <c r="T1084" s="1">
        <f t="shared" si="190"/>
        <v>0</v>
      </c>
      <c r="U1084" s="1">
        <f t="shared" si="191"/>
        <v>0</v>
      </c>
    </row>
    <row r="1085" spans="1:21">
      <c r="A1085" s="9">
        <v>5251</v>
      </c>
      <c r="B1085" s="9" t="s">
        <v>843</v>
      </c>
      <c r="C1085" s="9" t="s">
        <v>0</v>
      </c>
      <c r="D1085" s="9">
        <v>2081</v>
      </c>
      <c r="E1085" s="9">
        <v>1.5</v>
      </c>
      <c r="F1085" s="9">
        <v>1.3324</v>
      </c>
      <c r="G1085" s="9">
        <v>1.3349</v>
      </c>
      <c r="H1085" s="9">
        <v>1.3324</v>
      </c>
      <c r="I1085" s="9">
        <v>7.5</v>
      </c>
      <c r="J1085" s="9">
        <v>2505.65</v>
      </c>
      <c r="K1085" s="8" t="str">
        <f t="shared" si="181"/>
        <v>09:53</v>
      </c>
      <c r="L1085" s="7" t="str">
        <f t="shared" si="182"/>
        <v>09</v>
      </c>
      <c r="M1085" s="6">
        <f t="shared" si="183"/>
        <v>0</v>
      </c>
      <c r="N1085" s="5">
        <f t="shared" si="188"/>
        <v>0</v>
      </c>
      <c r="O1085" s="4">
        <f t="shared" si="189"/>
        <v>2</v>
      </c>
      <c r="P1085" s="3">
        <f t="shared" si="184"/>
        <v>0</v>
      </c>
      <c r="Q1085" s="2">
        <f t="shared" si="185"/>
        <v>0</v>
      </c>
      <c r="R1085" s="3">
        <f t="shared" si="186"/>
        <v>0</v>
      </c>
      <c r="S1085" s="2">
        <f t="shared" si="187"/>
        <v>0</v>
      </c>
      <c r="T1085" s="1">
        <f t="shared" si="190"/>
        <v>0</v>
      </c>
      <c r="U1085" s="1">
        <f t="shared" si="191"/>
        <v>1</v>
      </c>
    </row>
    <row r="1086" spans="1:21">
      <c r="A1086" s="9">
        <v>5260</v>
      </c>
      <c r="B1086" s="9" t="s">
        <v>842</v>
      </c>
      <c r="C1086" s="9" t="s">
        <v>0</v>
      </c>
      <c r="D1086" s="9">
        <v>2086</v>
      </c>
      <c r="E1086" s="9">
        <v>0.5</v>
      </c>
      <c r="F1086" s="9">
        <v>1.3318000000000001</v>
      </c>
      <c r="G1086" s="9">
        <v>1.3292999999999999</v>
      </c>
      <c r="H1086" s="9">
        <v>1.3318000000000001</v>
      </c>
      <c r="I1086" s="9">
        <v>2.5</v>
      </c>
      <c r="J1086" s="9">
        <v>2508.15</v>
      </c>
      <c r="K1086" s="8" t="str">
        <f t="shared" si="181"/>
        <v>10:40</v>
      </c>
      <c r="L1086" s="7" t="str">
        <f t="shared" si="182"/>
        <v>10</v>
      </c>
      <c r="M1086" s="6">
        <f t="shared" si="183"/>
        <v>0</v>
      </c>
      <c r="N1086" s="5">
        <f t="shared" si="188"/>
        <v>0</v>
      </c>
      <c r="O1086" s="4">
        <f t="shared" si="189"/>
        <v>3</v>
      </c>
      <c r="P1086" s="3">
        <f t="shared" si="184"/>
        <v>0</v>
      </c>
      <c r="Q1086" s="2">
        <f t="shared" si="185"/>
        <v>0</v>
      </c>
      <c r="R1086" s="3">
        <f t="shared" si="186"/>
        <v>0</v>
      </c>
      <c r="S1086" s="2">
        <f t="shared" si="187"/>
        <v>1</v>
      </c>
      <c r="T1086" s="1">
        <f t="shared" si="190"/>
        <v>0</v>
      </c>
      <c r="U1086" s="1">
        <f t="shared" si="191"/>
        <v>1</v>
      </c>
    </row>
    <row r="1087" spans="1:21">
      <c r="A1087" s="9">
        <v>5262</v>
      </c>
      <c r="B1087" s="9" t="s">
        <v>841</v>
      </c>
      <c r="C1087" s="9" t="s">
        <v>0</v>
      </c>
      <c r="D1087" s="9">
        <v>2087</v>
      </c>
      <c r="E1087" s="9">
        <v>1.5</v>
      </c>
      <c r="F1087" s="9">
        <v>1.3314999999999999</v>
      </c>
      <c r="G1087" s="9">
        <v>1.3340000000000001</v>
      </c>
      <c r="H1087" s="9">
        <v>1.3314999999999999</v>
      </c>
      <c r="I1087" s="9">
        <v>7.5</v>
      </c>
      <c r="J1087" s="9">
        <v>2515.65</v>
      </c>
      <c r="K1087" s="8" t="str">
        <f t="shared" si="181"/>
        <v>10:59</v>
      </c>
      <c r="L1087" s="7" t="str">
        <f t="shared" si="182"/>
        <v>10</v>
      </c>
      <c r="M1087" s="6">
        <f t="shared" si="183"/>
        <v>0</v>
      </c>
      <c r="N1087" s="5">
        <f t="shared" si="188"/>
        <v>0</v>
      </c>
      <c r="O1087" s="4">
        <f t="shared" si="189"/>
        <v>4</v>
      </c>
      <c r="P1087" s="3">
        <f t="shared" si="184"/>
        <v>0</v>
      </c>
      <c r="Q1087" s="2">
        <f t="shared" si="185"/>
        <v>1</v>
      </c>
      <c r="R1087" s="3">
        <f t="shared" si="186"/>
        <v>0</v>
      </c>
      <c r="S1087" s="2">
        <f t="shared" si="187"/>
        <v>0</v>
      </c>
      <c r="T1087" s="1">
        <f t="shared" si="190"/>
        <v>0</v>
      </c>
      <c r="U1087" s="1">
        <f t="shared" si="191"/>
        <v>1</v>
      </c>
    </row>
    <row r="1088" spans="1:21">
      <c r="A1088" s="9">
        <v>5263</v>
      </c>
      <c r="B1088" s="9" t="s">
        <v>840</v>
      </c>
      <c r="C1088" s="9" t="s">
        <v>3</v>
      </c>
      <c r="D1088" s="9">
        <v>2084</v>
      </c>
      <c r="E1088" s="9">
        <v>2.5</v>
      </c>
      <c r="F1088" s="9">
        <v>1.3304</v>
      </c>
      <c r="G1088" s="9">
        <v>1.3304</v>
      </c>
      <c r="H1088" s="9">
        <v>1.3329</v>
      </c>
      <c r="I1088" s="9">
        <v>-50</v>
      </c>
      <c r="J1088" s="9">
        <v>2465.65</v>
      </c>
      <c r="K1088" s="8" t="str">
        <f t="shared" si="181"/>
        <v>12:47</v>
      </c>
      <c r="L1088" s="7" t="str">
        <f t="shared" si="182"/>
        <v>12</v>
      </c>
      <c r="M1088" s="6">
        <f t="shared" si="183"/>
        <v>0</v>
      </c>
      <c r="N1088" s="5">
        <f t="shared" si="188"/>
        <v>1</v>
      </c>
      <c r="O1088" s="4">
        <f t="shared" si="189"/>
        <v>0</v>
      </c>
      <c r="P1088" s="3">
        <f t="shared" si="184"/>
        <v>0</v>
      </c>
      <c r="Q1088" s="2">
        <f t="shared" si="185"/>
        <v>0</v>
      </c>
      <c r="R1088" s="3">
        <f t="shared" si="186"/>
        <v>0</v>
      </c>
      <c r="S1088" s="2">
        <f t="shared" si="187"/>
        <v>0</v>
      </c>
      <c r="T1088" s="1">
        <f t="shared" si="190"/>
        <v>0</v>
      </c>
      <c r="U1088" s="1">
        <f t="shared" si="191"/>
        <v>0</v>
      </c>
    </row>
    <row r="1089" spans="1:21">
      <c r="A1089" s="9">
        <v>5265</v>
      </c>
      <c r="B1089" s="9" t="s">
        <v>839</v>
      </c>
      <c r="C1089" s="9" t="s">
        <v>0</v>
      </c>
      <c r="D1089" s="9">
        <v>2088</v>
      </c>
      <c r="E1089" s="9">
        <v>0.5</v>
      </c>
      <c r="F1089" s="9">
        <v>1.3308</v>
      </c>
      <c r="G1089" s="9">
        <v>1.3283</v>
      </c>
      <c r="H1089" s="9">
        <v>1.3308</v>
      </c>
      <c r="I1089" s="9">
        <v>2.5</v>
      </c>
      <c r="J1089" s="9">
        <v>2468.15</v>
      </c>
      <c r="K1089" s="8" t="str">
        <f t="shared" ref="K1089:K1152" si="192">RIGHT(B1089,5)</f>
        <v>13:08</v>
      </c>
      <c r="L1089" s="7" t="str">
        <f t="shared" ref="L1089:L1152" si="193">TEXT(K1089,"hh")</f>
        <v>13</v>
      </c>
      <c r="M1089" s="6">
        <f t="shared" ref="M1089:M1152" si="194">IF(C1089="close",IF(I1089&gt;=0,1,IF(I1089&lt;0,2)),0)</f>
        <v>0</v>
      </c>
      <c r="N1089" s="5">
        <f t="shared" si="188"/>
        <v>0</v>
      </c>
      <c r="O1089" s="4">
        <f t="shared" si="189"/>
        <v>1</v>
      </c>
      <c r="P1089" s="3">
        <f t="shared" ref="P1089:P1152" si="195">IF(AND(N1089&gt;=$AD$36,N1090=0),1,0)</f>
        <v>0</v>
      </c>
      <c r="Q1089" s="2">
        <f t="shared" ref="Q1089:Q1152" si="196">IF(AND(O1089&gt;=$AD$35,O1090=0),1,0)</f>
        <v>0</v>
      </c>
      <c r="R1089" s="3">
        <f t="shared" ref="R1089:R1152" si="197">IF(AND(N1089&gt;0,ISODD(D1089)),1,0)</f>
        <v>0</v>
      </c>
      <c r="S1089" s="2">
        <f t="shared" ref="S1089:S1152" si="198">IF(AND(O1089&gt;0,ISEVEN(D1089)),1,0)</f>
        <v>1</v>
      </c>
      <c r="T1089" s="1">
        <f t="shared" si="190"/>
        <v>0</v>
      </c>
      <c r="U1089" s="1">
        <f t="shared" si="191"/>
        <v>0</v>
      </c>
    </row>
    <row r="1090" spans="1:21">
      <c r="A1090" s="9">
        <v>5276</v>
      </c>
      <c r="B1090" s="9" t="s">
        <v>838</v>
      </c>
      <c r="C1090" s="9" t="s">
        <v>0</v>
      </c>
      <c r="D1090" s="9">
        <v>2091</v>
      </c>
      <c r="E1090" s="9">
        <v>0.5</v>
      </c>
      <c r="F1090" s="9">
        <v>1.3323</v>
      </c>
      <c r="G1090" s="9">
        <v>1.3348</v>
      </c>
      <c r="H1090" s="9">
        <v>1.3323</v>
      </c>
      <c r="I1090" s="9">
        <v>2.5</v>
      </c>
      <c r="J1090" s="9">
        <v>2470.65</v>
      </c>
      <c r="K1090" s="8" t="str">
        <f t="shared" si="192"/>
        <v>14:30</v>
      </c>
      <c r="L1090" s="7" t="str">
        <f t="shared" si="193"/>
        <v>14</v>
      </c>
      <c r="M1090" s="6">
        <f t="shared" si="194"/>
        <v>0</v>
      </c>
      <c r="N1090" s="5">
        <f t="shared" ref="N1090:N1153" si="199">IF(N1089=0,IF(C1090="s/l",1,0),IF(C1090="s/l",N1089+1,0))</f>
        <v>0</v>
      </c>
      <c r="O1090" s="4">
        <f t="shared" ref="O1090:O1153" si="200">IF(O1089=0,IF(C1090="t/p",1,0),IF(C1090="t/p",O1089+1,0))</f>
        <v>2</v>
      </c>
      <c r="P1090" s="3">
        <f t="shared" si="195"/>
        <v>0</v>
      </c>
      <c r="Q1090" s="2">
        <f t="shared" si="196"/>
        <v>0</v>
      </c>
      <c r="R1090" s="3">
        <f t="shared" si="197"/>
        <v>0</v>
      </c>
      <c r="S1090" s="2">
        <f t="shared" si="198"/>
        <v>0</v>
      </c>
      <c r="T1090" s="1">
        <f t="shared" ref="T1090:T1153" si="201">IF(AND(N1089&gt;0,N1090&gt;0),IF(OR(AND(R1089=0,R1090=1),AND(R1089=1,R1090=0)),1,0),0)</f>
        <v>0</v>
      </c>
      <c r="U1090" s="1">
        <f t="shared" ref="U1090:U1153" si="202">IF(AND(O1089&gt;0,O1090&gt;0),IF(OR(AND(S1089=0,S1090=1),AND(S1089=1,S1090=0)),1,0),0)</f>
        <v>1</v>
      </c>
    </row>
    <row r="1091" spans="1:21">
      <c r="A1091" s="9">
        <v>5278</v>
      </c>
      <c r="B1091" s="9" t="s">
        <v>837</v>
      </c>
      <c r="C1091" s="9" t="s">
        <v>0</v>
      </c>
      <c r="D1091" s="9">
        <v>2089</v>
      </c>
      <c r="E1091" s="9">
        <v>1</v>
      </c>
      <c r="F1091" s="9">
        <v>1.3312999999999999</v>
      </c>
      <c r="G1091" s="9">
        <v>1.3338000000000001</v>
      </c>
      <c r="H1091" s="9">
        <v>1.3312999999999999</v>
      </c>
      <c r="I1091" s="9">
        <v>5</v>
      </c>
      <c r="J1091" s="9">
        <v>2475.65</v>
      </c>
      <c r="K1091" s="8" t="str">
        <f t="shared" si="192"/>
        <v>14:37</v>
      </c>
      <c r="L1091" s="7" t="str">
        <f t="shared" si="193"/>
        <v>14</v>
      </c>
      <c r="M1091" s="6">
        <f t="shared" si="194"/>
        <v>0</v>
      </c>
      <c r="N1091" s="5">
        <f t="shared" si="199"/>
        <v>0</v>
      </c>
      <c r="O1091" s="4">
        <f t="shared" si="200"/>
        <v>3</v>
      </c>
      <c r="P1091" s="3">
        <f t="shared" si="195"/>
        <v>0</v>
      </c>
      <c r="Q1091" s="2">
        <f t="shared" si="196"/>
        <v>0</v>
      </c>
      <c r="R1091" s="3">
        <f t="shared" si="197"/>
        <v>0</v>
      </c>
      <c r="S1091" s="2">
        <f t="shared" si="198"/>
        <v>0</v>
      </c>
      <c r="T1091" s="1">
        <f t="shared" si="201"/>
        <v>0</v>
      </c>
      <c r="U1091" s="1">
        <f t="shared" si="202"/>
        <v>0</v>
      </c>
    </row>
    <row r="1092" spans="1:21">
      <c r="A1092" s="9">
        <v>5282</v>
      </c>
      <c r="B1092" s="9" t="s">
        <v>836</v>
      </c>
      <c r="C1092" s="9" t="s">
        <v>3</v>
      </c>
      <c r="D1092" s="9">
        <v>2094</v>
      </c>
      <c r="E1092" s="9">
        <v>1.5</v>
      </c>
      <c r="F1092" s="9">
        <v>1.3301000000000001</v>
      </c>
      <c r="G1092" s="9">
        <v>1.3301000000000001</v>
      </c>
      <c r="H1092" s="9">
        <v>1.3326</v>
      </c>
      <c r="I1092" s="9">
        <v>-30</v>
      </c>
      <c r="J1092" s="9">
        <v>2445.65</v>
      </c>
      <c r="K1092" s="8" t="str">
        <f t="shared" si="192"/>
        <v>14:38</v>
      </c>
      <c r="L1092" s="7" t="str">
        <f t="shared" si="193"/>
        <v>14</v>
      </c>
      <c r="M1092" s="6">
        <f t="shared" si="194"/>
        <v>0</v>
      </c>
      <c r="N1092" s="5">
        <f t="shared" si="199"/>
        <v>1</v>
      </c>
      <c r="O1092" s="4">
        <f t="shared" si="200"/>
        <v>0</v>
      </c>
      <c r="P1092" s="3">
        <f t="shared" si="195"/>
        <v>0</v>
      </c>
      <c r="Q1092" s="2">
        <f t="shared" si="196"/>
        <v>0</v>
      </c>
      <c r="R1092" s="3">
        <f t="shared" si="197"/>
        <v>0</v>
      </c>
      <c r="S1092" s="2">
        <f t="shared" si="198"/>
        <v>0</v>
      </c>
      <c r="T1092" s="1">
        <f t="shared" si="201"/>
        <v>0</v>
      </c>
      <c r="U1092" s="1">
        <f t="shared" si="202"/>
        <v>0</v>
      </c>
    </row>
    <row r="1093" spans="1:21">
      <c r="A1093" s="9">
        <v>5291</v>
      </c>
      <c r="B1093" s="9" t="s">
        <v>835</v>
      </c>
      <c r="C1093" s="9" t="s">
        <v>0</v>
      </c>
      <c r="D1093" s="9">
        <v>2098</v>
      </c>
      <c r="E1093" s="9">
        <v>0.5</v>
      </c>
      <c r="F1093" s="9">
        <v>1.3297000000000001</v>
      </c>
      <c r="G1093" s="9">
        <v>1.3271999999999999</v>
      </c>
      <c r="H1093" s="9">
        <v>1.3297000000000001</v>
      </c>
      <c r="I1093" s="9">
        <v>2.5</v>
      </c>
      <c r="J1093" s="9">
        <v>2448.15</v>
      </c>
      <c r="K1093" s="8" t="str">
        <f t="shared" si="192"/>
        <v>14:43</v>
      </c>
      <c r="L1093" s="7" t="str">
        <f t="shared" si="193"/>
        <v>14</v>
      </c>
      <c r="M1093" s="6">
        <f t="shared" si="194"/>
        <v>0</v>
      </c>
      <c r="N1093" s="5">
        <f t="shared" si="199"/>
        <v>0</v>
      </c>
      <c r="O1093" s="4">
        <f t="shared" si="200"/>
        <v>1</v>
      </c>
      <c r="P1093" s="3">
        <f t="shared" si="195"/>
        <v>0</v>
      </c>
      <c r="Q1093" s="2">
        <f t="shared" si="196"/>
        <v>0</v>
      </c>
      <c r="R1093" s="3">
        <f t="shared" si="197"/>
        <v>0</v>
      </c>
      <c r="S1093" s="2">
        <f t="shared" si="198"/>
        <v>1</v>
      </c>
      <c r="T1093" s="1">
        <f t="shared" si="201"/>
        <v>0</v>
      </c>
      <c r="U1093" s="1">
        <f t="shared" si="202"/>
        <v>0</v>
      </c>
    </row>
    <row r="1094" spans="1:21">
      <c r="A1094" s="9">
        <v>5293</v>
      </c>
      <c r="B1094" s="9" t="s">
        <v>834</v>
      </c>
      <c r="C1094" s="9" t="s">
        <v>0</v>
      </c>
      <c r="D1094" s="9">
        <v>2096</v>
      </c>
      <c r="E1094" s="9">
        <v>0.5</v>
      </c>
      <c r="F1094" s="9">
        <v>1.3307</v>
      </c>
      <c r="G1094" s="9">
        <v>1.3282</v>
      </c>
      <c r="H1094" s="9">
        <v>1.3307</v>
      </c>
      <c r="I1094" s="9">
        <v>2.5</v>
      </c>
      <c r="J1094" s="9">
        <v>2450.65</v>
      </c>
      <c r="K1094" s="8" t="str">
        <f t="shared" si="192"/>
        <v>14:47</v>
      </c>
      <c r="L1094" s="7" t="str">
        <f t="shared" si="193"/>
        <v>14</v>
      </c>
      <c r="M1094" s="6">
        <f t="shared" si="194"/>
        <v>0</v>
      </c>
      <c r="N1094" s="5">
        <f t="shared" si="199"/>
        <v>0</v>
      </c>
      <c r="O1094" s="4">
        <f t="shared" si="200"/>
        <v>2</v>
      </c>
      <c r="P1094" s="3">
        <f t="shared" si="195"/>
        <v>0</v>
      </c>
      <c r="Q1094" s="2">
        <f t="shared" si="196"/>
        <v>0</v>
      </c>
      <c r="R1094" s="3">
        <f t="shared" si="197"/>
        <v>0</v>
      </c>
      <c r="S1094" s="2">
        <f t="shared" si="198"/>
        <v>1</v>
      </c>
      <c r="T1094" s="1">
        <f t="shared" si="201"/>
        <v>0</v>
      </c>
      <c r="U1094" s="1">
        <f t="shared" si="202"/>
        <v>0</v>
      </c>
    </row>
    <row r="1095" spans="1:21">
      <c r="A1095" s="9">
        <v>5297</v>
      </c>
      <c r="B1095" s="9" t="s">
        <v>833</v>
      </c>
      <c r="C1095" s="9" t="s">
        <v>3</v>
      </c>
      <c r="D1095" s="9">
        <v>2099</v>
      </c>
      <c r="E1095" s="9">
        <v>1.5</v>
      </c>
      <c r="F1095" s="9">
        <v>1.3317000000000001</v>
      </c>
      <c r="G1095" s="9">
        <v>1.3317000000000001</v>
      </c>
      <c r="H1095" s="9">
        <v>1.3291999999999999</v>
      </c>
      <c r="I1095" s="9">
        <v>-30</v>
      </c>
      <c r="J1095" s="9">
        <v>2420.65</v>
      </c>
      <c r="K1095" s="8" t="str">
        <f t="shared" si="192"/>
        <v>14:53</v>
      </c>
      <c r="L1095" s="7" t="str">
        <f t="shared" si="193"/>
        <v>14</v>
      </c>
      <c r="M1095" s="6">
        <f t="shared" si="194"/>
        <v>0</v>
      </c>
      <c r="N1095" s="5">
        <f t="shared" si="199"/>
        <v>1</v>
      </c>
      <c r="O1095" s="4">
        <f t="shared" si="200"/>
        <v>0</v>
      </c>
      <c r="P1095" s="3">
        <f t="shared" si="195"/>
        <v>0</v>
      </c>
      <c r="Q1095" s="2">
        <f t="shared" si="196"/>
        <v>0</v>
      </c>
      <c r="R1095" s="3">
        <f t="shared" si="197"/>
        <v>1</v>
      </c>
      <c r="S1095" s="2">
        <f t="shared" si="198"/>
        <v>0</v>
      </c>
      <c r="T1095" s="1">
        <f t="shared" si="201"/>
        <v>0</v>
      </c>
      <c r="U1095" s="1">
        <f t="shared" si="202"/>
        <v>0</v>
      </c>
    </row>
    <row r="1096" spans="1:21">
      <c r="A1096" s="9">
        <v>5303</v>
      </c>
      <c r="B1096" s="9" t="s">
        <v>832</v>
      </c>
      <c r="C1096" s="9" t="s">
        <v>0</v>
      </c>
      <c r="D1096" s="9">
        <v>2101</v>
      </c>
      <c r="E1096" s="9">
        <v>0.5</v>
      </c>
      <c r="F1096" s="9">
        <v>1.3311999999999999</v>
      </c>
      <c r="G1096" s="9">
        <v>1.3337000000000001</v>
      </c>
      <c r="H1096" s="9">
        <v>1.3311999999999999</v>
      </c>
      <c r="I1096" s="9">
        <v>2.5</v>
      </c>
      <c r="J1096" s="9">
        <v>2423.15</v>
      </c>
      <c r="K1096" s="8" t="str">
        <f t="shared" si="192"/>
        <v>15:12</v>
      </c>
      <c r="L1096" s="7" t="str">
        <f t="shared" si="193"/>
        <v>15</v>
      </c>
      <c r="M1096" s="6">
        <f t="shared" si="194"/>
        <v>0</v>
      </c>
      <c r="N1096" s="5">
        <f t="shared" si="199"/>
        <v>0</v>
      </c>
      <c r="O1096" s="4">
        <f t="shared" si="200"/>
        <v>1</v>
      </c>
      <c r="P1096" s="3">
        <f t="shared" si="195"/>
        <v>0</v>
      </c>
      <c r="Q1096" s="2">
        <f t="shared" si="196"/>
        <v>0</v>
      </c>
      <c r="R1096" s="3">
        <f t="shared" si="197"/>
        <v>0</v>
      </c>
      <c r="S1096" s="2">
        <f t="shared" si="198"/>
        <v>0</v>
      </c>
      <c r="T1096" s="1">
        <f t="shared" si="201"/>
        <v>0</v>
      </c>
      <c r="U1096" s="1">
        <f t="shared" si="202"/>
        <v>0</v>
      </c>
    </row>
    <row r="1097" spans="1:21">
      <c r="A1097" s="9">
        <v>5307</v>
      </c>
      <c r="B1097" s="9" t="s">
        <v>831</v>
      </c>
      <c r="C1097" s="9" t="s">
        <v>0</v>
      </c>
      <c r="D1097" s="9">
        <v>2104</v>
      </c>
      <c r="E1097" s="9">
        <v>1.5</v>
      </c>
      <c r="F1097" s="9">
        <v>1.3318000000000001</v>
      </c>
      <c r="G1097" s="9">
        <v>1.3292999999999999</v>
      </c>
      <c r="H1097" s="9">
        <v>1.3318000000000001</v>
      </c>
      <c r="I1097" s="9">
        <v>7.5</v>
      </c>
      <c r="J1097" s="9">
        <v>2430.65</v>
      </c>
      <c r="K1097" s="8" t="str">
        <f t="shared" si="192"/>
        <v>15:25</v>
      </c>
      <c r="L1097" s="7" t="str">
        <f t="shared" si="193"/>
        <v>15</v>
      </c>
      <c r="M1097" s="6">
        <f t="shared" si="194"/>
        <v>0</v>
      </c>
      <c r="N1097" s="5">
        <f t="shared" si="199"/>
        <v>0</v>
      </c>
      <c r="O1097" s="4">
        <f t="shared" si="200"/>
        <v>2</v>
      </c>
      <c r="P1097" s="3">
        <f t="shared" si="195"/>
        <v>0</v>
      </c>
      <c r="Q1097" s="2">
        <f t="shared" si="196"/>
        <v>0</v>
      </c>
      <c r="R1097" s="3">
        <f t="shared" si="197"/>
        <v>0</v>
      </c>
      <c r="S1097" s="2">
        <f t="shared" si="198"/>
        <v>1</v>
      </c>
      <c r="T1097" s="1">
        <f t="shared" si="201"/>
        <v>0</v>
      </c>
      <c r="U1097" s="1">
        <f t="shared" si="202"/>
        <v>1</v>
      </c>
    </row>
    <row r="1098" spans="1:21">
      <c r="A1098" s="9">
        <v>5312</v>
      </c>
      <c r="B1098" s="9" t="s">
        <v>830</v>
      </c>
      <c r="C1098" s="9" t="s">
        <v>0</v>
      </c>
      <c r="D1098" s="9">
        <v>2105</v>
      </c>
      <c r="E1098" s="9">
        <v>2.5</v>
      </c>
      <c r="F1098" s="9">
        <v>1.3313999999999999</v>
      </c>
      <c r="G1098" s="9">
        <v>1.3339000000000001</v>
      </c>
      <c r="H1098" s="9">
        <v>1.3313999999999999</v>
      </c>
      <c r="I1098" s="9">
        <v>12.5</v>
      </c>
      <c r="J1098" s="9">
        <v>2443.15</v>
      </c>
      <c r="K1098" s="8" t="str">
        <f t="shared" si="192"/>
        <v>15:42</v>
      </c>
      <c r="L1098" s="7" t="str">
        <f t="shared" si="193"/>
        <v>15</v>
      </c>
      <c r="M1098" s="6">
        <f t="shared" si="194"/>
        <v>0</v>
      </c>
      <c r="N1098" s="5">
        <f t="shared" si="199"/>
        <v>0</v>
      </c>
      <c r="O1098" s="4">
        <f t="shared" si="200"/>
        <v>3</v>
      </c>
      <c r="P1098" s="3">
        <f t="shared" si="195"/>
        <v>0</v>
      </c>
      <c r="Q1098" s="2">
        <f t="shared" si="196"/>
        <v>0</v>
      </c>
      <c r="R1098" s="3">
        <f t="shared" si="197"/>
        <v>0</v>
      </c>
      <c r="S1098" s="2">
        <f t="shared" si="198"/>
        <v>0</v>
      </c>
      <c r="T1098" s="1">
        <f t="shared" si="201"/>
        <v>0</v>
      </c>
      <c r="U1098" s="1">
        <f t="shared" si="202"/>
        <v>1</v>
      </c>
    </row>
    <row r="1099" spans="1:21">
      <c r="A1099" s="9">
        <v>5321</v>
      </c>
      <c r="B1099" s="9" t="s">
        <v>829</v>
      </c>
      <c r="C1099" s="9" t="s">
        <v>0</v>
      </c>
      <c r="D1099" s="9">
        <v>2110</v>
      </c>
      <c r="E1099" s="9">
        <v>0.5</v>
      </c>
      <c r="F1099" s="9">
        <v>1.3306</v>
      </c>
      <c r="G1099" s="9">
        <v>1.3281000000000001</v>
      </c>
      <c r="H1099" s="9">
        <v>1.3306</v>
      </c>
      <c r="I1099" s="9">
        <v>2.5</v>
      </c>
      <c r="J1099" s="9">
        <v>2445.65</v>
      </c>
      <c r="K1099" s="8" t="str">
        <f t="shared" si="192"/>
        <v>15:49</v>
      </c>
      <c r="L1099" s="7" t="str">
        <f t="shared" si="193"/>
        <v>15</v>
      </c>
      <c r="M1099" s="6">
        <f t="shared" si="194"/>
        <v>0</v>
      </c>
      <c r="N1099" s="5">
        <f t="shared" si="199"/>
        <v>0</v>
      </c>
      <c r="O1099" s="4">
        <f t="shared" si="200"/>
        <v>4</v>
      </c>
      <c r="P1099" s="3">
        <f t="shared" si="195"/>
        <v>0</v>
      </c>
      <c r="Q1099" s="2">
        <f t="shared" si="196"/>
        <v>0</v>
      </c>
      <c r="R1099" s="3">
        <f t="shared" si="197"/>
        <v>0</v>
      </c>
      <c r="S1099" s="2">
        <f t="shared" si="198"/>
        <v>1</v>
      </c>
      <c r="T1099" s="1">
        <f t="shared" si="201"/>
        <v>0</v>
      </c>
      <c r="U1099" s="1">
        <f t="shared" si="202"/>
        <v>1</v>
      </c>
    </row>
    <row r="1100" spans="1:21">
      <c r="A1100" s="9">
        <v>5323</v>
      </c>
      <c r="B1100" s="9" t="s">
        <v>828</v>
      </c>
      <c r="C1100" s="9" t="s">
        <v>0</v>
      </c>
      <c r="D1100" s="9">
        <v>2108</v>
      </c>
      <c r="E1100" s="9">
        <v>3.5</v>
      </c>
      <c r="F1100" s="9">
        <v>1.3317000000000001</v>
      </c>
      <c r="G1100" s="9">
        <v>1.3291999999999999</v>
      </c>
      <c r="H1100" s="9">
        <v>1.3317000000000001</v>
      </c>
      <c r="I1100" s="9">
        <v>17.5</v>
      </c>
      <c r="J1100" s="9">
        <v>2463.15</v>
      </c>
      <c r="K1100" s="8" t="str">
        <f t="shared" si="192"/>
        <v>16:00</v>
      </c>
      <c r="L1100" s="7" t="str">
        <f t="shared" si="193"/>
        <v>16</v>
      </c>
      <c r="M1100" s="6">
        <f t="shared" si="194"/>
        <v>0</v>
      </c>
      <c r="N1100" s="5">
        <f t="shared" si="199"/>
        <v>0</v>
      </c>
      <c r="O1100" s="4">
        <f t="shared" si="200"/>
        <v>5</v>
      </c>
      <c r="P1100" s="3">
        <f t="shared" si="195"/>
        <v>0</v>
      </c>
      <c r="Q1100" s="2">
        <f t="shared" si="196"/>
        <v>0</v>
      </c>
      <c r="R1100" s="3">
        <f t="shared" si="197"/>
        <v>0</v>
      </c>
      <c r="S1100" s="2">
        <f t="shared" si="198"/>
        <v>1</v>
      </c>
      <c r="T1100" s="1">
        <f t="shared" si="201"/>
        <v>0</v>
      </c>
      <c r="U1100" s="1">
        <f t="shared" si="202"/>
        <v>0</v>
      </c>
    </row>
    <row r="1101" spans="1:21">
      <c r="A1101" s="9">
        <v>5328</v>
      </c>
      <c r="B1101" s="9" t="s">
        <v>827</v>
      </c>
      <c r="C1101" s="9" t="s">
        <v>0</v>
      </c>
      <c r="D1101" s="9">
        <v>2111</v>
      </c>
      <c r="E1101" s="9">
        <v>1.5</v>
      </c>
      <c r="F1101" s="9">
        <v>1.3302</v>
      </c>
      <c r="G1101" s="9">
        <v>1.3327</v>
      </c>
      <c r="H1101" s="9">
        <v>1.3302</v>
      </c>
      <c r="I1101" s="9">
        <v>7.5</v>
      </c>
      <c r="J1101" s="9">
        <v>2470.65</v>
      </c>
      <c r="K1101" s="8" t="str">
        <f t="shared" si="192"/>
        <v>16:03</v>
      </c>
      <c r="L1101" s="7" t="str">
        <f t="shared" si="193"/>
        <v>16</v>
      </c>
      <c r="M1101" s="6">
        <f t="shared" si="194"/>
        <v>0</v>
      </c>
      <c r="N1101" s="5">
        <f t="shared" si="199"/>
        <v>0</v>
      </c>
      <c r="O1101" s="4">
        <f t="shared" si="200"/>
        <v>6</v>
      </c>
      <c r="P1101" s="3">
        <f t="shared" si="195"/>
        <v>0</v>
      </c>
      <c r="Q1101" s="2">
        <f t="shared" si="196"/>
        <v>1</v>
      </c>
      <c r="R1101" s="3">
        <f t="shared" si="197"/>
        <v>0</v>
      </c>
      <c r="S1101" s="2">
        <f t="shared" si="198"/>
        <v>0</v>
      </c>
      <c r="T1101" s="1">
        <f t="shared" si="201"/>
        <v>0</v>
      </c>
      <c r="U1101" s="1">
        <f t="shared" si="202"/>
        <v>1</v>
      </c>
    </row>
    <row r="1102" spans="1:21">
      <c r="A1102" s="9">
        <v>5332</v>
      </c>
      <c r="B1102" s="9" t="s">
        <v>826</v>
      </c>
      <c r="C1102" s="9" t="s">
        <v>3</v>
      </c>
      <c r="D1102" s="9">
        <v>2114</v>
      </c>
      <c r="E1102" s="9">
        <v>2.5</v>
      </c>
      <c r="F1102" s="9">
        <v>1.329</v>
      </c>
      <c r="G1102" s="9">
        <v>1.329</v>
      </c>
      <c r="H1102" s="9">
        <v>1.3314999999999999</v>
      </c>
      <c r="I1102" s="9">
        <v>-50</v>
      </c>
      <c r="J1102" s="9">
        <v>2420.65</v>
      </c>
      <c r="K1102" s="8" t="str">
        <f t="shared" si="192"/>
        <v>16:07</v>
      </c>
      <c r="L1102" s="7" t="str">
        <f t="shared" si="193"/>
        <v>16</v>
      </c>
      <c r="M1102" s="6">
        <f t="shared" si="194"/>
        <v>0</v>
      </c>
      <c r="N1102" s="5">
        <f t="shared" si="199"/>
        <v>1</v>
      </c>
      <c r="O1102" s="4">
        <f t="shared" si="200"/>
        <v>0</v>
      </c>
      <c r="P1102" s="3">
        <f t="shared" si="195"/>
        <v>0</v>
      </c>
      <c r="Q1102" s="2">
        <f t="shared" si="196"/>
        <v>0</v>
      </c>
      <c r="R1102" s="3">
        <f t="shared" si="197"/>
        <v>0</v>
      </c>
      <c r="S1102" s="2">
        <f t="shared" si="198"/>
        <v>0</v>
      </c>
      <c r="T1102" s="1">
        <f t="shared" si="201"/>
        <v>0</v>
      </c>
      <c r="U1102" s="1">
        <f t="shared" si="202"/>
        <v>0</v>
      </c>
    </row>
    <row r="1103" spans="1:21">
      <c r="A1103" s="9">
        <v>5337</v>
      </c>
      <c r="B1103" s="9" t="s">
        <v>825</v>
      </c>
      <c r="C1103" s="9" t="s">
        <v>0</v>
      </c>
      <c r="D1103" s="9">
        <v>2116</v>
      </c>
      <c r="E1103" s="9">
        <v>0.5</v>
      </c>
      <c r="F1103" s="9">
        <v>1.3297000000000001</v>
      </c>
      <c r="G1103" s="9">
        <v>1.3271999999999999</v>
      </c>
      <c r="H1103" s="9">
        <v>1.3297000000000001</v>
      </c>
      <c r="I1103" s="9">
        <v>2.5</v>
      </c>
      <c r="J1103" s="9">
        <v>2423.15</v>
      </c>
      <c r="K1103" s="8" t="str">
        <f t="shared" si="192"/>
        <v>16:19</v>
      </c>
      <c r="L1103" s="7" t="str">
        <f t="shared" si="193"/>
        <v>16</v>
      </c>
      <c r="M1103" s="6">
        <f t="shared" si="194"/>
        <v>0</v>
      </c>
      <c r="N1103" s="5">
        <f t="shared" si="199"/>
        <v>0</v>
      </c>
      <c r="O1103" s="4">
        <f t="shared" si="200"/>
        <v>1</v>
      </c>
      <c r="P1103" s="3">
        <f t="shared" si="195"/>
        <v>0</v>
      </c>
      <c r="Q1103" s="2">
        <f t="shared" si="196"/>
        <v>0</v>
      </c>
      <c r="R1103" s="3">
        <f t="shared" si="197"/>
        <v>0</v>
      </c>
      <c r="S1103" s="2">
        <f t="shared" si="198"/>
        <v>1</v>
      </c>
      <c r="T1103" s="1">
        <f t="shared" si="201"/>
        <v>0</v>
      </c>
      <c r="U1103" s="1">
        <f t="shared" si="202"/>
        <v>0</v>
      </c>
    </row>
    <row r="1104" spans="1:21">
      <c r="A1104" s="9">
        <v>5346</v>
      </c>
      <c r="B1104" s="9" t="s">
        <v>824</v>
      </c>
      <c r="C1104" s="9" t="s">
        <v>3</v>
      </c>
      <c r="D1104" s="9">
        <v>2117</v>
      </c>
      <c r="E1104" s="9">
        <v>1.5</v>
      </c>
      <c r="F1104" s="9">
        <v>1.3319000000000001</v>
      </c>
      <c r="G1104" s="9">
        <v>1.3319000000000001</v>
      </c>
      <c r="H1104" s="9">
        <v>1.3293999999999999</v>
      </c>
      <c r="I1104" s="9">
        <v>-30</v>
      </c>
      <c r="J1104" s="9">
        <v>2393.15</v>
      </c>
      <c r="K1104" s="8" t="str">
        <f t="shared" si="192"/>
        <v>17:08</v>
      </c>
      <c r="L1104" s="7" t="str">
        <f t="shared" si="193"/>
        <v>17</v>
      </c>
      <c r="M1104" s="6">
        <f t="shared" si="194"/>
        <v>0</v>
      </c>
      <c r="N1104" s="5">
        <f t="shared" si="199"/>
        <v>1</v>
      </c>
      <c r="O1104" s="4">
        <f t="shared" si="200"/>
        <v>0</v>
      </c>
      <c r="P1104" s="3">
        <f t="shared" si="195"/>
        <v>0</v>
      </c>
      <c r="Q1104" s="2">
        <f t="shared" si="196"/>
        <v>0</v>
      </c>
      <c r="R1104" s="3">
        <f t="shared" si="197"/>
        <v>1</v>
      </c>
      <c r="S1104" s="2">
        <f t="shared" si="198"/>
        <v>0</v>
      </c>
      <c r="T1104" s="1">
        <f t="shared" si="201"/>
        <v>0</v>
      </c>
      <c r="U1104" s="1">
        <f t="shared" si="202"/>
        <v>0</v>
      </c>
    </row>
    <row r="1105" spans="1:21">
      <c r="A1105" s="9">
        <v>5351</v>
      </c>
      <c r="B1105" s="9" t="s">
        <v>823</v>
      </c>
      <c r="C1105" s="9" t="s">
        <v>3</v>
      </c>
      <c r="D1105" s="9">
        <v>2119</v>
      </c>
      <c r="E1105" s="9">
        <v>0.5</v>
      </c>
      <c r="F1105" s="9">
        <v>1.3329</v>
      </c>
      <c r="G1105" s="9">
        <v>1.3329</v>
      </c>
      <c r="H1105" s="9">
        <v>1.3304</v>
      </c>
      <c r="I1105" s="9">
        <v>-10</v>
      </c>
      <c r="J1105" s="9">
        <v>2383.15</v>
      </c>
      <c r="K1105" s="8" t="str">
        <f t="shared" si="192"/>
        <v>17:14</v>
      </c>
      <c r="L1105" s="7" t="str">
        <f t="shared" si="193"/>
        <v>17</v>
      </c>
      <c r="M1105" s="6">
        <f t="shared" si="194"/>
        <v>0</v>
      </c>
      <c r="N1105" s="5">
        <f t="shared" si="199"/>
        <v>2</v>
      </c>
      <c r="O1105" s="4">
        <f t="shared" si="200"/>
        <v>0</v>
      </c>
      <c r="P1105" s="3">
        <f t="shared" si="195"/>
        <v>0</v>
      </c>
      <c r="Q1105" s="2">
        <f t="shared" si="196"/>
        <v>0</v>
      </c>
      <c r="R1105" s="3">
        <f t="shared" si="197"/>
        <v>1</v>
      </c>
      <c r="S1105" s="2">
        <f t="shared" si="198"/>
        <v>0</v>
      </c>
      <c r="T1105" s="1">
        <f t="shared" si="201"/>
        <v>0</v>
      </c>
      <c r="U1105" s="1">
        <f t="shared" si="202"/>
        <v>0</v>
      </c>
    </row>
    <row r="1106" spans="1:21">
      <c r="A1106" s="9">
        <v>5356</v>
      </c>
      <c r="B1106" s="9" t="s">
        <v>822</v>
      </c>
      <c r="C1106" s="9" t="s">
        <v>3</v>
      </c>
      <c r="D1106" s="9">
        <v>2121</v>
      </c>
      <c r="E1106" s="9">
        <v>0.5</v>
      </c>
      <c r="F1106" s="9">
        <v>1.3339000000000001</v>
      </c>
      <c r="G1106" s="9">
        <v>1.3339000000000001</v>
      </c>
      <c r="H1106" s="9">
        <v>1.3313999999999999</v>
      </c>
      <c r="I1106" s="9">
        <v>-10</v>
      </c>
      <c r="J1106" s="9">
        <v>2373.15</v>
      </c>
      <c r="K1106" s="8" t="str">
        <f t="shared" si="192"/>
        <v>17:17</v>
      </c>
      <c r="L1106" s="7" t="str">
        <f t="shared" si="193"/>
        <v>17</v>
      </c>
      <c r="M1106" s="6">
        <f t="shared" si="194"/>
        <v>0</v>
      </c>
      <c r="N1106" s="5">
        <f t="shared" si="199"/>
        <v>3</v>
      </c>
      <c r="O1106" s="4">
        <f t="shared" si="200"/>
        <v>0</v>
      </c>
      <c r="P1106" s="3">
        <f t="shared" si="195"/>
        <v>0</v>
      </c>
      <c r="Q1106" s="2">
        <f t="shared" si="196"/>
        <v>0</v>
      </c>
      <c r="R1106" s="3">
        <f t="shared" si="197"/>
        <v>1</v>
      </c>
      <c r="S1106" s="2">
        <f t="shared" si="198"/>
        <v>0</v>
      </c>
      <c r="T1106" s="1">
        <f t="shared" si="201"/>
        <v>0</v>
      </c>
      <c r="U1106" s="1">
        <f t="shared" si="202"/>
        <v>0</v>
      </c>
    </row>
    <row r="1107" spans="1:21">
      <c r="A1107" s="9">
        <v>5361</v>
      </c>
      <c r="B1107" s="9" t="s">
        <v>822</v>
      </c>
      <c r="C1107" s="9" t="s">
        <v>3</v>
      </c>
      <c r="D1107" s="9">
        <v>2123</v>
      </c>
      <c r="E1107" s="9">
        <v>0.5</v>
      </c>
      <c r="F1107" s="9">
        <v>1.3349</v>
      </c>
      <c r="G1107" s="9">
        <v>1.3349</v>
      </c>
      <c r="H1107" s="9">
        <v>1.3324</v>
      </c>
      <c r="I1107" s="9">
        <v>-10</v>
      </c>
      <c r="J1107" s="9">
        <v>2363.15</v>
      </c>
      <c r="K1107" s="8" t="str">
        <f t="shared" si="192"/>
        <v>17:17</v>
      </c>
      <c r="L1107" s="7" t="str">
        <f t="shared" si="193"/>
        <v>17</v>
      </c>
      <c r="M1107" s="6">
        <f t="shared" si="194"/>
        <v>0</v>
      </c>
      <c r="N1107" s="5">
        <f t="shared" si="199"/>
        <v>4</v>
      </c>
      <c r="O1107" s="4">
        <f t="shared" si="200"/>
        <v>0</v>
      </c>
      <c r="P1107" s="3">
        <f t="shared" si="195"/>
        <v>1</v>
      </c>
      <c r="Q1107" s="2">
        <f t="shared" si="196"/>
        <v>0</v>
      </c>
      <c r="R1107" s="3">
        <f t="shared" si="197"/>
        <v>1</v>
      </c>
      <c r="S1107" s="2">
        <f t="shared" si="198"/>
        <v>0</v>
      </c>
      <c r="T1107" s="1">
        <f t="shared" si="201"/>
        <v>0</v>
      </c>
      <c r="U1107" s="1">
        <f t="shared" si="202"/>
        <v>0</v>
      </c>
    </row>
    <row r="1108" spans="1:21">
      <c r="A1108" s="9">
        <v>5366</v>
      </c>
      <c r="B1108" s="9" t="s">
        <v>821</v>
      </c>
      <c r="C1108" s="9" t="s">
        <v>0</v>
      </c>
      <c r="D1108" s="9">
        <v>2127</v>
      </c>
      <c r="E1108" s="9">
        <v>0.5</v>
      </c>
      <c r="F1108" s="9">
        <v>1.3344</v>
      </c>
      <c r="G1108" s="9">
        <v>1.3369</v>
      </c>
      <c r="H1108" s="9">
        <v>1.3344</v>
      </c>
      <c r="I1108" s="9">
        <v>2.5</v>
      </c>
      <c r="J1108" s="9">
        <v>2365.65</v>
      </c>
      <c r="K1108" s="8" t="str">
        <f t="shared" si="192"/>
        <v>17:18</v>
      </c>
      <c r="L1108" s="7" t="str">
        <f t="shared" si="193"/>
        <v>17</v>
      </c>
      <c r="M1108" s="6">
        <f t="shared" si="194"/>
        <v>0</v>
      </c>
      <c r="N1108" s="5">
        <f t="shared" si="199"/>
        <v>0</v>
      </c>
      <c r="O1108" s="4">
        <f t="shared" si="200"/>
        <v>1</v>
      </c>
      <c r="P1108" s="3">
        <f t="shared" si="195"/>
        <v>0</v>
      </c>
      <c r="Q1108" s="2">
        <f t="shared" si="196"/>
        <v>0</v>
      </c>
      <c r="R1108" s="3">
        <f t="shared" si="197"/>
        <v>0</v>
      </c>
      <c r="S1108" s="2">
        <f t="shared" si="198"/>
        <v>0</v>
      </c>
      <c r="T1108" s="1">
        <f t="shared" si="201"/>
        <v>0</v>
      </c>
      <c r="U1108" s="1">
        <f t="shared" si="202"/>
        <v>0</v>
      </c>
    </row>
    <row r="1109" spans="1:21">
      <c r="A1109" s="9">
        <v>5368</v>
      </c>
      <c r="B1109" s="9" t="s">
        <v>820</v>
      </c>
      <c r="C1109" s="9" t="s">
        <v>0</v>
      </c>
      <c r="D1109" s="9">
        <v>2130</v>
      </c>
      <c r="E1109" s="9">
        <v>1.5</v>
      </c>
      <c r="F1109" s="9">
        <v>1.3348</v>
      </c>
      <c r="G1109" s="9">
        <v>1.3323</v>
      </c>
      <c r="H1109" s="9">
        <v>1.3348</v>
      </c>
      <c r="I1109" s="9">
        <v>7.5</v>
      </c>
      <c r="J1109" s="9">
        <v>2373.15</v>
      </c>
      <c r="K1109" s="8" t="str">
        <f t="shared" si="192"/>
        <v>17:21</v>
      </c>
      <c r="L1109" s="7" t="str">
        <f t="shared" si="193"/>
        <v>17</v>
      </c>
      <c r="M1109" s="6">
        <f t="shared" si="194"/>
        <v>0</v>
      </c>
      <c r="N1109" s="5">
        <f t="shared" si="199"/>
        <v>0</v>
      </c>
      <c r="O1109" s="4">
        <f t="shared" si="200"/>
        <v>2</v>
      </c>
      <c r="P1109" s="3">
        <f t="shared" si="195"/>
        <v>0</v>
      </c>
      <c r="Q1109" s="2">
        <f t="shared" si="196"/>
        <v>0</v>
      </c>
      <c r="R1109" s="3">
        <f t="shared" si="197"/>
        <v>0</v>
      </c>
      <c r="S1109" s="2">
        <f t="shared" si="198"/>
        <v>1</v>
      </c>
      <c r="T1109" s="1">
        <f t="shared" si="201"/>
        <v>0</v>
      </c>
      <c r="U1109" s="1">
        <f t="shared" si="202"/>
        <v>1</v>
      </c>
    </row>
    <row r="1110" spans="1:21">
      <c r="A1110" s="9">
        <v>5369</v>
      </c>
      <c r="B1110" s="9" t="s">
        <v>820</v>
      </c>
      <c r="C1110" s="9" t="s">
        <v>3</v>
      </c>
      <c r="D1110" s="9">
        <v>2125</v>
      </c>
      <c r="E1110" s="9">
        <v>0.5</v>
      </c>
      <c r="F1110" s="9">
        <v>1.3359000000000001</v>
      </c>
      <c r="G1110" s="9">
        <v>1.3359000000000001</v>
      </c>
      <c r="H1110" s="9">
        <v>1.3333999999999999</v>
      </c>
      <c r="I1110" s="9">
        <v>-10</v>
      </c>
      <c r="J1110" s="9">
        <v>2363.15</v>
      </c>
      <c r="K1110" s="8" t="str">
        <f t="shared" si="192"/>
        <v>17:21</v>
      </c>
      <c r="L1110" s="7" t="str">
        <f t="shared" si="193"/>
        <v>17</v>
      </c>
      <c r="M1110" s="6">
        <f t="shared" si="194"/>
        <v>0</v>
      </c>
      <c r="N1110" s="5">
        <f t="shared" si="199"/>
        <v>1</v>
      </c>
      <c r="O1110" s="4">
        <f t="shared" si="200"/>
        <v>0</v>
      </c>
      <c r="P1110" s="3">
        <f t="shared" si="195"/>
        <v>0</v>
      </c>
      <c r="Q1110" s="2">
        <f t="shared" si="196"/>
        <v>0</v>
      </c>
      <c r="R1110" s="3">
        <f t="shared" si="197"/>
        <v>1</v>
      </c>
      <c r="S1110" s="2">
        <f t="shared" si="198"/>
        <v>0</v>
      </c>
      <c r="T1110" s="1">
        <f t="shared" si="201"/>
        <v>0</v>
      </c>
      <c r="U1110" s="1">
        <f t="shared" si="202"/>
        <v>0</v>
      </c>
    </row>
    <row r="1111" spans="1:21">
      <c r="A1111" s="9">
        <v>5371</v>
      </c>
      <c r="B1111" s="9" t="s">
        <v>819</v>
      </c>
      <c r="C1111" s="9" t="s">
        <v>0</v>
      </c>
      <c r="D1111" s="9">
        <v>2129</v>
      </c>
      <c r="E1111" s="9">
        <v>0.5</v>
      </c>
      <c r="F1111" s="9">
        <v>1.3354999999999999</v>
      </c>
      <c r="G1111" s="9">
        <v>1.3380000000000001</v>
      </c>
      <c r="H1111" s="9">
        <v>1.3354999999999999</v>
      </c>
      <c r="I1111" s="9">
        <v>2.5</v>
      </c>
      <c r="J1111" s="9">
        <v>2365.65</v>
      </c>
      <c r="K1111" s="8" t="str">
        <f t="shared" si="192"/>
        <v>17:23</v>
      </c>
      <c r="L1111" s="7" t="str">
        <f t="shared" si="193"/>
        <v>17</v>
      </c>
      <c r="M1111" s="6">
        <f t="shared" si="194"/>
        <v>0</v>
      </c>
      <c r="N1111" s="5">
        <f t="shared" si="199"/>
        <v>0</v>
      </c>
      <c r="O1111" s="4">
        <f t="shared" si="200"/>
        <v>1</v>
      </c>
      <c r="P1111" s="3">
        <f t="shared" si="195"/>
        <v>0</v>
      </c>
      <c r="Q1111" s="2">
        <f t="shared" si="196"/>
        <v>0</v>
      </c>
      <c r="R1111" s="3">
        <f t="shared" si="197"/>
        <v>0</v>
      </c>
      <c r="S1111" s="2">
        <f t="shared" si="198"/>
        <v>0</v>
      </c>
      <c r="T1111" s="1">
        <f t="shared" si="201"/>
        <v>0</v>
      </c>
      <c r="U1111" s="1">
        <f t="shared" si="202"/>
        <v>0</v>
      </c>
    </row>
    <row r="1112" spans="1:21">
      <c r="A1112" s="9">
        <v>5382</v>
      </c>
      <c r="B1112" s="9" t="s">
        <v>818</v>
      </c>
      <c r="C1112" s="9" t="s">
        <v>3</v>
      </c>
      <c r="D1112" s="9">
        <v>2131</v>
      </c>
      <c r="E1112" s="9">
        <v>1</v>
      </c>
      <c r="F1112" s="9">
        <v>1.3382000000000001</v>
      </c>
      <c r="G1112" s="9">
        <v>1.3382000000000001</v>
      </c>
      <c r="H1112" s="9">
        <v>1.3357000000000001</v>
      </c>
      <c r="I1112" s="9">
        <v>-20</v>
      </c>
      <c r="J1112" s="9">
        <v>2345.65</v>
      </c>
      <c r="K1112" s="8" t="str">
        <f t="shared" si="192"/>
        <v>17:28</v>
      </c>
      <c r="L1112" s="7" t="str">
        <f t="shared" si="193"/>
        <v>17</v>
      </c>
      <c r="M1112" s="6">
        <f t="shared" si="194"/>
        <v>0</v>
      </c>
      <c r="N1112" s="5">
        <f t="shared" si="199"/>
        <v>1</v>
      </c>
      <c r="O1112" s="4">
        <f t="shared" si="200"/>
        <v>0</v>
      </c>
      <c r="P1112" s="3">
        <f t="shared" si="195"/>
        <v>0</v>
      </c>
      <c r="Q1112" s="2">
        <f t="shared" si="196"/>
        <v>0</v>
      </c>
      <c r="R1112" s="3">
        <f t="shared" si="197"/>
        <v>1</v>
      </c>
      <c r="S1112" s="2">
        <f t="shared" si="198"/>
        <v>0</v>
      </c>
      <c r="T1112" s="1">
        <f t="shared" si="201"/>
        <v>0</v>
      </c>
      <c r="U1112" s="1">
        <f t="shared" si="202"/>
        <v>0</v>
      </c>
    </row>
    <row r="1113" spans="1:21">
      <c r="A1113" s="9">
        <v>5387</v>
      </c>
      <c r="B1113" s="9" t="s">
        <v>817</v>
      </c>
      <c r="C1113" s="9" t="s">
        <v>3</v>
      </c>
      <c r="D1113" s="9">
        <v>2133</v>
      </c>
      <c r="E1113" s="9">
        <v>0.5</v>
      </c>
      <c r="F1113" s="9">
        <v>1.3391999999999999</v>
      </c>
      <c r="G1113" s="9">
        <v>1.3391999999999999</v>
      </c>
      <c r="H1113" s="9">
        <v>1.3367</v>
      </c>
      <c r="I1113" s="9">
        <v>-10</v>
      </c>
      <c r="J1113" s="9">
        <v>2335.65</v>
      </c>
      <c r="K1113" s="8" t="str">
        <f t="shared" si="192"/>
        <v>17:29</v>
      </c>
      <c r="L1113" s="7" t="str">
        <f t="shared" si="193"/>
        <v>17</v>
      </c>
      <c r="M1113" s="6">
        <f t="shared" si="194"/>
        <v>0</v>
      </c>
      <c r="N1113" s="5">
        <f t="shared" si="199"/>
        <v>2</v>
      </c>
      <c r="O1113" s="4">
        <f t="shared" si="200"/>
        <v>0</v>
      </c>
      <c r="P1113" s="3">
        <f t="shared" si="195"/>
        <v>1</v>
      </c>
      <c r="Q1113" s="2">
        <f t="shared" si="196"/>
        <v>0</v>
      </c>
      <c r="R1113" s="3">
        <f t="shared" si="197"/>
        <v>1</v>
      </c>
      <c r="S1113" s="2">
        <f t="shared" si="198"/>
        <v>0</v>
      </c>
      <c r="T1113" s="1">
        <f t="shared" si="201"/>
        <v>0</v>
      </c>
      <c r="U1113" s="1">
        <f t="shared" si="202"/>
        <v>0</v>
      </c>
    </row>
    <row r="1114" spans="1:21">
      <c r="A1114" s="9">
        <v>5392</v>
      </c>
      <c r="B1114" s="9" t="s">
        <v>816</v>
      </c>
      <c r="C1114" s="9" t="s">
        <v>0</v>
      </c>
      <c r="D1114" s="9">
        <v>2137</v>
      </c>
      <c r="E1114" s="9">
        <v>0.5</v>
      </c>
      <c r="F1114" s="9">
        <v>1.3387</v>
      </c>
      <c r="G1114" s="9">
        <v>1.3411999999999999</v>
      </c>
      <c r="H1114" s="9">
        <v>1.3387</v>
      </c>
      <c r="I1114" s="9">
        <v>2.5</v>
      </c>
      <c r="J1114" s="9">
        <v>2338.15</v>
      </c>
      <c r="K1114" s="8" t="str">
        <f t="shared" si="192"/>
        <v>17:31</v>
      </c>
      <c r="L1114" s="7" t="str">
        <f t="shared" si="193"/>
        <v>17</v>
      </c>
      <c r="M1114" s="6">
        <f t="shared" si="194"/>
        <v>0</v>
      </c>
      <c r="N1114" s="5">
        <f t="shared" si="199"/>
        <v>0</v>
      </c>
      <c r="O1114" s="4">
        <f t="shared" si="200"/>
        <v>1</v>
      </c>
      <c r="P1114" s="3">
        <f t="shared" si="195"/>
        <v>0</v>
      </c>
      <c r="Q1114" s="2">
        <f t="shared" si="196"/>
        <v>0</v>
      </c>
      <c r="R1114" s="3">
        <f t="shared" si="197"/>
        <v>0</v>
      </c>
      <c r="S1114" s="2">
        <f t="shared" si="198"/>
        <v>0</v>
      </c>
      <c r="T1114" s="1">
        <f t="shared" si="201"/>
        <v>0</v>
      </c>
      <c r="U1114" s="1">
        <f t="shared" si="202"/>
        <v>0</v>
      </c>
    </row>
    <row r="1115" spans="1:21">
      <c r="A1115" s="9">
        <v>5394</v>
      </c>
      <c r="B1115" s="9" t="s">
        <v>815</v>
      </c>
      <c r="C1115" s="9" t="s">
        <v>0</v>
      </c>
      <c r="D1115" s="9">
        <v>2135</v>
      </c>
      <c r="E1115" s="9">
        <v>0.5</v>
      </c>
      <c r="F1115" s="9">
        <v>1.3376999999999999</v>
      </c>
      <c r="G1115" s="9">
        <v>1.3402000000000001</v>
      </c>
      <c r="H1115" s="9">
        <v>1.3376999999999999</v>
      </c>
      <c r="I1115" s="9">
        <v>2.5</v>
      </c>
      <c r="J1115" s="9">
        <v>2340.65</v>
      </c>
      <c r="K1115" s="8" t="str">
        <f t="shared" si="192"/>
        <v>17:35</v>
      </c>
      <c r="L1115" s="7" t="str">
        <f t="shared" si="193"/>
        <v>17</v>
      </c>
      <c r="M1115" s="6">
        <f t="shared" si="194"/>
        <v>0</v>
      </c>
      <c r="N1115" s="5">
        <f t="shared" si="199"/>
        <v>0</v>
      </c>
      <c r="O1115" s="4">
        <f t="shared" si="200"/>
        <v>2</v>
      </c>
      <c r="P1115" s="3">
        <f t="shared" si="195"/>
        <v>0</v>
      </c>
      <c r="Q1115" s="2">
        <f t="shared" si="196"/>
        <v>0</v>
      </c>
      <c r="R1115" s="3">
        <f t="shared" si="197"/>
        <v>0</v>
      </c>
      <c r="S1115" s="2">
        <f t="shared" si="198"/>
        <v>0</v>
      </c>
      <c r="T1115" s="1">
        <f t="shared" si="201"/>
        <v>0</v>
      </c>
      <c r="U1115" s="1">
        <f t="shared" si="202"/>
        <v>0</v>
      </c>
    </row>
    <row r="1116" spans="1:21">
      <c r="A1116" s="9">
        <v>5399</v>
      </c>
      <c r="B1116" s="9" t="s">
        <v>814</v>
      </c>
      <c r="C1116" s="9" t="s">
        <v>0</v>
      </c>
      <c r="D1116" s="9">
        <v>2140</v>
      </c>
      <c r="E1116" s="9">
        <v>1.5</v>
      </c>
      <c r="F1116" s="9">
        <v>1.339</v>
      </c>
      <c r="G1116" s="9">
        <v>1.3365</v>
      </c>
      <c r="H1116" s="9">
        <v>1.339</v>
      </c>
      <c r="I1116" s="9">
        <v>7.5</v>
      </c>
      <c r="J1116" s="9">
        <v>2348.15</v>
      </c>
      <c r="K1116" s="8" t="str">
        <f t="shared" si="192"/>
        <v>17:44</v>
      </c>
      <c r="L1116" s="7" t="str">
        <f t="shared" si="193"/>
        <v>17</v>
      </c>
      <c r="M1116" s="6">
        <f t="shared" si="194"/>
        <v>0</v>
      </c>
      <c r="N1116" s="5">
        <f t="shared" si="199"/>
        <v>0</v>
      </c>
      <c r="O1116" s="4">
        <f t="shared" si="200"/>
        <v>3</v>
      </c>
      <c r="P1116" s="3">
        <f t="shared" si="195"/>
        <v>0</v>
      </c>
      <c r="Q1116" s="2">
        <f t="shared" si="196"/>
        <v>0</v>
      </c>
      <c r="R1116" s="3">
        <f t="shared" si="197"/>
        <v>0</v>
      </c>
      <c r="S1116" s="2">
        <f t="shared" si="198"/>
        <v>1</v>
      </c>
      <c r="T1116" s="1">
        <f t="shared" si="201"/>
        <v>0</v>
      </c>
      <c r="U1116" s="1">
        <f t="shared" si="202"/>
        <v>1</v>
      </c>
    </row>
    <row r="1117" spans="1:21">
      <c r="A1117" s="9">
        <v>5404</v>
      </c>
      <c r="B1117" s="9" t="s">
        <v>813</v>
      </c>
      <c r="C1117" s="9" t="s">
        <v>0</v>
      </c>
      <c r="D1117" s="9">
        <v>2141</v>
      </c>
      <c r="E1117" s="9">
        <v>2.5</v>
      </c>
      <c r="F1117" s="9">
        <v>1.3379000000000001</v>
      </c>
      <c r="G1117" s="9">
        <v>1.3404</v>
      </c>
      <c r="H1117" s="9">
        <v>1.3379000000000001</v>
      </c>
      <c r="I1117" s="9">
        <v>12.5</v>
      </c>
      <c r="J1117" s="9">
        <v>2360.65</v>
      </c>
      <c r="K1117" s="8" t="str">
        <f t="shared" si="192"/>
        <v>17:55</v>
      </c>
      <c r="L1117" s="7" t="str">
        <f t="shared" si="193"/>
        <v>17</v>
      </c>
      <c r="M1117" s="6">
        <f t="shared" si="194"/>
        <v>0</v>
      </c>
      <c r="N1117" s="5">
        <f t="shared" si="199"/>
        <v>0</v>
      </c>
      <c r="O1117" s="4">
        <f t="shared" si="200"/>
        <v>4</v>
      </c>
      <c r="P1117" s="3">
        <f t="shared" si="195"/>
        <v>0</v>
      </c>
      <c r="Q1117" s="2">
        <f t="shared" si="196"/>
        <v>1</v>
      </c>
      <c r="R1117" s="3">
        <f t="shared" si="197"/>
        <v>0</v>
      </c>
      <c r="S1117" s="2">
        <f t="shared" si="198"/>
        <v>0</v>
      </c>
      <c r="T1117" s="1">
        <f t="shared" si="201"/>
        <v>0</v>
      </c>
      <c r="U1117" s="1">
        <f t="shared" si="202"/>
        <v>1</v>
      </c>
    </row>
    <row r="1118" spans="1:21">
      <c r="A1118" s="9">
        <v>5412</v>
      </c>
      <c r="B1118" s="9" t="s">
        <v>812</v>
      </c>
      <c r="C1118" s="9" t="s">
        <v>3</v>
      </c>
      <c r="D1118" s="9">
        <v>2144</v>
      </c>
      <c r="E1118" s="9">
        <v>3.5</v>
      </c>
      <c r="F1118" s="9">
        <v>1.3364</v>
      </c>
      <c r="G1118" s="9">
        <v>1.3364</v>
      </c>
      <c r="H1118" s="9">
        <v>1.3389</v>
      </c>
      <c r="I1118" s="9">
        <v>-70</v>
      </c>
      <c r="J1118" s="9">
        <v>2290.65</v>
      </c>
      <c r="K1118" s="8" t="str">
        <f t="shared" si="192"/>
        <v>17:56</v>
      </c>
      <c r="L1118" s="7" t="str">
        <f t="shared" si="193"/>
        <v>17</v>
      </c>
      <c r="M1118" s="6">
        <f t="shared" si="194"/>
        <v>0</v>
      </c>
      <c r="N1118" s="5">
        <f t="shared" si="199"/>
        <v>1</v>
      </c>
      <c r="O1118" s="4">
        <f t="shared" si="200"/>
        <v>0</v>
      </c>
      <c r="P1118" s="3">
        <f t="shared" si="195"/>
        <v>0</v>
      </c>
      <c r="Q1118" s="2">
        <f t="shared" si="196"/>
        <v>0</v>
      </c>
      <c r="R1118" s="3">
        <f t="shared" si="197"/>
        <v>0</v>
      </c>
      <c r="S1118" s="2">
        <f t="shared" si="198"/>
        <v>0</v>
      </c>
      <c r="T1118" s="1">
        <f t="shared" si="201"/>
        <v>0</v>
      </c>
      <c r="U1118" s="1">
        <f t="shared" si="202"/>
        <v>0</v>
      </c>
    </row>
    <row r="1119" spans="1:21">
      <c r="A1119" s="9">
        <v>5413</v>
      </c>
      <c r="B1119" s="9" t="s">
        <v>811</v>
      </c>
      <c r="C1119" s="9" t="s">
        <v>0</v>
      </c>
      <c r="D1119" s="9">
        <v>2146</v>
      </c>
      <c r="E1119" s="9">
        <v>0.5</v>
      </c>
      <c r="F1119" s="9">
        <v>1.3373999999999999</v>
      </c>
      <c r="G1119" s="9">
        <v>1.3349</v>
      </c>
      <c r="H1119" s="9">
        <v>1.3373999999999999</v>
      </c>
      <c r="I1119" s="9">
        <v>2.5</v>
      </c>
      <c r="J1119" s="9">
        <v>2293.15</v>
      </c>
      <c r="K1119" s="8" t="str">
        <f t="shared" si="192"/>
        <v>17:57</v>
      </c>
      <c r="L1119" s="7" t="str">
        <f t="shared" si="193"/>
        <v>17</v>
      </c>
      <c r="M1119" s="6">
        <f t="shared" si="194"/>
        <v>0</v>
      </c>
      <c r="N1119" s="5">
        <f t="shared" si="199"/>
        <v>0</v>
      </c>
      <c r="O1119" s="4">
        <f t="shared" si="200"/>
        <v>1</v>
      </c>
      <c r="P1119" s="3">
        <f t="shared" si="195"/>
        <v>0</v>
      </c>
      <c r="Q1119" s="2">
        <f t="shared" si="196"/>
        <v>0</v>
      </c>
      <c r="R1119" s="3">
        <f t="shared" si="197"/>
        <v>0</v>
      </c>
      <c r="S1119" s="2">
        <f t="shared" si="198"/>
        <v>1</v>
      </c>
      <c r="T1119" s="1">
        <f t="shared" si="201"/>
        <v>0</v>
      </c>
      <c r="U1119" s="1">
        <f t="shared" si="202"/>
        <v>0</v>
      </c>
    </row>
    <row r="1120" spans="1:21">
      <c r="A1120" s="9">
        <v>5418</v>
      </c>
      <c r="B1120" s="9" t="s">
        <v>810</v>
      </c>
      <c r="C1120" s="9" t="s">
        <v>0</v>
      </c>
      <c r="D1120" s="9">
        <v>2147</v>
      </c>
      <c r="E1120" s="9">
        <v>1.5</v>
      </c>
      <c r="F1120" s="9">
        <v>1.3371</v>
      </c>
      <c r="G1120" s="9">
        <v>1.3395999999999999</v>
      </c>
      <c r="H1120" s="9">
        <v>1.3371</v>
      </c>
      <c r="I1120" s="9">
        <v>7.5</v>
      </c>
      <c r="J1120" s="9">
        <v>2300.65</v>
      </c>
      <c r="K1120" s="8" t="str">
        <f t="shared" si="192"/>
        <v>18:07</v>
      </c>
      <c r="L1120" s="7" t="str">
        <f t="shared" si="193"/>
        <v>18</v>
      </c>
      <c r="M1120" s="6">
        <f t="shared" si="194"/>
        <v>0</v>
      </c>
      <c r="N1120" s="5">
        <f t="shared" si="199"/>
        <v>0</v>
      </c>
      <c r="O1120" s="4">
        <f t="shared" si="200"/>
        <v>2</v>
      </c>
      <c r="P1120" s="3">
        <f t="shared" si="195"/>
        <v>0</v>
      </c>
      <c r="Q1120" s="2">
        <f t="shared" si="196"/>
        <v>0</v>
      </c>
      <c r="R1120" s="3">
        <f t="shared" si="197"/>
        <v>0</v>
      </c>
      <c r="S1120" s="2">
        <f t="shared" si="198"/>
        <v>0</v>
      </c>
      <c r="T1120" s="1">
        <f t="shared" si="201"/>
        <v>0</v>
      </c>
      <c r="U1120" s="1">
        <f t="shared" si="202"/>
        <v>1</v>
      </c>
    </row>
    <row r="1121" spans="1:21">
      <c r="A1121" s="9">
        <v>5423</v>
      </c>
      <c r="B1121" s="9" t="s">
        <v>809</v>
      </c>
      <c r="C1121" s="9" t="s">
        <v>0</v>
      </c>
      <c r="D1121" s="9">
        <v>2150</v>
      </c>
      <c r="E1121" s="9">
        <v>2.5</v>
      </c>
      <c r="F1121" s="9">
        <v>1.3373999999999999</v>
      </c>
      <c r="G1121" s="9">
        <v>1.3349</v>
      </c>
      <c r="H1121" s="9">
        <v>1.3373999999999999</v>
      </c>
      <c r="I1121" s="9">
        <v>12.5</v>
      </c>
      <c r="J1121" s="9">
        <v>2313.15</v>
      </c>
      <c r="K1121" s="8" t="str">
        <f t="shared" si="192"/>
        <v>18:24</v>
      </c>
      <c r="L1121" s="7" t="str">
        <f t="shared" si="193"/>
        <v>18</v>
      </c>
      <c r="M1121" s="6">
        <f t="shared" si="194"/>
        <v>0</v>
      </c>
      <c r="N1121" s="5">
        <f t="shared" si="199"/>
        <v>0</v>
      </c>
      <c r="O1121" s="4">
        <f t="shared" si="200"/>
        <v>3</v>
      </c>
      <c r="P1121" s="3">
        <f t="shared" si="195"/>
        <v>0</v>
      </c>
      <c r="Q1121" s="2">
        <f t="shared" si="196"/>
        <v>0</v>
      </c>
      <c r="R1121" s="3">
        <f t="shared" si="197"/>
        <v>0</v>
      </c>
      <c r="S1121" s="2">
        <f t="shared" si="198"/>
        <v>1</v>
      </c>
      <c r="T1121" s="1">
        <f t="shared" si="201"/>
        <v>0</v>
      </c>
      <c r="U1121" s="1">
        <f t="shared" si="202"/>
        <v>1</v>
      </c>
    </row>
    <row r="1122" spans="1:21">
      <c r="A1122" s="9">
        <v>5428</v>
      </c>
      <c r="B1122" s="9" t="s">
        <v>808</v>
      </c>
      <c r="C1122" s="9" t="s">
        <v>0</v>
      </c>
      <c r="D1122" s="9">
        <v>2151</v>
      </c>
      <c r="E1122" s="9">
        <v>3.5</v>
      </c>
      <c r="F1122" s="9">
        <v>1.3371</v>
      </c>
      <c r="G1122" s="9">
        <v>1.3395999999999999</v>
      </c>
      <c r="H1122" s="9">
        <v>1.3371</v>
      </c>
      <c r="I1122" s="9">
        <v>17.5</v>
      </c>
      <c r="J1122" s="9">
        <v>2330.65</v>
      </c>
      <c r="K1122" s="8" t="str">
        <f t="shared" si="192"/>
        <v>18:33</v>
      </c>
      <c r="L1122" s="7" t="str">
        <f t="shared" si="193"/>
        <v>18</v>
      </c>
      <c r="M1122" s="6">
        <f t="shared" si="194"/>
        <v>0</v>
      </c>
      <c r="N1122" s="5">
        <f t="shared" si="199"/>
        <v>0</v>
      </c>
      <c r="O1122" s="4">
        <f t="shared" si="200"/>
        <v>4</v>
      </c>
      <c r="P1122" s="3">
        <f t="shared" si="195"/>
        <v>0</v>
      </c>
      <c r="Q1122" s="2">
        <f t="shared" si="196"/>
        <v>0</v>
      </c>
      <c r="R1122" s="3">
        <f t="shared" si="197"/>
        <v>0</v>
      </c>
      <c r="S1122" s="2">
        <f t="shared" si="198"/>
        <v>0</v>
      </c>
      <c r="T1122" s="1">
        <f t="shared" si="201"/>
        <v>0</v>
      </c>
      <c r="U1122" s="1">
        <f t="shared" si="202"/>
        <v>1</v>
      </c>
    </row>
    <row r="1123" spans="1:21">
      <c r="A1123" s="9">
        <v>5433</v>
      </c>
      <c r="B1123" s="9" t="s">
        <v>807</v>
      </c>
      <c r="C1123" s="9" t="s">
        <v>0</v>
      </c>
      <c r="D1123" s="9">
        <v>2154</v>
      </c>
      <c r="E1123" s="9">
        <v>4.5</v>
      </c>
      <c r="F1123" s="9">
        <v>1.3373999999999999</v>
      </c>
      <c r="G1123" s="9">
        <v>1.3349</v>
      </c>
      <c r="H1123" s="9">
        <v>1.3373999999999999</v>
      </c>
      <c r="I1123" s="9">
        <v>22.5</v>
      </c>
      <c r="J1123" s="9">
        <v>2353.15</v>
      </c>
      <c r="K1123" s="8" t="str">
        <f t="shared" si="192"/>
        <v>18:52</v>
      </c>
      <c r="L1123" s="7" t="str">
        <f t="shared" si="193"/>
        <v>18</v>
      </c>
      <c r="M1123" s="6">
        <f t="shared" si="194"/>
        <v>0</v>
      </c>
      <c r="N1123" s="5">
        <f t="shared" si="199"/>
        <v>0</v>
      </c>
      <c r="O1123" s="4">
        <f t="shared" si="200"/>
        <v>5</v>
      </c>
      <c r="P1123" s="3">
        <f t="shared" si="195"/>
        <v>0</v>
      </c>
      <c r="Q1123" s="2">
        <f t="shared" si="196"/>
        <v>0</v>
      </c>
      <c r="R1123" s="3">
        <f t="shared" si="197"/>
        <v>0</v>
      </c>
      <c r="S1123" s="2">
        <f t="shared" si="198"/>
        <v>1</v>
      </c>
      <c r="T1123" s="1">
        <f t="shared" si="201"/>
        <v>0</v>
      </c>
      <c r="U1123" s="1">
        <f t="shared" si="202"/>
        <v>1</v>
      </c>
    </row>
    <row r="1124" spans="1:21">
      <c r="A1124" s="9">
        <v>5438</v>
      </c>
      <c r="B1124" s="9" t="s">
        <v>806</v>
      </c>
      <c r="C1124" s="9" t="s">
        <v>0</v>
      </c>
      <c r="D1124" s="9">
        <v>2155</v>
      </c>
      <c r="E1124" s="9">
        <v>5.5</v>
      </c>
      <c r="F1124" s="9">
        <v>1.3371</v>
      </c>
      <c r="G1124" s="9">
        <v>1.3395999999999999</v>
      </c>
      <c r="H1124" s="9">
        <v>1.3371</v>
      </c>
      <c r="I1124" s="9">
        <v>27.5</v>
      </c>
      <c r="J1124" s="9">
        <v>2380.65</v>
      </c>
      <c r="K1124" s="8" t="str">
        <f t="shared" si="192"/>
        <v>19:27</v>
      </c>
      <c r="L1124" s="7" t="str">
        <f t="shared" si="193"/>
        <v>19</v>
      </c>
      <c r="M1124" s="6">
        <f t="shared" si="194"/>
        <v>0</v>
      </c>
      <c r="N1124" s="5">
        <f t="shared" si="199"/>
        <v>0</v>
      </c>
      <c r="O1124" s="4">
        <f t="shared" si="200"/>
        <v>6</v>
      </c>
      <c r="P1124" s="3">
        <f t="shared" si="195"/>
        <v>0</v>
      </c>
      <c r="Q1124" s="2">
        <f t="shared" si="196"/>
        <v>0</v>
      </c>
      <c r="R1124" s="3">
        <f t="shared" si="197"/>
        <v>0</v>
      </c>
      <c r="S1124" s="2">
        <f t="shared" si="198"/>
        <v>0</v>
      </c>
      <c r="T1124" s="1">
        <f t="shared" si="201"/>
        <v>0</v>
      </c>
      <c r="U1124" s="1">
        <f t="shared" si="202"/>
        <v>1</v>
      </c>
    </row>
    <row r="1125" spans="1:21">
      <c r="A1125" s="9">
        <v>5447</v>
      </c>
      <c r="B1125" s="9" t="s">
        <v>805</v>
      </c>
      <c r="C1125" s="9" t="s">
        <v>0</v>
      </c>
      <c r="D1125" s="9">
        <v>2160</v>
      </c>
      <c r="E1125" s="9">
        <v>0.5</v>
      </c>
      <c r="F1125" s="9">
        <v>1.3364</v>
      </c>
      <c r="G1125" s="9">
        <v>1.3339000000000001</v>
      </c>
      <c r="H1125" s="9">
        <v>1.3364</v>
      </c>
      <c r="I1125" s="9">
        <v>2.5499999999999998</v>
      </c>
      <c r="J1125" s="9">
        <v>2383.1999999999998</v>
      </c>
      <c r="K1125" s="8" t="str">
        <f t="shared" si="192"/>
        <v>00:03</v>
      </c>
      <c r="L1125" s="7" t="str">
        <f t="shared" si="193"/>
        <v>00</v>
      </c>
      <c r="M1125" s="6">
        <f t="shared" si="194"/>
        <v>0</v>
      </c>
      <c r="N1125" s="5">
        <f t="shared" si="199"/>
        <v>0</v>
      </c>
      <c r="O1125" s="4">
        <f t="shared" si="200"/>
        <v>7</v>
      </c>
      <c r="P1125" s="3">
        <f t="shared" si="195"/>
        <v>0</v>
      </c>
      <c r="Q1125" s="2">
        <f t="shared" si="196"/>
        <v>1</v>
      </c>
      <c r="R1125" s="3">
        <f t="shared" si="197"/>
        <v>0</v>
      </c>
      <c r="S1125" s="2">
        <f t="shared" si="198"/>
        <v>1</v>
      </c>
      <c r="T1125" s="1">
        <f t="shared" si="201"/>
        <v>0</v>
      </c>
      <c r="U1125" s="1">
        <f t="shared" si="202"/>
        <v>1</v>
      </c>
    </row>
    <row r="1126" spans="1:21">
      <c r="A1126" s="9">
        <v>5449</v>
      </c>
      <c r="B1126" s="9" t="s">
        <v>805</v>
      </c>
      <c r="C1126" s="9" t="s">
        <v>54</v>
      </c>
      <c r="D1126" s="9">
        <v>2161</v>
      </c>
      <c r="E1126" s="9">
        <v>1.5</v>
      </c>
      <c r="F1126" s="9">
        <v>1.3374999999999999</v>
      </c>
      <c r="G1126" s="9">
        <v>1.3386</v>
      </c>
      <c r="H1126" s="9">
        <v>1.3361000000000001</v>
      </c>
      <c r="I1126" s="9">
        <v>-13.5</v>
      </c>
      <c r="J1126" s="9">
        <v>2369.6999999999998</v>
      </c>
      <c r="K1126" s="8" t="str">
        <f t="shared" si="192"/>
        <v>00:03</v>
      </c>
      <c r="L1126" s="7" t="str">
        <f t="shared" si="193"/>
        <v>00</v>
      </c>
      <c r="M1126" s="6">
        <f t="shared" si="194"/>
        <v>2</v>
      </c>
      <c r="N1126" s="5">
        <f t="shared" si="199"/>
        <v>0</v>
      </c>
      <c r="O1126" s="4">
        <f t="shared" si="200"/>
        <v>0</v>
      </c>
      <c r="P1126" s="3">
        <f t="shared" si="195"/>
        <v>0</v>
      </c>
      <c r="Q1126" s="2">
        <f t="shared" si="196"/>
        <v>0</v>
      </c>
      <c r="R1126" s="3">
        <f t="shared" si="197"/>
        <v>0</v>
      </c>
      <c r="S1126" s="2">
        <f t="shared" si="198"/>
        <v>0</v>
      </c>
      <c r="T1126" s="1">
        <f t="shared" si="201"/>
        <v>0</v>
      </c>
      <c r="U1126" s="1">
        <f t="shared" si="202"/>
        <v>0</v>
      </c>
    </row>
    <row r="1127" spans="1:21">
      <c r="A1127" s="9">
        <v>5450</v>
      </c>
      <c r="B1127" s="9" t="s">
        <v>805</v>
      </c>
      <c r="C1127" s="9" t="s">
        <v>54</v>
      </c>
      <c r="D1127" s="9">
        <v>2158</v>
      </c>
      <c r="E1127" s="9">
        <v>6.5</v>
      </c>
      <c r="F1127" s="9">
        <v>1.3371999999999999</v>
      </c>
      <c r="G1127" s="9">
        <v>1.3349</v>
      </c>
      <c r="H1127" s="9">
        <v>1.3373999999999999</v>
      </c>
      <c r="I1127" s="9">
        <v>20.149999999999999</v>
      </c>
      <c r="J1127" s="9">
        <v>2389.86</v>
      </c>
      <c r="K1127" s="8" t="str">
        <f t="shared" si="192"/>
        <v>00:03</v>
      </c>
      <c r="L1127" s="7" t="str">
        <f t="shared" si="193"/>
        <v>00</v>
      </c>
      <c r="M1127" s="6">
        <f t="shared" si="194"/>
        <v>1</v>
      </c>
      <c r="N1127" s="5">
        <f t="shared" si="199"/>
        <v>0</v>
      </c>
      <c r="O1127" s="4">
        <f t="shared" si="200"/>
        <v>0</v>
      </c>
      <c r="P1127" s="3">
        <f t="shared" si="195"/>
        <v>0</v>
      </c>
      <c r="Q1127" s="2">
        <f t="shared" si="196"/>
        <v>0</v>
      </c>
      <c r="R1127" s="3">
        <f t="shared" si="197"/>
        <v>0</v>
      </c>
      <c r="S1127" s="2">
        <f t="shared" si="198"/>
        <v>0</v>
      </c>
      <c r="T1127" s="1">
        <f t="shared" si="201"/>
        <v>0</v>
      </c>
      <c r="U1127" s="1">
        <f t="shared" si="202"/>
        <v>0</v>
      </c>
    </row>
    <row r="1128" spans="1:21">
      <c r="A1128" s="9">
        <v>5462</v>
      </c>
      <c r="B1128" s="9" t="s">
        <v>804</v>
      </c>
      <c r="C1128" s="9" t="s">
        <v>0</v>
      </c>
      <c r="D1128" s="9">
        <v>2166</v>
      </c>
      <c r="E1128" s="9">
        <v>0.5</v>
      </c>
      <c r="F1128" s="9">
        <v>1.3341000000000001</v>
      </c>
      <c r="G1128" s="9">
        <v>1.3315999999999999</v>
      </c>
      <c r="H1128" s="9">
        <v>1.3341000000000001</v>
      </c>
      <c r="I1128" s="9">
        <v>2.5</v>
      </c>
      <c r="J1128" s="9">
        <v>2392.36</v>
      </c>
      <c r="K1128" s="8" t="str">
        <f t="shared" si="192"/>
        <v>02:55</v>
      </c>
      <c r="L1128" s="7" t="str">
        <f t="shared" si="193"/>
        <v>02</v>
      </c>
      <c r="M1128" s="6">
        <f t="shared" si="194"/>
        <v>0</v>
      </c>
      <c r="N1128" s="5">
        <f t="shared" si="199"/>
        <v>0</v>
      </c>
      <c r="O1128" s="4">
        <f t="shared" si="200"/>
        <v>1</v>
      </c>
      <c r="P1128" s="3">
        <f t="shared" si="195"/>
        <v>0</v>
      </c>
      <c r="Q1128" s="2">
        <f t="shared" si="196"/>
        <v>0</v>
      </c>
      <c r="R1128" s="3">
        <f t="shared" si="197"/>
        <v>0</v>
      </c>
      <c r="S1128" s="2">
        <f t="shared" si="198"/>
        <v>1</v>
      </c>
      <c r="T1128" s="1">
        <f t="shared" si="201"/>
        <v>0</v>
      </c>
      <c r="U1128" s="1">
        <f t="shared" si="202"/>
        <v>0</v>
      </c>
    </row>
    <row r="1129" spans="1:21">
      <c r="A1129" s="9">
        <v>5464</v>
      </c>
      <c r="B1129" s="9" t="s">
        <v>803</v>
      </c>
      <c r="C1129" s="9" t="s">
        <v>0</v>
      </c>
      <c r="D1129" s="9">
        <v>2164</v>
      </c>
      <c r="E1129" s="9">
        <v>1</v>
      </c>
      <c r="F1129" s="9">
        <v>1.3351</v>
      </c>
      <c r="G1129" s="9">
        <v>1.3326</v>
      </c>
      <c r="H1129" s="9">
        <v>1.3351</v>
      </c>
      <c r="I1129" s="9">
        <v>5</v>
      </c>
      <c r="J1129" s="9">
        <v>2397.36</v>
      </c>
      <c r="K1129" s="8" t="str">
        <f t="shared" si="192"/>
        <v>05:50</v>
      </c>
      <c r="L1129" s="7" t="str">
        <f t="shared" si="193"/>
        <v>05</v>
      </c>
      <c r="M1129" s="6">
        <f t="shared" si="194"/>
        <v>0</v>
      </c>
      <c r="N1129" s="5">
        <f t="shared" si="199"/>
        <v>0</v>
      </c>
      <c r="O1129" s="4">
        <f t="shared" si="200"/>
        <v>2</v>
      </c>
      <c r="P1129" s="3">
        <f t="shared" si="195"/>
        <v>0</v>
      </c>
      <c r="Q1129" s="2">
        <f t="shared" si="196"/>
        <v>0</v>
      </c>
      <c r="R1129" s="3">
        <f t="shared" si="197"/>
        <v>0</v>
      </c>
      <c r="S1129" s="2">
        <f t="shared" si="198"/>
        <v>1</v>
      </c>
      <c r="T1129" s="1">
        <f t="shared" si="201"/>
        <v>0</v>
      </c>
      <c r="U1129" s="1">
        <f t="shared" si="202"/>
        <v>0</v>
      </c>
    </row>
    <row r="1130" spans="1:21">
      <c r="A1130" s="9">
        <v>5468</v>
      </c>
      <c r="B1130" s="9" t="s">
        <v>802</v>
      </c>
      <c r="C1130" s="9" t="s">
        <v>3</v>
      </c>
      <c r="D1130" s="9">
        <v>2167</v>
      </c>
      <c r="E1130" s="9">
        <v>1.5</v>
      </c>
      <c r="F1130" s="9">
        <v>1.3363</v>
      </c>
      <c r="G1130" s="9">
        <v>1.3363</v>
      </c>
      <c r="H1130" s="9">
        <v>1.3338000000000001</v>
      </c>
      <c r="I1130" s="9">
        <v>-30</v>
      </c>
      <c r="J1130" s="9">
        <v>2367.36</v>
      </c>
      <c r="K1130" s="8" t="str">
        <f t="shared" si="192"/>
        <v>07:02</v>
      </c>
      <c r="L1130" s="7" t="str">
        <f t="shared" si="193"/>
        <v>07</v>
      </c>
      <c r="M1130" s="6">
        <f t="shared" si="194"/>
        <v>0</v>
      </c>
      <c r="N1130" s="5">
        <f t="shared" si="199"/>
        <v>1</v>
      </c>
      <c r="O1130" s="4">
        <f t="shared" si="200"/>
        <v>0</v>
      </c>
      <c r="P1130" s="3">
        <f t="shared" si="195"/>
        <v>0</v>
      </c>
      <c r="Q1130" s="2">
        <f t="shared" si="196"/>
        <v>0</v>
      </c>
      <c r="R1130" s="3">
        <f t="shared" si="197"/>
        <v>1</v>
      </c>
      <c r="S1130" s="2">
        <f t="shared" si="198"/>
        <v>0</v>
      </c>
      <c r="T1130" s="1">
        <f t="shared" si="201"/>
        <v>0</v>
      </c>
      <c r="U1130" s="1">
        <f t="shared" si="202"/>
        <v>0</v>
      </c>
    </row>
    <row r="1131" spans="1:21">
      <c r="A1131" s="9">
        <v>5473</v>
      </c>
      <c r="B1131" s="9" t="s">
        <v>801</v>
      </c>
      <c r="C1131" s="9" t="s">
        <v>0</v>
      </c>
      <c r="D1131" s="9">
        <v>2169</v>
      </c>
      <c r="E1131" s="9">
        <v>0.5</v>
      </c>
      <c r="F1131" s="9">
        <v>1.3355999999999999</v>
      </c>
      <c r="G1131" s="9">
        <v>1.3381000000000001</v>
      </c>
      <c r="H1131" s="9">
        <v>1.3355999999999999</v>
      </c>
      <c r="I1131" s="9">
        <v>2.5</v>
      </c>
      <c r="J1131" s="9">
        <v>2369.86</v>
      </c>
      <c r="K1131" s="8" t="str">
        <f t="shared" si="192"/>
        <v>07:13</v>
      </c>
      <c r="L1131" s="7" t="str">
        <f t="shared" si="193"/>
        <v>07</v>
      </c>
      <c r="M1131" s="6">
        <f t="shared" si="194"/>
        <v>0</v>
      </c>
      <c r="N1131" s="5">
        <f t="shared" si="199"/>
        <v>0</v>
      </c>
      <c r="O1131" s="4">
        <f t="shared" si="200"/>
        <v>1</v>
      </c>
      <c r="P1131" s="3">
        <f t="shared" si="195"/>
        <v>0</v>
      </c>
      <c r="Q1131" s="2">
        <f t="shared" si="196"/>
        <v>0</v>
      </c>
      <c r="R1131" s="3">
        <f t="shared" si="197"/>
        <v>0</v>
      </c>
      <c r="S1131" s="2">
        <f t="shared" si="198"/>
        <v>0</v>
      </c>
      <c r="T1131" s="1">
        <f t="shared" si="201"/>
        <v>0</v>
      </c>
      <c r="U1131" s="1">
        <f t="shared" si="202"/>
        <v>0</v>
      </c>
    </row>
    <row r="1132" spans="1:21">
      <c r="A1132" s="9">
        <v>5478</v>
      </c>
      <c r="B1132" s="9" t="s">
        <v>800</v>
      </c>
      <c r="C1132" s="9" t="s">
        <v>0</v>
      </c>
      <c r="D1132" s="9">
        <v>2172</v>
      </c>
      <c r="E1132" s="9">
        <v>1.5</v>
      </c>
      <c r="F1132" s="9">
        <v>1.3359000000000001</v>
      </c>
      <c r="G1132" s="9">
        <v>1.3333999999999999</v>
      </c>
      <c r="H1132" s="9">
        <v>1.3359000000000001</v>
      </c>
      <c r="I1132" s="9">
        <v>7.5</v>
      </c>
      <c r="J1132" s="9">
        <v>2377.36</v>
      </c>
      <c r="K1132" s="8" t="str">
        <f t="shared" si="192"/>
        <v>09:29</v>
      </c>
      <c r="L1132" s="7" t="str">
        <f t="shared" si="193"/>
        <v>09</v>
      </c>
      <c r="M1132" s="6">
        <f t="shared" si="194"/>
        <v>0</v>
      </c>
      <c r="N1132" s="5">
        <f t="shared" si="199"/>
        <v>0</v>
      </c>
      <c r="O1132" s="4">
        <f t="shared" si="200"/>
        <v>2</v>
      </c>
      <c r="P1132" s="3">
        <f t="shared" si="195"/>
        <v>0</v>
      </c>
      <c r="Q1132" s="2">
        <f t="shared" si="196"/>
        <v>0</v>
      </c>
      <c r="R1132" s="3">
        <f t="shared" si="197"/>
        <v>0</v>
      </c>
      <c r="S1132" s="2">
        <f t="shared" si="198"/>
        <v>1</v>
      </c>
      <c r="T1132" s="1">
        <f t="shared" si="201"/>
        <v>0</v>
      </c>
      <c r="U1132" s="1">
        <f t="shared" si="202"/>
        <v>1</v>
      </c>
    </row>
    <row r="1133" spans="1:21">
      <c r="A1133" s="9">
        <v>5487</v>
      </c>
      <c r="B1133" s="9" t="s">
        <v>799</v>
      </c>
      <c r="C1133" s="9" t="s">
        <v>3</v>
      </c>
      <c r="D1133" s="9">
        <v>2173</v>
      </c>
      <c r="E1133" s="9">
        <v>2.5</v>
      </c>
      <c r="F1133" s="9">
        <v>1.3381000000000001</v>
      </c>
      <c r="G1133" s="9">
        <v>1.3381000000000001</v>
      </c>
      <c r="H1133" s="9">
        <v>1.3355999999999999</v>
      </c>
      <c r="I1133" s="9">
        <v>-50</v>
      </c>
      <c r="J1133" s="9">
        <v>2327.36</v>
      </c>
      <c r="K1133" s="8" t="str">
        <f t="shared" si="192"/>
        <v>15:12</v>
      </c>
      <c r="L1133" s="7" t="str">
        <f t="shared" si="193"/>
        <v>15</v>
      </c>
      <c r="M1133" s="6">
        <f t="shared" si="194"/>
        <v>0</v>
      </c>
      <c r="N1133" s="5">
        <f t="shared" si="199"/>
        <v>1</v>
      </c>
      <c r="O1133" s="4">
        <f t="shared" si="200"/>
        <v>0</v>
      </c>
      <c r="P1133" s="3">
        <f t="shared" si="195"/>
        <v>0</v>
      </c>
      <c r="Q1133" s="2">
        <f t="shared" si="196"/>
        <v>0</v>
      </c>
      <c r="R1133" s="3">
        <f t="shared" si="197"/>
        <v>1</v>
      </c>
      <c r="S1133" s="2">
        <f t="shared" si="198"/>
        <v>0</v>
      </c>
      <c r="T1133" s="1">
        <f t="shared" si="201"/>
        <v>0</v>
      </c>
      <c r="U1133" s="1">
        <f t="shared" si="202"/>
        <v>0</v>
      </c>
    </row>
    <row r="1134" spans="1:21">
      <c r="A1134" s="9">
        <v>5488</v>
      </c>
      <c r="B1134" s="9" t="s">
        <v>798</v>
      </c>
      <c r="C1134" s="9" t="s">
        <v>0</v>
      </c>
      <c r="D1134" s="9">
        <v>2175</v>
      </c>
      <c r="E1134" s="9">
        <v>0.5</v>
      </c>
      <c r="F1134" s="9">
        <v>1.3366</v>
      </c>
      <c r="G1134" s="9">
        <v>1.3391</v>
      </c>
      <c r="H1134" s="9">
        <v>1.3366</v>
      </c>
      <c r="I1134" s="9">
        <v>2.5</v>
      </c>
      <c r="J1134" s="9">
        <v>2329.86</v>
      </c>
      <c r="K1134" s="8" t="str">
        <f t="shared" si="192"/>
        <v>16:33</v>
      </c>
      <c r="L1134" s="7" t="str">
        <f t="shared" si="193"/>
        <v>16</v>
      </c>
      <c r="M1134" s="6">
        <f t="shared" si="194"/>
        <v>0</v>
      </c>
      <c r="N1134" s="5">
        <f t="shared" si="199"/>
        <v>0</v>
      </c>
      <c r="O1134" s="4">
        <f t="shared" si="200"/>
        <v>1</v>
      </c>
      <c r="P1134" s="3">
        <f t="shared" si="195"/>
        <v>0</v>
      </c>
      <c r="Q1134" s="2">
        <f t="shared" si="196"/>
        <v>0</v>
      </c>
      <c r="R1134" s="3">
        <f t="shared" si="197"/>
        <v>0</v>
      </c>
      <c r="S1134" s="2">
        <f t="shared" si="198"/>
        <v>0</v>
      </c>
      <c r="T1134" s="1">
        <f t="shared" si="201"/>
        <v>0</v>
      </c>
      <c r="U1134" s="1">
        <f t="shared" si="202"/>
        <v>0</v>
      </c>
    </row>
    <row r="1135" spans="1:21">
      <c r="A1135" s="9">
        <v>5493</v>
      </c>
      <c r="B1135" s="9" t="s">
        <v>797</v>
      </c>
      <c r="C1135" s="9" t="s">
        <v>0</v>
      </c>
      <c r="D1135" s="9">
        <v>2178</v>
      </c>
      <c r="E1135" s="9">
        <v>1.5</v>
      </c>
      <c r="F1135" s="9">
        <v>1.3371</v>
      </c>
      <c r="G1135" s="9">
        <v>1.3346</v>
      </c>
      <c r="H1135" s="9">
        <v>1.3371</v>
      </c>
      <c r="I1135" s="9">
        <v>7.5</v>
      </c>
      <c r="J1135" s="9">
        <v>2337.36</v>
      </c>
      <c r="K1135" s="8" t="str">
        <f t="shared" si="192"/>
        <v>16:46</v>
      </c>
      <c r="L1135" s="7" t="str">
        <f t="shared" si="193"/>
        <v>16</v>
      </c>
      <c r="M1135" s="6">
        <f t="shared" si="194"/>
        <v>0</v>
      </c>
      <c r="N1135" s="5">
        <f t="shared" si="199"/>
        <v>0</v>
      </c>
      <c r="O1135" s="4">
        <f t="shared" si="200"/>
        <v>2</v>
      </c>
      <c r="P1135" s="3">
        <f t="shared" si="195"/>
        <v>0</v>
      </c>
      <c r="Q1135" s="2">
        <f t="shared" si="196"/>
        <v>0</v>
      </c>
      <c r="R1135" s="3">
        <f t="shared" si="197"/>
        <v>0</v>
      </c>
      <c r="S1135" s="2">
        <f t="shared" si="198"/>
        <v>1</v>
      </c>
      <c r="T1135" s="1">
        <f t="shared" si="201"/>
        <v>0</v>
      </c>
      <c r="U1135" s="1">
        <f t="shared" si="202"/>
        <v>1</v>
      </c>
    </row>
    <row r="1136" spans="1:21">
      <c r="A1136" s="9">
        <v>5498</v>
      </c>
      <c r="B1136" s="9" t="s">
        <v>796</v>
      </c>
      <c r="C1136" s="9" t="s">
        <v>0</v>
      </c>
      <c r="D1136" s="9">
        <v>2179</v>
      </c>
      <c r="E1136" s="9">
        <v>2.5</v>
      </c>
      <c r="F1136" s="9">
        <v>1.3368</v>
      </c>
      <c r="G1136" s="9">
        <v>1.3392999999999999</v>
      </c>
      <c r="H1136" s="9">
        <v>1.3368</v>
      </c>
      <c r="I1136" s="9">
        <v>12.5</v>
      </c>
      <c r="J1136" s="9">
        <v>2349.86</v>
      </c>
      <c r="K1136" s="8" t="str">
        <f t="shared" si="192"/>
        <v>20:03</v>
      </c>
      <c r="L1136" s="7" t="str">
        <f t="shared" si="193"/>
        <v>20</v>
      </c>
      <c r="M1136" s="6">
        <f t="shared" si="194"/>
        <v>0</v>
      </c>
      <c r="N1136" s="5">
        <f t="shared" si="199"/>
        <v>0</v>
      </c>
      <c r="O1136" s="4">
        <f t="shared" si="200"/>
        <v>3</v>
      </c>
      <c r="P1136" s="3">
        <f t="shared" si="195"/>
        <v>0</v>
      </c>
      <c r="Q1136" s="2">
        <f t="shared" si="196"/>
        <v>0</v>
      </c>
      <c r="R1136" s="3">
        <f t="shared" si="197"/>
        <v>0</v>
      </c>
      <c r="S1136" s="2">
        <f t="shared" si="198"/>
        <v>0</v>
      </c>
      <c r="T1136" s="1">
        <f t="shared" si="201"/>
        <v>0</v>
      </c>
      <c r="U1136" s="1">
        <f t="shared" si="202"/>
        <v>1</v>
      </c>
    </row>
    <row r="1137" spans="1:21">
      <c r="A1137" s="9">
        <v>5503</v>
      </c>
      <c r="B1137" s="9" t="s">
        <v>795</v>
      </c>
      <c r="C1137" s="9" t="s">
        <v>0</v>
      </c>
      <c r="D1137" s="9">
        <v>2182</v>
      </c>
      <c r="E1137" s="9">
        <v>3.5</v>
      </c>
      <c r="F1137" s="9">
        <v>1.3371</v>
      </c>
      <c r="G1137" s="9">
        <v>1.3346</v>
      </c>
      <c r="H1137" s="9">
        <v>1.3371</v>
      </c>
      <c r="I1137" s="9">
        <v>17.5</v>
      </c>
      <c r="J1137" s="9">
        <v>2367.36</v>
      </c>
      <c r="K1137" s="8" t="str">
        <f t="shared" si="192"/>
        <v>23:05</v>
      </c>
      <c r="L1137" s="7" t="str">
        <f t="shared" si="193"/>
        <v>23</v>
      </c>
      <c r="M1137" s="6">
        <f t="shared" si="194"/>
        <v>0</v>
      </c>
      <c r="N1137" s="5">
        <f t="shared" si="199"/>
        <v>0</v>
      </c>
      <c r="O1137" s="4">
        <f t="shared" si="200"/>
        <v>4</v>
      </c>
      <c r="P1137" s="3">
        <f t="shared" si="195"/>
        <v>0</v>
      </c>
      <c r="Q1137" s="2">
        <f t="shared" si="196"/>
        <v>0</v>
      </c>
      <c r="R1137" s="3">
        <f t="shared" si="197"/>
        <v>0</v>
      </c>
      <c r="S1137" s="2">
        <f t="shared" si="198"/>
        <v>1</v>
      </c>
      <c r="T1137" s="1">
        <f t="shared" si="201"/>
        <v>0</v>
      </c>
      <c r="U1137" s="1">
        <f t="shared" si="202"/>
        <v>1</v>
      </c>
    </row>
    <row r="1138" spans="1:21">
      <c r="A1138" s="9">
        <v>5508</v>
      </c>
      <c r="B1138" s="9" t="s">
        <v>794</v>
      </c>
      <c r="C1138" s="9" t="s">
        <v>0</v>
      </c>
      <c r="D1138" s="9">
        <v>2183</v>
      </c>
      <c r="E1138" s="9">
        <v>4.5</v>
      </c>
      <c r="F1138" s="9">
        <v>1.3367</v>
      </c>
      <c r="G1138" s="9">
        <v>1.3391999999999999</v>
      </c>
      <c r="H1138" s="9">
        <v>1.3367</v>
      </c>
      <c r="I1138" s="9">
        <v>22.5</v>
      </c>
      <c r="J1138" s="9">
        <v>2389.86</v>
      </c>
      <c r="K1138" s="8" t="str">
        <f t="shared" si="192"/>
        <v>23:18</v>
      </c>
      <c r="L1138" s="7" t="str">
        <f t="shared" si="193"/>
        <v>23</v>
      </c>
      <c r="M1138" s="6">
        <f t="shared" si="194"/>
        <v>0</v>
      </c>
      <c r="N1138" s="5">
        <f t="shared" si="199"/>
        <v>0</v>
      </c>
      <c r="O1138" s="4">
        <f t="shared" si="200"/>
        <v>5</v>
      </c>
      <c r="P1138" s="3">
        <f t="shared" si="195"/>
        <v>0</v>
      </c>
      <c r="Q1138" s="2">
        <f t="shared" si="196"/>
        <v>0</v>
      </c>
      <c r="R1138" s="3">
        <f t="shared" si="197"/>
        <v>0</v>
      </c>
      <c r="S1138" s="2">
        <f t="shared" si="198"/>
        <v>0</v>
      </c>
      <c r="T1138" s="1">
        <f t="shared" si="201"/>
        <v>0</v>
      </c>
      <c r="U1138" s="1">
        <f t="shared" si="202"/>
        <v>1</v>
      </c>
    </row>
    <row r="1139" spans="1:21">
      <c r="A1139" s="9">
        <v>5513</v>
      </c>
      <c r="B1139" s="9" t="s">
        <v>793</v>
      </c>
      <c r="C1139" s="9" t="s">
        <v>0</v>
      </c>
      <c r="D1139" s="9">
        <v>2186</v>
      </c>
      <c r="E1139" s="9">
        <v>5.5</v>
      </c>
      <c r="F1139" s="9">
        <v>1.337</v>
      </c>
      <c r="G1139" s="9">
        <v>1.3345</v>
      </c>
      <c r="H1139" s="9">
        <v>1.337</v>
      </c>
      <c r="I1139" s="9">
        <v>28.05</v>
      </c>
      <c r="J1139" s="9">
        <v>2417.91</v>
      </c>
      <c r="K1139" s="8" t="str">
        <f t="shared" si="192"/>
        <v>00:00</v>
      </c>
      <c r="L1139" s="7" t="str">
        <f t="shared" si="193"/>
        <v>00</v>
      </c>
      <c r="M1139" s="6">
        <f t="shared" si="194"/>
        <v>0</v>
      </c>
      <c r="N1139" s="5">
        <f t="shared" si="199"/>
        <v>0</v>
      </c>
      <c r="O1139" s="4">
        <f t="shared" si="200"/>
        <v>6</v>
      </c>
      <c r="P1139" s="3">
        <f t="shared" si="195"/>
        <v>0</v>
      </c>
      <c r="Q1139" s="2">
        <f t="shared" si="196"/>
        <v>0</v>
      </c>
      <c r="R1139" s="3">
        <f t="shared" si="197"/>
        <v>0</v>
      </c>
      <c r="S1139" s="2">
        <f t="shared" si="198"/>
        <v>1</v>
      </c>
      <c r="T1139" s="1">
        <f t="shared" si="201"/>
        <v>0</v>
      </c>
      <c r="U1139" s="1">
        <f t="shared" si="202"/>
        <v>1</v>
      </c>
    </row>
    <row r="1140" spans="1:21">
      <c r="A1140" s="9">
        <v>5522</v>
      </c>
      <c r="B1140" s="9" t="s">
        <v>792</v>
      </c>
      <c r="C1140" s="9" t="s">
        <v>0</v>
      </c>
      <c r="D1140" s="9">
        <v>2190</v>
      </c>
      <c r="E1140" s="9">
        <v>1</v>
      </c>
      <c r="F1140" s="9">
        <v>1.3369</v>
      </c>
      <c r="G1140" s="9">
        <v>1.3344</v>
      </c>
      <c r="H1140" s="9">
        <v>1.3369</v>
      </c>
      <c r="I1140" s="9">
        <v>5</v>
      </c>
      <c r="J1140" s="9">
        <v>2422.91</v>
      </c>
      <c r="K1140" s="8" t="str">
        <f t="shared" si="192"/>
        <v>08:39</v>
      </c>
      <c r="L1140" s="7" t="str">
        <f t="shared" si="193"/>
        <v>08</v>
      </c>
      <c r="M1140" s="6">
        <f t="shared" si="194"/>
        <v>0</v>
      </c>
      <c r="N1140" s="5">
        <f t="shared" si="199"/>
        <v>0</v>
      </c>
      <c r="O1140" s="4">
        <f t="shared" si="200"/>
        <v>7</v>
      </c>
      <c r="P1140" s="3">
        <f t="shared" si="195"/>
        <v>0</v>
      </c>
      <c r="Q1140" s="2">
        <f t="shared" si="196"/>
        <v>0</v>
      </c>
      <c r="R1140" s="3">
        <f t="shared" si="197"/>
        <v>0</v>
      </c>
      <c r="S1140" s="2">
        <f t="shared" si="198"/>
        <v>1</v>
      </c>
      <c r="T1140" s="1">
        <f t="shared" si="201"/>
        <v>0</v>
      </c>
      <c r="U1140" s="1">
        <f t="shared" si="202"/>
        <v>0</v>
      </c>
    </row>
    <row r="1141" spans="1:21">
      <c r="A1141" s="9">
        <v>5527</v>
      </c>
      <c r="B1141" s="9" t="s">
        <v>791</v>
      </c>
      <c r="C1141" s="9" t="s">
        <v>0</v>
      </c>
      <c r="D1141" s="9">
        <v>2191</v>
      </c>
      <c r="E1141" s="9">
        <v>2</v>
      </c>
      <c r="F1141" s="9">
        <v>1.3366</v>
      </c>
      <c r="G1141" s="9">
        <v>1.3391</v>
      </c>
      <c r="H1141" s="9">
        <v>1.3366</v>
      </c>
      <c r="I1141" s="9">
        <v>10</v>
      </c>
      <c r="J1141" s="9">
        <v>2432.91</v>
      </c>
      <c r="K1141" s="8" t="str">
        <f t="shared" si="192"/>
        <v>09:59</v>
      </c>
      <c r="L1141" s="7" t="str">
        <f t="shared" si="193"/>
        <v>09</v>
      </c>
      <c r="M1141" s="6">
        <f t="shared" si="194"/>
        <v>0</v>
      </c>
      <c r="N1141" s="5">
        <f t="shared" si="199"/>
        <v>0</v>
      </c>
      <c r="O1141" s="4">
        <f t="shared" si="200"/>
        <v>8</v>
      </c>
      <c r="P1141" s="3">
        <f t="shared" si="195"/>
        <v>0</v>
      </c>
      <c r="Q1141" s="2">
        <f t="shared" si="196"/>
        <v>0</v>
      </c>
      <c r="R1141" s="3">
        <f t="shared" si="197"/>
        <v>0</v>
      </c>
      <c r="S1141" s="2">
        <f t="shared" si="198"/>
        <v>0</v>
      </c>
      <c r="T1141" s="1">
        <f t="shared" si="201"/>
        <v>0</v>
      </c>
      <c r="U1141" s="1">
        <f t="shared" si="202"/>
        <v>1</v>
      </c>
    </row>
    <row r="1142" spans="1:21">
      <c r="A1142" s="9">
        <v>5536</v>
      </c>
      <c r="B1142" s="9" t="s">
        <v>790</v>
      </c>
      <c r="C1142" s="9" t="s">
        <v>0</v>
      </c>
      <c r="D1142" s="9">
        <v>2196</v>
      </c>
      <c r="E1142" s="9">
        <v>0.5</v>
      </c>
      <c r="F1142" s="9">
        <v>1.3359000000000001</v>
      </c>
      <c r="G1142" s="9">
        <v>1.3333999999999999</v>
      </c>
      <c r="H1142" s="9">
        <v>1.3359000000000001</v>
      </c>
      <c r="I1142" s="9">
        <v>2.5</v>
      </c>
      <c r="J1142" s="9">
        <v>2435.41</v>
      </c>
      <c r="K1142" s="8" t="str">
        <f t="shared" si="192"/>
        <v>12:25</v>
      </c>
      <c r="L1142" s="7" t="str">
        <f t="shared" si="193"/>
        <v>12</v>
      </c>
      <c r="M1142" s="6">
        <f t="shared" si="194"/>
        <v>0</v>
      </c>
      <c r="N1142" s="5">
        <f t="shared" si="199"/>
        <v>0</v>
      </c>
      <c r="O1142" s="4">
        <f t="shared" si="200"/>
        <v>9</v>
      </c>
      <c r="P1142" s="3">
        <f t="shared" si="195"/>
        <v>0</v>
      </c>
      <c r="Q1142" s="2">
        <f t="shared" si="196"/>
        <v>0</v>
      </c>
      <c r="R1142" s="3">
        <f t="shared" si="197"/>
        <v>0</v>
      </c>
      <c r="S1142" s="2">
        <f t="shared" si="198"/>
        <v>1</v>
      </c>
      <c r="T1142" s="1">
        <f t="shared" si="201"/>
        <v>0</v>
      </c>
      <c r="U1142" s="1">
        <f t="shared" si="202"/>
        <v>1</v>
      </c>
    </row>
    <row r="1143" spans="1:21">
      <c r="A1143" s="9">
        <v>5538</v>
      </c>
      <c r="B1143" s="9" t="s">
        <v>789</v>
      </c>
      <c r="C1143" s="9" t="s">
        <v>0</v>
      </c>
      <c r="D1143" s="9">
        <v>2197</v>
      </c>
      <c r="E1143" s="9">
        <v>1.5</v>
      </c>
      <c r="F1143" s="9">
        <v>1.3355999999999999</v>
      </c>
      <c r="G1143" s="9">
        <v>1.3381000000000001</v>
      </c>
      <c r="H1143" s="9">
        <v>1.3355999999999999</v>
      </c>
      <c r="I1143" s="9">
        <v>7.5</v>
      </c>
      <c r="J1143" s="9">
        <v>2442.91</v>
      </c>
      <c r="K1143" s="8" t="str">
        <f t="shared" si="192"/>
        <v>14:21</v>
      </c>
      <c r="L1143" s="7" t="str">
        <f t="shared" si="193"/>
        <v>14</v>
      </c>
      <c r="M1143" s="6">
        <f t="shared" si="194"/>
        <v>0</v>
      </c>
      <c r="N1143" s="5">
        <f t="shared" si="199"/>
        <v>0</v>
      </c>
      <c r="O1143" s="4">
        <f t="shared" si="200"/>
        <v>10</v>
      </c>
      <c r="P1143" s="3">
        <f t="shared" si="195"/>
        <v>0</v>
      </c>
      <c r="Q1143" s="2">
        <f t="shared" si="196"/>
        <v>0</v>
      </c>
      <c r="R1143" s="3">
        <f t="shared" si="197"/>
        <v>0</v>
      </c>
      <c r="S1143" s="2">
        <f t="shared" si="198"/>
        <v>0</v>
      </c>
      <c r="T1143" s="1">
        <f t="shared" si="201"/>
        <v>0</v>
      </c>
      <c r="U1143" s="1">
        <f t="shared" si="202"/>
        <v>1</v>
      </c>
    </row>
    <row r="1144" spans="1:21">
      <c r="A1144" s="9">
        <v>5539</v>
      </c>
      <c r="B1144" s="9" t="s">
        <v>788</v>
      </c>
      <c r="C1144" s="9" t="s">
        <v>0</v>
      </c>
      <c r="D1144" s="9">
        <v>2194</v>
      </c>
      <c r="E1144" s="9">
        <v>3</v>
      </c>
      <c r="F1144" s="9">
        <v>1.3369</v>
      </c>
      <c r="G1144" s="9">
        <v>1.3344</v>
      </c>
      <c r="H1144" s="9">
        <v>1.3369</v>
      </c>
      <c r="I1144" s="9">
        <v>15</v>
      </c>
      <c r="J1144" s="9">
        <v>2457.91</v>
      </c>
      <c r="K1144" s="8" t="str">
        <f t="shared" si="192"/>
        <v>15:08</v>
      </c>
      <c r="L1144" s="7" t="str">
        <f t="shared" si="193"/>
        <v>15</v>
      </c>
      <c r="M1144" s="6">
        <f t="shared" si="194"/>
        <v>0</v>
      </c>
      <c r="N1144" s="5">
        <f t="shared" si="199"/>
        <v>0</v>
      </c>
      <c r="O1144" s="4">
        <f t="shared" si="200"/>
        <v>11</v>
      </c>
      <c r="P1144" s="3">
        <f t="shared" si="195"/>
        <v>0</v>
      </c>
      <c r="Q1144" s="2">
        <f t="shared" si="196"/>
        <v>1</v>
      </c>
      <c r="R1144" s="3">
        <f t="shared" si="197"/>
        <v>0</v>
      </c>
      <c r="S1144" s="2">
        <f t="shared" si="198"/>
        <v>1</v>
      </c>
      <c r="T1144" s="1">
        <f t="shared" si="201"/>
        <v>0</v>
      </c>
      <c r="U1144" s="1">
        <f t="shared" si="202"/>
        <v>1</v>
      </c>
    </row>
    <row r="1145" spans="1:21">
      <c r="A1145" s="9">
        <v>5541</v>
      </c>
      <c r="B1145" s="9" t="s">
        <v>787</v>
      </c>
      <c r="C1145" s="9" t="s">
        <v>3</v>
      </c>
      <c r="D1145" s="9">
        <v>2198</v>
      </c>
      <c r="E1145" s="9">
        <v>0.5</v>
      </c>
      <c r="F1145" s="9">
        <v>1.3324</v>
      </c>
      <c r="G1145" s="9">
        <v>1.3324</v>
      </c>
      <c r="H1145" s="9">
        <v>1.3349</v>
      </c>
      <c r="I1145" s="9">
        <v>-10</v>
      </c>
      <c r="J1145" s="9">
        <v>2447.91</v>
      </c>
      <c r="K1145" s="8" t="str">
        <f t="shared" si="192"/>
        <v>20:00</v>
      </c>
      <c r="L1145" s="7" t="str">
        <f t="shared" si="193"/>
        <v>20</v>
      </c>
      <c r="M1145" s="6">
        <f t="shared" si="194"/>
        <v>0</v>
      </c>
      <c r="N1145" s="5">
        <f t="shared" si="199"/>
        <v>1</v>
      </c>
      <c r="O1145" s="4">
        <f t="shared" si="200"/>
        <v>0</v>
      </c>
      <c r="P1145" s="3">
        <f t="shared" si="195"/>
        <v>0</v>
      </c>
      <c r="Q1145" s="2">
        <f t="shared" si="196"/>
        <v>0</v>
      </c>
      <c r="R1145" s="3">
        <f t="shared" si="197"/>
        <v>0</v>
      </c>
      <c r="S1145" s="2">
        <f t="shared" si="198"/>
        <v>0</v>
      </c>
      <c r="T1145" s="1">
        <f t="shared" si="201"/>
        <v>0</v>
      </c>
      <c r="U1145" s="1">
        <f t="shared" si="202"/>
        <v>0</v>
      </c>
    </row>
    <row r="1146" spans="1:21">
      <c r="A1146" s="9">
        <v>5548</v>
      </c>
      <c r="B1146" s="9" t="s">
        <v>786</v>
      </c>
      <c r="C1146" s="9" t="s">
        <v>0</v>
      </c>
      <c r="D1146" s="9">
        <v>2199</v>
      </c>
      <c r="E1146" s="9">
        <v>1</v>
      </c>
      <c r="F1146" s="9">
        <v>1.3329</v>
      </c>
      <c r="G1146" s="9">
        <v>1.3353999999999999</v>
      </c>
      <c r="H1146" s="9">
        <v>1.3329</v>
      </c>
      <c r="I1146" s="9">
        <v>5</v>
      </c>
      <c r="J1146" s="9">
        <v>2452.91</v>
      </c>
      <c r="K1146" s="8" t="str">
        <f t="shared" si="192"/>
        <v>23:41</v>
      </c>
      <c r="L1146" s="7" t="str">
        <f t="shared" si="193"/>
        <v>23</v>
      </c>
      <c r="M1146" s="6">
        <f t="shared" si="194"/>
        <v>0</v>
      </c>
      <c r="N1146" s="5">
        <f t="shared" si="199"/>
        <v>0</v>
      </c>
      <c r="O1146" s="4">
        <f t="shared" si="200"/>
        <v>1</v>
      </c>
      <c r="P1146" s="3">
        <f t="shared" si="195"/>
        <v>0</v>
      </c>
      <c r="Q1146" s="2">
        <f t="shared" si="196"/>
        <v>0</v>
      </c>
      <c r="R1146" s="3">
        <f t="shared" si="197"/>
        <v>0</v>
      </c>
      <c r="S1146" s="2">
        <f t="shared" si="198"/>
        <v>0</v>
      </c>
      <c r="T1146" s="1">
        <f t="shared" si="201"/>
        <v>0</v>
      </c>
      <c r="U1146" s="1">
        <f t="shared" si="202"/>
        <v>0</v>
      </c>
    </row>
    <row r="1147" spans="1:21">
      <c r="A1147" s="9">
        <v>5553</v>
      </c>
      <c r="B1147" s="9" t="s">
        <v>785</v>
      </c>
      <c r="C1147" s="9" t="s">
        <v>0</v>
      </c>
      <c r="D1147" s="9">
        <v>2202</v>
      </c>
      <c r="E1147" s="9">
        <v>2</v>
      </c>
      <c r="F1147" s="9">
        <v>1.3331999999999999</v>
      </c>
      <c r="G1147" s="9">
        <v>1.3307</v>
      </c>
      <c r="H1147" s="9">
        <v>1.3331999999999999</v>
      </c>
      <c r="I1147" s="9">
        <v>10.199999999999999</v>
      </c>
      <c r="J1147" s="9">
        <v>2463.11</v>
      </c>
      <c r="K1147" s="8" t="str">
        <f t="shared" si="192"/>
        <v>00:04</v>
      </c>
      <c r="L1147" s="7" t="str">
        <f t="shared" si="193"/>
        <v>00</v>
      </c>
      <c r="M1147" s="6">
        <f t="shared" si="194"/>
        <v>0</v>
      </c>
      <c r="N1147" s="5">
        <f t="shared" si="199"/>
        <v>0</v>
      </c>
      <c r="O1147" s="4">
        <f t="shared" si="200"/>
        <v>2</v>
      </c>
      <c r="P1147" s="3">
        <f t="shared" si="195"/>
        <v>0</v>
      </c>
      <c r="Q1147" s="2">
        <f t="shared" si="196"/>
        <v>0</v>
      </c>
      <c r="R1147" s="3">
        <f t="shared" si="197"/>
        <v>0</v>
      </c>
      <c r="S1147" s="2">
        <f t="shared" si="198"/>
        <v>1</v>
      </c>
      <c r="T1147" s="1">
        <f t="shared" si="201"/>
        <v>0</v>
      </c>
      <c r="U1147" s="1">
        <f t="shared" si="202"/>
        <v>1</v>
      </c>
    </row>
    <row r="1148" spans="1:21">
      <c r="A1148" s="9">
        <v>5566</v>
      </c>
      <c r="B1148" s="9" t="s">
        <v>784</v>
      </c>
      <c r="C1148" s="9" t="s">
        <v>0</v>
      </c>
      <c r="D1148" s="9">
        <v>2207</v>
      </c>
      <c r="E1148" s="9">
        <v>0.5</v>
      </c>
      <c r="F1148" s="9">
        <v>1.3337000000000001</v>
      </c>
      <c r="G1148" s="9">
        <v>1.3362000000000001</v>
      </c>
      <c r="H1148" s="9">
        <v>1.3337000000000001</v>
      </c>
      <c r="I1148" s="9">
        <v>2.5</v>
      </c>
      <c r="J1148" s="9">
        <v>2465.61</v>
      </c>
      <c r="K1148" s="8" t="str">
        <f t="shared" si="192"/>
        <v>07:43</v>
      </c>
      <c r="L1148" s="7" t="str">
        <f t="shared" si="193"/>
        <v>07</v>
      </c>
      <c r="M1148" s="6">
        <f t="shared" si="194"/>
        <v>0</v>
      </c>
      <c r="N1148" s="5">
        <f t="shared" si="199"/>
        <v>0</v>
      </c>
      <c r="O1148" s="4">
        <f t="shared" si="200"/>
        <v>3</v>
      </c>
      <c r="P1148" s="3">
        <f t="shared" si="195"/>
        <v>0</v>
      </c>
      <c r="Q1148" s="2">
        <f t="shared" si="196"/>
        <v>0</v>
      </c>
      <c r="R1148" s="3">
        <f t="shared" si="197"/>
        <v>0</v>
      </c>
      <c r="S1148" s="2">
        <f t="shared" si="198"/>
        <v>0</v>
      </c>
      <c r="T1148" s="1">
        <f t="shared" si="201"/>
        <v>0</v>
      </c>
      <c r="U1148" s="1">
        <f t="shared" si="202"/>
        <v>1</v>
      </c>
    </row>
    <row r="1149" spans="1:21">
      <c r="A1149" s="9">
        <v>5568</v>
      </c>
      <c r="B1149" s="9" t="s">
        <v>783</v>
      </c>
      <c r="C1149" s="9" t="s">
        <v>0</v>
      </c>
      <c r="D1149" s="9">
        <v>2210</v>
      </c>
      <c r="E1149" s="9">
        <v>1.5</v>
      </c>
      <c r="F1149" s="9">
        <v>1.3340000000000001</v>
      </c>
      <c r="G1149" s="9">
        <v>1.3314999999999999</v>
      </c>
      <c r="H1149" s="9">
        <v>1.3340000000000001</v>
      </c>
      <c r="I1149" s="9">
        <v>7.5</v>
      </c>
      <c r="J1149" s="9">
        <v>2473.11</v>
      </c>
      <c r="K1149" s="8" t="str">
        <f t="shared" si="192"/>
        <v>09:26</v>
      </c>
      <c r="L1149" s="7" t="str">
        <f t="shared" si="193"/>
        <v>09</v>
      </c>
      <c r="M1149" s="6">
        <f t="shared" si="194"/>
        <v>0</v>
      </c>
      <c r="N1149" s="5">
        <f t="shared" si="199"/>
        <v>0</v>
      </c>
      <c r="O1149" s="4">
        <f t="shared" si="200"/>
        <v>4</v>
      </c>
      <c r="P1149" s="3">
        <f t="shared" si="195"/>
        <v>0</v>
      </c>
      <c r="Q1149" s="2">
        <f t="shared" si="196"/>
        <v>1</v>
      </c>
      <c r="R1149" s="3">
        <f t="shared" si="197"/>
        <v>0</v>
      </c>
      <c r="S1149" s="2">
        <f t="shared" si="198"/>
        <v>1</v>
      </c>
      <c r="T1149" s="1">
        <f t="shared" si="201"/>
        <v>0</v>
      </c>
      <c r="U1149" s="1">
        <f t="shared" si="202"/>
        <v>1</v>
      </c>
    </row>
    <row r="1150" spans="1:21">
      <c r="A1150" s="9">
        <v>5569</v>
      </c>
      <c r="B1150" s="9" t="s">
        <v>782</v>
      </c>
      <c r="C1150" s="9" t="s">
        <v>3</v>
      </c>
      <c r="D1150" s="9">
        <v>2205</v>
      </c>
      <c r="E1150" s="9">
        <v>1</v>
      </c>
      <c r="F1150" s="9">
        <v>1.3351999999999999</v>
      </c>
      <c r="G1150" s="9">
        <v>1.3351999999999999</v>
      </c>
      <c r="H1150" s="9">
        <v>1.3327</v>
      </c>
      <c r="I1150" s="9">
        <v>-20</v>
      </c>
      <c r="J1150" s="9">
        <v>2453.11</v>
      </c>
      <c r="K1150" s="8" t="str">
        <f t="shared" si="192"/>
        <v>09:34</v>
      </c>
      <c r="L1150" s="7" t="str">
        <f t="shared" si="193"/>
        <v>09</v>
      </c>
      <c r="M1150" s="6">
        <f t="shared" si="194"/>
        <v>0</v>
      </c>
      <c r="N1150" s="5">
        <f t="shared" si="199"/>
        <v>1</v>
      </c>
      <c r="O1150" s="4">
        <f t="shared" si="200"/>
        <v>0</v>
      </c>
      <c r="P1150" s="3">
        <f t="shared" si="195"/>
        <v>0</v>
      </c>
      <c r="Q1150" s="2">
        <f t="shared" si="196"/>
        <v>0</v>
      </c>
      <c r="R1150" s="3">
        <f t="shared" si="197"/>
        <v>1</v>
      </c>
      <c r="S1150" s="2">
        <f t="shared" si="198"/>
        <v>0</v>
      </c>
      <c r="T1150" s="1">
        <f t="shared" si="201"/>
        <v>0</v>
      </c>
      <c r="U1150" s="1">
        <f t="shared" si="202"/>
        <v>0</v>
      </c>
    </row>
    <row r="1151" spans="1:21">
      <c r="A1151" s="9">
        <v>5571</v>
      </c>
      <c r="B1151" s="9" t="s">
        <v>781</v>
      </c>
      <c r="C1151" s="9" t="s">
        <v>3</v>
      </c>
      <c r="D1151" s="9">
        <v>2209</v>
      </c>
      <c r="E1151" s="9">
        <v>0.5</v>
      </c>
      <c r="F1151" s="9">
        <v>1.3371999999999999</v>
      </c>
      <c r="G1151" s="9">
        <v>1.3371999999999999</v>
      </c>
      <c r="H1151" s="9">
        <v>1.3347</v>
      </c>
      <c r="I1151" s="9">
        <v>-10</v>
      </c>
      <c r="J1151" s="9">
        <v>2443.11</v>
      </c>
      <c r="K1151" s="8" t="str">
        <f t="shared" si="192"/>
        <v>12:28</v>
      </c>
      <c r="L1151" s="7" t="str">
        <f t="shared" si="193"/>
        <v>12</v>
      </c>
      <c r="M1151" s="6">
        <f t="shared" si="194"/>
        <v>0</v>
      </c>
      <c r="N1151" s="5">
        <f t="shared" si="199"/>
        <v>2</v>
      </c>
      <c r="O1151" s="4">
        <f t="shared" si="200"/>
        <v>0</v>
      </c>
      <c r="P1151" s="3">
        <f t="shared" si="195"/>
        <v>0</v>
      </c>
      <c r="Q1151" s="2">
        <f t="shared" si="196"/>
        <v>0</v>
      </c>
      <c r="R1151" s="3">
        <f t="shared" si="197"/>
        <v>1</v>
      </c>
      <c r="S1151" s="2">
        <f t="shared" si="198"/>
        <v>0</v>
      </c>
      <c r="T1151" s="1">
        <f t="shared" si="201"/>
        <v>0</v>
      </c>
      <c r="U1151" s="1">
        <f t="shared" si="202"/>
        <v>0</v>
      </c>
    </row>
    <row r="1152" spans="1:21">
      <c r="A1152" s="9">
        <v>5582</v>
      </c>
      <c r="B1152" s="9" t="s">
        <v>780</v>
      </c>
      <c r="C1152" s="9" t="s">
        <v>3</v>
      </c>
      <c r="D1152" s="9">
        <v>2212</v>
      </c>
      <c r="E1152" s="9">
        <v>1</v>
      </c>
      <c r="F1152" s="9">
        <v>1.3343</v>
      </c>
      <c r="G1152" s="9">
        <v>1.3343</v>
      </c>
      <c r="H1152" s="9">
        <v>1.3368</v>
      </c>
      <c r="I1152" s="9">
        <v>-20</v>
      </c>
      <c r="J1152" s="9">
        <v>2423.11</v>
      </c>
      <c r="K1152" s="8" t="str">
        <f t="shared" si="192"/>
        <v>13:01</v>
      </c>
      <c r="L1152" s="7" t="str">
        <f t="shared" si="193"/>
        <v>13</v>
      </c>
      <c r="M1152" s="6">
        <f t="shared" si="194"/>
        <v>0</v>
      </c>
      <c r="N1152" s="5">
        <f t="shared" si="199"/>
        <v>3</v>
      </c>
      <c r="O1152" s="4">
        <f t="shared" si="200"/>
        <v>0</v>
      </c>
      <c r="P1152" s="3">
        <f t="shared" si="195"/>
        <v>1</v>
      </c>
      <c r="Q1152" s="2">
        <f t="shared" si="196"/>
        <v>0</v>
      </c>
      <c r="R1152" s="3">
        <f t="shared" si="197"/>
        <v>0</v>
      </c>
      <c r="S1152" s="2">
        <f t="shared" si="198"/>
        <v>0</v>
      </c>
      <c r="T1152" s="1">
        <f t="shared" si="201"/>
        <v>1</v>
      </c>
      <c r="U1152" s="1">
        <f t="shared" si="202"/>
        <v>0</v>
      </c>
    </row>
    <row r="1153" spans="1:21">
      <c r="A1153" s="9">
        <v>5587</v>
      </c>
      <c r="B1153" s="9" t="s">
        <v>779</v>
      </c>
      <c r="C1153" s="9" t="s">
        <v>0</v>
      </c>
      <c r="D1153" s="9">
        <v>2216</v>
      </c>
      <c r="E1153" s="9">
        <v>0.5</v>
      </c>
      <c r="F1153" s="9">
        <v>1.3348</v>
      </c>
      <c r="G1153" s="9">
        <v>1.3323</v>
      </c>
      <c r="H1153" s="9">
        <v>1.3348</v>
      </c>
      <c r="I1153" s="9">
        <v>2.5</v>
      </c>
      <c r="J1153" s="9">
        <v>2425.61</v>
      </c>
      <c r="K1153" s="8" t="str">
        <f t="shared" ref="K1153:K1216" si="203">RIGHT(B1153,5)</f>
        <v>13:05</v>
      </c>
      <c r="L1153" s="7" t="str">
        <f t="shared" ref="L1153:L1216" si="204">TEXT(K1153,"hh")</f>
        <v>13</v>
      </c>
      <c r="M1153" s="6">
        <f t="shared" ref="M1153:M1216" si="205">IF(C1153="close",IF(I1153&gt;=0,1,IF(I1153&lt;0,2)),0)</f>
        <v>0</v>
      </c>
      <c r="N1153" s="5">
        <f t="shared" si="199"/>
        <v>0</v>
      </c>
      <c r="O1153" s="4">
        <f t="shared" si="200"/>
        <v>1</v>
      </c>
      <c r="P1153" s="3">
        <f t="shared" ref="P1153:P1216" si="206">IF(AND(N1153&gt;=$AD$36,N1154=0),1,0)</f>
        <v>0</v>
      </c>
      <c r="Q1153" s="2">
        <f t="shared" ref="Q1153:Q1216" si="207">IF(AND(O1153&gt;=$AD$35,O1154=0),1,0)</f>
        <v>0</v>
      </c>
      <c r="R1153" s="3">
        <f t="shared" ref="R1153:R1216" si="208">IF(AND(N1153&gt;0,ISODD(D1153)),1,0)</f>
        <v>0</v>
      </c>
      <c r="S1153" s="2">
        <f t="shared" ref="S1153:S1216" si="209">IF(AND(O1153&gt;0,ISEVEN(D1153)),1,0)</f>
        <v>1</v>
      </c>
      <c r="T1153" s="1">
        <f t="shared" si="201"/>
        <v>0</v>
      </c>
      <c r="U1153" s="1">
        <f t="shared" si="202"/>
        <v>0</v>
      </c>
    </row>
    <row r="1154" spans="1:21">
      <c r="A1154" s="9">
        <v>5589</v>
      </c>
      <c r="B1154" s="9" t="s">
        <v>778</v>
      </c>
      <c r="C1154" s="9" t="s">
        <v>0</v>
      </c>
      <c r="D1154" s="9">
        <v>2217</v>
      </c>
      <c r="E1154" s="9">
        <v>1.5</v>
      </c>
      <c r="F1154" s="9">
        <v>1.3345</v>
      </c>
      <c r="G1154" s="9">
        <v>1.337</v>
      </c>
      <c r="H1154" s="9">
        <v>1.3345</v>
      </c>
      <c r="I1154" s="9">
        <v>7.5</v>
      </c>
      <c r="J1154" s="9">
        <v>2433.11</v>
      </c>
      <c r="K1154" s="8" t="str">
        <f t="shared" si="203"/>
        <v>14:45</v>
      </c>
      <c r="L1154" s="7" t="str">
        <f t="shared" si="204"/>
        <v>14</v>
      </c>
      <c r="M1154" s="6">
        <f t="shared" si="205"/>
        <v>0</v>
      </c>
      <c r="N1154" s="5">
        <f t="shared" ref="N1154:N1217" si="210">IF(N1153=0,IF(C1154="s/l",1,0),IF(C1154="s/l",N1153+1,0))</f>
        <v>0</v>
      </c>
      <c r="O1154" s="4">
        <f t="shared" ref="O1154:O1217" si="211">IF(O1153=0,IF(C1154="t/p",1,0),IF(C1154="t/p",O1153+1,0))</f>
        <v>2</v>
      </c>
      <c r="P1154" s="3">
        <f t="shared" si="206"/>
        <v>0</v>
      </c>
      <c r="Q1154" s="2">
        <f t="shared" si="207"/>
        <v>0</v>
      </c>
      <c r="R1154" s="3">
        <f t="shared" si="208"/>
        <v>0</v>
      </c>
      <c r="S1154" s="2">
        <f t="shared" si="209"/>
        <v>0</v>
      </c>
      <c r="T1154" s="1">
        <f t="shared" ref="T1154:T1217" si="212">IF(AND(N1153&gt;0,N1154&gt;0),IF(OR(AND(R1153=0,R1154=1),AND(R1153=1,R1154=0)),1,0),0)</f>
        <v>0</v>
      </c>
      <c r="U1154" s="1">
        <f t="shared" ref="U1154:U1217" si="213">IF(AND(O1153&gt;0,O1154&gt;0),IF(OR(AND(S1153=0,S1154=1),AND(S1153=1,S1154=0)),1,0),0)</f>
        <v>1</v>
      </c>
    </row>
    <row r="1155" spans="1:21">
      <c r="A1155" s="9">
        <v>5590</v>
      </c>
      <c r="B1155" s="9" t="s">
        <v>777</v>
      </c>
      <c r="C1155" s="9" t="s">
        <v>0</v>
      </c>
      <c r="D1155" s="9">
        <v>2214</v>
      </c>
      <c r="E1155" s="9">
        <v>0.5</v>
      </c>
      <c r="F1155" s="9">
        <v>1.3358000000000001</v>
      </c>
      <c r="G1155" s="9">
        <v>1.3332999999999999</v>
      </c>
      <c r="H1155" s="9">
        <v>1.3358000000000001</v>
      </c>
      <c r="I1155" s="9">
        <v>2.5</v>
      </c>
      <c r="J1155" s="9">
        <v>2435.61</v>
      </c>
      <c r="K1155" s="8" t="str">
        <f t="shared" si="203"/>
        <v>15:02</v>
      </c>
      <c r="L1155" s="7" t="str">
        <f t="shared" si="204"/>
        <v>15</v>
      </c>
      <c r="M1155" s="6">
        <f t="shared" si="205"/>
        <v>0</v>
      </c>
      <c r="N1155" s="5">
        <f t="shared" si="210"/>
        <v>0</v>
      </c>
      <c r="O1155" s="4">
        <f t="shared" si="211"/>
        <v>3</v>
      </c>
      <c r="P1155" s="3">
        <f t="shared" si="206"/>
        <v>0</v>
      </c>
      <c r="Q1155" s="2">
        <f t="shared" si="207"/>
        <v>0</v>
      </c>
      <c r="R1155" s="3">
        <f t="shared" si="208"/>
        <v>0</v>
      </c>
      <c r="S1155" s="2">
        <f t="shared" si="209"/>
        <v>1</v>
      </c>
      <c r="T1155" s="1">
        <f t="shared" si="212"/>
        <v>0</v>
      </c>
      <c r="U1155" s="1">
        <f t="shared" si="213"/>
        <v>1</v>
      </c>
    </row>
    <row r="1156" spans="1:21">
      <c r="A1156" s="9">
        <v>5598</v>
      </c>
      <c r="B1156" s="9" t="s">
        <v>776</v>
      </c>
      <c r="C1156" s="9" t="s">
        <v>0</v>
      </c>
      <c r="D1156" s="9">
        <v>2220</v>
      </c>
      <c r="E1156" s="9">
        <v>1</v>
      </c>
      <c r="F1156" s="9">
        <v>1.337</v>
      </c>
      <c r="G1156" s="9">
        <v>1.3345</v>
      </c>
      <c r="H1156" s="9">
        <v>1.337</v>
      </c>
      <c r="I1156" s="9">
        <v>5</v>
      </c>
      <c r="J1156" s="9">
        <v>2440.61</v>
      </c>
      <c r="K1156" s="8" t="str">
        <f t="shared" si="203"/>
        <v>09:44</v>
      </c>
      <c r="L1156" s="7" t="str">
        <f t="shared" si="204"/>
        <v>09</v>
      </c>
      <c r="M1156" s="6">
        <f t="shared" si="205"/>
        <v>0</v>
      </c>
      <c r="N1156" s="5">
        <f t="shared" si="210"/>
        <v>0</v>
      </c>
      <c r="O1156" s="4">
        <f t="shared" si="211"/>
        <v>4</v>
      </c>
      <c r="P1156" s="3">
        <f t="shared" si="206"/>
        <v>0</v>
      </c>
      <c r="Q1156" s="2">
        <f t="shared" si="207"/>
        <v>0</v>
      </c>
      <c r="R1156" s="3">
        <f t="shared" si="208"/>
        <v>0</v>
      </c>
      <c r="S1156" s="2">
        <f t="shared" si="209"/>
        <v>1</v>
      </c>
      <c r="T1156" s="1">
        <f t="shared" si="212"/>
        <v>0</v>
      </c>
      <c r="U1156" s="1">
        <f t="shared" si="213"/>
        <v>0</v>
      </c>
    </row>
    <row r="1157" spans="1:21">
      <c r="A1157" s="9">
        <v>5603</v>
      </c>
      <c r="B1157" s="9" t="s">
        <v>775</v>
      </c>
      <c r="C1157" s="9" t="s">
        <v>0</v>
      </c>
      <c r="D1157" s="9">
        <v>2221</v>
      </c>
      <c r="E1157" s="9">
        <v>2</v>
      </c>
      <c r="F1157" s="9">
        <v>1.3367</v>
      </c>
      <c r="G1157" s="9">
        <v>1.3391999999999999</v>
      </c>
      <c r="H1157" s="9">
        <v>1.3367</v>
      </c>
      <c r="I1157" s="9">
        <v>10</v>
      </c>
      <c r="J1157" s="9">
        <v>2450.61</v>
      </c>
      <c r="K1157" s="8" t="str">
        <f t="shared" si="203"/>
        <v>10:12</v>
      </c>
      <c r="L1157" s="7" t="str">
        <f t="shared" si="204"/>
        <v>10</v>
      </c>
      <c r="M1157" s="6">
        <f t="shared" si="205"/>
        <v>0</v>
      </c>
      <c r="N1157" s="5">
        <f t="shared" si="210"/>
        <v>0</v>
      </c>
      <c r="O1157" s="4">
        <f t="shared" si="211"/>
        <v>5</v>
      </c>
      <c r="P1157" s="3">
        <f t="shared" si="206"/>
        <v>0</v>
      </c>
      <c r="Q1157" s="2">
        <f t="shared" si="207"/>
        <v>0</v>
      </c>
      <c r="R1157" s="3">
        <f t="shared" si="208"/>
        <v>0</v>
      </c>
      <c r="S1157" s="2">
        <f t="shared" si="209"/>
        <v>0</v>
      </c>
      <c r="T1157" s="1">
        <f t="shared" si="212"/>
        <v>0</v>
      </c>
      <c r="U1157" s="1">
        <f t="shared" si="213"/>
        <v>1</v>
      </c>
    </row>
    <row r="1158" spans="1:21">
      <c r="A1158" s="9">
        <v>5608</v>
      </c>
      <c r="B1158" s="9" t="s">
        <v>774</v>
      </c>
      <c r="C1158" s="9" t="s">
        <v>0</v>
      </c>
      <c r="D1158" s="9">
        <v>2224</v>
      </c>
      <c r="E1158" s="9">
        <v>3</v>
      </c>
      <c r="F1158" s="9">
        <v>1.337</v>
      </c>
      <c r="G1158" s="9">
        <v>1.3345</v>
      </c>
      <c r="H1158" s="9">
        <v>1.337</v>
      </c>
      <c r="I1158" s="9">
        <v>15</v>
      </c>
      <c r="J1158" s="9">
        <v>2465.61</v>
      </c>
      <c r="K1158" s="8" t="str">
        <f t="shared" si="203"/>
        <v>13:01</v>
      </c>
      <c r="L1158" s="7" t="str">
        <f t="shared" si="204"/>
        <v>13</v>
      </c>
      <c r="M1158" s="6">
        <f t="shared" si="205"/>
        <v>0</v>
      </c>
      <c r="N1158" s="5">
        <f t="shared" si="210"/>
        <v>0</v>
      </c>
      <c r="O1158" s="4">
        <f t="shared" si="211"/>
        <v>6</v>
      </c>
      <c r="P1158" s="3">
        <f t="shared" si="206"/>
        <v>0</v>
      </c>
      <c r="Q1158" s="2">
        <f t="shared" si="207"/>
        <v>0</v>
      </c>
      <c r="R1158" s="3">
        <f t="shared" si="208"/>
        <v>0</v>
      </c>
      <c r="S1158" s="2">
        <f t="shared" si="209"/>
        <v>1</v>
      </c>
      <c r="T1158" s="1">
        <f t="shared" si="212"/>
        <v>0</v>
      </c>
      <c r="U1158" s="1">
        <f t="shared" si="213"/>
        <v>1</v>
      </c>
    </row>
    <row r="1159" spans="1:21">
      <c r="A1159" s="9">
        <v>5617</v>
      </c>
      <c r="B1159" s="9" t="s">
        <v>773</v>
      </c>
      <c r="C1159" s="9" t="s">
        <v>0</v>
      </c>
      <c r="D1159" s="9">
        <v>2227</v>
      </c>
      <c r="E1159" s="9">
        <v>0.5</v>
      </c>
      <c r="F1159" s="9">
        <v>1.3376999999999999</v>
      </c>
      <c r="G1159" s="9">
        <v>1.3402000000000001</v>
      </c>
      <c r="H1159" s="9">
        <v>1.3376999999999999</v>
      </c>
      <c r="I1159" s="9">
        <v>2.5</v>
      </c>
      <c r="J1159" s="9">
        <v>2468.11</v>
      </c>
      <c r="K1159" s="8" t="str">
        <f t="shared" si="203"/>
        <v>13:23</v>
      </c>
      <c r="L1159" s="7" t="str">
        <f t="shared" si="204"/>
        <v>13</v>
      </c>
      <c r="M1159" s="6">
        <f t="shared" si="205"/>
        <v>0</v>
      </c>
      <c r="N1159" s="5">
        <f t="shared" si="210"/>
        <v>0</v>
      </c>
      <c r="O1159" s="4">
        <f t="shared" si="211"/>
        <v>7</v>
      </c>
      <c r="P1159" s="3">
        <f t="shared" si="206"/>
        <v>0</v>
      </c>
      <c r="Q1159" s="2">
        <f t="shared" si="207"/>
        <v>0</v>
      </c>
      <c r="R1159" s="3">
        <f t="shared" si="208"/>
        <v>0</v>
      </c>
      <c r="S1159" s="2">
        <f t="shared" si="209"/>
        <v>0</v>
      </c>
      <c r="T1159" s="1">
        <f t="shared" si="212"/>
        <v>0</v>
      </c>
      <c r="U1159" s="1">
        <f t="shared" si="213"/>
        <v>1</v>
      </c>
    </row>
    <row r="1160" spans="1:21">
      <c r="A1160" s="9">
        <v>5619</v>
      </c>
      <c r="B1160" s="9" t="s">
        <v>772</v>
      </c>
      <c r="C1160" s="9" t="s">
        <v>0</v>
      </c>
      <c r="D1160" s="9">
        <v>2230</v>
      </c>
      <c r="E1160" s="9">
        <v>1.5</v>
      </c>
      <c r="F1160" s="9">
        <v>1.3380000000000001</v>
      </c>
      <c r="G1160" s="9">
        <v>1.3354999999999999</v>
      </c>
      <c r="H1160" s="9">
        <v>1.3380000000000001</v>
      </c>
      <c r="I1160" s="9">
        <v>7.5</v>
      </c>
      <c r="J1160" s="9">
        <v>2475.61</v>
      </c>
      <c r="K1160" s="8" t="str">
        <f t="shared" si="203"/>
        <v>14:02</v>
      </c>
      <c r="L1160" s="7" t="str">
        <f t="shared" si="204"/>
        <v>14</v>
      </c>
      <c r="M1160" s="6">
        <f t="shared" si="205"/>
        <v>0</v>
      </c>
      <c r="N1160" s="5">
        <f t="shared" si="210"/>
        <v>0</v>
      </c>
      <c r="O1160" s="4">
        <f t="shared" si="211"/>
        <v>8</v>
      </c>
      <c r="P1160" s="3">
        <f t="shared" si="206"/>
        <v>0</v>
      </c>
      <c r="Q1160" s="2">
        <f t="shared" si="207"/>
        <v>1</v>
      </c>
      <c r="R1160" s="3">
        <f t="shared" si="208"/>
        <v>0</v>
      </c>
      <c r="S1160" s="2">
        <f t="shared" si="209"/>
        <v>1</v>
      </c>
      <c r="T1160" s="1">
        <f t="shared" si="212"/>
        <v>0</v>
      </c>
      <c r="U1160" s="1">
        <f t="shared" si="213"/>
        <v>1</v>
      </c>
    </row>
    <row r="1161" spans="1:21">
      <c r="A1161" s="9">
        <v>5620</v>
      </c>
      <c r="B1161" s="9" t="s">
        <v>771</v>
      </c>
      <c r="C1161" s="9" t="s">
        <v>3</v>
      </c>
      <c r="D1161" s="9">
        <v>2225</v>
      </c>
      <c r="E1161" s="9">
        <v>4</v>
      </c>
      <c r="F1161" s="9">
        <v>1.3391999999999999</v>
      </c>
      <c r="G1161" s="9">
        <v>1.3391999999999999</v>
      </c>
      <c r="H1161" s="9">
        <v>1.3367</v>
      </c>
      <c r="I1161" s="9">
        <v>-80</v>
      </c>
      <c r="J1161" s="9">
        <v>2395.61</v>
      </c>
      <c r="K1161" s="8" t="str">
        <f t="shared" si="203"/>
        <v>15:08</v>
      </c>
      <c r="L1161" s="7" t="str">
        <f t="shared" si="204"/>
        <v>15</v>
      </c>
      <c r="M1161" s="6">
        <f t="shared" si="205"/>
        <v>0</v>
      </c>
      <c r="N1161" s="5">
        <f t="shared" si="210"/>
        <v>1</v>
      </c>
      <c r="O1161" s="4">
        <f t="shared" si="211"/>
        <v>0</v>
      </c>
      <c r="P1161" s="3">
        <f t="shared" si="206"/>
        <v>0</v>
      </c>
      <c r="Q1161" s="2">
        <f t="shared" si="207"/>
        <v>0</v>
      </c>
      <c r="R1161" s="3">
        <f t="shared" si="208"/>
        <v>1</v>
      </c>
      <c r="S1161" s="2">
        <f t="shared" si="209"/>
        <v>0</v>
      </c>
      <c r="T1161" s="1">
        <f t="shared" si="212"/>
        <v>0</v>
      </c>
      <c r="U1161" s="1">
        <f t="shared" si="213"/>
        <v>0</v>
      </c>
    </row>
    <row r="1162" spans="1:21">
      <c r="A1162" s="9">
        <v>5622</v>
      </c>
      <c r="B1162" s="9" t="s">
        <v>770</v>
      </c>
      <c r="C1162" s="9" t="s">
        <v>3</v>
      </c>
      <c r="D1162" s="9">
        <v>2229</v>
      </c>
      <c r="E1162" s="9">
        <v>0.5</v>
      </c>
      <c r="F1162" s="9">
        <v>1.3411999999999999</v>
      </c>
      <c r="G1162" s="9">
        <v>1.3411999999999999</v>
      </c>
      <c r="H1162" s="9">
        <v>1.3387</v>
      </c>
      <c r="I1162" s="9">
        <v>-10</v>
      </c>
      <c r="J1162" s="9">
        <v>2385.61</v>
      </c>
      <c r="K1162" s="8" t="str">
        <f t="shared" si="203"/>
        <v>15:21</v>
      </c>
      <c r="L1162" s="7" t="str">
        <f t="shared" si="204"/>
        <v>15</v>
      </c>
      <c r="M1162" s="6">
        <f t="shared" si="205"/>
        <v>0</v>
      </c>
      <c r="N1162" s="5">
        <f t="shared" si="210"/>
        <v>2</v>
      </c>
      <c r="O1162" s="4">
        <f t="shared" si="211"/>
        <v>0</v>
      </c>
      <c r="P1162" s="3">
        <f t="shared" si="206"/>
        <v>0</v>
      </c>
      <c r="Q1162" s="2">
        <f t="shared" si="207"/>
        <v>0</v>
      </c>
      <c r="R1162" s="3">
        <f t="shared" si="208"/>
        <v>1</v>
      </c>
      <c r="S1162" s="2">
        <f t="shared" si="209"/>
        <v>0</v>
      </c>
      <c r="T1162" s="1">
        <f t="shared" si="212"/>
        <v>0</v>
      </c>
      <c r="U1162" s="1">
        <f t="shared" si="213"/>
        <v>0</v>
      </c>
    </row>
    <row r="1163" spans="1:21">
      <c r="A1163" s="9">
        <v>5633</v>
      </c>
      <c r="B1163" s="9" t="s">
        <v>769</v>
      </c>
      <c r="C1163" s="9" t="s">
        <v>3</v>
      </c>
      <c r="D1163" s="9">
        <v>2231</v>
      </c>
      <c r="E1163" s="9">
        <v>1</v>
      </c>
      <c r="F1163" s="9">
        <v>1.3439000000000001</v>
      </c>
      <c r="G1163" s="9">
        <v>1.3439000000000001</v>
      </c>
      <c r="H1163" s="9">
        <v>1.3413999999999999</v>
      </c>
      <c r="I1163" s="9">
        <v>-20</v>
      </c>
      <c r="J1163" s="9">
        <v>2365.61</v>
      </c>
      <c r="K1163" s="8" t="str">
        <f t="shared" si="203"/>
        <v>15:45</v>
      </c>
      <c r="L1163" s="7" t="str">
        <f t="shared" si="204"/>
        <v>15</v>
      </c>
      <c r="M1163" s="6">
        <f t="shared" si="205"/>
        <v>0</v>
      </c>
      <c r="N1163" s="5">
        <f t="shared" si="210"/>
        <v>3</v>
      </c>
      <c r="O1163" s="4">
        <f t="shared" si="211"/>
        <v>0</v>
      </c>
      <c r="P1163" s="3">
        <f t="shared" si="206"/>
        <v>1</v>
      </c>
      <c r="Q1163" s="2">
        <f t="shared" si="207"/>
        <v>0</v>
      </c>
      <c r="R1163" s="3">
        <f t="shared" si="208"/>
        <v>1</v>
      </c>
      <c r="S1163" s="2">
        <f t="shared" si="209"/>
        <v>0</v>
      </c>
      <c r="T1163" s="1">
        <f t="shared" si="212"/>
        <v>0</v>
      </c>
      <c r="U1163" s="1">
        <f t="shared" si="213"/>
        <v>0</v>
      </c>
    </row>
    <row r="1164" spans="1:21">
      <c r="A1164" s="9">
        <v>5634</v>
      </c>
      <c r="B1164" s="9" t="s">
        <v>768</v>
      </c>
      <c r="C1164" s="9" t="s">
        <v>0</v>
      </c>
      <c r="D1164" s="9">
        <v>2233</v>
      </c>
      <c r="E1164" s="9">
        <v>0.5</v>
      </c>
      <c r="F1164" s="9">
        <v>1.3424</v>
      </c>
      <c r="G1164" s="9">
        <v>1.3449</v>
      </c>
      <c r="H1164" s="9">
        <v>1.3424</v>
      </c>
      <c r="I1164" s="9">
        <v>2.5</v>
      </c>
      <c r="J1164" s="9">
        <v>2368.11</v>
      </c>
      <c r="K1164" s="8" t="str">
        <f t="shared" si="203"/>
        <v>18:22</v>
      </c>
      <c r="L1164" s="7" t="str">
        <f t="shared" si="204"/>
        <v>18</v>
      </c>
      <c r="M1164" s="6">
        <f t="shared" si="205"/>
        <v>0</v>
      </c>
      <c r="N1164" s="5">
        <f t="shared" si="210"/>
        <v>0</v>
      </c>
      <c r="O1164" s="4">
        <f t="shared" si="211"/>
        <v>1</v>
      </c>
      <c r="P1164" s="3">
        <f t="shared" si="206"/>
        <v>0</v>
      </c>
      <c r="Q1164" s="2">
        <f t="shared" si="207"/>
        <v>0</v>
      </c>
      <c r="R1164" s="3">
        <f t="shared" si="208"/>
        <v>0</v>
      </c>
      <c r="S1164" s="2">
        <f t="shared" si="209"/>
        <v>0</v>
      </c>
      <c r="T1164" s="1">
        <f t="shared" si="212"/>
        <v>0</v>
      </c>
      <c r="U1164" s="1">
        <f t="shared" si="213"/>
        <v>0</v>
      </c>
    </row>
    <row r="1165" spans="1:21">
      <c r="A1165" s="9">
        <v>5639</v>
      </c>
      <c r="B1165" s="9" t="s">
        <v>767</v>
      </c>
      <c r="C1165" s="9" t="s">
        <v>0</v>
      </c>
      <c r="D1165" s="9">
        <v>2236</v>
      </c>
      <c r="E1165" s="9">
        <v>1.5</v>
      </c>
      <c r="F1165" s="9">
        <v>1.3428</v>
      </c>
      <c r="G1165" s="9">
        <v>1.3403</v>
      </c>
      <c r="H1165" s="9">
        <v>1.3428</v>
      </c>
      <c r="I1165" s="9">
        <v>7.5</v>
      </c>
      <c r="J1165" s="9">
        <v>2375.61</v>
      </c>
      <c r="K1165" s="8" t="str">
        <f t="shared" si="203"/>
        <v>18:39</v>
      </c>
      <c r="L1165" s="7" t="str">
        <f t="shared" si="204"/>
        <v>18</v>
      </c>
      <c r="M1165" s="6">
        <f t="shared" si="205"/>
        <v>0</v>
      </c>
      <c r="N1165" s="5">
        <f t="shared" si="210"/>
        <v>0</v>
      </c>
      <c r="O1165" s="4">
        <f t="shared" si="211"/>
        <v>2</v>
      </c>
      <c r="P1165" s="3">
        <f t="shared" si="206"/>
        <v>0</v>
      </c>
      <c r="Q1165" s="2">
        <f t="shared" si="207"/>
        <v>0</v>
      </c>
      <c r="R1165" s="3">
        <f t="shared" si="208"/>
        <v>0</v>
      </c>
      <c r="S1165" s="2">
        <f t="shared" si="209"/>
        <v>1</v>
      </c>
      <c r="T1165" s="1">
        <f t="shared" si="212"/>
        <v>0</v>
      </c>
      <c r="U1165" s="1">
        <f t="shared" si="213"/>
        <v>1</v>
      </c>
    </row>
    <row r="1166" spans="1:21">
      <c r="A1166" s="9">
        <v>5644</v>
      </c>
      <c r="B1166" s="9" t="s">
        <v>766</v>
      </c>
      <c r="C1166" s="9" t="s">
        <v>0</v>
      </c>
      <c r="D1166" s="9">
        <v>2237</v>
      </c>
      <c r="E1166" s="9">
        <v>2.5</v>
      </c>
      <c r="F1166" s="9">
        <v>1.3425</v>
      </c>
      <c r="G1166" s="9">
        <v>1.345</v>
      </c>
      <c r="H1166" s="9">
        <v>1.3425</v>
      </c>
      <c r="I1166" s="9">
        <v>12.5</v>
      </c>
      <c r="J1166" s="9">
        <v>2388.11</v>
      </c>
      <c r="K1166" s="8" t="str">
        <f t="shared" si="203"/>
        <v>20:42</v>
      </c>
      <c r="L1166" s="7" t="str">
        <f t="shared" si="204"/>
        <v>20</v>
      </c>
      <c r="M1166" s="6">
        <f t="shared" si="205"/>
        <v>0</v>
      </c>
      <c r="N1166" s="5">
        <f t="shared" si="210"/>
        <v>0</v>
      </c>
      <c r="O1166" s="4">
        <f t="shared" si="211"/>
        <v>3</v>
      </c>
      <c r="P1166" s="3">
        <f t="shared" si="206"/>
        <v>0</v>
      </c>
      <c r="Q1166" s="2">
        <f t="shared" si="207"/>
        <v>0</v>
      </c>
      <c r="R1166" s="3">
        <f t="shared" si="208"/>
        <v>0</v>
      </c>
      <c r="S1166" s="2">
        <f t="shared" si="209"/>
        <v>0</v>
      </c>
      <c r="T1166" s="1">
        <f t="shared" si="212"/>
        <v>0</v>
      </c>
      <c r="U1166" s="1">
        <f t="shared" si="213"/>
        <v>1</v>
      </c>
    </row>
    <row r="1167" spans="1:21">
      <c r="A1167" s="9">
        <v>5649</v>
      </c>
      <c r="B1167" s="9" t="s">
        <v>765</v>
      </c>
      <c r="C1167" s="9" t="s">
        <v>0</v>
      </c>
      <c r="D1167" s="9">
        <v>2240</v>
      </c>
      <c r="E1167" s="9">
        <v>3.5</v>
      </c>
      <c r="F1167" s="9">
        <v>1.3429</v>
      </c>
      <c r="G1167" s="9">
        <v>1.3404</v>
      </c>
      <c r="H1167" s="9">
        <v>1.3429</v>
      </c>
      <c r="I1167" s="9">
        <v>17.5</v>
      </c>
      <c r="J1167" s="9">
        <v>2405.61</v>
      </c>
      <c r="K1167" s="8" t="str">
        <f t="shared" si="203"/>
        <v>22:56</v>
      </c>
      <c r="L1167" s="7" t="str">
        <f t="shared" si="204"/>
        <v>22</v>
      </c>
      <c r="M1167" s="6">
        <f t="shared" si="205"/>
        <v>0</v>
      </c>
      <c r="N1167" s="5">
        <f t="shared" si="210"/>
        <v>0</v>
      </c>
      <c r="O1167" s="4">
        <f t="shared" si="211"/>
        <v>4</v>
      </c>
      <c r="P1167" s="3">
        <f t="shared" si="206"/>
        <v>0</v>
      </c>
      <c r="Q1167" s="2">
        <f t="shared" si="207"/>
        <v>1</v>
      </c>
      <c r="R1167" s="3">
        <f t="shared" si="208"/>
        <v>0</v>
      </c>
      <c r="S1167" s="2">
        <f t="shared" si="209"/>
        <v>1</v>
      </c>
      <c r="T1167" s="1">
        <f t="shared" si="212"/>
        <v>0</v>
      </c>
      <c r="U1167" s="1">
        <f t="shared" si="213"/>
        <v>1</v>
      </c>
    </row>
    <row r="1168" spans="1:21">
      <c r="A1168" s="9">
        <v>5654</v>
      </c>
      <c r="B1168" s="9" t="s">
        <v>764</v>
      </c>
      <c r="C1168" s="9" t="s">
        <v>54</v>
      </c>
      <c r="D1168" s="9">
        <v>2241</v>
      </c>
      <c r="E1168" s="9">
        <v>4.5</v>
      </c>
      <c r="F1168" s="9">
        <v>1.3431</v>
      </c>
      <c r="G1168" s="9">
        <v>1.3451</v>
      </c>
      <c r="H1168" s="9">
        <v>1.3426</v>
      </c>
      <c r="I1168" s="9">
        <v>-1.67</v>
      </c>
      <c r="J1168" s="9">
        <v>2403.94</v>
      </c>
      <c r="K1168" s="8" t="str">
        <f t="shared" si="203"/>
        <v>01:01</v>
      </c>
      <c r="L1168" s="7" t="str">
        <f t="shared" si="204"/>
        <v>01</v>
      </c>
      <c r="M1168" s="6">
        <f t="shared" si="205"/>
        <v>2</v>
      </c>
      <c r="N1168" s="5">
        <f t="shared" si="210"/>
        <v>0</v>
      </c>
      <c r="O1168" s="4">
        <f t="shared" si="211"/>
        <v>0</v>
      </c>
      <c r="P1168" s="3">
        <f t="shared" si="206"/>
        <v>0</v>
      </c>
      <c r="Q1168" s="2">
        <f t="shared" si="207"/>
        <v>0</v>
      </c>
      <c r="R1168" s="3">
        <f t="shared" si="208"/>
        <v>0</v>
      </c>
      <c r="S1168" s="2">
        <f t="shared" si="209"/>
        <v>0</v>
      </c>
      <c r="T1168" s="1">
        <f t="shared" si="212"/>
        <v>0</v>
      </c>
      <c r="U1168" s="1">
        <f t="shared" si="213"/>
        <v>0</v>
      </c>
    </row>
    <row r="1169" spans="1:21">
      <c r="A1169" s="9">
        <v>5663</v>
      </c>
      <c r="B1169" s="9" t="s">
        <v>763</v>
      </c>
      <c r="C1169" s="9" t="s">
        <v>0</v>
      </c>
      <c r="D1169" s="9">
        <v>2246</v>
      </c>
      <c r="E1169" s="9">
        <v>1</v>
      </c>
      <c r="F1169" s="9">
        <v>1.3421000000000001</v>
      </c>
      <c r="G1169" s="9">
        <v>1.3395999999999999</v>
      </c>
      <c r="H1169" s="9">
        <v>1.3421000000000001</v>
      </c>
      <c r="I1169" s="9">
        <v>5</v>
      </c>
      <c r="J1169" s="9">
        <v>2408.94</v>
      </c>
      <c r="K1169" s="8" t="str">
        <f t="shared" si="203"/>
        <v>09:10</v>
      </c>
      <c r="L1169" s="7" t="str">
        <f t="shared" si="204"/>
        <v>09</v>
      </c>
      <c r="M1169" s="6">
        <f t="shared" si="205"/>
        <v>0</v>
      </c>
      <c r="N1169" s="5">
        <f t="shared" si="210"/>
        <v>0</v>
      </c>
      <c r="O1169" s="4">
        <f t="shared" si="211"/>
        <v>1</v>
      </c>
      <c r="P1169" s="3">
        <f t="shared" si="206"/>
        <v>0</v>
      </c>
      <c r="Q1169" s="2">
        <f t="shared" si="207"/>
        <v>0</v>
      </c>
      <c r="R1169" s="3">
        <f t="shared" si="208"/>
        <v>0</v>
      </c>
      <c r="S1169" s="2">
        <f t="shared" si="209"/>
        <v>1</v>
      </c>
      <c r="T1169" s="1">
        <f t="shared" si="212"/>
        <v>0</v>
      </c>
      <c r="U1169" s="1">
        <f t="shared" si="213"/>
        <v>0</v>
      </c>
    </row>
    <row r="1170" spans="1:21">
      <c r="A1170" s="9">
        <v>5668</v>
      </c>
      <c r="B1170" s="9" t="s">
        <v>762</v>
      </c>
      <c r="C1170" s="9" t="s">
        <v>0</v>
      </c>
      <c r="D1170" s="9">
        <v>2247</v>
      </c>
      <c r="E1170" s="9">
        <v>2</v>
      </c>
      <c r="F1170" s="9">
        <v>1.3418000000000001</v>
      </c>
      <c r="G1170" s="9">
        <v>1.3443000000000001</v>
      </c>
      <c r="H1170" s="9">
        <v>1.3418000000000001</v>
      </c>
      <c r="I1170" s="9">
        <v>10</v>
      </c>
      <c r="J1170" s="9">
        <v>2418.94</v>
      </c>
      <c r="K1170" s="8" t="str">
        <f t="shared" si="203"/>
        <v>14:26</v>
      </c>
      <c r="L1170" s="7" t="str">
        <f t="shared" si="204"/>
        <v>14</v>
      </c>
      <c r="M1170" s="6">
        <f t="shared" si="205"/>
        <v>0</v>
      </c>
      <c r="N1170" s="5">
        <f t="shared" si="210"/>
        <v>0</v>
      </c>
      <c r="O1170" s="4">
        <f t="shared" si="211"/>
        <v>2</v>
      </c>
      <c r="P1170" s="3">
        <f t="shared" si="206"/>
        <v>0</v>
      </c>
      <c r="Q1170" s="2">
        <f t="shared" si="207"/>
        <v>0</v>
      </c>
      <c r="R1170" s="3">
        <f t="shared" si="208"/>
        <v>0</v>
      </c>
      <c r="S1170" s="2">
        <f t="shared" si="209"/>
        <v>0</v>
      </c>
      <c r="T1170" s="1">
        <f t="shared" si="212"/>
        <v>0</v>
      </c>
      <c r="U1170" s="1">
        <f t="shared" si="213"/>
        <v>1</v>
      </c>
    </row>
    <row r="1171" spans="1:21">
      <c r="A1171" s="9">
        <v>5673</v>
      </c>
      <c r="B1171" s="9" t="s">
        <v>761</v>
      </c>
      <c r="C1171" s="9" t="s">
        <v>0</v>
      </c>
      <c r="D1171" s="9">
        <v>2250</v>
      </c>
      <c r="E1171" s="9">
        <v>3</v>
      </c>
      <c r="F1171" s="9">
        <v>1.3423</v>
      </c>
      <c r="G1171" s="9">
        <v>1.3398000000000001</v>
      </c>
      <c r="H1171" s="9">
        <v>1.3423</v>
      </c>
      <c r="I1171" s="9">
        <v>15</v>
      </c>
      <c r="J1171" s="9">
        <v>2433.94</v>
      </c>
      <c r="K1171" s="8" t="str">
        <f t="shared" si="203"/>
        <v>14:28</v>
      </c>
      <c r="L1171" s="7" t="str">
        <f t="shared" si="204"/>
        <v>14</v>
      </c>
      <c r="M1171" s="6">
        <f t="shared" si="205"/>
        <v>0</v>
      </c>
      <c r="N1171" s="5">
        <f t="shared" si="210"/>
        <v>0</v>
      </c>
      <c r="O1171" s="4">
        <f t="shared" si="211"/>
        <v>3</v>
      </c>
      <c r="P1171" s="3">
        <f t="shared" si="206"/>
        <v>0</v>
      </c>
      <c r="Q1171" s="2">
        <f t="shared" si="207"/>
        <v>0</v>
      </c>
      <c r="R1171" s="3">
        <f t="shared" si="208"/>
        <v>0</v>
      </c>
      <c r="S1171" s="2">
        <f t="shared" si="209"/>
        <v>1</v>
      </c>
      <c r="T1171" s="1">
        <f t="shared" si="212"/>
        <v>0</v>
      </c>
      <c r="U1171" s="1">
        <f t="shared" si="213"/>
        <v>1</v>
      </c>
    </row>
    <row r="1172" spans="1:21">
      <c r="A1172" s="9">
        <v>5678</v>
      </c>
      <c r="B1172" s="9" t="s">
        <v>761</v>
      </c>
      <c r="C1172" s="9" t="s">
        <v>0</v>
      </c>
      <c r="D1172" s="9">
        <v>2251</v>
      </c>
      <c r="E1172" s="9">
        <v>4</v>
      </c>
      <c r="F1172" s="9">
        <v>1.3420000000000001</v>
      </c>
      <c r="G1172" s="9">
        <v>1.3445</v>
      </c>
      <c r="H1172" s="9">
        <v>1.3420000000000001</v>
      </c>
      <c r="I1172" s="9">
        <v>20</v>
      </c>
      <c r="J1172" s="9">
        <v>2453.94</v>
      </c>
      <c r="K1172" s="8" t="str">
        <f t="shared" si="203"/>
        <v>14:28</v>
      </c>
      <c r="L1172" s="7" t="str">
        <f t="shared" si="204"/>
        <v>14</v>
      </c>
      <c r="M1172" s="6">
        <f t="shared" si="205"/>
        <v>0</v>
      </c>
      <c r="N1172" s="5">
        <f t="shared" si="210"/>
        <v>0</v>
      </c>
      <c r="O1172" s="4">
        <f t="shared" si="211"/>
        <v>4</v>
      </c>
      <c r="P1172" s="3">
        <f t="shared" si="206"/>
        <v>0</v>
      </c>
      <c r="Q1172" s="2">
        <f t="shared" si="207"/>
        <v>1</v>
      </c>
      <c r="R1172" s="3">
        <f t="shared" si="208"/>
        <v>0</v>
      </c>
      <c r="S1172" s="2">
        <f t="shared" si="209"/>
        <v>0</v>
      </c>
      <c r="T1172" s="1">
        <f t="shared" si="212"/>
        <v>0</v>
      </c>
      <c r="U1172" s="1">
        <f t="shared" si="213"/>
        <v>1</v>
      </c>
    </row>
    <row r="1173" spans="1:21">
      <c r="A1173" s="9">
        <v>5687</v>
      </c>
      <c r="B1173" s="9" t="s">
        <v>760</v>
      </c>
      <c r="C1173" s="9" t="s">
        <v>3</v>
      </c>
      <c r="D1173" s="9">
        <v>2254</v>
      </c>
      <c r="E1173" s="9">
        <v>5</v>
      </c>
      <c r="F1173" s="9">
        <v>1.34</v>
      </c>
      <c r="G1173" s="9">
        <v>1.34</v>
      </c>
      <c r="H1173" s="9">
        <v>1.3425</v>
      </c>
      <c r="I1173" s="9">
        <v>-100</v>
      </c>
      <c r="J1173" s="9">
        <v>2353.94</v>
      </c>
      <c r="K1173" s="8" t="str">
        <f t="shared" si="203"/>
        <v>14:30</v>
      </c>
      <c r="L1173" s="7" t="str">
        <f t="shared" si="204"/>
        <v>14</v>
      </c>
      <c r="M1173" s="6">
        <f t="shared" si="205"/>
        <v>0</v>
      </c>
      <c r="N1173" s="5">
        <f t="shared" si="210"/>
        <v>1</v>
      </c>
      <c r="O1173" s="4">
        <f t="shared" si="211"/>
        <v>0</v>
      </c>
      <c r="P1173" s="3">
        <f t="shared" si="206"/>
        <v>0</v>
      </c>
      <c r="Q1173" s="2">
        <f t="shared" si="207"/>
        <v>0</v>
      </c>
      <c r="R1173" s="3">
        <f t="shared" si="208"/>
        <v>0</v>
      </c>
      <c r="S1173" s="2">
        <f t="shared" si="209"/>
        <v>0</v>
      </c>
      <c r="T1173" s="1">
        <f t="shared" si="212"/>
        <v>0</v>
      </c>
      <c r="U1173" s="1">
        <f t="shared" si="213"/>
        <v>0</v>
      </c>
    </row>
    <row r="1174" spans="1:21">
      <c r="A1174" s="9">
        <v>5692</v>
      </c>
      <c r="B1174" s="9" t="s">
        <v>760</v>
      </c>
      <c r="C1174" s="9" t="s">
        <v>3</v>
      </c>
      <c r="D1174" s="9">
        <v>2256</v>
      </c>
      <c r="E1174" s="9">
        <v>0.5</v>
      </c>
      <c r="F1174" s="9">
        <v>1.3389</v>
      </c>
      <c r="G1174" s="9">
        <v>1.3389</v>
      </c>
      <c r="H1174" s="9">
        <v>1.3413999999999999</v>
      </c>
      <c r="I1174" s="9">
        <v>-10</v>
      </c>
      <c r="J1174" s="9">
        <v>2343.94</v>
      </c>
      <c r="K1174" s="8" t="str">
        <f t="shared" si="203"/>
        <v>14:30</v>
      </c>
      <c r="L1174" s="7" t="str">
        <f t="shared" si="204"/>
        <v>14</v>
      </c>
      <c r="M1174" s="6">
        <f t="shared" si="205"/>
        <v>0</v>
      </c>
      <c r="N1174" s="5">
        <f t="shared" si="210"/>
        <v>2</v>
      </c>
      <c r="O1174" s="4">
        <f t="shared" si="211"/>
        <v>0</v>
      </c>
      <c r="P1174" s="3">
        <f t="shared" si="206"/>
        <v>1</v>
      </c>
      <c r="Q1174" s="2">
        <f t="shared" si="207"/>
        <v>0</v>
      </c>
      <c r="R1174" s="3">
        <f t="shared" si="208"/>
        <v>0</v>
      </c>
      <c r="S1174" s="2">
        <f t="shared" si="209"/>
        <v>0</v>
      </c>
      <c r="T1174" s="1">
        <f t="shared" si="212"/>
        <v>0</v>
      </c>
      <c r="U1174" s="1">
        <f t="shared" si="213"/>
        <v>0</v>
      </c>
    </row>
    <row r="1175" spans="1:21">
      <c r="A1175" s="9">
        <v>5697</v>
      </c>
      <c r="B1175" s="9" t="s">
        <v>760</v>
      </c>
      <c r="C1175" s="9" t="s">
        <v>0</v>
      </c>
      <c r="D1175" s="9">
        <v>2260</v>
      </c>
      <c r="E1175" s="9">
        <v>0.5</v>
      </c>
      <c r="F1175" s="9">
        <v>1.3393999999999999</v>
      </c>
      <c r="G1175" s="9">
        <v>1.3369</v>
      </c>
      <c r="H1175" s="9">
        <v>1.3393999999999999</v>
      </c>
      <c r="I1175" s="9">
        <v>2.5</v>
      </c>
      <c r="J1175" s="9">
        <v>2346.44</v>
      </c>
      <c r="K1175" s="8" t="str">
        <f t="shared" si="203"/>
        <v>14:30</v>
      </c>
      <c r="L1175" s="7" t="str">
        <f t="shared" si="204"/>
        <v>14</v>
      </c>
      <c r="M1175" s="6">
        <f t="shared" si="205"/>
        <v>0</v>
      </c>
      <c r="N1175" s="5">
        <f t="shared" si="210"/>
        <v>0</v>
      </c>
      <c r="O1175" s="4">
        <f t="shared" si="211"/>
        <v>1</v>
      </c>
      <c r="P1175" s="3">
        <f t="shared" si="206"/>
        <v>0</v>
      </c>
      <c r="Q1175" s="2">
        <f t="shared" si="207"/>
        <v>0</v>
      </c>
      <c r="R1175" s="3">
        <f t="shared" si="208"/>
        <v>0</v>
      </c>
      <c r="S1175" s="2">
        <f t="shared" si="209"/>
        <v>1</v>
      </c>
      <c r="T1175" s="1">
        <f t="shared" si="212"/>
        <v>0</v>
      </c>
      <c r="U1175" s="1">
        <f t="shared" si="213"/>
        <v>0</v>
      </c>
    </row>
    <row r="1176" spans="1:21">
      <c r="A1176" s="9">
        <v>5699</v>
      </c>
      <c r="B1176" s="9" t="s">
        <v>759</v>
      </c>
      <c r="C1176" s="9" t="s">
        <v>0</v>
      </c>
      <c r="D1176" s="9">
        <v>2261</v>
      </c>
      <c r="E1176" s="9">
        <v>1.5</v>
      </c>
      <c r="F1176" s="9">
        <v>1.3391</v>
      </c>
      <c r="G1176" s="9">
        <v>1.3415999999999999</v>
      </c>
      <c r="H1176" s="9">
        <v>1.3391</v>
      </c>
      <c r="I1176" s="9">
        <v>7.5</v>
      </c>
      <c r="J1176" s="9">
        <v>2353.94</v>
      </c>
      <c r="K1176" s="8" t="str">
        <f t="shared" si="203"/>
        <v>14:31</v>
      </c>
      <c r="L1176" s="7" t="str">
        <f t="shared" si="204"/>
        <v>14</v>
      </c>
      <c r="M1176" s="6">
        <f t="shared" si="205"/>
        <v>0</v>
      </c>
      <c r="N1176" s="5">
        <f t="shared" si="210"/>
        <v>0</v>
      </c>
      <c r="O1176" s="4">
        <f t="shared" si="211"/>
        <v>2</v>
      </c>
      <c r="P1176" s="3">
        <f t="shared" si="206"/>
        <v>0</v>
      </c>
      <c r="Q1176" s="2">
        <f t="shared" si="207"/>
        <v>0</v>
      </c>
      <c r="R1176" s="3">
        <f t="shared" si="208"/>
        <v>0</v>
      </c>
      <c r="S1176" s="2">
        <f t="shared" si="209"/>
        <v>0</v>
      </c>
      <c r="T1176" s="1">
        <f t="shared" si="212"/>
        <v>0</v>
      </c>
      <c r="U1176" s="1">
        <f t="shared" si="213"/>
        <v>1</v>
      </c>
    </row>
    <row r="1177" spans="1:21">
      <c r="A1177" s="9">
        <v>5700</v>
      </c>
      <c r="B1177" s="9" t="s">
        <v>759</v>
      </c>
      <c r="C1177" s="9" t="s">
        <v>3</v>
      </c>
      <c r="D1177" s="9">
        <v>2258</v>
      </c>
      <c r="E1177" s="9">
        <v>0.5</v>
      </c>
      <c r="F1177" s="9">
        <v>1.3379000000000001</v>
      </c>
      <c r="G1177" s="9">
        <v>1.3379000000000001</v>
      </c>
      <c r="H1177" s="9">
        <v>1.3404</v>
      </c>
      <c r="I1177" s="9">
        <v>-10</v>
      </c>
      <c r="J1177" s="9">
        <v>2343.94</v>
      </c>
      <c r="K1177" s="8" t="str">
        <f t="shared" si="203"/>
        <v>14:31</v>
      </c>
      <c r="L1177" s="7" t="str">
        <f t="shared" si="204"/>
        <v>14</v>
      </c>
      <c r="M1177" s="6">
        <f t="shared" si="205"/>
        <v>0</v>
      </c>
      <c r="N1177" s="5">
        <f t="shared" si="210"/>
        <v>1</v>
      </c>
      <c r="O1177" s="4">
        <f t="shared" si="211"/>
        <v>0</v>
      </c>
      <c r="P1177" s="3">
        <f t="shared" si="206"/>
        <v>0</v>
      </c>
      <c r="Q1177" s="2">
        <f t="shared" si="207"/>
        <v>0</v>
      </c>
      <c r="R1177" s="3">
        <f t="shared" si="208"/>
        <v>0</v>
      </c>
      <c r="S1177" s="2">
        <f t="shared" si="209"/>
        <v>0</v>
      </c>
      <c r="T1177" s="1">
        <f t="shared" si="212"/>
        <v>0</v>
      </c>
      <c r="U1177" s="1">
        <f t="shared" si="213"/>
        <v>0</v>
      </c>
    </row>
    <row r="1178" spans="1:21">
      <c r="A1178" s="9">
        <v>5702</v>
      </c>
      <c r="B1178" s="9" t="s">
        <v>758</v>
      </c>
      <c r="C1178" s="9" t="s">
        <v>0</v>
      </c>
      <c r="D1178" s="9">
        <v>2262</v>
      </c>
      <c r="E1178" s="9">
        <v>0.5</v>
      </c>
      <c r="F1178" s="9">
        <v>1.3384</v>
      </c>
      <c r="G1178" s="9">
        <v>1.3359000000000001</v>
      </c>
      <c r="H1178" s="9">
        <v>1.3384</v>
      </c>
      <c r="I1178" s="9">
        <v>2.5</v>
      </c>
      <c r="J1178" s="9">
        <v>2346.44</v>
      </c>
      <c r="K1178" s="8" t="str">
        <f t="shared" si="203"/>
        <v>14:35</v>
      </c>
      <c r="L1178" s="7" t="str">
        <f t="shared" si="204"/>
        <v>14</v>
      </c>
      <c r="M1178" s="6">
        <f t="shared" si="205"/>
        <v>0</v>
      </c>
      <c r="N1178" s="5">
        <f t="shared" si="210"/>
        <v>0</v>
      </c>
      <c r="O1178" s="4">
        <f t="shared" si="211"/>
        <v>1</v>
      </c>
      <c r="P1178" s="3">
        <f t="shared" si="206"/>
        <v>0</v>
      </c>
      <c r="Q1178" s="2">
        <f t="shared" si="207"/>
        <v>0</v>
      </c>
      <c r="R1178" s="3">
        <f t="shared" si="208"/>
        <v>0</v>
      </c>
      <c r="S1178" s="2">
        <f t="shared" si="209"/>
        <v>1</v>
      </c>
      <c r="T1178" s="1">
        <f t="shared" si="212"/>
        <v>0</v>
      </c>
      <c r="U1178" s="1">
        <f t="shared" si="213"/>
        <v>0</v>
      </c>
    </row>
    <row r="1179" spans="1:21">
      <c r="A1179" s="9">
        <v>5709</v>
      </c>
      <c r="B1179" s="9" t="s">
        <v>757</v>
      </c>
      <c r="C1179" s="9" t="s">
        <v>0</v>
      </c>
      <c r="D1179" s="9">
        <v>2263</v>
      </c>
      <c r="E1179" s="9">
        <v>1</v>
      </c>
      <c r="F1179" s="9">
        <v>1.3389</v>
      </c>
      <c r="G1179" s="9">
        <v>1.3413999999999999</v>
      </c>
      <c r="H1179" s="9">
        <v>1.3389</v>
      </c>
      <c r="I1179" s="9">
        <v>5</v>
      </c>
      <c r="J1179" s="9">
        <v>2351.44</v>
      </c>
      <c r="K1179" s="8" t="str">
        <f t="shared" si="203"/>
        <v>14:40</v>
      </c>
      <c r="L1179" s="7" t="str">
        <f t="shared" si="204"/>
        <v>14</v>
      </c>
      <c r="M1179" s="6">
        <f t="shared" si="205"/>
        <v>0</v>
      </c>
      <c r="N1179" s="5">
        <f t="shared" si="210"/>
        <v>0</v>
      </c>
      <c r="O1179" s="4">
        <f t="shared" si="211"/>
        <v>2</v>
      </c>
      <c r="P1179" s="3">
        <f t="shared" si="206"/>
        <v>0</v>
      </c>
      <c r="Q1179" s="2">
        <f t="shared" si="207"/>
        <v>0</v>
      </c>
      <c r="R1179" s="3">
        <f t="shared" si="208"/>
        <v>0</v>
      </c>
      <c r="S1179" s="2">
        <f t="shared" si="209"/>
        <v>0</v>
      </c>
      <c r="T1179" s="1">
        <f t="shared" si="212"/>
        <v>0</v>
      </c>
      <c r="U1179" s="1">
        <f t="shared" si="213"/>
        <v>1</v>
      </c>
    </row>
    <row r="1180" spans="1:21">
      <c r="A1180" s="9">
        <v>5718</v>
      </c>
      <c r="B1180" s="9" t="s">
        <v>756</v>
      </c>
      <c r="C1180" s="9" t="s">
        <v>0</v>
      </c>
      <c r="D1180" s="9">
        <v>2268</v>
      </c>
      <c r="E1180" s="9">
        <v>0.5</v>
      </c>
      <c r="F1180" s="9">
        <v>1.3382000000000001</v>
      </c>
      <c r="G1180" s="9">
        <v>1.3357000000000001</v>
      </c>
      <c r="H1180" s="9">
        <v>1.3382000000000001</v>
      </c>
      <c r="I1180" s="9">
        <v>2.5</v>
      </c>
      <c r="J1180" s="9">
        <v>2353.94</v>
      </c>
      <c r="K1180" s="8" t="str">
        <f t="shared" si="203"/>
        <v>14:53</v>
      </c>
      <c r="L1180" s="7" t="str">
        <f t="shared" si="204"/>
        <v>14</v>
      </c>
      <c r="M1180" s="6">
        <f t="shared" si="205"/>
        <v>0</v>
      </c>
      <c r="N1180" s="5">
        <f t="shared" si="210"/>
        <v>0</v>
      </c>
      <c r="O1180" s="4">
        <f t="shared" si="211"/>
        <v>3</v>
      </c>
      <c r="P1180" s="3">
        <f t="shared" si="206"/>
        <v>0</v>
      </c>
      <c r="Q1180" s="2">
        <f t="shared" si="207"/>
        <v>0</v>
      </c>
      <c r="R1180" s="3">
        <f t="shared" si="208"/>
        <v>0</v>
      </c>
      <c r="S1180" s="2">
        <f t="shared" si="209"/>
        <v>1</v>
      </c>
      <c r="T1180" s="1">
        <f t="shared" si="212"/>
        <v>0</v>
      </c>
      <c r="U1180" s="1">
        <f t="shared" si="213"/>
        <v>1</v>
      </c>
    </row>
    <row r="1181" spans="1:21">
      <c r="A1181" s="9">
        <v>5720</v>
      </c>
      <c r="B1181" s="9" t="s">
        <v>755</v>
      </c>
      <c r="C1181" s="9" t="s">
        <v>0</v>
      </c>
      <c r="D1181" s="9">
        <v>2269</v>
      </c>
      <c r="E1181" s="9">
        <v>1.5</v>
      </c>
      <c r="F1181" s="9">
        <v>1.3379000000000001</v>
      </c>
      <c r="G1181" s="9">
        <v>1.3404</v>
      </c>
      <c r="H1181" s="9">
        <v>1.3379000000000001</v>
      </c>
      <c r="I1181" s="9">
        <v>7.5</v>
      </c>
      <c r="J1181" s="9">
        <v>2361.44</v>
      </c>
      <c r="K1181" s="8" t="str">
        <f t="shared" si="203"/>
        <v>15:01</v>
      </c>
      <c r="L1181" s="7" t="str">
        <f t="shared" si="204"/>
        <v>15</v>
      </c>
      <c r="M1181" s="6">
        <f t="shared" si="205"/>
        <v>0</v>
      </c>
      <c r="N1181" s="5">
        <f t="shared" si="210"/>
        <v>0</v>
      </c>
      <c r="O1181" s="4">
        <f t="shared" si="211"/>
        <v>4</v>
      </c>
      <c r="P1181" s="3">
        <f t="shared" si="206"/>
        <v>0</v>
      </c>
      <c r="Q1181" s="2">
        <f t="shared" si="207"/>
        <v>1</v>
      </c>
      <c r="R1181" s="3">
        <f t="shared" si="208"/>
        <v>0</v>
      </c>
      <c r="S1181" s="2">
        <f t="shared" si="209"/>
        <v>0</v>
      </c>
      <c r="T1181" s="1">
        <f t="shared" si="212"/>
        <v>0</v>
      </c>
      <c r="U1181" s="1">
        <f t="shared" si="213"/>
        <v>1</v>
      </c>
    </row>
    <row r="1182" spans="1:21">
      <c r="A1182" s="9">
        <v>5721</v>
      </c>
      <c r="B1182" s="9" t="s">
        <v>754</v>
      </c>
      <c r="C1182" s="9" t="s">
        <v>3</v>
      </c>
      <c r="D1182" s="9">
        <v>2266</v>
      </c>
      <c r="E1182" s="9">
        <v>2</v>
      </c>
      <c r="F1182" s="9">
        <v>1.3367</v>
      </c>
      <c r="G1182" s="9">
        <v>1.3367</v>
      </c>
      <c r="H1182" s="9">
        <v>1.3391999999999999</v>
      </c>
      <c r="I1182" s="9">
        <v>-40</v>
      </c>
      <c r="J1182" s="9">
        <v>2321.44</v>
      </c>
      <c r="K1182" s="8" t="str">
        <f t="shared" si="203"/>
        <v>15:57</v>
      </c>
      <c r="L1182" s="7" t="str">
        <f t="shared" si="204"/>
        <v>15</v>
      </c>
      <c r="M1182" s="6">
        <f t="shared" si="205"/>
        <v>0</v>
      </c>
      <c r="N1182" s="5">
        <f t="shared" si="210"/>
        <v>1</v>
      </c>
      <c r="O1182" s="4">
        <f t="shared" si="211"/>
        <v>0</v>
      </c>
      <c r="P1182" s="3">
        <f t="shared" si="206"/>
        <v>0</v>
      </c>
      <c r="Q1182" s="2">
        <f t="shared" si="207"/>
        <v>0</v>
      </c>
      <c r="R1182" s="3">
        <f t="shared" si="208"/>
        <v>0</v>
      </c>
      <c r="S1182" s="2">
        <f t="shared" si="209"/>
        <v>0</v>
      </c>
      <c r="T1182" s="1">
        <f t="shared" si="212"/>
        <v>0</v>
      </c>
      <c r="U1182" s="1">
        <f t="shared" si="213"/>
        <v>0</v>
      </c>
    </row>
    <row r="1183" spans="1:21">
      <c r="A1183" s="9">
        <v>5723</v>
      </c>
      <c r="B1183" s="9" t="s">
        <v>753</v>
      </c>
      <c r="C1183" s="9" t="s">
        <v>0</v>
      </c>
      <c r="D1183" s="9">
        <v>2270</v>
      </c>
      <c r="E1183" s="9">
        <v>0.5</v>
      </c>
      <c r="F1183" s="9">
        <v>1.3371999999999999</v>
      </c>
      <c r="G1183" s="9">
        <v>1.3347</v>
      </c>
      <c r="H1183" s="9">
        <v>1.3371999999999999</v>
      </c>
      <c r="I1183" s="9">
        <v>2.5</v>
      </c>
      <c r="J1183" s="9">
        <v>2323.94</v>
      </c>
      <c r="K1183" s="8" t="str">
        <f t="shared" si="203"/>
        <v>16:38</v>
      </c>
      <c r="L1183" s="7" t="str">
        <f t="shared" si="204"/>
        <v>16</v>
      </c>
      <c r="M1183" s="6">
        <f t="shared" si="205"/>
        <v>0</v>
      </c>
      <c r="N1183" s="5">
        <f t="shared" si="210"/>
        <v>0</v>
      </c>
      <c r="O1183" s="4">
        <f t="shared" si="211"/>
        <v>1</v>
      </c>
      <c r="P1183" s="3">
        <f t="shared" si="206"/>
        <v>0</v>
      </c>
      <c r="Q1183" s="2">
        <f t="shared" si="207"/>
        <v>0</v>
      </c>
      <c r="R1183" s="3">
        <f t="shared" si="208"/>
        <v>0</v>
      </c>
      <c r="S1183" s="2">
        <f t="shared" si="209"/>
        <v>1</v>
      </c>
      <c r="T1183" s="1">
        <f t="shared" si="212"/>
        <v>0</v>
      </c>
      <c r="U1183" s="1">
        <f t="shared" si="213"/>
        <v>0</v>
      </c>
    </row>
    <row r="1184" spans="1:21">
      <c r="A1184" s="9">
        <v>5734</v>
      </c>
      <c r="B1184" s="9" t="s">
        <v>752</v>
      </c>
      <c r="C1184" s="9" t="s">
        <v>0</v>
      </c>
      <c r="D1184" s="9">
        <v>2274</v>
      </c>
      <c r="E1184" s="9">
        <v>1</v>
      </c>
      <c r="F1184" s="9">
        <v>1.3366</v>
      </c>
      <c r="G1184" s="9">
        <v>1.3341000000000001</v>
      </c>
      <c r="H1184" s="9">
        <v>1.3366</v>
      </c>
      <c r="I1184" s="9">
        <v>5</v>
      </c>
      <c r="J1184" s="9">
        <v>2328.94</v>
      </c>
      <c r="K1184" s="8" t="str">
        <f t="shared" si="203"/>
        <v>09:58</v>
      </c>
      <c r="L1184" s="7" t="str">
        <f t="shared" si="204"/>
        <v>09</v>
      </c>
      <c r="M1184" s="6">
        <f t="shared" si="205"/>
        <v>0</v>
      </c>
      <c r="N1184" s="5">
        <f t="shared" si="210"/>
        <v>0</v>
      </c>
      <c r="O1184" s="4">
        <f t="shared" si="211"/>
        <v>2</v>
      </c>
      <c r="P1184" s="3">
        <f t="shared" si="206"/>
        <v>0</v>
      </c>
      <c r="Q1184" s="2">
        <f t="shared" si="207"/>
        <v>0</v>
      </c>
      <c r="R1184" s="3">
        <f t="shared" si="208"/>
        <v>0</v>
      </c>
      <c r="S1184" s="2">
        <f t="shared" si="209"/>
        <v>1</v>
      </c>
      <c r="T1184" s="1">
        <f t="shared" si="212"/>
        <v>0</v>
      </c>
      <c r="U1184" s="1">
        <f t="shared" si="213"/>
        <v>0</v>
      </c>
    </row>
    <row r="1185" spans="1:21">
      <c r="A1185" s="9">
        <v>5743</v>
      </c>
      <c r="B1185" s="9" t="s">
        <v>751</v>
      </c>
      <c r="C1185" s="9" t="s">
        <v>0</v>
      </c>
      <c r="D1185" s="9">
        <v>2277</v>
      </c>
      <c r="E1185" s="9">
        <v>0.5</v>
      </c>
      <c r="F1185" s="9">
        <v>1.3372999999999999</v>
      </c>
      <c r="G1185" s="9">
        <v>1.3398000000000001</v>
      </c>
      <c r="H1185" s="9">
        <v>1.3372999999999999</v>
      </c>
      <c r="I1185" s="9">
        <v>2.5</v>
      </c>
      <c r="J1185" s="9">
        <v>2331.44</v>
      </c>
      <c r="K1185" s="8" t="str">
        <f t="shared" si="203"/>
        <v>11:09</v>
      </c>
      <c r="L1185" s="7" t="str">
        <f t="shared" si="204"/>
        <v>11</v>
      </c>
      <c r="M1185" s="6">
        <f t="shared" si="205"/>
        <v>0</v>
      </c>
      <c r="N1185" s="5">
        <f t="shared" si="210"/>
        <v>0</v>
      </c>
      <c r="O1185" s="4">
        <f t="shared" si="211"/>
        <v>3</v>
      </c>
      <c r="P1185" s="3">
        <f t="shared" si="206"/>
        <v>0</v>
      </c>
      <c r="Q1185" s="2">
        <f t="shared" si="207"/>
        <v>0</v>
      </c>
      <c r="R1185" s="3">
        <f t="shared" si="208"/>
        <v>0</v>
      </c>
      <c r="S1185" s="2">
        <f t="shared" si="209"/>
        <v>0</v>
      </c>
      <c r="T1185" s="1">
        <f t="shared" si="212"/>
        <v>0</v>
      </c>
      <c r="U1185" s="1">
        <f t="shared" si="213"/>
        <v>1</v>
      </c>
    </row>
    <row r="1186" spans="1:21">
      <c r="A1186" s="9">
        <v>5745</v>
      </c>
      <c r="B1186" s="9" t="s">
        <v>750</v>
      </c>
      <c r="C1186" s="9" t="s">
        <v>0</v>
      </c>
      <c r="D1186" s="9">
        <v>2280</v>
      </c>
      <c r="E1186" s="9">
        <v>1.5</v>
      </c>
      <c r="F1186" s="9">
        <v>1.3375999999999999</v>
      </c>
      <c r="G1186" s="9">
        <v>1.3351</v>
      </c>
      <c r="H1186" s="9">
        <v>1.3375999999999999</v>
      </c>
      <c r="I1186" s="9">
        <v>7.5</v>
      </c>
      <c r="J1186" s="9">
        <v>2338.94</v>
      </c>
      <c r="K1186" s="8" t="str">
        <f t="shared" si="203"/>
        <v>11:43</v>
      </c>
      <c r="L1186" s="7" t="str">
        <f t="shared" si="204"/>
        <v>11</v>
      </c>
      <c r="M1186" s="6">
        <f t="shared" si="205"/>
        <v>0</v>
      </c>
      <c r="N1186" s="5">
        <f t="shared" si="210"/>
        <v>0</v>
      </c>
      <c r="O1186" s="4">
        <f t="shared" si="211"/>
        <v>4</v>
      </c>
      <c r="P1186" s="3">
        <f t="shared" si="206"/>
        <v>0</v>
      </c>
      <c r="Q1186" s="2">
        <f t="shared" si="207"/>
        <v>0</v>
      </c>
      <c r="R1186" s="3">
        <f t="shared" si="208"/>
        <v>0</v>
      </c>
      <c r="S1186" s="2">
        <f t="shared" si="209"/>
        <v>1</v>
      </c>
      <c r="T1186" s="1">
        <f t="shared" si="212"/>
        <v>0</v>
      </c>
      <c r="U1186" s="1">
        <f t="shared" si="213"/>
        <v>1</v>
      </c>
    </row>
    <row r="1187" spans="1:21">
      <c r="A1187" s="9">
        <v>5746</v>
      </c>
      <c r="B1187" s="9" t="s">
        <v>749</v>
      </c>
      <c r="C1187" s="9" t="s">
        <v>0</v>
      </c>
      <c r="D1187" s="9">
        <v>2275</v>
      </c>
      <c r="E1187" s="9">
        <v>2</v>
      </c>
      <c r="F1187" s="9">
        <v>1.3363</v>
      </c>
      <c r="G1187" s="9">
        <v>1.3388</v>
      </c>
      <c r="H1187" s="9">
        <v>1.3363</v>
      </c>
      <c r="I1187" s="9">
        <v>10</v>
      </c>
      <c r="J1187" s="9">
        <v>2348.94</v>
      </c>
      <c r="K1187" s="8" t="str">
        <f t="shared" si="203"/>
        <v>14:48</v>
      </c>
      <c r="L1187" s="7" t="str">
        <f t="shared" si="204"/>
        <v>14</v>
      </c>
      <c r="M1187" s="6">
        <f t="shared" si="205"/>
        <v>0</v>
      </c>
      <c r="N1187" s="5">
        <f t="shared" si="210"/>
        <v>0</v>
      </c>
      <c r="O1187" s="4">
        <f t="shared" si="211"/>
        <v>5</v>
      </c>
      <c r="P1187" s="3">
        <f t="shared" si="206"/>
        <v>0</v>
      </c>
      <c r="Q1187" s="2">
        <f t="shared" si="207"/>
        <v>1</v>
      </c>
      <c r="R1187" s="3">
        <f t="shared" si="208"/>
        <v>0</v>
      </c>
      <c r="S1187" s="2">
        <f t="shared" si="209"/>
        <v>0</v>
      </c>
      <c r="T1187" s="1">
        <f t="shared" si="212"/>
        <v>0</v>
      </c>
      <c r="U1187" s="1">
        <f t="shared" si="213"/>
        <v>1</v>
      </c>
    </row>
    <row r="1188" spans="1:21">
      <c r="A1188" s="9">
        <v>5758</v>
      </c>
      <c r="B1188" s="9" t="s">
        <v>748</v>
      </c>
      <c r="C1188" s="9" t="s">
        <v>3</v>
      </c>
      <c r="D1188" s="9">
        <v>2281</v>
      </c>
      <c r="E1188" s="9">
        <v>1</v>
      </c>
      <c r="F1188" s="9">
        <v>1.3387</v>
      </c>
      <c r="G1188" s="9">
        <v>1.3387</v>
      </c>
      <c r="H1188" s="9">
        <v>1.3362000000000001</v>
      </c>
      <c r="I1188" s="9">
        <v>-20</v>
      </c>
      <c r="J1188" s="9">
        <v>2328.94</v>
      </c>
      <c r="K1188" s="8" t="str">
        <f t="shared" si="203"/>
        <v>03:12</v>
      </c>
      <c r="L1188" s="7" t="str">
        <f t="shared" si="204"/>
        <v>03</v>
      </c>
      <c r="M1188" s="6">
        <f t="shared" si="205"/>
        <v>0</v>
      </c>
      <c r="N1188" s="5">
        <f t="shared" si="210"/>
        <v>1</v>
      </c>
      <c r="O1188" s="4">
        <f t="shared" si="211"/>
        <v>0</v>
      </c>
      <c r="P1188" s="3">
        <f t="shared" si="206"/>
        <v>0</v>
      </c>
      <c r="Q1188" s="2">
        <f t="shared" si="207"/>
        <v>0</v>
      </c>
      <c r="R1188" s="3">
        <f t="shared" si="208"/>
        <v>1</v>
      </c>
      <c r="S1188" s="2">
        <f t="shared" si="209"/>
        <v>0</v>
      </c>
      <c r="T1188" s="1">
        <f t="shared" si="212"/>
        <v>0</v>
      </c>
      <c r="U1188" s="1">
        <f t="shared" si="213"/>
        <v>0</v>
      </c>
    </row>
    <row r="1189" spans="1:21">
      <c r="A1189" s="9">
        <v>5763</v>
      </c>
      <c r="B1189" s="9" t="s">
        <v>747</v>
      </c>
      <c r="C1189" s="9" t="s">
        <v>3</v>
      </c>
      <c r="D1189" s="9">
        <v>2283</v>
      </c>
      <c r="E1189" s="9">
        <v>0.5</v>
      </c>
      <c r="F1189" s="9">
        <v>1.3398000000000001</v>
      </c>
      <c r="G1189" s="9">
        <v>1.3398000000000001</v>
      </c>
      <c r="H1189" s="9">
        <v>1.3372999999999999</v>
      </c>
      <c r="I1189" s="9">
        <v>-10</v>
      </c>
      <c r="J1189" s="9">
        <v>2318.94</v>
      </c>
      <c r="K1189" s="8" t="str">
        <f t="shared" si="203"/>
        <v>03:52</v>
      </c>
      <c r="L1189" s="7" t="str">
        <f t="shared" si="204"/>
        <v>03</v>
      </c>
      <c r="M1189" s="6">
        <f t="shared" si="205"/>
        <v>0</v>
      </c>
      <c r="N1189" s="5">
        <f t="shared" si="210"/>
        <v>2</v>
      </c>
      <c r="O1189" s="4">
        <f t="shared" si="211"/>
        <v>0</v>
      </c>
      <c r="P1189" s="3">
        <f t="shared" si="206"/>
        <v>0</v>
      </c>
      <c r="Q1189" s="2">
        <f t="shared" si="207"/>
        <v>0</v>
      </c>
      <c r="R1189" s="3">
        <f t="shared" si="208"/>
        <v>1</v>
      </c>
      <c r="S1189" s="2">
        <f t="shared" si="209"/>
        <v>0</v>
      </c>
      <c r="T1189" s="1">
        <f t="shared" si="212"/>
        <v>0</v>
      </c>
      <c r="U1189" s="1">
        <f t="shared" si="213"/>
        <v>0</v>
      </c>
    </row>
    <row r="1190" spans="1:21">
      <c r="A1190" s="9">
        <v>5768</v>
      </c>
      <c r="B1190" s="9" t="s">
        <v>746</v>
      </c>
      <c r="C1190" s="9" t="s">
        <v>3</v>
      </c>
      <c r="D1190" s="9">
        <v>2285</v>
      </c>
      <c r="E1190" s="9">
        <v>0.5</v>
      </c>
      <c r="F1190" s="9">
        <v>1.3409</v>
      </c>
      <c r="G1190" s="9">
        <v>1.3409</v>
      </c>
      <c r="H1190" s="9">
        <v>1.3384</v>
      </c>
      <c r="I1190" s="9">
        <v>-10</v>
      </c>
      <c r="J1190" s="9">
        <v>2308.94</v>
      </c>
      <c r="K1190" s="8" t="str">
        <f t="shared" si="203"/>
        <v>04:25</v>
      </c>
      <c r="L1190" s="7" t="str">
        <f t="shared" si="204"/>
        <v>04</v>
      </c>
      <c r="M1190" s="6">
        <f t="shared" si="205"/>
        <v>0</v>
      </c>
      <c r="N1190" s="5">
        <f t="shared" si="210"/>
        <v>3</v>
      </c>
      <c r="O1190" s="4">
        <f t="shared" si="211"/>
        <v>0</v>
      </c>
      <c r="P1190" s="3">
        <f t="shared" si="206"/>
        <v>0</v>
      </c>
      <c r="Q1190" s="2">
        <f t="shared" si="207"/>
        <v>0</v>
      </c>
      <c r="R1190" s="3">
        <f t="shared" si="208"/>
        <v>1</v>
      </c>
      <c r="S1190" s="2">
        <f t="shared" si="209"/>
        <v>0</v>
      </c>
      <c r="T1190" s="1">
        <f t="shared" si="212"/>
        <v>0</v>
      </c>
      <c r="U1190" s="1">
        <f t="shared" si="213"/>
        <v>0</v>
      </c>
    </row>
    <row r="1191" spans="1:21">
      <c r="A1191" s="9">
        <v>5773</v>
      </c>
      <c r="B1191" s="9" t="s">
        <v>745</v>
      </c>
      <c r="C1191" s="9" t="s">
        <v>3</v>
      </c>
      <c r="D1191" s="9">
        <v>2287</v>
      </c>
      <c r="E1191" s="9">
        <v>0.5</v>
      </c>
      <c r="F1191" s="9">
        <v>1.3420000000000001</v>
      </c>
      <c r="G1191" s="9">
        <v>1.3420000000000001</v>
      </c>
      <c r="H1191" s="9">
        <v>1.3394999999999999</v>
      </c>
      <c r="I1191" s="9">
        <v>-10</v>
      </c>
      <c r="J1191" s="9">
        <v>2298.94</v>
      </c>
      <c r="K1191" s="8" t="str">
        <f t="shared" si="203"/>
        <v>04:32</v>
      </c>
      <c r="L1191" s="7" t="str">
        <f t="shared" si="204"/>
        <v>04</v>
      </c>
      <c r="M1191" s="6">
        <f t="shared" si="205"/>
        <v>0</v>
      </c>
      <c r="N1191" s="5">
        <f t="shared" si="210"/>
        <v>4</v>
      </c>
      <c r="O1191" s="4">
        <f t="shared" si="211"/>
        <v>0</v>
      </c>
      <c r="P1191" s="3">
        <f t="shared" si="206"/>
        <v>0</v>
      </c>
      <c r="Q1191" s="2">
        <f t="shared" si="207"/>
        <v>0</v>
      </c>
      <c r="R1191" s="3">
        <f t="shared" si="208"/>
        <v>1</v>
      </c>
      <c r="S1191" s="2">
        <f t="shared" si="209"/>
        <v>0</v>
      </c>
      <c r="T1191" s="1">
        <f t="shared" si="212"/>
        <v>0</v>
      </c>
      <c r="U1191" s="1">
        <f t="shared" si="213"/>
        <v>0</v>
      </c>
    </row>
    <row r="1192" spans="1:21">
      <c r="A1192" s="9">
        <v>5778</v>
      </c>
      <c r="B1192" s="9" t="s">
        <v>744</v>
      </c>
      <c r="C1192" s="9" t="s">
        <v>3</v>
      </c>
      <c r="D1192" s="9">
        <v>2289</v>
      </c>
      <c r="E1192" s="9">
        <v>0.5</v>
      </c>
      <c r="F1192" s="9">
        <v>1.343</v>
      </c>
      <c r="G1192" s="9">
        <v>1.343</v>
      </c>
      <c r="H1192" s="9">
        <v>1.3405</v>
      </c>
      <c r="I1192" s="9">
        <v>-10</v>
      </c>
      <c r="J1192" s="9">
        <v>2288.94</v>
      </c>
      <c r="K1192" s="8" t="str">
        <f t="shared" si="203"/>
        <v>04:40</v>
      </c>
      <c r="L1192" s="7" t="str">
        <f t="shared" si="204"/>
        <v>04</v>
      </c>
      <c r="M1192" s="6">
        <f t="shared" si="205"/>
        <v>0</v>
      </c>
      <c r="N1192" s="5">
        <f t="shared" si="210"/>
        <v>5</v>
      </c>
      <c r="O1192" s="4">
        <f t="shared" si="211"/>
        <v>0</v>
      </c>
      <c r="P1192" s="3">
        <f t="shared" si="206"/>
        <v>1</v>
      </c>
      <c r="Q1192" s="2">
        <f t="shared" si="207"/>
        <v>0</v>
      </c>
      <c r="R1192" s="3">
        <f t="shared" si="208"/>
        <v>1</v>
      </c>
      <c r="S1192" s="2">
        <f t="shared" si="209"/>
        <v>0</v>
      </c>
      <c r="T1192" s="1">
        <f t="shared" si="212"/>
        <v>0</v>
      </c>
      <c r="U1192" s="1">
        <f t="shared" si="213"/>
        <v>0</v>
      </c>
    </row>
    <row r="1193" spans="1:21">
      <c r="A1193" s="9">
        <v>5783</v>
      </c>
      <c r="B1193" s="9" t="s">
        <v>743</v>
      </c>
      <c r="C1193" s="9" t="s">
        <v>0</v>
      </c>
      <c r="D1193" s="9">
        <v>2293</v>
      </c>
      <c r="E1193" s="9">
        <v>0.5</v>
      </c>
      <c r="F1193" s="9">
        <v>1.3429</v>
      </c>
      <c r="G1193" s="9">
        <v>1.3453999999999999</v>
      </c>
      <c r="H1193" s="9">
        <v>1.3429</v>
      </c>
      <c r="I1193" s="9">
        <v>2.5</v>
      </c>
      <c r="J1193" s="9">
        <v>2291.44</v>
      </c>
      <c r="K1193" s="8" t="str">
        <f t="shared" si="203"/>
        <v>04:47</v>
      </c>
      <c r="L1193" s="7" t="str">
        <f t="shared" si="204"/>
        <v>04</v>
      </c>
      <c r="M1193" s="6">
        <f t="shared" si="205"/>
        <v>0</v>
      </c>
      <c r="N1193" s="5">
        <f t="shared" si="210"/>
        <v>0</v>
      </c>
      <c r="O1193" s="4">
        <f t="shared" si="211"/>
        <v>1</v>
      </c>
      <c r="P1193" s="3">
        <f t="shared" si="206"/>
        <v>0</v>
      </c>
      <c r="Q1193" s="2">
        <f t="shared" si="207"/>
        <v>0</v>
      </c>
      <c r="R1193" s="3">
        <f t="shared" si="208"/>
        <v>0</v>
      </c>
      <c r="S1193" s="2">
        <f t="shared" si="209"/>
        <v>0</v>
      </c>
      <c r="T1193" s="1">
        <f t="shared" si="212"/>
        <v>0</v>
      </c>
      <c r="U1193" s="1">
        <f t="shared" si="213"/>
        <v>0</v>
      </c>
    </row>
    <row r="1194" spans="1:21">
      <c r="A1194" s="9">
        <v>5785</v>
      </c>
      <c r="B1194" s="9" t="s">
        <v>742</v>
      </c>
      <c r="C1194" s="9" t="s">
        <v>0</v>
      </c>
      <c r="D1194" s="9">
        <v>2291</v>
      </c>
      <c r="E1194" s="9">
        <v>0.5</v>
      </c>
      <c r="F1194" s="9">
        <v>1.3418000000000001</v>
      </c>
      <c r="G1194" s="9">
        <v>1.3443000000000001</v>
      </c>
      <c r="H1194" s="9">
        <v>1.3418000000000001</v>
      </c>
      <c r="I1194" s="9">
        <v>2.5</v>
      </c>
      <c r="J1194" s="9">
        <v>2293.94</v>
      </c>
      <c r="K1194" s="8" t="str">
        <f t="shared" si="203"/>
        <v>05:40</v>
      </c>
      <c r="L1194" s="7" t="str">
        <f t="shared" si="204"/>
        <v>05</v>
      </c>
      <c r="M1194" s="6">
        <f t="shared" si="205"/>
        <v>0</v>
      </c>
      <c r="N1194" s="5">
        <f t="shared" si="210"/>
        <v>0</v>
      </c>
      <c r="O1194" s="4">
        <f t="shared" si="211"/>
        <v>2</v>
      </c>
      <c r="P1194" s="3">
        <f t="shared" si="206"/>
        <v>0</v>
      </c>
      <c r="Q1194" s="2">
        <f t="shared" si="207"/>
        <v>0</v>
      </c>
      <c r="R1194" s="3">
        <f t="shared" si="208"/>
        <v>0</v>
      </c>
      <c r="S1194" s="2">
        <f t="shared" si="209"/>
        <v>0</v>
      </c>
      <c r="T1194" s="1">
        <f t="shared" si="212"/>
        <v>0</v>
      </c>
      <c r="U1194" s="1">
        <f t="shared" si="213"/>
        <v>0</v>
      </c>
    </row>
    <row r="1195" spans="1:21">
      <c r="A1195" s="9">
        <v>5790</v>
      </c>
      <c r="B1195" s="9" t="s">
        <v>741</v>
      </c>
      <c r="C1195" s="9" t="s">
        <v>0</v>
      </c>
      <c r="D1195" s="9">
        <v>2297</v>
      </c>
      <c r="E1195" s="9">
        <v>2.5</v>
      </c>
      <c r="F1195" s="9">
        <v>1.3420000000000001</v>
      </c>
      <c r="G1195" s="9">
        <v>1.3445</v>
      </c>
      <c r="H1195" s="9">
        <v>1.3420000000000001</v>
      </c>
      <c r="I1195" s="9">
        <v>12.5</v>
      </c>
      <c r="J1195" s="9">
        <v>2306.44</v>
      </c>
      <c r="K1195" s="8" t="str">
        <f t="shared" si="203"/>
        <v>08:38</v>
      </c>
      <c r="L1195" s="7" t="str">
        <f t="shared" si="204"/>
        <v>08</v>
      </c>
      <c r="M1195" s="6">
        <f t="shared" si="205"/>
        <v>0</v>
      </c>
      <c r="N1195" s="5">
        <f t="shared" si="210"/>
        <v>0</v>
      </c>
      <c r="O1195" s="4">
        <f t="shared" si="211"/>
        <v>3</v>
      </c>
      <c r="P1195" s="3">
        <f t="shared" si="206"/>
        <v>0</v>
      </c>
      <c r="Q1195" s="2">
        <f t="shared" si="207"/>
        <v>0</v>
      </c>
      <c r="R1195" s="3">
        <f t="shared" si="208"/>
        <v>0</v>
      </c>
      <c r="S1195" s="2">
        <f t="shared" si="209"/>
        <v>0</v>
      </c>
      <c r="T1195" s="1">
        <f t="shared" si="212"/>
        <v>0</v>
      </c>
      <c r="U1195" s="1">
        <f t="shared" si="213"/>
        <v>0</v>
      </c>
    </row>
    <row r="1196" spans="1:21">
      <c r="A1196" s="9">
        <v>5791</v>
      </c>
      <c r="B1196" s="9" t="s">
        <v>740</v>
      </c>
      <c r="C1196" s="9" t="s">
        <v>3</v>
      </c>
      <c r="D1196" s="9">
        <v>2296</v>
      </c>
      <c r="E1196" s="9">
        <v>1.5</v>
      </c>
      <c r="F1196" s="9">
        <v>1.3407</v>
      </c>
      <c r="G1196" s="9">
        <v>1.3407</v>
      </c>
      <c r="H1196" s="9">
        <v>1.3431999999999999</v>
      </c>
      <c r="I1196" s="9">
        <v>-30</v>
      </c>
      <c r="J1196" s="9">
        <v>2276.44</v>
      </c>
      <c r="K1196" s="8" t="str">
        <f t="shared" si="203"/>
        <v>09:52</v>
      </c>
      <c r="L1196" s="7" t="str">
        <f t="shared" si="204"/>
        <v>09</v>
      </c>
      <c r="M1196" s="6">
        <f t="shared" si="205"/>
        <v>0</v>
      </c>
      <c r="N1196" s="5">
        <f t="shared" si="210"/>
        <v>1</v>
      </c>
      <c r="O1196" s="4">
        <f t="shared" si="211"/>
        <v>0</v>
      </c>
      <c r="P1196" s="3">
        <f t="shared" si="206"/>
        <v>0</v>
      </c>
      <c r="Q1196" s="2">
        <f t="shared" si="207"/>
        <v>0</v>
      </c>
      <c r="R1196" s="3">
        <f t="shared" si="208"/>
        <v>0</v>
      </c>
      <c r="S1196" s="2">
        <f t="shared" si="209"/>
        <v>0</v>
      </c>
      <c r="T1196" s="1">
        <f t="shared" si="212"/>
        <v>0</v>
      </c>
      <c r="U1196" s="1">
        <f t="shared" si="213"/>
        <v>0</v>
      </c>
    </row>
    <row r="1197" spans="1:21">
      <c r="A1197" s="9">
        <v>5793</v>
      </c>
      <c r="B1197" s="9" t="s">
        <v>739</v>
      </c>
      <c r="C1197" s="9" t="s">
        <v>0</v>
      </c>
      <c r="D1197" s="9">
        <v>2298</v>
      </c>
      <c r="E1197" s="9">
        <v>0.5</v>
      </c>
      <c r="F1197" s="9">
        <v>1.3412999999999999</v>
      </c>
      <c r="G1197" s="9">
        <v>1.3388</v>
      </c>
      <c r="H1197" s="9">
        <v>1.3412999999999999</v>
      </c>
      <c r="I1197" s="9">
        <v>2.5</v>
      </c>
      <c r="J1197" s="9">
        <v>2278.94</v>
      </c>
      <c r="K1197" s="8" t="str">
        <f t="shared" si="203"/>
        <v>10:36</v>
      </c>
      <c r="L1197" s="7" t="str">
        <f t="shared" si="204"/>
        <v>10</v>
      </c>
      <c r="M1197" s="6">
        <f t="shared" si="205"/>
        <v>0</v>
      </c>
      <c r="N1197" s="5">
        <f t="shared" si="210"/>
        <v>0</v>
      </c>
      <c r="O1197" s="4">
        <f t="shared" si="211"/>
        <v>1</v>
      </c>
      <c r="P1197" s="3">
        <f t="shared" si="206"/>
        <v>0</v>
      </c>
      <c r="Q1197" s="2">
        <f t="shared" si="207"/>
        <v>0</v>
      </c>
      <c r="R1197" s="3">
        <f t="shared" si="208"/>
        <v>0</v>
      </c>
      <c r="S1197" s="2">
        <f t="shared" si="209"/>
        <v>1</v>
      </c>
      <c r="T1197" s="1">
        <f t="shared" si="212"/>
        <v>0</v>
      </c>
      <c r="U1197" s="1">
        <f t="shared" si="213"/>
        <v>0</v>
      </c>
    </row>
    <row r="1198" spans="1:21">
      <c r="A1198" s="9">
        <v>5800</v>
      </c>
      <c r="B1198" s="9" t="s">
        <v>738</v>
      </c>
      <c r="C1198" s="9" t="s">
        <v>0</v>
      </c>
      <c r="D1198" s="9">
        <v>2299</v>
      </c>
      <c r="E1198" s="9">
        <v>1</v>
      </c>
      <c r="F1198" s="9">
        <v>1.3418000000000001</v>
      </c>
      <c r="G1198" s="9">
        <v>1.3443000000000001</v>
      </c>
      <c r="H1198" s="9">
        <v>1.3418000000000001</v>
      </c>
      <c r="I1198" s="9">
        <v>5</v>
      </c>
      <c r="J1198" s="9">
        <v>2283.94</v>
      </c>
      <c r="K1198" s="8" t="str">
        <f t="shared" si="203"/>
        <v>13:30</v>
      </c>
      <c r="L1198" s="7" t="str">
        <f t="shared" si="204"/>
        <v>13</v>
      </c>
      <c r="M1198" s="6">
        <f t="shared" si="205"/>
        <v>0</v>
      </c>
      <c r="N1198" s="5">
        <f t="shared" si="210"/>
        <v>0</v>
      </c>
      <c r="O1198" s="4">
        <f t="shared" si="211"/>
        <v>2</v>
      </c>
      <c r="P1198" s="3">
        <f t="shared" si="206"/>
        <v>0</v>
      </c>
      <c r="Q1198" s="2">
        <f t="shared" si="207"/>
        <v>0</v>
      </c>
      <c r="R1198" s="3">
        <f t="shared" si="208"/>
        <v>0</v>
      </c>
      <c r="S1198" s="2">
        <f t="shared" si="209"/>
        <v>0</v>
      </c>
      <c r="T1198" s="1">
        <f t="shared" si="212"/>
        <v>0</v>
      </c>
      <c r="U1198" s="1">
        <f t="shared" si="213"/>
        <v>1</v>
      </c>
    </row>
    <row r="1199" spans="1:21">
      <c r="A1199" s="9">
        <v>5805</v>
      </c>
      <c r="B1199" s="9" t="s">
        <v>737</v>
      </c>
      <c r="C1199" s="9" t="s">
        <v>0</v>
      </c>
      <c r="D1199" s="9">
        <v>2302</v>
      </c>
      <c r="E1199" s="9">
        <v>2</v>
      </c>
      <c r="F1199" s="9">
        <v>1.3421000000000001</v>
      </c>
      <c r="G1199" s="9">
        <v>1.3395999999999999</v>
      </c>
      <c r="H1199" s="9">
        <v>1.3421000000000001</v>
      </c>
      <c r="I1199" s="9">
        <v>10</v>
      </c>
      <c r="J1199" s="9">
        <v>2293.94</v>
      </c>
      <c r="K1199" s="8" t="str">
        <f t="shared" si="203"/>
        <v>13:54</v>
      </c>
      <c r="L1199" s="7" t="str">
        <f t="shared" si="204"/>
        <v>13</v>
      </c>
      <c r="M1199" s="6">
        <f t="shared" si="205"/>
        <v>0</v>
      </c>
      <c r="N1199" s="5">
        <f t="shared" si="210"/>
        <v>0</v>
      </c>
      <c r="O1199" s="4">
        <f t="shared" si="211"/>
        <v>3</v>
      </c>
      <c r="P1199" s="3">
        <f t="shared" si="206"/>
        <v>0</v>
      </c>
      <c r="Q1199" s="2">
        <f t="shared" si="207"/>
        <v>0</v>
      </c>
      <c r="R1199" s="3">
        <f t="shared" si="208"/>
        <v>0</v>
      </c>
      <c r="S1199" s="2">
        <f t="shared" si="209"/>
        <v>1</v>
      </c>
      <c r="T1199" s="1">
        <f t="shared" si="212"/>
        <v>0</v>
      </c>
      <c r="U1199" s="1">
        <f t="shared" si="213"/>
        <v>1</v>
      </c>
    </row>
    <row r="1200" spans="1:21">
      <c r="A1200" s="9">
        <v>5814</v>
      </c>
      <c r="B1200" s="9" t="s">
        <v>736</v>
      </c>
      <c r="C1200" s="9" t="s">
        <v>3</v>
      </c>
      <c r="D1200" s="9">
        <v>2303</v>
      </c>
      <c r="E1200" s="9">
        <v>3</v>
      </c>
      <c r="F1200" s="9">
        <v>1.3443000000000001</v>
      </c>
      <c r="G1200" s="9">
        <v>1.3443000000000001</v>
      </c>
      <c r="H1200" s="9">
        <v>1.3418000000000001</v>
      </c>
      <c r="I1200" s="9">
        <v>-60</v>
      </c>
      <c r="J1200" s="9">
        <v>2233.94</v>
      </c>
      <c r="K1200" s="8" t="str">
        <f t="shared" si="203"/>
        <v>14:48</v>
      </c>
      <c r="L1200" s="7" t="str">
        <f t="shared" si="204"/>
        <v>14</v>
      </c>
      <c r="M1200" s="6">
        <f t="shared" si="205"/>
        <v>0</v>
      </c>
      <c r="N1200" s="5">
        <f t="shared" si="210"/>
        <v>1</v>
      </c>
      <c r="O1200" s="4">
        <f t="shared" si="211"/>
        <v>0</v>
      </c>
      <c r="P1200" s="3">
        <f t="shared" si="206"/>
        <v>0</v>
      </c>
      <c r="Q1200" s="2">
        <f t="shared" si="207"/>
        <v>0</v>
      </c>
      <c r="R1200" s="3">
        <f t="shared" si="208"/>
        <v>1</v>
      </c>
      <c r="S1200" s="2">
        <f t="shared" si="209"/>
        <v>0</v>
      </c>
      <c r="T1200" s="1">
        <f t="shared" si="212"/>
        <v>0</v>
      </c>
      <c r="U1200" s="1">
        <f t="shared" si="213"/>
        <v>0</v>
      </c>
    </row>
    <row r="1201" spans="1:21">
      <c r="A1201" s="9">
        <v>5815</v>
      </c>
      <c r="B1201" s="9" t="s">
        <v>735</v>
      </c>
      <c r="C1201" s="9" t="s">
        <v>0</v>
      </c>
      <c r="D1201" s="9">
        <v>2305</v>
      </c>
      <c r="E1201" s="9">
        <v>0.5</v>
      </c>
      <c r="F1201" s="9">
        <v>1.3428</v>
      </c>
      <c r="G1201" s="9">
        <v>1.3452999999999999</v>
      </c>
      <c r="H1201" s="9">
        <v>1.3428</v>
      </c>
      <c r="I1201" s="9">
        <v>2.5</v>
      </c>
      <c r="J1201" s="9">
        <v>2236.44</v>
      </c>
      <c r="K1201" s="8" t="str">
        <f t="shared" si="203"/>
        <v>15:53</v>
      </c>
      <c r="L1201" s="7" t="str">
        <f t="shared" si="204"/>
        <v>15</v>
      </c>
      <c r="M1201" s="6">
        <f t="shared" si="205"/>
        <v>0</v>
      </c>
      <c r="N1201" s="5">
        <f t="shared" si="210"/>
        <v>0</v>
      </c>
      <c r="O1201" s="4">
        <f t="shared" si="211"/>
        <v>1</v>
      </c>
      <c r="P1201" s="3">
        <f t="shared" si="206"/>
        <v>0</v>
      </c>
      <c r="Q1201" s="2">
        <f t="shared" si="207"/>
        <v>0</v>
      </c>
      <c r="R1201" s="3">
        <f t="shared" si="208"/>
        <v>0</v>
      </c>
      <c r="S1201" s="2">
        <f t="shared" si="209"/>
        <v>0</v>
      </c>
      <c r="T1201" s="1">
        <f t="shared" si="212"/>
        <v>0</v>
      </c>
      <c r="U1201" s="1">
        <f t="shared" si="213"/>
        <v>0</v>
      </c>
    </row>
    <row r="1202" spans="1:21">
      <c r="A1202" s="9">
        <v>5824</v>
      </c>
      <c r="B1202" s="9" t="s">
        <v>734</v>
      </c>
      <c r="C1202" s="9" t="s">
        <v>0</v>
      </c>
      <c r="D1202" s="9">
        <v>2309</v>
      </c>
      <c r="E1202" s="9">
        <v>0.5</v>
      </c>
      <c r="F1202" s="9">
        <v>1.3448</v>
      </c>
      <c r="G1202" s="9">
        <v>1.3472999999999999</v>
      </c>
      <c r="H1202" s="9">
        <v>1.3448</v>
      </c>
      <c r="I1202" s="9">
        <v>2.5</v>
      </c>
      <c r="J1202" s="9">
        <v>2238.94</v>
      </c>
      <c r="K1202" s="8" t="str">
        <f t="shared" si="203"/>
        <v>17:13</v>
      </c>
      <c r="L1202" s="7" t="str">
        <f t="shared" si="204"/>
        <v>17</v>
      </c>
      <c r="M1202" s="6">
        <f t="shared" si="205"/>
        <v>0</v>
      </c>
      <c r="N1202" s="5">
        <f t="shared" si="210"/>
        <v>0</v>
      </c>
      <c r="O1202" s="4">
        <f t="shared" si="211"/>
        <v>2</v>
      </c>
      <c r="P1202" s="3">
        <f t="shared" si="206"/>
        <v>0</v>
      </c>
      <c r="Q1202" s="2">
        <f t="shared" si="207"/>
        <v>0</v>
      </c>
      <c r="R1202" s="3">
        <f t="shared" si="208"/>
        <v>0</v>
      </c>
      <c r="S1202" s="2">
        <f t="shared" si="209"/>
        <v>0</v>
      </c>
      <c r="T1202" s="1">
        <f t="shared" si="212"/>
        <v>0</v>
      </c>
      <c r="U1202" s="1">
        <f t="shared" si="213"/>
        <v>0</v>
      </c>
    </row>
    <row r="1203" spans="1:21">
      <c r="A1203" s="9">
        <v>5826</v>
      </c>
      <c r="B1203" s="9" t="s">
        <v>733</v>
      </c>
      <c r="C1203" s="9" t="s">
        <v>0</v>
      </c>
      <c r="D1203" s="9">
        <v>2307</v>
      </c>
      <c r="E1203" s="9">
        <v>0.5</v>
      </c>
      <c r="F1203" s="9">
        <v>1.3438000000000001</v>
      </c>
      <c r="G1203" s="9">
        <v>1.3463000000000001</v>
      </c>
      <c r="H1203" s="9">
        <v>1.3438000000000001</v>
      </c>
      <c r="I1203" s="9">
        <v>2.5</v>
      </c>
      <c r="J1203" s="9">
        <v>2241.44</v>
      </c>
      <c r="K1203" s="8" t="str">
        <f t="shared" si="203"/>
        <v>17:55</v>
      </c>
      <c r="L1203" s="7" t="str">
        <f t="shared" si="204"/>
        <v>17</v>
      </c>
      <c r="M1203" s="6">
        <f t="shared" si="205"/>
        <v>0</v>
      </c>
      <c r="N1203" s="5">
        <f t="shared" si="210"/>
        <v>0</v>
      </c>
      <c r="O1203" s="4">
        <f t="shared" si="211"/>
        <v>3</v>
      </c>
      <c r="P1203" s="3">
        <f t="shared" si="206"/>
        <v>0</v>
      </c>
      <c r="Q1203" s="2">
        <f t="shared" si="207"/>
        <v>0</v>
      </c>
      <c r="R1203" s="3">
        <f t="shared" si="208"/>
        <v>0</v>
      </c>
      <c r="S1203" s="2">
        <f t="shared" si="209"/>
        <v>0</v>
      </c>
      <c r="T1203" s="1">
        <f t="shared" si="212"/>
        <v>0</v>
      </c>
      <c r="U1203" s="1">
        <f t="shared" si="213"/>
        <v>0</v>
      </c>
    </row>
    <row r="1204" spans="1:21">
      <c r="A1204" s="9">
        <v>5830</v>
      </c>
      <c r="B1204" s="9" t="s">
        <v>732</v>
      </c>
      <c r="C1204" s="9" t="s">
        <v>3</v>
      </c>
      <c r="D1204" s="9">
        <v>2312</v>
      </c>
      <c r="E1204" s="9">
        <v>1.5</v>
      </c>
      <c r="F1204" s="9">
        <v>1.3426</v>
      </c>
      <c r="G1204" s="9">
        <v>1.3426</v>
      </c>
      <c r="H1204" s="9">
        <v>1.3451</v>
      </c>
      <c r="I1204" s="9">
        <v>-30</v>
      </c>
      <c r="J1204" s="9">
        <v>2211.44</v>
      </c>
      <c r="K1204" s="8" t="str">
        <f t="shared" si="203"/>
        <v>19:30</v>
      </c>
      <c r="L1204" s="7" t="str">
        <f t="shared" si="204"/>
        <v>19</v>
      </c>
      <c r="M1204" s="6">
        <f t="shared" si="205"/>
        <v>0</v>
      </c>
      <c r="N1204" s="5">
        <f t="shared" si="210"/>
        <v>1</v>
      </c>
      <c r="O1204" s="4">
        <f t="shared" si="211"/>
        <v>0</v>
      </c>
      <c r="P1204" s="3">
        <f t="shared" si="206"/>
        <v>0</v>
      </c>
      <c r="Q1204" s="2">
        <f t="shared" si="207"/>
        <v>0</v>
      </c>
      <c r="R1204" s="3">
        <f t="shared" si="208"/>
        <v>0</v>
      </c>
      <c r="S1204" s="2">
        <f t="shared" si="209"/>
        <v>0</v>
      </c>
      <c r="T1204" s="1">
        <f t="shared" si="212"/>
        <v>0</v>
      </c>
      <c r="U1204" s="1">
        <f t="shared" si="213"/>
        <v>0</v>
      </c>
    </row>
    <row r="1205" spans="1:21">
      <c r="A1205" s="9">
        <v>5835</v>
      </c>
      <c r="B1205" s="9" t="s">
        <v>731</v>
      </c>
      <c r="C1205" s="9" t="s">
        <v>0</v>
      </c>
      <c r="D1205" s="9">
        <v>2314</v>
      </c>
      <c r="E1205" s="9">
        <v>0.5</v>
      </c>
      <c r="F1205" s="9">
        <v>1.3432999999999999</v>
      </c>
      <c r="G1205" s="9">
        <v>1.3408</v>
      </c>
      <c r="H1205" s="9">
        <v>1.3432999999999999</v>
      </c>
      <c r="I1205" s="9">
        <v>2.5</v>
      </c>
      <c r="J1205" s="9">
        <v>2213.94</v>
      </c>
      <c r="K1205" s="8" t="str">
        <f t="shared" si="203"/>
        <v>21:42</v>
      </c>
      <c r="L1205" s="7" t="str">
        <f t="shared" si="204"/>
        <v>21</v>
      </c>
      <c r="M1205" s="6">
        <f t="shared" si="205"/>
        <v>0</v>
      </c>
      <c r="N1205" s="5">
        <f t="shared" si="210"/>
        <v>0</v>
      </c>
      <c r="O1205" s="4">
        <f t="shared" si="211"/>
        <v>1</v>
      </c>
      <c r="P1205" s="3">
        <f t="shared" si="206"/>
        <v>0</v>
      </c>
      <c r="Q1205" s="2">
        <f t="shared" si="207"/>
        <v>0</v>
      </c>
      <c r="R1205" s="3">
        <f t="shared" si="208"/>
        <v>0</v>
      </c>
      <c r="S1205" s="2">
        <f t="shared" si="209"/>
        <v>1</v>
      </c>
      <c r="T1205" s="1">
        <f t="shared" si="212"/>
        <v>0</v>
      </c>
      <c r="U1205" s="1">
        <f t="shared" si="213"/>
        <v>0</v>
      </c>
    </row>
    <row r="1206" spans="1:21">
      <c r="A1206" s="9">
        <v>5840</v>
      </c>
      <c r="B1206" s="9" t="s">
        <v>730</v>
      </c>
      <c r="C1206" s="9" t="s">
        <v>54</v>
      </c>
      <c r="D1206" s="9">
        <v>2315</v>
      </c>
      <c r="E1206" s="9">
        <v>1.5</v>
      </c>
      <c r="F1206" s="9">
        <v>1.3432999999999999</v>
      </c>
      <c r="G1206" s="9">
        <v>1.3454999999999999</v>
      </c>
      <c r="H1206" s="9">
        <v>1.343</v>
      </c>
      <c r="I1206" s="9">
        <v>2.4500000000000002</v>
      </c>
      <c r="J1206" s="9">
        <v>2216.39</v>
      </c>
      <c r="K1206" s="8" t="str">
        <f t="shared" si="203"/>
        <v>01:01</v>
      </c>
      <c r="L1206" s="7" t="str">
        <f t="shared" si="204"/>
        <v>01</v>
      </c>
      <c r="M1206" s="6">
        <f t="shared" si="205"/>
        <v>1</v>
      </c>
      <c r="N1206" s="5">
        <f t="shared" si="210"/>
        <v>0</v>
      </c>
      <c r="O1206" s="4">
        <f t="shared" si="211"/>
        <v>0</v>
      </c>
      <c r="P1206" s="3">
        <f t="shared" si="206"/>
        <v>0</v>
      </c>
      <c r="Q1206" s="2">
        <f t="shared" si="207"/>
        <v>0</v>
      </c>
      <c r="R1206" s="3">
        <f t="shared" si="208"/>
        <v>0</v>
      </c>
      <c r="S1206" s="2">
        <f t="shared" si="209"/>
        <v>0</v>
      </c>
      <c r="T1206" s="1">
        <f t="shared" si="212"/>
        <v>0</v>
      </c>
      <c r="U1206" s="1">
        <f t="shared" si="213"/>
        <v>0</v>
      </c>
    </row>
    <row r="1207" spans="1:21">
      <c r="A1207" s="9">
        <v>5849</v>
      </c>
      <c r="B1207" s="9" t="s">
        <v>729</v>
      </c>
      <c r="C1207" s="9" t="s">
        <v>0</v>
      </c>
      <c r="D1207" s="9">
        <v>2320</v>
      </c>
      <c r="E1207" s="9">
        <v>1</v>
      </c>
      <c r="F1207" s="9">
        <v>1.3426</v>
      </c>
      <c r="G1207" s="9">
        <v>1.3401000000000001</v>
      </c>
      <c r="H1207" s="9">
        <v>1.3426</v>
      </c>
      <c r="I1207" s="9">
        <v>5</v>
      </c>
      <c r="J1207" s="9">
        <v>2221.39</v>
      </c>
      <c r="K1207" s="8" t="str">
        <f t="shared" si="203"/>
        <v>04:08</v>
      </c>
      <c r="L1207" s="7" t="str">
        <f t="shared" si="204"/>
        <v>04</v>
      </c>
      <c r="M1207" s="6">
        <f t="shared" si="205"/>
        <v>0</v>
      </c>
      <c r="N1207" s="5">
        <f t="shared" si="210"/>
        <v>0</v>
      </c>
      <c r="O1207" s="4">
        <f t="shared" si="211"/>
        <v>1</v>
      </c>
      <c r="P1207" s="3">
        <f t="shared" si="206"/>
        <v>0</v>
      </c>
      <c r="Q1207" s="2">
        <f t="shared" si="207"/>
        <v>0</v>
      </c>
      <c r="R1207" s="3">
        <f t="shared" si="208"/>
        <v>0</v>
      </c>
      <c r="S1207" s="2">
        <f t="shared" si="209"/>
        <v>1</v>
      </c>
      <c r="T1207" s="1">
        <f t="shared" si="212"/>
        <v>0</v>
      </c>
      <c r="U1207" s="1">
        <f t="shared" si="213"/>
        <v>0</v>
      </c>
    </row>
    <row r="1208" spans="1:21">
      <c r="A1208" s="9">
        <v>5854</v>
      </c>
      <c r="B1208" s="9" t="s">
        <v>728</v>
      </c>
      <c r="C1208" s="9" t="s">
        <v>0</v>
      </c>
      <c r="D1208" s="9">
        <v>2321</v>
      </c>
      <c r="E1208" s="9">
        <v>2</v>
      </c>
      <c r="F1208" s="9">
        <v>1.3423</v>
      </c>
      <c r="G1208" s="9">
        <v>1.3448</v>
      </c>
      <c r="H1208" s="9">
        <v>1.3423</v>
      </c>
      <c r="I1208" s="9">
        <v>10</v>
      </c>
      <c r="J1208" s="9">
        <v>2231.39</v>
      </c>
      <c r="K1208" s="8" t="str">
        <f t="shared" si="203"/>
        <v>09:31</v>
      </c>
      <c r="L1208" s="7" t="str">
        <f t="shared" si="204"/>
        <v>09</v>
      </c>
      <c r="M1208" s="6">
        <f t="shared" si="205"/>
        <v>0</v>
      </c>
      <c r="N1208" s="5">
        <f t="shared" si="210"/>
        <v>0</v>
      </c>
      <c r="O1208" s="4">
        <f t="shared" si="211"/>
        <v>2</v>
      </c>
      <c r="P1208" s="3">
        <f t="shared" si="206"/>
        <v>0</v>
      </c>
      <c r="Q1208" s="2">
        <f t="shared" si="207"/>
        <v>0</v>
      </c>
      <c r="R1208" s="3">
        <f t="shared" si="208"/>
        <v>0</v>
      </c>
      <c r="S1208" s="2">
        <f t="shared" si="209"/>
        <v>0</v>
      </c>
      <c r="T1208" s="1">
        <f t="shared" si="212"/>
        <v>0</v>
      </c>
      <c r="U1208" s="1">
        <f t="shared" si="213"/>
        <v>1</v>
      </c>
    </row>
    <row r="1209" spans="1:21">
      <c r="A1209" s="9">
        <v>5859</v>
      </c>
      <c r="B1209" s="9" t="s">
        <v>727</v>
      </c>
      <c r="C1209" s="9" t="s">
        <v>0</v>
      </c>
      <c r="D1209" s="9">
        <v>2324</v>
      </c>
      <c r="E1209" s="9">
        <v>3</v>
      </c>
      <c r="F1209" s="9">
        <v>1.3426</v>
      </c>
      <c r="G1209" s="9">
        <v>1.3401000000000001</v>
      </c>
      <c r="H1209" s="9">
        <v>1.3426</v>
      </c>
      <c r="I1209" s="9">
        <v>15</v>
      </c>
      <c r="J1209" s="9">
        <v>2246.39</v>
      </c>
      <c r="K1209" s="8" t="str">
        <f t="shared" si="203"/>
        <v>09:55</v>
      </c>
      <c r="L1209" s="7" t="str">
        <f t="shared" si="204"/>
        <v>09</v>
      </c>
      <c r="M1209" s="6">
        <f t="shared" si="205"/>
        <v>0</v>
      </c>
      <c r="N1209" s="5">
        <f t="shared" si="210"/>
        <v>0</v>
      </c>
      <c r="O1209" s="4">
        <f t="shared" si="211"/>
        <v>3</v>
      </c>
      <c r="P1209" s="3">
        <f t="shared" si="206"/>
        <v>0</v>
      </c>
      <c r="Q1209" s="2">
        <f t="shared" si="207"/>
        <v>0</v>
      </c>
      <c r="R1209" s="3">
        <f t="shared" si="208"/>
        <v>0</v>
      </c>
      <c r="S1209" s="2">
        <f t="shared" si="209"/>
        <v>1</v>
      </c>
      <c r="T1209" s="1">
        <f t="shared" si="212"/>
        <v>0</v>
      </c>
      <c r="U1209" s="1">
        <f t="shared" si="213"/>
        <v>1</v>
      </c>
    </row>
    <row r="1210" spans="1:21">
      <c r="A1210" s="9">
        <v>5864</v>
      </c>
      <c r="B1210" s="9" t="s">
        <v>726</v>
      </c>
      <c r="C1210" s="9" t="s">
        <v>0</v>
      </c>
      <c r="D1210" s="9">
        <v>2325</v>
      </c>
      <c r="E1210" s="9">
        <v>4</v>
      </c>
      <c r="F1210" s="9">
        <v>1.3423</v>
      </c>
      <c r="G1210" s="9">
        <v>1.3448</v>
      </c>
      <c r="H1210" s="9">
        <v>1.3423</v>
      </c>
      <c r="I1210" s="9">
        <v>20</v>
      </c>
      <c r="J1210" s="9">
        <v>2266.39</v>
      </c>
      <c r="K1210" s="8" t="str">
        <f t="shared" si="203"/>
        <v>12:42</v>
      </c>
      <c r="L1210" s="7" t="str">
        <f t="shared" si="204"/>
        <v>12</v>
      </c>
      <c r="M1210" s="6">
        <f t="shared" si="205"/>
        <v>0</v>
      </c>
      <c r="N1210" s="5">
        <f t="shared" si="210"/>
        <v>0</v>
      </c>
      <c r="O1210" s="4">
        <f t="shared" si="211"/>
        <v>4</v>
      </c>
      <c r="P1210" s="3">
        <f t="shared" si="206"/>
        <v>0</v>
      </c>
      <c r="Q1210" s="2">
        <f t="shared" si="207"/>
        <v>0</v>
      </c>
      <c r="R1210" s="3">
        <f t="shared" si="208"/>
        <v>0</v>
      </c>
      <c r="S1210" s="2">
        <f t="shared" si="209"/>
        <v>0</v>
      </c>
      <c r="T1210" s="1">
        <f t="shared" si="212"/>
        <v>0</v>
      </c>
      <c r="U1210" s="1">
        <f t="shared" si="213"/>
        <v>1</v>
      </c>
    </row>
    <row r="1211" spans="1:21">
      <c r="A1211" s="9">
        <v>5869</v>
      </c>
      <c r="B1211" s="9" t="s">
        <v>725</v>
      </c>
      <c r="C1211" s="9" t="s">
        <v>0</v>
      </c>
      <c r="D1211" s="9">
        <v>2328</v>
      </c>
      <c r="E1211" s="9">
        <v>5</v>
      </c>
      <c r="F1211" s="9">
        <v>1.3426</v>
      </c>
      <c r="G1211" s="9">
        <v>1.3401000000000001</v>
      </c>
      <c r="H1211" s="9">
        <v>1.3426</v>
      </c>
      <c r="I1211" s="9">
        <v>25</v>
      </c>
      <c r="J1211" s="9">
        <v>2291.39</v>
      </c>
      <c r="K1211" s="8" t="str">
        <f t="shared" si="203"/>
        <v>13:27</v>
      </c>
      <c r="L1211" s="7" t="str">
        <f t="shared" si="204"/>
        <v>13</v>
      </c>
      <c r="M1211" s="6">
        <f t="shared" si="205"/>
        <v>0</v>
      </c>
      <c r="N1211" s="5">
        <f t="shared" si="210"/>
        <v>0</v>
      </c>
      <c r="O1211" s="4">
        <f t="shared" si="211"/>
        <v>5</v>
      </c>
      <c r="P1211" s="3">
        <f t="shared" si="206"/>
        <v>0</v>
      </c>
      <c r="Q1211" s="2">
        <f t="shared" si="207"/>
        <v>0</v>
      </c>
      <c r="R1211" s="3">
        <f t="shared" si="208"/>
        <v>0</v>
      </c>
      <c r="S1211" s="2">
        <f t="shared" si="209"/>
        <v>1</v>
      </c>
      <c r="T1211" s="1">
        <f t="shared" si="212"/>
        <v>0</v>
      </c>
      <c r="U1211" s="1">
        <f t="shared" si="213"/>
        <v>1</v>
      </c>
    </row>
    <row r="1212" spans="1:21">
      <c r="A1212" s="9">
        <v>5878</v>
      </c>
      <c r="B1212" s="9" t="s">
        <v>724</v>
      </c>
      <c r="C1212" s="9" t="s">
        <v>0</v>
      </c>
      <c r="D1212" s="9">
        <v>2331</v>
      </c>
      <c r="E1212" s="9">
        <v>0.5</v>
      </c>
      <c r="F1212" s="9">
        <v>1.3431999999999999</v>
      </c>
      <c r="G1212" s="9">
        <v>1.3456999999999999</v>
      </c>
      <c r="H1212" s="9">
        <v>1.3431999999999999</v>
      </c>
      <c r="I1212" s="9">
        <v>2.5</v>
      </c>
      <c r="J1212" s="9">
        <v>2293.89</v>
      </c>
      <c r="K1212" s="8" t="str">
        <f t="shared" si="203"/>
        <v>18:33</v>
      </c>
      <c r="L1212" s="7" t="str">
        <f t="shared" si="204"/>
        <v>18</v>
      </c>
      <c r="M1212" s="6">
        <f t="shared" si="205"/>
        <v>0</v>
      </c>
      <c r="N1212" s="5">
        <f t="shared" si="210"/>
        <v>0</v>
      </c>
      <c r="O1212" s="4">
        <f t="shared" si="211"/>
        <v>6</v>
      </c>
      <c r="P1212" s="3">
        <f t="shared" si="206"/>
        <v>0</v>
      </c>
      <c r="Q1212" s="2">
        <f t="shared" si="207"/>
        <v>0</v>
      </c>
      <c r="R1212" s="3">
        <f t="shared" si="208"/>
        <v>0</v>
      </c>
      <c r="S1212" s="2">
        <f t="shared" si="209"/>
        <v>0</v>
      </c>
      <c r="T1212" s="1">
        <f t="shared" si="212"/>
        <v>0</v>
      </c>
      <c r="U1212" s="1">
        <f t="shared" si="213"/>
        <v>1</v>
      </c>
    </row>
    <row r="1213" spans="1:21">
      <c r="A1213" s="9">
        <v>5880</v>
      </c>
      <c r="B1213" s="9" t="s">
        <v>723</v>
      </c>
      <c r="C1213" s="9" t="s">
        <v>0</v>
      </c>
      <c r="D1213" s="9">
        <v>2334</v>
      </c>
      <c r="E1213" s="9">
        <v>1.5</v>
      </c>
      <c r="F1213" s="9">
        <v>1.3434999999999999</v>
      </c>
      <c r="G1213" s="9">
        <v>1.341</v>
      </c>
      <c r="H1213" s="9">
        <v>1.3434999999999999</v>
      </c>
      <c r="I1213" s="9">
        <v>7.5</v>
      </c>
      <c r="J1213" s="9">
        <v>2301.39</v>
      </c>
      <c r="K1213" s="8" t="str">
        <f t="shared" si="203"/>
        <v>19:14</v>
      </c>
      <c r="L1213" s="7" t="str">
        <f t="shared" si="204"/>
        <v>19</v>
      </c>
      <c r="M1213" s="6">
        <f t="shared" si="205"/>
        <v>0</v>
      </c>
      <c r="N1213" s="5">
        <f t="shared" si="210"/>
        <v>0</v>
      </c>
      <c r="O1213" s="4">
        <f t="shared" si="211"/>
        <v>7</v>
      </c>
      <c r="P1213" s="3">
        <f t="shared" si="206"/>
        <v>0</v>
      </c>
      <c r="Q1213" s="2">
        <f t="shared" si="207"/>
        <v>0</v>
      </c>
      <c r="R1213" s="3">
        <f t="shared" si="208"/>
        <v>0</v>
      </c>
      <c r="S1213" s="2">
        <f t="shared" si="209"/>
        <v>1</v>
      </c>
      <c r="T1213" s="1">
        <f t="shared" si="212"/>
        <v>0</v>
      </c>
      <c r="U1213" s="1">
        <f t="shared" si="213"/>
        <v>1</v>
      </c>
    </row>
    <row r="1214" spans="1:21">
      <c r="A1214" s="9">
        <v>5881</v>
      </c>
      <c r="B1214" s="9" t="s">
        <v>722</v>
      </c>
      <c r="C1214" s="9" t="s">
        <v>0</v>
      </c>
      <c r="D1214" s="9">
        <v>2329</v>
      </c>
      <c r="E1214" s="9">
        <v>6</v>
      </c>
      <c r="F1214" s="9">
        <v>1.3422000000000001</v>
      </c>
      <c r="G1214" s="9">
        <v>1.3447</v>
      </c>
      <c r="H1214" s="9">
        <v>1.3422000000000001</v>
      </c>
      <c r="I1214" s="9">
        <v>30</v>
      </c>
      <c r="J1214" s="9">
        <v>2331.39</v>
      </c>
      <c r="K1214" s="8" t="str">
        <f t="shared" si="203"/>
        <v>20:06</v>
      </c>
      <c r="L1214" s="7" t="str">
        <f t="shared" si="204"/>
        <v>20</v>
      </c>
      <c r="M1214" s="6">
        <f t="shared" si="205"/>
        <v>0</v>
      </c>
      <c r="N1214" s="5">
        <f t="shared" si="210"/>
        <v>0</v>
      </c>
      <c r="O1214" s="4">
        <f t="shared" si="211"/>
        <v>8</v>
      </c>
      <c r="P1214" s="3">
        <f t="shared" si="206"/>
        <v>0</v>
      </c>
      <c r="Q1214" s="2">
        <f t="shared" si="207"/>
        <v>1</v>
      </c>
      <c r="R1214" s="3">
        <f t="shared" si="208"/>
        <v>0</v>
      </c>
      <c r="S1214" s="2">
        <f t="shared" si="209"/>
        <v>0</v>
      </c>
      <c r="T1214" s="1">
        <f t="shared" si="212"/>
        <v>0</v>
      </c>
      <c r="U1214" s="1">
        <f t="shared" si="213"/>
        <v>1</v>
      </c>
    </row>
    <row r="1215" spans="1:21">
      <c r="A1215" s="9">
        <v>5893</v>
      </c>
      <c r="B1215" s="9" t="s">
        <v>721</v>
      </c>
      <c r="C1215" s="9" t="s">
        <v>3</v>
      </c>
      <c r="D1215" s="9">
        <v>2335</v>
      </c>
      <c r="E1215" s="9">
        <v>1</v>
      </c>
      <c r="F1215" s="9">
        <v>1.3466</v>
      </c>
      <c r="G1215" s="9">
        <v>1.3466</v>
      </c>
      <c r="H1215" s="9">
        <v>1.3441000000000001</v>
      </c>
      <c r="I1215" s="9">
        <v>-20</v>
      </c>
      <c r="J1215" s="9">
        <v>2311.39</v>
      </c>
      <c r="K1215" s="8" t="str">
        <f t="shared" si="203"/>
        <v>03:42</v>
      </c>
      <c r="L1215" s="7" t="str">
        <f t="shared" si="204"/>
        <v>03</v>
      </c>
      <c r="M1215" s="6">
        <f t="shared" si="205"/>
        <v>0</v>
      </c>
      <c r="N1215" s="5">
        <f t="shared" si="210"/>
        <v>1</v>
      </c>
      <c r="O1215" s="4">
        <f t="shared" si="211"/>
        <v>0</v>
      </c>
      <c r="P1215" s="3">
        <f t="shared" si="206"/>
        <v>0</v>
      </c>
      <c r="Q1215" s="2">
        <f t="shared" si="207"/>
        <v>0</v>
      </c>
      <c r="R1215" s="3">
        <f t="shared" si="208"/>
        <v>1</v>
      </c>
      <c r="S1215" s="2">
        <f t="shared" si="209"/>
        <v>0</v>
      </c>
      <c r="T1215" s="1">
        <f t="shared" si="212"/>
        <v>0</v>
      </c>
      <c r="U1215" s="1">
        <f t="shared" si="213"/>
        <v>0</v>
      </c>
    </row>
    <row r="1216" spans="1:21">
      <c r="A1216" s="9">
        <v>5898</v>
      </c>
      <c r="B1216" s="9" t="s">
        <v>721</v>
      </c>
      <c r="C1216" s="9" t="s">
        <v>0</v>
      </c>
      <c r="D1216" s="9">
        <v>2339</v>
      </c>
      <c r="E1216" s="9">
        <v>0.5</v>
      </c>
      <c r="F1216" s="9">
        <v>1.3463000000000001</v>
      </c>
      <c r="G1216" s="9">
        <v>1.3488</v>
      </c>
      <c r="H1216" s="9">
        <v>1.3463000000000001</v>
      </c>
      <c r="I1216" s="9">
        <v>2.5</v>
      </c>
      <c r="J1216" s="9">
        <v>2313.89</v>
      </c>
      <c r="K1216" s="8" t="str">
        <f t="shared" si="203"/>
        <v>03:42</v>
      </c>
      <c r="L1216" s="7" t="str">
        <f t="shared" si="204"/>
        <v>03</v>
      </c>
      <c r="M1216" s="6">
        <f t="shared" si="205"/>
        <v>0</v>
      </c>
      <c r="N1216" s="5">
        <f t="shared" si="210"/>
        <v>0</v>
      </c>
      <c r="O1216" s="4">
        <f t="shared" si="211"/>
        <v>1</v>
      </c>
      <c r="P1216" s="3">
        <f t="shared" si="206"/>
        <v>0</v>
      </c>
      <c r="Q1216" s="2">
        <f t="shared" si="207"/>
        <v>0</v>
      </c>
      <c r="R1216" s="3">
        <f t="shared" si="208"/>
        <v>0</v>
      </c>
      <c r="S1216" s="2">
        <f t="shared" si="209"/>
        <v>0</v>
      </c>
      <c r="T1216" s="1">
        <f t="shared" si="212"/>
        <v>0</v>
      </c>
      <c r="U1216" s="1">
        <f t="shared" si="213"/>
        <v>0</v>
      </c>
    </row>
    <row r="1217" spans="1:21">
      <c r="A1217" s="9">
        <v>5900</v>
      </c>
      <c r="B1217" s="9" t="s">
        <v>720</v>
      </c>
      <c r="C1217" s="9" t="s">
        <v>0</v>
      </c>
      <c r="D1217" s="9">
        <v>2337</v>
      </c>
      <c r="E1217" s="9">
        <v>0.5</v>
      </c>
      <c r="F1217" s="9">
        <v>1.3452999999999999</v>
      </c>
      <c r="G1217" s="9">
        <v>1.3478000000000001</v>
      </c>
      <c r="H1217" s="9">
        <v>1.3452999999999999</v>
      </c>
      <c r="I1217" s="9">
        <v>2.5</v>
      </c>
      <c r="J1217" s="9">
        <v>2316.39</v>
      </c>
      <c r="K1217" s="8" t="str">
        <f t="shared" ref="K1217:K1280" si="214">RIGHT(B1217,5)</f>
        <v>04:11</v>
      </c>
      <c r="L1217" s="7" t="str">
        <f t="shared" ref="L1217:L1280" si="215">TEXT(K1217,"hh")</f>
        <v>04</v>
      </c>
      <c r="M1217" s="6">
        <f t="shared" ref="M1217:M1280" si="216">IF(C1217="close",IF(I1217&gt;=0,1,IF(I1217&lt;0,2)),0)</f>
        <v>0</v>
      </c>
      <c r="N1217" s="5">
        <f t="shared" si="210"/>
        <v>0</v>
      </c>
      <c r="O1217" s="4">
        <f t="shared" si="211"/>
        <v>2</v>
      </c>
      <c r="P1217" s="3">
        <f t="shared" ref="P1217:P1280" si="217">IF(AND(N1217&gt;=$AD$36,N1218=0),1,0)</f>
        <v>0</v>
      </c>
      <c r="Q1217" s="2">
        <f t="shared" ref="Q1217:Q1280" si="218">IF(AND(O1217&gt;=$AD$35,O1218=0),1,0)</f>
        <v>0</v>
      </c>
      <c r="R1217" s="3">
        <f t="shared" ref="R1217:R1280" si="219">IF(AND(N1217&gt;0,ISODD(D1217)),1,0)</f>
        <v>0</v>
      </c>
      <c r="S1217" s="2">
        <f t="shared" ref="S1217:S1280" si="220">IF(AND(O1217&gt;0,ISEVEN(D1217)),1,0)</f>
        <v>0</v>
      </c>
      <c r="T1217" s="1">
        <f t="shared" si="212"/>
        <v>0</v>
      </c>
      <c r="U1217" s="1">
        <f t="shared" si="213"/>
        <v>0</v>
      </c>
    </row>
    <row r="1218" spans="1:21">
      <c r="A1218" s="9">
        <v>5905</v>
      </c>
      <c r="B1218" s="9" t="s">
        <v>719</v>
      </c>
      <c r="C1218" s="9" t="s">
        <v>0</v>
      </c>
      <c r="D1218" s="9">
        <v>2342</v>
      </c>
      <c r="E1218" s="9">
        <v>1.5</v>
      </c>
      <c r="F1218" s="9">
        <v>1.3466</v>
      </c>
      <c r="G1218" s="9">
        <v>1.3441000000000001</v>
      </c>
      <c r="H1218" s="9">
        <v>1.3466</v>
      </c>
      <c r="I1218" s="9">
        <v>7.5</v>
      </c>
      <c r="J1218" s="9">
        <v>2323.89</v>
      </c>
      <c r="K1218" s="8" t="str">
        <f t="shared" si="214"/>
        <v>04:38</v>
      </c>
      <c r="L1218" s="7" t="str">
        <f t="shared" si="215"/>
        <v>04</v>
      </c>
      <c r="M1218" s="6">
        <f t="shared" si="216"/>
        <v>0</v>
      </c>
      <c r="N1218" s="5">
        <f t="shared" ref="N1218:N1281" si="221">IF(N1217=0,IF(C1218="s/l",1,0),IF(C1218="s/l",N1217+1,0))</f>
        <v>0</v>
      </c>
      <c r="O1218" s="4">
        <f t="shared" ref="O1218:O1281" si="222">IF(O1217=0,IF(C1218="t/p",1,0),IF(C1218="t/p",O1217+1,0))</f>
        <v>3</v>
      </c>
      <c r="P1218" s="3">
        <f t="shared" si="217"/>
        <v>0</v>
      </c>
      <c r="Q1218" s="2">
        <f t="shared" si="218"/>
        <v>0</v>
      </c>
      <c r="R1218" s="3">
        <f t="shared" si="219"/>
        <v>0</v>
      </c>
      <c r="S1218" s="2">
        <f t="shared" si="220"/>
        <v>1</v>
      </c>
      <c r="T1218" s="1">
        <f t="shared" ref="T1218:T1281" si="223">IF(AND(N1217&gt;0,N1218&gt;0),IF(OR(AND(R1217=0,R1218=1),AND(R1217=1,R1218=0)),1,0),0)</f>
        <v>0</v>
      </c>
      <c r="U1218" s="1">
        <f t="shared" ref="U1218:U1281" si="224">IF(AND(O1217&gt;0,O1218&gt;0),IF(OR(AND(S1217=0,S1218=1),AND(S1217=1,S1218=0)),1,0),0)</f>
        <v>1</v>
      </c>
    </row>
    <row r="1219" spans="1:21">
      <c r="A1219" s="9">
        <v>5910</v>
      </c>
      <c r="B1219" s="9" t="s">
        <v>718</v>
      </c>
      <c r="C1219" s="9" t="s">
        <v>0</v>
      </c>
      <c r="D1219" s="9">
        <v>2346</v>
      </c>
      <c r="E1219" s="9">
        <v>3.5</v>
      </c>
      <c r="F1219" s="9">
        <v>1.3464</v>
      </c>
      <c r="G1219" s="9">
        <v>1.3439000000000001</v>
      </c>
      <c r="H1219" s="9">
        <v>1.3464</v>
      </c>
      <c r="I1219" s="9">
        <v>17.5</v>
      </c>
      <c r="J1219" s="9">
        <v>2341.39</v>
      </c>
      <c r="K1219" s="8" t="str">
        <f t="shared" si="214"/>
        <v>07:25</v>
      </c>
      <c r="L1219" s="7" t="str">
        <f t="shared" si="215"/>
        <v>07</v>
      </c>
      <c r="M1219" s="6">
        <f t="shared" si="216"/>
        <v>0</v>
      </c>
      <c r="N1219" s="5">
        <f t="shared" si="221"/>
        <v>0</v>
      </c>
      <c r="O1219" s="4">
        <f t="shared" si="222"/>
        <v>4</v>
      </c>
      <c r="P1219" s="3">
        <f t="shared" si="217"/>
        <v>0</v>
      </c>
      <c r="Q1219" s="2">
        <f t="shared" si="218"/>
        <v>1</v>
      </c>
      <c r="R1219" s="3">
        <f t="shared" si="219"/>
        <v>0</v>
      </c>
      <c r="S1219" s="2">
        <f t="shared" si="220"/>
        <v>1</v>
      </c>
      <c r="T1219" s="1">
        <f t="shared" si="223"/>
        <v>0</v>
      </c>
      <c r="U1219" s="1">
        <f t="shared" si="224"/>
        <v>0</v>
      </c>
    </row>
    <row r="1220" spans="1:21">
      <c r="A1220" s="9">
        <v>5911</v>
      </c>
      <c r="B1220" s="9" t="s">
        <v>717</v>
      </c>
      <c r="C1220" s="9" t="s">
        <v>3</v>
      </c>
      <c r="D1220" s="9">
        <v>2343</v>
      </c>
      <c r="E1220" s="9">
        <v>2.5</v>
      </c>
      <c r="F1220" s="9">
        <v>1.3479000000000001</v>
      </c>
      <c r="G1220" s="9">
        <v>1.3479000000000001</v>
      </c>
      <c r="H1220" s="9">
        <v>1.3453999999999999</v>
      </c>
      <c r="I1220" s="9">
        <v>-50</v>
      </c>
      <c r="J1220" s="9">
        <v>2291.39</v>
      </c>
      <c r="K1220" s="8" t="str">
        <f t="shared" si="214"/>
        <v>09:16</v>
      </c>
      <c r="L1220" s="7" t="str">
        <f t="shared" si="215"/>
        <v>09</v>
      </c>
      <c r="M1220" s="6">
        <f t="shared" si="216"/>
        <v>0</v>
      </c>
      <c r="N1220" s="5">
        <f t="shared" si="221"/>
        <v>1</v>
      </c>
      <c r="O1220" s="4">
        <f t="shared" si="222"/>
        <v>0</v>
      </c>
      <c r="P1220" s="3">
        <f t="shared" si="217"/>
        <v>0</v>
      </c>
      <c r="Q1220" s="2">
        <f t="shared" si="218"/>
        <v>0</v>
      </c>
      <c r="R1220" s="3">
        <f t="shared" si="219"/>
        <v>1</v>
      </c>
      <c r="S1220" s="2">
        <f t="shared" si="220"/>
        <v>0</v>
      </c>
      <c r="T1220" s="1">
        <f t="shared" si="223"/>
        <v>0</v>
      </c>
      <c r="U1220" s="1">
        <f t="shared" si="224"/>
        <v>0</v>
      </c>
    </row>
    <row r="1221" spans="1:21">
      <c r="A1221" s="9">
        <v>5913</v>
      </c>
      <c r="B1221" s="9" t="s">
        <v>716</v>
      </c>
      <c r="C1221" s="9" t="s">
        <v>0</v>
      </c>
      <c r="D1221" s="9">
        <v>2345</v>
      </c>
      <c r="E1221" s="9">
        <v>0.5</v>
      </c>
      <c r="F1221" s="9">
        <v>1.3471</v>
      </c>
      <c r="G1221" s="9">
        <v>1.3495999999999999</v>
      </c>
      <c r="H1221" s="9">
        <v>1.3471</v>
      </c>
      <c r="I1221" s="9">
        <v>2.5</v>
      </c>
      <c r="J1221" s="9">
        <v>2293.89</v>
      </c>
      <c r="K1221" s="8" t="str">
        <f t="shared" si="214"/>
        <v>09:40</v>
      </c>
      <c r="L1221" s="7" t="str">
        <f t="shared" si="215"/>
        <v>09</v>
      </c>
      <c r="M1221" s="6">
        <f t="shared" si="216"/>
        <v>0</v>
      </c>
      <c r="N1221" s="5">
        <f t="shared" si="221"/>
        <v>0</v>
      </c>
      <c r="O1221" s="4">
        <f t="shared" si="222"/>
        <v>1</v>
      </c>
      <c r="P1221" s="3">
        <f t="shared" si="217"/>
        <v>0</v>
      </c>
      <c r="Q1221" s="2">
        <f t="shared" si="218"/>
        <v>0</v>
      </c>
      <c r="R1221" s="3">
        <f t="shared" si="219"/>
        <v>0</v>
      </c>
      <c r="S1221" s="2">
        <f t="shared" si="220"/>
        <v>0</v>
      </c>
      <c r="T1221" s="1">
        <f t="shared" si="223"/>
        <v>0</v>
      </c>
      <c r="U1221" s="1">
        <f t="shared" si="224"/>
        <v>0</v>
      </c>
    </row>
    <row r="1222" spans="1:21">
      <c r="A1222" s="9">
        <v>5920</v>
      </c>
      <c r="B1222" s="9" t="s">
        <v>715</v>
      </c>
      <c r="C1222" s="9" t="s">
        <v>0</v>
      </c>
      <c r="D1222" s="9">
        <v>2348</v>
      </c>
      <c r="E1222" s="9">
        <v>1</v>
      </c>
      <c r="F1222" s="9">
        <v>1.3466</v>
      </c>
      <c r="G1222" s="9">
        <v>1.3441000000000001</v>
      </c>
      <c r="H1222" s="9">
        <v>1.3466</v>
      </c>
      <c r="I1222" s="9">
        <v>5</v>
      </c>
      <c r="J1222" s="9">
        <v>2298.89</v>
      </c>
      <c r="K1222" s="8" t="str">
        <f t="shared" si="214"/>
        <v>09:59</v>
      </c>
      <c r="L1222" s="7" t="str">
        <f t="shared" si="215"/>
        <v>09</v>
      </c>
      <c r="M1222" s="6">
        <f t="shared" si="216"/>
        <v>0</v>
      </c>
      <c r="N1222" s="5">
        <f t="shared" si="221"/>
        <v>0</v>
      </c>
      <c r="O1222" s="4">
        <f t="shared" si="222"/>
        <v>2</v>
      </c>
      <c r="P1222" s="3">
        <f t="shared" si="217"/>
        <v>0</v>
      </c>
      <c r="Q1222" s="2">
        <f t="shared" si="218"/>
        <v>0</v>
      </c>
      <c r="R1222" s="3">
        <f t="shared" si="219"/>
        <v>0</v>
      </c>
      <c r="S1222" s="2">
        <f t="shared" si="220"/>
        <v>1</v>
      </c>
      <c r="T1222" s="1">
        <f t="shared" si="223"/>
        <v>0</v>
      </c>
      <c r="U1222" s="1">
        <f t="shared" si="224"/>
        <v>1</v>
      </c>
    </row>
    <row r="1223" spans="1:21">
      <c r="A1223" s="9">
        <v>5925</v>
      </c>
      <c r="B1223" s="9" t="s">
        <v>714</v>
      </c>
      <c r="C1223" s="9" t="s">
        <v>0</v>
      </c>
      <c r="D1223" s="9">
        <v>2350</v>
      </c>
      <c r="E1223" s="9">
        <v>0.5</v>
      </c>
      <c r="F1223" s="9">
        <v>1.3455999999999999</v>
      </c>
      <c r="G1223" s="9">
        <v>1.3431</v>
      </c>
      <c r="H1223" s="9">
        <v>1.3455999999999999</v>
      </c>
      <c r="I1223" s="9">
        <v>2.5</v>
      </c>
      <c r="J1223" s="9">
        <v>2301.39</v>
      </c>
      <c r="K1223" s="8" t="str">
        <f t="shared" si="214"/>
        <v>12:51</v>
      </c>
      <c r="L1223" s="7" t="str">
        <f t="shared" si="215"/>
        <v>12</v>
      </c>
      <c r="M1223" s="6">
        <f t="shared" si="216"/>
        <v>0</v>
      </c>
      <c r="N1223" s="5">
        <f t="shared" si="221"/>
        <v>0</v>
      </c>
      <c r="O1223" s="4">
        <f t="shared" si="222"/>
        <v>3</v>
      </c>
      <c r="P1223" s="3">
        <f t="shared" si="217"/>
        <v>0</v>
      </c>
      <c r="Q1223" s="2">
        <f t="shared" si="218"/>
        <v>0</v>
      </c>
      <c r="R1223" s="3">
        <f t="shared" si="219"/>
        <v>0</v>
      </c>
      <c r="S1223" s="2">
        <f t="shared" si="220"/>
        <v>1</v>
      </c>
      <c r="T1223" s="1">
        <f t="shared" si="223"/>
        <v>0</v>
      </c>
      <c r="U1223" s="1">
        <f t="shared" si="224"/>
        <v>0</v>
      </c>
    </row>
    <row r="1224" spans="1:21">
      <c r="A1224" s="9">
        <v>5934</v>
      </c>
      <c r="B1224" s="9" t="s">
        <v>713</v>
      </c>
      <c r="C1224" s="9" t="s">
        <v>0</v>
      </c>
      <c r="D1224" s="9">
        <v>2353</v>
      </c>
      <c r="E1224" s="9">
        <v>0.5</v>
      </c>
      <c r="F1224" s="9">
        <v>1.3463000000000001</v>
      </c>
      <c r="G1224" s="9">
        <v>1.3488</v>
      </c>
      <c r="H1224" s="9">
        <v>1.3463000000000001</v>
      </c>
      <c r="I1224" s="9">
        <v>2.5</v>
      </c>
      <c r="J1224" s="9">
        <v>2303.89</v>
      </c>
      <c r="K1224" s="8" t="str">
        <f t="shared" si="214"/>
        <v>14:25</v>
      </c>
      <c r="L1224" s="7" t="str">
        <f t="shared" si="215"/>
        <v>14</v>
      </c>
      <c r="M1224" s="6">
        <f t="shared" si="216"/>
        <v>0</v>
      </c>
      <c r="N1224" s="5">
        <f t="shared" si="221"/>
        <v>0</v>
      </c>
      <c r="O1224" s="4">
        <f t="shared" si="222"/>
        <v>4</v>
      </c>
      <c r="P1224" s="3">
        <f t="shared" si="217"/>
        <v>0</v>
      </c>
      <c r="Q1224" s="2">
        <f t="shared" si="218"/>
        <v>0</v>
      </c>
      <c r="R1224" s="3">
        <f t="shared" si="219"/>
        <v>0</v>
      </c>
      <c r="S1224" s="2">
        <f t="shared" si="220"/>
        <v>0</v>
      </c>
      <c r="T1224" s="1">
        <f t="shared" si="223"/>
        <v>0</v>
      </c>
      <c r="U1224" s="1">
        <f t="shared" si="224"/>
        <v>1</v>
      </c>
    </row>
    <row r="1225" spans="1:21">
      <c r="A1225" s="9">
        <v>5936</v>
      </c>
      <c r="B1225" s="9" t="s">
        <v>712</v>
      </c>
      <c r="C1225" s="9" t="s">
        <v>0</v>
      </c>
      <c r="D1225" s="9">
        <v>2351</v>
      </c>
      <c r="E1225" s="9">
        <v>1.5</v>
      </c>
      <c r="F1225" s="9">
        <v>1.3452999999999999</v>
      </c>
      <c r="G1225" s="9">
        <v>1.3478000000000001</v>
      </c>
      <c r="H1225" s="9">
        <v>1.3452999999999999</v>
      </c>
      <c r="I1225" s="9">
        <v>7.5</v>
      </c>
      <c r="J1225" s="9">
        <v>2311.39</v>
      </c>
      <c r="K1225" s="8" t="str">
        <f t="shared" si="214"/>
        <v>14:52</v>
      </c>
      <c r="L1225" s="7" t="str">
        <f t="shared" si="215"/>
        <v>14</v>
      </c>
      <c r="M1225" s="6">
        <f t="shared" si="216"/>
        <v>0</v>
      </c>
      <c r="N1225" s="5">
        <f t="shared" si="221"/>
        <v>0</v>
      </c>
      <c r="O1225" s="4">
        <f t="shared" si="222"/>
        <v>5</v>
      </c>
      <c r="P1225" s="3">
        <f t="shared" si="217"/>
        <v>0</v>
      </c>
      <c r="Q1225" s="2">
        <f t="shared" si="218"/>
        <v>0</v>
      </c>
      <c r="R1225" s="3">
        <f t="shared" si="219"/>
        <v>0</v>
      </c>
      <c r="S1225" s="2">
        <f t="shared" si="220"/>
        <v>0</v>
      </c>
      <c r="T1225" s="1">
        <f t="shared" si="223"/>
        <v>0</v>
      </c>
      <c r="U1225" s="1">
        <f t="shared" si="224"/>
        <v>0</v>
      </c>
    </row>
    <row r="1226" spans="1:21">
      <c r="A1226" s="9">
        <v>5941</v>
      </c>
      <c r="B1226" s="9" t="s">
        <v>711</v>
      </c>
      <c r="C1226" s="9" t="s">
        <v>0</v>
      </c>
      <c r="D1226" s="9">
        <v>2356</v>
      </c>
      <c r="E1226" s="9">
        <v>1.5</v>
      </c>
      <c r="F1226" s="9">
        <v>1.3466</v>
      </c>
      <c r="G1226" s="9">
        <v>1.3441000000000001</v>
      </c>
      <c r="H1226" s="9">
        <v>1.3466</v>
      </c>
      <c r="I1226" s="9">
        <v>7.5</v>
      </c>
      <c r="J1226" s="9">
        <v>2318.89</v>
      </c>
      <c r="K1226" s="8" t="str">
        <f t="shared" si="214"/>
        <v>15:31</v>
      </c>
      <c r="L1226" s="7" t="str">
        <f t="shared" si="215"/>
        <v>15</v>
      </c>
      <c r="M1226" s="6">
        <f t="shared" si="216"/>
        <v>0</v>
      </c>
      <c r="N1226" s="5">
        <f t="shared" si="221"/>
        <v>0</v>
      </c>
      <c r="O1226" s="4">
        <f t="shared" si="222"/>
        <v>6</v>
      </c>
      <c r="P1226" s="3">
        <f t="shared" si="217"/>
        <v>0</v>
      </c>
      <c r="Q1226" s="2">
        <f t="shared" si="218"/>
        <v>1</v>
      </c>
      <c r="R1226" s="3">
        <f t="shared" si="219"/>
        <v>0</v>
      </c>
      <c r="S1226" s="2">
        <f t="shared" si="220"/>
        <v>1</v>
      </c>
      <c r="T1226" s="1">
        <f t="shared" si="223"/>
        <v>0</v>
      </c>
      <c r="U1226" s="1">
        <f t="shared" si="224"/>
        <v>1</v>
      </c>
    </row>
    <row r="1227" spans="1:21">
      <c r="A1227" s="9">
        <v>5945</v>
      </c>
      <c r="B1227" s="9" t="s">
        <v>710</v>
      </c>
      <c r="C1227" s="9" t="s">
        <v>3</v>
      </c>
      <c r="D1227" s="9">
        <v>2357</v>
      </c>
      <c r="E1227" s="9">
        <v>2.5</v>
      </c>
      <c r="F1227" s="9">
        <v>1.3480000000000001</v>
      </c>
      <c r="G1227" s="9">
        <v>1.3480000000000001</v>
      </c>
      <c r="H1227" s="9">
        <v>1.3454999999999999</v>
      </c>
      <c r="I1227" s="9">
        <v>-50</v>
      </c>
      <c r="J1227" s="9">
        <v>2268.89</v>
      </c>
      <c r="K1227" s="8" t="str">
        <f t="shared" si="214"/>
        <v>15:46</v>
      </c>
      <c r="L1227" s="7" t="str">
        <f t="shared" si="215"/>
        <v>15</v>
      </c>
      <c r="M1227" s="6">
        <f t="shared" si="216"/>
        <v>0</v>
      </c>
      <c r="N1227" s="5">
        <f t="shared" si="221"/>
        <v>1</v>
      </c>
      <c r="O1227" s="4">
        <f t="shared" si="222"/>
        <v>0</v>
      </c>
      <c r="P1227" s="3">
        <f t="shared" si="217"/>
        <v>0</v>
      </c>
      <c r="Q1227" s="2">
        <f t="shared" si="218"/>
        <v>0</v>
      </c>
      <c r="R1227" s="3">
        <f t="shared" si="219"/>
        <v>1</v>
      </c>
      <c r="S1227" s="2">
        <f t="shared" si="220"/>
        <v>0</v>
      </c>
      <c r="T1227" s="1">
        <f t="shared" si="223"/>
        <v>0</v>
      </c>
      <c r="U1227" s="1">
        <f t="shared" si="224"/>
        <v>0</v>
      </c>
    </row>
    <row r="1228" spans="1:21">
      <c r="A1228" s="9">
        <v>5954</v>
      </c>
      <c r="B1228" s="9" t="s">
        <v>709</v>
      </c>
      <c r="C1228" s="9" t="s">
        <v>3</v>
      </c>
      <c r="D1228" s="9">
        <v>2359</v>
      </c>
      <c r="E1228" s="9">
        <v>0.5</v>
      </c>
      <c r="F1228" s="9">
        <v>1.3495999999999999</v>
      </c>
      <c r="G1228" s="9">
        <v>1.3495999999999999</v>
      </c>
      <c r="H1228" s="9">
        <v>1.3471</v>
      </c>
      <c r="I1228" s="9">
        <v>-10</v>
      </c>
      <c r="J1228" s="9">
        <v>2258.89</v>
      </c>
      <c r="K1228" s="8" t="str">
        <f t="shared" si="214"/>
        <v>16:39</v>
      </c>
      <c r="L1228" s="7" t="str">
        <f t="shared" si="215"/>
        <v>16</v>
      </c>
      <c r="M1228" s="6">
        <f t="shared" si="216"/>
        <v>0</v>
      </c>
      <c r="N1228" s="5">
        <f t="shared" si="221"/>
        <v>2</v>
      </c>
      <c r="O1228" s="4">
        <f t="shared" si="222"/>
        <v>0</v>
      </c>
      <c r="P1228" s="3">
        <f t="shared" si="217"/>
        <v>1</v>
      </c>
      <c r="Q1228" s="2">
        <f t="shared" si="218"/>
        <v>0</v>
      </c>
      <c r="R1228" s="3">
        <f t="shared" si="219"/>
        <v>1</v>
      </c>
      <c r="S1228" s="2">
        <f t="shared" si="220"/>
        <v>0</v>
      </c>
      <c r="T1228" s="1">
        <f t="shared" si="223"/>
        <v>0</v>
      </c>
      <c r="U1228" s="1">
        <f t="shared" si="224"/>
        <v>0</v>
      </c>
    </row>
    <row r="1229" spans="1:21">
      <c r="A1229" s="9">
        <v>5959</v>
      </c>
      <c r="B1229" s="9" t="s">
        <v>708</v>
      </c>
      <c r="C1229" s="9" t="s">
        <v>0</v>
      </c>
      <c r="D1229" s="9">
        <v>2363</v>
      </c>
      <c r="E1229" s="9">
        <v>0.5</v>
      </c>
      <c r="F1229" s="9">
        <v>1.3493999999999999</v>
      </c>
      <c r="G1229" s="9">
        <v>1.3519000000000001</v>
      </c>
      <c r="H1229" s="9">
        <v>1.3493999999999999</v>
      </c>
      <c r="I1229" s="9">
        <v>2.5</v>
      </c>
      <c r="J1229" s="9">
        <v>2261.39</v>
      </c>
      <c r="K1229" s="8" t="str">
        <f t="shared" si="214"/>
        <v>16:45</v>
      </c>
      <c r="L1229" s="7" t="str">
        <f t="shared" si="215"/>
        <v>16</v>
      </c>
      <c r="M1229" s="6">
        <f t="shared" si="216"/>
        <v>0</v>
      </c>
      <c r="N1229" s="5">
        <f t="shared" si="221"/>
        <v>0</v>
      </c>
      <c r="O1229" s="4">
        <f t="shared" si="222"/>
        <v>1</v>
      </c>
      <c r="P1229" s="3">
        <f t="shared" si="217"/>
        <v>0</v>
      </c>
      <c r="Q1229" s="2">
        <f t="shared" si="218"/>
        <v>0</v>
      </c>
      <c r="R1229" s="3">
        <f t="shared" si="219"/>
        <v>0</v>
      </c>
      <c r="S1229" s="2">
        <f t="shared" si="220"/>
        <v>0</v>
      </c>
      <c r="T1229" s="1">
        <f t="shared" si="223"/>
        <v>0</v>
      </c>
      <c r="U1229" s="1">
        <f t="shared" si="224"/>
        <v>0</v>
      </c>
    </row>
    <row r="1230" spans="1:21">
      <c r="A1230" s="9">
        <v>5961</v>
      </c>
      <c r="B1230" s="9" t="s">
        <v>707</v>
      </c>
      <c r="C1230" s="9" t="s">
        <v>0</v>
      </c>
      <c r="D1230" s="9">
        <v>2366</v>
      </c>
      <c r="E1230" s="9">
        <v>1.5</v>
      </c>
      <c r="F1230" s="9">
        <v>1.3496999999999999</v>
      </c>
      <c r="G1230" s="9">
        <v>1.3472</v>
      </c>
      <c r="H1230" s="9">
        <v>1.3496999999999999</v>
      </c>
      <c r="I1230" s="9">
        <v>7.5</v>
      </c>
      <c r="J1230" s="9">
        <v>2268.89</v>
      </c>
      <c r="K1230" s="8" t="str">
        <f t="shared" si="214"/>
        <v>16:58</v>
      </c>
      <c r="L1230" s="7" t="str">
        <f t="shared" si="215"/>
        <v>16</v>
      </c>
      <c r="M1230" s="6">
        <f t="shared" si="216"/>
        <v>0</v>
      </c>
      <c r="N1230" s="5">
        <f t="shared" si="221"/>
        <v>0</v>
      </c>
      <c r="O1230" s="4">
        <f t="shared" si="222"/>
        <v>2</v>
      </c>
      <c r="P1230" s="3">
        <f t="shared" si="217"/>
        <v>0</v>
      </c>
      <c r="Q1230" s="2">
        <f t="shared" si="218"/>
        <v>0</v>
      </c>
      <c r="R1230" s="3">
        <f t="shared" si="219"/>
        <v>0</v>
      </c>
      <c r="S1230" s="2">
        <f t="shared" si="220"/>
        <v>1</v>
      </c>
      <c r="T1230" s="1">
        <f t="shared" si="223"/>
        <v>0</v>
      </c>
      <c r="U1230" s="1">
        <f t="shared" si="224"/>
        <v>1</v>
      </c>
    </row>
    <row r="1231" spans="1:21">
      <c r="A1231" s="9">
        <v>5962</v>
      </c>
      <c r="B1231" s="9" t="s">
        <v>706</v>
      </c>
      <c r="C1231" s="9" t="s">
        <v>0</v>
      </c>
      <c r="D1231" s="9">
        <v>2361</v>
      </c>
      <c r="E1231" s="9">
        <v>0.5</v>
      </c>
      <c r="F1231" s="9">
        <v>1.3484</v>
      </c>
      <c r="G1231" s="9">
        <v>1.3509</v>
      </c>
      <c r="H1231" s="9">
        <v>1.3484</v>
      </c>
      <c r="I1231" s="9">
        <v>2.5</v>
      </c>
      <c r="J1231" s="9">
        <v>2271.39</v>
      </c>
      <c r="K1231" s="8" t="str">
        <f t="shared" si="214"/>
        <v>18:00</v>
      </c>
      <c r="L1231" s="7" t="str">
        <f t="shared" si="215"/>
        <v>18</v>
      </c>
      <c r="M1231" s="6">
        <f t="shared" si="216"/>
        <v>0</v>
      </c>
      <c r="N1231" s="5">
        <f t="shared" si="221"/>
        <v>0</v>
      </c>
      <c r="O1231" s="4">
        <f t="shared" si="222"/>
        <v>3</v>
      </c>
      <c r="P1231" s="3">
        <f t="shared" si="217"/>
        <v>0</v>
      </c>
      <c r="Q1231" s="2">
        <f t="shared" si="218"/>
        <v>0</v>
      </c>
      <c r="R1231" s="3">
        <f t="shared" si="219"/>
        <v>0</v>
      </c>
      <c r="S1231" s="2">
        <f t="shared" si="220"/>
        <v>0</v>
      </c>
      <c r="T1231" s="1">
        <f t="shared" si="223"/>
        <v>0</v>
      </c>
      <c r="U1231" s="1">
        <f t="shared" si="224"/>
        <v>1</v>
      </c>
    </row>
    <row r="1232" spans="1:21">
      <c r="A1232" s="9">
        <v>5974</v>
      </c>
      <c r="B1232" s="9" t="s">
        <v>705</v>
      </c>
      <c r="C1232" s="9" t="s">
        <v>3</v>
      </c>
      <c r="D1232" s="9">
        <v>2367</v>
      </c>
      <c r="E1232" s="9">
        <v>1</v>
      </c>
      <c r="F1232" s="9">
        <v>1.3514999999999999</v>
      </c>
      <c r="G1232" s="9">
        <v>1.3514999999999999</v>
      </c>
      <c r="H1232" s="9">
        <v>1.349</v>
      </c>
      <c r="I1232" s="9">
        <v>-20</v>
      </c>
      <c r="J1232" s="9">
        <v>2251.39</v>
      </c>
      <c r="K1232" s="8" t="str">
        <f t="shared" si="214"/>
        <v>02:44</v>
      </c>
      <c r="L1232" s="7" t="str">
        <f t="shared" si="215"/>
        <v>02</v>
      </c>
      <c r="M1232" s="6">
        <f t="shared" si="216"/>
        <v>0</v>
      </c>
      <c r="N1232" s="5">
        <f t="shared" si="221"/>
        <v>1</v>
      </c>
      <c r="O1232" s="4">
        <f t="shared" si="222"/>
        <v>0</v>
      </c>
      <c r="P1232" s="3">
        <f t="shared" si="217"/>
        <v>0</v>
      </c>
      <c r="Q1232" s="2">
        <f t="shared" si="218"/>
        <v>0</v>
      </c>
      <c r="R1232" s="3">
        <f t="shared" si="219"/>
        <v>1</v>
      </c>
      <c r="S1232" s="2">
        <f t="shared" si="220"/>
        <v>0</v>
      </c>
      <c r="T1232" s="1">
        <f t="shared" si="223"/>
        <v>0</v>
      </c>
      <c r="U1232" s="1">
        <f t="shared" si="224"/>
        <v>0</v>
      </c>
    </row>
    <row r="1233" spans="1:21">
      <c r="A1233" s="9">
        <v>5975</v>
      </c>
      <c r="B1233" s="9" t="s">
        <v>704</v>
      </c>
      <c r="C1233" s="9" t="s">
        <v>0</v>
      </c>
      <c r="D1233" s="9">
        <v>2369</v>
      </c>
      <c r="E1233" s="9">
        <v>0.5</v>
      </c>
      <c r="F1233" s="9">
        <v>1.35</v>
      </c>
      <c r="G1233" s="9">
        <v>1.3525</v>
      </c>
      <c r="H1233" s="9">
        <v>1.35</v>
      </c>
      <c r="I1233" s="9">
        <v>2.5</v>
      </c>
      <c r="J1233" s="9">
        <v>2253.89</v>
      </c>
      <c r="K1233" s="8" t="str">
        <f t="shared" si="214"/>
        <v>02:57</v>
      </c>
      <c r="L1233" s="7" t="str">
        <f t="shared" si="215"/>
        <v>02</v>
      </c>
      <c r="M1233" s="6">
        <f t="shared" si="216"/>
        <v>0</v>
      </c>
      <c r="N1233" s="5">
        <f t="shared" si="221"/>
        <v>0</v>
      </c>
      <c r="O1233" s="4">
        <f t="shared" si="222"/>
        <v>1</v>
      </c>
      <c r="P1233" s="3">
        <f t="shared" si="217"/>
        <v>0</v>
      </c>
      <c r="Q1233" s="2">
        <f t="shared" si="218"/>
        <v>0</v>
      </c>
      <c r="R1233" s="3">
        <f t="shared" si="219"/>
        <v>0</v>
      </c>
      <c r="S1233" s="2">
        <f t="shared" si="220"/>
        <v>0</v>
      </c>
      <c r="T1233" s="1">
        <f t="shared" si="223"/>
        <v>0</v>
      </c>
      <c r="U1233" s="1">
        <f t="shared" si="224"/>
        <v>0</v>
      </c>
    </row>
    <row r="1234" spans="1:21">
      <c r="A1234" s="9">
        <v>5980</v>
      </c>
      <c r="B1234" s="9" t="s">
        <v>703</v>
      </c>
      <c r="C1234" s="9" t="s">
        <v>0</v>
      </c>
      <c r="D1234" s="9">
        <v>2372</v>
      </c>
      <c r="E1234" s="9">
        <v>1.5</v>
      </c>
      <c r="F1234" s="9">
        <v>1.3505</v>
      </c>
      <c r="G1234" s="9">
        <v>1.3480000000000001</v>
      </c>
      <c r="H1234" s="9">
        <v>1.3505</v>
      </c>
      <c r="I1234" s="9">
        <v>7.5</v>
      </c>
      <c r="J1234" s="9">
        <v>2261.39</v>
      </c>
      <c r="K1234" s="8" t="str">
        <f t="shared" si="214"/>
        <v>03:10</v>
      </c>
      <c r="L1234" s="7" t="str">
        <f t="shared" si="215"/>
        <v>03</v>
      </c>
      <c r="M1234" s="6">
        <f t="shared" si="216"/>
        <v>0</v>
      </c>
      <c r="N1234" s="5">
        <f t="shared" si="221"/>
        <v>0</v>
      </c>
      <c r="O1234" s="4">
        <f t="shared" si="222"/>
        <v>2</v>
      </c>
      <c r="P1234" s="3">
        <f t="shared" si="217"/>
        <v>0</v>
      </c>
      <c r="Q1234" s="2">
        <f t="shared" si="218"/>
        <v>0</v>
      </c>
      <c r="R1234" s="3">
        <f t="shared" si="219"/>
        <v>0</v>
      </c>
      <c r="S1234" s="2">
        <f t="shared" si="220"/>
        <v>1</v>
      </c>
      <c r="T1234" s="1">
        <f t="shared" si="223"/>
        <v>0</v>
      </c>
      <c r="U1234" s="1">
        <f t="shared" si="224"/>
        <v>1</v>
      </c>
    </row>
    <row r="1235" spans="1:21">
      <c r="A1235" s="9">
        <v>5989</v>
      </c>
      <c r="B1235" s="9" t="s">
        <v>702</v>
      </c>
      <c r="C1235" s="9" t="s">
        <v>0</v>
      </c>
      <c r="D1235" s="9">
        <v>2375</v>
      </c>
      <c r="E1235" s="9">
        <v>0.5</v>
      </c>
      <c r="F1235" s="9">
        <v>1.3512999999999999</v>
      </c>
      <c r="G1235" s="9">
        <v>1.3537999999999999</v>
      </c>
      <c r="H1235" s="9">
        <v>1.3512999999999999</v>
      </c>
      <c r="I1235" s="9">
        <v>2.5</v>
      </c>
      <c r="J1235" s="9">
        <v>2263.89</v>
      </c>
      <c r="K1235" s="8" t="str">
        <f t="shared" si="214"/>
        <v>03:44</v>
      </c>
      <c r="L1235" s="7" t="str">
        <f t="shared" si="215"/>
        <v>03</v>
      </c>
      <c r="M1235" s="6">
        <f t="shared" si="216"/>
        <v>0</v>
      </c>
      <c r="N1235" s="5">
        <f t="shared" si="221"/>
        <v>0</v>
      </c>
      <c r="O1235" s="4">
        <f t="shared" si="222"/>
        <v>3</v>
      </c>
      <c r="P1235" s="3">
        <f t="shared" si="217"/>
        <v>0</v>
      </c>
      <c r="Q1235" s="2">
        <f t="shared" si="218"/>
        <v>0</v>
      </c>
      <c r="R1235" s="3">
        <f t="shared" si="219"/>
        <v>0</v>
      </c>
      <c r="S1235" s="2">
        <f t="shared" si="220"/>
        <v>0</v>
      </c>
      <c r="T1235" s="1">
        <f t="shared" si="223"/>
        <v>0</v>
      </c>
      <c r="U1235" s="1">
        <f t="shared" si="224"/>
        <v>1</v>
      </c>
    </row>
    <row r="1236" spans="1:21">
      <c r="A1236" s="9">
        <v>5991</v>
      </c>
      <c r="B1236" s="9" t="s">
        <v>701</v>
      </c>
      <c r="C1236" s="9" t="s">
        <v>0</v>
      </c>
      <c r="D1236" s="9">
        <v>2378</v>
      </c>
      <c r="E1236" s="9">
        <v>1.5</v>
      </c>
      <c r="F1236" s="9">
        <v>1.3515999999999999</v>
      </c>
      <c r="G1236" s="9">
        <v>1.3491</v>
      </c>
      <c r="H1236" s="9">
        <v>1.3515999999999999</v>
      </c>
      <c r="I1236" s="9">
        <v>7.5</v>
      </c>
      <c r="J1236" s="9">
        <v>2271.39</v>
      </c>
      <c r="K1236" s="8" t="str">
        <f t="shared" si="214"/>
        <v>04:33</v>
      </c>
      <c r="L1236" s="7" t="str">
        <f t="shared" si="215"/>
        <v>04</v>
      </c>
      <c r="M1236" s="6">
        <f t="shared" si="216"/>
        <v>0</v>
      </c>
      <c r="N1236" s="5">
        <f t="shared" si="221"/>
        <v>0</v>
      </c>
      <c r="O1236" s="4">
        <f t="shared" si="222"/>
        <v>4</v>
      </c>
      <c r="P1236" s="3">
        <f t="shared" si="217"/>
        <v>0</v>
      </c>
      <c r="Q1236" s="2">
        <f t="shared" si="218"/>
        <v>1</v>
      </c>
      <c r="R1236" s="3">
        <f t="shared" si="219"/>
        <v>0</v>
      </c>
      <c r="S1236" s="2">
        <f t="shared" si="220"/>
        <v>1</v>
      </c>
      <c r="T1236" s="1">
        <f t="shared" si="223"/>
        <v>0</v>
      </c>
      <c r="U1236" s="1">
        <f t="shared" si="224"/>
        <v>1</v>
      </c>
    </row>
    <row r="1237" spans="1:21">
      <c r="A1237" s="9">
        <v>5992</v>
      </c>
      <c r="B1237" s="9" t="s">
        <v>700</v>
      </c>
      <c r="C1237" s="9" t="s">
        <v>3</v>
      </c>
      <c r="D1237" s="9">
        <v>2373</v>
      </c>
      <c r="E1237" s="9">
        <v>2.5</v>
      </c>
      <c r="F1237" s="9">
        <v>1.3527</v>
      </c>
      <c r="G1237" s="9">
        <v>1.3527</v>
      </c>
      <c r="H1237" s="9">
        <v>1.3502000000000001</v>
      </c>
      <c r="I1237" s="9">
        <v>-50</v>
      </c>
      <c r="J1237" s="9">
        <v>2221.39</v>
      </c>
      <c r="K1237" s="8" t="str">
        <f t="shared" si="214"/>
        <v>08:27</v>
      </c>
      <c r="L1237" s="7" t="str">
        <f t="shared" si="215"/>
        <v>08</v>
      </c>
      <c r="M1237" s="6">
        <f t="shared" si="216"/>
        <v>0</v>
      </c>
      <c r="N1237" s="5">
        <f t="shared" si="221"/>
        <v>1</v>
      </c>
      <c r="O1237" s="4">
        <f t="shared" si="222"/>
        <v>0</v>
      </c>
      <c r="P1237" s="3">
        <f t="shared" si="217"/>
        <v>0</v>
      </c>
      <c r="Q1237" s="2">
        <f t="shared" si="218"/>
        <v>0</v>
      </c>
      <c r="R1237" s="3">
        <f t="shared" si="219"/>
        <v>1</v>
      </c>
      <c r="S1237" s="2">
        <f t="shared" si="220"/>
        <v>0</v>
      </c>
      <c r="T1237" s="1">
        <f t="shared" si="223"/>
        <v>0</v>
      </c>
      <c r="U1237" s="1">
        <f t="shared" si="224"/>
        <v>0</v>
      </c>
    </row>
    <row r="1238" spans="1:21">
      <c r="A1238" s="9">
        <v>5994</v>
      </c>
      <c r="B1238" s="9" t="s">
        <v>699</v>
      </c>
      <c r="C1238" s="9" t="s">
        <v>0</v>
      </c>
      <c r="D1238" s="9">
        <v>2377</v>
      </c>
      <c r="E1238" s="9">
        <v>0.5</v>
      </c>
      <c r="F1238" s="9">
        <v>1.3523000000000001</v>
      </c>
      <c r="G1238" s="9">
        <v>1.3548</v>
      </c>
      <c r="H1238" s="9">
        <v>1.3523000000000001</v>
      </c>
      <c r="I1238" s="9">
        <v>2.5</v>
      </c>
      <c r="J1238" s="9">
        <v>2223.89</v>
      </c>
      <c r="K1238" s="8" t="str">
        <f t="shared" si="214"/>
        <v>09:51</v>
      </c>
      <c r="L1238" s="7" t="str">
        <f t="shared" si="215"/>
        <v>09</v>
      </c>
      <c r="M1238" s="6">
        <f t="shared" si="216"/>
        <v>0</v>
      </c>
      <c r="N1238" s="5">
        <f t="shared" si="221"/>
        <v>0</v>
      </c>
      <c r="O1238" s="4">
        <f t="shared" si="222"/>
        <v>1</v>
      </c>
      <c r="P1238" s="3">
        <f t="shared" si="217"/>
        <v>0</v>
      </c>
      <c r="Q1238" s="2">
        <f t="shared" si="218"/>
        <v>0</v>
      </c>
      <c r="R1238" s="3">
        <f t="shared" si="219"/>
        <v>0</v>
      </c>
      <c r="S1238" s="2">
        <f t="shared" si="220"/>
        <v>0</v>
      </c>
      <c r="T1238" s="1">
        <f t="shared" si="223"/>
        <v>0</v>
      </c>
      <c r="U1238" s="1">
        <f t="shared" si="224"/>
        <v>0</v>
      </c>
    </row>
    <row r="1239" spans="1:21">
      <c r="A1239" s="9">
        <v>6005</v>
      </c>
      <c r="B1239" s="9" t="s">
        <v>698</v>
      </c>
      <c r="C1239" s="9" t="s">
        <v>3</v>
      </c>
      <c r="D1239" s="9">
        <v>2379</v>
      </c>
      <c r="E1239" s="9">
        <v>1</v>
      </c>
      <c r="F1239" s="9">
        <v>1.355</v>
      </c>
      <c r="G1239" s="9">
        <v>1.355</v>
      </c>
      <c r="H1239" s="9">
        <v>1.3525</v>
      </c>
      <c r="I1239" s="9">
        <v>-20</v>
      </c>
      <c r="J1239" s="9">
        <v>2203.89</v>
      </c>
      <c r="K1239" s="8" t="str">
        <f t="shared" si="214"/>
        <v>13:24</v>
      </c>
      <c r="L1239" s="7" t="str">
        <f t="shared" si="215"/>
        <v>13</v>
      </c>
      <c r="M1239" s="6">
        <f t="shared" si="216"/>
        <v>0</v>
      </c>
      <c r="N1239" s="5">
        <f t="shared" si="221"/>
        <v>1</v>
      </c>
      <c r="O1239" s="4">
        <f t="shared" si="222"/>
        <v>0</v>
      </c>
      <c r="P1239" s="3">
        <f t="shared" si="217"/>
        <v>0</v>
      </c>
      <c r="Q1239" s="2">
        <f t="shared" si="218"/>
        <v>0</v>
      </c>
      <c r="R1239" s="3">
        <f t="shared" si="219"/>
        <v>1</v>
      </c>
      <c r="S1239" s="2">
        <f t="shared" si="220"/>
        <v>0</v>
      </c>
      <c r="T1239" s="1">
        <f t="shared" si="223"/>
        <v>0</v>
      </c>
      <c r="U1239" s="1">
        <f t="shared" si="224"/>
        <v>0</v>
      </c>
    </row>
    <row r="1240" spans="1:21">
      <c r="A1240" s="9">
        <v>6006</v>
      </c>
      <c r="B1240" s="9" t="s">
        <v>697</v>
      </c>
      <c r="C1240" s="9" t="s">
        <v>0</v>
      </c>
      <c r="D1240" s="9">
        <v>2381</v>
      </c>
      <c r="E1240" s="9">
        <v>0.5</v>
      </c>
      <c r="F1240" s="9">
        <v>1.3534999999999999</v>
      </c>
      <c r="G1240" s="9">
        <v>1.3560000000000001</v>
      </c>
      <c r="H1240" s="9">
        <v>1.3534999999999999</v>
      </c>
      <c r="I1240" s="9">
        <v>2.5</v>
      </c>
      <c r="J1240" s="9">
        <v>2206.39</v>
      </c>
      <c r="K1240" s="8" t="str">
        <f t="shared" si="214"/>
        <v>14:06</v>
      </c>
      <c r="L1240" s="7" t="str">
        <f t="shared" si="215"/>
        <v>14</v>
      </c>
      <c r="M1240" s="6">
        <f t="shared" si="216"/>
        <v>0</v>
      </c>
      <c r="N1240" s="5">
        <f t="shared" si="221"/>
        <v>0</v>
      </c>
      <c r="O1240" s="4">
        <f t="shared" si="222"/>
        <v>1</v>
      </c>
      <c r="P1240" s="3">
        <f t="shared" si="217"/>
        <v>0</v>
      </c>
      <c r="Q1240" s="2">
        <f t="shared" si="218"/>
        <v>0</v>
      </c>
      <c r="R1240" s="3">
        <f t="shared" si="219"/>
        <v>0</v>
      </c>
      <c r="S1240" s="2">
        <f t="shared" si="220"/>
        <v>0</v>
      </c>
      <c r="T1240" s="1">
        <f t="shared" si="223"/>
        <v>0</v>
      </c>
      <c r="U1240" s="1">
        <f t="shared" si="224"/>
        <v>0</v>
      </c>
    </row>
    <row r="1241" spans="1:21">
      <c r="A1241" s="9">
        <v>6011</v>
      </c>
      <c r="B1241" s="9" t="s">
        <v>696</v>
      </c>
      <c r="C1241" s="9" t="s">
        <v>0</v>
      </c>
      <c r="D1241" s="9">
        <v>2384</v>
      </c>
      <c r="E1241" s="9">
        <v>1.5</v>
      </c>
      <c r="F1241" s="9">
        <v>1.3537999999999999</v>
      </c>
      <c r="G1241" s="9">
        <v>1.3512999999999999</v>
      </c>
      <c r="H1241" s="9">
        <v>1.3537999999999999</v>
      </c>
      <c r="I1241" s="9">
        <v>7.5</v>
      </c>
      <c r="J1241" s="9">
        <v>2213.89</v>
      </c>
      <c r="K1241" s="8" t="str">
        <f t="shared" si="214"/>
        <v>14:50</v>
      </c>
      <c r="L1241" s="7" t="str">
        <f t="shared" si="215"/>
        <v>14</v>
      </c>
      <c r="M1241" s="6">
        <f t="shared" si="216"/>
        <v>0</v>
      </c>
      <c r="N1241" s="5">
        <f t="shared" si="221"/>
        <v>0</v>
      </c>
      <c r="O1241" s="4">
        <f t="shared" si="222"/>
        <v>2</v>
      </c>
      <c r="P1241" s="3">
        <f t="shared" si="217"/>
        <v>0</v>
      </c>
      <c r="Q1241" s="2">
        <f t="shared" si="218"/>
        <v>0</v>
      </c>
      <c r="R1241" s="3">
        <f t="shared" si="219"/>
        <v>0</v>
      </c>
      <c r="S1241" s="2">
        <f t="shared" si="220"/>
        <v>1</v>
      </c>
      <c r="T1241" s="1">
        <f t="shared" si="223"/>
        <v>0</v>
      </c>
      <c r="U1241" s="1">
        <f t="shared" si="224"/>
        <v>1</v>
      </c>
    </row>
    <row r="1242" spans="1:21">
      <c r="A1242" s="9">
        <v>6020</v>
      </c>
      <c r="B1242" s="9" t="s">
        <v>695</v>
      </c>
      <c r="C1242" s="9" t="s">
        <v>0</v>
      </c>
      <c r="D1242" s="9">
        <v>2387</v>
      </c>
      <c r="E1242" s="9">
        <v>0.5</v>
      </c>
      <c r="F1242" s="9">
        <v>1.3543000000000001</v>
      </c>
      <c r="G1242" s="9">
        <v>1.3568</v>
      </c>
      <c r="H1242" s="9">
        <v>1.3543000000000001</v>
      </c>
      <c r="I1242" s="9">
        <v>2.5</v>
      </c>
      <c r="J1242" s="9">
        <v>2216.39</v>
      </c>
      <c r="K1242" s="8" t="str">
        <f t="shared" si="214"/>
        <v>16:04</v>
      </c>
      <c r="L1242" s="7" t="str">
        <f t="shared" si="215"/>
        <v>16</v>
      </c>
      <c r="M1242" s="6">
        <f t="shared" si="216"/>
        <v>0</v>
      </c>
      <c r="N1242" s="5">
        <f t="shared" si="221"/>
        <v>0</v>
      </c>
      <c r="O1242" s="4">
        <f t="shared" si="222"/>
        <v>3</v>
      </c>
      <c r="P1242" s="3">
        <f t="shared" si="217"/>
        <v>0</v>
      </c>
      <c r="Q1242" s="2">
        <f t="shared" si="218"/>
        <v>0</v>
      </c>
      <c r="R1242" s="3">
        <f t="shared" si="219"/>
        <v>0</v>
      </c>
      <c r="S1242" s="2">
        <f t="shared" si="220"/>
        <v>0</v>
      </c>
      <c r="T1242" s="1">
        <f t="shared" si="223"/>
        <v>0</v>
      </c>
      <c r="U1242" s="1">
        <f t="shared" si="224"/>
        <v>1</v>
      </c>
    </row>
    <row r="1243" spans="1:21">
      <c r="A1243" s="9">
        <v>6022</v>
      </c>
      <c r="B1243" s="9" t="s">
        <v>694</v>
      </c>
      <c r="C1243" s="9" t="s">
        <v>0</v>
      </c>
      <c r="D1243" s="9">
        <v>2385</v>
      </c>
      <c r="E1243" s="9">
        <v>2.5</v>
      </c>
      <c r="F1243" s="9">
        <v>1.3532999999999999</v>
      </c>
      <c r="G1243" s="9">
        <v>1.3557999999999999</v>
      </c>
      <c r="H1243" s="9">
        <v>1.3532999999999999</v>
      </c>
      <c r="I1243" s="9">
        <v>12.5</v>
      </c>
      <c r="J1243" s="9">
        <v>2228.89</v>
      </c>
      <c r="K1243" s="8" t="str">
        <f t="shared" si="214"/>
        <v>16:36</v>
      </c>
      <c r="L1243" s="7" t="str">
        <f t="shared" si="215"/>
        <v>16</v>
      </c>
      <c r="M1243" s="6">
        <f t="shared" si="216"/>
        <v>0</v>
      </c>
      <c r="N1243" s="5">
        <f t="shared" si="221"/>
        <v>0</v>
      </c>
      <c r="O1243" s="4">
        <f t="shared" si="222"/>
        <v>4</v>
      </c>
      <c r="P1243" s="3">
        <f t="shared" si="217"/>
        <v>0</v>
      </c>
      <c r="Q1243" s="2">
        <f t="shared" si="218"/>
        <v>1</v>
      </c>
      <c r="R1243" s="3">
        <f t="shared" si="219"/>
        <v>0</v>
      </c>
      <c r="S1243" s="2">
        <f t="shared" si="220"/>
        <v>0</v>
      </c>
      <c r="T1243" s="1">
        <f t="shared" si="223"/>
        <v>0</v>
      </c>
      <c r="U1243" s="1">
        <f t="shared" si="224"/>
        <v>0</v>
      </c>
    </row>
    <row r="1244" spans="1:21">
      <c r="A1244" s="9">
        <v>6026</v>
      </c>
      <c r="B1244" s="9" t="s">
        <v>693</v>
      </c>
      <c r="C1244" s="9" t="s">
        <v>3</v>
      </c>
      <c r="D1244" s="9">
        <v>2390</v>
      </c>
      <c r="E1244" s="9">
        <v>1.5</v>
      </c>
      <c r="F1244" s="9">
        <v>1.3521000000000001</v>
      </c>
      <c r="G1244" s="9">
        <v>1.3521000000000001</v>
      </c>
      <c r="H1244" s="9">
        <v>1.3546</v>
      </c>
      <c r="I1244" s="9">
        <v>-30</v>
      </c>
      <c r="J1244" s="9">
        <v>2198.89</v>
      </c>
      <c r="K1244" s="8" t="str">
        <f t="shared" si="214"/>
        <v>16:40</v>
      </c>
      <c r="L1244" s="7" t="str">
        <f t="shared" si="215"/>
        <v>16</v>
      </c>
      <c r="M1244" s="6">
        <f t="shared" si="216"/>
        <v>0</v>
      </c>
      <c r="N1244" s="5">
        <f t="shared" si="221"/>
        <v>1</v>
      </c>
      <c r="O1244" s="4">
        <f t="shared" si="222"/>
        <v>0</v>
      </c>
      <c r="P1244" s="3">
        <f t="shared" si="217"/>
        <v>0</v>
      </c>
      <c r="Q1244" s="2">
        <f t="shared" si="218"/>
        <v>0</v>
      </c>
      <c r="R1244" s="3">
        <f t="shared" si="219"/>
        <v>0</v>
      </c>
      <c r="S1244" s="2">
        <f t="shared" si="220"/>
        <v>0</v>
      </c>
      <c r="T1244" s="1">
        <f t="shared" si="223"/>
        <v>0</v>
      </c>
      <c r="U1244" s="1">
        <f t="shared" si="224"/>
        <v>0</v>
      </c>
    </row>
    <row r="1245" spans="1:21">
      <c r="A1245" s="9">
        <v>6031</v>
      </c>
      <c r="B1245" s="9" t="s">
        <v>692</v>
      </c>
      <c r="C1245" s="9" t="s">
        <v>0</v>
      </c>
      <c r="D1245" s="9">
        <v>2392</v>
      </c>
      <c r="E1245" s="9">
        <v>0.5</v>
      </c>
      <c r="F1245" s="9">
        <v>1.3528</v>
      </c>
      <c r="G1245" s="9">
        <v>1.3503000000000001</v>
      </c>
      <c r="H1245" s="9">
        <v>1.3528</v>
      </c>
      <c r="I1245" s="9">
        <v>2.5</v>
      </c>
      <c r="J1245" s="9">
        <v>2201.39</v>
      </c>
      <c r="K1245" s="8" t="str">
        <f t="shared" si="214"/>
        <v>16:43</v>
      </c>
      <c r="L1245" s="7" t="str">
        <f t="shared" si="215"/>
        <v>16</v>
      </c>
      <c r="M1245" s="6">
        <f t="shared" si="216"/>
        <v>0</v>
      </c>
      <c r="N1245" s="5">
        <f t="shared" si="221"/>
        <v>0</v>
      </c>
      <c r="O1245" s="4">
        <f t="shared" si="222"/>
        <v>1</v>
      </c>
      <c r="P1245" s="3">
        <f t="shared" si="217"/>
        <v>0</v>
      </c>
      <c r="Q1245" s="2">
        <f t="shared" si="218"/>
        <v>0</v>
      </c>
      <c r="R1245" s="3">
        <f t="shared" si="219"/>
        <v>0</v>
      </c>
      <c r="S1245" s="2">
        <f t="shared" si="220"/>
        <v>1</v>
      </c>
      <c r="T1245" s="1">
        <f t="shared" si="223"/>
        <v>0</v>
      </c>
      <c r="U1245" s="1">
        <f t="shared" si="224"/>
        <v>0</v>
      </c>
    </row>
    <row r="1246" spans="1:21">
      <c r="A1246" s="9">
        <v>6036</v>
      </c>
      <c r="B1246" s="9" t="s">
        <v>691</v>
      </c>
      <c r="C1246" s="9" t="s">
        <v>0</v>
      </c>
      <c r="D1246" s="9">
        <v>2393</v>
      </c>
      <c r="E1246" s="9">
        <v>1.5</v>
      </c>
      <c r="F1246" s="9">
        <v>1.3525</v>
      </c>
      <c r="G1246" s="9">
        <v>1.355</v>
      </c>
      <c r="H1246" s="9">
        <v>1.3525</v>
      </c>
      <c r="I1246" s="9">
        <v>7.5</v>
      </c>
      <c r="J1246" s="9">
        <v>2208.89</v>
      </c>
      <c r="K1246" s="8" t="str">
        <f t="shared" si="214"/>
        <v>16:49</v>
      </c>
      <c r="L1246" s="7" t="str">
        <f t="shared" si="215"/>
        <v>16</v>
      </c>
      <c r="M1246" s="6">
        <f t="shared" si="216"/>
        <v>0</v>
      </c>
      <c r="N1246" s="5">
        <f t="shared" si="221"/>
        <v>0</v>
      </c>
      <c r="O1246" s="4">
        <f t="shared" si="222"/>
        <v>2</v>
      </c>
      <c r="P1246" s="3">
        <f t="shared" si="217"/>
        <v>0</v>
      </c>
      <c r="Q1246" s="2">
        <f t="shared" si="218"/>
        <v>0</v>
      </c>
      <c r="R1246" s="3">
        <f t="shared" si="219"/>
        <v>0</v>
      </c>
      <c r="S1246" s="2">
        <f t="shared" si="220"/>
        <v>0</v>
      </c>
      <c r="T1246" s="1">
        <f t="shared" si="223"/>
        <v>0</v>
      </c>
      <c r="U1246" s="1">
        <f t="shared" si="224"/>
        <v>1</v>
      </c>
    </row>
    <row r="1247" spans="1:21">
      <c r="A1247" s="9">
        <v>6045</v>
      </c>
      <c r="B1247" s="9" t="s">
        <v>690</v>
      </c>
      <c r="C1247" s="9" t="s">
        <v>3</v>
      </c>
      <c r="D1247" s="9">
        <v>2396</v>
      </c>
      <c r="E1247" s="9">
        <v>2.5</v>
      </c>
      <c r="F1247" s="9">
        <v>1.3504</v>
      </c>
      <c r="G1247" s="9">
        <v>1.3504</v>
      </c>
      <c r="H1247" s="9">
        <v>1.3529</v>
      </c>
      <c r="I1247" s="9">
        <v>-50</v>
      </c>
      <c r="J1247" s="9">
        <v>2158.89</v>
      </c>
      <c r="K1247" s="8" t="str">
        <f t="shared" si="214"/>
        <v>17:10</v>
      </c>
      <c r="L1247" s="7" t="str">
        <f t="shared" si="215"/>
        <v>17</v>
      </c>
      <c r="M1247" s="6">
        <f t="shared" si="216"/>
        <v>0</v>
      </c>
      <c r="N1247" s="5">
        <f t="shared" si="221"/>
        <v>1</v>
      </c>
      <c r="O1247" s="4">
        <f t="shared" si="222"/>
        <v>0</v>
      </c>
      <c r="P1247" s="3">
        <f t="shared" si="217"/>
        <v>0</v>
      </c>
      <c r="Q1247" s="2">
        <f t="shared" si="218"/>
        <v>0</v>
      </c>
      <c r="R1247" s="3">
        <f t="shared" si="219"/>
        <v>0</v>
      </c>
      <c r="S1247" s="2">
        <f t="shared" si="220"/>
        <v>0</v>
      </c>
      <c r="T1247" s="1">
        <f t="shared" si="223"/>
        <v>0</v>
      </c>
      <c r="U1247" s="1">
        <f t="shared" si="224"/>
        <v>0</v>
      </c>
    </row>
    <row r="1248" spans="1:21">
      <c r="A1248" s="9">
        <v>6050</v>
      </c>
      <c r="B1248" s="9" t="s">
        <v>689</v>
      </c>
      <c r="C1248" s="9" t="s">
        <v>3</v>
      </c>
      <c r="D1248" s="9">
        <v>2398</v>
      </c>
      <c r="E1248" s="9">
        <v>0.5</v>
      </c>
      <c r="F1248" s="9">
        <v>1.3493999999999999</v>
      </c>
      <c r="G1248" s="9">
        <v>1.3493999999999999</v>
      </c>
      <c r="H1248" s="9">
        <v>1.3519000000000001</v>
      </c>
      <c r="I1248" s="9">
        <v>-10</v>
      </c>
      <c r="J1248" s="9">
        <v>2148.89</v>
      </c>
      <c r="K1248" s="8" t="str">
        <f t="shared" si="214"/>
        <v>17:18</v>
      </c>
      <c r="L1248" s="7" t="str">
        <f t="shared" si="215"/>
        <v>17</v>
      </c>
      <c r="M1248" s="6">
        <f t="shared" si="216"/>
        <v>0</v>
      </c>
      <c r="N1248" s="5">
        <f t="shared" si="221"/>
        <v>2</v>
      </c>
      <c r="O1248" s="4">
        <f t="shared" si="222"/>
        <v>0</v>
      </c>
      <c r="P1248" s="3">
        <f t="shared" si="217"/>
        <v>1</v>
      </c>
      <c r="Q1248" s="2">
        <f t="shared" si="218"/>
        <v>0</v>
      </c>
      <c r="R1248" s="3">
        <f t="shared" si="219"/>
        <v>0</v>
      </c>
      <c r="S1248" s="2">
        <f t="shared" si="220"/>
        <v>0</v>
      </c>
      <c r="T1248" s="1">
        <f t="shared" si="223"/>
        <v>0</v>
      </c>
      <c r="U1248" s="1">
        <f t="shared" si="224"/>
        <v>0</v>
      </c>
    </row>
    <row r="1249" spans="1:21">
      <c r="A1249" s="9">
        <v>6055</v>
      </c>
      <c r="B1249" s="9" t="s">
        <v>688</v>
      </c>
      <c r="C1249" s="9" t="s">
        <v>0</v>
      </c>
      <c r="D1249" s="9">
        <v>2402</v>
      </c>
      <c r="E1249" s="9">
        <v>0.5</v>
      </c>
      <c r="F1249" s="9">
        <v>1.3499000000000001</v>
      </c>
      <c r="G1249" s="9">
        <v>1.3473999999999999</v>
      </c>
      <c r="H1249" s="9">
        <v>1.3499000000000001</v>
      </c>
      <c r="I1249" s="9">
        <v>2.5</v>
      </c>
      <c r="J1249" s="9">
        <v>2151.39</v>
      </c>
      <c r="K1249" s="8" t="str">
        <f t="shared" si="214"/>
        <v>17:20</v>
      </c>
      <c r="L1249" s="7" t="str">
        <f t="shared" si="215"/>
        <v>17</v>
      </c>
      <c r="M1249" s="6">
        <f t="shared" si="216"/>
        <v>0</v>
      </c>
      <c r="N1249" s="5">
        <f t="shared" si="221"/>
        <v>0</v>
      </c>
      <c r="O1249" s="4">
        <f t="shared" si="222"/>
        <v>1</v>
      </c>
      <c r="P1249" s="3">
        <f t="shared" si="217"/>
        <v>0</v>
      </c>
      <c r="Q1249" s="2">
        <f t="shared" si="218"/>
        <v>0</v>
      </c>
      <c r="R1249" s="3">
        <f t="shared" si="219"/>
        <v>0</v>
      </c>
      <c r="S1249" s="2">
        <f t="shared" si="220"/>
        <v>1</v>
      </c>
      <c r="T1249" s="1">
        <f t="shared" si="223"/>
        <v>0</v>
      </c>
      <c r="U1249" s="1">
        <f t="shared" si="224"/>
        <v>0</v>
      </c>
    </row>
    <row r="1250" spans="1:21">
      <c r="A1250" s="9">
        <v>6057</v>
      </c>
      <c r="B1250" s="9" t="s">
        <v>687</v>
      </c>
      <c r="C1250" s="9" t="s">
        <v>0</v>
      </c>
      <c r="D1250" s="9">
        <v>2400</v>
      </c>
      <c r="E1250" s="9">
        <v>0.5</v>
      </c>
      <c r="F1250" s="9">
        <v>1.3509</v>
      </c>
      <c r="G1250" s="9">
        <v>1.3484</v>
      </c>
      <c r="H1250" s="9">
        <v>1.3509</v>
      </c>
      <c r="I1250" s="9">
        <v>2.5</v>
      </c>
      <c r="J1250" s="9">
        <v>2153.89</v>
      </c>
      <c r="K1250" s="8" t="str">
        <f t="shared" si="214"/>
        <v>17:21</v>
      </c>
      <c r="L1250" s="7" t="str">
        <f t="shared" si="215"/>
        <v>17</v>
      </c>
      <c r="M1250" s="6">
        <f t="shared" si="216"/>
        <v>0</v>
      </c>
      <c r="N1250" s="5">
        <f t="shared" si="221"/>
        <v>0</v>
      </c>
      <c r="O1250" s="4">
        <f t="shared" si="222"/>
        <v>2</v>
      </c>
      <c r="P1250" s="3">
        <f t="shared" si="217"/>
        <v>0</v>
      </c>
      <c r="Q1250" s="2">
        <f t="shared" si="218"/>
        <v>0</v>
      </c>
      <c r="R1250" s="3">
        <f t="shared" si="219"/>
        <v>0</v>
      </c>
      <c r="S1250" s="2">
        <f t="shared" si="220"/>
        <v>1</v>
      </c>
      <c r="T1250" s="1">
        <f t="shared" si="223"/>
        <v>0</v>
      </c>
      <c r="U1250" s="1">
        <f t="shared" si="224"/>
        <v>0</v>
      </c>
    </row>
    <row r="1251" spans="1:21">
      <c r="A1251" s="9">
        <v>6062</v>
      </c>
      <c r="B1251" s="9" t="s">
        <v>686</v>
      </c>
      <c r="C1251" s="9" t="s">
        <v>0</v>
      </c>
      <c r="D1251" s="9">
        <v>2406</v>
      </c>
      <c r="E1251" s="9">
        <v>2.5</v>
      </c>
      <c r="F1251" s="9">
        <v>1.3507</v>
      </c>
      <c r="G1251" s="9">
        <v>1.3482000000000001</v>
      </c>
      <c r="H1251" s="9">
        <v>1.3507</v>
      </c>
      <c r="I1251" s="9">
        <v>12.5</v>
      </c>
      <c r="J1251" s="9">
        <v>2166.39</v>
      </c>
      <c r="K1251" s="8" t="str">
        <f t="shared" si="214"/>
        <v>17:30</v>
      </c>
      <c r="L1251" s="7" t="str">
        <f t="shared" si="215"/>
        <v>17</v>
      </c>
      <c r="M1251" s="6">
        <f t="shared" si="216"/>
        <v>0</v>
      </c>
      <c r="N1251" s="5">
        <f t="shared" si="221"/>
        <v>0</v>
      </c>
      <c r="O1251" s="4">
        <f t="shared" si="222"/>
        <v>3</v>
      </c>
      <c r="P1251" s="3">
        <f t="shared" si="217"/>
        <v>0</v>
      </c>
      <c r="Q1251" s="2">
        <f t="shared" si="218"/>
        <v>0</v>
      </c>
      <c r="R1251" s="3">
        <f t="shared" si="219"/>
        <v>0</v>
      </c>
      <c r="S1251" s="2">
        <f t="shared" si="220"/>
        <v>1</v>
      </c>
      <c r="T1251" s="1">
        <f t="shared" si="223"/>
        <v>0</v>
      </c>
      <c r="U1251" s="1">
        <f t="shared" si="224"/>
        <v>0</v>
      </c>
    </row>
    <row r="1252" spans="1:21">
      <c r="A1252" s="9">
        <v>6063</v>
      </c>
      <c r="B1252" s="9" t="s">
        <v>685</v>
      </c>
      <c r="C1252" s="9" t="s">
        <v>3</v>
      </c>
      <c r="D1252" s="9">
        <v>2403</v>
      </c>
      <c r="E1252" s="9">
        <v>1.5</v>
      </c>
      <c r="F1252" s="9">
        <v>1.3521000000000001</v>
      </c>
      <c r="G1252" s="9">
        <v>1.3521000000000001</v>
      </c>
      <c r="H1252" s="9">
        <v>1.3495999999999999</v>
      </c>
      <c r="I1252" s="9">
        <v>-30</v>
      </c>
      <c r="J1252" s="9">
        <v>2136.39</v>
      </c>
      <c r="K1252" s="8" t="str">
        <f t="shared" si="214"/>
        <v>17:55</v>
      </c>
      <c r="L1252" s="7" t="str">
        <f t="shared" si="215"/>
        <v>17</v>
      </c>
      <c r="M1252" s="6">
        <f t="shared" si="216"/>
        <v>0</v>
      </c>
      <c r="N1252" s="5">
        <f t="shared" si="221"/>
        <v>1</v>
      </c>
      <c r="O1252" s="4">
        <f t="shared" si="222"/>
        <v>0</v>
      </c>
      <c r="P1252" s="3">
        <f t="shared" si="217"/>
        <v>0</v>
      </c>
      <c r="Q1252" s="2">
        <f t="shared" si="218"/>
        <v>0</v>
      </c>
      <c r="R1252" s="3">
        <f t="shared" si="219"/>
        <v>1</v>
      </c>
      <c r="S1252" s="2">
        <f t="shared" si="220"/>
        <v>0</v>
      </c>
      <c r="T1252" s="1">
        <f t="shared" si="223"/>
        <v>0</v>
      </c>
      <c r="U1252" s="1">
        <f t="shared" si="224"/>
        <v>0</v>
      </c>
    </row>
    <row r="1253" spans="1:21">
      <c r="A1253" s="9">
        <v>6065</v>
      </c>
      <c r="B1253" s="9" t="s">
        <v>684</v>
      </c>
      <c r="C1253" s="9" t="s">
        <v>0</v>
      </c>
      <c r="D1253" s="9">
        <v>2405</v>
      </c>
      <c r="E1253" s="9">
        <v>0.5</v>
      </c>
      <c r="F1253" s="9">
        <v>1.3513999999999999</v>
      </c>
      <c r="G1253" s="9">
        <v>1.3539000000000001</v>
      </c>
      <c r="H1253" s="9">
        <v>1.3513999999999999</v>
      </c>
      <c r="I1253" s="9">
        <v>2.5</v>
      </c>
      <c r="J1253" s="9">
        <v>2138.89</v>
      </c>
      <c r="K1253" s="8" t="str">
        <f t="shared" si="214"/>
        <v>18:19</v>
      </c>
      <c r="L1253" s="7" t="str">
        <f t="shared" si="215"/>
        <v>18</v>
      </c>
      <c r="M1253" s="6">
        <f t="shared" si="216"/>
        <v>0</v>
      </c>
      <c r="N1253" s="5">
        <f t="shared" si="221"/>
        <v>0</v>
      </c>
      <c r="O1253" s="4">
        <f t="shared" si="222"/>
        <v>1</v>
      </c>
      <c r="P1253" s="3">
        <f t="shared" si="217"/>
        <v>0</v>
      </c>
      <c r="Q1253" s="2">
        <f t="shared" si="218"/>
        <v>0</v>
      </c>
      <c r="R1253" s="3">
        <f t="shared" si="219"/>
        <v>0</v>
      </c>
      <c r="S1253" s="2">
        <f t="shared" si="220"/>
        <v>0</v>
      </c>
      <c r="T1253" s="1">
        <f t="shared" si="223"/>
        <v>0</v>
      </c>
      <c r="U1253" s="1">
        <f t="shared" si="224"/>
        <v>0</v>
      </c>
    </row>
    <row r="1254" spans="1:21">
      <c r="A1254" s="9">
        <v>6076</v>
      </c>
      <c r="B1254" s="9" t="s">
        <v>683</v>
      </c>
      <c r="C1254" s="9" t="s">
        <v>3</v>
      </c>
      <c r="D1254" s="9">
        <v>2407</v>
      </c>
      <c r="E1254" s="9">
        <v>1</v>
      </c>
      <c r="F1254" s="9">
        <v>1.3541000000000001</v>
      </c>
      <c r="G1254" s="9">
        <v>1.3541000000000001</v>
      </c>
      <c r="H1254" s="9">
        <v>1.3515999999999999</v>
      </c>
      <c r="I1254" s="9">
        <v>-20</v>
      </c>
      <c r="J1254" s="9">
        <v>2118.89</v>
      </c>
      <c r="K1254" s="8" t="str">
        <f t="shared" si="214"/>
        <v>19:49</v>
      </c>
      <c r="L1254" s="7" t="str">
        <f t="shared" si="215"/>
        <v>19</v>
      </c>
      <c r="M1254" s="6">
        <f t="shared" si="216"/>
        <v>0</v>
      </c>
      <c r="N1254" s="5">
        <f t="shared" si="221"/>
        <v>1</v>
      </c>
      <c r="O1254" s="4">
        <f t="shared" si="222"/>
        <v>0</v>
      </c>
      <c r="P1254" s="3">
        <f t="shared" si="217"/>
        <v>0</v>
      </c>
      <c r="Q1254" s="2">
        <f t="shared" si="218"/>
        <v>0</v>
      </c>
      <c r="R1254" s="3">
        <f t="shared" si="219"/>
        <v>1</v>
      </c>
      <c r="S1254" s="2">
        <f t="shared" si="220"/>
        <v>0</v>
      </c>
      <c r="T1254" s="1">
        <f t="shared" si="223"/>
        <v>0</v>
      </c>
      <c r="U1254" s="1">
        <f t="shared" si="224"/>
        <v>0</v>
      </c>
    </row>
    <row r="1255" spans="1:21">
      <c r="A1255" s="9">
        <v>6081</v>
      </c>
      <c r="B1255" s="9" t="s">
        <v>682</v>
      </c>
      <c r="C1255" s="9" t="s">
        <v>0</v>
      </c>
      <c r="D1255" s="9">
        <v>2411</v>
      </c>
      <c r="E1255" s="9">
        <v>0.5</v>
      </c>
      <c r="F1255" s="9">
        <v>1.3535999999999999</v>
      </c>
      <c r="G1255" s="9">
        <v>1.3561000000000001</v>
      </c>
      <c r="H1255" s="9">
        <v>1.3535999999999999</v>
      </c>
      <c r="I1255" s="9">
        <v>2.5</v>
      </c>
      <c r="J1255" s="9">
        <v>2121.39</v>
      </c>
      <c r="K1255" s="8" t="str">
        <f t="shared" si="214"/>
        <v>19:56</v>
      </c>
      <c r="L1255" s="7" t="str">
        <f t="shared" si="215"/>
        <v>19</v>
      </c>
      <c r="M1255" s="6">
        <f t="shared" si="216"/>
        <v>0</v>
      </c>
      <c r="N1255" s="5">
        <f t="shared" si="221"/>
        <v>0</v>
      </c>
      <c r="O1255" s="4">
        <f t="shared" si="222"/>
        <v>1</v>
      </c>
      <c r="P1255" s="3">
        <f t="shared" si="217"/>
        <v>0</v>
      </c>
      <c r="Q1255" s="2">
        <f t="shared" si="218"/>
        <v>0</v>
      </c>
      <c r="R1255" s="3">
        <f t="shared" si="219"/>
        <v>0</v>
      </c>
      <c r="S1255" s="2">
        <f t="shared" si="220"/>
        <v>0</v>
      </c>
      <c r="T1255" s="1">
        <f t="shared" si="223"/>
        <v>0</v>
      </c>
      <c r="U1255" s="1">
        <f t="shared" si="224"/>
        <v>0</v>
      </c>
    </row>
    <row r="1256" spans="1:21">
      <c r="A1256" s="9">
        <v>6083</v>
      </c>
      <c r="B1256" s="9" t="s">
        <v>681</v>
      </c>
      <c r="C1256" s="9" t="s">
        <v>3</v>
      </c>
      <c r="D1256" s="9">
        <v>2409</v>
      </c>
      <c r="E1256" s="9">
        <v>0.5</v>
      </c>
      <c r="F1256" s="9">
        <v>1.3551</v>
      </c>
      <c r="G1256" s="9">
        <v>1.3551</v>
      </c>
      <c r="H1256" s="9">
        <v>1.3526</v>
      </c>
      <c r="I1256" s="9">
        <v>-10.19</v>
      </c>
      <c r="J1256" s="9">
        <v>2111.1999999999998</v>
      </c>
      <c r="K1256" s="8" t="str">
        <f t="shared" si="214"/>
        <v>00:00</v>
      </c>
      <c r="L1256" s="7" t="str">
        <f t="shared" si="215"/>
        <v>00</v>
      </c>
      <c r="M1256" s="6">
        <f t="shared" si="216"/>
        <v>0</v>
      </c>
      <c r="N1256" s="5">
        <f t="shared" si="221"/>
        <v>1</v>
      </c>
      <c r="O1256" s="4">
        <f t="shared" si="222"/>
        <v>0</v>
      </c>
      <c r="P1256" s="3">
        <f t="shared" si="217"/>
        <v>0</v>
      </c>
      <c r="Q1256" s="2">
        <f t="shared" si="218"/>
        <v>0</v>
      </c>
      <c r="R1256" s="3">
        <f t="shared" si="219"/>
        <v>1</v>
      </c>
      <c r="S1256" s="2">
        <f t="shared" si="220"/>
        <v>0</v>
      </c>
      <c r="T1256" s="1">
        <f t="shared" si="223"/>
        <v>0</v>
      </c>
      <c r="U1256" s="1">
        <f t="shared" si="224"/>
        <v>0</v>
      </c>
    </row>
    <row r="1257" spans="1:21">
      <c r="A1257" s="9">
        <v>6084</v>
      </c>
      <c r="B1257" s="9" t="s">
        <v>681</v>
      </c>
      <c r="C1257" s="9" t="s">
        <v>0</v>
      </c>
      <c r="D1257" s="9">
        <v>2414</v>
      </c>
      <c r="E1257" s="9">
        <v>1.5</v>
      </c>
      <c r="F1257" s="9">
        <v>1.3539000000000001</v>
      </c>
      <c r="G1257" s="9">
        <v>1.3513999999999999</v>
      </c>
      <c r="H1257" s="9">
        <v>1.3539000000000001</v>
      </c>
      <c r="I1257" s="9">
        <v>7.65</v>
      </c>
      <c r="J1257" s="9">
        <v>2118.85</v>
      </c>
      <c r="K1257" s="8" t="str">
        <f t="shared" si="214"/>
        <v>00:00</v>
      </c>
      <c r="L1257" s="7" t="str">
        <f t="shared" si="215"/>
        <v>00</v>
      </c>
      <c r="M1257" s="6">
        <f t="shared" si="216"/>
        <v>0</v>
      </c>
      <c r="N1257" s="5">
        <f t="shared" si="221"/>
        <v>0</v>
      </c>
      <c r="O1257" s="4">
        <f t="shared" si="222"/>
        <v>1</v>
      </c>
      <c r="P1257" s="3">
        <f t="shared" si="217"/>
        <v>0</v>
      </c>
      <c r="Q1257" s="2">
        <f t="shared" si="218"/>
        <v>0</v>
      </c>
      <c r="R1257" s="3">
        <f t="shared" si="219"/>
        <v>0</v>
      </c>
      <c r="S1257" s="2">
        <f t="shared" si="220"/>
        <v>1</v>
      </c>
      <c r="T1257" s="1">
        <f t="shared" si="223"/>
        <v>0</v>
      </c>
      <c r="U1257" s="1">
        <f t="shared" si="224"/>
        <v>0</v>
      </c>
    </row>
    <row r="1258" spans="1:21">
      <c r="A1258" s="9">
        <v>6086</v>
      </c>
      <c r="B1258" s="9" t="s">
        <v>681</v>
      </c>
      <c r="C1258" s="9" t="s">
        <v>54</v>
      </c>
      <c r="D1258" s="9">
        <v>2413</v>
      </c>
      <c r="E1258" s="9">
        <v>0.5</v>
      </c>
      <c r="F1258" s="9">
        <v>1.3569</v>
      </c>
      <c r="G1258" s="9">
        <v>1.3571</v>
      </c>
      <c r="H1258" s="9">
        <v>1.3546</v>
      </c>
      <c r="I1258" s="9">
        <v>-9</v>
      </c>
      <c r="J1258" s="9">
        <v>2109.85</v>
      </c>
      <c r="K1258" s="8" t="str">
        <f t="shared" si="214"/>
        <v>00:00</v>
      </c>
      <c r="L1258" s="7" t="str">
        <f t="shared" si="215"/>
        <v>00</v>
      </c>
      <c r="M1258" s="6">
        <f t="shared" si="216"/>
        <v>2</v>
      </c>
      <c r="N1258" s="5">
        <f t="shared" si="221"/>
        <v>0</v>
      </c>
      <c r="O1258" s="4">
        <f t="shared" si="222"/>
        <v>0</v>
      </c>
      <c r="P1258" s="3">
        <f t="shared" si="217"/>
        <v>0</v>
      </c>
      <c r="Q1258" s="2">
        <f t="shared" si="218"/>
        <v>0</v>
      </c>
      <c r="R1258" s="3">
        <f t="shared" si="219"/>
        <v>0</v>
      </c>
      <c r="S1258" s="2">
        <f t="shared" si="220"/>
        <v>0</v>
      </c>
      <c r="T1258" s="1">
        <f t="shared" si="223"/>
        <v>0</v>
      </c>
      <c r="U1258" s="1">
        <f t="shared" si="224"/>
        <v>0</v>
      </c>
    </row>
    <row r="1259" spans="1:21">
      <c r="A1259" s="9">
        <v>6093</v>
      </c>
      <c r="B1259" s="9" t="s">
        <v>680</v>
      </c>
      <c r="C1259" s="9" t="s">
        <v>0</v>
      </c>
      <c r="D1259" s="9">
        <v>2416</v>
      </c>
      <c r="E1259" s="9">
        <v>1</v>
      </c>
      <c r="F1259" s="9">
        <v>1.3565</v>
      </c>
      <c r="G1259" s="9">
        <v>1.3540000000000001</v>
      </c>
      <c r="H1259" s="9">
        <v>1.3565</v>
      </c>
      <c r="I1259" s="9">
        <v>5</v>
      </c>
      <c r="J1259" s="9">
        <v>2114.85</v>
      </c>
      <c r="K1259" s="8" t="str">
        <f t="shared" si="214"/>
        <v>04:18</v>
      </c>
      <c r="L1259" s="7" t="str">
        <f t="shared" si="215"/>
        <v>04</v>
      </c>
      <c r="M1259" s="6">
        <f t="shared" si="216"/>
        <v>0</v>
      </c>
      <c r="N1259" s="5">
        <f t="shared" si="221"/>
        <v>0</v>
      </c>
      <c r="O1259" s="4">
        <f t="shared" si="222"/>
        <v>1</v>
      </c>
      <c r="P1259" s="3">
        <f t="shared" si="217"/>
        <v>0</v>
      </c>
      <c r="Q1259" s="2">
        <f t="shared" si="218"/>
        <v>0</v>
      </c>
      <c r="R1259" s="3">
        <f t="shared" si="219"/>
        <v>0</v>
      </c>
      <c r="S1259" s="2">
        <f t="shared" si="220"/>
        <v>1</v>
      </c>
      <c r="T1259" s="1">
        <f t="shared" si="223"/>
        <v>0</v>
      </c>
      <c r="U1259" s="1">
        <f t="shared" si="224"/>
        <v>0</v>
      </c>
    </row>
    <row r="1260" spans="1:21">
      <c r="A1260" s="9">
        <v>6098</v>
      </c>
      <c r="B1260" s="9" t="s">
        <v>679</v>
      </c>
      <c r="C1260" s="9" t="s">
        <v>0</v>
      </c>
      <c r="D1260" s="9">
        <v>2417</v>
      </c>
      <c r="E1260" s="9">
        <v>2</v>
      </c>
      <c r="F1260" s="9">
        <v>1.3562000000000001</v>
      </c>
      <c r="G1260" s="9">
        <v>1.3587</v>
      </c>
      <c r="H1260" s="9">
        <v>1.3562000000000001</v>
      </c>
      <c r="I1260" s="9">
        <v>10</v>
      </c>
      <c r="J1260" s="9">
        <v>2124.85</v>
      </c>
      <c r="K1260" s="8" t="str">
        <f t="shared" si="214"/>
        <v>05:08</v>
      </c>
      <c r="L1260" s="7" t="str">
        <f t="shared" si="215"/>
        <v>05</v>
      </c>
      <c r="M1260" s="6">
        <f t="shared" si="216"/>
        <v>0</v>
      </c>
      <c r="N1260" s="5">
        <f t="shared" si="221"/>
        <v>0</v>
      </c>
      <c r="O1260" s="4">
        <f t="shared" si="222"/>
        <v>2</v>
      </c>
      <c r="P1260" s="3">
        <f t="shared" si="217"/>
        <v>0</v>
      </c>
      <c r="Q1260" s="2">
        <f t="shared" si="218"/>
        <v>0</v>
      </c>
      <c r="R1260" s="3">
        <f t="shared" si="219"/>
        <v>0</v>
      </c>
      <c r="S1260" s="2">
        <f t="shared" si="220"/>
        <v>0</v>
      </c>
      <c r="T1260" s="1">
        <f t="shared" si="223"/>
        <v>0</v>
      </c>
      <c r="U1260" s="1">
        <f t="shared" si="224"/>
        <v>1</v>
      </c>
    </row>
    <row r="1261" spans="1:21">
      <c r="A1261" s="9">
        <v>6107</v>
      </c>
      <c r="B1261" s="9" t="s">
        <v>678</v>
      </c>
      <c r="C1261" s="9" t="s">
        <v>3</v>
      </c>
      <c r="D1261" s="9">
        <v>2420</v>
      </c>
      <c r="E1261" s="9">
        <v>3</v>
      </c>
      <c r="F1261" s="9">
        <v>1.3540000000000001</v>
      </c>
      <c r="G1261" s="9">
        <v>1.3540000000000001</v>
      </c>
      <c r="H1261" s="9">
        <v>1.3565</v>
      </c>
      <c r="I1261" s="9">
        <v>-60</v>
      </c>
      <c r="J1261" s="9">
        <v>2064.85</v>
      </c>
      <c r="K1261" s="8" t="str">
        <f t="shared" si="214"/>
        <v>08:16</v>
      </c>
      <c r="L1261" s="7" t="str">
        <f t="shared" si="215"/>
        <v>08</v>
      </c>
      <c r="M1261" s="6">
        <f t="shared" si="216"/>
        <v>0</v>
      </c>
      <c r="N1261" s="5">
        <f t="shared" si="221"/>
        <v>1</v>
      </c>
      <c r="O1261" s="4">
        <f t="shared" si="222"/>
        <v>0</v>
      </c>
      <c r="P1261" s="3">
        <f t="shared" si="217"/>
        <v>0</v>
      </c>
      <c r="Q1261" s="2">
        <f t="shared" si="218"/>
        <v>0</v>
      </c>
      <c r="R1261" s="3">
        <f t="shared" si="219"/>
        <v>0</v>
      </c>
      <c r="S1261" s="2">
        <f t="shared" si="220"/>
        <v>0</v>
      </c>
      <c r="T1261" s="1">
        <f t="shared" si="223"/>
        <v>0</v>
      </c>
      <c r="U1261" s="1">
        <f t="shared" si="224"/>
        <v>0</v>
      </c>
    </row>
    <row r="1262" spans="1:21">
      <c r="A1262" s="9">
        <v>6108</v>
      </c>
      <c r="B1262" s="9" t="s">
        <v>677</v>
      </c>
      <c r="C1262" s="9" t="s">
        <v>0</v>
      </c>
      <c r="D1262" s="9">
        <v>2422</v>
      </c>
      <c r="E1262" s="9">
        <v>0.5</v>
      </c>
      <c r="F1262" s="9">
        <v>1.3554999999999999</v>
      </c>
      <c r="G1262" s="9">
        <v>1.353</v>
      </c>
      <c r="H1262" s="9">
        <v>1.3554999999999999</v>
      </c>
      <c r="I1262" s="9">
        <v>2.5</v>
      </c>
      <c r="J1262" s="9">
        <v>2067.35</v>
      </c>
      <c r="K1262" s="8" t="str">
        <f t="shared" si="214"/>
        <v>08:40</v>
      </c>
      <c r="L1262" s="7" t="str">
        <f t="shared" si="215"/>
        <v>08</v>
      </c>
      <c r="M1262" s="6">
        <f t="shared" si="216"/>
        <v>0</v>
      </c>
      <c r="N1262" s="5">
        <f t="shared" si="221"/>
        <v>0</v>
      </c>
      <c r="O1262" s="4">
        <f t="shared" si="222"/>
        <v>1</v>
      </c>
      <c r="P1262" s="3">
        <f t="shared" si="217"/>
        <v>0</v>
      </c>
      <c r="Q1262" s="2">
        <f t="shared" si="218"/>
        <v>0</v>
      </c>
      <c r="R1262" s="3">
        <f t="shared" si="219"/>
        <v>0</v>
      </c>
      <c r="S1262" s="2">
        <f t="shared" si="220"/>
        <v>1</v>
      </c>
      <c r="T1262" s="1">
        <f t="shared" si="223"/>
        <v>0</v>
      </c>
      <c r="U1262" s="1">
        <f t="shared" si="224"/>
        <v>0</v>
      </c>
    </row>
    <row r="1263" spans="1:21">
      <c r="A1263" s="9">
        <v>6114</v>
      </c>
      <c r="B1263" s="9" t="s">
        <v>676</v>
      </c>
      <c r="C1263" s="9" t="s">
        <v>0</v>
      </c>
      <c r="D1263" s="9">
        <v>2423</v>
      </c>
      <c r="E1263" s="9">
        <v>1.5</v>
      </c>
      <c r="F1263" s="9">
        <v>1.3552</v>
      </c>
      <c r="G1263" s="9">
        <v>1.3576999999999999</v>
      </c>
      <c r="H1263" s="9">
        <v>1.3552</v>
      </c>
      <c r="I1263" s="9">
        <v>7.5</v>
      </c>
      <c r="J1263" s="9">
        <v>2074.85</v>
      </c>
      <c r="K1263" s="8" t="str">
        <f t="shared" si="214"/>
        <v>09:05</v>
      </c>
      <c r="L1263" s="7" t="str">
        <f t="shared" si="215"/>
        <v>09</v>
      </c>
      <c r="M1263" s="6">
        <f t="shared" si="216"/>
        <v>0</v>
      </c>
      <c r="N1263" s="5">
        <f t="shared" si="221"/>
        <v>0</v>
      </c>
      <c r="O1263" s="4">
        <f t="shared" si="222"/>
        <v>2</v>
      </c>
      <c r="P1263" s="3">
        <f t="shared" si="217"/>
        <v>0</v>
      </c>
      <c r="Q1263" s="2">
        <f t="shared" si="218"/>
        <v>0</v>
      </c>
      <c r="R1263" s="3">
        <f t="shared" si="219"/>
        <v>0</v>
      </c>
      <c r="S1263" s="2">
        <f t="shared" si="220"/>
        <v>0</v>
      </c>
      <c r="T1263" s="1">
        <f t="shared" si="223"/>
        <v>0</v>
      </c>
      <c r="U1263" s="1">
        <f t="shared" si="224"/>
        <v>1</v>
      </c>
    </row>
    <row r="1264" spans="1:21">
      <c r="A1264" s="9">
        <v>6118</v>
      </c>
      <c r="B1264" s="9" t="s">
        <v>675</v>
      </c>
      <c r="C1264" s="9" t="s">
        <v>0</v>
      </c>
      <c r="D1264" s="9">
        <v>2426</v>
      </c>
      <c r="E1264" s="9">
        <v>2.5</v>
      </c>
      <c r="F1264" s="9">
        <v>1.3557999999999999</v>
      </c>
      <c r="G1264" s="9">
        <v>1.3532999999999999</v>
      </c>
      <c r="H1264" s="9">
        <v>1.3557999999999999</v>
      </c>
      <c r="I1264" s="9">
        <v>12.5</v>
      </c>
      <c r="J1264" s="9">
        <v>2087.35</v>
      </c>
      <c r="K1264" s="8" t="str">
        <f t="shared" si="214"/>
        <v>11:12</v>
      </c>
      <c r="L1264" s="7" t="str">
        <f t="shared" si="215"/>
        <v>11</v>
      </c>
      <c r="M1264" s="6">
        <f t="shared" si="216"/>
        <v>0</v>
      </c>
      <c r="N1264" s="5">
        <f t="shared" si="221"/>
        <v>0</v>
      </c>
      <c r="O1264" s="4">
        <f t="shared" si="222"/>
        <v>3</v>
      </c>
      <c r="P1264" s="3">
        <f t="shared" si="217"/>
        <v>0</v>
      </c>
      <c r="Q1264" s="2">
        <f t="shared" si="218"/>
        <v>0</v>
      </c>
      <c r="R1264" s="3">
        <f t="shared" si="219"/>
        <v>0</v>
      </c>
      <c r="S1264" s="2">
        <f t="shared" si="220"/>
        <v>1</v>
      </c>
      <c r="T1264" s="1">
        <f t="shared" si="223"/>
        <v>0</v>
      </c>
      <c r="U1264" s="1">
        <f t="shared" si="224"/>
        <v>1</v>
      </c>
    </row>
    <row r="1265" spans="1:21">
      <c r="A1265" s="9">
        <v>6123</v>
      </c>
      <c r="B1265" s="9" t="s">
        <v>674</v>
      </c>
      <c r="C1265" s="9" t="s">
        <v>0</v>
      </c>
      <c r="D1265" s="9">
        <v>2427</v>
      </c>
      <c r="E1265" s="9">
        <v>3.5</v>
      </c>
      <c r="F1265" s="9">
        <v>1.3553999999999999</v>
      </c>
      <c r="G1265" s="9">
        <v>1.3579000000000001</v>
      </c>
      <c r="H1265" s="9">
        <v>1.3553999999999999</v>
      </c>
      <c r="I1265" s="9">
        <v>17.5</v>
      </c>
      <c r="J1265" s="9">
        <v>2104.85</v>
      </c>
      <c r="K1265" s="8" t="str">
        <f t="shared" si="214"/>
        <v>13:45</v>
      </c>
      <c r="L1265" s="7" t="str">
        <f t="shared" si="215"/>
        <v>13</v>
      </c>
      <c r="M1265" s="6">
        <f t="shared" si="216"/>
        <v>0</v>
      </c>
      <c r="N1265" s="5">
        <f t="shared" si="221"/>
        <v>0</v>
      </c>
      <c r="O1265" s="4">
        <f t="shared" si="222"/>
        <v>4</v>
      </c>
      <c r="P1265" s="3">
        <f t="shared" si="217"/>
        <v>0</v>
      </c>
      <c r="Q1265" s="2">
        <f t="shared" si="218"/>
        <v>0</v>
      </c>
      <c r="R1265" s="3">
        <f t="shared" si="219"/>
        <v>0</v>
      </c>
      <c r="S1265" s="2">
        <f t="shared" si="220"/>
        <v>0</v>
      </c>
      <c r="T1265" s="1">
        <f t="shared" si="223"/>
        <v>0</v>
      </c>
      <c r="U1265" s="1">
        <f t="shared" si="224"/>
        <v>1</v>
      </c>
    </row>
    <row r="1266" spans="1:21">
      <c r="A1266" s="9">
        <v>6128</v>
      </c>
      <c r="B1266" s="9" t="s">
        <v>673</v>
      </c>
      <c r="C1266" s="9" t="s">
        <v>0</v>
      </c>
      <c r="D1266" s="9">
        <v>2430</v>
      </c>
      <c r="E1266" s="9">
        <v>4.5</v>
      </c>
      <c r="F1266" s="9">
        <v>1.3556999999999999</v>
      </c>
      <c r="G1266" s="9">
        <v>1.3532</v>
      </c>
      <c r="H1266" s="9">
        <v>1.3556999999999999</v>
      </c>
      <c r="I1266" s="9">
        <v>22.5</v>
      </c>
      <c r="J1266" s="9">
        <v>2127.35</v>
      </c>
      <c r="K1266" s="8" t="str">
        <f t="shared" si="214"/>
        <v>15:00</v>
      </c>
      <c r="L1266" s="7" t="str">
        <f t="shared" si="215"/>
        <v>15</v>
      </c>
      <c r="M1266" s="6">
        <f t="shared" si="216"/>
        <v>0</v>
      </c>
      <c r="N1266" s="5">
        <f t="shared" si="221"/>
        <v>0</v>
      </c>
      <c r="O1266" s="4">
        <f t="shared" si="222"/>
        <v>5</v>
      </c>
      <c r="P1266" s="3">
        <f t="shared" si="217"/>
        <v>0</v>
      </c>
      <c r="Q1266" s="2">
        <f t="shared" si="218"/>
        <v>0</v>
      </c>
      <c r="R1266" s="3">
        <f t="shared" si="219"/>
        <v>0</v>
      </c>
      <c r="S1266" s="2">
        <f t="shared" si="220"/>
        <v>1</v>
      </c>
      <c r="T1266" s="1">
        <f t="shared" si="223"/>
        <v>0</v>
      </c>
      <c r="U1266" s="1">
        <f t="shared" si="224"/>
        <v>1</v>
      </c>
    </row>
    <row r="1267" spans="1:21">
      <c r="A1267" s="9">
        <v>6133</v>
      </c>
      <c r="B1267" s="9" t="s">
        <v>673</v>
      </c>
      <c r="C1267" s="9" t="s">
        <v>0</v>
      </c>
      <c r="D1267" s="9">
        <v>2431</v>
      </c>
      <c r="E1267" s="9">
        <v>5.5</v>
      </c>
      <c r="F1267" s="9">
        <v>1.3553999999999999</v>
      </c>
      <c r="G1267" s="9">
        <v>1.3579000000000001</v>
      </c>
      <c r="H1267" s="9">
        <v>1.3553999999999999</v>
      </c>
      <c r="I1267" s="9">
        <v>27.5</v>
      </c>
      <c r="J1267" s="9">
        <v>2154.85</v>
      </c>
      <c r="K1267" s="8" t="str">
        <f t="shared" si="214"/>
        <v>15:00</v>
      </c>
      <c r="L1267" s="7" t="str">
        <f t="shared" si="215"/>
        <v>15</v>
      </c>
      <c r="M1267" s="6">
        <f t="shared" si="216"/>
        <v>0</v>
      </c>
      <c r="N1267" s="5">
        <f t="shared" si="221"/>
        <v>0</v>
      </c>
      <c r="O1267" s="4">
        <f t="shared" si="222"/>
        <v>6</v>
      </c>
      <c r="P1267" s="3">
        <f t="shared" si="217"/>
        <v>0</v>
      </c>
      <c r="Q1267" s="2">
        <f t="shared" si="218"/>
        <v>0</v>
      </c>
      <c r="R1267" s="3">
        <f t="shared" si="219"/>
        <v>0</v>
      </c>
      <c r="S1267" s="2">
        <f t="shared" si="220"/>
        <v>0</v>
      </c>
      <c r="T1267" s="1">
        <f t="shared" si="223"/>
        <v>0</v>
      </c>
      <c r="U1267" s="1">
        <f t="shared" si="224"/>
        <v>1</v>
      </c>
    </row>
    <row r="1268" spans="1:21">
      <c r="A1268" s="9">
        <v>6142</v>
      </c>
      <c r="B1268" s="9" t="s">
        <v>672</v>
      </c>
      <c r="C1268" s="9" t="s">
        <v>0</v>
      </c>
      <c r="D1268" s="9">
        <v>2436</v>
      </c>
      <c r="E1268" s="9">
        <v>0.5</v>
      </c>
      <c r="F1268" s="9">
        <v>1.3548</v>
      </c>
      <c r="G1268" s="9">
        <v>1.3523000000000001</v>
      </c>
      <c r="H1268" s="9">
        <v>1.3548</v>
      </c>
      <c r="I1268" s="9">
        <v>2.5</v>
      </c>
      <c r="J1268" s="9">
        <v>2157.35</v>
      </c>
      <c r="K1268" s="8" t="str">
        <f t="shared" si="214"/>
        <v>15:42</v>
      </c>
      <c r="L1268" s="7" t="str">
        <f t="shared" si="215"/>
        <v>15</v>
      </c>
      <c r="M1268" s="6">
        <f t="shared" si="216"/>
        <v>0</v>
      </c>
      <c r="N1268" s="5">
        <f t="shared" si="221"/>
        <v>0</v>
      </c>
      <c r="O1268" s="4">
        <f t="shared" si="222"/>
        <v>7</v>
      </c>
      <c r="P1268" s="3">
        <f t="shared" si="217"/>
        <v>0</v>
      </c>
      <c r="Q1268" s="2">
        <f t="shared" si="218"/>
        <v>0</v>
      </c>
      <c r="R1268" s="3">
        <f t="shared" si="219"/>
        <v>0</v>
      </c>
      <c r="S1268" s="2">
        <f t="shared" si="220"/>
        <v>1</v>
      </c>
      <c r="T1268" s="1">
        <f t="shared" si="223"/>
        <v>0</v>
      </c>
      <c r="U1268" s="1">
        <f t="shared" si="224"/>
        <v>1</v>
      </c>
    </row>
    <row r="1269" spans="1:21">
      <c r="A1269" s="9">
        <v>6144</v>
      </c>
      <c r="B1269" s="9" t="s">
        <v>671</v>
      </c>
      <c r="C1269" s="9" t="s">
        <v>0</v>
      </c>
      <c r="D1269" s="9">
        <v>2437</v>
      </c>
      <c r="E1269" s="9">
        <v>1.5</v>
      </c>
      <c r="F1269" s="9">
        <v>1.3545</v>
      </c>
      <c r="G1269" s="9">
        <v>1.357</v>
      </c>
      <c r="H1269" s="9">
        <v>1.3545</v>
      </c>
      <c r="I1269" s="9">
        <v>7.5</v>
      </c>
      <c r="J1269" s="9">
        <v>2164.85</v>
      </c>
      <c r="K1269" s="8" t="str">
        <f t="shared" si="214"/>
        <v>16:05</v>
      </c>
      <c r="L1269" s="7" t="str">
        <f t="shared" si="215"/>
        <v>16</v>
      </c>
      <c r="M1269" s="6">
        <f t="shared" si="216"/>
        <v>0</v>
      </c>
      <c r="N1269" s="5">
        <f t="shared" si="221"/>
        <v>0</v>
      </c>
      <c r="O1269" s="4">
        <f t="shared" si="222"/>
        <v>8</v>
      </c>
      <c r="P1269" s="3">
        <f t="shared" si="217"/>
        <v>0</v>
      </c>
      <c r="Q1269" s="2">
        <f t="shared" si="218"/>
        <v>1</v>
      </c>
      <c r="R1269" s="3">
        <f t="shared" si="219"/>
        <v>0</v>
      </c>
      <c r="S1269" s="2">
        <f t="shared" si="220"/>
        <v>0</v>
      </c>
      <c r="T1269" s="1">
        <f t="shared" si="223"/>
        <v>0</v>
      </c>
      <c r="U1269" s="1">
        <f t="shared" si="224"/>
        <v>1</v>
      </c>
    </row>
    <row r="1270" spans="1:21">
      <c r="A1270" s="9">
        <v>6145</v>
      </c>
      <c r="B1270" s="9" t="s">
        <v>670</v>
      </c>
      <c r="C1270" s="9" t="s">
        <v>3</v>
      </c>
      <c r="D1270" s="9">
        <v>2434</v>
      </c>
      <c r="E1270" s="9">
        <v>6.5</v>
      </c>
      <c r="F1270" s="9">
        <v>1.3532999999999999</v>
      </c>
      <c r="G1270" s="9">
        <v>1.3532999999999999</v>
      </c>
      <c r="H1270" s="9">
        <v>1.3557999999999999</v>
      </c>
      <c r="I1270" s="9">
        <v>-130</v>
      </c>
      <c r="J1270" s="9">
        <v>2034.85</v>
      </c>
      <c r="K1270" s="8" t="str">
        <f t="shared" si="214"/>
        <v>22:21</v>
      </c>
      <c r="L1270" s="7" t="str">
        <f t="shared" si="215"/>
        <v>22</v>
      </c>
      <c r="M1270" s="6">
        <f t="shared" si="216"/>
        <v>0</v>
      </c>
      <c r="N1270" s="5">
        <f t="shared" si="221"/>
        <v>1</v>
      </c>
      <c r="O1270" s="4">
        <f t="shared" si="222"/>
        <v>0</v>
      </c>
      <c r="P1270" s="3">
        <f t="shared" si="217"/>
        <v>0</v>
      </c>
      <c r="Q1270" s="2">
        <f t="shared" si="218"/>
        <v>0</v>
      </c>
      <c r="R1270" s="3">
        <f t="shared" si="219"/>
        <v>0</v>
      </c>
      <c r="S1270" s="2">
        <f t="shared" si="220"/>
        <v>0</v>
      </c>
      <c r="T1270" s="1">
        <f t="shared" si="223"/>
        <v>0</v>
      </c>
      <c r="U1270" s="1">
        <f t="shared" si="224"/>
        <v>0</v>
      </c>
    </row>
    <row r="1271" spans="1:21">
      <c r="A1271" s="9">
        <v>6147</v>
      </c>
      <c r="B1271" s="9" t="s">
        <v>669</v>
      </c>
      <c r="C1271" s="9" t="s">
        <v>54</v>
      </c>
      <c r="D1271" s="9">
        <v>2438</v>
      </c>
      <c r="E1271" s="9">
        <v>0.5</v>
      </c>
      <c r="F1271" s="9">
        <v>1.3527</v>
      </c>
      <c r="G1271" s="9">
        <v>1.3512999999999999</v>
      </c>
      <c r="H1271" s="9">
        <v>1.3537999999999999</v>
      </c>
      <c r="I1271" s="9">
        <v>-2.95</v>
      </c>
      <c r="J1271" s="9">
        <v>2031.9</v>
      </c>
      <c r="K1271" s="8" t="str">
        <f t="shared" si="214"/>
        <v>01:00</v>
      </c>
      <c r="L1271" s="7" t="str">
        <f t="shared" si="215"/>
        <v>01</v>
      </c>
      <c r="M1271" s="6">
        <f t="shared" si="216"/>
        <v>2</v>
      </c>
      <c r="N1271" s="5">
        <f t="shared" si="221"/>
        <v>0</v>
      </c>
      <c r="O1271" s="4">
        <f t="shared" si="222"/>
        <v>0</v>
      </c>
      <c r="P1271" s="3">
        <f t="shared" si="217"/>
        <v>0</v>
      </c>
      <c r="Q1271" s="2">
        <f t="shared" si="218"/>
        <v>0</v>
      </c>
      <c r="R1271" s="3">
        <f t="shared" si="219"/>
        <v>0</v>
      </c>
      <c r="S1271" s="2">
        <f t="shared" si="220"/>
        <v>0</v>
      </c>
      <c r="T1271" s="1">
        <f t="shared" si="223"/>
        <v>0</v>
      </c>
      <c r="U1271" s="1">
        <f t="shared" si="224"/>
        <v>0</v>
      </c>
    </row>
    <row r="1272" spans="1:21">
      <c r="A1272" s="9">
        <v>6158</v>
      </c>
      <c r="B1272" s="9" t="s">
        <v>668</v>
      </c>
      <c r="C1272" s="9" t="s">
        <v>0</v>
      </c>
      <c r="D1272" s="9">
        <v>2441</v>
      </c>
      <c r="E1272" s="9">
        <v>0.5</v>
      </c>
      <c r="F1272" s="9">
        <v>1.3541000000000001</v>
      </c>
      <c r="G1272" s="9">
        <v>1.3566</v>
      </c>
      <c r="H1272" s="9">
        <v>1.3541000000000001</v>
      </c>
      <c r="I1272" s="9">
        <v>2.5</v>
      </c>
      <c r="J1272" s="9">
        <v>2034.4</v>
      </c>
      <c r="K1272" s="8" t="str">
        <f t="shared" si="214"/>
        <v>07:55</v>
      </c>
      <c r="L1272" s="7" t="str">
        <f t="shared" si="215"/>
        <v>07</v>
      </c>
      <c r="M1272" s="6">
        <f t="shared" si="216"/>
        <v>0</v>
      </c>
      <c r="N1272" s="5">
        <f t="shared" si="221"/>
        <v>0</v>
      </c>
      <c r="O1272" s="4">
        <f t="shared" si="222"/>
        <v>1</v>
      </c>
      <c r="P1272" s="3">
        <f t="shared" si="217"/>
        <v>0</v>
      </c>
      <c r="Q1272" s="2">
        <f t="shared" si="218"/>
        <v>0</v>
      </c>
      <c r="R1272" s="3">
        <f t="shared" si="219"/>
        <v>0</v>
      </c>
      <c r="S1272" s="2">
        <f t="shared" si="220"/>
        <v>0</v>
      </c>
      <c r="T1272" s="1">
        <f t="shared" si="223"/>
        <v>0</v>
      </c>
      <c r="U1272" s="1">
        <f t="shared" si="224"/>
        <v>0</v>
      </c>
    </row>
    <row r="1273" spans="1:21">
      <c r="A1273" s="9">
        <v>6160</v>
      </c>
      <c r="B1273" s="9" t="s">
        <v>667</v>
      </c>
      <c r="C1273" s="9" t="s">
        <v>0</v>
      </c>
      <c r="D1273" s="9">
        <v>2444</v>
      </c>
      <c r="E1273" s="9">
        <v>1.5</v>
      </c>
      <c r="F1273" s="9">
        <v>1.3544</v>
      </c>
      <c r="G1273" s="9">
        <v>1.3519000000000001</v>
      </c>
      <c r="H1273" s="9">
        <v>1.3544</v>
      </c>
      <c r="I1273" s="9">
        <v>7.5</v>
      </c>
      <c r="J1273" s="9">
        <v>2041.9</v>
      </c>
      <c r="K1273" s="8" t="str">
        <f t="shared" si="214"/>
        <v>08:25</v>
      </c>
      <c r="L1273" s="7" t="str">
        <f t="shared" si="215"/>
        <v>08</v>
      </c>
      <c r="M1273" s="6">
        <f t="shared" si="216"/>
        <v>0</v>
      </c>
      <c r="N1273" s="5">
        <f t="shared" si="221"/>
        <v>0</v>
      </c>
      <c r="O1273" s="4">
        <f t="shared" si="222"/>
        <v>2</v>
      </c>
      <c r="P1273" s="3">
        <f t="shared" si="217"/>
        <v>0</v>
      </c>
      <c r="Q1273" s="2">
        <f t="shared" si="218"/>
        <v>0</v>
      </c>
      <c r="R1273" s="3">
        <f t="shared" si="219"/>
        <v>0</v>
      </c>
      <c r="S1273" s="2">
        <f t="shared" si="220"/>
        <v>1</v>
      </c>
      <c r="T1273" s="1">
        <f t="shared" si="223"/>
        <v>0</v>
      </c>
      <c r="U1273" s="1">
        <f t="shared" si="224"/>
        <v>1</v>
      </c>
    </row>
    <row r="1274" spans="1:21">
      <c r="A1274" s="9">
        <v>6161</v>
      </c>
      <c r="B1274" s="9" t="s">
        <v>666</v>
      </c>
      <c r="C1274" s="9" t="s">
        <v>0</v>
      </c>
      <c r="D1274" s="9">
        <v>2439</v>
      </c>
      <c r="E1274" s="9">
        <v>1</v>
      </c>
      <c r="F1274" s="9">
        <v>1.3531</v>
      </c>
      <c r="G1274" s="9">
        <v>1.3555999999999999</v>
      </c>
      <c r="H1274" s="9">
        <v>1.3531</v>
      </c>
      <c r="I1274" s="9">
        <v>5</v>
      </c>
      <c r="J1274" s="9">
        <v>2046.9</v>
      </c>
      <c r="K1274" s="8" t="str">
        <f t="shared" si="214"/>
        <v>09:33</v>
      </c>
      <c r="L1274" s="7" t="str">
        <f t="shared" si="215"/>
        <v>09</v>
      </c>
      <c r="M1274" s="6">
        <f t="shared" si="216"/>
        <v>0</v>
      </c>
      <c r="N1274" s="5">
        <f t="shared" si="221"/>
        <v>0</v>
      </c>
      <c r="O1274" s="4">
        <f t="shared" si="222"/>
        <v>3</v>
      </c>
      <c r="P1274" s="3">
        <f t="shared" si="217"/>
        <v>0</v>
      </c>
      <c r="Q1274" s="2">
        <f t="shared" si="218"/>
        <v>0</v>
      </c>
      <c r="R1274" s="3">
        <f t="shared" si="219"/>
        <v>0</v>
      </c>
      <c r="S1274" s="2">
        <f t="shared" si="220"/>
        <v>0</v>
      </c>
      <c r="T1274" s="1">
        <f t="shared" si="223"/>
        <v>0</v>
      </c>
      <c r="U1274" s="1">
        <f t="shared" si="224"/>
        <v>1</v>
      </c>
    </row>
    <row r="1275" spans="1:21">
      <c r="A1275" s="9">
        <v>6163</v>
      </c>
      <c r="B1275" s="9" t="s">
        <v>665</v>
      </c>
      <c r="C1275" s="9" t="s">
        <v>3</v>
      </c>
      <c r="D1275" s="9">
        <v>2443</v>
      </c>
      <c r="E1275" s="9">
        <v>0.5</v>
      </c>
      <c r="F1275" s="9">
        <v>1.3575999999999999</v>
      </c>
      <c r="G1275" s="9">
        <v>1.3575999999999999</v>
      </c>
      <c r="H1275" s="9">
        <v>1.3551</v>
      </c>
      <c r="I1275" s="9">
        <v>-10</v>
      </c>
      <c r="J1275" s="9">
        <v>2036.9</v>
      </c>
      <c r="K1275" s="8" t="str">
        <f t="shared" si="214"/>
        <v>14:44</v>
      </c>
      <c r="L1275" s="7" t="str">
        <f t="shared" si="215"/>
        <v>14</v>
      </c>
      <c r="M1275" s="6">
        <f t="shared" si="216"/>
        <v>0</v>
      </c>
      <c r="N1275" s="5">
        <f t="shared" si="221"/>
        <v>1</v>
      </c>
      <c r="O1275" s="4">
        <f t="shared" si="222"/>
        <v>0</v>
      </c>
      <c r="P1275" s="3">
        <f t="shared" si="217"/>
        <v>0</v>
      </c>
      <c r="Q1275" s="2">
        <f t="shared" si="218"/>
        <v>0</v>
      </c>
      <c r="R1275" s="3">
        <f t="shared" si="219"/>
        <v>1</v>
      </c>
      <c r="S1275" s="2">
        <f t="shared" si="220"/>
        <v>0</v>
      </c>
      <c r="T1275" s="1">
        <f t="shared" si="223"/>
        <v>0</v>
      </c>
      <c r="U1275" s="1">
        <f t="shared" si="224"/>
        <v>0</v>
      </c>
    </row>
    <row r="1276" spans="1:21">
      <c r="A1276" s="9">
        <v>6174</v>
      </c>
      <c r="B1276" s="9" t="s">
        <v>664</v>
      </c>
      <c r="C1276" s="9" t="s">
        <v>0</v>
      </c>
      <c r="D1276" s="9">
        <v>2447</v>
      </c>
      <c r="E1276" s="9">
        <v>0.5</v>
      </c>
      <c r="F1276" s="9">
        <v>1.3588</v>
      </c>
      <c r="G1276" s="9">
        <v>1.3613</v>
      </c>
      <c r="H1276" s="9">
        <v>1.3588</v>
      </c>
      <c r="I1276" s="9">
        <v>2.5</v>
      </c>
      <c r="J1276" s="9">
        <v>2039.4</v>
      </c>
      <c r="K1276" s="8" t="str">
        <f t="shared" si="214"/>
        <v>14:54</v>
      </c>
      <c r="L1276" s="7" t="str">
        <f t="shared" si="215"/>
        <v>14</v>
      </c>
      <c r="M1276" s="6">
        <f t="shared" si="216"/>
        <v>0</v>
      </c>
      <c r="N1276" s="5">
        <f t="shared" si="221"/>
        <v>0</v>
      </c>
      <c r="O1276" s="4">
        <f t="shared" si="222"/>
        <v>1</v>
      </c>
      <c r="P1276" s="3">
        <f t="shared" si="217"/>
        <v>0</v>
      </c>
      <c r="Q1276" s="2">
        <f t="shared" si="218"/>
        <v>0</v>
      </c>
      <c r="R1276" s="3">
        <f t="shared" si="219"/>
        <v>0</v>
      </c>
      <c r="S1276" s="2">
        <f t="shared" si="220"/>
        <v>0</v>
      </c>
      <c r="T1276" s="1">
        <f t="shared" si="223"/>
        <v>0</v>
      </c>
      <c r="U1276" s="1">
        <f t="shared" si="224"/>
        <v>0</v>
      </c>
    </row>
    <row r="1277" spans="1:21">
      <c r="A1277" s="9">
        <v>6176</v>
      </c>
      <c r="B1277" s="9" t="s">
        <v>663</v>
      </c>
      <c r="C1277" s="9" t="s">
        <v>0</v>
      </c>
      <c r="D1277" s="9">
        <v>2445</v>
      </c>
      <c r="E1277" s="9">
        <v>1</v>
      </c>
      <c r="F1277" s="9">
        <v>1.3577999999999999</v>
      </c>
      <c r="G1277" s="9">
        <v>1.3603000000000001</v>
      </c>
      <c r="H1277" s="9">
        <v>1.3577999999999999</v>
      </c>
      <c r="I1277" s="9">
        <v>5</v>
      </c>
      <c r="J1277" s="9">
        <v>2044.4</v>
      </c>
      <c r="K1277" s="8" t="str">
        <f t="shared" si="214"/>
        <v>15:29</v>
      </c>
      <c r="L1277" s="7" t="str">
        <f t="shared" si="215"/>
        <v>15</v>
      </c>
      <c r="M1277" s="6">
        <f t="shared" si="216"/>
        <v>0</v>
      </c>
      <c r="N1277" s="5">
        <f t="shared" si="221"/>
        <v>0</v>
      </c>
      <c r="O1277" s="4">
        <f t="shared" si="222"/>
        <v>2</v>
      </c>
      <c r="P1277" s="3">
        <f t="shared" si="217"/>
        <v>0</v>
      </c>
      <c r="Q1277" s="2">
        <f t="shared" si="218"/>
        <v>0</v>
      </c>
      <c r="R1277" s="3">
        <f t="shared" si="219"/>
        <v>0</v>
      </c>
      <c r="S1277" s="2">
        <f t="shared" si="220"/>
        <v>0</v>
      </c>
      <c r="T1277" s="1">
        <f t="shared" si="223"/>
        <v>0</v>
      </c>
      <c r="U1277" s="1">
        <f t="shared" si="224"/>
        <v>0</v>
      </c>
    </row>
    <row r="1278" spans="1:21">
      <c r="A1278" s="9">
        <v>6180</v>
      </c>
      <c r="B1278" s="9" t="s">
        <v>662</v>
      </c>
      <c r="C1278" s="9" t="s">
        <v>3</v>
      </c>
      <c r="D1278" s="9">
        <v>2450</v>
      </c>
      <c r="E1278" s="9">
        <v>1.5</v>
      </c>
      <c r="F1278" s="9">
        <v>1.3566</v>
      </c>
      <c r="G1278" s="9">
        <v>1.3566</v>
      </c>
      <c r="H1278" s="9">
        <v>1.3591</v>
      </c>
      <c r="I1278" s="9">
        <v>-30</v>
      </c>
      <c r="J1278" s="9">
        <v>2014.4</v>
      </c>
      <c r="K1278" s="8" t="str">
        <f t="shared" si="214"/>
        <v>17:19</v>
      </c>
      <c r="L1278" s="7" t="str">
        <f t="shared" si="215"/>
        <v>17</v>
      </c>
      <c r="M1278" s="6">
        <f t="shared" si="216"/>
        <v>0</v>
      </c>
      <c r="N1278" s="5">
        <f t="shared" si="221"/>
        <v>1</v>
      </c>
      <c r="O1278" s="4">
        <f t="shared" si="222"/>
        <v>0</v>
      </c>
      <c r="P1278" s="3">
        <f t="shared" si="217"/>
        <v>0</v>
      </c>
      <c r="Q1278" s="2">
        <f t="shared" si="218"/>
        <v>0</v>
      </c>
      <c r="R1278" s="3">
        <f t="shared" si="219"/>
        <v>0</v>
      </c>
      <c r="S1278" s="2">
        <f t="shared" si="220"/>
        <v>0</v>
      </c>
      <c r="T1278" s="1">
        <f t="shared" si="223"/>
        <v>0</v>
      </c>
      <c r="U1278" s="1">
        <f t="shared" si="224"/>
        <v>0</v>
      </c>
    </row>
    <row r="1279" spans="1:21">
      <c r="A1279" s="9">
        <v>6185</v>
      </c>
      <c r="B1279" s="9" t="s">
        <v>661</v>
      </c>
      <c r="C1279" s="9" t="s">
        <v>0</v>
      </c>
      <c r="D1279" s="9">
        <v>2452</v>
      </c>
      <c r="E1279" s="9">
        <v>0.5</v>
      </c>
      <c r="F1279" s="9">
        <v>1.3573</v>
      </c>
      <c r="G1279" s="9">
        <v>1.3548</v>
      </c>
      <c r="H1279" s="9">
        <v>1.3573</v>
      </c>
      <c r="I1279" s="9">
        <v>2.5</v>
      </c>
      <c r="J1279" s="9">
        <v>2016.9</v>
      </c>
      <c r="K1279" s="8" t="str">
        <f t="shared" si="214"/>
        <v>17:34</v>
      </c>
      <c r="L1279" s="7" t="str">
        <f t="shared" si="215"/>
        <v>17</v>
      </c>
      <c r="M1279" s="6">
        <f t="shared" si="216"/>
        <v>0</v>
      </c>
      <c r="N1279" s="5">
        <f t="shared" si="221"/>
        <v>0</v>
      </c>
      <c r="O1279" s="4">
        <f t="shared" si="222"/>
        <v>1</v>
      </c>
      <c r="P1279" s="3">
        <f t="shared" si="217"/>
        <v>0</v>
      </c>
      <c r="Q1279" s="2">
        <f t="shared" si="218"/>
        <v>0</v>
      </c>
      <c r="R1279" s="3">
        <f t="shared" si="219"/>
        <v>0</v>
      </c>
      <c r="S1279" s="2">
        <f t="shared" si="220"/>
        <v>1</v>
      </c>
      <c r="T1279" s="1">
        <f t="shared" si="223"/>
        <v>0</v>
      </c>
      <c r="U1279" s="1">
        <f t="shared" si="224"/>
        <v>0</v>
      </c>
    </row>
    <row r="1280" spans="1:21">
      <c r="A1280" s="9">
        <v>6190</v>
      </c>
      <c r="B1280" s="9" t="s">
        <v>660</v>
      </c>
      <c r="C1280" s="9" t="s">
        <v>0</v>
      </c>
      <c r="D1280" s="9">
        <v>2453</v>
      </c>
      <c r="E1280" s="9">
        <v>1.5</v>
      </c>
      <c r="F1280" s="9">
        <v>1.357</v>
      </c>
      <c r="G1280" s="9">
        <v>1.3594999999999999</v>
      </c>
      <c r="H1280" s="9">
        <v>1.357</v>
      </c>
      <c r="I1280" s="9">
        <v>7.5</v>
      </c>
      <c r="J1280" s="9">
        <v>2024.4</v>
      </c>
      <c r="K1280" s="8" t="str">
        <f t="shared" si="214"/>
        <v>17:54</v>
      </c>
      <c r="L1280" s="7" t="str">
        <f t="shared" si="215"/>
        <v>17</v>
      </c>
      <c r="M1280" s="6">
        <f t="shared" si="216"/>
        <v>0</v>
      </c>
      <c r="N1280" s="5">
        <f t="shared" si="221"/>
        <v>0</v>
      </c>
      <c r="O1280" s="4">
        <f t="shared" si="222"/>
        <v>2</v>
      </c>
      <c r="P1280" s="3">
        <f t="shared" si="217"/>
        <v>0</v>
      </c>
      <c r="Q1280" s="2">
        <f t="shared" si="218"/>
        <v>0</v>
      </c>
      <c r="R1280" s="3">
        <f t="shared" si="219"/>
        <v>0</v>
      </c>
      <c r="S1280" s="2">
        <f t="shared" si="220"/>
        <v>0</v>
      </c>
      <c r="T1280" s="1">
        <f t="shared" si="223"/>
        <v>0</v>
      </c>
      <c r="U1280" s="1">
        <f t="shared" si="224"/>
        <v>1</v>
      </c>
    </row>
    <row r="1281" spans="1:21">
      <c r="A1281" s="9">
        <v>6195</v>
      </c>
      <c r="B1281" s="9" t="s">
        <v>659</v>
      </c>
      <c r="C1281" s="9" t="s">
        <v>0</v>
      </c>
      <c r="D1281" s="9">
        <v>2456</v>
      </c>
      <c r="E1281" s="9">
        <v>2.5</v>
      </c>
      <c r="F1281" s="9">
        <v>1.3573</v>
      </c>
      <c r="G1281" s="9">
        <v>1.3548</v>
      </c>
      <c r="H1281" s="9">
        <v>1.3573</v>
      </c>
      <c r="I1281" s="9">
        <v>12.5</v>
      </c>
      <c r="J1281" s="9">
        <v>2036.9</v>
      </c>
      <c r="K1281" s="8" t="str">
        <f t="shared" ref="K1281:K1344" si="225">RIGHT(B1281,5)</f>
        <v>18:15</v>
      </c>
      <c r="L1281" s="7" t="str">
        <f t="shared" ref="L1281:L1344" si="226">TEXT(K1281,"hh")</f>
        <v>18</v>
      </c>
      <c r="M1281" s="6">
        <f t="shared" ref="M1281:M1344" si="227">IF(C1281="close",IF(I1281&gt;=0,1,IF(I1281&lt;0,2)),0)</f>
        <v>0</v>
      </c>
      <c r="N1281" s="5">
        <f t="shared" si="221"/>
        <v>0</v>
      </c>
      <c r="O1281" s="4">
        <f t="shared" si="222"/>
        <v>3</v>
      </c>
      <c r="P1281" s="3">
        <f t="shared" ref="P1281:P1344" si="228">IF(AND(N1281&gt;=$AD$36,N1282=0),1,0)</f>
        <v>0</v>
      </c>
      <c r="Q1281" s="2">
        <f t="shared" ref="Q1281:Q1344" si="229">IF(AND(O1281&gt;=$AD$35,O1282=0),1,0)</f>
        <v>0</v>
      </c>
      <c r="R1281" s="3">
        <f t="shared" ref="R1281:R1344" si="230">IF(AND(N1281&gt;0,ISODD(D1281)),1,0)</f>
        <v>0</v>
      </c>
      <c r="S1281" s="2">
        <f t="shared" ref="S1281:S1344" si="231">IF(AND(O1281&gt;0,ISEVEN(D1281)),1,0)</f>
        <v>1</v>
      </c>
      <c r="T1281" s="1">
        <f t="shared" si="223"/>
        <v>0</v>
      </c>
      <c r="U1281" s="1">
        <f t="shared" si="224"/>
        <v>1</v>
      </c>
    </row>
    <row r="1282" spans="1:21">
      <c r="A1282" s="9">
        <v>6200</v>
      </c>
      <c r="B1282" s="9" t="s">
        <v>658</v>
      </c>
      <c r="C1282" s="9" t="s">
        <v>0</v>
      </c>
      <c r="D1282" s="9">
        <v>2458</v>
      </c>
      <c r="E1282" s="9">
        <v>0.5</v>
      </c>
      <c r="F1282" s="9">
        <v>1.3563000000000001</v>
      </c>
      <c r="G1282" s="9">
        <v>1.3537999999999999</v>
      </c>
      <c r="H1282" s="9">
        <v>1.3563000000000001</v>
      </c>
      <c r="I1282" s="9">
        <v>2.5</v>
      </c>
      <c r="J1282" s="9">
        <v>2039.4</v>
      </c>
      <c r="K1282" s="8" t="str">
        <f t="shared" si="225"/>
        <v>18:33</v>
      </c>
      <c r="L1282" s="7" t="str">
        <f t="shared" si="226"/>
        <v>18</v>
      </c>
      <c r="M1282" s="6">
        <f t="shared" si="227"/>
        <v>0</v>
      </c>
      <c r="N1282" s="5">
        <f t="shared" ref="N1282:N1345" si="232">IF(N1281=0,IF(C1282="s/l",1,0),IF(C1282="s/l",N1281+1,0))</f>
        <v>0</v>
      </c>
      <c r="O1282" s="4">
        <f t="shared" ref="O1282:O1345" si="233">IF(O1281=0,IF(C1282="t/p",1,0),IF(C1282="t/p",O1281+1,0))</f>
        <v>4</v>
      </c>
      <c r="P1282" s="3">
        <f t="shared" si="228"/>
        <v>0</v>
      </c>
      <c r="Q1282" s="2">
        <f t="shared" si="229"/>
        <v>1</v>
      </c>
      <c r="R1282" s="3">
        <f t="shared" si="230"/>
        <v>0</v>
      </c>
      <c r="S1282" s="2">
        <f t="shared" si="231"/>
        <v>1</v>
      </c>
      <c r="T1282" s="1">
        <f t="shared" ref="T1282:T1345" si="234">IF(AND(N1281&gt;0,N1282&gt;0),IF(OR(AND(R1281=0,R1282=1),AND(R1281=1,R1282=0)),1,0),0)</f>
        <v>0</v>
      </c>
      <c r="U1282" s="1">
        <f t="shared" ref="U1282:U1345" si="235">IF(AND(O1281&gt;0,O1282&gt;0),IF(OR(AND(S1281=0,S1282=1),AND(S1281=1,S1282=0)),1,0),0)</f>
        <v>0</v>
      </c>
    </row>
    <row r="1283" spans="1:21">
      <c r="A1283" s="9">
        <v>6209</v>
      </c>
      <c r="B1283" s="9" t="s">
        <v>657</v>
      </c>
      <c r="C1283" s="9" t="s">
        <v>54</v>
      </c>
      <c r="D1283" s="9">
        <v>2461</v>
      </c>
      <c r="E1283" s="9">
        <v>0.5</v>
      </c>
      <c r="F1283" s="9">
        <v>1.3573999999999999</v>
      </c>
      <c r="G1283" s="9">
        <v>1.3594999999999999</v>
      </c>
      <c r="H1283" s="9">
        <v>1.357</v>
      </c>
      <c r="I1283" s="9">
        <v>0.32</v>
      </c>
      <c r="J1283" s="9">
        <v>2039.72</v>
      </c>
      <c r="K1283" s="8" t="str">
        <f t="shared" si="225"/>
        <v>01:01</v>
      </c>
      <c r="L1283" s="7" t="str">
        <f t="shared" si="226"/>
        <v>01</v>
      </c>
      <c r="M1283" s="6">
        <f t="shared" si="227"/>
        <v>1</v>
      </c>
      <c r="N1283" s="5">
        <f t="shared" si="232"/>
        <v>0</v>
      </c>
      <c r="O1283" s="4">
        <f t="shared" si="233"/>
        <v>0</v>
      </c>
      <c r="P1283" s="3">
        <f t="shared" si="228"/>
        <v>0</v>
      </c>
      <c r="Q1283" s="2">
        <f t="shared" si="229"/>
        <v>0</v>
      </c>
      <c r="R1283" s="3">
        <f t="shared" si="230"/>
        <v>0</v>
      </c>
      <c r="S1283" s="2">
        <f t="shared" si="231"/>
        <v>0</v>
      </c>
      <c r="T1283" s="1">
        <f t="shared" si="234"/>
        <v>0</v>
      </c>
      <c r="U1283" s="1">
        <f t="shared" si="235"/>
        <v>0</v>
      </c>
    </row>
    <row r="1284" spans="1:21">
      <c r="A1284" s="9">
        <v>6210</v>
      </c>
      <c r="B1284" s="9" t="s">
        <v>657</v>
      </c>
      <c r="C1284" s="9" t="s">
        <v>54</v>
      </c>
      <c r="D1284" s="9">
        <v>2459</v>
      </c>
      <c r="E1284" s="9">
        <v>1.5</v>
      </c>
      <c r="F1284" s="9">
        <v>1.3573999999999999</v>
      </c>
      <c r="G1284" s="9">
        <v>1.3585</v>
      </c>
      <c r="H1284" s="9">
        <v>1.3560000000000001</v>
      </c>
      <c r="I1284" s="9">
        <v>-14.06</v>
      </c>
      <c r="J1284" s="9">
        <v>2025.66</v>
      </c>
      <c r="K1284" s="8" t="str">
        <f t="shared" si="225"/>
        <v>01:01</v>
      </c>
      <c r="L1284" s="7" t="str">
        <f t="shared" si="226"/>
        <v>01</v>
      </c>
      <c r="M1284" s="6">
        <f t="shared" si="227"/>
        <v>2</v>
      </c>
      <c r="N1284" s="5">
        <f t="shared" si="232"/>
        <v>0</v>
      </c>
      <c r="O1284" s="4">
        <f t="shared" si="233"/>
        <v>0</v>
      </c>
      <c r="P1284" s="3">
        <f t="shared" si="228"/>
        <v>0</v>
      </c>
      <c r="Q1284" s="2">
        <f t="shared" si="229"/>
        <v>0</v>
      </c>
      <c r="R1284" s="3">
        <f t="shared" si="230"/>
        <v>0</v>
      </c>
      <c r="S1284" s="2">
        <f t="shared" si="231"/>
        <v>0</v>
      </c>
      <c r="T1284" s="1">
        <f t="shared" si="234"/>
        <v>0</v>
      </c>
      <c r="U1284" s="1">
        <f t="shared" si="235"/>
        <v>0</v>
      </c>
    </row>
    <row r="1285" spans="1:21">
      <c r="A1285" s="9">
        <v>6223</v>
      </c>
      <c r="B1285" s="9" t="s">
        <v>656</v>
      </c>
      <c r="C1285" s="9" t="s">
        <v>0</v>
      </c>
      <c r="D1285" s="9">
        <v>2467</v>
      </c>
      <c r="E1285" s="9">
        <v>0.5</v>
      </c>
      <c r="F1285" s="9">
        <v>1.3586</v>
      </c>
      <c r="G1285" s="9">
        <v>1.3611</v>
      </c>
      <c r="H1285" s="9">
        <v>1.3586</v>
      </c>
      <c r="I1285" s="9">
        <v>2.5</v>
      </c>
      <c r="J1285" s="9">
        <v>2028.16</v>
      </c>
      <c r="K1285" s="8" t="str">
        <f t="shared" si="225"/>
        <v>03:47</v>
      </c>
      <c r="L1285" s="7" t="str">
        <f t="shared" si="226"/>
        <v>03</v>
      </c>
      <c r="M1285" s="6">
        <f t="shared" si="227"/>
        <v>0</v>
      </c>
      <c r="N1285" s="5">
        <f t="shared" si="232"/>
        <v>0</v>
      </c>
      <c r="O1285" s="4">
        <f t="shared" si="233"/>
        <v>1</v>
      </c>
      <c r="P1285" s="3">
        <f t="shared" si="228"/>
        <v>0</v>
      </c>
      <c r="Q1285" s="2">
        <f t="shared" si="229"/>
        <v>0</v>
      </c>
      <c r="R1285" s="3">
        <f t="shared" si="230"/>
        <v>0</v>
      </c>
      <c r="S1285" s="2">
        <f t="shared" si="231"/>
        <v>0</v>
      </c>
      <c r="T1285" s="1">
        <f t="shared" si="234"/>
        <v>0</v>
      </c>
      <c r="U1285" s="1">
        <f t="shared" si="235"/>
        <v>0</v>
      </c>
    </row>
    <row r="1286" spans="1:21">
      <c r="A1286" s="9">
        <v>6225</v>
      </c>
      <c r="B1286" s="9" t="s">
        <v>655</v>
      </c>
      <c r="C1286" s="9" t="s">
        <v>0</v>
      </c>
      <c r="D1286" s="9">
        <v>2470</v>
      </c>
      <c r="E1286" s="9">
        <v>1.5</v>
      </c>
      <c r="F1286" s="9">
        <v>1.3589</v>
      </c>
      <c r="G1286" s="9">
        <v>1.3564000000000001</v>
      </c>
      <c r="H1286" s="9">
        <v>1.3589</v>
      </c>
      <c r="I1286" s="9">
        <v>7.5</v>
      </c>
      <c r="J1286" s="9">
        <v>2035.66</v>
      </c>
      <c r="K1286" s="8" t="str">
        <f t="shared" si="225"/>
        <v>07:05</v>
      </c>
      <c r="L1286" s="7" t="str">
        <f t="shared" si="226"/>
        <v>07</v>
      </c>
      <c r="M1286" s="6">
        <f t="shared" si="227"/>
        <v>0</v>
      </c>
      <c r="N1286" s="5">
        <f t="shared" si="232"/>
        <v>0</v>
      </c>
      <c r="O1286" s="4">
        <f t="shared" si="233"/>
        <v>2</v>
      </c>
      <c r="P1286" s="3">
        <f t="shared" si="228"/>
        <v>0</v>
      </c>
      <c r="Q1286" s="2">
        <f t="shared" si="229"/>
        <v>0</v>
      </c>
      <c r="R1286" s="3">
        <f t="shared" si="230"/>
        <v>0</v>
      </c>
      <c r="S1286" s="2">
        <f t="shared" si="231"/>
        <v>1</v>
      </c>
      <c r="T1286" s="1">
        <f t="shared" si="234"/>
        <v>0</v>
      </c>
      <c r="U1286" s="1">
        <f t="shared" si="235"/>
        <v>1</v>
      </c>
    </row>
    <row r="1287" spans="1:21">
      <c r="A1287" s="9">
        <v>6226</v>
      </c>
      <c r="B1287" s="9" t="s">
        <v>654</v>
      </c>
      <c r="C1287" s="9" t="s">
        <v>3</v>
      </c>
      <c r="D1287" s="9">
        <v>2465</v>
      </c>
      <c r="E1287" s="9">
        <v>1</v>
      </c>
      <c r="F1287" s="9">
        <v>1.3601000000000001</v>
      </c>
      <c r="G1287" s="9">
        <v>1.3601000000000001</v>
      </c>
      <c r="H1287" s="9">
        <v>1.3575999999999999</v>
      </c>
      <c r="I1287" s="9">
        <v>-20</v>
      </c>
      <c r="J1287" s="9">
        <v>2015.66</v>
      </c>
      <c r="K1287" s="8" t="str">
        <f t="shared" si="225"/>
        <v>09:02</v>
      </c>
      <c r="L1287" s="7" t="str">
        <f t="shared" si="226"/>
        <v>09</v>
      </c>
      <c r="M1287" s="6">
        <f t="shared" si="227"/>
        <v>0</v>
      </c>
      <c r="N1287" s="5">
        <f t="shared" si="232"/>
        <v>1</v>
      </c>
      <c r="O1287" s="4">
        <f t="shared" si="233"/>
        <v>0</v>
      </c>
      <c r="P1287" s="3">
        <f t="shared" si="228"/>
        <v>0</v>
      </c>
      <c r="Q1287" s="2">
        <f t="shared" si="229"/>
        <v>0</v>
      </c>
      <c r="R1287" s="3">
        <f t="shared" si="230"/>
        <v>1</v>
      </c>
      <c r="S1287" s="2">
        <f t="shared" si="231"/>
        <v>0</v>
      </c>
      <c r="T1287" s="1">
        <f t="shared" si="234"/>
        <v>0</v>
      </c>
      <c r="U1287" s="1">
        <f t="shared" si="235"/>
        <v>0</v>
      </c>
    </row>
    <row r="1288" spans="1:21">
      <c r="A1288" s="9">
        <v>6228</v>
      </c>
      <c r="B1288" s="9" t="s">
        <v>653</v>
      </c>
      <c r="C1288" s="9" t="s">
        <v>0</v>
      </c>
      <c r="D1288" s="9">
        <v>2469</v>
      </c>
      <c r="E1288" s="9">
        <v>0.5</v>
      </c>
      <c r="F1288" s="9">
        <v>1.3595999999999999</v>
      </c>
      <c r="G1288" s="9">
        <v>1.3621000000000001</v>
      </c>
      <c r="H1288" s="9">
        <v>1.3595999999999999</v>
      </c>
      <c r="I1288" s="9">
        <v>2.5</v>
      </c>
      <c r="J1288" s="9">
        <v>2018.16</v>
      </c>
      <c r="K1288" s="8" t="str">
        <f t="shared" si="225"/>
        <v>09:18</v>
      </c>
      <c r="L1288" s="7" t="str">
        <f t="shared" si="226"/>
        <v>09</v>
      </c>
      <c r="M1288" s="6">
        <f t="shared" si="227"/>
        <v>0</v>
      </c>
      <c r="N1288" s="5">
        <f t="shared" si="232"/>
        <v>0</v>
      </c>
      <c r="O1288" s="4">
        <f t="shared" si="233"/>
        <v>1</v>
      </c>
      <c r="P1288" s="3">
        <f t="shared" si="228"/>
        <v>0</v>
      </c>
      <c r="Q1288" s="2">
        <f t="shared" si="229"/>
        <v>0</v>
      </c>
      <c r="R1288" s="3">
        <f t="shared" si="230"/>
        <v>0</v>
      </c>
      <c r="S1288" s="2">
        <f t="shared" si="231"/>
        <v>0</v>
      </c>
      <c r="T1288" s="1">
        <f t="shared" si="234"/>
        <v>0</v>
      </c>
      <c r="U1288" s="1">
        <f t="shared" si="235"/>
        <v>0</v>
      </c>
    </row>
    <row r="1289" spans="1:21">
      <c r="A1289" s="9">
        <v>6239</v>
      </c>
      <c r="B1289" s="9" t="s">
        <v>652</v>
      </c>
      <c r="C1289" s="9" t="s">
        <v>0</v>
      </c>
      <c r="D1289" s="9">
        <v>2473</v>
      </c>
      <c r="E1289" s="9">
        <v>0.5</v>
      </c>
      <c r="F1289" s="9">
        <v>1.3608</v>
      </c>
      <c r="G1289" s="9">
        <v>1.3633</v>
      </c>
      <c r="H1289" s="9">
        <v>1.3608</v>
      </c>
      <c r="I1289" s="9">
        <v>2.5</v>
      </c>
      <c r="J1289" s="9">
        <v>2020.66</v>
      </c>
      <c r="K1289" s="8" t="str">
        <f t="shared" si="225"/>
        <v>11:05</v>
      </c>
      <c r="L1289" s="7" t="str">
        <f t="shared" si="226"/>
        <v>11</v>
      </c>
      <c r="M1289" s="6">
        <f t="shared" si="227"/>
        <v>0</v>
      </c>
      <c r="N1289" s="5">
        <f t="shared" si="232"/>
        <v>0</v>
      </c>
      <c r="O1289" s="4">
        <f t="shared" si="233"/>
        <v>2</v>
      </c>
      <c r="P1289" s="3">
        <f t="shared" si="228"/>
        <v>0</v>
      </c>
      <c r="Q1289" s="2">
        <f t="shared" si="229"/>
        <v>0</v>
      </c>
      <c r="R1289" s="3">
        <f t="shared" si="230"/>
        <v>0</v>
      </c>
      <c r="S1289" s="2">
        <f t="shared" si="231"/>
        <v>0</v>
      </c>
      <c r="T1289" s="1">
        <f t="shared" si="234"/>
        <v>0</v>
      </c>
      <c r="U1289" s="1">
        <f t="shared" si="235"/>
        <v>0</v>
      </c>
    </row>
    <row r="1290" spans="1:21">
      <c r="A1290" s="9">
        <v>6241</v>
      </c>
      <c r="B1290" s="9" t="s">
        <v>651</v>
      </c>
      <c r="C1290" s="9" t="s">
        <v>0</v>
      </c>
      <c r="D1290" s="9">
        <v>2471</v>
      </c>
      <c r="E1290" s="9">
        <v>1</v>
      </c>
      <c r="F1290" s="9">
        <v>1.3597999999999999</v>
      </c>
      <c r="G1290" s="9">
        <v>1.3623000000000001</v>
      </c>
      <c r="H1290" s="9">
        <v>1.3597999999999999</v>
      </c>
      <c r="I1290" s="9">
        <v>5</v>
      </c>
      <c r="J1290" s="9">
        <v>2025.66</v>
      </c>
      <c r="K1290" s="8" t="str">
        <f t="shared" si="225"/>
        <v>13:16</v>
      </c>
      <c r="L1290" s="7" t="str">
        <f t="shared" si="226"/>
        <v>13</v>
      </c>
      <c r="M1290" s="6">
        <f t="shared" si="227"/>
        <v>0</v>
      </c>
      <c r="N1290" s="5">
        <f t="shared" si="232"/>
        <v>0</v>
      </c>
      <c r="O1290" s="4">
        <f t="shared" si="233"/>
        <v>3</v>
      </c>
      <c r="P1290" s="3">
        <f t="shared" si="228"/>
        <v>0</v>
      </c>
      <c r="Q1290" s="2">
        <f t="shared" si="229"/>
        <v>0</v>
      </c>
      <c r="R1290" s="3">
        <f t="shared" si="230"/>
        <v>0</v>
      </c>
      <c r="S1290" s="2">
        <f t="shared" si="231"/>
        <v>0</v>
      </c>
      <c r="T1290" s="1">
        <f t="shared" si="234"/>
        <v>0</v>
      </c>
      <c r="U1290" s="1">
        <f t="shared" si="235"/>
        <v>0</v>
      </c>
    </row>
    <row r="1291" spans="1:21">
      <c r="A1291" s="9">
        <v>6245</v>
      </c>
      <c r="B1291" s="9" t="s">
        <v>650</v>
      </c>
      <c r="C1291" s="9" t="s">
        <v>3</v>
      </c>
      <c r="D1291" s="9">
        <v>2476</v>
      </c>
      <c r="E1291" s="9">
        <v>1.5</v>
      </c>
      <c r="F1291" s="9">
        <v>1.3586</v>
      </c>
      <c r="G1291" s="9">
        <v>1.3586</v>
      </c>
      <c r="H1291" s="9">
        <v>1.3611</v>
      </c>
      <c r="I1291" s="9">
        <v>-30</v>
      </c>
      <c r="J1291" s="9">
        <v>1995.66</v>
      </c>
      <c r="K1291" s="8" t="str">
        <f t="shared" si="225"/>
        <v>13:55</v>
      </c>
      <c r="L1291" s="7" t="str">
        <f t="shared" si="226"/>
        <v>13</v>
      </c>
      <c r="M1291" s="6">
        <f t="shared" si="227"/>
        <v>0</v>
      </c>
      <c r="N1291" s="5">
        <f t="shared" si="232"/>
        <v>1</v>
      </c>
      <c r="O1291" s="4">
        <f t="shared" si="233"/>
        <v>0</v>
      </c>
      <c r="P1291" s="3">
        <f t="shared" si="228"/>
        <v>0</v>
      </c>
      <c r="Q1291" s="2">
        <f t="shared" si="229"/>
        <v>0</v>
      </c>
      <c r="R1291" s="3">
        <f t="shared" si="230"/>
        <v>0</v>
      </c>
      <c r="S1291" s="2">
        <f t="shared" si="231"/>
        <v>0</v>
      </c>
      <c r="T1291" s="1">
        <f t="shared" si="234"/>
        <v>0</v>
      </c>
      <c r="U1291" s="1">
        <f t="shared" si="235"/>
        <v>0</v>
      </c>
    </row>
    <row r="1292" spans="1:21">
      <c r="A1292" s="9">
        <v>6254</v>
      </c>
      <c r="B1292" s="9" t="s">
        <v>649</v>
      </c>
      <c r="C1292" s="9" t="s">
        <v>3</v>
      </c>
      <c r="D1292" s="9">
        <v>2478</v>
      </c>
      <c r="E1292" s="9">
        <v>0.5</v>
      </c>
      <c r="F1292" s="9">
        <v>1.3568</v>
      </c>
      <c r="G1292" s="9">
        <v>1.3568</v>
      </c>
      <c r="H1292" s="9">
        <v>1.3593</v>
      </c>
      <c r="I1292" s="9">
        <v>-10</v>
      </c>
      <c r="J1292" s="9">
        <v>1985.66</v>
      </c>
      <c r="K1292" s="8" t="str">
        <f t="shared" si="225"/>
        <v>14:05</v>
      </c>
      <c r="L1292" s="7" t="str">
        <f t="shared" si="226"/>
        <v>14</v>
      </c>
      <c r="M1292" s="6">
        <f t="shared" si="227"/>
        <v>0</v>
      </c>
      <c r="N1292" s="5">
        <f t="shared" si="232"/>
        <v>2</v>
      </c>
      <c r="O1292" s="4">
        <f t="shared" si="233"/>
        <v>0</v>
      </c>
      <c r="P1292" s="3">
        <f t="shared" si="228"/>
        <v>1</v>
      </c>
      <c r="Q1292" s="2">
        <f t="shared" si="229"/>
        <v>0</v>
      </c>
      <c r="R1292" s="3">
        <f t="shared" si="230"/>
        <v>0</v>
      </c>
      <c r="S1292" s="2">
        <f t="shared" si="231"/>
        <v>0</v>
      </c>
      <c r="T1292" s="1">
        <f t="shared" si="234"/>
        <v>0</v>
      </c>
      <c r="U1292" s="1">
        <f t="shared" si="235"/>
        <v>0</v>
      </c>
    </row>
    <row r="1293" spans="1:21">
      <c r="A1293" s="9">
        <v>6259</v>
      </c>
      <c r="B1293" s="9" t="s">
        <v>648</v>
      </c>
      <c r="C1293" s="9" t="s">
        <v>0</v>
      </c>
      <c r="D1293" s="9">
        <v>2482</v>
      </c>
      <c r="E1293" s="9">
        <v>0.5</v>
      </c>
      <c r="F1293" s="9">
        <v>1.3573</v>
      </c>
      <c r="G1293" s="9">
        <v>1.3548</v>
      </c>
      <c r="H1293" s="9">
        <v>1.3573</v>
      </c>
      <c r="I1293" s="9">
        <v>2.5</v>
      </c>
      <c r="J1293" s="9">
        <v>1988.16</v>
      </c>
      <c r="K1293" s="8" t="str">
        <f t="shared" si="225"/>
        <v>14:25</v>
      </c>
      <c r="L1293" s="7" t="str">
        <f t="shared" si="226"/>
        <v>14</v>
      </c>
      <c r="M1293" s="6">
        <f t="shared" si="227"/>
        <v>0</v>
      </c>
      <c r="N1293" s="5">
        <f t="shared" si="232"/>
        <v>0</v>
      </c>
      <c r="O1293" s="4">
        <f t="shared" si="233"/>
        <v>1</v>
      </c>
      <c r="P1293" s="3">
        <f t="shared" si="228"/>
        <v>0</v>
      </c>
      <c r="Q1293" s="2">
        <f t="shared" si="229"/>
        <v>0</v>
      </c>
      <c r="R1293" s="3">
        <f t="shared" si="230"/>
        <v>0</v>
      </c>
      <c r="S1293" s="2">
        <f t="shared" si="231"/>
        <v>1</v>
      </c>
      <c r="T1293" s="1">
        <f t="shared" si="234"/>
        <v>0</v>
      </c>
      <c r="U1293" s="1">
        <f t="shared" si="235"/>
        <v>0</v>
      </c>
    </row>
    <row r="1294" spans="1:21">
      <c r="A1294" s="9">
        <v>6260</v>
      </c>
      <c r="B1294" s="9" t="s">
        <v>647</v>
      </c>
      <c r="C1294" s="9" t="s">
        <v>3</v>
      </c>
      <c r="D1294" s="9">
        <v>2480</v>
      </c>
      <c r="E1294" s="9">
        <v>0.5</v>
      </c>
      <c r="F1294" s="9">
        <v>1.3557999999999999</v>
      </c>
      <c r="G1294" s="9">
        <v>1.3557999999999999</v>
      </c>
      <c r="H1294" s="9">
        <v>1.3583000000000001</v>
      </c>
      <c r="I1294" s="9">
        <v>-10</v>
      </c>
      <c r="J1294" s="9">
        <v>1978.16</v>
      </c>
      <c r="K1294" s="8" t="str">
        <f t="shared" si="225"/>
        <v>14:34</v>
      </c>
      <c r="L1294" s="7" t="str">
        <f t="shared" si="226"/>
        <v>14</v>
      </c>
      <c r="M1294" s="6">
        <f t="shared" si="227"/>
        <v>0</v>
      </c>
      <c r="N1294" s="5">
        <f t="shared" si="232"/>
        <v>1</v>
      </c>
      <c r="O1294" s="4">
        <f t="shared" si="233"/>
        <v>0</v>
      </c>
      <c r="P1294" s="3">
        <f t="shared" si="228"/>
        <v>0</v>
      </c>
      <c r="Q1294" s="2">
        <f t="shared" si="229"/>
        <v>0</v>
      </c>
      <c r="R1294" s="3">
        <f t="shared" si="230"/>
        <v>0</v>
      </c>
      <c r="S1294" s="2">
        <f t="shared" si="231"/>
        <v>0</v>
      </c>
      <c r="T1294" s="1">
        <f t="shared" si="234"/>
        <v>0</v>
      </c>
      <c r="U1294" s="1">
        <f t="shared" si="235"/>
        <v>0</v>
      </c>
    </row>
    <row r="1295" spans="1:21">
      <c r="A1295" s="9">
        <v>6265</v>
      </c>
      <c r="B1295" s="9" t="s">
        <v>646</v>
      </c>
      <c r="C1295" s="9" t="s">
        <v>0</v>
      </c>
      <c r="D1295" s="9">
        <v>2484</v>
      </c>
      <c r="E1295" s="9">
        <v>0.5</v>
      </c>
      <c r="F1295" s="9">
        <v>1.3563000000000001</v>
      </c>
      <c r="G1295" s="9">
        <v>1.3537999999999999</v>
      </c>
      <c r="H1295" s="9">
        <v>1.3563000000000001</v>
      </c>
      <c r="I1295" s="9">
        <v>2.5</v>
      </c>
      <c r="J1295" s="9">
        <v>1980.66</v>
      </c>
      <c r="K1295" s="8" t="str">
        <f t="shared" si="225"/>
        <v>14:37</v>
      </c>
      <c r="L1295" s="7" t="str">
        <f t="shared" si="226"/>
        <v>14</v>
      </c>
      <c r="M1295" s="6">
        <f t="shared" si="227"/>
        <v>0</v>
      </c>
      <c r="N1295" s="5">
        <f t="shared" si="232"/>
        <v>0</v>
      </c>
      <c r="O1295" s="4">
        <f t="shared" si="233"/>
        <v>1</v>
      </c>
      <c r="P1295" s="3">
        <f t="shared" si="228"/>
        <v>0</v>
      </c>
      <c r="Q1295" s="2">
        <f t="shared" si="229"/>
        <v>0</v>
      </c>
      <c r="R1295" s="3">
        <f t="shared" si="230"/>
        <v>0</v>
      </c>
      <c r="S1295" s="2">
        <f t="shared" si="231"/>
        <v>1</v>
      </c>
      <c r="T1295" s="1">
        <f t="shared" si="234"/>
        <v>0</v>
      </c>
      <c r="U1295" s="1">
        <f t="shared" si="235"/>
        <v>0</v>
      </c>
    </row>
    <row r="1296" spans="1:21">
      <c r="A1296" s="9">
        <v>6274</v>
      </c>
      <c r="B1296" s="9" t="s">
        <v>645</v>
      </c>
      <c r="C1296" s="9" t="s">
        <v>3</v>
      </c>
      <c r="D1296" s="9">
        <v>2485</v>
      </c>
      <c r="E1296" s="9">
        <v>1.5</v>
      </c>
      <c r="F1296" s="9">
        <v>1.3585</v>
      </c>
      <c r="G1296" s="9">
        <v>1.3585</v>
      </c>
      <c r="H1296" s="9">
        <v>1.3560000000000001</v>
      </c>
      <c r="I1296" s="9">
        <v>-30</v>
      </c>
      <c r="J1296" s="9">
        <v>1950.66</v>
      </c>
      <c r="K1296" s="8" t="str">
        <f t="shared" si="225"/>
        <v>14:55</v>
      </c>
      <c r="L1296" s="7" t="str">
        <f t="shared" si="226"/>
        <v>14</v>
      </c>
      <c r="M1296" s="6">
        <f t="shared" si="227"/>
        <v>0</v>
      </c>
      <c r="N1296" s="5">
        <f t="shared" si="232"/>
        <v>1</v>
      </c>
      <c r="O1296" s="4">
        <f t="shared" si="233"/>
        <v>0</v>
      </c>
      <c r="P1296" s="3">
        <f t="shared" si="228"/>
        <v>0</v>
      </c>
      <c r="Q1296" s="2">
        <f t="shared" si="229"/>
        <v>0</v>
      </c>
      <c r="R1296" s="3">
        <f t="shared" si="230"/>
        <v>1</v>
      </c>
      <c r="S1296" s="2">
        <f t="shared" si="231"/>
        <v>0</v>
      </c>
      <c r="T1296" s="1">
        <f t="shared" si="234"/>
        <v>0</v>
      </c>
      <c r="U1296" s="1">
        <f t="shared" si="235"/>
        <v>0</v>
      </c>
    </row>
    <row r="1297" spans="1:21">
      <c r="A1297" s="9">
        <v>6279</v>
      </c>
      <c r="B1297" s="9" t="s">
        <v>644</v>
      </c>
      <c r="C1297" s="9" t="s">
        <v>3</v>
      </c>
      <c r="D1297" s="9">
        <v>2487</v>
      </c>
      <c r="E1297" s="9">
        <v>0.5</v>
      </c>
      <c r="F1297" s="9">
        <v>1.3594999999999999</v>
      </c>
      <c r="G1297" s="9">
        <v>1.3594999999999999</v>
      </c>
      <c r="H1297" s="9">
        <v>1.357</v>
      </c>
      <c r="I1297" s="9">
        <v>-10</v>
      </c>
      <c r="J1297" s="9">
        <v>1940.66</v>
      </c>
      <c r="K1297" s="8" t="str">
        <f t="shared" si="225"/>
        <v>15:40</v>
      </c>
      <c r="L1297" s="7" t="str">
        <f t="shared" si="226"/>
        <v>15</v>
      </c>
      <c r="M1297" s="6">
        <f t="shared" si="227"/>
        <v>0</v>
      </c>
      <c r="N1297" s="5">
        <f t="shared" si="232"/>
        <v>2</v>
      </c>
      <c r="O1297" s="4">
        <f t="shared" si="233"/>
        <v>0</v>
      </c>
      <c r="P1297" s="3">
        <f t="shared" si="228"/>
        <v>1</v>
      </c>
      <c r="Q1297" s="2">
        <f t="shared" si="229"/>
        <v>0</v>
      </c>
      <c r="R1297" s="3">
        <f t="shared" si="230"/>
        <v>1</v>
      </c>
      <c r="S1297" s="2">
        <f t="shared" si="231"/>
        <v>0</v>
      </c>
      <c r="T1297" s="1">
        <f t="shared" si="234"/>
        <v>0</v>
      </c>
      <c r="U1297" s="1">
        <f t="shared" si="235"/>
        <v>0</v>
      </c>
    </row>
    <row r="1298" spans="1:21">
      <c r="A1298" s="9">
        <v>6280</v>
      </c>
      <c r="B1298" s="9" t="s">
        <v>643</v>
      </c>
      <c r="C1298" s="9" t="s">
        <v>0</v>
      </c>
      <c r="D1298" s="9">
        <v>2489</v>
      </c>
      <c r="E1298" s="9">
        <v>0.5</v>
      </c>
      <c r="F1298" s="9">
        <v>1.3580000000000001</v>
      </c>
      <c r="G1298" s="9">
        <v>1.3605</v>
      </c>
      <c r="H1298" s="9">
        <v>1.3580000000000001</v>
      </c>
      <c r="I1298" s="9">
        <v>2.5</v>
      </c>
      <c r="J1298" s="9">
        <v>1943.16</v>
      </c>
      <c r="K1298" s="8" t="str">
        <f t="shared" si="225"/>
        <v>16:00</v>
      </c>
      <c r="L1298" s="7" t="str">
        <f t="shared" si="226"/>
        <v>16</v>
      </c>
      <c r="M1298" s="6">
        <f t="shared" si="227"/>
        <v>0</v>
      </c>
      <c r="N1298" s="5">
        <f t="shared" si="232"/>
        <v>0</v>
      </c>
      <c r="O1298" s="4">
        <f t="shared" si="233"/>
        <v>1</v>
      </c>
      <c r="P1298" s="3">
        <f t="shared" si="228"/>
        <v>0</v>
      </c>
      <c r="Q1298" s="2">
        <f t="shared" si="229"/>
        <v>0</v>
      </c>
      <c r="R1298" s="3">
        <f t="shared" si="230"/>
        <v>0</v>
      </c>
      <c r="S1298" s="2">
        <f t="shared" si="231"/>
        <v>0</v>
      </c>
      <c r="T1298" s="1">
        <f t="shared" si="234"/>
        <v>0</v>
      </c>
      <c r="U1298" s="1">
        <f t="shared" si="235"/>
        <v>0</v>
      </c>
    </row>
    <row r="1299" spans="1:21">
      <c r="A1299" s="9">
        <v>6285</v>
      </c>
      <c r="B1299" s="9" t="s">
        <v>642</v>
      </c>
      <c r="C1299" s="9" t="s">
        <v>0</v>
      </c>
      <c r="D1299" s="9">
        <v>2492</v>
      </c>
      <c r="E1299" s="9">
        <v>1.5</v>
      </c>
      <c r="F1299" s="9">
        <v>1.3583000000000001</v>
      </c>
      <c r="G1299" s="9">
        <v>1.3557999999999999</v>
      </c>
      <c r="H1299" s="9">
        <v>1.3583000000000001</v>
      </c>
      <c r="I1299" s="9">
        <v>7.5</v>
      </c>
      <c r="J1299" s="9">
        <v>1950.66</v>
      </c>
      <c r="K1299" s="8" t="str">
        <f t="shared" si="225"/>
        <v>18:35</v>
      </c>
      <c r="L1299" s="7" t="str">
        <f t="shared" si="226"/>
        <v>18</v>
      </c>
      <c r="M1299" s="6">
        <f t="shared" si="227"/>
        <v>0</v>
      </c>
      <c r="N1299" s="5">
        <f t="shared" si="232"/>
        <v>0</v>
      </c>
      <c r="O1299" s="4">
        <f t="shared" si="233"/>
        <v>2</v>
      </c>
      <c r="P1299" s="3">
        <f t="shared" si="228"/>
        <v>0</v>
      </c>
      <c r="Q1299" s="2">
        <f t="shared" si="229"/>
        <v>0</v>
      </c>
      <c r="R1299" s="3">
        <f t="shared" si="230"/>
        <v>0</v>
      </c>
      <c r="S1299" s="2">
        <f t="shared" si="231"/>
        <v>1</v>
      </c>
      <c r="T1299" s="1">
        <f t="shared" si="234"/>
        <v>0</v>
      </c>
      <c r="U1299" s="1">
        <f t="shared" si="235"/>
        <v>1</v>
      </c>
    </row>
    <row r="1300" spans="1:21">
      <c r="A1300" s="9">
        <v>6290</v>
      </c>
      <c r="B1300" s="9" t="s">
        <v>641</v>
      </c>
      <c r="C1300" s="9" t="s">
        <v>0</v>
      </c>
      <c r="D1300" s="9">
        <v>2493</v>
      </c>
      <c r="E1300" s="9">
        <v>2.5</v>
      </c>
      <c r="F1300" s="9">
        <v>1.3579000000000001</v>
      </c>
      <c r="G1300" s="9">
        <v>1.3604000000000001</v>
      </c>
      <c r="H1300" s="9">
        <v>1.3579000000000001</v>
      </c>
      <c r="I1300" s="9">
        <v>12.5</v>
      </c>
      <c r="J1300" s="9">
        <v>1963.16</v>
      </c>
      <c r="K1300" s="8" t="str">
        <f t="shared" si="225"/>
        <v>18:52</v>
      </c>
      <c r="L1300" s="7" t="str">
        <f t="shared" si="226"/>
        <v>18</v>
      </c>
      <c r="M1300" s="6">
        <f t="shared" si="227"/>
        <v>0</v>
      </c>
      <c r="N1300" s="5">
        <f t="shared" si="232"/>
        <v>0</v>
      </c>
      <c r="O1300" s="4">
        <f t="shared" si="233"/>
        <v>3</v>
      </c>
      <c r="P1300" s="3">
        <f t="shared" si="228"/>
        <v>0</v>
      </c>
      <c r="Q1300" s="2">
        <f t="shared" si="229"/>
        <v>0</v>
      </c>
      <c r="R1300" s="3">
        <f t="shared" si="230"/>
        <v>0</v>
      </c>
      <c r="S1300" s="2">
        <f t="shared" si="231"/>
        <v>0</v>
      </c>
      <c r="T1300" s="1">
        <f t="shared" si="234"/>
        <v>0</v>
      </c>
      <c r="U1300" s="1">
        <f t="shared" si="235"/>
        <v>1</v>
      </c>
    </row>
    <row r="1301" spans="1:21">
      <c r="A1301" s="9">
        <v>6295</v>
      </c>
      <c r="B1301" s="9" t="s">
        <v>640</v>
      </c>
      <c r="C1301" s="9" t="s">
        <v>0</v>
      </c>
      <c r="D1301" s="9">
        <v>2496</v>
      </c>
      <c r="E1301" s="9">
        <v>3.5</v>
      </c>
      <c r="F1301" s="9">
        <v>1.3582000000000001</v>
      </c>
      <c r="G1301" s="9">
        <v>1.3556999999999999</v>
      </c>
      <c r="H1301" s="9">
        <v>1.3582000000000001</v>
      </c>
      <c r="I1301" s="9">
        <v>17.5</v>
      </c>
      <c r="J1301" s="9">
        <v>1980.66</v>
      </c>
      <c r="K1301" s="8" t="str">
        <f t="shared" si="225"/>
        <v>21:05</v>
      </c>
      <c r="L1301" s="7" t="str">
        <f t="shared" si="226"/>
        <v>21</v>
      </c>
      <c r="M1301" s="6">
        <f t="shared" si="227"/>
        <v>0</v>
      </c>
      <c r="N1301" s="5">
        <f t="shared" si="232"/>
        <v>0</v>
      </c>
      <c r="O1301" s="4">
        <f t="shared" si="233"/>
        <v>4</v>
      </c>
      <c r="P1301" s="3">
        <f t="shared" si="228"/>
        <v>0</v>
      </c>
      <c r="Q1301" s="2">
        <f t="shared" si="229"/>
        <v>1</v>
      </c>
      <c r="R1301" s="3">
        <f t="shared" si="230"/>
        <v>0</v>
      </c>
      <c r="S1301" s="2">
        <f t="shared" si="231"/>
        <v>1</v>
      </c>
      <c r="T1301" s="1">
        <f t="shared" si="234"/>
        <v>0</v>
      </c>
      <c r="U1301" s="1">
        <f t="shared" si="235"/>
        <v>1</v>
      </c>
    </row>
    <row r="1302" spans="1:21">
      <c r="A1302" s="9">
        <v>6304</v>
      </c>
      <c r="B1302" s="9" t="s">
        <v>639</v>
      </c>
      <c r="C1302" s="9" t="s">
        <v>3</v>
      </c>
      <c r="D1302" s="9">
        <v>2497</v>
      </c>
      <c r="E1302" s="9">
        <v>4.5</v>
      </c>
      <c r="F1302" s="9">
        <v>1.3604000000000001</v>
      </c>
      <c r="G1302" s="9">
        <v>1.3604000000000001</v>
      </c>
      <c r="H1302" s="9">
        <v>1.3579000000000001</v>
      </c>
      <c r="I1302" s="9">
        <v>-90</v>
      </c>
      <c r="J1302" s="9">
        <v>1890.66</v>
      </c>
      <c r="K1302" s="8" t="str">
        <f t="shared" si="225"/>
        <v>22:27</v>
      </c>
      <c r="L1302" s="7" t="str">
        <f t="shared" si="226"/>
        <v>22</v>
      </c>
      <c r="M1302" s="6">
        <f t="shared" si="227"/>
        <v>0</v>
      </c>
      <c r="N1302" s="5">
        <f t="shared" si="232"/>
        <v>1</v>
      </c>
      <c r="O1302" s="4">
        <f t="shared" si="233"/>
        <v>0</v>
      </c>
      <c r="P1302" s="3">
        <f t="shared" si="228"/>
        <v>0</v>
      </c>
      <c r="Q1302" s="2">
        <f t="shared" si="229"/>
        <v>0</v>
      </c>
      <c r="R1302" s="3">
        <f t="shared" si="230"/>
        <v>1</v>
      </c>
      <c r="S1302" s="2">
        <f t="shared" si="231"/>
        <v>0</v>
      </c>
      <c r="T1302" s="1">
        <f t="shared" si="234"/>
        <v>0</v>
      </c>
      <c r="U1302" s="1">
        <f t="shared" si="235"/>
        <v>0</v>
      </c>
    </row>
    <row r="1303" spans="1:21">
      <c r="A1303" s="9">
        <v>6309</v>
      </c>
      <c r="B1303" s="9" t="s">
        <v>638</v>
      </c>
      <c r="C1303" s="9" t="s">
        <v>3</v>
      </c>
      <c r="D1303" s="9">
        <v>2499</v>
      </c>
      <c r="E1303" s="9">
        <v>0.5</v>
      </c>
      <c r="F1303" s="9">
        <v>1.3613999999999999</v>
      </c>
      <c r="G1303" s="9">
        <v>1.3613999999999999</v>
      </c>
      <c r="H1303" s="9">
        <v>1.3589</v>
      </c>
      <c r="I1303" s="9">
        <v>-10</v>
      </c>
      <c r="J1303" s="9">
        <v>1880.66</v>
      </c>
      <c r="K1303" s="8" t="str">
        <f t="shared" si="225"/>
        <v>22:47</v>
      </c>
      <c r="L1303" s="7" t="str">
        <f t="shared" si="226"/>
        <v>22</v>
      </c>
      <c r="M1303" s="6">
        <f t="shared" si="227"/>
        <v>0</v>
      </c>
      <c r="N1303" s="5">
        <f t="shared" si="232"/>
        <v>2</v>
      </c>
      <c r="O1303" s="4">
        <f t="shared" si="233"/>
        <v>0</v>
      </c>
      <c r="P1303" s="3">
        <f t="shared" si="228"/>
        <v>1</v>
      </c>
      <c r="Q1303" s="2">
        <f t="shared" si="229"/>
        <v>0</v>
      </c>
      <c r="R1303" s="3">
        <f t="shared" si="230"/>
        <v>1</v>
      </c>
      <c r="S1303" s="2">
        <f t="shared" si="231"/>
        <v>0</v>
      </c>
      <c r="T1303" s="1">
        <f t="shared" si="234"/>
        <v>0</v>
      </c>
      <c r="U1303" s="1">
        <f t="shared" si="235"/>
        <v>0</v>
      </c>
    </row>
    <row r="1304" spans="1:21">
      <c r="A1304" s="9">
        <v>6310</v>
      </c>
      <c r="B1304" s="9" t="s">
        <v>637</v>
      </c>
      <c r="C1304" s="9" t="s">
        <v>54</v>
      </c>
      <c r="D1304" s="9">
        <v>2501</v>
      </c>
      <c r="E1304" s="9">
        <v>0.5</v>
      </c>
      <c r="F1304" s="9">
        <v>1.3615999999999999</v>
      </c>
      <c r="G1304" s="9">
        <v>1.3624000000000001</v>
      </c>
      <c r="H1304" s="9">
        <v>1.3599000000000001</v>
      </c>
      <c r="I1304" s="9">
        <v>-6.55</v>
      </c>
      <c r="J1304" s="9">
        <v>1874.11</v>
      </c>
      <c r="K1304" s="8" t="str">
        <f t="shared" si="225"/>
        <v>01:00</v>
      </c>
      <c r="L1304" s="7" t="str">
        <f t="shared" si="226"/>
        <v>01</v>
      </c>
      <c r="M1304" s="6">
        <f t="shared" si="227"/>
        <v>2</v>
      </c>
      <c r="N1304" s="5">
        <f t="shared" si="232"/>
        <v>0</v>
      </c>
      <c r="O1304" s="4">
        <f t="shared" si="233"/>
        <v>0</v>
      </c>
      <c r="P1304" s="3">
        <f t="shared" si="228"/>
        <v>0</v>
      </c>
      <c r="Q1304" s="2">
        <f t="shared" si="229"/>
        <v>0</v>
      </c>
      <c r="R1304" s="3">
        <f t="shared" si="230"/>
        <v>0</v>
      </c>
      <c r="S1304" s="2">
        <f t="shared" si="231"/>
        <v>0</v>
      </c>
      <c r="T1304" s="1">
        <f t="shared" si="234"/>
        <v>0</v>
      </c>
      <c r="U1304" s="1">
        <f t="shared" si="235"/>
        <v>0</v>
      </c>
    </row>
    <row r="1305" spans="1:21">
      <c r="A1305" s="9">
        <v>6323</v>
      </c>
      <c r="B1305" s="9" t="s">
        <v>636</v>
      </c>
      <c r="C1305" s="9" t="s">
        <v>3</v>
      </c>
      <c r="D1305" s="9">
        <v>2506</v>
      </c>
      <c r="E1305" s="9">
        <v>1</v>
      </c>
      <c r="F1305" s="9">
        <v>1.3586</v>
      </c>
      <c r="G1305" s="9">
        <v>1.3586</v>
      </c>
      <c r="H1305" s="9">
        <v>1.3611</v>
      </c>
      <c r="I1305" s="9">
        <v>-20</v>
      </c>
      <c r="J1305" s="9">
        <v>1854.11</v>
      </c>
      <c r="K1305" s="8" t="str">
        <f t="shared" si="225"/>
        <v>04:20</v>
      </c>
      <c r="L1305" s="7" t="str">
        <f t="shared" si="226"/>
        <v>04</v>
      </c>
      <c r="M1305" s="6">
        <f t="shared" si="227"/>
        <v>0</v>
      </c>
      <c r="N1305" s="5">
        <f t="shared" si="232"/>
        <v>1</v>
      </c>
      <c r="O1305" s="4">
        <f t="shared" si="233"/>
        <v>0</v>
      </c>
      <c r="P1305" s="3">
        <f t="shared" si="228"/>
        <v>0</v>
      </c>
      <c r="Q1305" s="2">
        <f t="shared" si="229"/>
        <v>0</v>
      </c>
      <c r="R1305" s="3">
        <f t="shared" si="230"/>
        <v>0</v>
      </c>
      <c r="S1305" s="2">
        <f t="shared" si="231"/>
        <v>0</v>
      </c>
      <c r="T1305" s="1">
        <f t="shared" si="234"/>
        <v>0</v>
      </c>
      <c r="U1305" s="1">
        <f t="shared" si="235"/>
        <v>0</v>
      </c>
    </row>
    <row r="1306" spans="1:21">
      <c r="A1306" s="9">
        <v>6328</v>
      </c>
      <c r="B1306" s="9" t="s">
        <v>635</v>
      </c>
      <c r="C1306" s="9" t="s">
        <v>3</v>
      </c>
      <c r="D1306" s="9">
        <v>2508</v>
      </c>
      <c r="E1306" s="9">
        <v>0.5</v>
      </c>
      <c r="F1306" s="9">
        <v>1.3575999999999999</v>
      </c>
      <c r="G1306" s="9">
        <v>1.3575999999999999</v>
      </c>
      <c r="H1306" s="9">
        <v>1.3601000000000001</v>
      </c>
      <c r="I1306" s="9">
        <v>-10</v>
      </c>
      <c r="J1306" s="9">
        <v>1844.11</v>
      </c>
      <c r="K1306" s="8" t="str">
        <f t="shared" si="225"/>
        <v>04:42</v>
      </c>
      <c r="L1306" s="7" t="str">
        <f t="shared" si="226"/>
        <v>04</v>
      </c>
      <c r="M1306" s="6">
        <f t="shared" si="227"/>
        <v>0</v>
      </c>
      <c r="N1306" s="5">
        <f t="shared" si="232"/>
        <v>2</v>
      </c>
      <c r="O1306" s="4">
        <f t="shared" si="233"/>
        <v>0</v>
      </c>
      <c r="P1306" s="3">
        <f t="shared" si="228"/>
        <v>1</v>
      </c>
      <c r="Q1306" s="2">
        <f t="shared" si="229"/>
        <v>0</v>
      </c>
      <c r="R1306" s="3">
        <f t="shared" si="230"/>
        <v>0</v>
      </c>
      <c r="S1306" s="2">
        <f t="shared" si="231"/>
        <v>0</v>
      </c>
      <c r="T1306" s="1">
        <f t="shared" si="234"/>
        <v>0</v>
      </c>
      <c r="U1306" s="1">
        <f t="shared" si="235"/>
        <v>0</v>
      </c>
    </row>
    <row r="1307" spans="1:21">
      <c r="A1307" s="9">
        <v>6329</v>
      </c>
      <c r="B1307" s="9" t="s">
        <v>634</v>
      </c>
      <c r="C1307" s="9" t="s">
        <v>0</v>
      </c>
      <c r="D1307" s="9">
        <v>2510</v>
      </c>
      <c r="E1307" s="9">
        <v>0.5</v>
      </c>
      <c r="F1307" s="9">
        <v>1.3591</v>
      </c>
      <c r="G1307" s="9">
        <v>1.3566</v>
      </c>
      <c r="H1307" s="9">
        <v>1.3591</v>
      </c>
      <c r="I1307" s="9">
        <v>2.5</v>
      </c>
      <c r="J1307" s="9">
        <v>1846.61</v>
      </c>
      <c r="K1307" s="8" t="str">
        <f t="shared" si="225"/>
        <v>05:26</v>
      </c>
      <c r="L1307" s="7" t="str">
        <f t="shared" si="226"/>
        <v>05</v>
      </c>
      <c r="M1307" s="6">
        <f t="shared" si="227"/>
        <v>0</v>
      </c>
      <c r="N1307" s="5">
        <f t="shared" si="232"/>
        <v>0</v>
      </c>
      <c r="O1307" s="4">
        <f t="shared" si="233"/>
        <v>1</v>
      </c>
      <c r="P1307" s="3">
        <f t="shared" si="228"/>
        <v>0</v>
      </c>
      <c r="Q1307" s="2">
        <f t="shared" si="229"/>
        <v>0</v>
      </c>
      <c r="R1307" s="3">
        <f t="shared" si="230"/>
        <v>0</v>
      </c>
      <c r="S1307" s="2">
        <f t="shared" si="231"/>
        <v>1</v>
      </c>
      <c r="T1307" s="1">
        <f t="shared" si="234"/>
        <v>0</v>
      </c>
      <c r="U1307" s="1">
        <f t="shared" si="235"/>
        <v>0</v>
      </c>
    </row>
    <row r="1308" spans="1:21">
      <c r="A1308" s="9">
        <v>6338</v>
      </c>
      <c r="B1308" s="9" t="s">
        <v>633</v>
      </c>
      <c r="C1308" s="9" t="s">
        <v>0</v>
      </c>
      <c r="D1308" s="9">
        <v>2513</v>
      </c>
      <c r="E1308" s="9">
        <v>0.5</v>
      </c>
      <c r="F1308" s="9">
        <v>1.3597999999999999</v>
      </c>
      <c r="G1308" s="9">
        <v>1.3623000000000001</v>
      </c>
      <c r="H1308" s="9">
        <v>1.3597999999999999</v>
      </c>
      <c r="I1308" s="9">
        <v>2.5</v>
      </c>
      <c r="J1308" s="9">
        <v>1849.11</v>
      </c>
      <c r="K1308" s="8" t="str">
        <f t="shared" si="225"/>
        <v>06:26</v>
      </c>
      <c r="L1308" s="7" t="str">
        <f t="shared" si="226"/>
        <v>06</v>
      </c>
      <c r="M1308" s="6">
        <f t="shared" si="227"/>
        <v>0</v>
      </c>
      <c r="N1308" s="5">
        <f t="shared" si="232"/>
        <v>0</v>
      </c>
      <c r="O1308" s="4">
        <f t="shared" si="233"/>
        <v>2</v>
      </c>
      <c r="P1308" s="3">
        <f t="shared" si="228"/>
        <v>0</v>
      </c>
      <c r="Q1308" s="2">
        <f t="shared" si="229"/>
        <v>0</v>
      </c>
      <c r="R1308" s="3">
        <f t="shared" si="230"/>
        <v>0</v>
      </c>
      <c r="S1308" s="2">
        <f t="shared" si="231"/>
        <v>0</v>
      </c>
      <c r="T1308" s="1">
        <f t="shared" si="234"/>
        <v>0</v>
      </c>
      <c r="U1308" s="1">
        <f t="shared" si="235"/>
        <v>1</v>
      </c>
    </row>
    <row r="1309" spans="1:21">
      <c r="A1309" s="9">
        <v>6340</v>
      </c>
      <c r="B1309" s="9" t="s">
        <v>632</v>
      </c>
      <c r="C1309" s="9" t="s">
        <v>0</v>
      </c>
      <c r="D1309" s="9">
        <v>2511</v>
      </c>
      <c r="E1309" s="9">
        <v>1.5</v>
      </c>
      <c r="F1309" s="9">
        <v>1.3588</v>
      </c>
      <c r="G1309" s="9">
        <v>1.3613</v>
      </c>
      <c r="H1309" s="9">
        <v>1.3588</v>
      </c>
      <c r="I1309" s="9">
        <v>7.5</v>
      </c>
      <c r="J1309" s="9">
        <v>1856.61</v>
      </c>
      <c r="K1309" s="8" t="str">
        <f t="shared" si="225"/>
        <v>06:41</v>
      </c>
      <c r="L1309" s="7" t="str">
        <f t="shared" si="226"/>
        <v>06</v>
      </c>
      <c r="M1309" s="6">
        <f t="shared" si="227"/>
        <v>0</v>
      </c>
      <c r="N1309" s="5">
        <f t="shared" si="232"/>
        <v>0</v>
      </c>
      <c r="O1309" s="4">
        <f t="shared" si="233"/>
        <v>3</v>
      </c>
      <c r="P1309" s="3">
        <f t="shared" si="228"/>
        <v>0</v>
      </c>
      <c r="Q1309" s="2">
        <f t="shared" si="229"/>
        <v>0</v>
      </c>
      <c r="R1309" s="3">
        <f t="shared" si="230"/>
        <v>0</v>
      </c>
      <c r="S1309" s="2">
        <f t="shared" si="231"/>
        <v>0</v>
      </c>
      <c r="T1309" s="1">
        <f t="shared" si="234"/>
        <v>0</v>
      </c>
      <c r="U1309" s="1">
        <f t="shared" si="235"/>
        <v>0</v>
      </c>
    </row>
    <row r="1310" spans="1:21">
      <c r="A1310" s="9">
        <v>6345</v>
      </c>
      <c r="B1310" s="9" t="s">
        <v>631</v>
      </c>
      <c r="C1310" s="9" t="s">
        <v>0</v>
      </c>
      <c r="D1310" s="9">
        <v>2517</v>
      </c>
      <c r="E1310" s="9">
        <v>2.5</v>
      </c>
      <c r="F1310" s="9">
        <v>1.359</v>
      </c>
      <c r="G1310" s="9">
        <v>1.3614999999999999</v>
      </c>
      <c r="H1310" s="9">
        <v>1.359</v>
      </c>
      <c r="I1310" s="9">
        <v>12.5</v>
      </c>
      <c r="J1310" s="9">
        <v>1869.11</v>
      </c>
      <c r="K1310" s="8" t="str">
        <f t="shared" si="225"/>
        <v>08:03</v>
      </c>
      <c r="L1310" s="7" t="str">
        <f t="shared" si="226"/>
        <v>08</v>
      </c>
      <c r="M1310" s="6">
        <f t="shared" si="227"/>
        <v>0</v>
      </c>
      <c r="N1310" s="5">
        <f t="shared" si="232"/>
        <v>0</v>
      </c>
      <c r="O1310" s="4">
        <f t="shared" si="233"/>
        <v>4</v>
      </c>
      <c r="P1310" s="3">
        <f t="shared" si="228"/>
        <v>0</v>
      </c>
      <c r="Q1310" s="2">
        <f t="shared" si="229"/>
        <v>1</v>
      </c>
      <c r="R1310" s="3">
        <f t="shared" si="230"/>
        <v>0</v>
      </c>
      <c r="S1310" s="2">
        <f t="shared" si="231"/>
        <v>0</v>
      </c>
      <c r="T1310" s="1">
        <f t="shared" si="234"/>
        <v>0</v>
      </c>
      <c r="U1310" s="1">
        <f t="shared" si="235"/>
        <v>0</v>
      </c>
    </row>
    <row r="1311" spans="1:21">
      <c r="A1311" s="9">
        <v>6346</v>
      </c>
      <c r="B1311" s="9" t="s">
        <v>630</v>
      </c>
      <c r="C1311" s="9" t="s">
        <v>3</v>
      </c>
      <c r="D1311" s="9">
        <v>2516</v>
      </c>
      <c r="E1311" s="9">
        <v>1.5</v>
      </c>
      <c r="F1311" s="9">
        <v>1.3575999999999999</v>
      </c>
      <c r="G1311" s="9">
        <v>1.3575999999999999</v>
      </c>
      <c r="H1311" s="9">
        <v>1.3601000000000001</v>
      </c>
      <c r="I1311" s="9">
        <v>-30</v>
      </c>
      <c r="J1311" s="9">
        <v>1839.11</v>
      </c>
      <c r="K1311" s="8" t="str">
        <f t="shared" si="225"/>
        <v>08:28</v>
      </c>
      <c r="L1311" s="7" t="str">
        <f t="shared" si="226"/>
        <v>08</v>
      </c>
      <c r="M1311" s="6">
        <f t="shared" si="227"/>
        <v>0</v>
      </c>
      <c r="N1311" s="5">
        <f t="shared" si="232"/>
        <v>1</v>
      </c>
      <c r="O1311" s="4">
        <f t="shared" si="233"/>
        <v>0</v>
      </c>
      <c r="P1311" s="3">
        <f t="shared" si="228"/>
        <v>0</v>
      </c>
      <c r="Q1311" s="2">
        <f t="shared" si="229"/>
        <v>0</v>
      </c>
      <c r="R1311" s="3">
        <f t="shared" si="230"/>
        <v>0</v>
      </c>
      <c r="S1311" s="2">
        <f t="shared" si="231"/>
        <v>0</v>
      </c>
      <c r="T1311" s="1">
        <f t="shared" si="234"/>
        <v>0</v>
      </c>
      <c r="U1311" s="1">
        <f t="shared" si="235"/>
        <v>0</v>
      </c>
    </row>
    <row r="1312" spans="1:21">
      <c r="A1312" s="9">
        <v>6348</v>
      </c>
      <c r="B1312" s="9" t="s">
        <v>629</v>
      </c>
      <c r="C1312" s="9" t="s">
        <v>0</v>
      </c>
      <c r="D1312" s="9">
        <v>2518</v>
      </c>
      <c r="E1312" s="9">
        <v>0.5</v>
      </c>
      <c r="F1312" s="9">
        <v>1.3583000000000001</v>
      </c>
      <c r="G1312" s="9">
        <v>1.3557999999999999</v>
      </c>
      <c r="H1312" s="9">
        <v>1.3583000000000001</v>
      </c>
      <c r="I1312" s="9">
        <v>2.5</v>
      </c>
      <c r="J1312" s="9">
        <v>1841.61</v>
      </c>
      <c r="K1312" s="8" t="str">
        <f t="shared" si="225"/>
        <v>09:15</v>
      </c>
      <c r="L1312" s="7" t="str">
        <f t="shared" si="226"/>
        <v>09</v>
      </c>
      <c r="M1312" s="6">
        <f t="shared" si="227"/>
        <v>0</v>
      </c>
      <c r="N1312" s="5">
        <f t="shared" si="232"/>
        <v>0</v>
      </c>
      <c r="O1312" s="4">
        <f t="shared" si="233"/>
        <v>1</v>
      </c>
      <c r="P1312" s="3">
        <f t="shared" si="228"/>
        <v>0</v>
      </c>
      <c r="Q1312" s="2">
        <f t="shared" si="229"/>
        <v>0</v>
      </c>
      <c r="R1312" s="3">
        <f t="shared" si="230"/>
        <v>0</v>
      </c>
      <c r="S1312" s="2">
        <f t="shared" si="231"/>
        <v>1</v>
      </c>
      <c r="T1312" s="1">
        <f t="shared" si="234"/>
        <v>0</v>
      </c>
      <c r="U1312" s="1">
        <f t="shared" si="235"/>
        <v>0</v>
      </c>
    </row>
    <row r="1313" spans="1:21">
      <c r="A1313" s="9">
        <v>6355</v>
      </c>
      <c r="B1313" s="9" t="s">
        <v>628</v>
      </c>
      <c r="C1313" s="9" t="s">
        <v>0</v>
      </c>
      <c r="D1313" s="9">
        <v>2520</v>
      </c>
      <c r="E1313" s="9">
        <v>1</v>
      </c>
      <c r="F1313" s="9">
        <v>1.3581000000000001</v>
      </c>
      <c r="G1313" s="9">
        <v>1.3555999999999999</v>
      </c>
      <c r="H1313" s="9">
        <v>1.3581000000000001</v>
      </c>
      <c r="I1313" s="9">
        <v>5</v>
      </c>
      <c r="J1313" s="9">
        <v>1846.61</v>
      </c>
      <c r="K1313" s="8" t="str">
        <f t="shared" si="225"/>
        <v>09:42</v>
      </c>
      <c r="L1313" s="7" t="str">
        <f t="shared" si="226"/>
        <v>09</v>
      </c>
      <c r="M1313" s="6">
        <f t="shared" si="227"/>
        <v>0</v>
      </c>
      <c r="N1313" s="5">
        <f t="shared" si="232"/>
        <v>0</v>
      </c>
      <c r="O1313" s="4">
        <f t="shared" si="233"/>
        <v>2</v>
      </c>
      <c r="P1313" s="3">
        <f t="shared" si="228"/>
        <v>0</v>
      </c>
      <c r="Q1313" s="2">
        <f t="shared" si="229"/>
        <v>0</v>
      </c>
      <c r="R1313" s="3">
        <f t="shared" si="230"/>
        <v>0</v>
      </c>
      <c r="S1313" s="2">
        <f t="shared" si="231"/>
        <v>1</v>
      </c>
      <c r="T1313" s="1">
        <f t="shared" si="234"/>
        <v>0</v>
      </c>
      <c r="U1313" s="1">
        <f t="shared" si="235"/>
        <v>0</v>
      </c>
    </row>
    <row r="1314" spans="1:21">
      <c r="A1314" s="9">
        <v>6360</v>
      </c>
      <c r="B1314" s="9" t="s">
        <v>627</v>
      </c>
      <c r="C1314" s="9" t="s">
        <v>0</v>
      </c>
      <c r="D1314" s="9">
        <v>2521</v>
      </c>
      <c r="E1314" s="9">
        <v>2</v>
      </c>
      <c r="F1314" s="9">
        <v>1.3577999999999999</v>
      </c>
      <c r="G1314" s="9">
        <v>1.3603000000000001</v>
      </c>
      <c r="H1314" s="9">
        <v>1.3577999999999999</v>
      </c>
      <c r="I1314" s="9">
        <v>10</v>
      </c>
      <c r="J1314" s="9">
        <v>1856.61</v>
      </c>
      <c r="K1314" s="8" t="str">
        <f t="shared" si="225"/>
        <v>10:10</v>
      </c>
      <c r="L1314" s="7" t="str">
        <f t="shared" si="226"/>
        <v>10</v>
      </c>
      <c r="M1314" s="6">
        <f t="shared" si="227"/>
        <v>0</v>
      </c>
      <c r="N1314" s="5">
        <f t="shared" si="232"/>
        <v>0</v>
      </c>
      <c r="O1314" s="4">
        <f t="shared" si="233"/>
        <v>3</v>
      </c>
      <c r="P1314" s="3">
        <f t="shared" si="228"/>
        <v>0</v>
      </c>
      <c r="Q1314" s="2">
        <f t="shared" si="229"/>
        <v>0</v>
      </c>
      <c r="R1314" s="3">
        <f t="shared" si="230"/>
        <v>0</v>
      </c>
      <c r="S1314" s="2">
        <f t="shared" si="231"/>
        <v>0</v>
      </c>
      <c r="T1314" s="1">
        <f t="shared" si="234"/>
        <v>0</v>
      </c>
      <c r="U1314" s="1">
        <f t="shared" si="235"/>
        <v>1</v>
      </c>
    </row>
    <row r="1315" spans="1:21">
      <c r="A1315" s="9">
        <v>6365</v>
      </c>
      <c r="B1315" s="9" t="s">
        <v>626</v>
      </c>
      <c r="C1315" s="9" t="s">
        <v>0</v>
      </c>
      <c r="D1315" s="9">
        <v>2524</v>
      </c>
      <c r="E1315" s="9">
        <v>3</v>
      </c>
      <c r="F1315" s="9">
        <v>1.3582000000000001</v>
      </c>
      <c r="G1315" s="9">
        <v>1.3556999999999999</v>
      </c>
      <c r="H1315" s="9">
        <v>1.3582000000000001</v>
      </c>
      <c r="I1315" s="9">
        <v>15</v>
      </c>
      <c r="J1315" s="9">
        <v>1871.61</v>
      </c>
      <c r="K1315" s="8" t="str">
        <f t="shared" si="225"/>
        <v>10:18</v>
      </c>
      <c r="L1315" s="7" t="str">
        <f t="shared" si="226"/>
        <v>10</v>
      </c>
      <c r="M1315" s="6">
        <f t="shared" si="227"/>
        <v>0</v>
      </c>
      <c r="N1315" s="5">
        <f t="shared" si="232"/>
        <v>0</v>
      </c>
      <c r="O1315" s="4">
        <f t="shared" si="233"/>
        <v>4</v>
      </c>
      <c r="P1315" s="3">
        <f t="shared" si="228"/>
        <v>0</v>
      </c>
      <c r="Q1315" s="2">
        <f t="shared" si="229"/>
        <v>1</v>
      </c>
      <c r="R1315" s="3">
        <f t="shared" si="230"/>
        <v>0</v>
      </c>
      <c r="S1315" s="2">
        <f t="shared" si="231"/>
        <v>1</v>
      </c>
      <c r="T1315" s="1">
        <f t="shared" si="234"/>
        <v>0</v>
      </c>
      <c r="U1315" s="1">
        <f t="shared" si="235"/>
        <v>1</v>
      </c>
    </row>
    <row r="1316" spans="1:21">
      <c r="A1316" s="9">
        <v>6374</v>
      </c>
      <c r="B1316" s="9" t="s">
        <v>625</v>
      </c>
      <c r="C1316" s="9" t="s">
        <v>3</v>
      </c>
      <c r="D1316" s="9">
        <v>2525</v>
      </c>
      <c r="E1316" s="9">
        <v>4</v>
      </c>
      <c r="F1316" s="9">
        <v>1.3604000000000001</v>
      </c>
      <c r="G1316" s="9">
        <v>1.3604000000000001</v>
      </c>
      <c r="H1316" s="9">
        <v>1.3579000000000001</v>
      </c>
      <c r="I1316" s="9">
        <v>-80</v>
      </c>
      <c r="J1316" s="9">
        <v>1791.61</v>
      </c>
      <c r="K1316" s="8" t="str">
        <f t="shared" si="225"/>
        <v>11:42</v>
      </c>
      <c r="L1316" s="7" t="str">
        <f t="shared" si="226"/>
        <v>11</v>
      </c>
      <c r="M1316" s="6">
        <f t="shared" si="227"/>
        <v>0</v>
      </c>
      <c r="N1316" s="5">
        <f t="shared" si="232"/>
        <v>1</v>
      </c>
      <c r="O1316" s="4">
        <f t="shared" si="233"/>
        <v>0</v>
      </c>
      <c r="P1316" s="3">
        <f t="shared" si="228"/>
        <v>0</v>
      </c>
      <c r="Q1316" s="2">
        <f t="shared" si="229"/>
        <v>0</v>
      </c>
      <c r="R1316" s="3">
        <f t="shared" si="230"/>
        <v>1</v>
      </c>
      <c r="S1316" s="2">
        <f t="shared" si="231"/>
        <v>0</v>
      </c>
      <c r="T1316" s="1">
        <f t="shared" si="234"/>
        <v>0</v>
      </c>
      <c r="U1316" s="1">
        <f t="shared" si="235"/>
        <v>0</v>
      </c>
    </row>
    <row r="1317" spans="1:21">
      <c r="A1317" s="9">
        <v>6375</v>
      </c>
      <c r="B1317" s="9" t="s">
        <v>624</v>
      </c>
      <c r="C1317" s="9" t="s">
        <v>0</v>
      </c>
      <c r="D1317" s="9">
        <v>2527</v>
      </c>
      <c r="E1317" s="9">
        <v>0.5</v>
      </c>
      <c r="F1317" s="9">
        <v>1.3589</v>
      </c>
      <c r="G1317" s="9">
        <v>1.3613999999999999</v>
      </c>
      <c r="H1317" s="9">
        <v>1.3589</v>
      </c>
      <c r="I1317" s="9">
        <v>2.5</v>
      </c>
      <c r="J1317" s="9">
        <v>1794.11</v>
      </c>
      <c r="K1317" s="8" t="str">
        <f t="shared" si="225"/>
        <v>12:49</v>
      </c>
      <c r="L1317" s="7" t="str">
        <f t="shared" si="226"/>
        <v>12</v>
      </c>
      <c r="M1317" s="6">
        <f t="shared" si="227"/>
        <v>0</v>
      </c>
      <c r="N1317" s="5">
        <f t="shared" si="232"/>
        <v>0</v>
      </c>
      <c r="O1317" s="4">
        <f t="shared" si="233"/>
        <v>1</v>
      </c>
      <c r="P1317" s="3">
        <f t="shared" si="228"/>
        <v>0</v>
      </c>
      <c r="Q1317" s="2">
        <f t="shared" si="229"/>
        <v>0</v>
      </c>
      <c r="R1317" s="3">
        <f t="shared" si="230"/>
        <v>0</v>
      </c>
      <c r="S1317" s="2">
        <f t="shared" si="231"/>
        <v>0</v>
      </c>
      <c r="T1317" s="1">
        <f t="shared" si="234"/>
        <v>0</v>
      </c>
      <c r="U1317" s="1">
        <f t="shared" si="235"/>
        <v>0</v>
      </c>
    </row>
    <row r="1318" spans="1:21">
      <c r="A1318" s="9">
        <v>6380</v>
      </c>
      <c r="B1318" s="9" t="s">
        <v>623</v>
      </c>
      <c r="C1318" s="9" t="s">
        <v>0</v>
      </c>
      <c r="D1318" s="9">
        <v>2530</v>
      </c>
      <c r="E1318" s="9">
        <v>1.5</v>
      </c>
      <c r="F1318" s="9">
        <v>1.3592</v>
      </c>
      <c r="G1318" s="9">
        <v>1.3567</v>
      </c>
      <c r="H1318" s="9">
        <v>1.3592</v>
      </c>
      <c r="I1318" s="9">
        <v>7.5</v>
      </c>
      <c r="J1318" s="9">
        <v>1801.61</v>
      </c>
      <c r="K1318" s="8" t="str">
        <f t="shared" si="225"/>
        <v>13:05</v>
      </c>
      <c r="L1318" s="7" t="str">
        <f t="shared" si="226"/>
        <v>13</v>
      </c>
      <c r="M1318" s="6">
        <f t="shared" si="227"/>
        <v>0</v>
      </c>
      <c r="N1318" s="5">
        <f t="shared" si="232"/>
        <v>0</v>
      </c>
      <c r="O1318" s="4">
        <f t="shared" si="233"/>
        <v>2</v>
      </c>
      <c r="P1318" s="3">
        <f t="shared" si="228"/>
        <v>0</v>
      </c>
      <c r="Q1318" s="2">
        <f t="shared" si="229"/>
        <v>0</v>
      </c>
      <c r="R1318" s="3">
        <f t="shared" si="230"/>
        <v>0</v>
      </c>
      <c r="S1318" s="2">
        <f t="shared" si="231"/>
        <v>1</v>
      </c>
      <c r="T1318" s="1">
        <f t="shared" si="234"/>
        <v>0</v>
      </c>
      <c r="U1318" s="1">
        <f t="shared" si="235"/>
        <v>1</v>
      </c>
    </row>
    <row r="1319" spans="1:21">
      <c r="A1319" s="9">
        <v>6389</v>
      </c>
      <c r="B1319" s="9" t="s">
        <v>622</v>
      </c>
      <c r="C1319" s="9" t="s">
        <v>3</v>
      </c>
      <c r="D1319" s="9">
        <v>2531</v>
      </c>
      <c r="E1319" s="9">
        <v>2.5</v>
      </c>
      <c r="F1319" s="9">
        <v>1.3613999999999999</v>
      </c>
      <c r="G1319" s="9">
        <v>1.3613999999999999</v>
      </c>
      <c r="H1319" s="9">
        <v>1.3589</v>
      </c>
      <c r="I1319" s="9">
        <v>-50</v>
      </c>
      <c r="J1319" s="9">
        <v>1751.61</v>
      </c>
      <c r="K1319" s="8" t="str">
        <f t="shared" si="225"/>
        <v>14:38</v>
      </c>
      <c r="L1319" s="7" t="str">
        <f t="shared" si="226"/>
        <v>14</v>
      </c>
      <c r="M1319" s="6">
        <f t="shared" si="227"/>
        <v>0</v>
      </c>
      <c r="N1319" s="5">
        <f t="shared" si="232"/>
        <v>1</v>
      </c>
      <c r="O1319" s="4">
        <f t="shared" si="233"/>
        <v>0</v>
      </c>
      <c r="P1319" s="3">
        <f t="shared" si="228"/>
        <v>0</v>
      </c>
      <c r="Q1319" s="2">
        <f t="shared" si="229"/>
        <v>0</v>
      </c>
      <c r="R1319" s="3">
        <f t="shared" si="230"/>
        <v>1</v>
      </c>
      <c r="S1319" s="2">
        <f t="shared" si="231"/>
        <v>0</v>
      </c>
      <c r="T1319" s="1">
        <f t="shared" si="234"/>
        <v>0</v>
      </c>
      <c r="U1319" s="1">
        <f t="shared" si="235"/>
        <v>0</v>
      </c>
    </row>
    <row r="1320" spans="1:21">
      <c r="A1320" s="9">
        <v>6394</v>
      </c>
      <c r="B1320" s="9" t="s">
        <v>621</v>
      </c>
      <c r="C1320" s="9" t="s">
        <v>0</v>
      </c>
      <c r="D1320" s="9">
        <v>2535</v>
      </c>
      <c r="E1320" s="9">
        <v>0.5</v>
      </c>
      <c r="F1320" s="9">
        <v>1.3609</v>
      </c>
      <c r="G1320" s="9">
        <v>1.3633999999999999</v>
      </c>
      <c r="H1320" s="9">
        <v>1.3609</v>
      </c>
      <c r="I1320" s="9">
        <v>2.5</v>
      </c>
      <c r="J1320" s="9">
        <v>1754.11</v>
      </c>
      <c r="K1320" s="8" t="str">
        <f t="shared" si="225"/>
        <v>14:41</v>
      </c>
      <c r="L1320" s="7" t="str">
        <f t="shared" si="226"/>
        <v>14</v>
      </c>
      <c r="M1320" s="6">
        <f t="shared" si="227"/>
        <v>0</v>
      </c>
      <c r="N1320" s="5">
        <f t="shared" si="232"/>
        <v>0</v>
      </c>
      <c r="O1320" s="4">
        <f t="shared" si="233"/>
        <v>1</v>
      </c>
      <c r="P1320" s="3">
        <f t="shared" si="228"/>
        <v>0</v>
      </c>
      <c r="Q1320" s="2">
        <f t="shared" si="229"/>
        <v>0</v>
      </c>
      <c r="R1320" s="3">
        <f t="shared" si="230"/>
        <v>0</v>
      </c>
      <c r="S1320" s="2">
        <f t="shared" si="231"/>
        <v>0</v>
      </c>
      <c r="T1320" s="1">
        <f t="shared" si="234"/>
        <v>0</v>
      </c>
      <c r="U1320" s="1">
        <f t="shared" si="235"/>
        <v>0</v>
      </c>
    </row>
    <row r="1321" spans="1:21">
      <c r="A1321" s="9">
        <v>6396</v>
      </c>
      <c r="B1321" s="9" t="s">
        <v>620</v>
      </c>
      <c r="C1321" s="9" t="s">
        <v>0</v>
      </c>
      <c r="D1321" s="9">
        <v>2533</v>
      </c>
      <c r="E1321" s="9">
        <v>0.5</v>
      </c>
      <c r="F1321" s="9">
        <v>1.3599000000000001</v>
      </c>
      <c r="G1321" s="9">
        <v>1.3624000000000001</v>
      </c>
      <c r="H1321" s="9">
        <v>1.3599000000000001</v>
      </c>
      <c r="I1321" s="9">
        <v>2.5</v>
      </c>
      <c r="J1321" s="9">
        <v>1756.61</v>
      </c>
      <c r="K1321" s="8" t="str">
        <f t="shared" si="225"/>
        <v>14:50</v>
      </c>
      <c r="L1321" s="7" t="str">
        <f t="shared" si="226"/>
        <v>14</v>
      </c>
      <c r="M1321" s="6">
        <f t="shared" si="227"/>
        <v>0</v>
      </c>
      <c r="N1321" s="5">
        <f t="shared" si="232"/>
        <v>0</v>
      </c>
      <c r="O1321" s="4">
        <f t="shared" si="233"/>
        <v>2</v>
      </c>
      <c r="P1321" s="3">
        <f t="shared" si="228"/>
        <v>0</v>
      </c>
      <c r="Q1321" s="2">
        <f t="shared" si="229"/>
        <v>0</v>
      </c>
      <c r="R1321" s="3">
        <f t="shared" si="230"/>
        <v>0</v>
      </c>
      <c r="S1321" s="2">
        <f t="shared" si="231"/>
        <v>0</v>
      </c>
      <c r="T1321" s="1">
        <f t="shared" si="234"/>
        <v>0</v>
      </c>
      <c r="U1321" s="1">
        <f t="shared" si="235"/>
        <v>0</v>
      </c>
    </row>
    <row r="1322" spans="1:21">
      <c r="A1322" s="9">
        <v>6400</v>
      </c>
      <c r="B1322" s="9" t="s">
        <v>619</v>
      </c>
      <c r="C1322" s="9" t="s">
        <v>3</v>
      </c>
      <c r="D1322" s="9">
        <v>2538</v>
      </c>
      <c r="E1322" s="9">
        <v>1.5</v>
      </c>
      <c r="F1322" s="9">
        <v>1.3587</v>
      </c>
      <c r="G1322" s="9">
        <v>1.3587</v>
      </c>
      <c r="H1322" s="9">
        <v>1.3612</v>
      </c>
      <c r="I1322" s="9">
        <v>-30</v>
      </c>
      <c r="J1322" s="9">
        <v>1726.61</v>
      </c>
      <c r="K1322" s="8" t="str">
        <f t="shared" si="225"/>
        <v>14:57</v>
      </c>
      <c r="L1322" s="7" t="str">
        <f t="shared" si="226"/>
        <v>14</v>
      </c>
      <c r="M1322" s="6">
        <f t="shared" si="227"/>
        <v>0</v>
      </c>
      <c r="N1322" s="5">
        <f t="shared" si="232"/>
        <v>1</v>
      </c>
      <c r="O1322" s="4">
        <f t="shared" si="233"/>
        <v>0</v>
      </c>
      <c r="P1322" s="3">
        <f t="shared" si="228"/>
        <v>0</v>
      </c>
      <c r="Q1322" s="2">
        <f t="shared" si="229"/>
        <v>0</v>
      </c>
      <c r="R1322" s="3">
        <f t="shared" si="230"/>
        <v>0</v>
      </c>
      <c r="S1322" s="2">
        <f t="shared" si="231"/>
        <v>0</v>
      </c>
      <c r="T1322" s="1">
        <f t="shared" si="234"/>
        <v>0</v>
      </c>
      <c r="U1322" s="1">
        <f t="shared" si="235"/>
        <v>0</v>
      </c>
    </row>
    <row r="1323" spans="1:21">
      <c r="A1323" s="9">
        <v>6405</v>
      </c>
      <c r="B1323" s="9" t="s">
        <v>618</v>
      </c>
      <c r="C1323" s="9" t="s">
        <v>0</v>
      </c>
      <c r="D1323" s="9">
        <v>2540</v>
      </c>
      <c r="E1323" s="9">
        <v>0.5</v>
      </c>
      <c r="F1323" s="9">
        <v>1.3593</v>
      </c>
      <c r="G1323" s="9">
        <v>1.3568</v>
      </c>
      <c r="H1323" s="9">
        <v>1.3593</v>
      </c>
      <c r="I1323" s="9">
        <v>2.5</v>
      </c>
      <c r="J1323" s="9">
        <v>1729.11</v>
      </c>
      <c r="K1323" s="8" t="str">
        <f t="shared" si="225"/>
        <v>15:32</v>
      </c>
      <c r="L1323" s="7" t="str">
        <f t="shared" si="226"/>
        <v>15</v>
      </c>
      <c r="M1323" s="6">
        <f t="shared" si="227"/>
        <v>0</v>
      </c>
      <c r="N1323" s="5">
        <f t="shared" si="232"/>
        <v>0</v>
      </c>
      <c r="O1323" s="4">
        <f t="shared" si="233"/>
        <v>1</v>
      </c>
      <c r="P1323" s="3">
        <f t="shared" si="228"/>
        <v>0</v>
      </c>
      <c r="Q1323" s="2">
        <f t="shared" si="229"/>
        <v>0</v>
      </c>
      <c r="R1323" s="3">
        <f t="shared" si="230"/>
        <v>0</v>
      </c>
      <c r="S1323" s="2">
        <f t="shared" si="231"/>
        <v>1</v>
      </c>
      <c r="T1323" s="1">
        <f t="shared" si="234"/>
        <v>0</v>
      </c>
      <c r="U1323" s="1">
        <f t="shared" si="235"/>
        <v>0</v>
      </c>
    </row>
    <row r="1324" spans="1:21">
      <c r="A1324" s="9">
        <v>6414</v>
      </c>
      <c r="B1324" s="9" t="s">
        <v>617</v>
      </c>
      <c r="C1324" s="9" t="s">
        <v>0</v>
      </c>
      <c r="D1324" s="9">
        <v>2543</v>
      </c>
      <c r="E1324" s="9">
        <v>0.5</v>
      </c>
      <c r="F1324" s="9">
        <v>1.36</v>
      </c>
      <c r="G1324" s="9">
        <v>1.3625</v>
      </c>
      <c r="H1324" s="9">
        <v>1.36</v>
      </c>
      <c r="I1324" s="9">
        <v>2.5</v>
      </c>
      <c r="J1324" s="9">
        <v>1731.61</v>
      </c>
      <c r="K1324" s="8" t="str">
        <f t="shared" si="225"/>
        <v>16:37</v>
      </c>
      <c r="L1324" s="7" t="str">
        <f t="shared" si="226"/>
        <v>16</v>
      </c>
      <c r="M1324" s="6">
        <f t="shared" si="227"/>
        <v>0</v>
      </c>
      <c r="N1324" s="5">
        <f t="shared" si="232"/>
        <v>0</v>
      </c>
      <c r="O1324" s="4">
        <f t="shared" si="233"/>
        <v>2</v>
      </c>
      <c r="P1324" s="3">
        <f t="shared" si="228"/>
        <v>0</v>
      </c>
      <c r="Q1324" s="2">
        <f t="shared" si="229"/>
        <v>0</v>
      </c>
      <c r="R1324" s="3">
        <f t="shared" si="230"/>
        <v>0</v>
      </c>
      <c r="S1324" s="2">
        <f t="shared" si="231"/>
        <v>0</v>
      </c>
      <c r="T1324" s="1">
        <f t="shared" si="234"/>
        <v>0</v>
      </c>
      <c r="U1324" s="1">
        <f t="shared" si="235"/>
        <v>1</v>
      </c>
    </row>
    <row r="1325" spans="1:21">
      <c r="A1325" s="9">
        <v>6416</v>
      </c>
      <c r="B1325" s="9" t="s">
        <v>616</v>
      </c>
      <c r="C1325" s="9" t="s">
        <v>0</v>
      </c>
      <c r="D1325" s="9">
        <v>2546</v>
      </c>
      <c r="E1325" s="9">
        <v>1.5</v>
      </c>
      <c r="F1325" s="9">
        <v>1.3603000000000001</v>
      </c>
      <c r="G1325" s="9">
        <v>1.3577999999999999</v>
      </c>
      <c r="H1325" s="9">
        <v>1.3603000000000001</v>
      </c>
      <c r="I1325" s="9">
        <v>7.5</v>
      </c>
      <c r="J1325" s="9">
        <v>1739.11</v>
      </c>
      <c r="K1325" s="8" t="str">
        <f t="shared" si="225"/>
        <v>16:53</v>
      </c>
      <c r="L1325" s="7" t="str">
        <f t="shared" si="226"/>
        <v>16</v>
      </c>
      <c r="M1325" s="6">
        <f t="shared" si="227"/>
        <v>0</v>
      </c>
      <c r="N1325" s="5">
        <f t="shared" si="232"/>
        <v>0</v>
      </c>
      <c r="O1325" s="4">
        <f t="shared" si="233"/>
        <v>3</v>
      </c>
      <c r="P1325" s="3">
        <f t="shared" si="228"/>
        <v>0</v>
      </c>
      <c r="Q1325" s="2">
        <f t="shared" si="229"/>
        <v>0</v>
      </c>
      <c r="R1325" s="3">
        <f t="shared" si="230"/>
        <v>0</v>
      </c>
      <c r="S1325" s="2">
        <f t="shared" si="231"/>
        <v>1</v>
      </c>
      <c r="T1325" s="1">
        <f t="shared" si="234"/>
        <v>0</v>
      </c>
      <c r="U1325" s="1">
        <f t="shared" si="235"/>
        <v>1</v>
      </c>
    </row>
    <row r="1326" spans="1:21">
      <c r="A1326" s="9">
        <v>6417</v>
      </c>
      <c r="B1326" s="9" t="s">
        <v>615</v>
      </c>
      <c r="C1326" s="9" t="s">
        <v>3</v>
      </c>
      <c r="D1326" s="9">
        <v>2541</v>
      </c>
      <c r="E1326" s="9">
        <v>1.5</v>
      </c>
      <c r="F1326" s="9">
        <v>1.3614999999999999</v>
      </c>
      <c r="G1326" s="9">
        <v>1.3614999999999999</v>
      </c>
      <c r="H1326" s="9">
        <v>1.359</v>
      </c>
      <c r="I1326" s="9">
        <v>-30</v>
      </c>
      <c r="J1326" s="9">
        <v>1709.11</v>
      </c>
      <c r="K1326" s="8" t="str">
        <f t="shared" si="225"/>
        <v>17:16</v>
      </c>
      <c r="L1326" s="7" t="str">
        <f t="shared" si="226"/>
        <v>17</v>
      </c>
      <c r="M1326" s="6">
        <f t="shared" si="227"/>
        <v>0</v>
      </c>
      <c r="N1326" s="5">
        <f t="shared" si="232"/>
        <v>1</v>
      </c>
      <c r="O1326" s="4">
        <f t="shared" si="233"/>
        <v>0</v>
      </c>
      <c r="P1326" s="3">
        <f t="shared" si="228"/>
        <v>0</v>
      </c>
      <c r="Q1326" s="2">
        <f t="shared" si="229"/>
        <v>0</v>
      </c>
      <c r="R1326" s="3">
        <f t="shared" si="230"/>
        <v>1</v>
      </c>
      <c r="S1326" s="2">
        <f t="shared" si="231"/>
        <v>0</v>
      </c>
      <c r="T1326" s="1">
        <f t="shared" si="234"/>
        <v>0</v>
      </c>
      <c r="U1326" s="1">
        <f t="shared" si="235"/>
        <v>0</v>
      </c>
    </row>
    <row r="1327" spans="1:21">
      <c r="A1327" s="9">
        <v>6419</v>
      </c>
      <c r="B1327" s="9" t="s">
        <v>614</v>
      </c>
      <c r="C1327" s="9" t="s">
        <v>54</v>
      </c>
      <c r="D1327" s="9">
        <v>2545</v>
      </c>
      <c r="E1327" s="9">
        <v>0.5</v>
      </c>
      <c r="F1327" s="9">
        <v>1.3624000000000001</v>
      </c>
      <c r="G1327" s="9">
        <v>1.3634999999999999</v>
      </c>
      <c r="H1327" s="9">
        <v>1.361</v>
      </c>
      <c r="I1327" s="9">
        <v>-4.68</v>
      </c>
      <c r="J1327" s="9">
        <v>1704.42</v>
      </c>
      <c r="K1327" s="8" t="str">
        <f t="shared" si="225"/>
        <v>01:00</v>
      </c>
      <c r="L1327" s="7" t="str">
        <f t="shared" si="226"/>
        <v>01</v>
      </c>
      <c r="M1327" s="6">
        <f t="shared" si="227"/>
        <v>2</v>
      </c>
      <c r="N1327" s="5">
        <f t="shared" si="232"/>
        <v>0</v>
      </c>
      <c r="O1327" s="4">
        <f t="shared" si="233"/>
        <v>0</v>
      </c>
      <c r="P1327" s="3">
        <f t="shared" si="228"/>
        <v>0</v>
      </c>
      <c r="Q1327" s="2">
        <f t="shared" si="229"/>
        <v>0</v>
      </c>
      <c r="R1327" s="3">
        <f t="shared" si="230"/>
        <v>0</v>
      </c>
      <c r="S1327" s="2">
        <f t="shared" si="231"/>
        <v>0</v>
      </c>
      <c r="T1327" s="1">
        <f t="shared" si="234"/>
        <v>0</v>
      </c>
      <c r="U1327" s="1">
        <f t="shared" si="235"/>
        <v>0</v>
      </c>
    </row>
    <row r="1328" spans="1:21">
      <c r="A1328" s="9">
        <v>6426</v>
      </c>
      <c r="B1328" s="9" t="s">
        <v>613</v>
      </c>
      <c r="C1328" s="9" t="s">
        <v>0</v>
      </c>
      <c r="D1328" s="9">
        <v>2548</v>
      </c>
      <c r="E1328" s="9">
        <v>1</v>
      </c>
      <c r="F1328" s="9">
        <v>1.3623000000000001</v>
      </c>
      <c r="G1328" s="9">
        <v>1.3597999999999999</v>
      </c>
      <c r="H1328" s="9">
        <v>1.3623000000000001</v>
      </c>
      <c r="I1328" s="9">
        <v>5</v>
      </c>
      <c r="J1328" s="9">
        <v>1709.42</v>
      </c>
      <c r="K1328" s="8" t="str">
        <f t="shared" si="225"/>
        <v>08:03</v>
      </c>
      <c r="L1328" s="7" t="str">
        <f t="shared" si="226"/>
        <v>08</v>
      </c>
      <c r="M1328" s="6">
        <f t="shared" si="227"/>
        <v>0</v>
      </c>
      <c r="N1328" s="5">
        <f t="shared" si="232"/>
        <v>0</v>
      </c>
      <c r="O1328" s="4">
        <f t="shared" si="233"/>
        <v>1</v>
      </c>
      <c r="P1328" s="3">
        <f t="shared" si="228"/>
        <v>0</v>
      </c>
      <c r="Q1328" s="2">
        <f t="shared" si="229"/>
        <v>0</v>
      </c>
      <c r="R1328" s="3">
        <f t="shared" si="230"/>
        <v>0</v>
      </c>
      <c r="S1328" s="2">
        <f t="shared" si="231"/>
        <v>1</v>
      </c>
      <c r="T1328" s="1">
        <f t="shared" si="234"/>
        <v>0</v>
      </c>
      <c r="U1328" s="1">
        <f t="shared" si="235"/>
        <v>0</v>
      </c>
    </row>
    <row r="1329" spans="1:21">
      <c r="A1329" s="9">
        <v>6431</v>
      </c>
      <c r="B1329" s="9" t="s">
        <v>612</v>
      </c>
      <c r="C1329" s="9" t="s">
        <v>0</v>
      </c>
      <c r="D1329" s="9">
        <v>2549</v>
      </c>
      <c r="E1329" s="9">
        <v>2</v>
      </c>
      <c r="F1329" s="9">
        <v>1.3620000000000001</v>
      </c>
      <c r="G1329" s="9">
        <v>1.3645</v>
      </c>
      <c r="H1329" s="9">
        <v>1.3620000000000001</v>
      </c>
      <c r="I1329" s="9">
        <v>10</v>
      </c>
      <c r="J1329" s="9">
        <v>1719.42</v>
      </c>
      <c r="K1329" s="8" t="str">
        <f t="shared" si="225"/>
        <v>09:34</v>
      </c>
      <c r="L1329" s="7" t="str">
        <f t="shared" si="226"/>
        <v>09</v>
      </c>
      <c r="M1329" s="6">
        <f t="shared" si="227"/>
        <v>0</v>
      </c>
      <c r="N1329" s="5">
        <f t="shared" si="232"/>
        <v>0</v>
      </c>
      <c r="O1329" s="4">
        <f t="shared" si="233"/>
        <v>2</v>
      </c>
      <c r="P1329" s="3">
        <f t="shared" si="228"/>
        <v>0</v>
      </c>
      <c r="Q1329" s="2">
        <f t="shared" si="229"/>
        <v>0</v>
      </c>
      <c r="R1329" s="3">
        <f t="shared" si="230"/>
        <v>0</v>
      </c>
      <c r="S1329" s="2">
        <f t="shared" si="231"/>
        <v>0</v>
      </c>
      <c r="T1329" s="1">
        <f t="shared" si="234"/>
        <v>0</v>
      </c>
      <c r="U1329" s="1">
        <f t="shared" si="235"/>
        <v>1</v>
      </c>
    </row>
    <row r="1330" spans="1:21">
      <c r="A1330" s="9">
        <v>6440</v>
      </c>
      <c r="B1330" s="9" t="s">
        <v>611</v>
      </c>
      <c r="C1330" s="9" t="s">
        <v>0</v>
      </c>
      <c r="D1330" s="9">
        <v>2554</v>
      </c>
      <c r="E1330" s="9">
        <v>0.5</v>
      </c>
      <c r="F1330" s="9">
        <v>1.3614999999999999</v>
      </c>
      <c r="G1330" s="9">
        <v>1.359</v>
      </c>
      <c r="H1330" s="9">
        <v>1.3614999999999999</v>
      </c>
      <c r="I1330" s="9">
        <v>2.5</v>
      </c>
      <c r="J1330" s="9">
        <v>1721.92</v>
      </c>
      <c r="K1330" s="8" t="str">
        <f t="shared" si="225"/>
        <v>09:53</v>
      </c>
      <c r="L1330" s="7" t="str">
        <f t="shared" si="226"/>
        <v>09</v>
      </c>
      <c r="M1330" s="6">
        <f t="shared" si="227"/>
        <v>0</v>
      </c>
      <c r="N1330" s="5">
        <f t="shared" si="232"/>
        <v>0</v>
      </c>
      <c r="O1330" s="4">
        <f t="shared" si="233"/>
        <v>3</v>
      </c>
      <c r="P1330" s="3">
        <f t="shared" si="228"/>
        <v>0</v>
      </c>
      <c r="Q1330" s="2">
        <f t="shared" si="229"/>
        <v>0</v>
      </c>
      <c r="R1330" s="3">
        <f t="shared" si="230"/>
        <v>0</v>
      </c>
      <c r="S1330" s="2">
        <f t="shared" si="231"/>
        <v>1</v>
      </c>
      <c r="T1330" s="1">
        <f t="shared" si="234"/>
        <v>0</v>
      </c>
      <c r="U1330" s="1">
        <f t="shared" si="235"/>
        <v>1</v>
      </c>
    </row>
    <row r="1331" spans="1:21">
      <c r="A1331" s="9">
        <v>6441</v>
      </c>
      <c r="B1331" s="9" t="s">
        <v>610</v>
      </c>
      <c r="C1331" s="9" t="s">
        <v>3</v>
      </c>
      <c r="D1331" s="9">
        <v>2552</v>
      </c>
      <c r="E1331" s="9">
        <v>3</v>
      </c>
      <c r="F1331" s="9">
        <v>1.36</v>
      </c>
      <c r="G1331" s="9">
        <v>1.36</v>
      </c>
      <c r="H1331" s="9">
        <v>1.3625</v>
      </c>
      <c r="I1331" s="9">
        <v>-60</v>
      </c>
      <c r="J1331" s="9">
        <v>1661.92</v>
      </c>
      <c r="K1331" s="8" t="str">
        <f t="shared" si="225"/>
        <v>14:53</v>
      </c>
      <c r="L1331" s="7" t="str">
        <f t="shared" si="226"/>
        <v>14</v>
      </c>
      <c r="M1331" s="6">
        <f t="shared" si="227"/>
        <v>0</v>
      </c>
      <c r="N1331" s="5">
        <f t="shared" si="232"/>
        <v>1</v>
      </c>
      <c r="O1331" s="4">
        <f t="shared" si="233"/>
        <v>0</v>
      </c>
      <c r="P1331" s="3">
        <f t="shared" si="228"/>
        <v>0</v>
      </c>
      <c r="Q1331" s="2">
        <f t="shared" si="229"/>
        <v>0</v>
      </c>
      <c r="R1331" s="3">
        <f t="shared" si="230"/>
        <v>0</v>
      </c>
      <c r="S1331" s="2">
        <f t="shared" si="231"/>
        <v>0</v>
      </c>
      <c r="T1331" s="1">
        <f t="shared" si="234"/>
        <v>0</v>
      </c>
      <c r="U1331" s="1">
        <f t="shared" si="235"/>
        <v>0</v>
      </c>
    </row>
    <row r="1332" spans="1:21">
      <c r="A1332" s="9">
        <v>6446</v>
      </c>
      <c r="B1332" s="9" t="s">
        <v>609</v>
      </c>
      <c r="C1332" s="9" t="s">
        <v>0</v>
      </c>
      <c r="D1332" s="9">
        <v>2556</v>
      </c>
      <c r="E1332" s="9">
        <v>0.5</v>
      </c>
      <c r="F1332" s="9">
        <v>1.3604000000000001</v>
      </c>
      <c r="G1332" s="9">
        <v>1.3579000000000001</v>
      </c>
      <c r="H1332" s="9">
        <v>1.3604000000000001</v>
      </c>
      <c r="I1332" s="9">
        <v>2.5</v>
      </c>
      <c r="J1332" s="9">
        <v>1664.42</v>
      </c>
      <c r="K1332" s="8" t="str">
        <f t="shared" si="225"/>
        <v>15:06</v>
      </c>
      <c r="L1332" s="7" t="str">
        <f t="shared" si="226"/>
        <v>15</v>
      </c>
      <c r="M1332" s="6">
        <f t="shared" si="227"/>
        <v>0</v>
      </c>
      <c r="N1332" s="5">
        <f t="shared" si="232"/>
        <v>0</v>
      </c>
      <c r="O1332" s="4">
        <f t="shared" si="233"/>
        <v>1</v>
      </c>
      <c r="P1332" s="3">
        <f t="shared" si="228"/>
        <v>0</v>
      </c>
      <c r="Q1332" s="2">
        <f t="shared" si="229"/>
        <v>0</v>
      </c>
      <c r="R1332" s="3">
        <f t="shared" si="230"/>
        <v>0</v>
      </c>
      <c r="S1332" s="2">
        <f t="shared" si="231"/>
        <v>1</v>
      </c>
      <c r="T1332" s="1">
        <f t="shared" si="234"/>
        <v>0</v>
      </c>
      <c r="U1332" s="1">
        <f t="shared" si="235"/>
        <v>0</v>
      </c>
    </row>
    <row r="1333" spans="1:21">
      <c r="A1333" s="9">
        <v>6451</v>
      </c>
      <c r="B1333" s="9" t="s">
        <v>608</v>
      </c>
      <c r="C1333" s="9" t="s">
        <v>0</v>
      </c>
      <c r="D1333" s="9">
        <v>2557</v>
      </c>
      <c r="E1333" s="9">
        <v>1.5</v>
      </c>
      <c r="F1333" s="9">
        <v>1.3599000000000001</v>
      </c>
      <c r="G1333" s="9">
        <v>1.3624000000000001</v>
      </c>
      <c r="H1333" s="9">
        <v>1.3599000000000001</v>
      </c>
      <c r="I1333" s="9">
        <v>7.5</v>
      </c>
      <c r="J1333" s="9">
        <v>1671.92</v>
      </c>
      <c r="K1333" s="8" t="str">
        <f t="shared" si="225"/>
        <v>15:16</v>
      </c>
      <c r="L1333" s="7" t="str">
        <f t="shared" si="226"/>
        <v>15</v>
      </c>
      <c r="M1333" s="6">
        <f t="shared" si="227"/>
        <v>0</v>
      </c>
      <c r="N1333" s="5">
        <f t="shared" si="232"/>
        <v>0</v>
      </c>
      <c r="O1333" s="4">
        <f t="shared" si="233"/>
        <v>2</v>
      </c>
      <c r="P1333" s="3">
        <f t="shared" si="228"/>
        <v>0</v>
      </c>
      <c r="Q1333" s="2">
        <f t="shared" si="229"/>
        <v>0</v>
      </c>
      <c r="R1333" s="3">
        <f t="shared" si="230"/>
        <v>0</v>
      </c>
      <c r="S1333" s="2">
        <f t="shared" si="231"/>
        <v>0</v>
      </c>
      <c r="T1333" s="1">
        <f t="shared" si="234"/>
        <v>0</v>
      </c>
      <c r="U1333" s="1">
        <f t="shared" si="235"/>
        <v>1</v>
      </c>
    </row>
    <row r="1334" spans="1:21">
      <c r="A1334" s="9">
        <v>6456</v>
      </c>
      <c r="B1334" s="9" t="s">
        <v>607</v>
      </c>
      <c r="C1334" s="9" t="s">
        <v>0</v>
      </c>
      <c r="D1334" s="9">
        <v>2560</v>
      </c>
      <c r="E1334" s="9">
        <v>2.5</v>
      </c>
      <c r="F1334" s="9">
        <v>1.3602000000000001</v>
      </c>
      <c r="G1334" s="9">
        <v>1.3576999999999999</v>
      </c>
      <c r="H1334" s="9">
        <v>1.3602000000000001</v>
      </c>
      <c r="I1334" s="9">
        <v>12.5</v>
      </c>
      <c r="J1334" s="9">
        <v>1684.42</v>
      </c>
      <c r="K1334" s="8" t="str">
        <f t="shared" si="225"/>
        <v>16:31</v>
      </c>
      <c r="L1334" s="7" t="str">
        <f t="shared" si="226"/>
        <v>16</v>
      </c>
      <c r="M1334" s="6">
        <f t="shared" si="227"/>
        <v>0</v>
      </c>
      <c r="N1334" s="5">
        <f t="shared" si="232"/>
        <v>0</v>
      </c>
      <c r="O1334" s="4">
        <f t="shared" si="233"/>
        <v>3</v>
      </c>
      <c r="P1334" s="3">
        <f t="shared" si="228"/>
        <v>0</v>
      </c>
      <c r="Q1334" s="2">
        <f t="shared" si="229"/>
        <v>0</v>
      </c>
      <c r="R1334" s="3">
        <f t="shared" si="230"/>
        <v>0</v>
      </c>
      <c r="S1334" s="2">
        <f t="shared" si="231"/>
        <v>1</v>
      </c>
      <c r="T1334" s="1">
        <f t="shared" si="234"/>
        <v>0</v>
      </c>
      <c r="U1334" s="1">
        <f t="shared" si="235"/>
        <v>1</v>
      </c>
    </row>
    <row r="1335" spans="1:21">
      <c r="A1335" s="9">
        <v>6461</v>
      </c>
      <c r="B1335" s="9" t="s">
        <v>606</v>
      </c>
      <c r="C1335" s="9" t="s">
        <v>0</v>
      </c>
      <c r="D1335" s="9">
        <v>2561</v>
      </c>
      <c r="E1335" s="9">
        <v>3.5</v>
      </c>
      <c r="F1335" s="9">
        <v>1.3599000000000001</v>
      </c>
      <c r="G1335" s="9">
        <v>1.3624000000000001</v>
      </c>
      <c r="H1335" s="9">
        <v>1.3599000000000001</v>
      </c>
      <c r="I1335" s="9">
        <v>17.5</v>
      </c>
      <c r="J1335" s="9">
        <v>1701.92</v>
      </c>
      <c r="K1335" s="8" t="str">
        <f t="shared" si="225"/>
        <v>16:44</v>
      </c>
      <c r="L1335" s="7" t="str">
        <f t="shared" si="226"/>
        <v>16</v>
      </c>
      <c r="M1335" s="6">
        <f t="shared" si="227"/>
        <v>0</v>
      </c>
      <c r="N1335" s="5">
        <f t="shared" si="232"/>
        <v>0</v>
      </c>
      <c r="O1335" s="4">
        <f t="shared" si="233"/>
        <v>4</v>
      </c>
      <c r="P1335" s="3">
        <f t="shared" si="228"/>
        <v>0</v>
      </c>
      <c r="Q1335" s="2">
        <f t="shared" si="229"/>
        <v>0</v>
      </c>
      <c r="R1335" s="3">
        <f t="shared" si="230"/>
        <v>0</v>
      </c>
      <c r="S1335" s="2">
        <f t="shared" si="231"/>
        <v>0</v>
      </c>
      <c r="T1335" s="1">
        <f t="shared" si="234"/>
        <v>0</v>
      </c>
      <c r="U1335" s="1">
        <f t="shared" si="235"/>
        <v>1</v>
      </c>
    </row>
    <row r="1336" spans="1:21">
      <c r="A1336" s="9">
        <v>6466</v>
      </c>
      <c r="B1336" s="9" t="s">
        <v>605</v>
      </c>
      <c r="C1336" s="9" t="s">
        <v>0</v>
      </c>
      <c r="D1336" s="9">
        <v>2564</v>
      </c>
      <c r="E1336" s="9">
        <v>4.5</v>
      </c>
      <c r="F1336" s="9">
        <v>1.3602000000000001</v>
      </c>
      <c r="G1336" s="9">
        <v>1.3576999999999999</v>
      </c>
      <c r="H1336" s="9">
        <v>1.3602000000000001</v>
      </c>
      <c r="I1336" s="9">
        <v>22.5</v>
      </c>
      <c r="J1336" s="9">
        <v>1724.42</v>
      </c>
      <c r="K1336" s="8" t="str">
        <f t="shared" si="225"/>
        <v>17:45</v>
      </c>
      <c r="L1336" s="7" t="str">
        <f t="shared" si="226"/>
        <v>17</v>
      </c>
      <c r="M1336" s="6">
        <f t="shared" si="227"/>
        <v>0</v>
      </c>
      <c r="N1336" s="5">
        <f t="shared" si="232"/>
        <v>0</v>
      </c>
      <c r="O1336" s="4">
        <f t="shared" si="233"/>
        <v>5</v>
      </c>
      <c r="P1336" s="3">
        <f t="shared" si="228"/>
        <v>0</v>
      </c>
      <c r="Q1336" s="2">
        <f t="shared" si="229"/>
        <v>0</v>
      </c>
      <c r="R1336" s="3">
        <f t="shared" si="230"/>
        <v>0</v>
      </c>
      <c r="S1336" s="2">
        <f t="shared" si="231"/>
        <v>1</v>
      </c>
      <c r="T1336" s="1">
        <f t="shared" si="234"/>
        <v>0</v>
      </c>
      <c r="U1336" s="1">
        <f t="shared" si="235"/>
        <v>1</v>
      </c>
    </row>
    <row r="1337" spans="1:21">
      <c r="A1337" s="9">
        <v>6471</v>
      </c>
      <c r="B1337" s="9" t="s">
        <v>604</v>
      </c>
      <c r="C1337" s="9" t="s">
        <v>0</v>
      </c>
      <c r="D1337" s="9">
        <v>2565</v>
      </c>
      <c r="E1337" s="9">
        <v>5.5</v>
      </c>
      <c r="F1337" s="9">
        <v>1.3599000000000001</v>
      </c>
      <c r="G1337" s="9">
        <v>1.3624000000000001</v>
      </c>
      <c r="H1337" s="9">
        <v>1.3599000000000001</v>
      </c>
      <c r="I1337" s="9">
        <v>27.5</v>
      </c>
      <c r="J1337" s="9">
        <v>1751.92</v>
      </c>
      <c r="K1337" s="8" t="str">
        <f t="shared" si="225"/>
        <v>19:43</v>
      </c>
      <c r="L1337" s="7" t="str">
        <f t="shared" si="226"/>
        <v>19</v>
      </c>
      <c r="M1337" s="6">
        <f t="shared" si="227"/>
        <v>0</v>
      </c>
      <c r="N1337" s="5">
        <f t="shared" si="232"/>
        <v>0</v>
      </c>
      <c r="O1337" s="4">
        <f t="shared" si="233"/>
        <v>6</v>
      </c>
      <c r="P1337" s="3">
        <f t="shared" si="228"/>
        <v>0</v>
      </c>
      <c r="Q1337" s="2">
        <f t="shared" si="229"/>
        <v>0</v>
      </c>
      <c r="R1337" s="3">
        <f t="shared" si="230"/>
        <v>0</v>
      </c>
      <c r="S1337" s="2">
        <f t="shared" si="231"/>
        <v>0</v>
      </c>
      <c r="T1337" s="1">
        <f t="shared" si="234"/>
        <v>0</v>
      </c>
      <c r="U1337" s="1">
        <f t="shared" si="235"/>
        <v>1</v>
      </c>
    </row>
    <row r="1338" spans="1:21">
      <c r="A1338" s="9">
        <v>6476</v>
      </c>
      <c r="B1338" s="9" t="s">
        <v>603</v>
      </c>
      <c r="C1338" s="9" t="s">
        <v>0</v>
      </c>
      <c r="D1338" s="9">
        <v>2568</v>
      </c>
      <c r="E1338" s="9">
        <v>6.5</v>
      </c>
      <c r="F1338" s="9">
        <v>1.3602000000000001</v>
      </c>
      <c r="G1338" s="9">
        <v>1.3576999999999999</v>
      </c>
      <c r="H1338" s="9">
        <v>1.3602000000000001</v>
      </c>
      <c r="I1338" s="9">
        <v>32.5</v>
      </c>
      <c r="J1338" s="9">
        <v>1784.42</v>
      </c>
      <c r="K1338" s="8" t="str">
        <f t="shared" si="225"/>
        <v>20:08</v>
      </c>
      <c r="L1338" s="7" t="str">
        <f t="shared" si="226"/>
        <v>20</v>
      </c>
      <c r="M1338" s="6">
        <f t="shared" si="227"/>
        <v>0</v>
      </c>
      <c r="N1338" s="5">
        <f t="shared" si="232"/>
        <v>0</v>
      </c>
      <c r="O1338" s="4">
        <f t="shared" si="233"/>
        <v>7</v>
      </c>
      <c r="P1338" s="3">
        <f t="shared" si="228"/>
        <v>0</v>
      </c>
      <c r="Q1338" s="2">
        <f t="shared" si="229"/>
        <v>0</v>
      </c>
      <c r="R1338" s="3">
        <f t="shared" si="230"/>
        <v>0</v>
      </c>
      <c r="S1338" s="2">
        <f t="shared" si="231"/>
        <v>1</v>
      </c>
      <c r="T1338" s="1">
        <f t="shared" si="234"/>
        <v>0</v>
      </c>
      <c r="U1338" s="1">
        <f t="shared" si="235"/>
        <v>1</v>
      </c>
    </row>
    <row r="1339" spans="1:21">
      <c r="A1339" s="9">
        <v>6481</v>
      </c>
      <c r="B1339" s="9" t="s">
        <v>602</v>
      </c>
      <c r="C1339" s="9" t="s">
        <v>0</v>
      </c>
      <c r="D1339" s="9">
        <v>2569</v>
      </c>
      <c r="E1339" s="9">
        <v>7.5</v>
      </c>
      <c r="F1339" s="9">
        <v>1.3599000000000001</v>
      </c>
      <c r="G1339" s="9">
        <v>1.3624000000000001</v>
      </c>
      <c r="H1339" s="9">
        <v>1.3599000000000001</v>
      </c>
      <c r="I1339" s="9">
        <v>37.5</v>
      </c>
      <c r="J1339" s="9">
        <v>1821.92</v>
      </c>
      <c r="K1339" s="8" t="str">
        <f t="shared" si="225"/>
        <v>21:32</v>
      </c>
      <c r="L1339" s="7" t="str">
        <f t="shared" si="226"/>
        <v>21</v>
      </c>
      <c r="M1339" s="6">
        <f t="shared" si="227"/>
        <v>0</v>
      </c>
      <c r="N1339" s="5">
        <f t="shared" si="232"/>
        <v>0</v>
      </c>
      <c r="O1339" s="4">
        <f t="shared" si="233"/>
        <v>8</v>
      </c>
      <c r="P1339" s="3">
        <f t="shared" si="228"/>
        <v>0</v>
      </c>
      <c r="Q1339" s="2">
        <f t="shared" si="229"/>
        <v>0</v>
      </c>
      <c r="R1339" s="3">
        <f t="shared" si="230"/>
        <v>0</v>
      </c>
      <c r="S1339" s="2">
        <f t="shared" si="231"/>
        <v>0</v>
      </c>
      <c r="T1339" s="1">
        <f t="shared" si="234"/>
        <v>0</v>
      </c>
      <c r="U1339" s="1">
        <f t="shared" si="235"/>
        <v>1</v>
      </c>
    </row>
    <row r="1340" spans="1:21">
      <c r="A1340" s="9">
        <v>6486</v>
      </c>
      <c r="B1340" s="9" t="s">
        <v>601</v>
      </c>
      <c r="C1340" s="9" t="s">
        <v>0</v>
      </c>
      <c r="D1340" s="9">
        <v>2572</v>
      </c>
      <c r="E1340" s="9">
        <v>8.5</v>
      </c>
      <c r="F1340" s="9">
        <v>1.3603000000000001</v>
      </c>
      <c r="G1340" s="9">
        <v>1.3577999999999999</v>
      </c>
      <c r="H1340" s="9">
        <v>1.3603000000000001</v>
      </c>
      <c r="I1340" s="9">
        <v>43.35</v>
      </c>
      <c r="J1340" s="9">
        <v>1865.27</v>
      </c>
      <c r="K1340" s="8" t="str">
        <f t="shared" si="225"/>
        <v>00:00</v>
      </c>
      <c r="L1340" s="7" t="str">
        <f t="shared" si="226"/>
        <v>00</v>
      </c>
      <c r="M1340" s="6">
        <f t="shared" si="227"/>
        <v>0</v>
      </c>
      <c r="N1340" s="5">
        <f t="shared" si="232"/>
        <v>0</v>
      </c>
      <c r="O1340" s="4">
        <f t="shared" si="233"/>
        <v>9</v>
      </c>
      <c r="P1340" s="3">
        <f t="shared" si="228"/>
        <v>0</v>
      </c>
      <c r="Q1340" s="2">
        <f t="shared" si="229"/>
        <v>1</v>
      </c>
      <c r="R1340" s="3">
        <f t="shared" si="230"/>
        <v>0</v>
      </c>
      <c r="S1340" s="2">
        <f t="shared" si="231"/>
        <v>1</v>
      </c>
      <c r="T1340" s="1">
        <f t="shared" si="234"/>
        <v>0</v>
      </c>
      <c r="U1340" s="1">
        <f t="shared" si="235"/>
        <v>1</v>
      </c>
    </row>
    <row r="1341" spans="1:21">
      <c r="A1341" s="9">
        <v>6499</v>
      </c>
      <c r="B1341" s="9" t="s">
        <v>600</v>
      </c>
      <c r="C1341" s="9" t="s">
        <v>3</v>
      </c>
      <c r="D1341" s="9">
        <v>2576</v>
      </c>
      <c r="E1341" s="9">
        <v>1</v>
      </c>
      <c r="F1341" s="9">
        <v>1.3571</v>
      </c>
      <c r="G1341" s="9">
        <v>1.3571</v>
      </c>
      <c r="H1341" s="9">
        <v>1.3595999999999999</v>
      </c>
      <c r="I1341" s="9">
        <v>-20</v>
      </c>
      <c r="J1341" s="9">
        <v>1845.27</v>
      </c>
      <c r="K1341" s="8" t="str">
        <f t="shared" si="225"/>
        <v>09:58</v>
      </c>
      <c r="L1341" s="7" t="str">
        <f t="shared" si="226"/>
        <v>09</v>
      </c>
      <c r="M1341" s="6">
        <f t="shared" si="227"/>
        <v>0</v>
      </c>
      <c r="N1341" s="5">
        <f t="shared" si="232"/>
        <v>1</v>
      </c>
      <c r="O1341" s="4">
        <f t="shared" si="233"/>
        <v>0</v>
      </c>
      <c r="P1341" s="3">
        <f t="shared" si="228"/>
        <v>0</v>
      </c>
      <c r="Q1341" s="2">
        <f t="shared" si="229"/>
        <v>0</v>
      </c>
      <c r="R1341" s="3">
        <f t="shared" si="230"/>
        <v>0</v>
      </c>
      <c r="S1341" s="2">
        <f t="shared" si="231"/>
        <v>0</v>
      </c>
      <c r="T1341" s="1">
        <f t="shared" si="234"/>
        <v>0</v>
      </c>
      <c r="U1341" s="1">
        <f t="shared" si="235"/>
        <v>0</v>
      </c>
    </row>
    <row r="1342" spans="1:21">
      <c r="A1342" s="9">
        <v>6504</v>
      </c>
      <c r="B1342" s="9" t="s">
        <v>599</v>
      </c>
      <c r="C1342" s="9" t="s">
        <v>3</v>
      </c>
      <c r="D1342" s="9">
        <v>2578</v>
      </c>
      <c r="E1342" s="9">
        <v>0.5</v>
      </c>
      <c r="F1342" s="9">
        <v>1.3561000000000001</v>
      </c>
      <c r="G1342" s="9">
        <v>1.3561000000000001</v>
      </c>
      <c r="H1342" s="9">
        <v>1.3586</v>
      </c>
      <c r="I1342" s="9">
        <v>-10</v>
      </c>
      <c r="J1342" s="9">
        <v>1835.27</v>
      </c>
      <c r="K1342" s="8" t="str">
        <f t="shared" si="225"/>
        <v>10:25</v>
      </c>
      <c r="L1342" s="7" t="str">
        <f t="shared" si="226"/>
        <v>10</v>
      </c>
      <c r="M1342" s="6">
        <f t="shared" si="227"/>
        <v>0</v>
      </c>
      <c r="N1342" s="5">
        <f t="shared" si="232"/>
        <v>2</v>
      </c>
      <c r="O1342" s="4">
        <f t="shared" si="233"/>
        <v>0</v>
      </c>
      <c r="P1342" s="3">
        <f t="shared" si="228"/>
        <v>1</v>
      </c>
      <c r="Q1342" s="2">
        <f t="shared" si="229"/>
        <v>0</v>
      </c>
      <c r="R1342" s="3">
        <f t="shared" si="230"/>
        <v>0</v>
      </c>
      <c r="S1342" s="2">
        <f t="shared" si="231"/>
        <v>0</v>
      </c>
      <c r="T1342" s="1">
        <f t="shared" si="234"/>
        <v>0</v>
      </c>
      <c r="U1342" s="1">
        <f t="shared" si="235"/>
        <v>0</v>
      </c>
    </row>
    <row r="1343" spans="1:21">
      <c r="A1343" s="9">
        <v>6509</v>
      </c>
      <c r="B1343" s="9" t="s">
        <v>598</v>
      </c>
      <c r="C1343" s="9" t="s">
        <v>0</v>
      </c>
      <c r="D1343" s="9">
        <v>2582</v>
      </c>
      <c r="E1343" s="9">
        <v>0.5</v>
      </c>
      <c r="F1343" s="9">
        <v>1.3565</v>
      </c>
      <c r="G1343" s="9">
        <v>1.3540000000000001</v>
      </c>
      <c r="H1343" s="9">
        <v>1.3565</v>
      </c>
      <c r="I1343" s="9">
        <v>2.5</v>
      </c>
      <c r="J1343" s="9">
        <v>1837.77</v>
      </c>
      <c r="K1343" s="8" t="str">
        <f t="shared" si="225"/>
        <v>10:37</v>
      </c>
      <c r="L1343" s="7" t="str">
        <f t="shared" si="226"/>
        <v>10</v>
      </c>
      <c r="M1343" s="6">
        <f t="shared" si="227"/>
        <v>0</v>
      </c>
      <c r="N1343" s="5">
        <f t="shared" si="232"/>
        <v>0</v>
      </c>
      <c r="O1343" s="4">
        <f t="shared" si="233"/>
        <v>1</v>
      </c>
      <c r="P1343" s="3">
        <f t="shared" si="228"/>
        <v>0</v>
      </c>
      <c r="Q1343" s="2">
        <f t="shared" si="229"/>
        <v>0</v>
      </c>
      <c r="R1343" s="3">
        <f t="shared" si="230"/>
        <v>0</v>
      </c>
      <c r="S1343" s="2">
        <f t="shared" si="231"/>
        <v>1</v>
      </c>
      <c r="T1343" s="1">
        <f t="shared" si="234"/>
        <v>0</v>
      </c>
      <c r="U1343" s="1">
        <f t="shared" si="235"/>
        <v>0</v>
      </c>
    </row>
    <row r="1344" spans="1:21">
      <c r="A1344" s="9">
        <v>6511</v>
      </c>
      <c r="B1344" s="9" t="s">
        <v>597</v>
      </c>
      <c r="C1344" s="9" t="s">
        <v>0</v>
      </c>
      <c r="D1344" s="9">
        <v>2583</v>
      </c>
      <c r="E1344" s="9">
        <v>1.5</v>
      </c>
      <c r="F1344" s="9">
        <v>1.3562000000000001</v>
      </c>
      <c r="G1344" s="9">
        <v>1.3587</v>
      </c>
      <c r="H1344" s="9">
        <v>1.3562000000000001</v>
      </c>
      <c r="I1344" s="9">
        <v>7.5</v>
      </c>
      <c r="J1344" s="9">
        <v>1845.27</v>
      </c>
      <c r="K1344" s="8" t="str">
        <f t="shared" si="225"/>
        <v>11:02</v>
      </c>
      <c r="L1344" s="7" t="str">
        <f t="shared" si="226"/>
        <v>11</v>
      </c>
      <c r="M1344" s="6">
        <f t="shared" si="227"/>
        <v>0</v>
      </c>
      <c r="N1344" s="5">
        <f t="shared" si="232"/>
        <v>0</v>
      </c>
      <c r="O1344" s="4">
        <f t="shared" si="233"/>
        <v>2</v>
      </c>
      <c r="P1344" s="3">
        <f t="shared" si="228"/>
        <v>0</v>
      </c>
      <c r="Q1344" s="2">
        <f t="shared" si="229"/>
        <v>0</v>
      </c>
      <c r="R1344" s="3">
        <f t="shared" si="230"/>
        <v>0</v>
      </c>
      <c r="S1344" s="2">
        <f t="shared" si="231"/>
        <v>0</v>
      </c>
      <c r="T1344" s="1">
        <f t="shared" si="234"/>
        <v>0</v>
      </c>
      <c r="U1344" s="1">
        <f t="shared" si="235"/>
        <v>1</v>
      </c>
    </row>
    <row r="1345" spans="1:21">
      <c r="A1345" s="9">
        <v>6512</v>
      </c>
      <c r="B1345" s="9" t="s">
        <v>596</v>
      </c>
      <c r="C1345" s="9" t="s">
        <v>3</v>
      </c>
      <c r="D1345" s="9">
        <v>2580</v>
      </c>
      <c r="E1345" s="9">
        <v>0.5</v>
      </c>
      <c r="F1345" s="9">
        <v>1.355</v>
      </c>
      <c r="G1345" s="9">
        <v>1.355</v>
      </c>
      <c r="H1345" s="9">
        <v>1.3574999999999999</v>
      </c>
      <c r="I1345" s="9">
        <v>-10</v>
      </c>
      <c r="J1345" s="9">
        <v>1835.27</v>
      </c>
      <c r="K1345" s="8" t="str">
        <f t="shared" ref="K1345:K1408" si="236">RIGHT(B1345,5)</f>
        <v>12:58</v>
      </c>
      <c r="L1345" s="7" t="str">
        <f t="shared" ref="L1345:L1408" si="237">TEXT(K1345,"hh")</f>
        <v>12</v>
      </c>
      <c r="M1345" s="6">
        <f t="shared" ref="M1345:M1408" si="238">IF(C1345="close",IF(I1345&gt;=0,1,IF(I1345&lt;0,2)),0)</f>
        <v>0</v>
      </c>
      <c r="N1345" s="5">
        <f t="shared" si="232"/>
        <v>1</v>
      </c>
      <c r="O1345" s="4">
        <f t="shared" si="233"/>
        <v>0</v>
      </c>
      <c r="P1345" s="3">
        <f t="shared" ref="P1345:P1408" si="239">IF(AND(N1345&gt;=$AD$36,N1346=0),1,0)</f>
        <v>0</v>
      </c>
      <c r="Q1345" s="2">
        <f t="shared" ref="Q1345:Q1408" si="240">IF(AND(O1345&gt;=$AD$35,O1346=0),1,0)</f>
        <v>0</v>
      </c>
      <c r="R1345" s="3">
        <f t="shared" ref="R1345:R1408" si="241">IF(AND(N1345&gt;0,ISODD(D1345)),1,0)</f>
        <v>0</v>
      </c>
      <c r="S1345" s="2">
        <f t="shared" ref="S1345:S1408" si="242">IF(AND(O1345&gt;0,ISEVEN(D1345)),1,0)</f>
        <v>0</v>
      </c>
      <c r="T1345" s="1">
        <f t="shared" si="234"/>
        <v>0</v>
      </c>
      <c r="U1345" s="1">
        <f t="shared" si="235"/>
        <v>0</v>
      </c>
    </row>
    <row r="1346" spans="1:21">
      <c r="A1346" s="9">
        <v>6514</v>
      </c>
      <c r="B1346" s="9" t="s">
        <v>595</v>
      </c>
      <c r="C1346" s="9" t="s">
        <v>0</v>
      </c>
      <c r="D1346" s="9">
        <v>2584</v>
      </c>
      <c r="E1346" s="9">
        <v>0.5</v>
      </c>
      <c r="F1346" s="9">
        <v>1.3554999999999999</v>
      </c>
      <c r="G1346" s="9">
        <v>1.353</v>
      </c>
      <c r="H1346" s="9">
        <v>1.3554999999999999</v>
      </c>
      <c r="I1346" s="9">
        <v>2.5</v>
      </c>
      <c r="J1346" s="9">
        <v>1837.77</v>
      </c>
      <c r="K1346" s="8" t="str">
        <f t="shared" si="236"/>
        <v>15:42</v>
      </c>
      <c r="L1346" s="7" t="str">
        <f t="shared" si="237"/>
        <v>15</v>
      </c>
      <c r="M1346" s="6">
        <f t="shared" si="238"/>
        <v>0</v>
      </c>
      <c r="N1346" s="5">
        <f t="shared" ref="N1346:N1409" si="243">IF(N1345=0,IF(C1346="s/l",1,0),IF(C1346="s/l",N1345+1,0))</f>
        <v>0</v>
      </c>
      <c r="O1346" s="4">
        <f t="shared" ref="O1346:O1409" si="244">IF(O1345=0,IF(C1346="t/p",1,0),IF(C1346="t/p",O1345+1,0))</f>
        <v>1</v>
      </c>
      <c r="P1346" s="3">
        <f t="shared" si="239"/>
        <v>0</v>
      </c>
      <c r="Q1346" s="2">
        <f t="shared" si="240"/>
        <v>0</v>
      </c>
      <c r="R1346" s="3">
        <f t="shared" si="241"/>
        <v>0</v>
      </c>
      <c r="S1346" s="2">
        <f t="shared" si="242"/>
        <v>1</v>
      </c>
      <c r="T1346" s="1">
        <f t="shared" ref="T1346:T1409" si="245">IF(AND(N1345&gt;0,N1346&gt;0),IF(OR(AND(R1345=0,R1346=1),AND(R1345=1,R1346=0)),1,0),0)</f>
        <v>0</v>
      </c>
      <c r="U1346" s="1">
        <f t="shared" ref="U1346:U1409" si="246">IF(AND(O1345&gt;0,O1346&gt;0),IF(OR(AND(S1345=0,S1346=1),AND(S1345=1,S1346=0)),1,0),0)</f>
        <v>0</v>
      </c>
    </row>
    <row r="1347" spans="1:21">
      <c r="A1347" s="9">
        <v>6525</v>
      </c>
      <c r="B1347" s="9" t="s">
        <v>594</v>
      </c>
      <c r="C1347" s="9" t="s">
        <v>3</v>
      </c>
      <c r="D1347" s="9">
        <v>2585</v>
      </c>
      <c r="E1347" s="9">
        <v>1</v>
      </c>
      <c r="F1347" s="9">
        <v>1.3585</v>
      </c>
      <c r="G1347" s="9">
        <v>1.3585</v>
      </c>
      <c r="H1347" s="9">
        <v>1.3560000000000001</v>
      </c>
      <c r="I1347" s="9">
        <v>-20</v>
      </c>
      <c r="J1347" s="9">
        <v>1817.77</v>
      </c>
      <c r="K1347" s="8" t="str">
        <f t="shared" si="236"/>
        <v>17:42</v>
      </c>
      <c r="L1347" s="7" t="str">
        <f t="shared" si="237"/>
        <v>17</v>
      </c>
      <c r="M1347" s="6">
        <f t="shared" si="238"/>
        <v>0</v>
      </c>
      <c r="N1347" s="5">
        <f t="shared" si="243"/>
        <v>1</v>
      </c>
      <c r="O1347" s="4">
        <f t="shared" si="244"/>
        <v>0</v>
      </c>
      <c r="P1347" s="3">
        <f t="shared" si="239"/>
        <v>0</v>
      </c>
      <c r="Q1347" s="2">
        <f t="shared" si="240"/>
        <v>0</v>
      </c>
      <c r="R1347" s="3">
        <f t="shared" si="241"/>
        <v>1</v>
      </c>
      <c r="S1347" s="2">
        <f t="shared" si="242"/>
        <v>0</v>
      </c>
      <c r="T1347" s="1">
        <f t="shared" si="245"/>
        <v>0</v>
      </c>
      <c r="U1347" s="1">
        <f t="shared" si="246"/>
        <v>0</v>
      </c>
    </row>
    <row r="1348" spans="1:21">
      <c r="A1348" s="9">
        <v>6530</v>
      </c>
      <c r="B1348" s="9" t="s">
        <v>593</v>
      </c>
      <c r="C1348" s="9" t="s">
        <v>0</v>
      </c>
      <c r="D1348" s="9">
        <v>2589</v>
      </c>
      <c r="E1348" s="9">
        <v>0.5</v>
      </c>
      <c r="F1348" s="9">
        <v>1.3580000000000001</v>
      </c>
      <c r="G1348" s="9">
        <v>1.3605</v>
      </c>
      <c r="H1348" s="9">
        <v>1.3580000000000001</v>
      </c>
      <c r="I1348" s="9">
        <v>2.5</v>
      </c>
      <c r="J1348" s="9">
        <v>1820.27</v>
      </c>
      <c r="K1348" s="8" t="str">
        <f t="shared" si="236"/>
        <v>17:56</v>
      </c>
      <c r="L1348" s="7" t="str">
        <f t="shared" si="237"/>
        <v>17</v>
      </c>
      <c r="M1348" s="6">
        <f t="shared" si="238"/>
        <v>0</v>
      </c>
      <c r="N1348" s="5">
        <f t="shared" si="243"/>
        <v>0</v>
      </c>
      <c r="O1348" s="4">
        <f t="shared" si="244"/>
        <v>1</v>
      </c>
      <c r="P1348" s="3">
        <f t="shared" si="239"/>
        <v>0</v>
      </c>
      <c r="Q1348" s="2">
        <f t="shared" si="240"/>
        <v>0</v>
      </c>
      <c r="R1348" s="3">
        <f t="shared" si="241"/>
        <v>0</v>
      </c>
      <c r="S1348" s="2">
        <f t="shared" si="242"/>
        <v>0</v>
      </c>
      <c r="T1348" s="1">
        <f t="shared" si="245"/>
        <v>0</v>
      </c>
      <c r="U1348" s="1">
        <f t="shared" si="246"/>
        <v>0</v>
      </c>
    </row>
    <row r="1349" spans="1:21">
      <c r="A1349" s="9">
        <v>6532</v>
      </c>
      <c r="B1349" s="9" t="s">
        <v>592</v>
      </c>
      <c r="C1349" s="9" t="s">
        <v>54</v>
      </c>
      <c r="D1349" s="9">
        <v>2592</v>
      </c>
      <c r="E1349" s="9">
        <v>1.5</v>
      </c>
      <c r="F1349" s="9">
        <v>1.3582000000000001</v>
      </c>
      <c r="G1349" s="9">
        <v>1.3560000000000001</v>
      </c>
      <c r="H1349" s="9">
        <v>1.3585</v>
      </c>
      <c r="I1349" s="9">
        <v>3.15</v>
      </c>
      <c r="J1349" s="9">
        <v>1823.42</v>
      </c>
      <c r="K1349" s="8" t="str">
        <f t="shared" si="236"/>
        <v>01:00</v>
      </c>
      <c r="L1349" s="7" t="str">
        <f t="shared" si="237"/>
        <v>01</v>
      </c>
      <c r="M1349" s="6">
        <f t="shared" si="238"/>
        <v>1</v>
      </c>
      <c r="N1349" s="5">
        <f t="shared" si="243"/>
        <v>0</v>
      </c>
      <c r="O1349" s="4">
        <f t="shared" si="244"/>
        <v>0</v>
      </c>
      <c r="P1349" s="3">
        <f t="shared" si="239"/>
        <v>0</v>
      </c>
      <c r="Q1349" s="2">
        <f t="shared" si="240"/>
        <v>0</v>
      </c>
      <c r="R1349" s="3">
        <f t="shared" si="241"/>
        <v>0</v>
      </c>
      <c r="S1349" s="2">
        <f t="shared" si="242"/>
        <v>0</v>
      </c>
      <c r="T1349" s="1">
        <f t="shared" si="245"/>
        <v>0</v>
      </c>
      <c r="U1349" s="1">
        <f t="shared" si="246"/>
        <v>0</v>
      </c>
    </row>
    <row r="1350" spans="1:21">
      <c r="A1350" s="9">
        <v>6533</v>
      </c>
      <c r="B1350" s="9" t="s">
        <v>592</v>
      </c>
      <c r="C1350" s="9" t="s">
        <v>54</v>
      </c>
      <c r="D1350" s="9">
        <v>2587</v>
      </c>
      <c r="E1350" s="9">
        <v>0.5</v>
      </c>
      <c r="F1350" s="9">
        <v>1.3585</v>
      </c>
      <c r="G1350" s="9">
        <v>1.3594999999999999</v>
      </c>
      <c r="H1350" s="9">
        <v>1.357</v>
      </c>
      <c r="I1350" s="9">
        <v>-5.18</v>
      </c>
      <c r="J1350" s="9">
        <v>1818.24</v>
      </c>
      <c r="K1350" s="8" t="str">
        <f t="shared" si="236"/>
        <v>01:00</v>
      </c>
      <c r="L1350" s="7" t="str">
        <f t="shared" si="237"/>
        <v>01</v>
      </c>
      <c r="M1350" s="6">
        <f t="shared" si="238"/>
        <v>2</v>
      </c>
      <c r="N1350" s="5">
        <f t="shared" si="243"/>
        <v>0</v>
      </c>
      <c r="O1350" s="4">
        <f t="shared" si="244"/>
        <v>0</v>
      </c>
      <c r="P1350" s="3">
        <f t="shared" si="239"/>
        <v>0</v>
      </c>
      <c r="Q1350" s="2">
        <f t="shared" si="240"/>
        <v>0</v>
      </c>
      <c r="R1350" s="3">
        <f t="shared" si="241"/>
        <v>0</v>
      </c>
      <c r="S1350" s="2">
        <f t="shared" si="242"/>
        <v>0</v>
      </c>
      <c r="T1350" s="1">
        <f t="shared" si="245"/>
        <v>0</v>
      </c>
      <c r="U1350" s="1">
        <f t="shared" si="246"/>
        <v>0</v>
      </c>
    </row>
    <row r="1351" spans="1:21">
      <c r="A1351" s="9">
        <v>6545</v>
      </c>
      <c r="B1351" s="9" t="s">
        <v>591</v>
      </c>
      <c r="C1351" s="9" t="s">
        <v>0</v>
      </c>
      <c r="D1351" s="9">
        <v>2596</v>
      </c>
      <c r="E1351" s="9">
        <v>0.5</v>
      </c>
      <c r="F1351" s="9">
        <v>1.3566</v>
      </c>
      <c r="G1351" s="9">
        <v>1.3541000000000001</v>
      </c>
      <c r="H1351" s="9">
        <v>1.3566</v>
      </c>
      <c r="I1351" s="9">
        <v>2.5</v>
      </c>
      <c r="J1351" s="9">
        <v>1820.74</v>
      </c>
      <c r="K1351" s="8" t="str">
        <f t="shared" si="236"/>
        <v>03:44</v>
      </c>
      <c r="L1351" s="7" t="str">
        <f t="shared" si="237"/>
        <v>03</v>
      </c>
      <c r="M1351" s="6">
        <f t="shared" si="238"/>
        <v>0</v>
      </c>
      <c r="N1351" s="5">
        <f t="shared" si="243"/>
        <v>0</v>
      </c>
      <c r="O1351" s="4">
        <f t="shared" si="244"/>
        <v>1</v>
      </c>
      <c r="P1351" s="3">
        <f t="shared" si="239"/>
        <v>0</v>
      </c>
      <c r="Q1351" s="2">
        <f t="shared" si="240"/>
        <v>0</v>
      </c>
      <c r="R1351" s="3">
        <f t="shared" si="241"/>
        <v>0</v>
      </c>
      <c r="S1351" s="2">
        <f t="shared" si="242"/>
        <v>1</v>
      </c>
      <c r="T1351" s="1">
        <f t="shared" si="245"/>
        <v>0</v>
      </c>
      <c r="U1351" s="1">
        <f t="shared" si="246"/>
        <v>0</v>
      </c>
    </row>
    <row r="1352" spans="1:21">
      <c r="A1352" s="9">
        <v>6546</v>
      </c>
      <c r="B1352" s="9" t="s">
        <v>590</v>
      </c>
      <c r="C1352" s="9" t="s">
        <v>3</v>
      </c>
      <c r="D1352" s="9">
        <v>2594</v>
      </c>
      <c r="E1352" s="9">
        <v>1</v>
      </c>
      <c r="F1352" s="9">
        <v>1.3551</v>
      </c>
      <c r="G1352" s="9">
        <v>1.3551</v>
      </c>
      <c r="H1352" s="9">
        <v>1.3575999999999999</v>
      </c>
      <c r="I1352" s="9">
        <v>-20</v>
      </c>
      <c r="J1352" s="9">
        <v>1800.74</v>
      </c>
      <c r="K1352" s="8" t="str">
        <f t="shared" si="236"/>
        <v>04:25</v>
      </c>
      <c r="L1352" s="7" t="str">
        <f t="shared" si="237"/>
        <v>04</v>
      </c>
      <c r="M1352" s="6">
        <f t="shared" si="238"/>
        <v>0</v>
      </c>
      <c r="N1352" s="5">
        <f t="shared" si="243"/>
        <v>1</v>
      </c>
      <c r="O1352" s="4">
        <f t="shared" si="244"/>
        <v>0</v>
      </c>
      <c r="P1352" s="3">
        <f t="shared" si="239"/>
        <v>0</v>
      </c>
      <c r="Q1352" s="2">
        <f t="shared" si="240"/>
        <v>0</v>
      </c>
      <c r="R1352" s="3">
        <f t="shared" si="241"/>
        <v>0</v>
      </c>
      <c r="S1352" s="2">
        <f t="shared" si="242"/>
        <v>0</v>
      </c>
      <c r="T1352" s="1">
        <f t="shared" si="245"/>
        <v>0</v>
      </c>
      <c r="U1352" s="1">
        <f t="shared" si="246"/>
        <v>0</v>
      </c>
    </row>
    <row r="1353" spans="1:21">
      <c r="A1353" s="9">
        <v>6551</v>
      </c>
      <c r="B1353" s="9" t="s">
        <v>589</v>
      </c>
      <c r="C1353" s="9" t="s">
        <v>0</v>
      </c>
      <c r="D1353" s="9">
        <v>2598</v>
      </c>
      <c r="E1353" s="9">
        <v>0.5</v>
      </c>
      <c r="F1353" s="9">
        <v>1.3555999999999999</v>
      </c>
      <c r="G1353" s="9">
        <v>1.3531</v>
      </c>
      <c r="H1353" s="9">
        <v>1.3555999999999999</v>
      </c>
      <c r="I1353" s="9">
        <v>2.5</v>
      </c>
      <c r="J1353" s="9">
        <v>1803.24</v>
      </c>
      <c r="K1353" s="8" t="str">
        <f t="shared" si="236"/>
        <v>04:52</v>
      </c>
      <c r="L1353" s="7" t="str">
        <f t="shared" si="237"/>
        <v>04</v>
      </c>
      <c r="M1353" s="6">
        <f t="shared" si="238"/>
        <v>0</v>
      </c>
      <c r="N1353" s="5">
        <f t="shared" si="243"/>
        <v>0</v>
      </c>
      <c r="O1353" s="4">
        <f t="shared" si="244"/>
        <v>1</v>
      </c>
      <c r="P1353" s="3">
        <f t="shared" si="239"/>
        <v>0</v>
      </c>
      <c r="Q1353" s="2">
        <f t="shared" si="240"/>
        <v>0</v>
      </c>
      <c r="R1353" s="3">
        <f t="shared" si="241"/>
        <v>0</v>
      </c>
      <c r="S1353" s="2">
        <f t="shared" si="242"/>
        <v>1</v>
      </c>
      <c r="T1353" s="1">
        <f t="shared" si="245"/>
        <v>0</v>
      </c>
      <c r="U1353" s="1">
        <f t="shared" si="246"/>
        <v>0</v>
      </c>
    </row>
    <row r="1354" spans="1:21">
      <c r="A1354" s="9">
        <v>6560</v>
      </c>
      <c r="B1354" s="9" t="s">
        <v>588</v>
      </c>
      <c r="C1354" s="9" t="s">
        <v>0</v>
      </c>
      <c r="D1354" s="9">
        <v>2601</v>
      </c>
      <c r="E1354" s="9">
        <v>0.5</v>
      </c>
      <c r="F1354" s="9">
        <v>1.3563000000000001</v>
      </c>
      <c r="G1354" s="9">
        <v>1.3588</v>
      </c>
      <c r="H1354" s="9">
        <v>1.3563000000000001</v>
      </c>
      <c r="I1354" s="9">
        <v>2.5</v>
      </c>
      <c r="J1354" s="9">
        <v>1805.74</v>
      </c>
      <c r="K1354" s="8" t="str">
        <f t="shared" si="236"/>
        <v>07:04</v>
      </c>
      <c r="L1354" s="7" t="str">
        <f t="shared" si="237"/>
        <v>07</v>
      </c>
      <c r="M1354" s="6">
        <f t="shared" si="238"/>
        <v>0</v>
      </c>
      <c r="N1354" s="5">
        <f t="shared" si="243"/>
        <v>0</v>
      </c>
      <c r="O1354" s="4">
        <f t="shared" si="244"/>
        <v>2</v>
      </c>
      <c r="P1354" s="3">
        <f t="shared" si="239"/>
        <v>0</v>
      </c>
      <c r="Q1354" s="2">
        <f t="shared" si="240"/>
        <v>0</v>
      </c>
      <c r="R1354" s="3">
        <f t="shared" si="241"/>
        <v>0</v>
      </c>
      <c r="S1354" s="2">
        <f t="shared" si="242"/>
        <v>0</v>
      </c>
      <c r="T1354" s="1">
        <f t="shared" si="245"/>
        <v>0</v>
      </c>
      <c r="U1354" s="1">
        <f t="shared" si="246"/>
        <v>1</v>
      </c>
    </row>
    <row r="1355" spans="1:21">
      <c r="A1355" s="9">
        <v>6562</v>
      </c>
      <c r="B1355" s="9" t="s">
        <v>587</v>
      </c>
      <c r="C1355" s="9" t="s">
        <v>0</v>
      </c>
      <c r="D1355" s="9">
        <v>2604</v>
      </c>
      <c r="E1355" s="9">
        <v>1.5</v>
      </c>
      <c r="F1355" s="9">
        <v>1.3566</v>
      </c>
      <c r="G1355" s="9">
        <v>1.3541000000000001</v>
      </c>
      <c r="H1355" s="9">
        <v>1.3566</v>
      </c>
      <c r="I1355" s="9">
        <v>7.5</v>
      </c>
      <c r="J1355" s="9">
        <v>1813.24</v>
      </c>
      <c r="K1355" s="8" t="str">
        <f t="shared" si="236"/>
        <v>08:42</v>
      </c>
      <c r="L1355" s="7" t="str">
        <f t="shared" si="237"/>
        <v>08</v>
      </c>
      <c r="M1355" s="6">
        <f t="shared" si="238"/>
        <v>0</v>
      </c>
      <c r="N1355" s="5">
        <f t="shared" si="243"/>
        <v>0</v>
      </c>
      <c r="O1355" s="4">
        <f t="shared" si="244"/>
        <v>3</v>
      </c>
      <c r="P1355" s="3">
        <f t="shared" si="239"/>
        <v>0</v>
      </c>
      <c r="Q1355" s="2">
        <f t="shared" si="240"/>
        <v>0</v>
      </c>
      <c r="R1355" s="3">
        <f t="shared" si="241"/>
        <v>0</v>
      </c>
      <c r="S1355" s="2">
        <f t="shared" si="242"/>
        <v>1</v>
      </c>
      <c r="T1355" s="1">
        <f t="shared" si="245"/>
        <v>0</v>
      </c>
      <c r="U1355" s="1">
        <f t="shared" si="246"/>
        <v>1</v>
      </c>
    </row>
    <row r="1356" spans="1:21">
      <c r="A1356" s="9">
        <v>6563</v>
      </c>
      <c r="B1356" s="9" t="s">
        <v>586</v>
      </c>
      <c r="C1356" s="9" t="s">
        <v>3</v>
      </c>
      <c r="D1356" s="9">
        <v>2599</v>
      </c>
      <c r="E1356" s="9">
        <v>1.5</v>
      </c>
      <c r="F1356" s="9">
        <v>1.3577999999999999</v>
      </c>
      <c r="G1356" s="9">
        <v>1.3577999999999999</v>
      </c>
      <c r="H1356" s="9">
        <v>1.3552999999999999</v>
      </c>
      <c r="I1356" s="9">
        <v>-30</v>
      </c>
      <c r="J1356" s="9">
        <v>1783.24</v>
      </c>
      <c r="K1356" s="8" t="str">
        <f t="shared" si="236"/>
        <v>12:35</v>
      </c>
      <c r="L1356" s="7" t="str">
        <f t="shared" si="237"/>
        <v>12</v>
      </c>
      <c r="M1356" s="6">
        <f t="shared" si="238"/>
        <v>0</v>
      </c>
      <c r="N1356" s="5">
        <f t="shared" si="243"/>
        <v>1</v>
      </c>
      <c r="O1356" s="4">
        <f t="shared" si="244"/>
        <v>0</v>
      </c>
      <c r="P1356" s="3">
        <f t="shared" si="239"/>
        <v>0</v>
      </c>
      <c r="Q1356" s="2">
        <f t="shared" si="240"/>
        <v>0</v>
      </c>
      <c r="R1356" s="3">
        <f t="shared" si="241"/>
        <v>1</v>
      </c>
      <c r="S1356" s="2">
        <f t="shared" si="242"/>
        <v>0</v>
      </c>
      <c r="T1356" s="1">
        <f t="shared" si="245"/>
        <v>0</v>
      </c>
      <c r="U1356" s="1">
        <f t="shared" si="246"/>
        <v>0</v>
      </c>
    </row>
    <row r="1357" spans="1:21">
      <c r="A1357" s="9">
        <v>6565</v>
      </c>
      <c r="B1357" s="9" t="s">
        <v>585</v>
      </c>
      <c r="C1357" s="9" t="s">
        <v>3</v>
      </c>
      <c r="D1357" s="9">
        <v>2603</v>
      </c>
      <c r="E1357" s="9">
        <v>0.5</v>
      </c>
      <c r="F1357" s="9">
        <v>1.3597999999999999</v>
      </c>
      <c r="G1357" s="9">
        <v>1.3597999999999999</v>
      </c>
      <c r="H1357" s="9">
        <v>1.3573</v>
      </c>
      <c r="I1357" s="9">
        <v>-10</v>
      </c>
      <c r="J1357" s="9">
        <v>1773.24</v>
      </c>
      <c r="K1357" s="8" t="str">
        <f t="shared" si="236"/>
        <v>16:00</v>
      </c>
      <c r="L1357" s="7" t="str">
        <f t="shared" si="237"/>
        <v>16</v>
      </c>
      <c r="M1357" s="6">
        <f t="shared" si="238"/>
        <v>0</v>
      </c>
      <c r="N1357" s="5">
        <f t="shared" si="243"/>
        <v>2</v>
      </c>
      <c r="O1357" s="4">
        <f t="shared" si="244"/>
        <v>0</v>
      </c>
      <c r="P1357" s="3">
        <f t="shared" si="239"/>
        <v>0</v>
      </c>
      <c r="Q1357" s="2">
        <f t="shared" si="240"/>
        <v>0</v>
      </c>
      <c r="R1357" s="3">
        <f t="shared" si="241"/>
        <v>1</v>
      </c>
      <c r="S1357" s="2">
        <f t="shared" si="242"/>
        <v>0</v>
      </c>
      <c r="T1357" s="1">
        <f t="shared" si="245"/>
        <v>0</v>
      </c>
      <c r="U1357" s="1">
        <f t="shared" si="246"/>
        <v>0</v>
      </c>
    </row>
    <row r="1358" spans="1:21">
      <c r="A1358" s="9">
        <v>6576</v>
      </c>
      <c r="B1358" s="9" t="s">
        <v>584</v>
      </c>
      <c r="C1358" s="9" t="s">
        <v>3</v>
      </c>
      <c r="D1358" s="9">
        <v>2605</v>
      </c>
      <c r="E1358" s="9">
        <v>1</v>
      </c>
      <c r="F1358" s="9">
        <v>1.3627</v>
      </c>
      <c r="G1358" s="9">
        <v>1.3627</v>
      </c>
      <c r="H1358" s="9">
        <v>1.3602000000000001</v>
      </c>
      <c r="I1358" s="9">
        <v>-20</v>
      </c>
      <c r="J1358" s="9">
        <v>1753.24</v>
      </c>
      <c r="K1358" s="8" t="str">
        <f t="shared" si="236"/>
        <v>16:22</v>
      </c>
      <c r="L1358" s="7" t="str">
        <f t="shared" si="237"/>
        <v>16</v>
      </c>
      <c r="M1358" s="6">
        <f t="shared" si="238"/>
        <v>0</v>
      </c>
      <c r="N1358" s="5">
        <f t="shared" si="243"/>
        <v>3</v>
      </c>
      <c r="O1358" s="4">
        <f t="shared" si="244"/>
        <v>0</v>
      </c>
      <c r="P1358" s="3">
        <f t="shared" si="239"/>
        <v>0</v>
      </c>
      <c r="Q1358" s="2">
        <f t="shared" si="240"/>
        <v>0</v>
      </c>
      <c r="R1358" s="3">
        <f t="shared" si="241"/>
        <v>1</v>
      </c>
      <c r="S1358" s="2">
        <f t="shared" si="242"/>
        <v>0</v>
      </c>
      <c r="T1358" s="1">
        <f t="shared" si="245"/>
        <v>0</v>
      </c>
      <c r="U1358" s="1">
        <f t="shared" si="246"/>
        <v>0</v>
      </c>
    </row>
    <row r="1359" spans="1:21">
      <c r="A1359" s="9">
        <v>6581</v>
      </c>
      <c r="B1359" s="9" t="s">
        <v>583</v>
      </c>
      <c r="C1359" s="9" t="s">
        <v>3</v>
      </c>
      <c r="D1359" s="9">
        <v>2607</v>
      </c>
      <c r="E1359" s="9">
        <v>0.5</v>
      </c>
      <c r="F1359" s="9">
        <v>1.3636999999999999</v>
      </c>
      <c r="G1359" s="9">
        <v>1.3636999999999999</v>
      </c>
      <c r="H1359" s="9">
        <v>1.3612</v>
      </c>
      <c r="I1359" s="9">
        <v>-10</v>
      </c>
      <c r="J1359" s="9">
        <v>1743.24</v>
      </c>
      <c r="K1359" s="8" t="str">
        <f t="shared" si="236"/>
        <v>16:32</v>
      </c>
      <c r="L1359" s="7" t="str">
        <f t="shared" si="237"/>
        <v>16</v>
      </c>
      <c r="M1359" s="6">
        <f t="shared" si="238"/>
        <v>0</v>
      </c>
      <c r="N1359" s="5">
        <f t="shared" si="243"/>
        <v>4</v>
      </c>
      <c r="O1359" s="4">
        <f t="shared" si="244"/>
        <v>0</v>
      </c>
      <c r="P1359" s="3">
        <f t="shared" si="239"/>
        <v>1</v>
      </c>
      <c r="Q1359" s="2">
        <f t="shared" si="240"/>
        <v>0</v>
      </c>
      <c r="R1359" s="3">
        <f t="shared" si="241"/>
        <v>1</v>
      </c>
      <c r="S1359" s="2">
        <f t="shared" si="242"/>
        <v>0</v>
      </c>
      <c r="T1359" s="1">
        <f t="shared" si="245"/>
        <v>0</v>
      </c>
      <c r="U1359" s="1">
        <f t="shared" si="246"/>
        <v>0</v>
      </c>
    </row>
    <row r="1360" spans="1:21">
      <c r="A1360" s="9">
        <v>6582</v>
      </c>
      <c r="B1360" s="9" t="s">
        <v>582</v>
      </c>
      <c r="C1360" s="9" t="s">
        <v>0</v>
      </c>
      <c r="D1360" s="9">
        <v>2609</v>
      </c>
      <c r="E1360" s="9">
        <v>0.5</v>
      </c>
      <c r="F1360" s="9">
        <v>1.3622000000000001</v>
      </c>
      <c r="G1360" s="9">
        <v>1.3647</v>
      </c>
      <c r="H1360" s="9">
        <v>1.3622000000000001</v>
      </c>
      <c r="I1360" s="9">
        <v>2.5</v>
      </c>
      <c r="J1360" s="9">
        <v>1745.74</v>
      </c>
      <c r="K1360" s="8" t="str">
        <f t="shared" si="236"/>
        <v>17:05</v>
      </c>
      <c r="L1360" s="7" t="str">
        <f t="shared" si="237"/>
        <v>17</v>
      </c>
      <c r="M1360" s="6">
        <f t="shared" si="238"/>
        <v>0</v>
      </c>
      <c r="N1360" s="5">
        <f t="shared" si="243"/>
        <v>0</v>
      </c>
      <c r="O1360" s="4">
        <f t="shared" si="244"/>
        <v>1</v>
      </c>
      <c r="P1360" s="3">
        <f t="shared" si="239"/>
        <v>0</v>
      </c>
      <c r="Q1360" s="2">
        <f t="shared" si="240"/>
        <v>0</v>
      </c>
      <c r="R1360" s="3">
        <f t="shared" si="241"/>
        <v>0</v>
      </c>
      <c r="S1360" s="2">
        <f t="shared" si="242"/>
        <v>0</v>
      </c>
      <c r="T1360" s="1">
        <f t="shared" si="245"/>
        <v>0</v>
      </c>
      <c r="U1360" s="1">
        <f t="shared" si="246"/>
        <v>0</v>
      </c>
    </row>
    <row r="1361" spans="1:21">
      <c r="A1361" s="9">
        <v>6587</v>
      </c>
      <c r="B1361" s="9" t="s">
        <v>581</v>
      </c>
      <c r="C1361" s="9" t="s">
        <v>0</v>
      </c>
      <c r="D1361" s="9">
        <v>2612</v>
      </c>
      <c r="E1361" s="9">
        <v>1.5</v>
      </c>
      <c r="F1361" s="9">
        <v>1.3625</v>
      </c>
      <c r="G1361" s="9">
        <v>1.36</v>
      </c>
      <c r="H1361" s="9">
        <v>1.3625</v>
      </c>
      <c r="I1361" s="9">
        <v>7.5</v>
      </c>
      <c r="J1361" s="9">
        <v>1753.24</v>
      </c>
      <c r="K1361" s="8" t="str">
        <f t="shared" si="236"/>
        <v>20:55</v>
      </c>
      <c r="L1361" s="7" t="str">
        <f t="shared" si="237"/>
        <v>20</v>
      </c>
      <c r="M1361" s="6">
        <f t="shared" si="238"/>
        <v>0</v>
      </c>
      <c r="N1361" s="5">
        <f t="shared" si="243"/>
        <v>0</v>
      </c>
      <c r="O1361" s="4">
        <f t="shared" si="244"/>
        <v>2</v>
      </c>
      <c r="P1361" s="3">
        <f t="shared" si="239"/>
        <v>0</v>
      </c>
      <c r="Q1361" s="2">
        <f t="shared" si="240"/>
        <v>0</v>
      </c>
      <c r="R1361" s="3">
        <f t="shared" si="241"/>
        <v>0</v>
      </c>
      <c r="S1361" s="2">
        <f t="shared" si="242"/>
        <v>1</v>
      </c>
      <c r="T1361" s="1">
        <f t="shared" si="245"/>
        <v>0</v>
      </c>
      <c r="U1361" s="1">
        <f t="shared" si="246"/>
        <v>1</v>
      </c>
    </row>
    <row r="1362" spans="1:21">
      <c r="A1362" s="9">
        <v>6596</v>
      </c>
      <c r="B1362" s="9" t="s">
        <v>580</v>
      </c>
      <c r="C1362" s="9" t="s">
        <v>54</v>
      </c>
      <c r="D1362" s="9">
        <v>2615</v>
      </c>
      <c r="E1362" s="9">
        <v>0.5</v>
      </c>
      <c r="F1362" s="9">
        <v>1.3635999999999999</v>
      </c>
      <c r="G1362" s="9">
        <v>1.3656999999999999</v>
      </c>
      <c r="H1362" s="9">
        <v>1.3632</v>
      </c>
      <c r="I1362" s="9">
        <v>0.32</v>
      </c>
      <c r="J1362" s="9">
        <v>1753.55</v>
      </c>
      <c r="K1362" s="8" t="str">
        <f t="shared" si="236"/>
        <v>01:00</v>
      </c>
      <c r="L1362" s="7" t="str">
        <f t="shared" si="237"/>
        <v>01</v>
      </c>
      <c r="M1362" s="6">
        <f t="shared" si="238"/>
        <v>1</v>
      </c>
      <c r="N1362" s="5">
        <f t="shared" si="243"/>
        <v>0</v>
      </c>
      <c r="O1362" s="4">
        <f t="shared" si="244"/>
        <v>0</v>
      </c>
      <c r="P1362" s="3">
        <f t="shared" si="239"/>
        <v>0</v>
      </c>
      <c r="Q1362" s="2">
        <f t="shared" si="240"/>
        <v>0</v>
      </c>
      <c r="R1362" s="3">
        <f t="shared" si="241"/>
        <v>0</v>
      </c>
      <c r="S1362" s="2">
        <f t="shared" si="242"/>
        <v>0</v>
      </c>
      <c r="T1362" s="1">
        <f t="shared" si="245"/>
        <v>0</v>
      </c>
      <c r="U1362" s="1">
        <f t="shared" si="246"/>
        <v>0</v>
      </c>
    </row>
    <row r="1363" spans="1:21">
      <c r="A1363" s="9">
        <v>6597</v>
      </c>
      <c r="B1363" s="9" t="s">
        <v>580</v>
      </c>
      <c r="C1363" s="9" t="s">
        <v>54</v>
      </c>
      <c r="D1363" s="9">
        <v>2613</v>
      </c>
      <c r="E1363" s="9">
        <v>2.5</v>
      </c>
      <c r="F1363" s="9">
        <v>1.3635999999999999</v>
      </c>
      <c r="G1363" s="9">
        <v>1.3647</v>
      </c>
      <c r="H1363" s="9">
        <v>1.3622000000000001</v>
      </c>
      <c r="I1363" s="9">
        <v>-23.43</v>
      </c>
      <c r="J1363" s="9">
        <v>1730.13</v>
      </c>
      <c r="K1363" s="8" t="str">
        <f t="shared" si="236"/>
        <v>01:00</v>
      </c>
      <c r="L1363" s="7" t="str">
        <f t="shared" si="237"/>
        <v>01</v>
      </c>
      <c r="M1363" s="6">
        <f t="shared" si="238"/>
        <v>2</v>
      </c>
      <c r="N1363" s="5">
        <f t="shared" si="243"/>
        <v>0</v>
      </c>
      <c r="O1363" s="4">
        <f t="shared" si="244"/>
        <v>0</v>
      </c>
      <c r="P1363" s="3">
        <f t="shared" si="239"/>
        <v>0</v>
      </c>
      <c r="Q1363" s="2">
        <f t="shared" si="240"/>
        <v>0</v>
      </c>
      <c r="R1363" s="3">
        <f t="shared" si="241"/>
        <v>0</v>
      </c>
      <c r="S1363" s="2">
        <f t="shared" si="242"/>
        <v>0</v>
      </c>
      <c r="T1363" s="1">
        <f t="shared" si="245"/>
        <v>0</v>
      </c>
      <c r="U1363" s="1">
        <f t="shared" si="246"/>
        <v>0</v>
      </c>
    </row>
    <row r="1364" spans="1:21">
      <c r="A1364" s="9">
        <v>6606</v>
      </c>
      <c r="B1364" s="9" t="s">
        <v>579</v>
      </c>
      <c r="C1364" s="9" t="s">
        <v>0</v>
      </c>
      <c r="D1364" s="9">
        <v>2620</v>
      </c>
      <c r="E1364" s="9">
        <v>1</v>
      </c>
      <c r="F1364" s="9">
        <v>1.3631</v>
      </c>
      <c r="G1364" s="9">
        <v>1.3606</v>
      </c>
      <c r="H1364" s="9">
        <v>1.3631</v>
      </c>
      <c r="I1364" s="9">
        <v>5</v>
      </c>
      <c r="J1364" s="9">
        <v>1735.13</v>
      </c>
      <c r="K1364" s="8" t="str">
        <f t="shared" si="236"/>
        <v>03:17</v>
      </c>
      <c r="L1364" s="7" t="str">
        <f t="shared" si="237"/>
        <v>03</v>
      </c>
      <c r="M1364" s="6">
        <f t="shared" si="238"/>
        <v>0</v>
      </c>
      <c r="N1364" s="5">
        <f t="shared" si="243"/>
        <v>0</v>
      </c>
      <c r="O1364" s="4">
        <f t="shared" si="244"/>
        <v>1</v>
      </c>
      <c r="P1364" s="3">
        <f t="shared" si="239"/>
        <v>0</v>
      </c>
      <c r="Q1364" s="2">
        <f t="shared" si="240"/>
        <v>0</v>
      </c>
      <c r="R1364" s="3">
        <f t="shared" si="241"/>
        <v>0</v>
      </c>
      <c r="S1364" s="2">
        <f t="shared" si="242"/>
        <v>1</v>
      </c>
      <c r="T1364" s="1">
        <f t="shared" si="245"/>
        <v>0</v>
      </c>
      <c r="U1364" s="1">
        <f t="shared" si="246"/>
        <v>0</v>
      </c>
    </row>
    <row r="1365" spans="1:21">
      <c r="A1365" s="9">
        <v>6615</v>
      </c>
      <c r="B1365" s="9" t="s">
        <v>578</v>
      </c>
      <c r="C1365" s="9" t="s">
        <v>3</v>
      </c>
      <c r="D1365" s="9">
        <v>2621</v>
      </c>
      <c r="E1365" s="9">
        <v>2</v>
      </c>
      <c r="F1365" s="9">
        <v>1.3653</v>
      </c>
      <c r="G1365" s="9">
        <v>1.3653</v>
      </c>
      <c r="H1365" s="9">
        <v>1.3628</v>
      </c>
      <c r="I1365" s="9">
        <v>-40</v>
      </c>
      <c r="J1365" s="9">
        <v>1695.13</v>
      </c>
      <c r="K1365" s="8" t="str">
        <f t="shared" si="236"/>
        <v>08:36</v>
      </c>
      <c r="L1365" s="7" t="str">
        <f t="shared" si="237"/>
        <v>08</v>
      </c>
      <c r="M1365" s="6">
        <f t="shared" si="238"/>
        <v>0</v>
      </c>
      <c r="N1365" s="5">
        <f t="shared" si="243"/>
        <v>1</v>
      </c>
      <c r="O1365" s="4">
        <f t="shared" si="244"/>
        <v>0</v>
      </c>
      <c r="P1365" s="3">
        <f t="shared" si="239"/>
        <v>0</v>
      </c>
      <c r="Q1365" s="2">
        <f t="shared" si="240"/>
        <v>0</v>
      </c>
      <c r="R1365" s="3">
        <f t="shared" si="241"/>
        <v>1</v>
      </c>
      <c r="S1365" s="2">
        <f t="shared" si="242"/>
        <v>0</v>
      </c>
      <c r="T1365" s="1">
        <f t="shared" si="245"/>
        <v>0</v>
      </c>
      <c r="U1365" s="1">
        <f t="shared" si="246"/>
        <v>0</v>
      </c>
    </row>
    <row r="1366" spans="1:21">
      <c r="A1366" s="9">
        <v>6616</v>
      </c>
      <c r="B1366" s="9" t="s">
        <v>577</v>
      </c>
      <c r="C1366" s="9" t="s">
        <v>0</v>
      </c>
      <c r="D1366" s="9">
        <v>2623</v>
      </c>
      <c r="E1366" s="9">
        <v>0.5</v>
      </c>
      <c r="F1366" s="9">
        <v>1.3640000000000001</v>
      </c>
      <c r="G1366" s="9">
        <v>1.3665</v>
      </c>
      <c r="H1366" s="9">
        <v>1.3640000000000001</v>
      </c>
      <c r="I1366" s="9">
        <v>2.5</v>
      </c>
      <c r="J1366" s="9">
        <v>1697.63</v>
      </c>
      <c r="K1366" s="8" t="str">
        <f t="shared" si="236"/>
        <v>09:30</v>
      </c>
      <c r="L1366" s="7" t="str">
        <f t="shared" si="237"/>
        <v>09</v>
      </c>
      <c r="M1366" s="6">
        <f t="shared" si="238"/>
        <v>0</v>
      </c>
      <c r="N1366" s="5">
        <f t="shared" si="243"/>
        <v>0</v>
      </c>
      <c r="O1366" s="4">
        <f t="shared" si="244"/>
        <v>1</v>
      </c>
      <c r="P1366" s="3">
        <f t="shared" si="239"/>
        <v>0</v>
      </c>
      <c r="Q1366" s="2">
        <f t="shared" si="240"/>
        <v>0</v>
      </c>
      <c r="R1366" s="3">
        <f t="shared" si="241"/>
        <v>0</v>
      </c>
      <c r="S1366" s="2">
        <f t="shared" si="242"/>
        <v>0</v>
      </c>
      <c r="T1366" s="1">
        <f t="shared" si="245"/>
        <v>0</v>
      </c>
      <c r="U1366" s="1">
        <f t="shared" si="246"/>
        <v>0</v>
      </c>
    </row>
    <row r="1367" spans="1:21">
      <c r="A1367" s="9">
        <v>6621</v>
      </c>
      <c r="B1367" s="9" t="s">
        <v>576</v>
      </c>
      <c r="C1367" s="9" t="s">
        <v>0</v>
      </c>
      <c r="D1367" s="9">
        <v>2626</v>
      </c>
      <c r="E1367" s="9">
        <v>1.5</v>
      </c>
      <c r="F1367" s="9">
        <v>1.3643000000000001</v>
      </c>
      <c r="G1367" s="9">
        <v>1.3617999999999999</v>
      </c>
      <c r="H1367" s="9">
        <v>1.3643000000000001</v>
      </c>
      <c r="I1367" s="9">
        <v>7.5</v>
      </c>
      <c r="J1367" s="9">
        <v>1705.13</v>
      </c>
      <c r="K1367" s="8" t="str">
        <f t="shared" si="236"/>
        <v>09:38</v>
      </c>
      <c r="L1367" s="7" t="str">
        <f t="shared" si="237"/>
        <v>09</v>
      </c>
      <c r="M1367" s="6">
        <f t="shared" si="238"/>
        <v>0</v>
      </c>
      <c r="N1367" s="5">
        <f t="shared" si="243"/>
        <v>0</v>
      </c>
      <c r="O1367" s="4">
        <f t="shared" si="244"/>
        <v>2</v>
      </c>
      <c r="P1367" s="3">
        <f t="shared" si="239"/>
        <v>0</v>
      </c>
      <c r="Q1367" s="2">
        <f t="shared" si="240"/>
        <v>0</v>
      </c>
      <c r="R1367" s="3">
        <f t="shared" si="241"/>
        <v>0</v>
      </c>
      <c r="S1367" s="2">
        <f t="shared" si="242"/>
        <v>1</v>
      </c>
      <c r="T1367" s="1">
        <f t="shared" si="245"/>
        <v>0</v>
      </c>
      <c r="U1367" s="1">
        <f t="shared" si="246"/>
        <v>1</v>
      </c>
    </row>
    <row r="1368" spans="1:21">
      <c r="A1368" s="9">
        <v>6626</v>
      </c>
      <c r="B1368" s="9" t="s">
        <v>575</v>
      </c>
      <c r="C1368" s="9" t="s">
        <v>0</v>
      </c>
      <c r="D1368" s="9">
        <v>2627</v>
      </c>
      <c r="E1368" s="9">
        <v>2.5</v>
      </c>
      <c r="F1368" s="9">
        <v>1.3640000000000001</v>
      </c>
      <c r="G1368" s="9">
        <v>1.3665</v>
      </c>
      <c r="H1368" s="9">
        <v>1.3640000000000001</v>
      </c>
      <c r="I1368" s="9">
        <v>12.5</v>
      </c>
      <c r="J1368" s="9">
        <v>1717.63</v>
      </c>
      <c r="K1368" s="8" t="str">
        <f t="shared" si="236"/>
        <v>09:47</v>
      </c>
      <c r="L1368" s="7" t="str">
        <f t="shared" si="237"/>
        <v>09</v>
      </c>
      <c r="M1368" s="6">
        <f t="shared" si="238"/>
        <v>0</v>
      </c>
      <c r="N1368" s="5">
        <f t="shared" si="243"/>
        <v>0</v>
      </c>
      <c r="O1368" s="4">
        <f t="shared" si="244"/>
        <v>3</v>
      </c>
      <c r="P1368" s="3">
        <f t="shared" si="239"/>
        <v>0</v>
      </c>
      <c r="Q1368" s="2">
        <f t="shared" si="240"/>
        <v>0</v>
      </c>
      <c r="R1368" s="3">
        <f t="shared" si="241"/>
        <v>0</v>
      </c>
      <c r="S1368" s="2">
        <f t="shared" si="242"/>
        <v>0</v>
      </c>
      <c r="T1368" s="1">
        <f t="shared" si="245"/>
        <v>0</v>
      </c>
      <c r="U1368" s="1">
        <f t="shared" si="246"/>
        <v>1</v>
      </c>
    </row>
    <row r="1369" spans="1:21">
      <c r="A1369" s="9">
        <v>6631</v>
      </c>
      <c r="B1369" s="9" t="s">
        <v>574</v>
      </c>
      <c r="C1369" s="9" t="s">
        <v>0</v>
      </c>
      <c r="D1369" s="9">
        <v>2629</v>
      </c>
      <c r="E1369" s="9">
        <v>0.5</v>
      </c>
      <c r="F1369" s="9">
        <v>1.365</v>
      </c>
      <c r="G1369" s="9">
        <v>1.3674999999999999</v>
      </c>
      <c r="H1369" s="9">
        <v>1.365</v>
      </c>
      <c r="I1369" s="9">
        <v>2.5</v>
      </c>
      <c r="J1369" s="9">
        <v>1720.13</v>
      </c>
      <c r="K1369" s="8" t="str">
        <f t="shared" si="236"/>
        <v>12:17</v>
      </c>
      <c r="L1369" s="7" t="str">
        <f t="shared" si="237"/>
        <v>12</v>
      </c>
      <c r="M1369" s="6">
        <f t="shared" si="238"/>
        <v>0</v>
      </c>
      <c r="N1369" s="5">
        <f t="shared" si="243"/>
        <v>0</v>
      </c>
      <c r="O1369" s="4">
        <f t="shared" si="244"/>
        <v>4</v>
      </c>
      <c r="P1369" s="3">
        <f t="shared" si="239"/>
        <v>0</v>
      </c>
      <c r="Q1369" s="2">
        <f t="shared" si="240"/>
        <v>0</v>
      </c>
      <c r="R1369" s="3">
        <f t="shared" si="241"/>
        <v>0</v>
      </c>
      <c r="S1369" s="2">
        <f t="shared" si="242"/>
        <v>0</v>
      </c>
      <c r="T1369" s="1">
        <f t="shared" si="245"/>
        <v>0</v>
      </c>
      <c r="U1369" s="1">
        <f t="shared" si="246"/>
        <v>0</v>
      </c>
    </row>
    <row r="1370" spans="1:21">
      <c r="A1370" s="9">
        <v>6636</v>
      </c>
      <c r="B1370" s="9" t="s">
        <v>573</v>
      </c>
      <c r="C1370" s="9" t="s">
        <v>0</v>
      </c>
      <c r="D1370" s="9">
        <v>2632</v>
      </c>
      <c r="E1370" s="9">
        <v>1.5</v>
      </c>
      <c r="F1370" s="9">
        <v>1.3653</v>
      </c>
      <c r="G1370" s="9">
        <v>1.3628</v>
      </c>
      <c r="H1370" s="9">
        <v>1.3653</v>
      </c>
      <c r="I1370" s="9">
        <v>7.5</v>
      </c>
      <c r="J1370" s="9">
        <v>1727.63</v>
      </c>
      <c r="K1370" s="8" t="str">
        <f t="shared" si="236"/>
        <v>13:31</v>
      </c>
      <c r="L1370" s="7" t="str">
        <f t="shared" si="237"/>
        <v>13</v>
      </c>
      <c r="M1370" s="6">
        <f t="shared" si="238"/>
        <v>0</v>
      </c>
      <c r="N1370" s="5">
        <f t="shared" si="243"/>
        <v>0</v>
      </c>
      <c r="O1370" s="4">
        <f t="shared" si="244"/>
        <v>5</v>
      </c>
      <c r="P1370" s="3">
        <f t="shared" si="239"/>
        <v>0</v>
      </c>
      <c r="Q1370" s="2">
        <f t="shared" si="240"/>
        <v>0</v>
      </c>
      <c r="R1370" s="3">
        <f t="shared" si="241"/>
        <v>0</v>
      </c>
      <c r="S1370" s="2">
        <f t="shared" si="242"/>
        <v>1</v>
      </c>
      <c r="T1370" s="1">
        <f t="shared" si="245"/>
        <v>0</v>
      </c>
      <c r="U1370" s="1">
        <f t="shared" si="246"/>
        <v>1</v>
      </c>
    </row>
    <row r="1371" spans="1:21">
      <c r="A1371" s="9">
        <v>6641</v>
      </c>
      <c r="B1371" s="9" t="s">
        <v>572</v>
      </c>
      <c r="C1371" s="9" t="s">
        <v>0</v>
      </c>
      <c r="D1371" s="9">
        <v>2633</v>
      </c>
      <c r="E1371" s="9">
        <v>2.5</v>
      </c>
      <c r="F1371" s="9">
        <v>1.365</v>
      </c>
      <c r="G1371" s="9">
        <v>1.3674999999999999</v>
      </c>
      <c r="H1371" s="9">
        <v>1.365</v>
      </c>
      <c r="I1371" s="9">
        <v>12.5</v>
      </c>
      <c r="J1371" s="9">
        <v>1740.13</v>
      </c>
      <c r="K1371" s="8" t="str">
        <f t="shared" si="236"/>
        <v>14:10</v>
      </c>
      <c r="L1371" s="7" t="str">
        <f t="shared" si="237"/>
        <v>14</v>
      </c>
      <c r="M1371" s="6">
        <f t="shared" si="238"/>
        <v>0</v>
      </c>
      <c r="N1371" s="5">
        <f t="shared" si="243"/>
        <v>0</v>
      </c>
      <c r="O1371" s="4">
        <f t="shared" si="244"/>
        <v>6</v>
      </c>
      <c r="P1371" s="3">
        <f t="shared" si="239"/>
        <v>0</v>
      </c>
      <c r="Q1371" s="2">
        <f t="shared" si="240"/>
        <v>0</v>
      </c>
      <c r="R1371" s="3">
        <f t="shared" si="241"/>
        <v>0</v>
      </c>
      <c r="S1371" s="2">
        <f t="shared" si="242"/>
        <v>0</v>
      </c>
      <c r="T1371" s="1">
        <f t="shared" si="245"/>
        <v>0</v>
      </c>
      <c r="U1371" s="1">
        <f t="shared" si="246"/>
        <v>1</v>
      </c>
    </row>
    <row r="1372" spans="1:21">
      <c r="A1372" s="9">
        <v>6650</v>
      </c>
      <c r="B1372" s="9" t="s">
        <v>571</v>
      </c>
      <c r="C1372" s="9" t="s">
        <v>0</v>
      </c>
      <c r="D1372" s="9">
        <v>2638</v>
      </c>
      <c r="E1372" s="9">
        <v>0.5</v>
      </c>
      <c r="F1372" s="9">
        <v>1.3643000000000001</v>
      </c>
      <c r="G1372" s="9">
        <v>1.3617999999999999</v>
      </c>
      <c r="H1372" s="9">
        <v>1.3643000000000001</v>
      </c>
      <c r="I1372" s="9">
        <v>2.5</v>
      </c>
      <c r="J1372" s="9">
        <v>1742.63</v>
      </c>
      <c r="K1372" s="8" t="str">
        <f t="shared" si="236"/>
        <v>14:31</v>
      </c>
      <c r="L1372" s="7" t="str">
        <f t="shared" si="237"/>
        <v>14</v>
      </c>
      <c r="M1372" s="6">
        <f t="shared" si="238"/>
        <v>0</v>
      </c>
      <c r="N1372" s="5">
        <f t="shared" si="243"/>
        <v>0</v>
      </c>
      <c r="O1372" s="4">
        <f t="shared" si="244"/>
        <v>7</v>
      </c>
      <c r="P1372" s="3">
        <f t="shared" si="239"/>
        <v>0</v>
      </c>
      <c r="Q1372" s="2">
        <f t="shared" si="240"/>
        <v>1</v>
      </c>
      <c r="R1372" s="3">
        <f t="shared" si="241"/>
        <v>0</v>
      </c>
      <c r="S1372" s="2">
        <f t="shared" si="242"/>
        <v>1</v>
      </c>
      <c r="T1372" s="1">
        <f t="shared" si="245"/>
        <v>0</v>
      </c>
      <c r="U1372" s="1">
        <f t="shared" si="246"/>
        <v>1</v>
      </c>
    </row>
    <row r="1373" spans="1:21">
      <c r="A1373" s="9">
        <v>6651</v>
      </c>
      <c r="B1373" s="9" t="s">
        <v>570</v>
      </c>
      <c r="C1373" s="9" t="s">
        <v>3</v>
      </c>
      <c r="D1373" s="9">
        <v>2636</v>
      </c>
      <c r="E1373" s="9">
        <v>3.5</v>
      </c>
      <c r="F1373" s="9">
        <v>1.3628</v>
      </c>
      <c r="G1373" s="9">
        <v>1.3628</v>
      </c>
      <c r="H1373" s="9">
        <v>1.3653</v>
      </c>
      <c r="I1373" s="9">
        <v>-70</v>
      </c>
      <c r="J1373" s="9">
        <v>1672.63</v>
      </c>
      <c r="K1373" s="8" t="str">
        <f t="shared" si="236"/>
        <v>14:39</v>
      </c>
      <c r="L1373" s="7" t="str">
        <f t="shared" si="237"/>
        <v>14</v>
      </c>
      <c r="M1373" s="6">
        <f t="shared" si="238"/>
        <v>0</v>
      </c>
      <c r="N1373" s="5">
        <f t="shared" si="243"/>
        <v>1</v>
      </c>
      <c r="O1373" s="4">
        <f t="shared" si="244"/>
        <v>0</v>
      </c>
      <c r="P1373" s="3">
        <f t="shared" si="239"/>
        <v>0</v>
      </c>
      <c r="Q1373" s="2">
        <f t="shared" si="240"/>
        <v>0</v>
      </c>
      <c r="R1373" s="3">
        <f t="shared" si="241"/>
        <v>0</v>
      </c>
      <c r="S1373" s="2">
        <f t="shared" si="242"/>
        <v>0</v>
      </c>
      <c r="T1373" s="1">
        <f t="shared" si="245"/>
        <v>0</v>
      </c>
      <c r="U1373" s="1">
        <f t="shared" si="246"/>
        <v>0</v>
      </c>
    </row>
    <row r="1374" spans="1:21">
      <c r="A1374" s="9">
        <v>6656</v>
      </c>
      <c r="B1374" s="9" t="s">
        <v>569</v>
      </c>
      <c r="C1374" s="9" t="s">
        <v>0</v>
      </c>
      <c r="D1374" s="9">
        <v>2640</v>
      </c>
      <c r="E1374" s="9">
        <v>0.5</v>
      </c>
      <c r="F1374" s="9">
        <v>1.3633</v>
      </c>
      <c r="G1374" s="9">
        <v>1.3608</v>
      </c>
      <c r="H1374" s="9">
        <v>1.3633</v>
      </c>
      <c r="I1374" s="9">
        <v>2.5</v>
      </c>
      <c r="J1374" s="9">
        <v>1675.13</v>
      </c>
      <c r="K1374" s="8" t="str">
        <f t="shared" si="236"/>
        <v>14:45</v>
      </c>
      <c r="L1374" s="7" t="str">
        <f t="shared" si="237"/>
        <v>14</v>
      </c>
      <c r="M1374" s="6">
        <f t="shared" si="238"/>
        <v>0</v>
      </c>
      <c r="N1374" s="5">
        <f t="shared" si="243"/>
        <v>0</v>
      </c>
      <c r="O1374" s="4">
        <f t="shared" si="244"/>
        <v>1</v>
      </c>
      <c r="P1374" s="3">
        <f t="shared" si="239"/>
        <v>0</v>
      </c>
      <c r="Q1374" s="2">
        <f t="shared" si="240"/>
        <v>0</v>
      </c>
      <c r="R1374" s="3">
        <f t="shared" si="241"/>
        <v>0</v>
      </c>
      <c r="S1374" s="2">
        <f t="shared" si="242"/>
        <v>1</v>
      </c>
      <c r="T1374" s="1">
        <f t="shared" si="245"/>
        <v>0</v>
      </c>
      <c r="U1374" s="1">
        <f t="shared" si="246"/>
        <v>0</v>
      </c>
    </row>
    <row r="1375" spans="1:21">
      <c r="A1375" s="9">
        <v>6665</v>
      </c>
      <c r="B1375" s="9" t="s">
        <v>568</v>
      </c>
      <c r="C1375" s="9" t="s">
        <v>3</v>
      </c>
      <c r="D1375" s="9">
        <v>2641</v>
      </c>
      <c r="E1375" s="9">
        <v>1.5</v>
      </c>
      <c r="F1375" s="9">
        <v>1.3654999999999999</v>
      </c>
      <c r="G1375" s="9">
        <v>1.3654999999999999</v>
      </c>
      <c r="H1375" s="9">
        <v>1.363</v>
      </c>
      <c r="I1375" s="9">
        <v>-30</v>
      </c>
      <c r="J1375" s="9">
        <v>1645.13</v>
      </c>
      <c r="K1375" s="8" t="str">
        <f t="shared" si="236"/>
        <v>16:04</v>
      </c>
      <c r="L1375" s="7" t="str">
        <f t="shared" si="237"/>
        <v>16</v>
      </c>
      <c r="M1375" s="6">
        <f t="shared" si="238"/>
        <v>0</v>
      </c>
      <c r="N1375" s="5">
        <f t="shared" si="243"/>
        <v>1</v>
      </c>
      <c r="O1375" s="4">
        <f t="shared" si="244"/>
        <v>0</v>
      </c>
      <c r="P1375" s="3">
        <f t="shared" si="239"/>
        <v>0</v>
      </c>
      <c r="Q1375" s="2">
        <f t="shared" si="240"/>
        <v>0</v>
      </c>
      <c r="R1375" s="3">
        <f t="shared" si="241"/>
        <v>1</v>
      </c>
      <c r="S1375" s="2">
        <f t="shared" si="242"/>
        <v>0</v>
      </c>
      <c r="T1375" s="1">
        <f t="shared" si="245"/>
        <v>0</v>
      </c>
      <c r="U1375" s="1">
        <f t="shared" si="246"/>
        <v>0</v>
      </c>
    </row>
    <row r="1376" spans="1:21">
      <c r="A1376" s="9">
        <v>6670</v>
      </c>
      <c r="B1376" s="9" t="s">
        <v>567</v>
      </c>
      <c r="C1376" s="9" t="s">
        <v>3</v>
      </c>
      <c r="D1376" s="9">
        <v>2643</v>
      </c>
      <c r="E1376" s="9">
        <v>0.5</v>
      </c>
      <c r="F1376" s="9">
        <v>1.3665</v>
      </c>
      <c r="G1376" s="9">
        <v>1.3665</v>
      </c>
      <c r="H1376" s="9">
        <v>1.3640000000000001</v>
      </c>
      <c r="I1376" s="9">
        <v>-10</v>
      </c>
      <c r="J1376" s="9">
        <v>1635.13</v>
      </c>
      <c r="K1376" s="8" t="str">
        <f t="shared" si="236"/>
        <v>16:12</v>
      </c>
      <c r="L1376" s="7" t="str">
        <f t="shared" si="237"/>
        <v>16</v>
      </c>
      <c r="M1376" s="6">
        <f t="shared" si="238"/>
        <v>0</v>
      </c>
      <c r="N1376" s="5">
        <f t="shared" si="243"/>
        <v>2</v>
      </c>
      <c r="O1376" s="4">
        <f t="shared" si="244"/>
        <v>0</v>
      </c>
      <c r="P1376" s="3">
        <f t="shared" si="239"/>
        <v>1</v>
      </c>
      <c r="Q1376" s="2">
        <f t="shared" si="240"/>
        <v>0</v>
      </c>
      <c r="R1376" s="3">
        <f t="shared" si="241"/>
        <v>1</v>
      </c>
      <c r="S1376" s="2">
        <f t="shared" si="242"/>
        <v>0</v>
      </c>
      <c r="T1376" s="1">
        <f t="shared" si="245"/>
        <v>0</v>
      </c>
      <c r="U1376" s="1">
        <f t="shared" si="246"/>
        <v>0</v>
      </c>
    </row>
    <row r="1377" spans="1:21">
      <c r="A1377" s="9">
        <v>6675</v>
      </c>
      <c r="B1377" s="9" t="s">
        <v>566</v>
      </c>
      <c r="C1377" s="9" t="s">
        <v>0</v>
      </c>
      <c r="D1377" s="9">
        <v>2647</v>
      </c>
      <c r="E1377" s="9">
        <v>0.5</v>
      </c>
      <c r="F1377" s="9">
        <v>1.3660000000000001</v>
      </c>
      <c r="G1377" s="9">
        <v>1.3685</v>
      </c>
      <c r="H1377" s="9">
        <v>1.3660000000000001</v>
      </c>
      <c r="I1377" s="9">
        <v>2.5</v>
      </c>
      <c r="J1377" s="9">
        <v>1637.63</v>
      </c>
      <c r="K1377" s="8" t="str">
        <f t="shared" si="236"/>
        <v>16:19</v>
      </c>
      <c r="L1377" s="7" t="str">
        <f t="shared" si="237"/>
        <v>16</v>
      </c>
      <c r="M1377" s="6">
        <f t="shared" si="238"/>
        <v>0</v>
      </c>
      <c r="N1377" s="5">
        <f t="shared" si="243"/>
        <v>0</v>
      </c>
      <c r="O1377" s="4">
        <f t="shared" si="244"/>
        <v>1</v>
      </c>
      <c r="P1377" s="3">
        <f t="shared" si="239"/>
        <v>0</v>
      </c>
      <c r="Q1377" s="2">
        <f t="shared" si="240"/>
        <v>0</v>
      </c>
      <c r="R1377" s="3">
        <f t="shared" si="241"/>
        <v>0</v>
      </c>
      <c r="S1377" s="2">
        <f t="shared" si="242"/>
        <v>0</v>
      </c>
      <c r="T1377" s="1">
        <f t="shared" si="245"/>
        <v>0</v>
      </c>
      <c r="U1377" s="1">
        <f t="shared" si="246"/>
        <v>0</v>
      </c>
    </row>
    <row r="1378" spans="1:21">
      <c r="A1378" s="9">
        <v>6677</v>
      </c>
      <c r="B1378" s="9" t="s">
        <v>565</v>
      </c>
      <c r="C1378" s="9" t="s">
        <v>0</v>
      </c>
      <c r="D1378" s="9">
        <v>2645</v>
      </c>
      <c r="E1378" s="9">
        <v>0.5</v>
      </c>
      <c r="F1378" s="9">
        <v>1.365</v>
      </c>
      <c r="G1378" s="9">
        <v>1.3674999999999999</v>
      </c>
      <c r="H1378" s="9">
        <v>1.365</v>
      </c>
      <c r="I1378" s="9">
        <v>2.5</v>
      </c>
      <c r="J1378" s="9">
        <v>1640.13</v>
      </c>
      <c r="K1378" s="8" t="str">
        <f t="shared" si="236"/>
        <v>16:20</v>
      </c>
      <c r="L1378" s="7" t="str">
        <f t="shared" si="237"/>
        <v>16</v>
      </c>
      <c r="M1378" s="6">
        <f t="shared" si="238"/>
        <v>0</v>
      </c>
      <c r="N1378" s="5">
        <f t="shared" si="243"/>
        <v>0</v>
      </c>
      <c r="O1378" s="4">
        <f t="shared" si="244"/>
        <v>2</v>
      </c>
      <c r="P1378" s="3">
        <f t="shared" si="239"/>
        <v>0</v>
      </c>
      <c r="Q1378" s="2">
        <f t="shared" si="240"/>
        <v>0</v>
      </c>
      <c r="R1378" s="3">
        <f t="shared" si="241"/>
        <v>0</v>
      </c>
      <c r="S1378" s="2">
        <f t="shared" si="242"/>
        <v>0</v>
      </c>
      <c r="T1378" s="1">
        <f t="shared" si="245"/>
        <v>0</v>
      </c>
      <c r="U1378" s="1">
        <f t="shared" si="246"/>
        <v>0</v>
      </c>
    </row>
    <row r="1379" spans="1:21">
      <c r="A1379" s="9">
        <v>6682</v>
      </c>
      <c r="B1379" s="9" t="s">
        <v>564</v>
      </c>
      <c r="C1379" s="9" t="s">
        <v>0</v>
      </c>
      <c r="D1379" s="9">
        <v>2651</v>
      </c>
      <c r="E1379" s="9">
        <v>2.5</v>
      </c>
      <c r="F1379" s="9">
        <v>1.3652</v>
      </c>
      <c r="G1379" s="9">
        <v>1.3676999999999999</v>
      </c>
      <c r="H1379" s="9">
        <v>1.3652</v>
      </c>
      <c r="I1379" s="9">
        <v>12.5</v>
      </c>
      <c r="J1379" s="9">
        <v>1652.63</v>
      </c>
      <c r="K1379" s="8" t="str">
        <f t="shared" si="236"/>
        <v>17:52</v>
      </c>
      <c r="L1379" s="7" t="str">
        <f t="shared" si="237"/>
        <v>17</v>
      </c>
      <c r="M1379" s="6">
        <f t="shared" si="238"/>
        <v>0</v>
      </c>
      <c r="N1379" s="5">
        <f t="shared" si="243"/>
        <v>0</v>
      </c>
      <c r="O1379" s="4">
        <f t="shared" si="244"/>
        <v>3</v>
      </c>
      <c r="P1379" s="3">
        <f t="shared" si="239"/>
        <v>0</v>
      </c>
      <c r="Q1379" s="2">
        <f t="shared" si="240"/>
        <v>0</v>
      </c>
      <c r="R1379" s="3">
        <f t="shared" si="241"/>
        <v>0</v>
      </c>
      <c r="S1379" s="2">
        <f t="shared" si="242"/>
        <v>0</v>
      </c>
      <c r="T1379" s="1">
        <f t="shared" si="245"/>
        <v>0</v>
      </c>
      <c r="U1379" s="1">
        <f t="shared" si="246"/>
        <v>0</v>
      </c>
    </row>
    <row r="1380" spans="1:21">
      <c r="A1380" s="9">
        <v>6683</v>
      </c>
      <c r="B1380" s="9" t="s">
        <v>563</v>
      </c>
      <c r="C1380" s="9" t="s">
        <v>3</v>
      </c>
      <c r="D1380" s="9">
        <v>2650</v>
      </c>
      <c r="E1380" s="9">
        <v>1.5</v>
      </c>
      <c r="F1380" s="9">
        <v>1.3637999999999999</v>
      </c>
      <c r="G1380" s="9">
        <v>1.3637999999999999</v>
      </c>
      <c r="H1380" s="9">
        <v>1.3663000000000001</v>
      </c>
      <c r="I1380" s="9">
        <v>-30</v>
      </c>
      <c r="J1380" s="9">
        <v>1622.63</v>
      </c>
      <c r="K1380" s="8" t="str">
        <f t="shared" si="236"/>
        <v>18:55</v>
      </c>
      <c r="L1380" s="7" t="str">
        <f t="shared" si="237"/>
        <v>18</v>
      </c>
      <c r="M1380" s="6">
        <f t="shared" si="238"/>
        <v>0</v>
      </c>
      <c r="N1380" s="5">
        <f t="shared" si="243"/>
        <v>1</v>
      </c>
      <c r="O1380" s="4">
        <f t="shared" si="244"/>
        <v>0</v>
      </c>
      <c r="P1380" s="3">
        <f t="shared" si="239"/>
        <v>0</v>
      </c>
      <c r="Q1380" s="2">
        <f t="shared" si="240"/>
        <v>0</v>
      </c>
      <c r="R1380" s="3">
        <f t="shared" si="241"/>
        <v>0</v>
      </c>
      <c r="S1380" s="2">
        <f t="shared" si="242"/>
        <v>0</v>
      </c>
      <c r="T1380" s="1">
        <f t="shared" si="245"/>
        <v>0</v>
      </c>
      <c r="U1380" s="1">
        <f t="shared" si="246"/>
        <v>0</v>
      </c>
    </row>
    <row r="1381" spans="1:21">
      <c r="A1381" s="9">
        <v>6685</v>
      </c>
      <c r="B1381" s="9" t="s">
        <v>562</v>
      </c>
      <c r="C1381" s="9" t="s">
        <v>0</v>
      </c>
      <c r="D1381" s="9">
        <v>2652</v>
      </c>
      <c r="E1381" s="9">
        <v>0.5</v>
      </c>
      <c r="F1381" s="9">
        <v>1.3645</v>
      </c>
      <c r="G1381" s="9">
        <v>1.3620000000000001</v>
      </c>
      <c r="H1381" s="9">
        <v>1.3645</v>
      </c>
      <c r="I1381" s="9">
        <v>2.5</v>
      </c>
      <c r="J1381" s="9">
        <v>1625.13</v>
      </c>
      <c r="K1381" s="8" t="str">
        <f t="shared" si="236"/>
        <v>19:27</v>
      </c>
      <c r="L1381" s="7" t="str">
        <f t="shared" si="237"/>
        <v>19</v>
      </c>
      <c r="M1381" s="6">
        <f t="shared" si="238"/>
        <v>0</v>
      </c>
      <c r="N1381" s="5">
        <f t="shared" si="243"/>
        <v>0</v>
      </c>
      <c r="O1381" s="4">
        <f t="shared" si="244"/>
        <v>1</v>
      </c>
      <c r="P1381" s="3">
        <f t="shared" si="239"/>
        <v>0</v>
      </c>
      <c r="Q1381" s="2">
        <f t="shared" si="240"/>
        <v>0</v>
      </c>
      <c r="R1381" s="3">
        <f t="shared" si="241"/>
        <v>0</v>
      </c>
      <c r="S1381" s="2">
        <f t="shared" si="242"/>
        <v>1</v>
      </c>
      <c r="T1381" s="1">
        <f t="shared" si="245"/>
        <v>0</v>
      </c>
      <c r="U1381" s="1">
        <f t="shared" si="246"/>
        <v>0</v>
      </c>
    </row>
    <row r="1382" spans="1:21">
      <c r="A1382" s="9">
        <v>6692</v>
      </c>
      <c r="B1382" s="9" t="s">
        <v>561</v>
      </c>
      <c r="C1382" s="9" t="s">
        <v>0</v>
      </c>
      <c r="D1382" s="9">
        <v>2654</v>
      </c>
      <c r="E1382" s="9">
        <v>1</v>
      </c>
      <c r="F1382" s="9">
        <v>1.3643000000000001</v>
      </c>
      <c r="G1382" s="9">
        <v>1.3617999999999999</v>
      </c>
      <c r="H1382" s="9">
        <v>1.3643000000000001</v>
      </c>
      <c r="I1382" s="9">
        <v>5</v>
      </c>
      <c r="J1382" s="9">
        <v>1630.13</v>
      </c>
      <c r="K1382" s="8" t="str">
        <f t="shared" si="236"/>
        <v>20:24</v>
      </c>
      <c r="L1382" s="7" t="str">
        <f t="shared" si="237"/>
        <v>20</v>
      </c>
      <c r="M1382" s="6">
        <f t="shared" si="238"/>
        <v>0</v>
      </c>
      <c r="N1382" s="5">
        <f t="shared" si="243"/>
        <v>0</v>
      </c>
      <c r="O1382" s="4">
        <f t="shared" si="244"/>
        <v>2</v>
      </c>
      <c r="P1382" s="3">
        <f t="shared" si="239"/>
        <v>0</v>
      </c>
      <c r="Q1382" s="2">
        <f t="shared" si="240"/>
        <v>0</v>
      </c>
      <c r="R1382" s="3">
        <f t="shared" si="241"/>
        <v>0</v>
      </c>
      <c r="S1382" s="2">
        <f t="shared" si="242"/>
        <v>1</v>
      </c>
      <c r="T1382" s="1">
        <f t="shared" si="245"/>
        <v>0</v>
      </c>
      <c r="U1382" s="1">
        <f t="shared" si="246"/>
        <v>0</v>
      </c>
    </row>
    <row r="1383" spans="1:21">
      <c r="A1383" s="9">
        <v>6697</v>
      </c>
      <c r="B1383" s="9" t="s">
        <v>560</v>
      </c>
      <c r="C1383" s="9" t="s">
        <v>0</v>
      </c>
      <c r="D1383" s="9">
        <v>2655</v>
      </c>
      <c r="E1383" s="9">
        <v>2</v>
      </c>
      <c r="F1383" s="9">
        <v>1.3640000000000001</v>
      </c>
      <c r="G1383" s="9">
        <v>1.3665</v>
      </c>
      <c r="H1383" s="9">
        <v>1.3640000000000001</v>
      </c>
      <c r="I1383" s="9">
        <v>10</v>
      </c>
      <c r="J1383" s="9">
        <v>1640.13</v>
      </c>
      <c r="K1383" s="8" t="str">
        <f t="shared" si="236"/>
        <v>00:49</v>
      </c>
      <c r="L1383" s="7" t="str">
        <f t="shared" si="237"/>
        <v>00</v>
      </c>
      <c r="M1383" s="6">
        <f t="shared" si="238"/>
        <v>0</v>
      </c>
      <c r="N1383" s="5">
        <f t="shared" si="243"/>
        <v>0</v>
      </c>
      <c r="O1383" s="4">
        <f t="shared" si="244"/>
        <v>3</v>
      </c>
      <c r="P1383" s="3">
        <f t="shared" si="239"/>
        <v>0</v>
      </c>
      <c r="Q1383" s="2">
        <f t="shared" si="240"/>
        <v>0</v>
      </c>
      <c r="R1383" s="3">
        <f t="shared" si="241"/>
        <v>0</v>
      </c>
      <c r="S1383" s="2">
        <f t="shared" si="242"/>
        <v>0</v>
      </c>
      <c r="T1383" s="1">
        <f t="shared" si="245"/>
        <v>0</v>
      </c>
      <c r="U1383" s="1">
        <f t="shared" si="246"/>
        <v>1</v>
      </c>
    </row>
    <row r="1384" spans="1:21">
      <c r="A1384" s="9">
        <v>6699</v>
      </c>
      <c r="B1384" s="9" t="s">
        <v>559</v>
      </c>
      <c r="C1384" s="9" t="s">
        <v>54</v>
      </c>
      <c r="D1384" s="9">
        <v>2658</v>
      </c>
      <c r="E1384" s="9">
        <v>3</v>
      </c>
      <c r="F1384" s="9">
        <v>1.3634999999999999</v>
      </c>
      <c r="G1384" s="9">
        <v>1.3617999999999999</v>
      </c>
      <c r="H1384" s="9">
        <v>1.3643000000000001</v>
      </c>
      <c r="I1384" s="9">
        <v>-9</v>
      </c>
      <c r="J1384" s="9">
        <v>1631.13</v>
      </c>
      <c r="K1384" s="8" t="str">
        <f t="shared" si="236"/>
        <v>01:00</v>
      </c>
      <c r="L1384" s="7" t="str">
        <f t="shared" si="237"/>
        <v>01</v>
      </c>
      <c r="M1384" s="6">
        <f t="shared" si="238"/>
        <v>2</v>
      </c>
      <c r="N1384" s="5">
        <f t="shared" si="243"/>
        <v>0</v>
      </c>
      <c r="O1384" s="4">
        <f t="shared" si="244"/>
        <v>0</v>
      </c>
      <c r="P1384" s="3">
        <f t="shared" si="239"/>
        <v>0</v>
      </c>
      <c r="Q1384" s="2">
        <f t="shared" si="240"/>
        <v>0</v>
      </c>
      <c r="R1384" s="3">
        <f t="shared" si="241"/>
        <v>0</v>
      </c>
      <c r="S1384" s="2">
        <f t="shared" si="242"/>
        <v>0</v>
      </c>
      <c r="T1384" s="1">
        <f t="shared" si="245"/>
        <v>0</v>
      </c>
      <c r="U1384" s="1">
        <f t="shared" si="246"/>
        <v>0</v>
      </c>
    </row>
    <row r="1385" spans="1:21">
      <c r="A1385" s="9">
        <v>6707</v>
      </c>
      <c r="B1385" s="9" t="s">
        <v>558</v>
      </c>
      <c r="C1385" s="9" t="s">
        <v>0</v>
      </c>
      <c r="D1385" s="9">
        <v>2659</v>
      </c>
      <c r="E1385" s="9">
        <v>1</v>
      </c>
      <c r="F1385" s="9">
        <v>1.3643000000000001</v>
      </c>
      <c r="G1385" s="9">
        <v>1.3668</v>
      </c>
      <c r="H1385" s="9">
        <v>1.3643000000000001</v>
      </c>
      <c r="I1385" s="9">
        <v>5</v>
      </c>
      <c r="J1385" s="9">
        <v>1636.13</v>
      </c>
      <c r="K1385" s="8" t="str">
        <f t="shared" si="236"/>
        <v>09:13</v>
      </c>
      <c r="L1385" s="7" t="str">
        <f t="shared" si="237"/>
        <v>09</v>
      </c>
      <c r="M1385" s="6">
        <f t="shared" si="238"/>
        <v>0</v>
      </c>
      <c r="N1385" s="5">
        <f t="shared" si="243"/>
        <v>0</v>
      </c>
      <c r="O1385" s="4">
        <f t="shared" si="244"/>
        <v>1</v>
      </c>
      <c r="P1385" s="3">
        <f t="shared" si="239"/>
        <v>0</v>
      </c>
      <c r="Q1385" s="2">
        <f t="shared" si="240"/>
        <v>0</v>
      </c>
      <c r="R1385" s="3">
        <f t="shared" si="241"/>
        <v>0</v>
      </c>
      <c r="S1385" s="2">
        <f t="shared" si="242"/>
        <v>0</v>
      </c>
      <c r="T1385" s="1">
        <f t="shared" si="245"/>
        <v>0</v>
      </c>
      <c r="U1385" s="1">
        <f t="shared" si="246"/>
        <v>0</v>
      </c>
    </row>
    <row r="1386" spans="1:21">
      <c r="A1386" s="9">
        <v>6712</v>
      </c>
      <c r="B1386" s="9" t="s">
        <v>557</v>
      </c>
      <c r="C1386" s="9" t="s">
        <v>0</v>
      </c>
      <c r="D1386" s="9">
        <v>2662</v>
      </c>
      <c r="E1386" s="9">
        <v>2</v>
      </c>
      <c r="F1386" s="9">
        <v>1.3647</v>
      </c>
      <c r="G1386" s="9">
        <v>1.3622000000000001</v>
      </c>
      <c r="H1386" s="9">
        <v>1.3647</v>
      </c>
      <c r="I1386" s="9">
        <v>10</v>
      </c>
      <c r="J1386" s="9">
        <v>1646.13</v>
      </c>
      <c r="K1386" s="8" t="str">
        <f t="shared" si="236"/>
        <v>10:29</v>
      </c>
      <c r="L1386" s="7" t="str">
        <f t="shared" si="237"/>
        <v>10</v>
      </c>
      <c r="M1386" s="6">
        <f t="shared" si="238"/>
        <v>0</v>
      </c>
      <c r="N1386" s="5">
        <f t="shared" si="243"/>
        <v>0</v>
      </c>
      <c r="O1386" s="4">
        <f t="shared" si="244"/>
        <v>2</v>
      </c>
      <c r="P1386" s="3">
        <f t="shared" si="239"/>
        <v>0</v>
      </c>
      <c r="Q1386" s="2">
        <f t="shared" si="240"/>
        <v>0</v>
      </c>
      <c r="R1386" s="3">
        <f t="shared" si="241"/>
        <v>0</v>
      </c>
      <c r="S1386" s="2">
        <f t="shared" si="242"/>
        <v>1</v>
      </c>
      <c r="T1386" s="1">
        <f t="shared" si="245"/>
        <v>0</v>
      </c>
      <c r="U1386" s="1">
        <f t="shared" si="246"/>
        <v>1</v>
      </c>
    </row>
    <row r="1387" spans="1:21">
      <c r="A1387" s="9">
        <v>6717</v>
      </c>
      <c r="B1387" s="9" t="s">
        <v>556</v>
      </c>
      <c r="C1387" s="9" t="s">
        <v>0</v>
      </c>
      <c r="D1387" s="9">
        <v>2663</v>
      </c>
      <c r="E1387" s="9">
        <v>3</v>
      </c>
      <c r="F1387" s="9">
        <v>1.3643000000000001</v>
      </c>
      <c r="G1387" s="9">
        <v>1.3668</v>
      </c>
      <c r="H1387" s="9">
        <v>1.3643000000000001</v>
      </c>
      <c r="I1387" s="9">
        <v>15</v>
      </c>
      <c r="J1387" s="9">
        <v>1661.13</v>
      </c>
      <c r="K1387" s="8" t="str">
        <f t="shared" si="236"/>
        <v>10:40</v>
      </c>
      <c r="L1387" s="7" t="str">
        <f t="shared" si="237"/>
        <v>10</v>
      </c>
      <c r="M1387" s="6">
        <f t="shared" si="238"/>
        <v>0</v>
      </c>
      <c r="N1387" s="5">
        <f t="shared" si="243"/>
        <v>0</v>
      </c>
      <c r="O1387" s="4">
        <f t="shared" si="244"/>
        <v>3</v>
      </c>
      <c r="P1387" s="3">
        <f t="shared" si="239"/>
        <v>0</v>
      </c>
      <c r="Q1387" s="2">
        <f t="shared" si="240"/>
        <v>0</v>
      </c>
      <c r="R1387" s="3">
        <f t="shared" si="241"/>
        <v>0</v>
      </c>
      <c r="S1387" s="2">
        <f t="shared" si="242"/>
        <v>0</v>
      </c>
      <c r="T1387" s="1">
        <f t="shared" si="245"/>
        <v>0</v>
      </c>
      <c r="U1387" s="1">
        <f t="shared" si="246"/>
        <v>1</v>
      </c>
    </row>
    <row r="1388" spans="1:21">
      <c r="A1388" s="9">
        <v>6726</v>
      </c>
      <c r="B1388" s="9" t="s">
        <v>555</v>
      </c>
      <c r="C1388" s="9" t="s">
        <v>3</v>
      </c>
      <c r="D1388" s="9">
        <v>2666</v>
      </c>
      <c r="E1388" s="9">
        <v>4</v>
      </c>
      <c r="F1388" s="9">
        <v>1.3621000000000001</v>
      </c>
      <c r="G1388" s="9">
        <v>1.3621000000000001</v>
      </c>
      <c r="H1388" s="9">
        <v>1.3646</v>
      </c>
      <c r="I1388" s="9">
        <v>-80</v>
      </c>
      <c r="J1388" s="9">
        <v>1581.13</v>
      </c>
      <c r="K1388" s="8" t="str">
        <f t="shared" si="236"/>
        <v>11:33</v>
      </c>
      <c r="L1388" s="7" t="str">
        <f t="shared" si="237"/>
        <v>11</v>
      </c>
      <c r="M1388" s="6">
        <f t="shared" si="238"/>
        <v>0</v>
      </c>
      <c r="N1388" s="5">
        <f t="shared" si="243"/>
        <v>1</v>
      </c>
      <c r="O1388" s="4">
        <f t="shared" si="244"/>
        <v>0</v>
      </c>
      <c r="P1388" s="3">
        <f t="shared" si="239"/>
        <v>0</v>
      </c>
      <c r="Q1388" s="2">
        <f t="shared" si="240"/>
        <v>0</v>
      </c>
      <c r="R1388" s="3">
        <f t="shared" si="241"/>
        <v>0</v>
      </c>
      <c r="S1388" s="2">
        <f t="shared" si="242"/>
        <v>0</v>
      </c>
      <c r="T1388" s="1">
        <f t="shared" si="245"/>
        <v>0</v>
      </c>
      <c r="U1388" s="1">
        <f t="shared" si="246"/>
        <v>0</v>
      </c>
    </row>
    <row r="1389" spans="1:21">
      <c r="A1389" s="9">
        <v>6731</v>
      </c>
      <c r="B1389" s="9" t="s">
        <v>554</v>
      </c>
      <c r="C1389" s="9" t="s">
        <v>3</v>
      </c>
      <c r="D1389" s="9">
        <v>2668</v>
      </c>
      <c r="E1389" s="9">
        <v>0.5</v>
      </c>
      <c r="F1389" s="9">
        <v>1.3611</v>
      </c>
      <c r="G1389" s="9">
        <v>1.3611</v>
      </c>
      <c r="H1389" s="9">
        <v>1.3635999999999999</v>
      </c>
      <c r="I1389" s="9">
        <v>-10</v>
      </c>
      <c r="J1389" s="9">
        <v>1571.13</v>
      </c>
      <c r="K1389" s="8" t="str">
        <f t="shared" si="236"/>
        <v>11:37</v>
      </c>
      <c r="L1389" s="7" t="str">
        <f t="shared" si="237"/>
        <v>11</v>
      </c>
      <c r="M1389" s="6">
        <f t="shared" si="238"/>
        <v>0</v>
      </c>
      <c r="N1389" s="5">
        <f t="shared" si="243"/>
        <v>2</v>
      </c>
      <c r="O1389" s="4">
        <f t="shared" si="244"/>
        <v>0</v>
      </c>
      <c r="P1389" s="3">
        <f t="shared" si="239"/>
        <v>1</v>
      </c>
      <c r="Q1389" s="2">
        <f t="shared" si="240"/>
        <v>0</v>
      </c>
      <c r="R1389" s="3">
        <f t="shared" si="241"/>
        <v>0</v>
      </c>
      <c r="S1389" s="2">
        <f t="shared" si="242"/>
        <v>0</v>
      </c>
      <c r="T1389" s="1">
        <f t="shared" si="245"/>
        <v>0</v>
      </c>
      <c r="U1389" s="1">
        <f t="shared" si="246"/>
        <v>0</v>
      </c>
    </row>
    <row r="1390" spans="1:21">
      <c r="A1390" s="9">
        <v>6736</v>
      </c>
      <c r="B1390" s="9" t="s">
        <v>553</v>
      </c>
      <c r="C1390" s="9" t="s">
        <v>0</v>
      </c>
      <c r="D1390" s="9">
        <v>2672</v>
      </c>
      <c r="E1390" s="9">
        <v>0.5</v>
      </c>
      <c r="F1390" s="9">
        <v>1.3614999999999999</v>
      </c>
      <c r="G1390" s="9">
        <v>1.359</v>
      </c>
      <c r="H1390" s="9">
        <v>1.3614999999999999</v>
      </c>
      <c r="I1390" s="9">
        <v>2.5</v>
      </c>
      <c r="J1390" s="9">
        <v>1573.63</v>
      </c>
      <c r="K1390" s="8" t="str">
        <f t="shared" si="236"/>
        <v>11:48</v>
      </c>
      <c r="L1390" s="7" t="str">
        <f t="shared" si="237"/>
        <v>11</v>
      </c>
      <c r="M1390" s="6">
        <f t="shared" si="238"/>
        <v>0</v>
      </c>
      <c r="N1390" s="5">
        <f t="shared" si="243"/>
        <v>0</v>
      </c>
      <c r="O1390" s="4">
        <f t="shared" si="244"/>
        <v>1</v>
      </c>
      <c r="P1390" s="3">
        <f t="shared" si="239"/>
        <v>0</v>
      </c>
      <c r="Q1390" s="2">
        <f t="shared" si="240"/>
        <v>0</v>
      </c>
      <c r="R1390" s="3">
        <f t="shared" si="241"/>
        <v>0</v>
      </c>
      <c r="S1390" s="2">
        <f t="shared" si="242"/>
        <v>1</v>
      </c>
      <c r="T1390" s="1">
        <f t="shared" si="245"/>
        <v>0</v>
      </c>
      <c r="U1390" s="1">
        <f t="shared" si="246"/>
        <v>0</v>
      </c>
    </row>
    <row r="1391" spans="1:21">
      <c r="A1391" s="9">
        <v>6738</v>
      </c>
      <c r="B1391" s="9" t="s">
        <v>552</v>
      </c>
      <c r="C1391" s="9" t="s">
        <v>0</v>
      </c>
      <c r="D1391" s="9">
        <v>2673</v>
      </c>
      <c r="E1391" s="9">
        <v>1.5</v>
      </c>
      <c r="F1391" s="9">
        <v>1.3612</v>
      </c>
      <c r="G1391" s="9">
        <v>1.3636999999999999</v>
      </c>
      <c r="H1391" s="9">
        <v>1.3612</v>
      </c>
      <c r="I1391" s="9">
        <v>7.5</v>
      </c>
      <c r="J1391" s="9">
        <v>1581.13</v>
      </c>
      <c r="K1391" s="8" t="str">
        <f t="shared" si="236"/>
        <v>11:59</v>
      </c>
      <c r="L1391" s="7" t="str">
        <f t="shared" si="237"/>
        <v>11</v>
      </c>
      <c r="M1391" s="6">
        <f t="shared" si="238"/>
        <v>0</v>
      </c>
      <c r="N1391" s="5">
        <f t="shared" si="243"/>
        <v>0</v>
      </c>
      <c r="O1391" s="4">
        <f t="shared" si="244"/>
        <v>2</v>
      </c>
      <c r="P1391" s="3">
        <f t="shared" si="239"/>
        <v>0</v>
      </c>
      <c r="Q1391" s="2">
        <f t="shared" si="240"/>
        <v>0</v>
      </c>
      <c r="R1391" s="3">
        <f t="shared" si="241"/>
        <v>0</v>
      </c>
      <c r="S1391" s="2">
        <f t="shared" si="242"/>
        <v>0</v>
      </c>
      <c r="T1391" s="1">
        <f t="shared" si="245"/>
        <v>0</v>
      </c>
      <c r="U1391" s="1">
        <f t="shared" si="246"/>
        <v>1</v>
      </c>
    </row>
    <row r="1392" spans="1:21">
      <c r="A1392" s="9">
        <v>6739</v>
      </c>
      <c r="B1392" s="9" t="s">
        <v>551</v>
      </c>
      <c r="C1392" s="9" t="s">
        <v>3</v>
      </c>
      <c r="D1392" s="9">
        <v>2670</v>
      </c>
      <c r="E1392" s="9">
        <v>0.5</v>
      </c>
      <c r="F1392" s="9">
        <v>1.36</v>
      </c>
      <c r="G1392" s="9">
        <v>1.36</v>
      </c>
      <c r="H1392" s="9">
        <v>1.3625</v>
      </c>
      <c r="I1392" s="9">
        <v>-10</v>
      </c>
      <c r="J1392" s="9">
        <v>1571.13</v>
      </c>
      <c r="K1392" s="8" t="str">
        <f t="shared" si="236"/>
        <v>12:02</v>
      </c>
      <c r="L1392" s="7" t="str">
        <f t="shared" si="237"/>
        <v>12</v>
      </c>
      <c r="M1392" s="6">
        <f t="shared" si="238"/>
        <v>0</v>
      </c>
      <c r="N1392" s="5">
        <f t="shared" si="243"/>
        <v>1</v>
      </c>
      <c r="O1392" s="4">
        <f t="shared" si="244"/>
        <v>0</v>
      </c>
      <c r="P1392" s="3">
        <f t="shared" si="239"/>
        <v>0</v>
      </c>
      <c r="Q1392" s="2">
        <f t="shared" si="240"/>
        <v>0</v>
      </c>
      <c r="R1392" s="3">
        <f t="shared" si="241"/>
        <v>0</v>
      </c>
      <c r="S1392" s="2">
        <f t="shared" si="242"/>
        <v>0</v>
      </c>
      <c r="T1392" s="1">
        <f t="shared" si="245"/>
        <v>0</v>
      </c>
      <c r="U1392" s="1">
        <f t="shared" si="246"/>
        <v>0</v>
      </c>
    </row>
    <row r="1393" spans="1:21">
      <c r="A1393" s="9">
        <v>6741</v>
      </c>
      <c r="B1393" s="9" t="s">
        <v>550</v>
      </c>
      <c r="C1393" s="9" t="s">
        <v>0</v>
      </c>
      <c r="D1393" s="9">
        <v>2674</v>
      </c>
      <c r="E1393" s="9">
        <v>0.5</v>
      </c>
      <c r="F1393" s="9">
        <v>1.3605</v>
      </c>
      <c r="G1393" s="9">
        <v>1.3580000000000001</v>
      </c>
      <c r="H1393" s="9">
        <v>1.3605</v>
      </c>
      <c r="I1393" s="9">
        <v>2.5</v>
      </c>
      <c r="J1393" s="9">
        <v>1573.63</v>
      </c>
      <c r="K1393" s="8" t="str">
        <f t="shared" si="236"/>
        <v>14:12</v>
      </c>
      <c r="L1393" s="7" t="str">
        <f t="shared" si="237"/>
        <v>14</v>
      </c>
      <c r="M1393" s="6">
        <f t="shared" si="238"/>
        <v>0</v>
      </c>
      <c r="N1393" s="5">
        <f t="shared" si="243"/>
        <v>0</v>
      </c>
      <c r="O1393" s="4">
        <f t="shared" si="244"/>
        <v>1</v>
      </c>
      <c r="P1393" s="3">
        <f t="shared" si="239"/>
        <v>0</v>
      </c>
      <c r="Q1393" s="2">
        <f t="shared" si="240"/>
        <v>0</v>
      </c>
      <c r="R1393" s="3">
        <f t="shared" si="241"/>
        <v>0</v>
      </c>
      <c r="S1393" s="2">
        <f t="shared" si="242"/>
        <v>1</v>
      </c>
      <c r="T1393" s="1">
        <f t="shared" si="245"/>
        <v>0</v>
      </c>
      <c r="U1393" s="1">
        <f t="shared" si="246"/>
        <v>0</v>
      </c>
    </row>
    <row r="1394" spans="1:21">
      <c r="A1394" s="9">
        <v>6748</v>
      </c>
      <c r="B1394" s="9" t="s">
        <v>549</v>
      </c>
      <c r="C1394" s="9" t="s">
        <v>0</v>
      </c>
      <c r="D1394" s="9">
        <v>2676</v>
      </c>
      <c r="E1394" s="9">
        <v>1</v>
      </c>
      <c r="F1394" s="9">
        <v>1.3603000000000001</v>
      </c>
      <c r="G1394" s="9">
        <v>1.3577999999999999</v>
      </c>
      <c r="H1394" s="9">
        <v>1.3603000000000001</v>
      </c>
      <c r="I1394" s="9">
        <v>5</v>
      </c>
      <c r="J1394" s="9">
        <v>1578.63</v>
      </c>
      <c r="K1394" s="8" t="str">
        <f t="shared" si="236"/>
        <v>14:38</v>
      </c>
      <c r="L1394" s="7" t="str">
        <f t="shared" si="237"/>
        <v>14</v>
      </c>
      <c r="M1394" s="6">
        <f t="shared" si="238"/>
        <v>0</v>
      </c>
      <c r="N1394" s="5">
        <f t="shared" si="243"/>
        <v>0</v>
      </c>
      <c r="O1394" s="4">
        <f t="shared" si="244"/>
        <v>2</v>
      </c>
      <c r="P1394" s="3">
        <f t="shared" si="239"/>
        <v>0</v>
      </c>
      <c r="Q1394" s="2">
        <f t="shared" si="240"/>
        <v>0</v>
      </c>
      <c r="R1394" s="3">
        <f t="shared" si="241"/>
        <v>0</v>
      </c>
      <c r="S1394" s="2">
        <f t="shared" si="242"/>
        <v>1</v>
      </c>
      <c r="T1394" s="1">
        <f t="shared" si="245"/>
        <v>0</v>
      </c>
      <c r="U1394" s="1">
        <f t="shared" si="246"/>
        <v>0</v>
      </c>
    </row>
    <row r="1395" spans="1:21">
      <c r="A1395" s="9">
        <v>6753</v>
      </c>
      <c r="B1395" s="9" t="s">
        <v>548</v>
      </c>
      <c r="C1395" s="9" t="s">
        <v>0</v>
      </c>
      <c r="D1395" s="9">
        <v>2677</v>
      </c>
      <c r="E1395" s="9">
        <v>2</v>
      </c>
      <c r="F1395" s="9">
        <v>1.36</v>
      </c>
      <c r="G1395" s="9">
        <v>1.3625</v>
      </c>
      <c r="H1395" s="9">
        <v>1.36</v>
      </c>
      <c r="I1395" s="9">
        <v>10</v>
      </c>
      <c r="J1395" s="9">
        <v>1588.63</v>
      </c>
      <c r="K1395" s="8" t="str">
        <f t="shared" si="236"/>
        <v>15:11</v>
      </c>
      <c r="L1395" s="7" t="str">
        <f t="shared" si="237"/>
        <v>15</v>
      </c>
      <c r="M1395" s="6">
        <f t="shared" si="238"/>
        <v>0</v>
      </c>
      <c r="N1395" s="5">
        <f t="shared" si="243"/>
        <v>0</v>
      </c>
      <c r="O1395" s="4">
        <f t="shared" si="244"/>
        <v>3</v>
      </c>
      <c r="P1395" s="3">
        <f t="shared" si="239"/>
        <v>0</v>
      </c>
      <c r="Q1395" s="2">
        <f t="shared" si="240"/>
        <v>0</v>
      </c>
      <c r="R1395" s="3">
        <f t="shared" si="241"/>
        <v>0</v>
      </c>
      <c r="S1395" s="2">
        <f t="shared" si="242"/>
        <v>0</v>
      </c>
      <c r="T1395" s="1">
        <f t="shared" si="245"/>
        <v>0</v>
      </c>
      <c r="U1395" s="1">
        <f t="shared" si="246"/>
        <v>1</v>
      </c>
    </row>
    <row r="1396" spans="1:21">
      <c r="A1396" s="9">
        <v>6758</v>
      </c>
      <c r="B1396" s="9" t="s">
        <v>547</v>
      </c>
      <c r="C1396" s="9" t="s">
        <v>0</v>
      </c>
      <c r="D1396" s="9">
        <v>2680</v>
      </c>
      <c r="E1396" s="9">
        <v>3</v>
      </c>
      <c r="F1396" s="9">
        <v>1.3603000000000001</v>
      </c>
      <c r="G1396" s="9">
        <v>1.3577999999999999</v>
      </c>
      <c r="H1396" s="9">
        <v>1.3603000000000001</v>
      </c>
      <c r="I1396" s="9">
        <v>15</v>
      </c>
      <c r="J1396" s="9">
        <v>1603.63</v>
      </c>
      <c r="K1396" s="8" t="str">
        <f t="shared" si="236"/>
        <v>15:36</v>
      </c>
      <c r="L1396" s="7" t="str">
        <f t="shared" si="237"/>
        <v>15</v>
      </c>
      <c r="M1396" s="6">
        <f t="shared" si="238"/>
        <v>0</v>
      </c>
      <c r="N1396" s="5">
        <f t="shared" si="243"/>
        <v>0</v>
      </c>
      <c r="O1396" s="4">
        <f t="shared" si="244"/>
        <v>4</v>
      </c>
      <c r="P1396" s="3">
        <f t="shared" si="239"/>
        <v>0</v>
      </c>
      <c r="Q1396" s="2">
        <f t="shared" si="240"/>
        <v>0</v>
      </c>
      <c r="R1396" s="3">
        <f t="shared" si="241"/>
        <v>0</v>
      </c>
      <c r="S1396" s="2">
        <f t="shared" si="242"/>
        <v>1</v>
      </c>
      <c r="T1396" s="1">
        <f t="shared" si="245"/>
        <v>0</v>
      </c>
      <c r="U1396" s="1">
        <f t="shared" si="246"/>
        <v>1</v>
      </c>
    </row>
    <row r="1397" spans="1:21">
      <c r="A1397" s="9">
        <v>6763</v>
      </c>
      <c r="B1397" s="9" t="s">
        <v>546</v>
      </c>
      <c r="C1397" s="9" t="s">
        <v>0</v>
      </c>
      <c r="D1397" s="9">
        <v>2681</v>
      </c>
      <c r="E1397" s="9">
        <v>4</v>
      </c>
      <c r="F1397" s="9">
        <v>1.36</v>
      </c>
      <c r="G1397" s="9">
        <v>1.3625</v>
      </c>
      <c r="H1397" s="9">
        <v>1.36</v>
      </c>
      <c r="I1397" s="9">
        <v>20</v>
      </c>
      <c r="J1397" s="9">
        <v>1623.63</v>
      </c>
      <c r="K1397" s="8" t="str">
        <f t="shared" si="236"/>
        <v>16:13</v>
      </c>
      <c r="L1397" s="7" t="str">
        <f t="shared" si="237"/>
        <v>16</v>
      </c>
      <c r="M1397" s="6">
        <f t="shared" si="238"/>
        <v>0</v>
      </c>
      <c r="N1397" s="5">
        <f t="shared" si="243"/>
        <v>0</v>
      </c>
      <c r="O1397" s="4">
        <f t="shared" si="244"/>
        <v>5</v>
      </c>
      <c r="P1397" s="3">
        <f t="shared" si="239"/>
        <v>0</v>
      </c>
      <c r="Q1397" s="2">
        <f t="shared" si="240"/>
        <v>0</v>
      </c>
      <c r="R1397" s="3">
        <f t="shared" si="241"/>
        <v>0</v>
      </c>
      <c r="S1397" s="2">
        <f t="shared" si="242"/>
        <v>0</v>
      </c>
      <c r="T1397" s="1">
        <f t="shared" si="245"/>
        <v>0</v>
      </c>
      <c r="U1397" s="1">
        <f t="shared" si="246"/>
        <v>1</v>
      </c>
    </row>
    <row r="1398" spans="1:21">
      <c r="A1398" s="9">
        <v>6768</v>
      </c>
      <c r="B1398" s="9" t="s">
        <v>545</v>
      </c>
      <c r="C1398" s="9" t="s">
        <v>0</v>
      </c>
      <c r="D1398" s="9">
        <v>2684</v>
      </c>
      <c r="E1398" s="9">
        <v>5</v>
      </c>
      <c r="F1398" s="9">
        <v>1.3604000000000001</v>
      </c>
      <c r="G1398" s="9">
        <v>1.3579000000000001</v>
      </c>
      <c r="H1398" s="9">
        <v>1.3604000000000001</v>
      </c>
      <c r="I1398" s="9">
        <v>25</v>
      </c>
      <c r="J1398" s="9">
        <v>1648.63</v>
      </c>
      <c r="K1398" s="8" t="str">
        <f t="shared" si="236"/>
        <v>16:34</v>
      </c>
      <c r="L1398" s="7" t="str">
        <f t="shared" si="237"/>
        <v>16</v>
      </c>
      <c r="M1398" s="6">
        <f t="shared" si="238"/>
        <v>0</v>
      </c>
      <c r="N1398" s="5">
        <f t="shared" si="243"/>
        <v>0</v>
      </c>
      <c r="O1398" s="4">
        <f t="shared" si="244"/>
        <v>6</v>
      </c>
      <c r="P1398" s="3">
        <f t="shared" si="239"/>
        <v>0</v>
      </c>
      <c r="Q1398" s="2">
        <f t="shared" si="240"/>
        <v>0</v>
      </c>
      <c r="R1398" s="3">
        <f t="shared" si="241"/>
        <v>0</v>
      </c>
      <c r="S1398" s="2">
        <f t="shared" si="242"/>
        <v>1</v>
      </c>
      <c r="T1398" s="1">
        <f t="shared" si="245"/>
        <v>0</v>
      </c>
      <c r="U1398" s="1">
        <f t="shared" si="246"/>
        <v>1</v>
      </c>
    </row>
    <row r="1399" spans="1:21">
      <c r="A1399" s="9">
        <v>6773</v>
      </c>
      <c r="B1399" s="9" t="s">
        <v>544</v>
      </c>
      <c r="C1399" s="9" t="s">
        <v>0</v>
      </c>
      <c r="D1399" s="9">
        <v>2685</v>
      </c>
      <c r="E1399" s="9">
        <v>6</v>
      </c>
      <c r="F1399" s="9">
        <v>1.3601000000000001</v>
      </c>
      <c r="G1399" s="9">
        <v>1.3626</v>
      </c>
      <c r="H1399" s="9">
        <v>1.3601000000000001</v>
      </c>
      <c r="I1399" s="9">
        <v>30</v>
      </c>
      <c r="J1399" s="9">
        <v>1678.63</v>
      </c>
      <c r="K1399" s="8" t="str">
        <f t="shared" si="236"/>
        <v>17:23</v>
      </c>
      <c r="L1399" s="7" t="str">
        <f t="shared" si="237"/>
        <v>17</v>
      </c>
      <c r="M1399" s="6">
        <f t="shared" si="238"/>
        <v>0</v>
      </c>
      <c r="N1399" s="5">
        <f t="shared" si="243"/>
        <v>0</v>
      </c>
      <c r="O1399" s="4">
        <f t="shared" si="244"/>
        <v>7</v>
      </c>
      <c r="P1399" s="3">
        <f t="shared" si="239"/>
        <v>0</v>
      </c>
      <c r="Q1399" s="2">
        <f t="shared" si="240"/>
        <v>0</v>
      </c>
      <c r="R1399" s="3">
        <f t="shared" si="241"/>
        <v>0</v>
      </c>
      <c r="S1399" s="2">
        <f t="shared" si="242"/>
        <v>0</v>
      </c>
      <c r="T1399" s="1">
        <f t="shared" si="245"/>
        <v>0</v>
      </c>
      <c r="U1399" s="1">
        <f t="shared" si="246"/>
        <v>1</v>
      </c>
    </row>
    <row r="1400" spans="1:21">
      <c r="A1400" s="9">
        <v>6782</v>
      </c>
      <c r="B1400" s="9" t="s">
        <v>543</v>
      </c>
      <c r="C1400" s="9" t="s">
        <v>0</v>
      </c>
      <c r="D1400" s="9">
        <v>2690</v>
      </c>
      <c r="E1400" s="9">
        <v>0.5</v>
      </c>
      <c r="F1400" s="9">
        <v>1.3593999999999999</v>
      </c>
      <c r="G1400" s="9">
        <v>1.3569</v>
      </c>
      <c r="H1400" s="9">
        <v>1.3593999999999999</v>
      </c>
      <c r="I1400" s="9">
        <v>2.5</v>
      </c>
      <c r="J1400" s="9">
        <v>1681.13</v>
      </c>
      <c r="K1400" s="8" t="str">
        <f t="shared" si="236"/>
        <v>18:04</v>
      </c>
      <c r="L1400" s="7" t="str">
        <f t="shared" si="237"/>
        <v>18</v>
      </c>
      <c r="M1400" s="6">
        <f t="shared" si="238"/>
        <v>0</v>
      </c>
      <c r="N1400" s="5">
        <f t="shared" si="243"/>
        <v>0</v>
      </c>
      <c r="O1400" s="4">
        <f t="shared" si="244"/>
        <v>8</v>
      </c>
      <c r="P1400" s="3">
        <f t="shared" si="239"/>
        <v>0</v>
      </c>
      <c r="Q1400" s="2">
        <f t="shared" si="240"/>
        <v>0</v>
      </c>
      <c r="R1400" s="3">
        <f t="shared" si="241"/>
        <v>0</v>
      </c>
      <c r="S1400" s="2">
        <f t="shared" si="242"/>
        <v>1</v>
      </c>
      <c r="T1400" s="1">
        <f t="shared" si="245"/>
        <v>0</v>
      </c>
      <c r="U1400" s="1">
        <f t="shared" si="246"/>
        <v>1</v>
      </c>
    </row>
    <row r="1401" spans="1:21">
      <c r="A1401" s="9">
        <v>6784</v>
      </c>
      <c r="B1401" s="9" t="s">
        <v>542</v>
      </c>
      <c r="C1401" s="9" t="s">
        <v>0</v>
      </c>
      <c r="D1401" s="9">
        <v>2688</v>
      </c>
      <c r="E1401" s="9">
        <v>7</v>
      </c>
      <c r="F1401" s="9">
        <v>1.3604000000000001</v>
      </c>
      <c r="G1401" s="9">
        <v>1.3579000000000001</v>
      </c>
      <c r="H1401" s="9">
        <v>1.3604000000000001</v>
      </c>
      <c r="I1401" s="9">
        <v>35</v>
      </c>
      <c r="J1401" s="9">
        <v>1716.13</v>
      </c>
      <c r="K1401" s="8" t="str">
        <f t="shared" si="236"/>
        <v>19:01</v>
      </c>
      <c r="L1401" s="7" t="str">
        <f t="shared" si="237"/>
        <v>19</v>
      </c>
      <c r="M1401" s="6">
        <f t="shared" si="238"/>
        <v>0</v>
      </c>
      <c r="N1401" s="5">
        <f t="shared" si="243"/>
        <v>0</v>
      </c>
      <c r="O1401" s="4">
        <f t="shared" si="244"/>
        <v>9</v>
      </c>
      <c r="P1401" s="3">
        <f t="shared" si="239"/>
        <v>0</v>
      </c>
      <c r="Q1401" s="2">
        <f t="shared" si="240"/>
        <v>0</v>
      </c>
      <c r="R1401" s="3">
        <f t="shared" si="241"/>
        <v>0</v>
      </c>
      <c r="S1401" s="2">
        <f t="shared" si="242"/>
        <v>1</v>
      </c>
      <c r="T1401" s="1">
        <f t="shared" si="245"/>
        <v>0</v>
      </c>
      <c r="U1401" s="1">
        <f t="shared" si="246"/>
        <v>0</v>
      </c>
    </row>
    <row r="1402" spans="1:21">
      <c r="A1402" s="9">
        <v>6789</v>
      </c>
      <c r="B1402" s="9" t="s">
        <v>541</v>
      </c>
      <c r="C1402" s="9" t="s">
        <v>0</v>
      </c>
      <c r="D1402" s="9">
        <v>2691</v>
      </c>
      <c r="E1402" s="9">
        <v>1.5</v>
      </c>
      <c r="F1402" s="9">
        <v>1.3589</v>
      </c>
      <c r="G1402" s="9">
        <v>1.3613999999999999</v>
      </c>
      <c r="H1402" s="9">
        <v>1.3589</v>
      </c>
      <c r="I1402" s="9">
        <v>6.95</v>
      </c>
      <c r="J1402" s="9">
        <v>1723.07</v>
      </c>
      <c r="K1402" s="8" t="str">
        <f t="shared" si="236"/>
        <v>00:38</v>
      </c>
      <c r="L1402" s="7" t="str">
        <f t="shared" si="237"/>
        <v>00</v>
      </c>
      <c r="M1402" s="6">
        <f t="shared" si="238"/>
        <v>0</v>
      </c>
      <c r="N1402" s="5">
        <f t="shared" si="243"/>
        <v>0</v>
      </c>
      <c r="O1402" s="4">
        <f t="shared" si="244"/>
        <v>10</v>
      </c>
      <c r="P1402" s="3">
        <f t="shared" si="239"/>
        <v>0</v>
      </c>
      <c r="Q1402" s="2">
        <f t="shared" si="240"/>
        <v>1</v>
      </c>
      <c r="R1402" s="3">
        <f t="shared" si="241"/>
        <v>0</v>
      </c>
      <c r="S1402" s="2">
        <f t="shared" si="242"/>
        <v>0</v>
      </c>
      <c r="T1402" s="1">
        <f t="shared" si="245"/>
        <v>0</v>
      </c>
      <c r="U1402" s="1">
        <f t="shared" si="246"/>
        <v>1</v>
      </c>
    </row>
    <row r="1403" spans="1:21">
      <c r="A1403" s="9">
        <v>6793</v>
      </c>
      <c r="B1403" s="9" t="s">
        <v>540</v>
      </c>
      <c r="C1403" s="9" t="s">
        <v>54</v>
      </c>
      <c r="D1403" s="9">
        <v>2694</v>
      </c>
      <c r="E1403" s="9">
        <v>2.5</v>
      </c>
      <c r="F1403" s="9">
        <v>1.3588</v>
      </c>
      <c r="G1403" s="9">
        <v>1.3576999999999999</v>
      </c>
      <c r="H1403" s="9">
        <v>1.3602000000000001</v>
      </c>
      <c r="I1403" s="9">
        <v>-22.25</v>
      </c>
      <c r="J1403" s="9">
        <v>1700.82</v>
      </c>
      <c r="K1403" s="8" t="str">
        <f t="shared" si="236"/>
        <v>01:00</v>
      </c>
      <c r="L1403" s="7" t="str">
        <f t="shared" si="237"/>
        <v>01</v>
      </c>
      <c r="M1403" s="6">
        <f t="shared" si="238"/>
        <v>2</v>
      </c>
      <c r="N1403" s="5">
        <f t="shared" si="243"/>
        <v>0</v>
      </c>
      <c r="O1403" s="4">
        <f t="shared" si="244"/>
        <v>0</v>
      </c>
      <c r="P1403" s="3">
        <f t="shared" si="239"/>
        <v>0</v>
      </c>
      <c r="Q1403" s="2">
        <f t="shared" si="240"/>
        <v>0</v>
      </c>
      <c r="R1403" s="3">
        <f t="shared" si="241"/>
        <v>0</v>
      </c>
      <c r="S1403" s="2">
        <f t="shared" si="242"/>
        <v>0</v>
      </c>
      <c r="T1403" s="1">
        <f t="shared" si="245"/>
        <v>0</v>
      </c>
      <c r="U1403" s="1">
        <f t="shared" si="246"/>
        <v>0</v>
      </c>
    </row>
    <row r="1404" spans="1:21">
      <c r="A1404" s="9">
        <v>6802</v>
      </c>
      <c r="B1404" s="9" t="s">
        <v>539</v>
      </c>
      <c r="C1404" s="9" t="s">
        <v>0</v>
      </c>
      <c r="D1404" s="9">
        <v>2697</v>
      </c>
      <c r="E1404" s="9">
        <v>1</v>
      </c>
      <c r="F1404" s="9">
        <v>1.3596999999999999</v>
      </c>
      <c r="G1404" s="9">
        <v>1.3622000000000001</v>
      </c>
      <c r="H1404" s="9">
        <v>1.3596999999999999</v>
      </c>
      <c r="I1404" s="9">
        <v>5</v>
      </c>
      <c r="J1404" s="9">
        <v>1705.82</v>
      </c>
      <c r="K1404" s="8" t="str">
        <f t="shared" si="236"/>
        <v>03:00</v>
      </c>
      <c r="L1404" s="7" t="str">
        <f t="shared" si="237"/>
        <v>03</v>
      </c>
      <c r="M1404" s="6">
        <f t="shared" si="238"/>
        <v>0</v>
      </c>
      <c r="N1404" s="5">
        <f t="shared" si="243"/>
        <v>0</v>
      </c>
      <c r="O1404" s="4">
        <f t="shared" si="244"/>
        <v>1</v>
      </c>
      <c r="P1404" s="3">
        <f t="shared" si="239"/>
        <v>0</v>
      </c>
      <c r="Q1404" s="2">
        <f t="shared" si="240"/>
        <v>0</v>
      </c>
      <c r="R1404" s="3">
        <f t="shared" si="241"/>
        <v>0</v>
      </c>
      <c r="S1404" s="2">
        <f t="shared" si="242"/>
        <v>0</v>
      </c>
      <c r="T1404" s="1">
        <f t="shared" si="245"/>
        <v>0</v>
      </c>
      <c r="U1404" s="1">
        <f t="shared" si="246"/>
        <v>0</v>
      </c>
    </row>
    <row r="1405" spans="1:21">
      <c r="A1405" s="9">
        <v>6807</v>
      </c>
      <c r="B1405" s="9" t="s">
        <v>538</v>
      </c>
      <c r="C1405" s="9" t="s">
        <v>0</v>
      </c>
      <c r="D1405" s="9">
        <v>2700</v>
      </c>
      <c r="E1405" s="9">
        <v>2</v>
      </c>
      <c r="F1405" s="9">
        <v>1.36</v>
      </c>
      <c r="G1405" s="9">
        <v>1.3574999999999999</v>
      </c>
      <c r="H1405" s="9">
        <v>1.36</v>
      </c>
      <c r="I1405" s="9">
        <v>10</v>
      </c>
      <c r="J1405" s="9">
        <v>1715.82</v>
      </c>
      <c r="K1405" s="8" t="str">
        <f t="shared" si="236"/>
        <v>03:45</v>
      </c>
      <c r="L1405" s="7" t="str">
        <f t="shared" si="237"/>
        <v>03</v>
      </c>
      <c r="M1405" s="6">
        <f t="shared" si="238"/>
        <v>0</v>
      </c>
      <c r="N1405" s="5">
        <f t="shared" si="243"/>
        <v>0</v>
      </c>
      <c r="O1405" s="4">
        <f t="shared" si="244"/>
        <v>2</v>
      </c>
      <c r="P1405" s="3">
        <f t="shared" si="239"/>
        <v>0</v>
      </c>
      <c r="Q1405" s="2">
        <f t="shared" si="240"/>
        <v>0</v>
      </c>
      <c r="R1405" s="3">
        <f t="shared" si="241"/>
        <v>0</v>
      </c>
      <c r="S1405" s="2">
        <f t="shared" si="242"/>
        <v>1</v>
      </c>
      <c r="T1405" s="1">
        <f t="shared" si="245"/>
        <v>0</v>
      </c>
      <c r="U1405" s="1">
        <f t="shared" si="246"/>
        <v>1</v>
      </c>
    </row>
    <row r="1406" spans="1:21">
      <c r="A1406" s="9">
        <v>6812</v>
      </c>
      <c r="B1406" s="9" t="s">
        <v>537</v>
      </c>
      <c r="C1406" s="9" t="s">
        <v>0</v>
      </c>
      <c r="D1406" s="9">
        <v>2701</v>
      </c>
      <c r="E1406" s="9">
        <v>3</v>
      </c>
      <c r="F1406" s="9">
        <v>1.3596999999999999</v>
      </c>
      <c r="G1406" s="9">
        <v>1.3622000000000001</v>
      </c>
      <c r="H1406" s="9">
        <v>1.3596999999999999</v>
      </c>
      <c r="I1406" s="9">
        <v>15</v>
      </c>
      <c r="J1406" s="9">
        <v>1730.82</v>
      </c>
      <c r="K1406" s="8" t="str">
        <f t="shared" si="236"/>
        <v>07:42</v>
      </c>
      <c r="L1406" s="7" t="str">
        <f t="shared" si="237"/>
        <v>07</v>
      </c>
      <c r="M1406" s="6">
        <f t="shared" si="238"/>
        <v>0</v>
      </c>
      <c r="N1406" s="5">
        <f t="shared" si="243"/>
        <v>0</v>
      </c>
      <c r="O1406" s="4">
        <f t="shared" si="244"/>
        <v>3</v>
      </c>
      <c r="P1406" s="3">
        <f t="shared" si="239"/>
        <v>0</v>
      </c>
      <c r="Q1406" s="2">
        <f t="shared" si="240"/>
        <v>0</v>
      </c>
      <c r="R1406" s="3">
        <f t="shared" si="241"/>
        <v>0</v>
      </c>
      <c r="S1406" s="2">
        <f t="shared" si="242"/>
        <v>0</v>
      </c>
      <c r="T1406" s="1">
        <f t="shared" si="245"/>
        <v>0</v>
      </c>
      <c r="U1406" s="1">
        <f t="shared" si="246"/>
        <v>1</v>
      </c>
    </row>
    <row r="1407" spans="1:21">
      <c r="A1407" s="9">
        <v>6817</v>
      </c>
      <c r="B1407" s="9" t="s">
        <v>536</v>
      </c>
      <c r="C1407" s="9" t="s">
        <v>0</v>
      </c>
      <c r="D1407" s="9">
        <v>2704</v>
      </c>
      <c r="E1407" s="9">
        <v>4</v>
      </c>
      <c r="F1407" s="9">
        <v>1.36</v>
      </c>
      <c r="G1407" s="9">
        <v>1.3574999999999999</v>
      </c>
      <c r="H1407" s="9">
        <v>1.36</v>
      </c>
      <c r="I1407" s="9">
        <v>20</v>
      </c>
      <c r="J1407" s="9">
        <v>1750.82</v>
      </c>
      <c r="K1407" s="8" t="str">
        <f t="shared" si="236"/>
        <v>10:00</v>
      </c>
      <c r="L1407" s="7" t="str">
        <f t="shared" si="237"/>
        <v>10</v>
      </c>
      <c r="M1407" s="6">
        <f t="shared" si="238"/>
        <v>0</v>
      </c>
      <c r="N1407" s="5">
        <f t="shared" si="243"/>
        <v>0</v>
      </c>
      <c r="O1407" s="4">
        <f t="shared" si="244"/>
        <v>4</v>
      </c>
      <c r="P1407" s="3">
        <f t="shared" si="239"/>
        <v>0</v>
      </c>
      <c r="Q1407" s="2">
        <f t="shared" si="240"/>
        <v>1</v>
      </c>
      <c r="R1407" s="3">
        <f t="shared" si="241"/>
        <v>0</v>
      </c>
      <c r="S1407" s="2">
        <f t="shared" si="242"/>
        <v>1</v>
      </c>
      <c r="T1407" s="1">
        <f t="shared" si="245"/>
        <v>0</v>
      </c>
      <c r="U1407" s="1">
        <f t="shared" si="246"/>
        <v>1</v>
      </c>
    </row>
    <row r="1408" spans="1:21">
      <c r="A1408" s="9">
        <v>6826</v>
      </c>
      <c r="B1408" s="9" t="s">
        <v>535</v>
      </c>
      <c r="C1408" s="9" t="s">
        <v>3</v>
      </c>
      <c r="D1408" s="9">
        <v>2705</v>
      </c>
      <c r="E1408" s="9">
        <v>5</v>
      </c>
      <c r="F1408" s="9">
        <v>1.3622000000000001</v>
      </c>
      <c r="G1408" s="9">
        <v>1.3622000000000001</v>
      </c>
      <c r="H1408" s="9">
        <v>1.3596999999999999</v>
      </c>
      <c r="I1408" s="9">
        <v>-100</v>
      </c>
      <c r="J1408" s="9">
        <v>1650.82</v>
      </c>
      <c r="K1408" s="8" t="str">
        <f t="shared" si="236"/>
        <v>10:38</v>
      </c>
      <c r="L1408" s="7" t="str">
        <f t="shared" si="237"/>
        <v>10</v>
      </c>
      <c r="M1408" s="6">
        <f t="shared" si="238"/>
        <v>0</v>
      </c>
      <c r="N1408" s="5">
        <f t="shared" si="243"/>
        <v>1</v>
      </c>
      <c r="O1408" s="4">
        <f t="shared" si="244"/>
        <v>0</v>
      </c>
      <c r="P1408" s="3">
        <f t="shared" si="239"/>
        <v>0</v>
      </c>
      <c r="Q1408" s="2">
        <f t="shared" si="240"/>
        <v>0</v>
      </c>
      <c r="R1408" s="3">
        <f t="shared" si="241"/>
        <v>1</v>
      </c>
      <c r="S1408" s="2">
        <f t="shared" si="242"/>
        <v>0</v>
      </c>
      <c r="T1408" s="1">
        <f t="shared" si="245"/>
        <v>0</v>
      </c>
      <c r="U1408" s="1">
        <f t="shared" si="246"/>
        <v>0</v>
      </c>
    </row>
    <row r="1409" spans="1:21">
      <c r="A1409" s="9">
        <v>6831</v>
      </c>
      <c r="B1409" s="9" t="s">
        <v>534</v>
      </c>
      <c r="C1409" s="9" t="s">
        <v>3</v>
      </c>
      <c r="D1409" s="9">
        <v>2707</v>
      </c>
      <c r="E1409" s="9">
        <v>0.5</v>
      </c>
      <c r="F1409" s="9">
        <v>1.3632</v>
      </c>
      <c r="G1409" s="9">
        <v>1.3632</v>
      </c>
      <c r="H1409" s="9">
        <v>1.3607</v>
      </c>
      <c r="I1409" s="9">
        <v>-10</v>
      </c>
      <c r="J1409" s="9">
        <v>1640.82</v>
      </c>
      <c r="K1409" s="8" t="str">
        <f t="shared" ref="K1409:K1472" si="247">RIGHT(B1409,5)</f>
        <v>12:40</v>
      </c>
      <c r="L1409" s="7" t="str">
        <f t="shared" ref="L1409:L1472" si="248">TEXT(K1409,"hh")</f>
        <v>12</v>
      </c>
      <c r="M1409" s="6">
        <f t="shared" ref="M1409:M1472" si="249">IF(C1409="close",IF(I1409&gt;=0,1,IF(I1409&lt;0,2)),0)</f>
        <v>0</v>
      </c>
      <c r="N1409" s="5">
        <f t="shared" si="243"/>
        <v>2</v>
      </c>
      <c r="O1409" s="4">
        <f t="shared" si="244"/>
        <v>0</v>
      </c>
      <c r="P1409" s="3">
        <f t="shared" ref="P1409:P1472" si="250">IF(AND(N1409&gt;=$AD$36,N1410=0),1,0)</f>
        <v>0</v>
      </c>
      <c r="Q1409" s="2">
        <f t="shared" ref="Q1409:Q1472" si="251">IF(AND(O1409&gt;=$AD$35,O1410=0),1,0)</f>
        <v>0</v>
      </c>
      <c r="R1409" s="3">
        <f t="shared" ref="R1409:R1472" si="252">IF(AND(N1409&gt;0,ISODD(D1409)),1,0)</f>
        <v>1</v>
      </c>
      <c r="S1409" s="2">
        <f t="shared" ref="S1409:S1472" si="253">IF(AND(O1409&gt;0,ISEVEN(D1409)),1,0)</f>
        <v>0</v>
      </c>
      <c r="T1409" s="1">
        <f t="shared" si="245"/>
        <v>0</v>
      </c>
      <c r="U1409" s="1">
        <f t="shared" si="246"/>
        <v>0</v>
      </c>
    </row>
    <row r="1410" spans="1:21">
      <c r="A1410" s="9">
        <v>6836</v>
      </c>
      <c r="B1410" s="9" t="s">
        <v>533</v>
      </c>
      <c r="C1410" s="9" t="s">
        <v>3</v>
      </c>
      <c r="D1410" s="9">
        <v>2709</v>
      </c>
      <c r="E1410" s="9">
        <v>0.5</v>
      </c>
      <c r="F1410" s="9">
        <v>1.3642000000000001</v>
      </c>
      <c r="G1410" s="9">
        <v>1.3642000000000001</v>
      </c>
      <c r="H1410" s="9">
        <v>1.3616999999999999</v>
      </c>
      <c r="I1410" s="9">
        <v>-10</v>
      </c>
      <c r="J1410" s="9">
        <v>1630.82</v>
      </c>
      <c r="K1410" s="8" t="str">
        <f t="shared" si="247"/>
        <v>13:03</v>
      </c>
      <c r="L1410" s="7" t="str">
        <f t="shared" si="248"/>
        <v>13</v>
      </c>
      <c r="M1410" s="6">
        <f t="shared" si="249"/>
        <v>0</v>
      </c>
      <c r="N1410" s="5">
        <f t="shared" ref="N1410:N1473" si="254">IF(N1409=0,IF(C1410="s/l",1,0),IF(C1410="s/l",N1409+1,0))</f>
        <v>3</v>
      </c>
      <c r="O1410" s="4">
        <f t="shared" ref="O1410:O1473" si="255">IF(O1409=0,IF(C1410="t/p",1,0),IF(C1410="t/p",O1409+1,0))</f>
        <v>0</v>
      </c>
      <c r="P1410" s="3">
        <f t="shared" si="250"/>
        <v>0</v>
      </c>
      <c r="Q1410" s="2">
        <f t="shared" si="251"/>
        <v>0</v>
      </c>
      <c r="R1410" s="3">
        <f t="shared" si="252"/>
        <v>1</v>
      </c>
      <c r="S1410" s="2">
        <f t="shared" si="253"/>
        <v>0</v>
      </c>
      <c r="T1410" s="1">
        <f t="shared" ref="T1410:T1473" si="256">IF(AND(N1409&gt;0,N1410&gt;0),IF(OR(AND(R1409=0,R1410=1),AND(R1409=1,R1410=0)),1,0),0)</f>
        <v>0</v>
      </c>
      <c r="U1410" s="1">
        <f t="shared" ref="U1410:U1473" si="257">IF(AND(O1409&gt;0,O1410&gt;0),IF(OR(AND(S1409=0,S1410=1),AND(S1409=1,S1410=0)),1,0),0)</f>
        <v>0</v>
      </c>
    </row>
    <row r="1411" spans="1:21">
      <c r="A1411" s="9">
        <v>6841</v>
      </c>
      <c r="B1411" s="9" t="s">
        <v>532</v>
      </c>
      <c r="C1411" s="9" t="s">
        <v>3</v>
      </c>
      <c r="D1411" s="9">
        <v>2711</v>
      </c>
      <c r="E1411" s="9">
        <v>0.5</v>
      </c>
      <c r="F1411" s="9">
        <v>1.3652</v>
      </c>
      <c r="G1411" s="9">
        <v>1.3652</v>
      </c>
      <c r="H1411" s="9">
        <v>1.3627</v>
      </c>
      <c r="I1411" s="9">
        <v>-10</v>
      </c>
      <c r="J1411" s="9">
        <v>1620.82</v>
      </c>
      <c r="K1411" s="8" t="str">
        <f t="shared" si="247"/>
        <v>14:23</v>
      </c>
      <c r="L1411" s="7" t="str">
        <f t="shared" si="248"/>
        <v>14</v>
      </c>
      <c r="M1411" s="6">
        <f t="shared" si="249"/>
        <v>0</v>
      </c>
      <c r="N1411" s="5">
        <f t="shared" si="254"/>
        <v>4</v>
      </c>
      <c r="O1411" s="4">
        <f t="shared" si="255"/>
        <v>0</v>
      </c>
      <c r="P1411" s="3">
        <f t="shared" si="250"/>
        <v>0</v>
      </c>
      <c r="Q1411" s="2">
        <f t="shared" si="251"/>
        <v>0</v>
      </c>
      <c r="R1411" s="3">
        <f t="shared" si="252"/>
        <v>1</v>
      </c>
      <c r="S1411" s="2">
        <f t="shared" si="253"/>
        <v>0</v>
      </c>
      <c r="T1411" s="1">
        <f t="shared" si="256"/>
        <v>0</v>
      </c>
      <c r="U1411" s="1">
        <f t="shared" si="257"/>
        <v>0</v>
      </c>
    </row>
    <row r="1412" spans="1:21">
      <c r="A1412" s="9">
        <v>6846</v>
      </c>
      <c r="B1412" s="9" t="s">
        <v>531</v>
      </c>
      <c r="C1412" s="9" t="s">
        <v>3</v>
      </c>
      <c r="D1412" s="9">
        <v>2713</v>
      </c>
      <c r="E1412" s="9">
        <v>0.5</v>
      </c>
      <c r="F1412" s="9">
        <v>1.3662000000000001</v>
      </c>
      <c r="G1412" s="9">
        <v>1.3662000000000001</v>
      </c>
      <c r="H1412" s="9">
        <v>1.3636999999999999</v>
      </c>
      <c r="I1412" s="9">
        <v>-10</v>
      </c>
      <c r="J1412" s="9">
        <v>1610.82</v>
      </c>
      <c r="K1412" s="8" t="str">
        <f t="shared" si="247"/>
        <v>14:30</v>
      </c>
      <c r="L1412" s="7" t="str">
        <f t="shared" si="248"/>
        <v>14</v>
      </c>
      <c r="M1412" s="6">
        <f t="shared" si="249"/>
        <v>0</v>
      </c>
      <c r="N1412" s="5">
        <f t="shared" si="254"/>
        <v>5</v>
      </c>
      <c r="O1412" s="4">
        <f t="shared" si="255"/>
        <v>0</v>
      </c>
      <c r="P1412" s="3">
        <f t="shared" si="250"/>
        <v>0</v>
      </c>
      <c r="Q1412" s="2">
        <f t="shared" si="251"/>
        <v>0</v>
      </c>
      <c r="R1412" s="3">
        <f t="shared" si="252"/>
        <v>1</v>
      </c>
      <c r="S1412" s="2">
        <f t="shared" si="253"/>
        <v>0</v>
      </c>
      <c r="T1412" s="1">
        <f t="shared" si="256"/>
        <v>0</v>
      </c>
      <c r="U1412" s="1">
        <f t="shared" si="257"/>
        <v>0</v>
      </c>
    </row>
    <row r="1413" spans="1:21">
      <c r="A1413" s="9">
        <v>6851</v>
      </c>
      <c r="B1413" s="9" t="s">
        <v>531</v>
      </c>
      <c r="C1413" s="9" t="s">
        <v>3</v>
      </c>
      <c r="D1413" s="9">
        <v>2715</v>
      </c>
      <c r="E1413" s="9">
        <v>0.5</v>
      </c>
      <c r="F1413" s="9">
        <v>1.3672</v>
      </c>
      <c r="G1413" s="9">
        <v>1.3672</v>
      </c>
      <c r="H1413" s="9">
        <v>1.3647</v>
      </c>
      <c r="I1413" s="9">
        <v>-10</v>
      </c>
      <c r="J1413" s="9">
        <v>1600.82</v>
      </c>
      <c r="K1413" s="8" t="str">
        <f t="shared" si="247"/>
        <v>14:30</v>
      </c>
      <c r="L1413" s="7" t="str">
        <f t="shared" si="248"/>
        <v>14</v>
      </c>
      <c r="M1413" s="6">
        <f t="shared" si="249"/>
        <v>0</v>
      </c>
      <c r="N1413" s="5">
        <f t="shared" si="254"/>
        <v>6</v>
      </c>
      <c r="O1413" s="4">
        <f t="shared" si="255"/>
        <v>0</v>
      </c>
      <c r="P1413" s="3">
        <f t="shared" si="250"/>
        <v>0</v>
      </c>
      <c r="Q1413" s="2">
        <f t="shared" si="251"/>
        <v>0</v>
      </c>
      <c r="R1413" s="3">
        <f t="shared" si="252"/>
        <v>1</v>
      </c>
      <c r="S1413" s="2">
        <f t="shared" si="253"/>
        <v>0</v>
      </c>
      <c r="T1413" s="1">
        <f t="shared" si="256"/>
        <v>0</v>
      </c>
      <c r="U1413" s="1">
        <f t="shared" si="257"/>
        <v>0</v>
      </c>
    </row>
    <row r="1414" spans="1:21">
      <c r="A1414" s="9">
        <v>6856</v>
      </c>
      <c r="B1414" s="9" t="s">
        <v>531</v>
      </c>
      <c r="C1414" s="9" t="s">
        <v>3</v>
      </c>
      <c r="D1414" s="9">
        <v>2717</v>
      </c>
      <c r="E1414" s="9">
        <v>0.5</v>
      </c>
      <c r="F1414" s="9">
        <v>1.3683000000000001</v>
      </c>
      <c r="G1414" s="9">
        <v>1.3683000000000001</v>
      </c>
      <c r="H1414" s="9">
        <v>1.3657999999999999</v>
      </c>
      <c r="I1414" s="9">
        <v>-10</v>
      </c>
      <c r="J1414" s="9">
        <v>1590.82</v>
      </c>
      <c r="K1414" s="8" t="str">
        <f t="shared" si="247"/>
        <v>14:30</v>
      </c>
      <c r="L1414" s="7" t="str">
        <f t="shared" si="248"/>
        <v>14</v>
      </c>
      <c r="M1414" s="6">
        <f t="shared" si="249"/>
        <v>0</v>
      </c>
      <c r="N1414" s="5">
        <f t="shared" si="254"/>
        <v>7</v>
      </c>
      <c r="O1414" s="4">
        <f t="shared" si="255"/>
        <v>0</v>
      </c>
      <c r="P1414" s="3">
        <f t="shared" si="250"/>
        <v>1</v>
      </c>
      <c r="Q1414" s="2">
        <f t="shared" si="251"/>
        <v>0</v>
      </c>
      <c r="R1414" s="3">
        <f t="shared" si="252"/>
        <v>1</v>
      </c>
      <c r="S1414" s="2">
        <f t="shared" si="253"/>
        <v>0</v>
      </c>
      <c r="T1414" s="1">
        <f t="shared" si="256"/>
        <v>0</v>
      </c>
      <c r="U1414" s="1">
        <f t="shared" si="257"/>
        <v>0</v>
      </c>
    </row>
    <row r="1415" spans="1:21">
      <c r="A1415" s="9">
        <v>6857</v>
      </c>
      <c r="B1415" s="9" t="s">
        <v>530</v>
      </c>
      <c r="C1415" s="9" t="s">
        <v>0</v>
      </c>
      <c r="D1415" s="9">
        <v>2719</v>
      </c>
      <c r="E1415" s="9">
        <v>0.5</v>
      </c>
      <c r="F1415" s="9">
        <v>1.3668</v>
      </c>
      <c r="G1415" s="9">
        <v>1.3693</v>
      </c>
      <c r="H1415" s="9">
        <v>1.3668</v>
      </c>
      <c r="I1415" s="9">
        <v>2.5</v>
      </c>
      <c r="J1415" s="9">
        <v>1593.32</v>
      </c>
      <c r="K1415" s="8" t="str">
        <f t="shared" si="247"/>
        <v>14:32</v>
      </c>
      <c r="L1415" s="7" t="str">
        <f t="shared" si="248"/>
        <v>14</v>
      </c>
      <c r="M1415" s="6">
        <f t="shared" si="249"/>
        <v>0</v>
      </c>
      <c r="N1415" s="5">
        <f t="shared" si="254"/>
        <v>0</v>
      </c>
      <c r="O1415" s="4">
        <f t="shared" si="255"/>
        <v>1</v>
      </c>
      <c r="P1415" s="3">
        <f t="shared" si="250"/>
        <v>0</v>
      </c>
      <c r="Q1415" s="2">
        <f t="shared" si="251"/>
        <v>0</v>
      </c>
      <c r="R1415" s="3">
        <f t="shared" si="252"/>
        <v>0</v>
      </c>
      <c r="S1415" s="2">
        <f t="shared" si="253"/>
        <v>0</v>
      </c>
      <c r="T1415" s="1">
        <f t="shared" si="256"/>
        <v>0</v>
      </c>
      <c r="U1415" s="1">
        <f t="shared" si="257"/>
        <v>0</v>
      </c>
    </row>
    <row r="1416" spans="1:21">
      <c r="A1416" s="9">
        <v>6862</v>
      </c>
      <c r="B1416" s="9" t="s">
        <v>529</v>
      </c>
      <c r="C1416" s="9" t="s">
        <v>0</v>
      </c>
      <c r="D1416" s="9">
        <v>2722</v>
      </c>
      <c r="E1416" s="9">
        <v>1.5</v>
      </c>
      <c r="F1416" s="9">
        <v>1.3672</v>
      </c>
      <c r="G1416" s="9">
        <v>1.3647</v>
      </c>
      <c r="H1416" s="9">
        <v>1.3672</v>
      </c>
      <c r="I1416" s="9">
        <v>7.5</v>
      </c>
      <c r="J1416" s="9">
        <v>1600.82</v>
      </c>
      <c r="K1416" s="8" t="str">
        <f t="shared" si="247"/>
        <v>14:43</v>
      </c>
      <c r="L1416" s="7" t="str">
        <f t="shared" si="248"/>
        <v>14</v>
      </c>
      <c r="M1416" s="6">
        <f t="shared" si="249"/>
        <v>0</v>
      </c>
      <c r="N1416" s="5">
        <f t="shared" si="254"/>
        <v>0</v>
      </c>
      <c r="O1416" s="4">
        <f t="shared" si="255"/>
        <v>2</v>
      </c>
      <c r="P1416" s="3">
        <f t="shared" si="250"/>
        <v>0</v>
      </c>
      <c r="Q1416" s="2">
        <f t="shared" si="251"/>
        <v>0</v>
      </c>
      <c r="R1416" s="3">
        <f t="shared" si="252"/>
        <v>0</v>
      </c>
      <c r="S1416" s="2">
        <f t="shared" si="253"/>
        <v>1</v>
      </c>
      <c r="T1416" s="1">
        <f t="shared" si="256"/>
        <v>0</v>
      </c>
      <c r="U1416" s="1">
        <f t="shared" si="257"/>
        <v>1</v>
      </c>
    </row>
    <row r="1417" spans="1:21">
      <c r="A1417" s="9">
        <v>6867</v>
      </c>
      <c r="B1417" s="9" t="s">
        <v>528</v>
      </c>
      <c r="C1417" s="9" t="s">
        <v>0</v>
      </c>
      <c r="D1417" s="9">
        <v>2723</v>
      </c>
      <c r="E1417" s="9">
        <v>2.5</v>
      </c>
      <c r="F1417" s="9">
        <v>1.3669</v>
      </c>
      <c r="G1417" s="9">
        <v>1.3694</v>
      </c>
      <c r="H1417" s="9">
        <v>1.3669</v>
      </c>
      <c r="I1417" s="9">
        <v>12.5</v>
      </c>
      <c r="J1417" s="9">
        <v>1613.32</v>
      </c>
      <c r="K1417" s="8" t="str">
        <f t="shared" si="247"/>
        <v>15:26</v>
      </c>
      <c r="L1417" s="7" t="str">
        <f t="shared" si="248"/>
        <v>15</v>
      </c>
      <c r="M1417" s="6">
        <f t="shared" si="249"/>
        <v>0</v>
      </c>
      <c r="N1417" s="5">
        <f t="shared" si="254"/>
        <v>0</v>
      </c>
      <c r="O1417" s="4">
        <f t="shared" si="255"/>
        <v>3</v>
      </c>
      <c r="P1417" s="3">
        <f t="shared" si="250"/>
        <v>0</v>
      </c>
      <c r="Q1417" s="2">
        <f t="shared" si="251"/>
        <v>0</v>
      </c>
      <c r="R1417" s="3">
        <f t="shared" si="252"/>
        <v>0</v>
      </c>
      <c r="S1417" s="2">
        <f t="shared" si="253"/>
        <v>0</v>
      </c>
      <c r="T1417" s="1">
        <f t="shared" si="256"/>
        <v>0</v>
      </c>
      <c r="U1417" s="1">
        <f t="shared" si="257"/>
        <v>1</v>
      </c>
    </row>
    <row r="1418" spans="1:21">
      <c r="A1418" s="9">
        <v>6876</v>
      </c>
      <c r="B1418" s="9" t="s">
        <v>527</v>
      </c>
      <c r="C1418" s="9" t="s">
        <v>0</v>
      </c>
      <c r="D1418" s="9">
        <v>2728</v>
      </c>
      <c r="E1418" s="9">
        <v>0.5</v>
      </c>
      <c r="F1418" s="9">
        <v>1.3662000000000001</v>
      </c>
      <c r="G1418" s="9">
        <v>1.3636999999999999</v>
      </c>
      <c r="H1418" s="9">
        <v>1.3662000000000001</v>
      </c>
      <c r="I1418" s="9">
        <v>2.5</v>
      </c>
      <c r="J1418" s="9">
        <v>1615.82</v>
      </c>
      <c r="K1418" s="8" t="str">
        <f t="shared" si="247"/>
        <v>16:03</v>
      </c>
      <c r="L1418" s="7" t="str">
        <f t="shared" si="248"/>
        <v>16</v>
      </c>
      <c r="M1418" s="6">
        <f t="shared" si="249"/>
        <v>0</v>
      </c>
      <c r="N1418" s="5">
        <f t="shared" si="254"/>
        <v>0</v>
      </c>
      <c r="O1418" s="4">
        <f t="shared" si="255"/>
        <v>4</v>
      </c>
      <c r="P1418" s="3">
        <f t="shared" si="250"/>
        <v>0</v>
      </c>
      <c r="Q1418" s="2">
        <f t="shared" si="251"/>
        <v>0</v>
      </c>
      <c r="R1418" s="3">
        <f t="shared" si="252"/>
        <v>0</v>
      </c>
      <c r="S1418" s="2">
        <f t="shared" si="253"/>
        <v>1</v>
      </c>
      <c r="T1418" s="1">
        <f t="shared" si="256"/>
        <v>0</v>
      </c>
      <c r="U1418" s="1">
        <f t="shared" si="257"/>
        <v>1</v>
      </c>
    </row>
    <row r="1419" spans="1:21">
      <c r="A1419" s="9">
        <v>6878</v>
      </c>
      <c r="B1419" s="9" t="s">
        <v>526</v>
      </c>
      <c r="C1419" s="9" t="s">
        <v>0</v>
      </c>
      <c r="D1419" s="9">
        <v>2729</v>
      </c>
      <c r="E1419" s="9">
        <v>1.5</v>
      </c>
      <c r="F1419" s="9">
        <v>1.3658999999999999</v>
      </c>
      <c r="G1419" s="9">
        <v>1.3684000000000001</v>
      </c>
      <c r="H1419" s="9">
        <v>1.3658999999999999</v>
      </c>
      <c r="I1419" s="9">
        <v>7.5</v>
      </c>
      <c r="J1419" s="9">
        <v>1623.32</v>
      </c>
      <c r="K1419" s="8" t="str">
        <f t="shared" si="247"/>
        <v>16:59</v>
      </c>
      <c r="L1419" s="7" t="str">
        <f t="shared" si="248"/>
        <v>16</v>
      </c>
      <c r="M1419" s="6">
        <f t="shared" si="249"/>
        <v>0</v>
      </c>
      <c r="N1419" s="5">
        <f t="shared" si="254"/>
        <v>0</v>
      </c>
      <c r="O1419" s="4">
        <f t="shared" si="255"/>
        <v>5</v>
      </c>
      <c r="P1419" s="3">
        <f t="shared" si="250"/>
        <v>0</v>
      </c>
      <c r="Q1419" s="2">
        <f t="shared" si="251"/>
        <v>1</v>
      </c>
      <c r="R1419" s="3">
        <f t="shared" si="252"/>
        <v>0</v>
      </c>
      <c r="S1419" s="2">
        <f t="shared" si="253"/>
        <v>0</v>
      </c>
      <c r="T1419" s="1">
        <f t="shared" si="256"/>
        <v>0</v>
      </c>
      <c r="U1419" s="1">
        <f t="shared" si="257"/>
        <v>1</v>
      </c>
    </row>
    <row r="1420" spans="1:21">
      <c r="A1420" s="9">
        <v>6879</v>
      </c>
      <c r="B1420" s="9" t="s">
        <v>525</v>
      </c>
      <c r="C1420" s="9" t="s">
        <v>3</v>
      </c>
      <c r="D1420" s="9">
        <v>2726</v>
      </c>
      <c r="E1420" s="9">
        <v>3.5</v>
      </c>
      <c r="F1420" s="9">
        <v>1.3647</v>
      </c>
      <c r="G1420" s="9">
        <v>1.3647</v>
      </c>
      <c r="H1420" s="9">
        <v>1.3672</v>
      </c>
      <c r="I1420" s="9">
        <v>-70</v>
      </c>
      <c r="J1420" s="9">
        <v>1553.32</v>
      </c>
      <c r="K1420" s="8" t="str">
        <f t="shared" si="247"/>
        <v>17:04</v>
      </c>
      <c r="L1420" s="7" t="str">
        <f t="shared" si="248"/>
        <v>17</v>
      </c>
      <c r="M1420" s="6">
        <f t="shared" si="249"/>
        <v>0</v>
      </c>
      <c r="N1420" s="5">
        <f t="shared" si="254"/>
        <v>1</v>
      </c>
      <c r="O1420" s="4">
        <f t="shared" si="255"/>
        <v>0</v>
      </c>
      <c r="P1420" s="3">
        <f t="shared" si="250"/>
        <v>0</v>
      </c>
      <c r="Q1420" s="2">
        <f t="shared" si="251"/>
        <v>0</v>
      </c>
      <c r="R1420" s="3">
        <f t="shared" si="252"/>
        <v>0</v>
      </c>
      <c r="S1420" s="2">
        <f t="shared" si="253"/>
        <v>0</v>
      </c>
      <c r="T1420" s="1">
        <f t="shared" si="256"/>
        <v>0</v>
      </c>
      <c r="U1420" s="1">
        <f t="shared" si="257"/>
        <v>0</v>
      </c>
    </row>
    <row r="1421" spans="1:21">
      <c r="A1421" s="9">
        <v>6881</v>
      </c>
      <c r="B1421" s="9" t="s">
        <v>524</v>
      </c>
      <c r="C1421" s="9" t="s">
        <v>3</v>
      </c>
      <c r="D1421" s="9">
        <v>2730</v>
      </c>
      <c r="E1421" s="9">
        <v>0.5</v>
      </c>
      <c r="F1421" s="9">
        <v>1.3627</v>
      </c>
      <c r="G1421" s="9">
        <v>1.3627</v>
      </c>
      <c r="H1421" s="9">
        <v>1.3652</v>
      </c>
      <c r="I1421" s="9">
        <v>-10</v>
      </c>
      <c r="J1421" s="9">
        <v>1543.32</v>
      </c>
      <c r="K1421" s="8" t="str">
        <f t="shared" si="247"/>
        <v>17:05</v>
      </c>
      <c r="L1421" s="7" t="str">
        <f t="shared" si="248"/>
        <v>17</v>
      </c>
      <c r="M1421" s="6">
        <f t="shared" si="249"/>
        <v>0</v>
      </c>
      <c r="N1421" s="5">
        <f t="shared" si="254"/>
        <v>2</v>
      </c>
      <c r="O1421" s="4">
        <f t="shared" si="255"/>
        <v>0</v>
      </c>
      <c r="P1421" s="3">
        <f t="shared" si="250"/>
        <v>1</v>
      </c>
      <c r="Q1421" s="2">
        <f t="shared" si="251"/>
        <v>0</v>
      </c>
      <c r="R1421" s="3">
        <f t="shared" si="252"/>
        <v>0</v>
      </c>
      <c r="S1421" s="2">
        <f t="shared" si="253"/>
        <v>0</v>
      </c>
      <c r="T1421" s="1">
        <f t="shared" si="256"/>
        <v>0</v>
      </c>
      <c r="U1421" s="1">
        <f t="shared" si="257"/>
        <v>0</v>
      </c>
    </row>
    <row r="1422" spans="1:21">
      <c r="A1422" s="9">
        <v>6888</v>
      </c>
      <c r="B1422" s="9" t="s">
        <v>523</v>
      </c>
      <c r="C1422" s="9" t="s">
        <v>0</v>
      </c>
      <c r="D1422" s="9">
        <v>2732</v>
      </c>
      <c r="E1422" s="9">
        <v>1</v>
      </c>
      <c r="F1422" s="9">
        <v>1.3625</v>
      </c>
      <c r="G1422" s="9">
        <v>1.36</v>
      </c>
      <c r="H1422" s="9">
        <v>1.3625</v>
      </c>
      <c r="I1422" s="9">
        <v>5</v>
      </c>
      <c r="J1422" s="9">
        <v>1548.32</v>
      </c>
      <c r="K1422" s="8" t="str">
        <f t="shared" si="247"/>
        <v>17:06</v>
      </c>
      <c r="L1422" s="7" t="str">
        <f t="shared" si="248"/>
        <v>17</v>
      </c>
      <c r="M1422" s="6">
        <f t="shared" si="249"/>
        <v>0</v>
      </c>
      <c r="N1422" s="5">
        <f t="shared" si="254"/>
        <v>0</v>
      </c>
      <c r="O1422" s="4">
        <f t="shared" si="255"/>
        <v>1</v>
      </c>
      <c r="P1422" s="3">
        <f t="shared" si="250"/>
        <v>0</v>
      </c>
      <c r="Q1422" s="2">
        <f t="shared" si="251"/>
        <v>0</v>
      </c>
      <c r="R1422" s="3">
        <f t="shared" si="252"/>
        <v>0</v>
      </c>
      <c r="S1422" s="2">
        <f t="shared" si="253"/>
        <v>1</v>
      </c>
      <c r="T1422" s="1">
        <f t="shared" si="256"/>
        <v>0</v>
      </c>
      <c r="U1422" s="1">
        <f t="shared" si="257"/>
        <v>0</v>
      </c>
    </row>
    <row r="1423" spans="1:21">
      <c r="A1423" s="9">
        <v>6893</v>
      </c>
      <c r="B1423" s="9" t="s">
        <v>522</v>
      </c>
      <c r="C1423" s="9" t="s">
        <v>0</v>
      </c>
      <c r="D1423" s="9">
        <v>2733</v>
      </c>
      <c r="E1423" s="9">
        <v>2</v>
      </c>
      <c r="F1423" s="9">
        <v>1.3622000000000001</v>
      </c>
      <c r="G1423" s="9">
        <v>1.3647</v>
      </c>
      <c r="H1423" s="9">
        <v>1.3622000000000001</v>
      </c>
      <c r="I1423" s="9">
        <v>10</v>
      </c>
      <c r="J1423" s="9">
        <v>1558.32</v>
      </c>
      <c r="K1423" s="8" t="str">
        <f t="shared" si="247"/>
        <v>17:12</v>
      </c>
      <c r="L1423" s="7" t="str">
        <f t="shared" si="248"/>
        <v>17</v>
      </c>
      <c r="M1423" s="6">
        <f t="shared" si="249"/>
        <v>0</v>
      </c>
      <c r="N1423" s="5">
        <f t="shared" si="254"/>
        <v>0</v>
      </c>
      <c r="O1423" s="4">
        <f t="shared" si="255"/>
        <v>2</v>
      </c>
      <c r="P1423" s="3">
        <f t="shared" si="250"/>
        <v>0</v>
      </c>
      <c r="Q1423" s="2">
        <f t="shared" si="251"/>
        <v>0</v>
      </c>
      <c r="R1423" s="3">
        <f t="shared" si="252"/>
        <v>0</v>
      </c>
      <c r="S1423" s="2">
        <f t="shared" si="253"/>
        <v>0</v>
      </c>
      <c r="T1423" s="1">
        <f t="shared" si="256"/>
        <v>0</v>
      </c>
      <c r="U1423" s="1">
        <f t="shared" si="257"/>
        <v>1</v>
      </c>
    </row>
    <row r="1424" spans="1:21">
      <c r="A1424" s="9">
        <v>6898</v>
      </c>
      <c r="B1424" s="9" t="s">
        <v>521</v>
      </c>
      <c r="C1424" s="9" t="s">
        <v>0</v>
      </c>
      <c r="D1424" s="9">
        <v>2736</v>
      </c>
      <c r="E1424" s="9">
        <v>3</v>
      </c>
      <c r="F1424" s="9">
        <v>1.3625</v>
      </c>
      <c r="G1424" s="9">
        <v>1.36</v>
      </c>
      <c r="H1424" s="9">
        <v>1.3625</v>
      </c>
      <c r="I1424" s="9">
        <v>15</v>
      </c>
      <c r="J1424" s="9">
        <v>1573.32</v>
      </c>
      <c r="K1424" s="8" t="str">
        <f t="shared" si="247"/>
        <v>17:14</v>
      </c>
      <c r="L1424" s="7" t="str">
        <f t="shared" si="248"/>
        <v>17</v>
      </c>
      <c r="M1424" s="6">
        <f t="shared" si="249"/>
        <v>0</v>
      </c>
      <c r="N1424" s="5">
        <f t="shared" si="254"/>
        <v>0</v>
      </c>
      <c r="O1424" s="4">
        <f t="shared" si="255"/>
        <v>3</v>
      </c>
      <c r="P1424" s="3">
        <f t="shared" si="250"/>
        <v>0</v>
      </c>
      <c r="Q1424" s="2">
        <f t="shared" si="251"/>
        <v>0</v>
      </c>
      <c r="R1424" s="3">
        <f t="shared" si="252"/>
        <v>0</v>
      </c>
      <c r="S1424" s="2">
        <f t="shared" si="253"/>
        <v>1</v>
      </c>
      <c r="T1424" s="1">
        <f t="shared" si="256"/>
        <v>0</v>
      </c>
      <c r="U1424" s="1">
        <f t="shared" si="257"/>
        <v>1</v>
      </c>
    </row>
    <row r="1425" spans="1:21">
      <c r="A1425" s="9">
        <v>6903</v>
      </c>
      <c r="B1425" s="9" t="s">
        <v>520</v>
      </c>
      <c r="C1425" s="9" t="s">
        <v>0</v>
      </c>
      <c r="D1425" s="9">
        <v>2738</v>
      </c>
      <c r="E1425" s="9">
        <v>0.5</v>
      </c>
      <c r="F1425" s="9">
        <v>1.3614999999999999</v>
      </c>
      <c r="G1425" s="9">
        <v>1.359</v>
      </c>
      <c r="H1425" s="9">
        <v>1.3614999999999999</v>
      </c>
      <c r="I1425" s="9">
        <v>2.5</v>
      </c>
      <c r="J1425" s="9">
        <v>1575.82</v>
      </c>
      <c r="K1425" s="8" t="str">
        <f t="shared" si="247"/>
        <v>17:20</v>
      </c>
      <c r="L1425" s="7" t="str">
        <f t="shared" si="248"/>
        <v>17</v>
      </c>
      <c r="M1425" s="6">
        <f t="shared" si="249"/>
        <v>0</v>
      </c>
      <c r="N1425" s="5">
        <f t="shared" si="254"/>
        <v>0</v>
      </c>
      <c r="O1425" s="4">
        <f t="shared" si="255"/>
        <v>4</v>
      </c>
      <c r="P1425" s="3">
        <f t="shared" si="250"/>
        <v>0</v>
      </c>
      <c r="Q1425" s="2">
        <f t="shared" si="251"/>
        <v>0</v>
      </c>
      <c r="R1425" s="3">
        <f t="shared" si="252"/>
        <v>0</v>
      </c>
      <c r="S1425" s="2">
        <f t="shared" si="253"/>
        <v>1</v>
      </c>
      <c r="T1425" s="1">
        <f t="shared" si="256"/>
        <v>0</v>
      </c>
      <c r="U1425" s="1">
        <f t="shared" si="257"/>
        <v>0</v>
      </c>
    </row>
    <row r="1426" spans="1:21">
      <c r="A1426" s="9">
        <v>6908</v>
      </c>
      <c r="B1426" s="9" t="s">
        <v>519</v>
      </c>
      <c r="C1426" s="9" t="s">
        <v>0</v>
      </c>
      <c r="D1426" s="9">
        <v>2739</v>
      </c>
      <c r="E1426" s="9">
        <v>1.5</v>
      </c>
      <c r="F1426" s="9">
        <v>1.3611</v>
      </c>
      <c r="G1426" s="9">
        <v>1.3635999999999999</v>
      </c>
      <c r="H1426" s="9">
        <v>1.3611</v>
      </c>
      <c r="I1426" s="9">
        <v>7.5</v>
      </c>
      <c r="J1426" s="9">
        <v>1583.32</v>
      </c>
      <c r="K1426" s="8" t="str">
        <f t="shared" si="247"/>
        <v>17:29</v>
      </c>
      <c r="L1426" s="7" t="str">
        <f t="shared" si="248"/>
        <v>17</v>
      </c>
      <c r="M1426" s="6">
        <f t="shared" si="249"/>
        <v>0</v>
      </c>
      <c r="N1426" s="5">
        <f t="shared" si="254"/>
        <v>0</v>
      </c>
      <c r="O1426" s="4">
        <f t="shared" si="255"/>
        <v>5</v>
      </c>
      <c r="P1426" s="3">
        <f t="shared" si="250"/>
        <v>0</v>
      </c>
      <c r="Q1426" s="2">
        <f t="shared" si="251"/>
        <v>0</v>
      </c>
      <c r="R1426" s="3">
        <f t="shared" si="252"/>
        <v>0</v>
      </c>
      <c r="S1426" s="2">
        <f t="shared" si="253"/>
        <v>0</v>
      </c>
      <c r="T1426" s="1">
        <f t="shared" si="256"/>
        <v>0</v>
      </c>
      <c r="U1426" s="1">
        <f t="shared" si="257"/>
        <v>1</v>
      </c>
    </row>
    <row r="1427" spans="1:21">
      <c r="A1427" s="9">
        <v>6913</v>
      </c>
      <c r="B1427" s="9" t="s">
        <v>518</v>
      </c>
      <c r="C1427" s="9" t="s">
        <v>0</v>
      </c>
      <c r="D1427" s="9">
        <v>2742</v>
      </c>
      <c r="E1427" s="9">
        <v>2.5</v>
      </c>
      <c r="F1427" s="9">
        <v>1.3614999999999999</v>
      </c>
      <c r="G1427" s="9">
        <v>1.359</v>
      </c>
      <c r="H1427" s="9">
        <v>1.3614999999999999</v>
      </c>
      <c r="I1427" s="9">
        <v>12.5</v>
      </c>
      <c r="J1427" s="9">
        <v>1595.82</v>
      </c>
      <c r="K1427" s="8" t="str">
        <f t="shared" si="247"/>
        <v>17:34</v>
      </c>
      <c r="L1427" s="7" t="str">
        <f t="shared" si="248"/>
        <v>17</v>
      </c>
      <c r="M1427" s="6">
        <f t="shared" si="249"/>
        <v>0</v>
      </c>
      <c r="N1427" s="5">
        <f t="shared" si="254"/>
        <v>0</v>
      </c>
      <c r="O1427" s="4">
        <f t="shared" si="255"/>
        <v>6</v>
      </c>
      <c r="P1427" s="3">
        <f t="shared" si="250"/>
        <v>0</v>
      </c>
      <c r="Q1427" s="2">
        <f t="shared" si="251"/>
        <v>0</v>
      </c>
      <c r="R1427" s="3">
        <f t="shared" si="252"/>
        <v>0</v>
      </c>
      <c r="S1427" s="2">
        <f t="shared" si="253"/>
        <v>1</v>
      </c>
      <c r="T1427" s="1">
        <f t="shared" si="256"/>
        <v>0</v>
      </c>
      <c r="U1427" s="1">
        <f t="shared" si="257"/>
        <v>1</v>
      </c>
    </row>
    <row r="1428" spans="1:21">
      <c r="A1428" s="9">
        <v>6922</v>
      </c>
      <c r="B1428" s="9" t="s">
        <v>517</v>
      </c>
      <c r="C1428" s="9" t="s">
        <v>0</v>
      </c>
      <c r="D1428" s="9">
        <v>2745</v>
      </c>
      <c r="E1428" s="9">
        <v>0.5</v>
      </c>
      <c r="F1428" s="9">
        <v>1.3622000000000001</v>
      </c>
      <c r="G1428" s="9">
        <v>1.3647</v>
      </c>
      <c r="H1428" s="9">
        <v>1.3622000000000001</v>
      </c>
      <c r="I1428" s="9">
        <v>2.5</v>
      </c>
      <c r="J1428" s="9">
        <v>1598.32</v>
      </c>
      <c r="K1428" s="8" t="str">
        <f t="shared" si="247"/>
        <v>17:39</v>
      </c>
      <c r="L1428" s="7" t="str">
        <f t="shared" si="248"/>
        <v>17</v>
      </c>
      <c r="M1428" s="6">
        <f t="shared" si="249"/>
        <v>0</v>
      </c>
      <c r="N1428" s="5">
        <f t="shared" si="254"/>
        <v>0</v>
      </c>
      <c r="O1428" s="4">
        <f t="shared" si="255"/>
        <v>7</v>
      </c>
      <c r="P1428" s="3">
        <f t="shared" si="250"/>
        <v>0</v>
      </c>
      <c r="Q1428" s="2">
        <f t="shared" si="251"/>
        <v>0</v>
      </c>
      <c r="R1428" s="3">
        <f t="shared" si="252"/>
        <v>0</v>
      </c>
      <c r="S1428" s="2">
        <f t="shared" si="253"/>
        <v>0</v>
      </c>
      <c r="T1428" s="1">
        <f t="shared" si="256"/>
        <v>0</v>
      </c>
      <c r="U1428" s="1">
        <f t="shared" si="257"/>
        <v>1</v>
      </c>
    </row>
    <row r="1429" spans="1:21">
      <c r="A1429" s="9">
        <v>6924</v>
      </c>
      <c r="B1429" s="9" t="s">
        <v>516</v>
      </c>
      <c r="C1429" s="9" t="s">
        <v>0</v>
      </c>
      <c r="D1429" s="9">
        <v>2748</v>
      </c>
      <c r="E1429" s="9">
        <v>1.5</v>
      </c>
      <c r="F1429" s="9">
        <v>1.3625</v>
      </c>
      <c r="G1429" s="9">
        <v>1.36</v>
      </c>
      <c r="H1429" s="9">
        <v>1.3625</v>
      </c>
      <c r="I1429" s="9">
        <v>7.5</v>
      </c>
      <c r="J1429" s="9">
        <v>1605.82</v>
      </c>
      <c r="K1429" s="8" t="str">
        <f t="shared" si="247"/>
        <v>18:04</v>
      </c>
      <c r="L1429" s="7" t="str">
        <f t="shared" si="248"/>
        <v>18</v>
      </c>
      <c r="M1429" s="6">
        <f t="shared" si="249"/>
        <v>0</v>
      </c>
      <c r="N1429" s="5">
        <f t="shared" si="254"/>
        <v>0</v>
      </c>
      <c r="O1429" s="4">
        <f t="shared" si="255"/>
        <v>8</v>
      </c>
      <c r="P1429" s="3">
        <f t="shared" si="250"/>
        <v>0</v>
      </c>
      <c r="Q1429" s="2">
        <f t="shared" si="251"/>
        <v>1</v>
      </c>
      <c r="R1429" s="3">
        <f t="shared" si="252"/>
        <v>0</v>
      </c>
      <c r="S1429" s="2">
        <f t="shared" si="253"/>
        <v>1</v>
      </c>
      <c r="T1429" s="1">
        <f t="shared" si="256"/>
        <v>0</v>
      </c>
      <c r="U1429" s="1">
        <f t="shared" si="257"/>
        <v>1</v>
      </c>
    </row>
    <row r="1430" spans="1:21">
      <c r="A1430" s="9">
        <v>6925</v>
      </c>
      <c r="B1430" s="9" t="s">
        <v>515</v>
      </c>
      <c r="C1430" s="9" t="s">
        <v>3</v>
      </c>
      <c r="D1430" s="9">
        <v>2743</v>
      </c>
      <c r="E1430" s="9">
        <v>3.5</v>
      </c>
      <c r="F1430" s="9">
        <v>1.3636999999999999</v>
      </c>
      <c r="G1430" s="9">
        <v>1.3636999999999999</v>
      </c>
      <c r="H1430" s="9">
        <v>1.3612</v>
      </c>
      <c r="I1430" s="9">
        <v>-70</v>
      </c>
      <c r="J1430" s="9">
        <v>1535.82</v>
      </c>
      <c r="K1430" s="8" t="str">
        <f t="shared" si="247"/>
        <v>18:20</v>
      </c>
      <c r="L1430" s="7" t="str">
        <f t="shared" si="248"/>
        <v>18</v>
      </c>
      <c r="M1430" s="6">
        <f t="shared" si="249"/>
        <v>0</v>
      </c>
      <c r="N1430" s="5">
        <f t="shared" si="254"/>
        <v>1</v>
      </c>
      <c r="O1430" s="4">
        <f t="shared" si="255"/>
        <v>0</v>
      </c>
      <c r="P1430" s="3">
        <f t="shared" si="250"/>
        <v>0</v>
      </c>
      <c r="Q1430" s="2">
        <f t="shared" si="251"/>
        <v>0</v>
      </c>
      <c r="R1430" s="3">
        <f t="shared" si="252"/>
        <v>1</v>
      </c>
      <c r="S1430" s="2">
        <f t="shared" si="253"/>
        <v>0</v>
      </c>
      <c r="T1430" s="1">
        <f t="shared" si="256"/>
        <v>0</v>
      </c>
      <c r="U1430" s="1">
        <f t="shared" si="257"/>
        <v>0</v>
      </c>
    </row>
    <row r="1431" spans="1:21">
      <c r="A1431" s="9">
        <v>6927</v>
      </c>
      <c r="B1431" s="9" t="s">
        <v>514</v>
      </c>
      <c r="C1431" s="9" t="s">
        <v>3</v>
      </c>
      <c r="D1431" s="9">
        <v>2747</v>
      </c>
      <c r="E1431" s="9">
        <v>0.5</v>
      </c>
      <c r="F1431" s="9">
        <v>1.3656999999999999</v>
      </c>
      <c r="G1431" s="9">
        <v>1.3656999999999999</v>
      </c>
      <c r="H1431" s="9">
        <v>1.3632</v>
      </c>
      <c r="I1431" s="9">
        <v>-10</v>
      </c>
      <c r="J1431" s="9">
        <v>1525.82</v>
      </c>
      <c r="K1431" s="8" t="str">
        <f t="shared" si="247"/>
        <v>22:17</v>
      </c>
      <c r="L1431" s="7" t="str">
        <f t="shared" si="248"/>
        <v>22</v>
      </c>
      <c r="M1431" s="6">
        <f t="shared" si="249"/>
        <v>0</v>
      </c>
      <c r="N1431" s="5">
        <f t="shared" si="254"/>
        <v>2</v>
      </c>
      <c r="O1431" s="4">
        <f t="shared" si="255"/>
        <v>0</v>
      </c>
      <c r="P1431" s="3">
        <f t="shared" si="250"/>
        <v>1</v>
      </c>
      <c r="Q1431" s="2">
        <f t="shared" si="251"/>
        <v>0</v>
      </c>
      <c r="R1431" s="3">
        <f t="shared" si="252"/>
        <v>1</v>
      </c>
      <c r="S1431" s="2">
        <f t="shared" si="253"/>
        <v>0</v>
      </c>
      <c r="T1431" s="1">
        <f t="shared" si="256"/>
        <v>0</v>
      </c>
      <c r="U1431" s="1">
        <f t="shared" si="257"/>
        <v>0</v>
      </c>
    </row>
    <row r="1432" spans="1:21">
      <c r="A1432" s="9">
        <v>6931</v>
      </c>
      <c r="B1432" s="9" t="s">
        <v>513</v>
      </c>
      <c r="C1432" s="9" t="s">
        <v>54</v>
      </c>
      <c r="D1432" s="9">
        <v>2750</v>
      </c>
      <c r="E1432" s="9">
        <v>1</v>
      </c>
      <c r="F1432" s="9">
        <v>1.3635999999999999</v>
      </c>
      <c r="G1432" s="9">
        <v>1.3627</v>
      </c>
      <c r="H1432" s="9">
        <v>1.3652</v>
      </c>
      <c r="I1432" s="9">
        <v>-11</v>
      </c>
      <c r="J1432" s="9">
        <v>1514.82</v>
      </c>
      <c r="K1432" s="8" t="str">
        <f t="shared" si="247"/>
        <v>00:00</v>
      </c>
      <c r="L1432" s="7" t="str">
        <f t="shared" si="248"/>
        <v>00</v>
      </c>
      <c r="M1432" s="6">
        <f t="shared" si="249"/>
        <v>2</v>
      </c>
      <c r="N1432" s="5">
        <f t="shared" si="254"/>
        <v>0</v>
      </c>
      <c r="O1432" s="4">
        <f t="shared" si="255"/>
        <v>0</v>
      </c>
      <c r="P1432" s="3">
        <f t="shared" si="250"/>
        <v>0</v>
      </c>
      <c r="Q1432" s="2">
        <f t="shared" si="251"/>
        <v>0</v>
      </c>
      <c r="R1432" s="3">
        <f t="shared" si="252"/>
        <v>0</v>
      </c>
      <c r="S1432" s="2">
        <f t="shared" si="253"/>
        <v>0</v>
      </c>
      <c r="T1432" s="1">
        <f t="shared" si="256"/>
        <v>0</v>
      </c>
      <c r="U1432" s="1">
        <f t="shared" si="257"/>
        <v>0</v>
      </c>
    </row>
    <row r="1433" spans="1:21">
      <c r="A1433" s="9">
        <v>6943</v>
      </c>
      <c r="B1433" s="9" t="s">
        <v>512</v>
      </c>
      <c r="C1433" s="9" t="s">
        <v>0</v>
      </c>
      <c r="D1433" s="9">
        <v>2753</v>
      </c>
      <c r="E1433" s="9">
        <v>0.5</v>
      </c>
      <c r="F1433" s="9">
        <v>1.3637999999999999</v>
      </c>
      <c r="G1433" s="9">
        <v>1.3663000000000001</v>
      </c>
      <c r="H1433" s="9">
        <v>1.3637999999999999</v>
      </c>
      <c r="I1433" s="9">
        <v>2.5</v>
      </c>
      <c r="J1433" s="9">
        <v>1517.32</v>
      </c>
      <c r="K1433" s="8" t="str">
        <f t="shared" si="247"/>
        <v>06:57</v>
      </c>
      <c r="L1433" s="7" t="str">
        <f t="shared" si="248"/>
        <v>06</v>
      </c>
      <c r="M1433" s="6">
        <f t="shared" si="249"/>
        <v>0</v>
      </c>
      <c r="N1433" s="5">
        <f t="shared" si="254"/>
        <v>0</v>
      </c>
      <c r="O1433" s="4">
        <f t="shared" si="255"/>
        <v>1</v>
      </c>
      <c r="P1433" s="3">
        <f t="shared" si="250"/>
        <v>0</v>
      </c>
      <c r="Q1433" s="2">
        <f t="shared" si="251"/>
        <v>0</v>
      </c>
      <c r="R1433" s="3">
        <f t="shared" si="252"/>
        <v>0</v>
      </c>
      <c r="S1433" s="2">
        <f t="shared" si="253"/>
        <v>0</v>
      </c>
      <c r="T1433" s="1">
        <f t="shared" si="256"/>
        <v>0</v>
      </c>
      <c r="U1433" s="1">
        <f t="shared" si="257"/>
        <v>0</v>
      </c>
    </row>
    <row r="1434" spans="1:21">
      <c r="A1434" s="9">
        <v>6945</v>
      </c>
      <c r="B1434" s="9" t="s">
        <v>511</v>
      </c>
      <c r="C1434" s="9" t="s">
        <v>0</v>
      </c>
      <c r="D1434" s="9">
        <v>2756</v>
      </c>
      <c r="E1434" s="9">
        <v>1.5</v>
      </c>
      <c r="F1434" s="9">
        <v>1.3641000000000001</v>
      </c>
      <c r="G1434" s="9">
        <v>1.3615999999999999</v>
      </c>
      <c r="H1434" s="9">
        <v>1.3641000000000001</v>
      </c>
      <c r="I1434" s="9">
        <v>7.5</v>
      </c>
      <c r="J1434" s="9">
        <v>1524.82</v>
      </c>
      <c r="K1434" s="8" t="str">
        <f t="shared" si="247"/>
        <v>07:21</v>
      </c>
      <c r="L1434" s="7" t="str">
        <f t="shared" si="248"/>
        <v>07</v>
      </c>
      <c r="M1434" s="6">
        <f t="shared" si="249"/>
        <v>0</v>
      </c>
      <c r="N1434" s="5">
        <f t="shared" si="254"/>
        <v>0</v>
      </c>
      <c r="O1434" s="4">
        <f t="shared" si="255"/>
        <v>2</v>
      </c>
      <c r="P1434" s="3">
        <f t="shared" si="250"/>
        <v>0</v>
      </c>
      <c r="Q1434" s="2">
        <f t="shared" si="251"/>
        <v>0</v>
      </c>
      <c r="R1434" s="3">
        <f t="shared" si="252"/>
        <v>0</v>
      </c>
      <c r="S1434" s="2">
        <f t="shared" si="253"/>
        <v>1</v>
      </c>
      <c r="T1434" s="1">
        <f t="shared" si="256"/>
        <v>0</v>
      </c>
      <c r="U1434" s="1">
        <f t="shared" si="257"/>
        <v>1</v>
      </c>
    </row>
    <row r="1435" spans="1:21">
      <c r="A1435" s="9">
        <v>6946</v>
      </c>
      <c r="B1435" s="9" t="s">
        <v>510</v>
      </c>
      <c r="C1435" s="9" t="s">
        <v>0</v>
      </c>
      <c r="D1435" s="9">
        <v>2751</v>
      </c>
      <c r="E1435" s="9">
        <v>1</v>
      </c>
      <c r="F1435" s="9">
        <v>1.3628</v>
      </c>
      <c r="G1435" s="9">
        <v>1.3653</v>
      </c>
      <c r="H1435" s="9">
        <v>1.3628</v>
      </c>
      <c r="I1435" s="9">
        <v>5</v>
      </c>
      <c r="J1435" s="9">
        <v>1529.82</v>
      </c>
      <c r="K1435" s="8" t="str">
        <f t="shared" si="247"/>
        <v>08:02</v>
      </c>
      <c r="L1435" s="7" t="str">
        <f t="shared" si="248"/>
        <v>08</v>
      </c>
      <c r="M1435" s="6">
        <f t="shared" si="249"/>
        <v>0</v>
      </c>
      <c r="N1435" s="5">
        <f t="shared" si="254"/>
        <v>0</v>
      </c>
      <c r="O1435" s="4">
        <f t="shared" si="255"/>
        <v>3</v>
      </c>
      <c r="P1435" s="3">
        <f t="shared" si="250"/>
        <v>0</v>
      </c>
      <c r="Q1435" s="2">
        <f t="shared" si="251"/>
        <v>0</v>
      </c>
      <c r="R1435" s="3">
        <f t="shared" si="252"/>
        <v>0</v>
      </c>
      <c r="S1435" s="2">
        <f t="shared" si="253"/>
        <v>0</v>
      </c>
      <c r="T1435" s="1">
        <f t="shared" si="256"/>
        <v>0</v>
      </c>
      <c r="U1435" s="1">
        <f t="shared" si="257"/>
        <v>1</v>
      </c>
    </row>
    <row r="1436" spans="1:21">
      <c r="A1436" s="9">
        <v>6948</v>
      </c>
      <c r="B1436" s="9" t="s">
        <v>509</v>
      </c>
      <c r="C1436" s="9" t="s">
        <v>3</v>
      </c>
      <c r="D1436" s="9">
        <v>2755</v>
      </c>
      <c r="E1436" s="9">
        <v>0.5</v>
      </c>
      <c r="F1436" s="9">
        <v>1.3673</v>
      </c>
      <c r="G1436" s="9">
        <v>1.3673</v>
      </c>
      <c r="H1436" s="9">
        <v>1.3648</v>
      </c>
      <c r="I1436" s="9">
        <v>-10</v>
      </c>
      <c r="J1436" s="9">
        <v>1519.82</v>
      </c>
      <c r="K1436" s="8" t="str">
        <f t="shared" si="247"/>
        <v>17:19</v>
      </c>
      <c r="L1436" s="7" t="str">
        <f t="shared" si="248"/>
        <v>17</v>
      </c>
      <c r="M1436" s="6">
        <f t="shared" si="249"/>
        <v>0</v>
      </c>
      <c r="N1436" s="5">
        <f t="shared" si="254"/>
        <v>1</v>
      </c>
      <c r="O1436" s="4">
        <f t="shared" si="255"/>
        <v>0</v>
      </c>
      <c r="P1436" s="3">
        <f t="shared" si="250"/>
        <v>0</v>
      </c>
      <c r="Q1436" s="2">
        <f t="shared" si="251"/>
        <v>0</v>
      </c>
      <c r="R1436" s="3">
        <f t="shared" si="252"/>
        <v>1</v>
      </c>
      <c r="S1436" s="2">
        <f t="shared" si="253"/>
        <v>0</v>
      </c>
      <c r="T1436" s="1">
        <f t="shared" si="256"/>
        <v>0</v>
      </c>
      <c r="U1436" s="1">
        <f t="shared" si="257"/>
        <v>0</v>
      </c>
    </row>
    <row r="1437" spans="1:21">
      <c r="A1437" s="9">
        <v>6955</v>
      </c>
      <c r="B1437" s="9" t="s">
        <v>508</v>
      </c>
      <c r="C1437" s="9" t="s">
        <v>0</v>
      </c>
      <c r="D1437" s="9">
        <v>2758</v>
      </c>
      <c r="E1437" s="9">
        <v>1</v>
      </c>
      <c r="F1437" s="9">
        <v>1.3668</v>
      </c>
      <c r="G1437" s="9">
        <v>1.3643000000000001</v>
      </c>
      <c r="H1437" s="9">
        <v>1.3668</v>
      </c>
      <c r="I1437" s="9">
        <v>5</v>
      </c>
      <c r="J1437" s="9">
        <v>1524.82</v>
      </c>
      <c r="K1437" s="8" t="str">
        <f t="shared" si="247"/>
        <v>18:57</v>
      </c>
      <c r="L1437" s="7" t="str">
        <f t="shared" si="248"/>
        <v>18</v>
      </c>
      <c r="M1437" s="6">
        <f t="shared" si="249"/>
        <v>0</v>
      </c>
      <c r="N1437" s="5">
        <f t="shared" si="254"/>
        <v>0</v>
      </c>
      <c r="O1437" s="4">
        <f t="shared" si="255"/>
        <v>1</v>
      </c>
      <c r="P1437" s="3">
        <f t="shared" si="250"/>
        <v>0</v>
      </c>
      <c r="Q1437" s="2">
        <f t="shared" si="251"/>
        <v>0</v>
      </c>
      <c r="R1437" s="3">
        <f t="shared" si="252"/>
        <v>0</v>
      </c>
      <c r="S1437" s="2">
        <f t="shared" si="253"/>
        <v>1</v>
      </c>
      <c r="T1437" s="1">
        <f t="shared" si="256"/>
        <v>0</v>
      </c>
      <c r="U1437" s="1">
        <f t="shared" si="257"/>
        <v>0</v>
      </c>
    </row>
    <row r="1438" spans="1:21">
      <c r="A1438" s="9">
        <v>6960</v>
      </c>
      <c r="B1438" s="9" t="s">
        <v>507</v>
      </c>
      <c r="C1438" s="9" t="s">
        <v>0</v>
      </c>
      <c r="D1438" s="9">
        <v>2759</v>
      </c>
      <c r="E1438" s="9">
        <v>2</v>
      </c>
      <c r="F1438" s="9">
        <v>1.3665</v>
      </c>
      <c r="G1438" s="9">
        <v>1.369</v>
      </c>
      <c r="H1438" s="9">
        <v>1.3665</v>
      </c>
      <c r="I1438" s="9">
        <v>10</v>
      </c>
      <c r="J1438" s="9">
        <v>1534.82</v>
      </c>
      <c r="K1438" s="8" t="str">
        <f t="shared" si="247"/>
        <v>19:14</v>
      </c>
      <c r="L1438" s="7" t="str">
        <f t="shared" si="248"/>
        <v>19</v>
      </c>
      <c r="M1438" s="6">
        <f t="shared" si="249"/>
        <v>0</v>
      </c>
      <c r="N1438" s="5">
        <f t="shared" si="254"/>
        <v>0</v>
      </c>
      <c r="O1438" s="4">
        <f t="shared" si="255"/>
        <v>2</v>
      </c>
      <c r="P1438" s="3">
        <f t="shared" si="250"/>
        <v>0</v>
      </c>
      <c r="Q1438" s="2">
        <f t="shared" si="251"/>
        <v>0</v>
      </c>
      <c r="R1438" s="3">
        <f t="shared" si="252"/>
        <v>0</v>
      </c>
      <c r="S1438" s="2">
        <f t="shared" si="253"/>
        <v>0</v>
      </c>
      <c r="T1438" s="1">
        <f t="shared" si="256"/>
        <v>0</v>
      </c>
      <c r="U1438" s="1">
        <f t="shared" si="257"/>
        <v>1</v>
      </c>
    </row>
    <row r="1439" spans="1:21">
      <c r="A1439" s="9">
        <v>6969</v>
      </c>
      <c r="B1439" s="9" t="s">
        <v>506</v>
      </c>
      <c r="C1439" s="9" t="s">
        <v>3</v>
      </c>
      <c r="D1439" s="9">
        <v>2762</v>
      </c>
      <c r="E1439" s="9">
        <v>3</v>
      </c>
      <c r="F1439" s="9">
        <v>1.3643000000000001</v>
      </c>
      <c r="G1439" s="9">
        <v>1.3643000000000001</v>
      </c>
      <c r="H1439" s="9">
        <v>1.3668</v>
      </c>
      <c r="I1439" s="9">
        <v>-60</v>
      </c>
      <c r="J1439" s="9">
        <v>1474.82</v>
      </c>
      <c r="K1439" s="8" t="str">
        <f t="shared" si="247"/>
        <v>23:25</v>
      </c>
      <c r="L1439" s="7" t="str">
        <f t="shared" si="248"/>
        <v>23</v>
      </c>
      <c r="M1439" s="6">
        <f t="shared" si="249"/>
        <v>0</v>
      </c>
      <c r="N1439" s="5">
        <f t="shared" si="254"/>
        <v>1</v>
      </c>
      <c r="O1439" s="4">
        <f t="shared" si="255"/>
        <v>0</v>
      </c>
      <c r="P1439" s="3">
        <f t="shared" si="250"/>
        <v>0</v>
      </c>
      <c r="Q1439" s="2">
        <f t="shared" si="251"/>
        <v>0</v>
      </c>
      <c r="R1439" s="3">
        <f t="shared" si="252"/>
        <v>0</v>
      </c>
      <c r="S1439" s="2">
        <f t="shared" si="253"/>
        <v>0</v>
      </c>
      <c r="T1439" s="1">
        <f t="shared" si="256"/>
        <v>0</v>
      </c>
      <c r="U1439" s="1">
        <f t="shared" si="257"/>
        <v>0</v>
      </c>
    </row>
    <row r="1440" spans="1:21">
      <c r="A1440" s="9">
        <v>6974</v>
      </c>
      <c r="B1440" s="9" t="s">
        <v>505</v>
      </c>
      <c r="C1440" s="9" t="s">
        <v>0</v>
      </c>
      <c r="D1440" s="9">
        <v>2766</v>
      </c>
      <c r="E1440" s="9">
        <v>0.5</v>
      </c>
      <c r="F1440" s="9">
        <v>1.3648</v>
      </c>
      <c r="G1440" s="9">
        <v>1.3623000000000001</v>
      </c>
      <c r="H1440" s="9">
        <v>1.3648</v>
      </c>
      <c r="I1440" s="9">
        <v>2.5499999999999998</v>
      </c>
      <c r="J1440" s="9">
        <v>1477.37</v>
      </c>
      <c r="K1440" s="8" t="str">
        <f t="shared" si="247"/>
        <v>00:32</v>
      </c>
      <c r="L1440" s="7" t="str">
        <f t="shared" si="248"/>
        <v>00</v>
      </c>
      <c r="M1440" s="6">
        <f t="shared" si="249"/>
        <v>0</v>
      </c>
      <c r="N1440" s="5">
        <f t="shared" si="254"/>
        <v>0</v>
      </c>
      <c r="O1440" s="4">
        <f t="shared" si="255"/>
        <v>1</v>
      </c>
      <c r="P1440" s="3">
        <f t="shared" si="250"/>
        <v>0</v>
      </c>
      <c r="Q1440" s="2">
        <f t="shared" si="251"/>
        <v>0</v>
      </c>
      <c r="R1440" s="3">
        <f t="shared" si="252"/>
        <v>0</v>
      </c>
      <c r="S1440" s="2">
        <f t="shared" si="253"/>
        <v>1</v>
      </c>
      <c r="T1440" s="1">
        <f t="shared" si="256"/>
        <v>0</v>
      </c>
      <c r="U1440" s="1">
        <f t="shared" si="257"/>
        <v>0</v>
      </c>
    </row>
    <row r="1441" spans="1:21">
      <c r="A1441" s="9">
        <v>6976</v>
      </c>
      <c r="B1441" s="9" t="s">
        <v>504</v>
      </c>
      <c r="C1441" s="9" t="s">
        <v>54</v>
      </c>
      <c r="D1441" s="9">
        <v>2767</v>
      </c>
      <c r="E1441" s="9">
        <v>1.5</v>
      </c>
      <c r="F1441" s="9">
        <v>1.3652</v>
      </c>
      <c r="G1441" s="9">
        <v>1.367</v>
      </c>
      <c r="H1441" s="9">
        <v>1.3645</v>
      </c>
      <c r="I1441" s="9">
        <v>-3</v>
      </c>
      <c r="J1441" s="9">
        <v>1474.37</v>
      </c>
      <c r="K1441" s="8" t="str">
        <f t="shared" si="247"/>
        <v>01:00</v>
      </c>
      <c r="L1441" s="7" t="str">
        <f t="shared" si="248"/>
        <v>01</v>
      </c>
      <c r="M1441" s="6">
        <f t="shared" si="249"/>
        <v>2</v>
      </c>
      <c r="N1441" s="5">
        <f t="shared" si="254"/>
        <v>0</v>
      </c>
      <c r="O1441" s="4">
        <f t="shared" si="255"/>
        <v>0</v>
      </c>
      <c r="P1441" s="3">
        <f t="shared" si="250"/>
        <v>0</v>
      </c>
      <c r="Q1441" s="2">
        <f t="shared" si="251"/>
        <v>0</v>
      </c>
      <c r="R1441" s="3">
        <f t="shared" si="252"/>
        <v>0</v>
      </c>
      <c r="S1441" s="2">
        <f t="shared" si="253"/>
        <v>0</v>
      </c>
      <c r="T1441" s="1">
        <f t="shared" si="256"/>
        <v>0</v>
      </c>
      <c r="U1441" s="1">
        <f t="shared" si="257"/>
        <v>0</v>
      </c>
    </row>
    <row r="1442" spans="1:21">
      <c r="A1442" s="9">
        <v>6977</v>
      </c>
      <c r="B1442" s="9" t="s">
        <v>504</v>
      </c>
      <c r="C1442" s="9" t="s">
        <v>54</v>
      </c>
      <c r="D1442" s="9">
        <v>2764</v>
      </c>
      <c r="E1442" s="9">
        <v>0.5</v>
      </c>
      <c r="F1442" s="9">
        <v>1.3649</v>
      </c>
      <c r="G1442" s="9">
        <v>1.3633</v>
      </c>
      <c r="H1442" s="9">
        <v>1.3657999999999999</v>
      </c>
      <c r="I1442" s="9">
        <v>-1.95</v>
      </c>
      <c r="J1442" s="9">
        <v>1472.42</v>
      </c>
      <c r="K1442" s="8" t="str">
        <f t="shared" si="247"/>
        <v>01:00</v>
      </c>
      <c r="L1442" s="7" t="str">
        <f t="shared" si="248"/>
        <v>01</v>
      </c>
      <c r="M1442" s="6">
        <f t="shared" si="249"/>
        <v>2</v>
      </c>
      <c r="N1442" s="5">
        <f t="shared" si="254"/>
        <v>0</v>
      </c>
      <c r="O1442" s="4">
        <f t="shared" si="255"/>
        <v>0</v>
      </c>
      <c r="P1442" s="3">
        <f t="shared" si="250"/>
        <v>0</v>
      </c>
      <c r="Q1442" s="2">
        <f t="shared" si="251"/>
        <v>0</v>
      </c>
      <c r="R1442" s="3">
        <f t="shared" si="252"/>
        <v>0</v>
      </c>
      <c r="S1442" s="2">
        <f t="shared" si="253"/>
        <v>0</v>
      </c>
      <c r="T1442" s="1">
        <f t="shared" si="256"/>
        <v>0</v>
      </c>
      <c r="U1442" s="1">
        <f t="shared" si="257"/>
        <v>0</v>
      </c>
    </row>
    <row r="1443" spans="1:21">
      <c r="A1443" s="9">
        <v>6985</v>
      </c>
      <c r="B1443" s="9" t="s">
        <v>503</v>
      </c>
      <c r="C1443" s="9" t="s">
        <v>0</v>
      </c>
      <c r="D1443" s="9">
        <v>2770</v>
      </c>
      <c r="E1443" s="9">
        <v>1</v>
      </c>
      <c r="F1443" s="9">
        <v>1.365</v>
      </c>
      <c r="G1443" s="9">
        <v>1.3625</v>
      </c>
      <c r="H1443" s="9">
        <v>1.365</v>
      </c>
      <c r="I1443" s="9">
        <v>5</v>
      </c>
      <c r="J1443" s="9">
        <v>1477.42</v>
      </c>
      <c r="K1443" s="8" t="str">
        <f t="shared" si="247"/>
        <v>05:16</v>
      </c>
      <c r="L1443" s="7" t="str">
        <f t="shared" si="248"/>
        <v>05</v>
      </c>
      <c r="M1443" s="6">
        <f t="shared" si="249"/>
        <v>0</v>
      </c>
      <c r="N1443" s="5">
        <f t="shared" si="254"/>
        <v>0</v>
      </c>
      <c r="O1443" s="4">
        <f t="shared" si="255"/>
        <v>1</v>
      </c>
      <c r="P1443" s="3">
        <f t="shared" si="250"/>
        <v>0</v>
      </c>
      <c r="Q1443" s="2">
        <f t="shared" si="251"/>
        <v>0</v>
      </c>
      <c r="R1443" s="3">
        <f t="shared" si="252"/>
        <v>0</v>
      </c>
      <c r="S1443" s="2">
        <f t="shared" si="253"/>
        <v>1</v>
      </c>
      <c r="T1443" s="1">
        <f t="shared" si="256"/>
        <v>0</v>
      </c>
      <c r="U1443" s="1">
        <f t="shared" si="257"/>
        <v>0</v>
      </c>
    </row>
    <row r="1444" spans="1:21">
      <c r="A1444" s="9">
        <v>6990</v>
      </c>
      <c r="B1444" s="9" t="s">
        <v>502</v>
      </c>
      <c r="C1444" s="9" t="s">
        <v>0</v>
      </c>
      <c r="D1444" s="9">
        <v>2771</v>
      </c>
      <c r="E1444" s="9">
        <v>2</v>
      </c>
      <c r="F1444" s="9">
        <v>1.3647</v>
      </c>
      <c r="G1444" s="9">
        <v>1.3672</v>
      </c>
      <c r="H1444" s="9">
        <v>1.3647</v>
      </c>
      <c r="I1444" s="9">
        <v>10</v>
      </c>
      <c r="J1444" s="9">
        <v>1487.42</v>
      </c>
      <c r="K1444" s="8" t="str">
        <f t="shared" si="247"/>
        <v>07:13</v>
      </c>
      <c r="L1444" s="7" t="str">
        <f t="shared" si="248"/>
        <v>07</v>
      </c>
      <c r="M1444" s="6">
        <f t="shared" si="249"/>
        <v>0</v>
      </c>
      <c r="N1444" s="5">
        <f t="shared" si="254"/>
        <v>0</v>
      </c>
      <c r="O1444" s="4">
        <f t="shared" si="255"/>
        <v>2</v>
      </c>
      <c r="P1444" s="3">
        <f t="shared" si="250"/>
        <v>0</v>
      </c>
      <c r="Q1444" s="2">
        <f t="shared" si="251"/>
        <v>0</v>
      </c>
      <c r="R1444" s="3">
        <f t="shared" si="252"/>
        <v>0</v>
      </c>
      <c r="S1444" s="2">
        <f t="shared" si="253"/>
        <v>0</v>
      </c>
      <c r="T1444" s="1">
        <f t="shared" si="256"/>
        <v>0</v>
      </c>
      <c r="U1444" s="1">
        <f t="shared" si="257"/>
        <v>1</v>
      </c>
    </row>
    <row r="1445" spans="1:21">
      <c r="A1445" s="9">
        <v>6995</v>
      </c>
      <c r="B1445" s="9" t="s">
        <v>501</v>
      </c>
      <c r="C1445" s="9" t="s">
        <v>0</v>
      </c>
      <c r="D1445" s="9">
        <v>2774</v>
      </c>
      <c r="E1445" s="9">
        <v>3</v>
      </c>
      <c r="F1445" s="9">
        <v>1.3651</v>
      </c>
      <c r="G1445" s="9">
        <v>1.3626</v>
      </c>
      <c r="H1445" s="9">
        <v>1.3651</v>
      </c>
      <c r="I1445" s="9">
        <v>15</v>
      </c>
      <c r="J1445" s="9">
        <v>1502.42</v>
      </c>
      <c r="K1445" s="8" t="str">
        <f t="shared" si="247"/>
        <v>07:44</v>
      </c>
      <c r="L1445" s="7" t="str">
        <f t="shared" si="248"/>
        <v>07</v>
      </c>
      <c r="M1445" s="6">
        <f t="shared" si="249"/>
        <v>0</v>
      </c>
      <c r="N1445" s="5">
        <f t="shared" si="254"/>
        <v>0</v>
      </c>
      <c r="O1445" s="4">
        <f t="shared" si="255"/>
        <v>3</v>
      </c>
      <c r="P1445" s="3">
        <f t="shared" si="250"/>
        <v>0</v>
      </c>
      <c r="Q1445" s="2">
        <f t="shared" si="251"/>
        <v>0</v>
      </c>
      <c r="R1445" s="3">
        <f t="shared" si="252"/>
        <v>0</v>
      </c>
      <c r="S1445" s="2">
        <f t="shared" si="253"/>
        <v>1</v>
      </c>
      <c r="T1445" s="1">
        <f t="shared" si="256"/>
        <v>0</v>
      </c>
      <c r="U1445" s="1">
        <f t="shared" si="257"/>
        <v>1</v>
      </c>
    </row>
    <row r="1446" spans="1:21">
      <c r="A1446" s="9">
        <v>7000</v>
      </c>
      <c r="B1446" s="9" t="s">
        <v>500</v>
      </c>
      <c r="C1446" s="9" t="s">
        <v>0</v>
      </c>
      <c r="D1446" s="9">
        <v>2775</v>
      </c>
      <c r="E1446" s="9">
        <v>4</v>
      </c>
      <c r="F1446" s="9">
        <v>1.3648</v>
      </c>
      <c r="G1446" s="9">
        <v>1.3673</v>
      </c>
      <c r="H1446" s="9">
        <v>1.3648</v>
      </c>
      <c r="I1446" s="9">
        <v>20</v>
      </c>
      <c r="J1446" s="9">
        <v>1522.42</v>
      </c>
      <c r="K1446" s="8" t="str">
        <f t="shared" si="247"/>
        <v>07:59</v>
      </c>
      <c r="L1446" s="7" t="str">
        <f t="shared" si="248"/>
        <v>07</v>
      </c>
      <c r="M1446" s="6">
        <f t="shared" si="249"/>
        <v>0</v>
      </c>
      <c r="N1446" s="5">
        <f t="shared" si="254"/>
        <v>0</v>
      </c>
      <c r="O1446" s="4">
        <f t="shared" si="255"/>
        <v>4</v>
      </c>
      <c r="P1446" s="3">
        <f t="shared" si="250"/>
        <v>0</v>
      </c>
      <c r="Q1446" s="2">
        <f t="shared" si="251"/>
        <v>1</v>
      </c>
      <c r="R1446" s="3">
        <f t="shared" si="252"/>
        <v>0</v>
      </c>
      <c r="S1446" s="2">
        <f t="shared" si="253"/>
        <v>0</v>
      </c>
      <c r="T1446" s="1">
        <f t="shared" si="256"/>
        <v>0</v>
      </c>
      <c r="U1446" s="1">
        <f t="shared" si="257"/>
        <v>1</v>
      </c>
    </row>
    <row r="1447" spans="1:21">
      <c r="A1447" s="9">
        <v>7009</v>
      </c>
      <c r="B1447" s="9" t="s">
        <v>499</v>
      </c>
      <c r="C1447" s="9" t="s">
        <v>3</v>
      </c>
      <c r="D1447" s="9">
        <v>2778</v>
      </c>
      <c r="E1447" s="9">
        <v>5</v>
      </c>
      <c r="F1447" s="9">
        <v>1.3626</v>
      </c>
      <c r="G1447" s="9">
        <v>1.3626</v>
      </c>
      <c r="H1447" s="9">
        <v>1.3651</v>
      </c>
      <c r="I1447" s="9">
        <v>-100</v>
      </c>
      <c r="J1447" s="9">
        <v>1422.42</v>
      </c>
      <c r="K1447" s="8" t="str">
        <f t="shared" si="247"/>
        <v>09:31</v>
      </c>
      <c r="L1447" s="7" t="str">
        <f t="shared" si="248"/>
        <v>09</v>
      </c>
      <c r="M1447" s="6">
        <f t="shared" si="249"/>
        <v>0</v>
      </c>
      <c r="N1447" s="5">
        <f t="shared" si="254"/>
        <v>1</v>
      </c>
      <c r="O1447" s="4">
        <f t="shared" si="255"/>
        <v>0</v>
      </c>
      <c r="P1447" s="3">
        <f t="shared" si="250"/>
        <v>0</v>
      </c>
      <c r="Q1447" s="2">
        <f t="shared" si="251"/>
        <v>0</v>
      </c>
      <c r="R1447" s="3">
        <f t="shared" si="252"/>
        <v>0</v>
      </c>
      <c r="S1447" s="2">
        <f t="shared" si="253"/>
        <v>0</v>
      </c>
      <c r="T1447" s="1">
        <f t="shared" si="256"/>
        <v>0</v>
      </c>
      <c r="U1447" s="1">
        <f t="shared" si="257"/>
        <v>0</v>
      </c>
    </row>
    <row r="1448" spans="1:21">
      <c r="A1448" s="9">
        <v>7010</v>
      </c>
      <c r="B1448" s="9" t="s">
        <v>498</v>
      </c>
      <c r="C1448" s="9" t="s">
        <v>0</v>
      </c>
      <c r="D1448" s="9">
        <v>2780</v>
      </c>
      <c r="E1448" s="9">
        <v>0.5</v>
      </c>
      <c r="F1448" s="9">
        <v>1.3641000000000001</v>
      </c>
      <c r="G1448" s="9">
        <v>1.3615999999999999</v>
      </c>
      <c r="H1448" s="9">
        <v>1.3641000000000001</v>
      </c>
      <c r="I1448" s="9">
        <v>2.5</v>
      </c>
      <c r="J1448" s="9">
        <v>1424.92</v>
      </c>
      <c r="K1448" s="8" t="str">
        <f t="shared" si="247"/>
        <v>10:24</v>
      </c>
      <c r="L1448" s="7" t="str">
        <f t="shared" si="248"/>
        <v>10</v>
      </c>
      <c r="M1448" s="6">
        <f t="shared" si="249"/>
        <v>0</v>
      </c>
      <c r="N1448" s="5">
        <f t="shared" si="254"/>
        <v>0</v>
      </c>
      <c r="O1448" s="4">
        <f t="shared" si="255"/>
        <v>1</v>
      </c>
      <c r="P1448" s="3">
        <f t="shared" si="250"/>
        <v>0</v>
      </c>
      <c r="Q1448" s="2">
        <f t="shared" si="251"/>
        <v>0</v>
      </c>
      <c r="R1448" s="3">
        <f t="shared" si="252"/>
        <v>0</v>
      </c>
      <c r="S1448" s="2">
        <f t="shared" si="253"/>
        <v>1</v>
      </c>
      <c r="T1448" s="1">
        <f t="shared" si="256"/>
        <v>0</v>
      </c>
      <c r="U1448" s="1">
        <f t="shared" si="257"/>
        <v>0</v>
      </c>
    </row>
    <row r="1449" spans="1:21">
      <c r="A1449" s="9">
        <v>7015</v>
      </c>
      <c r="B1449" s="9" t="s">
        <v>497</v>
      </c>
      <c r="C1449" s="9" t="s">
        <v>0</v>
      </c>
      <c r="D1449" s="9">
        <v>2781</v>
      </c>
      <c r="E1449" s="9">
        <v>1.5</v>
      </c>
      <c r="F1449" s="9">
        <v>1.3637999999999999</v>
      </c>
      <c r="G1449" s="9">
        <v>1.3663000000000001</v>
      </c>
      <c r="H1449" s="9">
        <v>1.3637999999999999</v>
      </c>
      <c r="I1449" s="9">
        <v>7.5</v>
      </c>
      <c r="J1449" s="9">
        <v>1432.42</v>
      </c>
      <c r="K1449" s="8" t="str">
        <f t="shared" si="247"/>
        <v>11:31</v>
      </c>
      <c r="L1449" s="7" t="str">
        <f t="shared" si="248"/>
        <v>11</v>
      </c>
      <c r="M1449" s="6">
        <f t="shared" si="249"/>
        <v>0</v>
      </c>
      <c r="N1449" s="5">
        <f t="shared" si="254"/>
        <v>0</v>
      </c>
      <c r="O1449" s="4">
        <f t="shared" si="255"/>
        <v>2</v>
      </c>
      <c r="P1449" s="3">
        <f t="shared" si="250"/>
        <v>0</v>
      </c>
      <c r="Q1449" s="2">
        <f t="shared" si="251"/>
        <v>0</v>
      </c>
      <c r="R1449" s="3">
        <f t="shared" si="252"/>
        <v>0</v>
      </c>
      <c r="S1449" s="2">
        <f t="shared" si="253"/>
        <v>0</v>
      </c>
      <c r="T1449" s="1">
        <f t="shared" si="256"/>
        <v>0</v>
      </c>
      <c r="U1449" s="1">
        <f t="shared" si="257"/>
        <v>1</v>
      </c>
    </row>
    <row r="1450" spans="1:21">
      <c r="A1450" s="9">
        <v>7020</v>
      </c>
      <c r="B1450" s="9" t="s">
        <v>496</v>
      </c>
      <c r="C1450" s="9" t="s">
        <v>0</v>
      </c>
      <c r="D1450" s="9">
        <v>2784</v>
      </c>
      <c r="E1450" s="9">
        <v>2.5</v>
      </c>
      <c r="F1450" s="9">
        <v>1.3641000000000001</v>
      </c>
      <c r="G1450" s="9">
        <v>1.3615999999999999</v>
      </c>
      <c r="H1450" s="9">
        <v>1.3641000000000001</v>
      </c>
      <c r="I1450" s="9">
        <v>12.5</v>
      </c>
      <c r="J1450" s="9">
        <v>1444.92</v>
      </c>
      <c r="K1450" s="8" t="str">
        <f t="shared" si="247"/>
        <v>12:16</v>
      </c>
      <c r="L1450" s="7" t="str">
        <f t="shared" si="248"/>
        <v>12</v>
      </c>
      <c r="M1450" s="6">
        <f t="shared" si="249"/>
        <v>0</v>
      </c>
      <c r="N1450" s="5">
        <f t="shared" si="254"/>
        <v>0</v>
      </c>
      <c r="O1450" s="4">
        <f t="shared" si="255"/>
        <v>3</v>
      </c>
      <c r="P1450" s="3">
        <f t="shared" si="250"/>
        <v>0</v>
      </c>
      <c r="Q1450" s="2">
        <f t="shared" si="251"/>
        <v>0</v>
      </c>
      <c r="R1450" s="3">
        <f t="shared" si="252"/>
        <v>0</v>
      </c>
      <c r="S1450" s="2">
        <f t="shared" si="253"/>
        <v>1</v>
      </c>
      <c r="T1450" s="1">
        <f t="shared" si="256"/>
        <v>0</v>
      </c>
      <c r="U1450" s="1">
        <f t="shared" si="257"/>
        <v>1</v>
      </c>
    </row>
    <row r="1451" spans="1:21">
      <c r="A1451" s="9">
        <v>7025</v>
      </c>
      <c r="B1451" s="9" t="s">
        <v>495</v>
      </c>
      <c r="C1451" s="9" t="s">
        <v>0</v>
      </c>
      <c r="D1451" s="9">
        <v>2785</v>
      </c>
      <c r="E1451" s="9">
        <v>3.5</v>
      </c>
      <c r="F1451" s="9">
        <v>1.3637999999999999</v>
      </c>
      <c r="G1451" s="9">
        <v>1.3663000000000001</v>
      </c>
      <c r="H1451" s="9">
        <v>1.3637999999999999</v>
      </c>
      <c r="I1451" s="9">
        <v>17.5</v>
      </c>
      <c r="J1451" s="9">
        <v>1462.42</v>
      </c>
      <c r="K1451" s="8" t="str">
        <f t="shared" si="247"/>
        <v>12:30</v>
      </c>
      <c r="L1451" s="7" t="str">
        <f t="shared" si="248"/>
        <v>12</v>
      </c>
      <c r="M1451" s="6">
        <f t="shared" si="249"/>
        <v>0</v>
      </c>
      <c r="N1451" s="5">
        <f t="shared" si="254"/>
        <v>0</v>
      </c>
      <c r="O1451" s="4">
        <f t="shared" si="255"/>
        <v>4</v>
      </c>
      <c r="P1451" s="3">
        <f t="shared" si="250"/>
        <v>0</v>
      </c>
      <c r="Q1451" s="2">
        <f t="shared" si="251"/>
        <v>0</v>
      </c>
      <c r="R1451" s="3">
        <f t="shared" si="252"/>
        <v>0</v>
      </c>
      <c r="S1451" s="2">
        <f t="shared" si="253"/>
        <v>0</v>
      </c>
      <c r="T1451" s="1">
        <f t="shared" si="256"/>
        <v>0</v>
      </c>
      <c r="U1451" s="1">
        <f t="shared" si="257"/>
        <v>1</v>
      </c>
    </row>
    <row r="1452" spans="1:21">
      <c r="A1452" s="9">
        <v>7030</v>
      </c>
      <c r="B1452" s="9" t="s">
        <v>494</v>
      </c>
      <c r="C1452" s="9" t="s">
        <v>0</v>
      </c>
      <c r="D1452" s="9">
        <v>2787</v>
      </c>
      <c r="E1452" s="9">
        <v>0.5</v>
      </c>
      <c r="F1452" s="9">
        <v>1.3648</v>
      </c>
      <c r="G1452" s="9">
        <v>1.3673</v>
      </c>
      <c r="H1452" s="9">
        <v>1.3648</v>
      </c>
      <c r="I1452" s="9">
        <v>2.5</v>
      </c>
      <c r="J1452" s="9">
        <v>1464.92</v>
      </c>
      <c r="K1452" s="8" t="str">
        <f t="shared" si="247"/>
        <v>13:24</v>
      </c>
      <c r="L1452" s="7" t="str">
        <f t="shared" si="248"/>
        <v>13</v>
      </c>
      <c r="M1452" s="6">
        <f t="shared" si="249"/>
        <v>0</v>
      </c>
      <c r="N1452" s="5">
        <f t="shared" si="254"/>
        <v>0</v>
      </c>
      <c r="O1452" s="4">
        <f t="shared" si="255"/>
        <v>5</v>
      </c>
      <c r="P1452" s="3">
        <f t="shared" si="250"/>
        <v>0</v>
      </c>
      <c r="Q1452" s="2">
        <f t="shared" si="251"/>
        <v>0</v>
      </c>
      <c r="R1452" s="3">
        <f t="shared" si="252"/>
        <v>0</v>
      </c>
      <c r="S1452" s="2">
        <f t="shared" si="253"/>
        <v>0</v>
      </c>
      <c r="T1452" s="1">
        <f t="shared" si="256"/>
        <v>0</v>
      </c>
      <c r="U1452" s="1">
        <f t="shared" si="257"/>
        <v>0</v>
      </c>
    </row>
    <row r="1453" spans="1:21">
      <c r="A1453" s="9">
        <v>7035</v>
      </c>
      <c r="B1453" s="9" t="s">
        <v>493</v>
      </c>
      <c r="C1453" s="9" t="s">
        <v>0</v>
      </c>
      <c r="D1453" s="9">
        <v>2790</v>
      </c>
      <c r="E1453" s="9">
        <v>1.5</v>
      </c>
      <c r="F1453" s="9">
        <v>1.3651</v>
      </c>
      <c r="G1453" s="9">
        <v>1.3626</v>
      </c>
      <c r="H1453" s="9">
        <v>1.3651</v>
      </c>
      <c r="I1453" s="9">
        <v>7.5</v>
      </c>
      <c r="J1453" s="9">
        <v>1472.42</v>
      </c>
      <c r="K1453" s="8" t="str">
        <f t="shared" si="247"/>
        <v>14:20</v>
      </c>
      <c r="L1453" s="7" t="str">
        <f t="shared" si="248"/>
        <v>14</v>
      </c>
      <c r="M1453" s="6">
        <f t="shared" si="249"/>
        <v>0</v>
      </c>
      <c r="N1453" s="5">
        <f t="shared" si="254"/>
        <v>0</v>
      </c>
      <c r="O1453" s="4">
        <f t="shared" si="255"/>
        <v>6</v>
      </c>
      <c r="P1453" s="3">
        <f t="shared" si="250"/>
        <v>0</v>
      </c>
      <c r="Q1453" s="2">
        <f t="shared" si="251"/>
        <v>1</v>
      </c>
      <c r="R1453" s="3">
        <f t="shared" si="252"/>
        <v>0</v>
      </c>
      <c r="S1453" s="2">
        <f t="shared" si="253"/>
        <v>1</v>
      </c>
      <c r="T1453" s="1">
        <f t="shared" si="256"/>
        <v>0</v>
      </c>
      <c r="U1453" s="1">
        <f t="shared" si="257"/>
        <v>1</v>
      </c>
    </row>
    <row r="1454" spans="1:21">
      <c r="A1454" s="9">
        <v>7044</v>
      </c>
      <c r="B1454" s="9" t="s">
        <v>492</v>
      </c>
      <c r="C1454" s="9" t="s">
        <v>3</v>
      </c>
      <c r="D1454" s="9">
        <v>2791</v>
      </c>
      <c r="E1454" s="9">
        <v>2.5</v>
      </c>
      <c r="F1454" s="9">
        <v>1.3673</v>
      </c>
      <c r="G1454" s="9">
        <v>1.3673</v>
      </c>
      <c r="H1454" s="9">
        <v>1.3648</v>
      </c>
      <c r="I1454" s="9">
        <v>-50</v>
      </c>
      <c r="J1454" s="9">
        <v>1422.42</v>
      </c>
      <c r="K1454" s="8" t="str">
        <f t="shared" si="247"/>
        <v>15:16</v>
      </c>
      <c r="L1454" s="7" t="str">
        <f t="shared" si="248"/>
        <v>15</v>
      </c>
      <c r="M1454" s="6">
        <f t="shared" si="249"/>
        <v>0</v>
      </c>
      <c r="N1454" s="5">
        <f t="shared" si="254"/>
        <v>1</v>
      </c>
      <c r="O1454" s="4">
        <f t="shared" si="255"/>
        <v>0</v>
      </c>
      <c r="P1454" s="3">
        <f t="shared" si="250"/>
        <v>0</v>
      </c>
      <c r="Q1454" s="2">
        <f t="shared" si="251"/>
        <v>0</v>
      </c>
      <c r="R1454" s="3">
        <f t="shared" si="252"/>
        <v>1</v>
      </c>
      <c r="S1454" s="2">
        <f t="shared" si="253"/>
        <v>0</v>
      </c>
      <c r="T1454" s="1">
        <f t="shared" si="256"/>
        <v>0</v>
      </c>
      <c r="U1454" s="1">
        <f t="shared" si="257"/>
        <v>0</v>
      </c>
    </row>
    <row r="1455" spans="1:21">
      <c r="A1455" s="9">
        <v>7045</v>
      </c>
      <c r="B1455" s="9" t="s">
        <v>491</v>
      </c>
      <c r="C1455" s="9" t="s">
        <v>0</v>
      </c>
      <c r="D1455" s="9">
        <v>2793</v>
      </c>
      <c r="E1455" s="9">
        <v>0.5</v>
      </c>
      <c r="F1455" s="9">
        <v>1.3660000000000001</v>
      </c>
      <c r="G1455" s="9">
        <v>1.3685</v>
      </c>
      <c r="H1455" s="9">
        <v>1.3660000000000001</v>
      </c>
      <c r="I1455" s="9">
        <v>2.5</v>
      </c>
      <c r="J1455" s="9">
        <v>1424.92</v>
      </c>
      <c r="K1455" s="8" t="str">
        <f t="shared" si="247"/>
        <v>16:00</v>
      </c>
      <c r="L1455" s="7" t="str">
        <f t="shared" si="248"/>
        <v>16</v>
      </c>
      <c r="M1455" s="6">
        <f t="shared" si="249"/>
        <v>0</v>
      </c>
      <c r="N1455" s="5">
        <f t="shared" si="254"/>
        <v>0</v>
      </c>
      <c r="O1455" s="4">
        <f t="shared" si="255"/>
        <v>1</v>
      </c>
      <c r="P1455" s="3">
        <f t="shared" si="250"/>
        <v>0</v>
      </c>
      <c r="Q1455" s="2">
        <f t="shared" si="251"/>
        <v>0</v>
      </c>
      <c r="R1455" s="3">
        <f t="shared" si="252"/>
        <v>0</v>
      </c>
      <c r="S1455" s="2">
        <f t="shared" si="253"/>
        <v>0</v>
      </c>
      <c r="T1455" s="1">
        <f t="shared" si="256"/>
        <v>0</v>
      </c>
      <c r="U1455" s="1">
        <f t="shared" si="257"/>
        <v>0</v>
      </c>
    </row>
    <row r="1456" spans="1:21">
      <c r="A1456" s="9">
        <v>7054</v>
      </c>
      <c r="B1456" s="9" t="s">
        <v>490</v>
      </c>
      <c r="C1456" s="9" t="s">
        <v>3</v>
      </c>
      <c r="D1456" s="9">
        <v>2796</v>
      </c>
      <c r="E1456" s="9">
        <v>1.5</v>
      </c>
      <c r="F1456" s="9">
        <v>1.3637999999999999</v>
      </c>
      <c r="G1456" s="9">
        <v>1.3637999999999999</v>
      </c>
      <c r="H1456" s="9">
        <v>1.3663000000000001</v>
      </c>
      <c r="I1456" s="9">
        <v>-30</v>
      </c>
      <c r="J1456" s="9">
        <v>1394.92</v>
      </c>
      <c r="K1456" s="8" t="str">
        <f t="shared" si="247"/>
        <v>16:02</v>
      </c>
      <c r="L1456" s="7" t="str">
        <f t="shared" si="248"/>
        <v>16</v>
      </c>
      <c r="M1456" s="6">
        <f t="shared" si="249"/>
        <v>0</v>
      </c>
      <c r="N1456" s="5">
        <f t="shared" si="254"/>
        <v>1</v>
      </c>
      <c r="O1456" s="4">
        <f t="shared" si="255"/>
        <v>0</v>
      </c>
      <c r="P1456" s="3">
        <f t="shared" si="250"/>
        <v>0</v>
      </c>
      <c r="Q1456" s="2">
        <f t="shared" si="251"/>
        <v>0</v>
      </c>
      <c r="R1456" s="3">
        <f t="shared" si="252"/>
        <v>0</v>
      </c>
      <c r="S1456" s="2">
        <f t="shared" si="253"/>
        <v>0</v>
      </c>
      <c r="T1456" s="1">
        <f t="shared" si="256"/>
        <v>0</v>
      </c>
      <c r="U1456" s="1">
        <f t="shared" si="257"/>
        <v>0</v>
      </c>
    </row>
    <row r="1457" spans="1:21">
      <c r="A1457" s="9">
        <v>7055</v>
      </c>
      <c r="B1457" s="9" t="s">
        <v>489</v>
      </c>
      <c r="C1457" s="9" t="s">
        <v>0</v>
      </c>
      <c r="D1457" s="9">
        <v>2798</v>
      </c>
      <c r="E1457" s="9">
        <v>0.5</v>
      </c>
      <c r="F1457" s="9">
        <v>1.3653</v>
      </c>
      <c r="G1457" s="9">
        <v>1.3628</v>
      </c>
      <c r="H1457" s="9">
        <v>1.3653</v>
      </c>
      <c r="I1457" s="9">
        <v>2.5</v>
      </c>
      <c r="J1457" s="9">
        <v>1397.42</v>
      </c>
      <c r="K1457" s="8" t="str">
        <f t="shared" si="247"/>
        <v>16:03</v>
      </c>
      <c r="L1457" s="7" t="str">
        <f t="shared" si="248"/>
        <v>16</v>
      </c>
      <c r="M1457" s="6">
        <f t="shared" si="249"/>
        <v>0</v>
      </c>
      <c r="N1457" s="5">
        <f t="shared" si="254"/>
        <v>0</v>
      </c>
      <c r="O1457" s="4">
        <f t="shared" si="255"/>
        <v>1</v>
      </c>
      <c r="P1457" s="3">
        <f t="shared" si="250"/>
        <v>0</v>
      </c>
      <c r="Q1457" s="2">
        <f t="shared" si="251"/>
        <v>0</v>
      </c>
      <c r="R1457" s="3">
        <f t="shared" si="252"/>
        <v>0</v>
      </c>
      <c r="S1457" s="2">
        <f t="shared" si="253"/>
        <v>1</v>
      </c>
      <c r="T1457" s="1">
        <f t="shared" si="256"/>
        <v>0</v>
      </c>
      <c r="U1457" s="1">
        <f t="shared" si="257"/>
        <v>0</v>
      </c>
    </row>
    <row r="1458" spans="1:21">
      <c r="A1458" s="9">
        <v>7060</v>
      </c>
      <c r="B1458" s="9" t="s">
        <v>488</v>
      </c>
      <c r="C1458" s="9" t="s">
        <v>0</v>
      </c>
      <c r="D1458" s="9">
        <v>2799</v>
      </c>
      <c r="E1458" s="9">
        <v>1.5</v>
      </c>
      <c r="F1458" s="9">
        <v>1.365</v>
      </c>
      <c r="G1458" s="9">
        <v>1.3674999999999999</v>
      </c>
      <c r="H1458" s="9">
        <v>1.365</v>
      </c>
      <c r="I1458" s="9">
        <v>7.5</v>
      </c>
      <c r="J1458" s="9">
        <v>1404.92</v>
      </c>
      <c r="K1458" s="8" t="str">
        <f t="shared" si="247"/>
        <v>16:07</v>
      </c>
      <c r="L1458" s="7" t="str">
        <f t="shared" si="248"/>
        <v>16</v>
      </c>
      <c r="M1458" s="6">
        <f t="shared" si="249"/>
        <v>0</v>
      </c>
      <c r="N1458" s="5">
        <f t="shared" si="254"/>
        <v>0</v>
      </c>
      <c r="O1458" s="4">
        <f t="shared" si="255"/>
        <v>2</v>
      </c>
      <c r="P1458" s="3">
        <f t="shared" si="250"/>
        <v>0</v>
      </c>
      <c r="Q1458" s="2">
        <f t="shared" si="251"/>
        <v>0</v>
      </c>
      <c r="R1458" s="3">
        <f t="shared" si="252"/>
        <v>0</v>
      </c>
      <c r="S1458" s="2">
        <f t="shared" si="253"/>
        <v>0</v>
      </c>
      <c r="T1458" s="1">
        <f t="shared" si="256"/>
        <v>0</v>
      </c>
      <c r="U1458" s="1">
        <f t="shared" si="257"/>
        <v>1</v>
      </c>
    </row>
    <row r="1459" spans="1:21">
      <c r="A1459" s="9">
        <v>7069</v>
      </c>
      <c r="B1459" s="9" t="s">
        <v>487</v>
      </c>
      <c r="C1459" s="9" t="s">
        <v>0</v>
      </c>
      <c r="D1459" s="9">
        <v>2804</v>
      </c>
      <c r="E1459" s="9">
        <v>0.5</v>
      </c>
      <c r="F1459" s="9">
        <v>1.3644000000000001</v>
      </c>
      <c r="G1459" s="9">
        <v>1.3619000000000001</v>
      </c>
      <c r="H1459" s="9">
        <v>1.3644000000000001</v>
      </c>
      <c r="I1459" s="9">
        <v>2.5</v>
      </c>
      <c r="J1459" s="9">
        <v>1407.42</v>
      </c>
      <c r="K1459" s="8" t="str">
        <f t="shared" si="247"/>
        <v>16:13</v>
      </c>
      <c r="L1459" s="7" t="str">
        <f t="shared" si="248"/>
        <v>16</v>
      </c>
      <c r="M1459" s="6">
        <f t="shared" si="249"/>
        <v>0</v>
      </c>
      <c r="N1459" s="5">
        <f t="shared" si="254"/>
        <v>0</v>
      </c>
      <c r="O1459" s="4">
        <f t="shared" si="255"/>
        <v>3</v>
      </c>
      <c r="P1459" s="3">
        <f t="shared" si="250"/>
        <v>0</v>
      </c>
      <c r="Q1459" s="2">
        <f t="shared" si="251"/>
        <v>0</v>
      </c>
      <c r="R1459" s="3">
        <f t="shared" si="252"/>
        <v>0</v>
      </c>
      <c r="S1459" s="2">
        <f t="shared" si="253"/>
        <v>1</v>
      </c>
      <c r="T1459" s="1">
        <f t="shared" si="256"/>
        <v>0</v>
      </c>
      <c r="U1459" s="1">
        <f t="shared" si="257"/>
        <v>1</v>
      </c>
    </row>
    <row r="1460" spans="1:21">
      <c r="A1460" s="9">
        <v>7070</v>
      </c>
      <c r="B1460" s="9" t="s">
        <v>486</v>
      </c>
      <c r="C1460" s="9" t="s">
        <v>3</v>
      </c>
      <c r="D1460" s="9">
        <v>2802</v>
      </c>
      <c r="E1460" s="9">
        <v>2.5</v>
      </c>
      <c r="F1460" s="9">
        <v>1.3629</v>
      </c>
      <c r="G1460" s="9">
        <v>1.3629</v>
      </c>
      <c r="H1460" s="9">
        <v>1.3653999999999999</v>
      </c>
      <c r="I1460" s="9">
        <v>-50</v>
      </c>
      <c r="J1460" s="9">
        <v>1357.42</v>
      </c>
      <c r="K1460" s="8" t="str">
        <f t="shared" si="247"/>
        <v>16:20</v>
      </c>
      <c r="L1460" s="7" t="str">
        <f t="shared" si="248"/>
        <v>16</v>
      </c>
      <c r="M1460" s="6">
        <f t="shared" si="249"/>
        <v>0</v>
      </c>
      <c r="N1460" s="5">
        <f t="shared" si="254"/>
        <v>1</v>
      </c>
      <c r="O1460" s="4">
        <f t="shared" si="255"/>
        <v>0</v>
      </c>
      <c r="P1460" s="3">
        <f t="shared" si="250"/>
        <v>0</v>
      </c>
      <c r="Q1460" s="2">
        <f t="shared" si="251"/>
        <v>0</v>
      </c>
      <c r="R1460" s="3">
        <f t="shared" si="252"/>
        <v>0</v>
      </c>
      <c r="S1460" s="2">
        <f t="shared" si="253"/>
        <v>0</v>
      </c>
      <c r="T1460" s="1">
        <f t="shared" si="256"/>
        <v>0</v>
      </c>
      <c r="U1460" s="1">
        <f t="shared" si="257"/>
        <v>0</v>
      </c>
    </row>
    <row r="1461" spans="1:21">
      <c r="A1461" s="9">
        <v>7075</v>
      </c>
      <c r="B1461" s="9" t="s">
        <v>485</v>
      </c>
      <c r="C1461" s="9" t="s">
        <v>0</v>
      </c>
      <c r="D1461" s="9">
        <v>2806</v>
      </c>
      <c r="E1461" s="9">
        <v>0.5</v>
      </c>
      <c r="F1461" s="9">
        <v>1.3633999999999999</v>
      </c>
      <c r="G1461" s="9">
        <v>1.3609</v>
      </c>
      <c r="H1461" s="9">
        <v>1.3633999999999999</v>
      </c>
      <c r="I1461" s="9">
        <v>2.5</v>
      </c>
      <c r="J1461" s="9">
        <v>1359.92</v>
      </c>
      <c r="K1461" s="8" t="str">
        <f t="shared" si="247"/>
        <v>16:22</v>
      </c>
      <c r="L1461" s="7" t="str">
        <f t="shared" si="248"/>
        <v>16</v>
      </c>
      <c r="M1461" s="6">
        <f t="shared" si="249"/>
        <v>0</v>
      </c>
      <c r="N1461" s="5">
        <f t="shared" si="254"/>
        <v>0</v>
      </c>
      <c r="O1461" s="4">
        <f t="shared" si="255"/>
        <v>1</v>
      </c>
      <c r="P1461" s="3">
        <f t="shared" si="250"/>
        <v>0</v>
      </c>
      <c r="Q1461" s="2">
        <f t="shared" si="251"/>
        <v>0</v>
      </c>
      <c r="R1461" s="3">
        <f t="shared" si="252"/>
        <v>0</v>
      </c>
      <c r="S1461" s="2">
        <f t="shared" si="253"/>
        <v>1</v>
      </c>
      <c r="T1461" s="1">
        <f t="shared" si="256"/>
        <v>0</v>
      </c>
      <c r="U1461" s="1">
        <f t="shared" si="257"/>
        <v>0</v>
      </c>
    </row>
    <row r="1462" spans="1:21">
      <c r="A1462" s="9">
        <v>7084</v>
      </c>
      <c r="B1462" s="9" t="s">
        <v>484</v>
      </c>
      <c r="C1462" s="9" t="s">
        <v>3</v>
      </c>
      <c r="D1462" s="9">
        <v>2808</v>
      </c>
      <c r="E1462" s="9">
        <v>0.5</v>
      </c>
      <c r="F1462" s="9">
        <v>1.3599000000000001</v>
      </c>
      <c r="G1462" s="9">
        <v>1.3599000000000001</v>
      </c>
      <c r="H1462" s="9">
        <v>1.3624000000000001</v>
      </c>
      <c r="I1462" s="9">
        <v>-10</v>
      </c>
      <c r="J1462" s="9">
        <v>1349.92</v>
      </c>
      <c r="K1462" s="8" t="str">
        <f t="shared" si="247"/>
        <v>16:47</v>
      </c>
      <c r="L1462" s="7" t="str">
        <f t="shared" si="248"/>
        <v>16</v>
      </c>
      <c r="M1462" s="6">
        <f t="shared" si="249"/>
        <v>0</v>
      </c>
      <c r="N1462" s="5">
        <f t="shared" si="254"/>
        <v>1</v>
      </c>
      <c r="O1462" s="4">
        <f t="shared" si="255"/>
        <v>0</v>
      </c>
      <c r="P1462" s="3">
        <f t="shared" si="250"/>
        <v>0</v>
      </c>
      <c r="Q1462" s="2">
        <f t="shared" si="251"/>
        <v>0</v>
      </c>
      <c r="R1462" s="3">
        <f t="shared" si="252"/>
        <v>0</v>
      </c>
      <c r="S1462" s="2">
        <f t="shared" si="253"/>
        <v>0</v>
      </c>
      <c r="T1462" s="1">
        <f t="shared" si="256"/>
        <v>0</v>
      </c>
      <c r="U1462" s="1">
        <f t="shared" si="257"/>
        <v>0</v>
      </c>
    </row>
    <row r="1463" spans="1:21">
      <c r="A1463" s="9">
        <v>7089</v>
      </c>
      <c r="B1463" s="9" t="s">
        <v>483</v>
      </c>
      <c r="C1463" s="9" t="s">
        <v>0</v>
      </c>
      <c r="D1463" s="9">
        <v>2812</v>
      </c>
      <c r="E1463" s="9">
        <v>0.5</v>
      </c>
      <c r="F1463" s="9">
        <v>1.3603000000000001</v>
      </c>
      <c r="G1463" s="9">
        <v>1.3577999999999999</v>
      </c>
      <c r="H1463" s="9">
        <v>1.3603000000000001</v>
      </c>
      <c r="I1463" s="9">
        <v>2.5</v>
      </c>
      <c r="J1463" s="9">
        <v>1352.42</v>
      </c>
      <c r="K1463" s="8" t="str">
        <f t="shared" si="247"/>
        <v>17:06</v>
      </c>
      <c r="L1463" s="7" t="str">
        <f t="shared" si="248"/>
        <v>17</v>
      </c>
      <c r="M1463" s="6">
        <f t="shared" si="249"/>
        <v>0</v>
      </c>
      <c r="N1463" s="5">
        <f t="shared" si="254"/>
        <v>0</v>
      </c>
      <c r="O1463" s="4">
        <f t="shared" si="255"/>
        <v>1</v>
      </c>
      <c r="P1463" s="3">
        <f t="shared" si="250"/>
        <v>0</v>
      </c>
      <c r="Q1463" s="2">
        <f t="shared" si="251"/>
        <v>0</v>
      </c>
      <c r="R1463" s="3">
        <f t="shared" si="252"/>
        <v>0</v>
      </c>
      <c r="S1463" s="2">
        <f t="shared" si="253"/>
        <v>1</v>
      </c>
      <c r="T1463" s="1">
        <f t="shared" si="256"/>
        <v>0</v>
      </c>
      <c r="U1463" s="1">
        <f t="shared" si="257"/>
        <v>0</v>
      </c>
    </row>
    <row r="1464" spans="1:21">
      <c r="A1464" s="9">
        <v>7091</v>
      </c>
      <c r="B1464" s="9" t="s">
        <v>482</v>
      </c>
      <c r="C1464" s="9" t="s">
        <v>0</v>
      </c>
      <c r="D1464" s="9">
        <v>2810</v>
      </c>
      <c r="E1464" s="9">
        <v>0.5</v>
      </c>
      <c r="F1464" s="9">
        <v>1.3613999999999999</v>
      </c>
      <c r="G1464" s="9">
        <v>1.3589</v>
      </c>
      <c r="H1464" s="9">
        <v>1.3613999999999999</v>
      </c>
      <c r="I1464" s="9">
        <v>2.5</v>
      </c>
      <c r="J1464" s="9">
        <v>1354.92</v>
      </c>
      <c r="K1464" s="8" t="str">
        <f t="shared" si="247"/>
        <v>17:21</v>
      </c>
      <c r="L1464" s="7" t="str">
        <f t="shared" si="248"/>
        <v>17</v>
      </c>
      <c r="M1464" s="6">
        <f t="shared" si="249"/>
        <v>0</v>
      </c>
      <c r="N1464" s="5">
        <f t="shared" si="254"/>
        <v>0</v>
      </c>
      <c r="O1464" s="4">
        <f t="shared" si="255"/>
        <v>2</v>
      </c>
      <c r="P1464" s="3">
        <f t="shared" si="250"/>
        <v>0</v>
      </c>
      <c r="Q1464" s="2">
        <f t="shared" si="251"/>
        <v>0</v>
      </c>
      <c r="R1464" s="3">
        <f t="shared" si="252"/>
        <v>0</v>
      </c>
      <c r="S1464" s="2">
        <f t="shared" si="253"/>
        <v>1</v>
      </c>
      <c r="T1464" s="1">
        <f t="shared" si="256"/>
        <v>0</v>
      </c>
      <c r="U1464" s="1">
        <f t="shared" si="257"/>
        <v>0</v>
      </c>
    </row>
    <row r="1465" spans="1:21">
      <c r="A1465" s="9">
        <v>7096</v>
      </c>
      <c r="B1465" s="9" t="s">
        <v>481</v>
      </c>
      <c r="C1465" s="9" t="s">
        <v>0</v>
      </c>
      <c r="D1465" s="9">
        <v>2813</v>
      </c>
      <c r="E1465" s="9">
        <v>1.5</v>
      </c>
      <c r="F1465" s="9">
        <v>1.36</v>
      </c>
      <c r="G1465" s="9">
        <v>1.3625</v>
      </c>
      <c r="H1465" s="9">
        <v>1.36</v>
      </c>
      <c r="I1465" s="9">
        <v>7.5</v>
      </c>
      <c r="J1465" s="9">
        <v>1362.42</v>
      </c>
      <c r="K1465" s="8" t="str">
        <f t="shared" si="247"/>
        <v>17:40</v>
      </c>
      <c r="L1465" s="7" t="str">
        <f t="shared" si="248"/>
        <v>17</v>
      </c>
      <c r="M1465" s="6">
        <f t="shared" si="249"/>
        <v>0</v>
      </c>
      <c r="N1465" s="5">
        <f t="shared" si="254"/>
        <v>0</v>
      </c>
      <c r="O1465" s="4">
        <f t="shared" si="255"/>
        <v>3</v>
      </c>
      <c r="P1465" s="3">
        <f t="shared" si="250"/>
        <v>0</v>
      </c>
      <c r="Q1465" s="2">
        <f t="shared" si="251"/>
        <v>0</v>
      </c>
      <c r="R1465" s="3">
        <f t="shared" si="252"/>
        <v>0</v>
      </c>
      <c r="S1465" s="2">
        <f t="shared" si="253"/>
        <v>0</v>
      </c>
      <c r="T1465" s="1">
        <f t="shared" si="256"/>
        <v>0</v>
      </c>
      <c r="U1465" s="1">
        <f t="shared" si="257"/>
        <v>1</v>
      </c>
    </row>
    <row r="1466" spans="1:21">
      <c r="A1466" s="9">
        <v>7101</v>
      </c>
      <c r="B1466" s="9" t="s">
        <v>480</v>
      </c>
      <c r="C1466" s="9" t="s">
        <v>0</v>
      </c>
      <c r="D1466" s="9">
        <v>2817</v>
      </c>
      <c r="E1466" s="9">
        <v>3.5</v>
      </c>
      <c r="F1466" s="9">
        <v>1.3601000000000001</v>
      </c>
      <c r="G1466" s="9">
        <v>1.3626</v>
      </c>
      <c r="H1466" s="9">
        <v>1.3601000000000001</v>
      </c>
      <c r="I1466" s="9">
        <v>17.5</v>
      </c>
      <c r="J1466" s="9">
        <v>1379.92</v>
      </c>
      <c r="K1466" s="8" t="str">
        <f t="shared" si="247"/>
        <v>18:42</v>
      </c>
      <c r="L1466" s="7" t="str">
        <f t="shared" si="248"/>
        <v>18</v>
      </c>
      <c r="M1466" s="6">
        <f t="shared" si="249"/>
        <v>0</v>
      </c>
      <c r="N1466" s="5">
        <f t="shared" si="254"/>
        <v>0</v>
      </c>
      <c r="O1466" s="4">
        <f t="shared" si="255"/>
        <v>4</v>
      </c>
      <c r="P1466" s="3">
        <f t="shared" si="250"/>
        <v>0</v>
      </c>
      <c r="Q1466" s="2">
        <f t="shared" si="251"/>
        <v>0</v>
      </c>
      <c r="R1466" s="3">
        <f t="shared" si="252"/>
        <v>0</v>
      </c>
      <c r="S1466" s="2">
        <f t="shared" si="253"/>
        <v>0</v>
      </c>
      <c r="T1466" s="1">
        <f t="shared" si="256"/>
        <v>0</v>
      </c>
      <c r="U1466" s="1">
        <f t="shared" si="257"/>
        <v>0</v>
      </c>
    </row>
    <row r="1467" spans="1:21">
      <c r="A1467" s="9">
        <v>7102</v>
      </c>
      <c r="B1467" s="9" t="s">
        <v>479</v>
      </c>
      <c r="C1467" s="9" t="s">
        <v>0</v>
      </c>
      <c r="D1467" s="9">
        <v>2816</v>
      </c>
      <c r="E1467" s="9">
        <v>2.5</v>
      </c>
      <c r="F1467" s="9">
        <v>1.3612</v>
      </c>
      <c r="G1467" s="9">
        <v>1.3587</v>
      </c>
      <c r="H1467" s="9">
        <v>1.3612</v>
      </c>
      <c r="I1467" s="9">
        <v>12.5</v>
      </c>
      <c r="J1467" s="9">
        <v>1392.42</v>
      </c>
      <c r="K1467" s="8" t="str">
        <f t="shared" si="247"/>
        <v>20:28</v>
      </c>
      <c r="L1467" s="7" t="str">
        <f t="shared" si="248"/>
        <v>20</v>
      </c>
      <c r="M1467" s="6">
        <f t="shared" si="249"/>
        <v>0</v>
      </c>
      <c r="N1467" s="5">
        <f t="shared" si="254"/>
        <v>0</v>
      </c>
      <c r="O1467" s="4">
        <f t="shared" si="255"/>
        <v>5</v>
      </c>
      <c r="P1467" s="3">
        <f t="shared" si="250"/>
        <v>0</v>
      </c>
      <c r="Q1467" s="2">
        <f t="shared" si="251"/>
        <v>0</v>
      </c>
      <c r="R1467" s="3">
        <f t="shared" si="252"/>
        <v>0</v>
      </c>
      <c r="S1467" s="2">
        <f t="shared" si="253"/>
        <v>1</v>
      </c>
      <c r="T1467" s="1">
        <f t="shared" si="256"/>
        <v>0</v>
      </c>
      <c r="U1467" s="1">
        <f t="shared" si="257"/>
        <v>1</v>
      </c>
    </row>
    <row r="1468" spans="1:21">
      <c r="A1468" s="9">
        <v>7110</v>
      </c>
      <c r="B1468" s="9" t="s">
        <v>478</v>
      </c>
      <c r="C1468" s="9" t="s">
        <v>0</v>
      </c>
      <c r="D1468" s="9">
        <v>2820</v>
      </c>
      <c r="E1468" s="9">
        <v>1</v>
      </c>
      <c r="F1468" s="9">
        <v>1.36</v>
      </c>
      <c r="G1468" s="9">
        <v>1.3574999999999999</v>
      </c>
      <c r="H1468" s="9">
        <v>1.36</v>
      </c>
      <c r="I1468" s="9">
        <v>5</v>
      </c>
      <c r="J1468" s="9">
        <v>1397.42</v>
      </c>
      <c r="K1468" s="8" t="str">
        <f t="shared" si="247"/>
        <v>03:28</v>
      </c>
      <c r="L1468" s="7" t="str">
        <f t="shared" si="248"/>
        <v>03</v>
      </c>
      <c r="M1468" s="6">
        <f t="shared" si="249"/>
        <v>0</v>
      </c>
      <c r="N1468" s="5">
        <f t="shared" si="254"/>
        <v>0</v>
      </c>
      <c r="O1468" s="4">
        <f t="shared" si="255"/>
        <v>6</v>
      </c>
      <c r="P1468" s="3">
        <f t="shared" si="250"/>
        <v>0</v>
      </c>
      <c r="Q1468" s="2">
        <f t="shared" si="251"/>
        <v>1</v>
      </c>
      <c r="R1468" s="3">
        <f t="shared" si="252"/>
        <v>0</v>
      </c>
      <c r="S1468" s="2">
        <f t="shared" si="253"/>
        <v>1</v>
      </c>
      <c r="T1468" s="1">
        <f t="shared" si="256"/>
        <v>0</v>
      </c>
      <c r="U1468" s="1">
        <f t="shared" si="257"/>
        <v>0</v>
      </c>
    </row>
    <row r="1469" spans="1:21">
      <c r="A1469" s="9">
        <v>7119</v>
      </c>
      <c r="B1469" s="9" t="s">
        <v>477</v>
      </c>
      <c r="C1469" s="9" t="s">
        <v>3</v>
      </c>
      <c r="D1469" s="9">
        <v>2822</v>
      </c>
      <c r="E1469" s="9">
        <v>0.5</v>
      </c>
      <c r="F1469" s="9">
        <v>1.3565</v>
      </c>
      <c r="G1469" s="9">
        <v>1.3565</v>
      </c>
      <c r="H1469" s="9">
        <v>1.359</v>
      </c>
      <c r="I1469" s="9">
        <v>-10</v>
      </c>
      <c r="J1469" s="9">
        <v>1387.42</v>
      </c>
      <c r="K1469" s="8" t="str">
        <f t="shared" si="247"/>
        <v>05:21</v>
      </c>
      <c r="L1469" s="7" t="str">
        <f t="shared" si="248"/>
        <v>05</v>
      </c>
      <c r="M1469" s="6">
        <f t="shared" si="249"/>
        <v>0</v>
      </c>
      <c r="N1469" s="5">
        <f t="shared" si="254"/>
        <v>1</v>
      </c>
      <c r="O1469" s="4">
        <f t="shared" si="255"/>
        <v>0</v>
      </c>
      <c r="P1469" s="3">
        <f t="shared" si="250"/>
        <v>0</v>
      </c>
      <c r="Q1469" s="2">
        <f t="shared" si="251"/>
        <v>0</v>
      </c>
      <c r="R1469" s="3">
        <f t="shared" si="252"/>
        <v>0</v>
      </c>
      <c r="S1469" s="2">
        <f t="shared" si="253"/>
        <v>0</v>
      </c>
      <c r="T1469" s="1">
        <f t="shared" si="256"/>
        <v>0</v>
      </c>
      <c r="U1469" s="1">
        <f t="shared" si="257"/>
        <v>0</v>
      </c>
    </row>
    <row r="1470" spans="1:21">
      <c r="A1470" s="9">
        <v>7124</v>
      </c>
      <c r="B1470" s="9" t="s">
        <v>476</v>
      </c>
      <c r="C1470" s="9" t="s">
        <v>0</v>
      </c>
      <c r="D1470" s="9">
        <v>2826</v>
      </c>
      <c r="E1470" s="9">
        <v>0.5</v>
      </c>
      <c r="F1470" s="9">
        <v>1.3569</v>
      </c>
      <c r="G1470" s="9">
        <v>1.3544</v>
      </c>
      <c r="H1470" s="9">
        <v>1.3569</v>
      </c>
      <c r="I1470" s="9">
        <v>2.5</v>
      </c>
      <c r="J1470" s="9">
        <v>1389.92</v>
      </c>
      <c r="K1470" s="8" t="str">
        <f t="shared" si="247"/>
        <v>06:50</v>
      </c>
      <c r="L1470" s="7" t="str">
        <f t="shared" si="248"/>
        <v>06</v>
      </c>
      <c r="M1470" s="6">
        <f t="shared" si="249"/>
        <v>0</v>
      </c>
      <c r="N1470" s="5">
        <f t="shared" si="254"/>
        <v>0</v>
      </c>
      <c r="O1470" s="4">
        <f t="shared" si="255"/>
        <v>1</v>
      </c>
      <c r="P1470" s="3">
        <f t="shared" si="250"/>
        <v>0</v>
      </c>
      <c r="Q1470" s="2">
        <f t="shared" si="251"/>
        <v>0</v>
      </c>
      <c r="R1470" s="3">
        <f t="shared" si="252"/>
        <v>0</v>
      </c>
      <c r="S1470" s="2">
        <f t="shared" si="253"/>
        <v>1</v>
      </c>
      <c r="T1470" s="1">
        <f t="shared" si="256"/>
        <v>0</v>
      </c>
      <c r="U1470" s="1">
        <f t="shared" si="257"/>
        <v>0</v>
      </c>
    </row>
    <row r="1471" spans="1:21">
      <c r="A1471" s="9">
        <v>7126</v>
      </c>
      <c r="B1471" s="9" t="s">
        <v>475</v>
      </c>
      <c r="C1471" s="9" t="s">
        <v>0</v>
      </c>
      <c r="D1471" s="9">
        <v>2824</v>
      </c>
      <c r="E1471" s="9">
        <v>0.5</v>
      </c>
      <c r="F1471" s="9">
        <v>1.3579000000000001</v>
      </c>
      <c r="G1471" s="9">
        <v>1.3553999999999999</v>
      </c>
      <c r="H1471" s="9">
        <v>1.3579000000000001</v>
      </c>
      <c r="I1471" s="9">
        <v>2.5</v>
      </c>
      <c r="J1471" s="9">
        <v>1392.42</v>
      </c>
      <c r="K1471" s="8" t="str">
        <f t="shared" si="247"/>
        <v>07:40</v>
      </c>
      <c r="L1471" s="7" t="str">
        <f t="shared" si="248"/>
        <v>07</v>
      </c>
      <c r="M1471" s="6">
        <f t="shared" si="249"/>
        <v>0</v>
      </c>
      <c r="N1471" s="5">
        <f t="shared" si="254"/>
        <v>0</v>
      </c>
      <c r="O1471" s="4">
        <f t="shared" si="255"/>
        <v>2</v>
      </c>
      <c r="P1471" s="3">
        <f t="shared" si="250"/>
        <v>0</v>
      </c>
      <c r="Q1471" s="2">
        <f t="shared" si="251"/>
        <v>0</v>
      </c>
      <c r="R1471" s="3">
        <f t="shared" si="252"/>
        <v>0</v>
      </c>
      <c r="S1471" s="2">
        <f t="shared" si="253"/>
        <v>1</v>
      </c>
      <c r="T1471" s="1">
        <f t="shared" si="256"/>
        <v>0</v>
      </c>
      <c r="U1471" s="1">
        <f t="shared" si="257"/>
        <v>0</v>
      </c>
    </row>
    <row r="1472" spans="1:21">
      <c r="A1472">
        <v>7130</v>
      </c>
      <c r="B1472" t="s">
        <v>474</v>
      </c>
      <c r="C1472" t="s">
        <v>3</v>
      </c>
      <c r="D1472">
        <v>2827</v>
      </c>
      <c r="E1472">
        <v>1.5</v>
      </c>
      <c r="F1472">
        <v>1.3591</v>
      </c>
      <c r="G1472">
        <v>1.3591</v>
      </c>
      <c r="H1472">
        <v>1.3566</v>
      </c>
      <c r="I1472">
        <v>-30</v>
      </c>
      <c r="J1472">
        <v>1362.42</v>
      </c>
      <c r="K1472" s="8" t="str">
        <f t="shared" si="247"/>
        <v>07:51</v>
      </c>
      <c r="L1472" s="7" t="str">
        <f t="shared" si="248"/>
        <v>07</v>
      </c>
      <c r="M1472" s="6">
        <f t="shared" si="249"/>
        <v>0</v>
      </c>
      <c r="N1472" s="5">
        <f t="shared" si="254"/>
        <v>1</v>
      </c>
      <c r="O1472" s="4">
        <f t="shared" si="255"/>
        <v>0</v>
      </c>
      <c r="P1472" s="3">
        <f t="shared" si="250"/>
        <v>0</v>
      </c>
      <c r="Q1472" s="2">
        <f t="shared" si="251"/>
        <v>0</v>
      </c>
      <c r="R1472" s="3">
        <f t="shared" si="252"/>
        <v>1</v>
      </c>
      <c r="S1472" s="2">
        <f t="shared" si="253"/>
        <v>0</v>
      </c>
      <c r="T1472" s="1">
        <f t="shared" si="256"/>
        <v>0</v>
      </c>
      <c r="U1472" s="1">
        <f t="shared" si="257"/>
        <v>0</v>
      </c>
    </row>
    <row r="1473" spans="1:21">
      <c r="A1473">
        <v>7135</v>
      </c>
      <c r="B1473" t="s">
        <v>473</v>
      </c>
      <c r="C1473" t="s">
        <v>0</v>
      </c>
      <c r="D1473">
        <v>2829</v>
      </c>
      <c r="E1473">
        <v>0.5</v>
      </c>
      <c r="F1473">
        <v>1.3585</v>
      </c>
      <c r="G1473">
        <v>1.361</v>
      </c>
      <c r="H1473">
        <v>1.3585</v>
      </c>
      <c r="I1473">
        <v>2.5</v>
      </c>
      <c r="J1473">
        <v>1364.92</v>
      </c>
      <c r="K1473" s="8" t="str">
        <f t="shared" ref="K1473:K1536" si="258">RIGHT(B1473,5)</f>
        <v>08:12</v>
      </c>
      <c r="L1473" s="7" t="str">
        <f t="shared" ref="L1473:L1536" si="259">TEXT(K1473,"hh")</f>
        <v>08</v>
      </c>
      <c r="M1473" s="6">
        <f t="shared" ref="M1473:M1536" si="260">IF(C1473="close",IF(I1473&gt;=0,1,IF(I1473&lt;0,2)),0)</f>
        <v>0</v>
      </c>
      <c r="N1473" s="5">
        <f t="shared" si="254"/>
        <v>0</v>
      </c>
      <c r="O1473" s="4">
        <f t="shared" si="255"/>
        <v>1</v>
      </c>
      <c r="P1473" s="3">
        <f t="shared" ref="P1473:P1536" si="261">IF(AND(N1473&gt;=$AD$36,N1474=0),1,0)</f>
        <v>0</v>
      </c>
      <c r="Q1473" s="2">
        <f t="shared" ref="Q1473:Q1536" si="262">IF(AND(O1473&gt;=$AD$35,O1474=0),1,0)</f>
        <v>0</v>
      </c>
      <c r="R1473" s="3">
        <f t="shared" ref="R1473:R1536" si="263">IF(AND(N1473&gt;0,ISODD(D1473)),1,0)</f>
        <v>0</v>
      </c>
      <c r="S1473" s="2">
        <f t="shared" ref="S1473:S1536" si="264">IF(AND(O1473&gt;0,ISEVEN(D1473)),1,0)</f>
        <v>0</v>
      </c>
      <c r="T1473" s="1">
        <f t="shared" si="256"/>
        <v>0</v>
      </c>
      <c r="U1473" s="1">
        <f t="shared" si="257"/>
        <v>0</v>
      </c>
    </row>
    <row r="1474" spans="1:21">
      <c r="A1474">
        <v>7144</v>
      </c>
      <c r="B1474" t="s">
        <v>472</v>
      </c>
      <c r="C1474" t="s">
        <v>0</v>
      </c>
      <c r="D1474">
        <v>2834</v>
      </c>
      <c r="E1474">
        <v>0.5</v>
      </c>
      <c r="F1474">
        <v>1.3579000000000001</v>
      </c>
      <c r="G1474">
        <v>1.3553999999999999</v>
      </c>
      <c r="H1474">
        <v>1.3579000000000001</v>
      </c>
      <c r="I1474">
        <v>2.5</v>
      </c>
      <c r="J1474">
        <v>1367.42</v>
      </c>
      <c r="K1474" s="8" t="str">
        <f t="shared" si="258"/>
        <v>10:06</v>
      </c>
      <c r="L1474" s="7" t="str">
        <f t="shared" si="259"/>
        <v>10</v>
      </c>
      <c r="M1474" s="6">
        <f t="shared" si="260"/>
        <v>0</v>
      </c>
      <c r="N1474" s="5">
        <f t="shared" ref="N1474:N1537" si="265">IF(N1473=0,IF(C1474="s/l",1,0),IF(C1474="s/l",N1473+1,0))</f>
        <v>0</v>
      </c>
      <c r="O1474" s="4">
        <f t="shared" ref="O1474:O1537" si="266">IF(O1473=0,IF(C1474="t/p",1,0),IF(C1474="t/p",O1473+1,0))</f>
        <v>2</v>
      </c>
      <c r="P1474" s="3">
        <f t="shared" si="261"/>
        <v>0</v>
      </c>
      <c r="Q1474" s="2">
        <f t="shared" si="262"/>
        <v>0</v>
      </c>
      <c r="R1474" s="3">
        <f t="shared" si="263"/>
        <v>0</v>
      </c>
      <c r="S1474" s="2">
        <f t="shared" si="264"/>
        <v>1</v>
      </c>
      <c r="T1474" s="1">
        <f t="shared" ref="T1474:T1537" si="267">IF(AND(N1473&gt;0,N1474&gt;0),IF(OR(AND(R1473=0,R1474=1),AND(R1473=1,R1474=0)),1,0),0)</f>
        <v>0</v>
      </c>
      <c r="U1474" s="1">
        <f t="shared" ref="U1474:U1537" si="268">IF(AND(O1473&gt;0,O1474&gt;0),IF(OR(AND(S1473=0,S1474=1),AND(S1473=1,S1474=0)),1,0),0)</f>
        <v>1</v>
      </c>
    </row>
    <row r="1475" spans="1:21">
      <c r="A1475">
        <v>7146</v>
      </c>
      <c r="B1475" t="s">
        <v>471</v>
      </c>
      <c r="C1475" t="s">
        <v>0</v>
      </c>
      <c r="D1475">
        <v>2835</v>
      </c>
      <c r="E1475">
        <v>1.5</v>
      </c>
      <c r="F1475">
        <v>1.3574999999999999</v>
      </c>
      <c r="G1475">
        <v>1.36</v>
      </c>
      <c r="H1475">
        <v>1.3574999999999999</v>
      </c>
      <c r="I1475">
        <v>7.5</v>
      </c>
      <c r="J1475">
        <v>1374.92</v>
      </c>
      <c r="K1475" s="8" t="str">
        <f t="shared" si="258"/>
        <v>11:58</v>
      </c>
      <c r="L1475" s="7" t="str">
        <f t="shared" si="259"/>
        <v>11</v>
      </c>
      <c r="M1475" s="6">
        <f t="shared" si="260"/>
        <v>0</v>
      </c>
      <c r="N1475" s="5">
        <f t="shared" si="265"/>
        <v>0</v>
      </c>
      <c r="O1475" s="4">
        <f t="shared" si="266"/>
        <v>3</v>
      </c>
      <c r="P1475" s="3">
        <f t="shared" si="261"/>
        <v>0</v>
      </c>
      <c r="Q1475" s="2">
        <f t="shared" si="262"/>
        <v>0</v>
      </c>
      <c r="R1475" s="3">
        <f t="shared" si="263"/>
        <v>0</v>
      </c>
      <c r="S1475" s="2">
        <f t="shared" si="264"/>
        <v>0</v>
      </c>
      <c r="T1475" s="1">
        <f t="shared" si="267"/>
        <v>0</v>
      </c>
      <c r="U1475" s="1">
        <f t="shared" si="268"/>
        <v>1</v>
      </c>
    </row>
    <row r="1476" spans="1:21">
      <c r="A1476">
        <v>7147</v>
      </c>
      <c r="B1476" t="s">
        <v>470</v>
      </c>
      <c r="C1476" t="s">
        <v>3</v>
      </c>
      <c r="D1476">
        <v>2832</v>
      </c>
      <c r="E1476">
        <v>1.5</v>
      </c>
      <c r="F1476">
        <v>1.3564000000000001</v>
      </c>
      <c r="G1476">
        <v>1.3564000000000001</v>
      </c>
      <c r="H1476">
        <v>1.3589</v>
      </c>
      <c r="I1476">
        <v>-30</v>
      </c>
      <c r="J1476">
        <v>1344.92</v>
      </c>
      <c r="K1476" s="8" t="str">
        <f t="shared" si="258"/>
        <v>12:44</v>
      </c>
      <c r="L1476" s="7" t="str">
        <f t="shared" si="259"/>
        <v>12</v>
      </c>
      <c r="M1476" s="6">
        <f t="shared" si="260"/>
        <v>0</v>
      </c>
      <c r="N1476" s="5">
        <f t="shared" si="265"/>
        <v>1</v>
      </c>
      <c r="O1476" s="4">
        <f t="shared" si="266"/>
        <v>0</v>
      </c>
      <c r="P1476" s="3">
        <f t="shared" si="261"/>
        <v>0</v>
      </c>
      <c r="Q1476" s="2">
        <f t="shared" si="262"/>
        <v>0</v>
      </c>
      <c r="R1476" s="3">
        <f t="shared" si="263"/>
        <v>0</v>
      </c>
      <c r="S1476" s="2">
        <f t="shared" si="264"/>
        <v>0</v>
      </c>
      <c r="T1476" s="1">
        <f t="shared" si="267"/>
        <v>0</v>
      </c>
      <c r="U1476" s="1">
        <f t="shared" si="268"/>
        <v>0</v>
      </c>
    </row>
    <row r="1477" spans="1:21">
      <c r="A1477">
        <v>7155</v>
      </c>
      <c r="B1477" t="s">
        <v>469</v>
      </c>
      <c r="C1477" t="s">
        <v>0</v>
      </c>
      <c r="D1477">
        <v>2837</v>
      </c>
      <c r="E1477">
        <v>1</v>
      </c>
      <c r="F1477">
        <v>1.3599000000000001</v>
      </c>
      <c r="G1477">
        <v>1.3624000000000001</v>
      </c>
      <c r="H1477">
        <v>1.3599000000000001</v>
      </c>
      <c r="I1477">
        <v>5</v>
      </c>
      <c r="J1477">
        <v>1349.92</v>
      </c>
      <c r="K1477" s="8" t="str">
        <f t="shared" si="258"/>
        <v>07:43</v>
      </c>
      <c r="L1477" s="7" t="str">
        <f t="shared" si="259"/>
        <v>07</v>
      </c>
      <c r="M1477" s="6">
        <f t="shared" si="260"/>
        <v>0</v>
      </c>
      <c r="N1477" s="5">
        <f t="shared" si="265"/>
        <v>0</v>
      </c>
      <c r="O1477" s="4">
        <f t="shared" si="266"/>
        <v>1</v>
      </c>
      <c r="P1477" s="3">
        <f t="shared" si="261"/>
        <v>0</v>
      </c>
      <c r="Q1477" s="2">
        <f t="shared" si="262"/>
        <v>0</v>
      </c>
      <c r="R1477" s="3">
        <f t="shared" si="263"/>
        <v>0</v>
      </c>
      <c r="S1477" s="2">
        <f t="shared" si="264"/>
        <v>0</v>
      </c>
      <c r="T1477" s="1">
        <f t="shared" si="267"/>
        <v>0</v>
      </c>
      <c r="U1477" s="1">
        <f t="shared" si="268"/>
        <v>0</v>
      </c>
    </row>
    <row r="1478" spans="1:21">
      <c r="A1478">
        <v>7160</v>
      </c>
      <c r="B1478" t="s">
        <v>468</v>
      </c>
      <c r="C1478" t="s">
        <v>0</v>
      </c>
      <c r="D1478">
        <v>2840</v>
      </c>
      <c r="E1478">
        <v>2</v>
      </c>
      <c r="F1478">
        <v>1.3602000000000001</v>
      </c>
      <c r="G1478">
        <v>1.3576999999999999</v>
      </c>
      <c r="H1478">
        <v>1.3602000000000001</v>
      </c>
      <c r="I1478">
        <v>10</v>
      </c>
      <c r="J1478">
        <v>1359.92</v>
      </c>
      <c r="K1478" s="8" t="str">
        <f t="shared" si="258"/>
        <v>07:53</v>
      </c>
      <c r="L1478" s="7" t="str">
        <f t="shared" si="259"/>
        <v>07</v>
      </c>
      <c r="M1478" s="6">
        <f t="shared" si="260"/>
        <v>0</v>
      </c>
      <c r="N1478" s="5">
        <f t="shared" si="265"/>
        <v>0</v>
      </c>
      <c r="O1478" s="4">
        <f t="shared" si="266"/>
        <v>2</v>
      </c>
      <c r="P1478" s="3">
        <f t="shared" si="261"/>
        <v>0</v>
      </c>
      <c r="Q1478" s="2">
        <f t="shared" si="262"/>
        <v>0</v>
      </c>
      <c r="R1478" s="3">
        <f t="shared" si="263"/>
        <v>0</v>
      </c>
      <c r="S1478" s="2">
        <f t="shared" si="264"/>
        <v>1</v>
      </c>
      <c r="T1478" s="1">
        <f t="shared" si="267"/>
        <v>0</v>
      </c>
      <c r="U1478" s="1">
        <f t="shared" si="268"/>
        <v>1</v>
      </c>
    </row>
    <row r="1479" spans="1:21">
      <c r="A1479">
        <v>7169</v>
      </c>
      <c r="B1479" t="s">
        <v>467</v>
      </c>
      <c r="C1479" t="s">
        <v>0</v>
      </c>
      <c r="D1479">
        <v>2843</v>
      </c>
      <c r="E1479">
        <v>0.5</v>
      </c>
      <c r="F1479">
        <v>1.3609</v>
      </c>
      <c r="G1479">
        <v>1.3633999999999999</v>
      </c>
      <c r="H1479">
        <v>1.3609</v>
      </c>
      <c r="I1479">
        <v>2.5</v>
      </c>
      <c r="J1479">
        <v>1362.42</v>
      </c>
      <c r="K1479" s="8" t="str">
        <f t="shared" si="258"/>
        <v>08:56</v>
      </c>
      <c r="L1479" s="7" t="str">
        <f t="shared" si="259"/>
        <v>08</v>
      </c>
      <c r="M1479" s="6">
        <f t="shared" si="260"/>
        <v>0</v>
      </c>
      <c r="N1479" s="5">
        <f t="shared" si="265"/>
        <v>0</v>
      </c>
      <c r="O1479" s="4">
        <f t="shared" si="266"/>
        <v>3</v>
      </c>
      <c r="P1479" s="3">
        <f t="shared" si="261"/>
        <v>0</v>
      </c>
      <c r="Q1479" s="2">
        <f t="shared" si="262"/>
        <v>0</v>
      </c>
      <c r="R1479" s="3">
        <f t="shared" si="263"/>
        <v>0</v>
      </c>
      <c r="S1479" s="2">
        <f t="shared" si="264"/>
        <v>0</v>
      </c>
      <c r="T1479" s="1">
        <f t="shared" si="267"/>
        <v>0</v>
      </c>
      <c r="U1479" s="1">
        <f t="shared" si="268"/>
        <v>1</v>
      </c>
    </row>
    <row r="1480" spans="1:21">
      <c r="A1480">
        <v>7171</v>
      </c>
      <c r="B1480" t="s">
        <v>466</v>
      </c>
      <c r="C1480" t="s">
        <v>0</v>
      </c>
      <c r="D1480">
        <v>2846</v>
      </c>
      <c r="E1480">
        <v>1.5</v>
      </c>
      <c r="F1480">
        <v>1.3612</v>
      </c>
      <c r="G1480">
        <v>1.3587</v>
      </c>
      <c r="H1480">
        <v>1.3612</v>
      </c>
      <c r="I1480">
        <v>7.5</v>
      </c>
      <c r="J1480">
        <v>1369.92</v>
      </c>
      <c r="K1480" s="8" t="str">
        <f t="shared" si="258"/>
        <v>09:44</v>
      </c>
      <c r="L1480" s="7" t="str">
        <f t="shared" si="259"/>
        <v>09</v>
      </c>
      <c r="M1480" s="6">
        <f t="shared" si="260"/>
        <v>0</v>
      </c>
      <c r="N1480" s="5">
        <f t="shared" si="265"/>
        <v>0</v>
      </c>
      <c r="O1480" s="4">
        <f t="shared" si="266"/>
        <v>4</v>
      </c>
      <c r="P1480" s="3">
        <f t="shared" si="261"/>
        <v>0</v>
      </c>
      <c r="Q1480" s="2">
        <f t="shared" si="262"/>
        <v>1</v>
      </c>
      <c r="R1480" s="3">
        <f t="shared" si="263"/>
        <v>0</v>
      </c>
      <c r="S1480" s="2">
        <f t="shared" si="264"/>
        <v>1</v>
      </c>
      <c r="T1480" s="1">
        <f t="shared" si="267"/>
        <v>0</v>
      </c>
      <c r="U1480" s="1">
        <f t="shared" si="268"/>
        <v>1</v>
      </c>
    </row>
    <row r="1481" spans="1:21">
      <c r="A1481">
        <v>7172</v>
      </c>
      <c r="B1481" t="s">
        <v>465</v>
      </c>
      <c r="C1481" t="s">
        <v>3</v>
      </c>
      <c r="D1481">
        <v>2841</v>
      </c>
      <c r="E1481">
        <v>3</v>
      </c>
      <c r="F1481">
        <v>1.3624000000000001</v>
      </c>
      <c r="G1481">
        <v>1.3624000000000001</v>
      </c>
      <c r="H1481">
        <v>1.3599000000000001</v>
      </c>
      <c r="I1481">
        <v>-60</v>
      </c>
      <c r="J1481">
        <v>1309.92</v>
      </c>
      <c r="K1481" s="8" t="str">
        <f t="shared" si="258"/>
        <v>14:29</v>
      </c>
      <c r="L1481" s="7" t="str">
        <f t="shared" si="259"/>
        <v>14</v>
      </c>
      <c r="M1481" s="6">
        <f t="shared" si="260"/>
        <v>0</v>
      </c>
      <c r="N1481" s="5">
        <f t="shared" si="265"/>
        <v>1</v>
      </c>
      <c r="O1481" s="4">
        <f t="shared" si="266"/>
        <v>0</v>
      </c>
      <c r="P1481" s="3">
        <f t="shared" si="261"/>
        <v>0</v>
      </c>
      <c r="Q1481" s="2">
        <f t="shared" si="262"/>
        <v>0</v>
      </c>
      <c r="R1481" s="3">
        <f t="shared" si="263"/>
        <v>1</v>
      </c>
      <c r="S1481" s="2">
        <f t="shared" si="264"/>
        <v>0</v>
      </c>
      <c r="T1481" s="1">
        <f t="shared" si="267"/>
        <v>0</v>
      </c>
      <c r="U1481" s="1">
        <f t="shared" si="268"/>
        <v>0</v>
      </c>
    </row>
    <row r="1482" spans="1:21">
      <c r="A1482">
        <v>7180</v>
      </c>
      <c r="B1482" t="s">
        <v>464</v>
      </c>
      <c r="C1482" t="s">
        <v>0</v>
      </c>
      <c r="D1482">
        <v>2848</v>
      </c>
      <c r="E1482">
        <v>1</v>
      </c>
      <c r="F1482">
        <v>1.3551</v>
      </c>
      <c r="G1482">
        <v>1.3526</v>
      </c>
      <c r="H1482">
        <v>1.3551</v>
      </c>
      <c r="I1482">
        <v>5</v>
      </c>
      <c r="J1482">
        <v>1314.92</v>
      </c>
      <c r="K1482" s="8" t="str">
        <f t="shared" si="258"/>
        <v>05:10</v>
      </c>
      <c r="L1482" s="7" t="str">
        <f t="shared" si="259"/>
        <v>05</v>
      </c>
      <c r="M1482" s="6">
        <f t="shared" si="260"/>
        <v>0</v>
      </c>
      <c r="N1482" s="5">
        <f t="shared" si="265"/>
        <v>0</v>
      </c>
      <c r="O1482" s="4">
        <f t="shared" si="266"/>
        <v>1</v>
      </c>
      <c r="P1482" s="3">
        <f t="shared" si="261"/>
        <v>0</v>
      </c>
      <c r="Q1482" s="2">
        <f t="shared" si="262"/>
        <v>0</v>
      </c>
      <c r="R1482" s="3">
        <f t="shared" si="263"/>
        <v>0</v>
      </c>
      <c r="S1482" s="2">
        <f t="shared" si="264"/>
        <v>1</v>
      </c>
      <c r="T1482" s="1">
        <f t="shared" si="267"/>
        <v>0</v>
      </c>
      <c r="U1482" s="1">
        <f t="shared" si="268"/>
        <v>0</v>
      </c>
    </row>
    <row r="1483" spans="1:21">
      <c r="A1483">
        <v>7189</v>
      </c>
      <c r="B1483" t="s">
        <v>463</v>
      </c>
      <c r="C1483" t="s">
        <v>3</v>
      </c>
      <c r="D1483">
        <v>2849</v>
      </c>
      <c r="E1483">
        <v>2</v>
      </c>
      <c r="F1483">
        <v>1.3573</v>
      </c>
      <c r="G1483">
        <v>1.3573</v>
      </c>
      <c r="H1483">
        <v>1.3548</v>
      </c>
      <c r="I1483">
        <v>-40</v>
      </c>
      <c r="J1483">
        <v>1274.92</v>
      </c>
      <c r="K1483" s="8" t="str">
        <f t="shared" si="258"/>
        <v>08:59</v>
      </c>
      <c r="L1483" s="7" t="str">
        <f t="shared" si="259"/>
        <v>08</v>
      </c>
      <c r="M1483" s="6">
        <f t="shared" si="260"/>
        <v>0</v>
      </c>
      <c r="N1483" s="5">
        <f t="shared" si="265"/>
        <v>1</v>
      </c>
      <c r="O1483" s="4">
        <f t="shared" si="266"/>
        <v>0</v>
      </c>
      <c r="P1483" s="3">
        <f t="shared" si="261"/>
        <v>0</v>
      </c>
      <c r="Q1483" s="2">
        <f t="shared" si="262"/>
        <v>0</v>
      </c>
      <c r="R1483" s="3">
        <f t="shared" si="263"/>
        <v>1</v>
      </c>
      <c r="S1483" s="2">
        <f t="shared" si="264"/>
        <v>0</v>
      </c>
      <c r="T1483" s="1">
        <f t="shared" si="267"/>
        <v>0</v>
      </c>
      <c r="U1483" s="1">
        <f t="shared" si="268"/>
        <v>0</v>
      </c>
    </row>
    <row r="1484" spans="1:21">
      <c r="A1484">
        <v>7194</v>
      </c>
      <c r="B1484" t="s">
        <v>462</v>
      </c>
      <c r="C1484" t="s">
        <v>0</v>
      </c>
      <c r="D1484">
        <v>2853</v>
      </c>
      <c r="E1484">
        <v>0.5</v>
      </c>
      <c r="F1484">
        <v>1.3568</v>
      </c>
      <c r="G1484">
        <v>1.3593</v>
      </c>
      <c r="H1484">
        <v>1.3568</v>
      </c>
      <c r="I1484">
        <v>2.5</v>
      </c>
      <c r="J1484">
        <v>1277.42</v>
      </c>
      <c r="K1484" s="8" t="str">
        <f t="shared" si="258"/>
        <v>09:19</v>
      </c>
      <c r="L1484" s="7" t="str">
        <f t="shared" si="259"/>
        <v>09</v>
      </c>
      <c r="M1484" s="6">
        <f t="shared" si="260"/>
        <v>0</v>
      </c>
      <c r="N1484" s="5">
        <f t="shared" si="265"/>
        <v>0</v>
      </c>
      <c r="O1484" s="4">
        <f t="shared" si="266"/>
        <v>1</v>
      </c>
      <c r="P1484" s="3">
        <f t="shared" si="261"/>
        <v>0</v>
      </c>
      <c r="Q1484" s="2">
        <f t="shared" si="262"/>
        <v>0</v>
      </c>
      <c r="R1484" s="3">
        <f t="shared" si="263"/>
        <v>0</v>
      </c>
      <c r="S1484" s="2">
        <f t="shared" si="264"/>
        <v>0</v>
      </c>
      <c r="T1484" s="1">
        <f t="shared" si="267"/>
        <v>0</v>
      </c>
      <c r="U1484" s="1">
        <f t="shared" si="268"/>
        <v>0</v>
      </c>
    </row>
    <row r="1485" spans="1:21">
      <c r="A1485">
        <v>7196</v>
      </c>
      <c r="B1485" t="s">
        <v>461</v>
      </c>
      <c r="C1485" t="s">
        <v>0</v>
      </c>
      <c r="D1485">
        <v>2851</v>
      </c>
      <c r="E1485">
        <v>0.5</v>
      </c>
      <c r="F1485">
        <v>1.3557999999999999</v>
      </c>
      <c r="G1485">
        <v>1.3583000000000001</v>
      </c>
      <c r="H1485">
        <v>1.3557999999999999</v>
      </c>
      <c r="I1485">
        <v>2.5</v>
      </c>
      <c r="J1485">
        <v>1279.92</v>
      </c>
      <c r="K1485" s="8" t="str">
        <f t="shared" si="258"/>
        <v>09:35</v>
      </c>
      <c r="L1485" s="7" t="str">
        <f t="shared" si="259"/>
        <v>09</v>
      </c>
      <c r="M1485" s="6">
        <f t="shared" si="260"/>
        <v>0</v>
      </c>
      <c r="N1485" s="5">
        <f t="shared" si="265"/>
        <v>0</v>
      </c>
      <c r="O1485" s="4">
        <f t="shared" si="266"/>
        <v>2</v>
      </c>
      <c r="P1485" s="3">
        <f t="shared" si="261"/>
        <v>0</v>
      </c>
      <c r="Q1485" s="2">
        <f t="shared" si="262"/>
        <v>0</v>
      </c>
      <c r="R1485" s="3">
        <f t="shared" si="263"/>
        <v>0</v>
      </c>
      <c r="S1485" s="2">
        <f t="shared" si="264"/>
        <v>0</v>
      </c>
      <c r="T1485" s="1">
        <f t="shared" si="267"/>
        <v>0</v>
      </c>
      <c r="U1485" s="1">
        <f t="shared" si="268"/>
        <v>0</v>
      </c>
    </row>
    <row r="1486" spans="1:21">
      <c r="A1486">
        <v>7200</v>
      </c>
      <c r="B1486" t="s">
        <v>460</v>
      </c>
      <c r="C1486" t="s">
        <v>3</v>
      </c>
      <c r="D1486">
        <v>2856</v>
      </c>
      <c r="E1486">
        <v>1.5</v>
      </c>
      <c r="F1486">
        <v>1.3546</v>
      </c>
      <c r="G1486">
        <v>1.3546</v>
      </c>
      <c r="H1486">
        <v>1.3571</v>
      </c>
      <c r="I1486">
        <v>-30</v>
      </c>
      <c r="J1486">
        <v>1249.92</v>
      </c>
      <c r="K1486" s="8" t="str">
        <f t="shared" si="258"/>
        <v>09:41</v>
      </c>
      <c r="L1486" s="7" t="str">
        <f t="shared" si="259"/>
        <v>09</v>
      </c>
      <c r="M1486" s="6">
        <f t="shared" si="260"/>
        <v>0</v>
      </c>
      <c r="N1486" s="5">
        <f t="shared" si="265"/>
        <v>1</v>
      </c>
      <c r="O1486" s="4">
        <f t="shared" si="266"/>
        <v>0</v>
      </c>
      <c r="P1486" s="3">
        <f t="shared" si="261"/>
        <v>0</v>
      </c>
      <c r="Q1486" s="2">
        <f t="shared" si="262"/>
        <v>0</v>
      </c>
      <c r="R1486" s="3">
        <f t="shared" si="263"/>
        <v>0</v>
      </c>
      <c r="S1486" s="2">
        <f t="shared" si="264"/>
        <v>0</v>
      </c>
      <c r="T1486" s="1">
        <f t="shared" si="267"/>
        <v>0</v>
      </c>
      <c r="U1486" s="1">
        <f t="shared" si="268"/>
        <v>0</v>
      </c>
    </row>
    <row r="1487" spans="1:21">
      <c r="A1487">
        <v>7205</v>
      </c>
      <c r="B1487" t="s">
        <v>459</v>
      </c>
      <c r="C1487" t="s">
        <v>0</v>
      </c>
      <c r="D1487">
        <v>2858</v>
      </c>
      <c r="E1487">
        <v>0.5</v>
      </c>
      <c r="F1487">
        <v>1.3552999999999999</v>
      </c>
      <c r="G1487">
        <v>1.3528</v>
      </c>
      <c r="H1487">
        <v>1.3552999999999999</v>
      </c>
      <c r="I1487">
        <v>2.5</v>
      </c>
      <c r="J1487">
        <v>1252.42</v>
      </c>
      <c r="K1487" s="8" t="str">
        <f t="shared" si="258"/>
        <v>10:13</v>
      </c>
      <c r="L1487" s="7" t="str">
        <f t="shared" si="259"/>
        <v>10</v>
      </c>
      <c r="M1487" s="6">
        <f t="shared" si="260"/>
        <v>0</v>
      </c>
      <c r="N1487" s="5">
        <f t="shared" si="265"/>
        <v>0</v>
      </c>
      <c r="O1487" s="4">
        <f t="shared" si="266"/>
        <v>1</v>
      </c>
      <c r="P1487" s="3">
        <f t="shared" si="261"/>
        <v>0</v>
      </c>
      <c r="Q1487" s="2">
        <f t="shared" si="262"/>
        <v>0</v>
      </c>
      <c r="R1487" s="3">
        <f t="shared" si="263"/>
        <v>0</v>
      </c>
      <c r="S1487" s="2">
        <f t="shared" si="264"/>
        <v>1</v>
      </c>
      <c r="T1487" s="1">
        <f t="shared" si="267"/>
        <v>0</v>
      </c>
      <c r="U1487" s="1">
        <f t="shared" si="268"/>
        <v>0</v>
      </c>
    </row>
    <row r="1488" spans="1:21">
      <c r="A1488">
        <v>7214</v>
      </c>
      <c r="B1488" t="s">
        <v>458</v>
      </c>
      <c r="C1488" t="s">
        <v>3</v>
      </c>
      <c r="D1488">
        <v>2859</v>
      </c>
      <c r="E1488">
        <v>1.5</v>
      </c>
      <c r="F1488">
        <v>1.3574999999999999</v>
      </c>
      <c r="G1488">
        <v>1.3574999999999999</v>
      </c>
      <c r="H1488">
        <v>1.355</v>
      </c>
      <c r="I1488">
        <v>-30</v>
      </c>
      <c r="J1488">
        <v>1222.42</v>
      </c>
      <c r="K1488" s="8" t="str">
        <f t="shared" si="258"/>
        <v>10:41</v>
      </c>
      <c r="L1488" s="7" t="str">
        <f t="shared" si="259"/>
        <v>10</v>
      </c>
      <c r="M1488" s="6">
        <f t="shared" si="260"/>
        <v>0</v>
      </c>
      <c r="N1488" s="5">
        <f t="shared" si="265"/>
        <v>1</v>
      </c>
      <c r="O1488" s="4">
        <f t="shared" si="266"/>
        <v>0</v>
      </c>
      <c r="P1488" s="3">
        <f t="shared" si="261"/>
        <v>0</v>
      </c>
      <c r="Q1488" s="2">
        <f t="shared" si="262"/>
        <v>0</v>
      </c>
      <c r="R1488" s="3">
        <f t="shared" si="263"/>
        <v>1</v>
      </c>
      <c r="S1488" s="2">
        <f t="shared" si="264"/>
        <v>0</v>
      </c>
      <c r="T1488" s="1">
        <f t="shared" si="267"/>
        <v>0</v>
      </c>
      <c r="U1488" s="1">
        <f t="shared" si="268"/>
        <v>0</v>
      </c>
    </row>
    <row r="1489" spans="1:21">
      <c r="A1489">
        <v>7215</v>
      </c>
      <c r="B1489" t="s">
        <v>457</v>
      </c>
      <c r="C1489" t="s">
        <v>0</v>
      </c>
      <c r="D1489">
        <v>2861</v>
      </c>
      <c r="E1489">
        <v>0.5</v>
      </c>
      <c r="F1489">
        <v>1.3560000000000001</v>
      </c>
      <c r="G1489">
        <v>1.3585</v>
      </c>
      <c r="H1489">
        <v>1.3560000000000001</v>
      </c>
      <c r="I1489">
        <v>2.5</v>
      </c>
      <c r="J1489">
        <v>1224.92</v>
      </c>
      <c r="K1489" s="8" t="str">
        <f t="shared" si="258"/>
        <v>11:38</v>
      </c>
      <c r="L1489" s="7" t="str">
        <f t="shared" si="259"/>
        <v>11</v>
      </c>
      <c r="M1489" s="6">
        <f t="shared" si="260"/>
        <v>0</v>
      </c>
      <c r="N1489" s="5">
        <f t="shared" si="265"/>
        <v>0</v>
      </c>
      <c r="O1489" s="4">
        <f t="shared" si="266"/>
        <v>1</v>
      </c>
      <c r="P1489" s="3">
        <f t="shared" si="261"/>
        <v>0</v>
      </c>
      <c r="Q1489" s="2">
        <f t="shared" si="262"/>
        <v>0</v>
      </c>
      <c r="R1489" s="3">
        <f t="shared" si="263"/>
        <v>0</v>
      </c>
      <c r="S1489" s="2">
        <f t="shared" si="264"/>
        <v>0</v>
      </c>
      <c r="T1489" s="1">
        <f t="shared" si="267"/>
        <v>0</v>
      </c>
      <c r="U1489" s="1">
        <f t="shared" si="268"/>
        <v>0</v>
      </c>
    </row>
    <row r="1490" spans="1:21">
      <c r="A1490">
        <v>7220</v>
      </c>
      <c r="B1490" t="s">
        <v>456</v>
      </c>
      <c r="C1490" t="s">
        <v>0</v>
      </c>
      <c r="D1490">
        <v>2864</v>
      </c>
      <c r="E1490">
        <v>1.5</v>
      </c>
      <c r="F1490">
        <v>1.3563000000000001</v>
      </c>
      <c r="G1490">
        <v>1.3537999999999999</v>
      </c>
      <c r="H1490">
        <v>1.3563000000000001</v>
      </c>
      <c r="I1490">
        <v>7.5</v>
      </c>
      <c r="J1490">
        <v>1232.42</v>
      </c>
      <c r="K1490" s="8" t="str">
        <f t="shared" si="258"/>
        <v>12:44</v>
      </c>
      <c r="L1490" s="7" t="str">
        <f t="shared" si="259"/>
        <v>12</v>
      </c>
      <c r="M1490" s="6">
        <f t="shared" si="260"/>
        <v>0</v>
      </c>
      <c r="N1490" s="5">
        <f t="shared" si="265"/>
        <v>0</v>
      </c>
      <c r="O1490" s="4">
        <f t="shared" si="266"/>
        <v>2</v>
      </c>
      <c r="P1490" s="3">
        <f t="shared" si="261"/>
        <v>0</v>
      </c>
      <c r="Q1490" s="2">
        <f t="shared" si="262"/>
        <v>0</v>
      </c>
      <c r="R1490" s="3">
        <f t="shared" si="263"/>
        <v>0</v>
      </c>
      <c r="S1490" s="2">
        <f t="shared" si="264"/>
        <v>1</v>
      </c>
      <c r="T1490" s="1">
        <f t="shared" si="267"/>
        <v>0</v>
      </c>
      <c r="U1490" s="1">
        <f t="shared" si="268"/>
        <v>1</v>
      </c>
    </row>
    <row r="1491" spans="1:21">
      <c r="A1491">
        <v>7225</v>
      </c>
      <c r="B1491" t="s">
        <v>455</v>
      </c>
      <c r="C1491" t="s">
        <v>0</v>
      </c>
      <c r="D1491">
        <v>2865</v>
      </c>
      <c r="E1491">
        <v>2.5</v>
      </c>
      <c r="F1491">
        <v>1.3560000000000001</v>
      </c>
      <c r="G1491">
        <v>1.3585</v>
      </c>
      <c r="H1491">
        <v>1.3560000000000001</v>
      </c>
      <c r="I1491">
        <v>12.5</v>
      </c>
      <c r="J1491">
        <v>1244.92</v>
      </c>
      <c r="K1491" s="8" t="str">
        <f t="shared" si="258"/>
        <v>14:30</v>
      </c>
      <c r="L1491" s="7" t="str">
        <f t="shared" si="259"/>
        <v>14</v>
      </c>
      <c r="M1491" s="6">
        <f t="shared" si="260"/>
        <v>0</v>
      </c>
      <c r="N1491" s="5">
        <f t="shared" si="265"/>
        <v>0</v>
      </c>
      <c r="O1491" s="4">
        <f t="shared" si="266"/>
        <v>3</v>
      </c>
      <c r="P1491" s="3">
        <f t="shared" si="261"/>
        <v>0</v>
      </c>
      <c r="Q1491" s="2">
        <f t="shared" si="262"/>
        <v>0</v>
      </c>
      <c r="R1491" s="3">
        <f t="shared" si="263"/>
        <v>0</v>
      </c>
      <c r="S1491" s="2">
        <f t="shared" si="264"/>
        <v>0</v>
      </c>
      <c r="T1491" s="1">
        <f t="shared" si="267"/>
        <v>0</v>
      </c>
      <c r="U1491" s="1">
        <f t="shared" si="268"/>
        <v>1</v>
      </c>
    </row>
    <row r="1492" spans="1:21">
      <c r="A1492">
        <v>7230</v>
      </c>
      <c r="B1492" t="s">
        <v>455</v>
      </c>
      <c r="C1492" t="s">
        <v>0</v>
      </c>
      <c r="D1492">
        <v>2868</v>
      </c>
      <c r="E1492">
        <v>3.5</v>
      </c>
      <c r="F1492">
        <v>1.3563000000000001</v>
      </c>
      <c r="G1492">
        <v>1.3537999999999999</v>
      </c>
      <c r="H1492">
        <v>1.3563000000000001</v>
      </c>
      <c r="I1492">
        <v>17.5</v>
      </c>
      <c r="J1492">
        <v>1262.42</v>
      </c>
      <c r="K1492" s="8" t="str">
        <f t="shared" si="258"/>
        <v>14:30</v>
      </c>
      <c r="L1492" s="7" t="str">
        <f t="shared" si="259"/>
        <v>14</v>
      </c>
      <c r="M1492" s="6">
        <f t="shared" si="260"/>
        <v>0</v>
      </c>
      <c r="N1492" s="5">
        <f t="shared" si="265"/>
        <v>0</v>
      </c>
      <c r="O1492" s="4">
        <f t="shared" si="266"/>
        <v>4</v>
      </c>
      <c r="P1492" s="3">
        <f t="shared" si="261"/>
        <v>0</v>
      </c>
      <c r="Q1492" s="2">
        <f t="shared" si="262"/>
        <v>1</v>
      </c>
      <c r="R1492" s="3">
        <f t="shared" si="263"/>
        <v>0</v>
      </c>
      <c r="S1492" s="2">
        <f t="shared" si="264"/>
        <v>1</v>
      </c>
      <c r="T1492" s="1">
        <f t="shared" si="267"/>
        <v>0</v>
      </c>
      <c r="U1492" s="1">
        <f t="shared" si="268"/>
        <v>1</v>
      </c>
    </row>
    <row r="1493" spans="1:21">
      <c r="A1493">
        <v>7239</v>
      </c>
      <c r="B1493" t="s">
        <v>454</v>
      </c>
      <c r="C1493" t="s">
        <v>3</v>
      </c>
      <c r="D1493">
        <v>2869</v>
      </c>
      <c r="E1493">
        <v>4.5</v>
      </c>
      <c r="F1493">
        <v>1.3584000000000001</v>
      </c>
      <c r="G1493">
        <v>1.3584000000000001</v>
      </c>
      <c r="H1493">
        <v>1.3559000000000001</v>
      </c>
      <c r="I1493">
        <v>-90</v>
      </c>
      <c r="J1493">
        <v>1172.42</v>
      </c>
      <c r="K1493" s="8" t="str">
        <f t="shared" si="258"/>
        <v>14:31</v>
      </c>
      <c r="L1493" s="7" t="str">
        <f t="shared" si="259"/>
        <v>14</v>
      </c>
      <c r="M1493" s="6">
        <f t="shared" si="260"/>
        <v>0</v>
      </c>
      <c r="N1493" s="5">
        <f t="shared" si="265"/>
        <v>1</v>
      </c>
      <c r="O1493" s="4">
        <f t="shared" si="266"/>
        <v>0</v>
      </c>
      <c r="P1493" s="3">
        <f t="shared" si="261"/>
        <v>0</v>
      </c>
      <c r="Q1493" s="2">
        <f t="shared" si="262"/>
        <v>0</v>
      </c>
      <c r="R1493" s="3">
        <f t="shared" si="263"/>
        <v>1</v>
      </c>
      <c r="S1493" s="2">
        <f t="shared" si="264"/>
        <v>0</v>
      </c>
      <c r="T1493" s="1">
        <f t="shared" si="267"/>
        <v>0</v>
      </c>
      <c r="U1493" s="1">
        <f t="shared" si="268"/>
        <v>0</v>
      </c>
    </row>
    <row r="1494" spans="1:21">
      <c r="A1494">
        <v>7244</v>
      </c>
      <c r="B1494" t="s">
        <v>454</v>
      </c>
      <c r="C1494" t="s">
        <v>0</v>
      </c>
      <c r="D1494">
        <v>2873</v>
      </c>
      <c r="E1494">
        <v>0.5</v>
      </c>
      <c r="F1494">
        <v>1.3583000000000001</v>
      </c>
      <c r="G1494">
        <v>1.3608</v>
      </c>
      <c r="H1494">
        <v>1.3583000000000001</v>
      </c>
      <c r="I1494">
        <v>2.5</v>
      </c>
      <c r="J1494">
        <v>1174.92</v>
      </c>
      <c r="K1494" s="8" t="str">
        <f t="shared" si="258"/>
        <v>14:31</v>
      </c>
      <c r="L1494" s="7" t="str">
        <f t="shared" si="259"/>
        <v>14</v>
      </c>
      <c r="M1494" s="6">
        <f t="shared" si="260"/>
        <v>0</v>
      </c>
      <c r="N1494" s="5">
        <f t="shared" si="265"/>
        <v>0</v>
      </c>
      <c r="O1494" s="4">
        <f t="shared" si="266"/>
        <v>1</v>
      </c>
      <c r="P1494" s="3">
        <f t="shared" si="261"/>
        <v>0</v>
      </c>
      <c r="Q1494" s="2">
        <f t="shared" si="262"/>
        <v>0</v>
      </c>
      <c r="R1494" s="3">
        <f t="shared" si="263"/>
        <v>0</v>
      </c>
      <c r="S1494" s="2">
        <f t="shared" si="264"/>
        <v>0</v>
      </c>
      <c r="T1494" s="1">
        <f t="shared" si="267"/>
        <v>0</v>
      </c>
      <c r="U1494" s="1">
        <f t="shared" si="268"/>
        <v>0</v>
      </c>
    </row>
    <row r="1495" spans="1:21">
      <c r="A1495">
        <v>7246</v>
      </c>
      <c r="B1495" t="s">
        <v>453</v>
      </c>
      <c r="C1495" t="s">
        <v>0</v>
      </c>
      <c r="D1495">
        <v>2871</v>
      </c>
      <c r="E1495">
        <v>0.5</v>
      </c>
      <c r="F1495">
        <v>1.3571</v>
      </c>
      <c r="G1495">
        <v>1.3595999999999999</v>
      </c>
      <c r="H1495">
        <v>1.3571</v>
      </c>
      <c r="I1495">
        <v>2.5</v>
      </c>
      <c r="J1495">
        <v>1177.42</v>
      </c>
      <c r="K1495" s="8" t="str">
        <f t="shared" si="258"/>
        <v>14:33</v>
      </c>
      <c r="L1495" s="7" t="str">
        <f t="shared" si="259"/>
        <v>14</v>
      </c>
      <c r="M1495" s="6">
        <f t="shared" si="260"/>
        <v>0</v>
      </c>
      <c r="N1495" s="5">
        <f t="shared" si="265"/>
        <v>0</v>
      </c>
      <c r="O1495" s="4">
        <f t="shared" si="266"/>
        <v>2</v>
      </c>
      <c r="P1495" s="3">
        <f t="shared" si="261"/>
        <v>0</v>
      </c>
      <c r="Q1495" s="2">
        <f t="shared" si="262"/>
        <v>0</v>
      </c>
      <c r="R1495" s="3">
        <f t="shared" si="263"/>
        <v>0</v>
      </c>
      <c r="S1495" s="2">
        <f t="shared" si="264"/>
        <v>0</v>
      </c>
      <c r="T1495" s="1">
        <f t="shared" si="267"/>
        <v>0</v>
      </c>
      <c r="U1495" s="1">
        <f t="shared" si="268"/>
        <v>0</v>
      </c>
    </row>
    <row r="1496" spans="1:21">
      <c r="A1496">
        <v>7250</v>
      </c>
      <c r="B1496" t="s">
        <v>452</v>
      </c>
      <c r="C1496" t="s">
        <v>3</v>
      </c>
      <c r="D1496">
        <v>2876</v>
      </c>
      <c r="E1496">
        <v>1.5</v>
      </c>
      <c r="F1496">
        <v>1.3562000000000001</v>
      </c>
      <c r="G1496">
        <v>1.3562000000000001</v>
      </c>
      <c r="H1496">
        <v>1.3587</v>
      </c>
      <c r="I1496">
        <v>-30</v>
      </c>
      <c r="J1496">
        <v>1147.42</v>
      </c>
      <c r="K1496" s="8" t="str">
        <f t="shared" si="258"/>
        <v>14:35</v>
      </c>
      <c r="L1496" s="7" t="str">
        <f t="shared" si="259"/>
        <v>14</v>
      </c>
      <c r="M1496" s="6">
        <f t="shared" si="260"/>
        <v>0</v>
      </c>
      <c r="N1496" s="5">
        <f t="shared" si="265"/>
        <v>1</v>
      </c>
      <c r="O1496" s="4">
        <f t="shared" si="266"/>
        <v>0</v>
      </c>
      <c r="P1496" s="3">
        <f t="shared" si="261"/>
        <v>0</v>
      </c>
      <c r="Q1496" s="2">
        <f t="shared" si="262"/>
        <v>0</v>
      </c>
      <c r="R1496" s="3">
        <f t="shared" si="263"/>
        <v>0</v>
      </c>
      <c r="S1496" s="2">
        <f t="shared" si="264"/>
        <v>0</v>
      </c>
      <c r="T1496" s="1">
        <f t="shared" si="267"/>
        <v>0</v>
      </c>
      <c r="U1496" s="1">
        <f t="shared" si="268"/>
        <v>0</v>
      </c>
    </row>
    <row r="1497" spans="1:21">
      <c r="A1497">
        <v>7255</v>
      </c>
      <c r="B1497" t="s">
        <v>451</v>
      </c>
      <c r="C1497" t="s">
        <v>0</v>
      </c>
      <c r="D1497">
        <v>2878</v>
      </c>
      <c r="E1497">
        <v>0.5</v>
      </c>
      <c r="F1497">
        <v>1.3566</v>
      </c>
      <c r="G1497">
        <v>1.3541000000000001</v>
      </c>
      <c r="H1497">
        <v>1.3566</v>
      </c>
      <c r="I1497">
        <v>2.5</v>
      </c>
      <c r="J1497">
        <v>1149.92</v>
      </c>
      <c r="K1497" s="8" t="str">
        <f t="shared" si="258"/>
        <v>14:37</v>
      </c>
      <c r="L1497" s="7" t="str">
        <f t="shared" si="259"/>
        <v>14</v>
      </c>
      <c r="M1497" s="6">
        <f t="shared" si="260"/>
        <v>0</v>
      </c>
      <c r="N1497" s="5">
        <f t="shared" si="265"/>
        <v>0</v>
      </c>
      <c r="O1497" s="4">
        <f t="shared" si="266"/>
        <v>1</v>
      </c>
      <c r="P1497" s="3">
        <f t="shared" si="261"/>
        <v>0</v>
      </c>
      <c r="Q1497" s="2">
        <f t="shared" si="262"/>
        <v>0</v>
      </c>
      <c r="R1497" s="3">
        <f t="shared" si="263"/>
        <v>0</v>
      </c>
      <c r="S1497" s="2">
        <f t="shared" si="264"/>
        <v>1</v>
      </c>
      <c r="T1497" s="1">
        <f t="shared" si="267"/>
        <v>0</v>
      </c>
      <c r="U1497" s="1">
        <f t="shared" si="268"/>
        <v>0</v>
      </c>
    </row>
    <row r="1498" spans="1:21">
      <c r="A1498">
        <v>7264</v>
      </c>
      <c r="B1498" t="s">
        <v>450</v>
      </c>
      <c r="C1498" t="s">
        <v>3</v>
      </c>
      <c r="D1498">
        <v>2879</v>
      </c>
      <c r="E1498">
        <v>1.5</v>
      </c>
      <c r="F1498">
        <v>1.3587</v>
      </c>
      <c r="G1498">
        <v>1.3587</v>
      </c>
      <c r="H1498">
        <v>1.3562000000000001</v>
      </c>
      <c r="I1498">
        <v>-30</v>
      </c>
      <c r="J1498">
        <v>1119.92</v>
      </c>
      <c r="K1498" s="8" t="str">
        <f t="shared" si="258"/>
        <v>14:45</v>
      </c>
      <c r="L1498" s="7" t="str">
        <f t="shared" si="259"/>
        <v>14</v>
      </c>
      <c r="M1498" s="6">
        <f t="shared" si="260"/>
        <v>0</v>
      </c>
      <c r="N1498" s="5">
        <f t="shared" si="265"/>
        <v>1</v>
      </c>
      <c r="O1498" s="4">
        <f t="shared" si="266"/>
        <v>0</v>
      </c>
      <c r="P1498" s="3">
        <f t="shared" si="261"/>
        <v>0</v>
      </c>
      <c r="Q1498" s="2">
        <f t="shared" si="262"/>
        <v>0</v>
      </c>
      <c r="R1498" s="3">
        <f t="shared" si="263"/>
        <v>1</v>
      </c>
      <c r="S1498" s="2">
        <f t="shared" si="264"/>
        <v>0</v>
      </c>
      <c r="T1498" s="1">
        <f t="shared" si="267"/>
        <v>0</v>
      </c>
      <c r="U1498" s="1">
        <f t="shared" si="268"/>
        <v>0</v>
      </c>
    </row>
    <row r="1499" spans="1:21">
      <c r="A1499">
        <v>7269</v>
      </c>
      <c r="B1499" t="s">
        <v>449</v>
      </c>
      <c r="C1499" t="s">
        <v>0</v>
      </c>
      <c r="D1499">
        <v>2883</v>
      </c>
      <c r="E1499">
        <v>0.5</v>
      </c>
      <c r="F1499">
        <v>1.3582000000000001</v>
      </c>
      <c r="G1499">
        <v>1.3607</v>
      </c>
      <c r="H1499">
        <v>1.3582000000000001</v>
      </c>
      <c r="I1499">
        <v>2.5</v>
      </c>
      <c r="J1499">
        <v>1122.42</v>
      </c>
      <c r="K1499" s="8" t="str">
        <f t="shared" si="258"/>
        <v>14:47</v>
      </c>
      <c r="L1499" s="7" t="str">
        <f t="shared" si="259"/>
        <v>14</v>
      </c>
      <c r="M1499" s="6">
        <f t="shared" si="260"/>
        <v>0</v>
      </c>
      <c r="N1499" s="5">
        <f t="shared" si="265"/>
        <v>0</v>
      </c>
      <c r="O1499" s="4">
        <f t="shared" si="266"/>
        <v>1</v>
      </c>
      <c r="P1499" s="3">
        <f t="shared" si="261"/>
        <v>0</v>
      </c>
      <c r="Q1499" s="2">
        <f t="shared" si="262"/>
        <v>0</v>
      </c>
      <c r="R1499" s="3">
        <f t="shared" si="263"/>
        <v>0</v>
      </c>
      <c r="S1499" s="2">
        <f t="shared" si="264"/>
        <v>0</v>
      </c>
      <c r="T1499" s="1">
        <f t="shared" si="267"/>
        <v>0</v>
      </c>
      <c r="U1499" s="1">
        <f t="shared" si="268"/>
        <v>0</v>
      </c>
    </row>
    <row r="1500" spans="1:21">
      <c r="A1500">
        <v>7271</v>
      </c>
      <c r="B1500" t="s">
        <v>448</v>
      </c>
      <c r="C1500" t="s">
        <v>0</v>
      </c>
      <c r="D1500">
        <v>2886</v>
      </c>
      <c r="E1500">
        <v>1.5</v>
      </c>
      <c r="F1500">
        <v>1.3585</v>
      </c>
      <c r="G1500">
        <v>1.3560000000000001</v>
      </c>
      <c r="H1500">
        <v>1.3585</v>
      </c>
      <c r="I1500">
        <v>7.5</v>
      </c>
      <c r="J1500">
        <v>1129.92</v>
      </c>
      <c r="K1500" s="8" t="str">
        <f t="shared" si="258"/>
        <v>14:51</v>
      </c>
      <c r="L1500" s="7" t="str">
        <f t="shared" si="259"/>
        <v>14</v>
      </c>
      <c r="M1500" s="6">
        <f t="shared" si="260"/>
        <v>0</v>
      </c>
      <c r="N1500" s="5">
        <f t="shared" si="265"/>
        <v>0</v>
      </c>
      <c r="O1500" s="4">
        <f t="shared" si="266"/>
        <v>2</v>
      </c>
      <c r="P1500" s="3">
        <f t="shared" si="261"/>
        <v>0</v>
      </c>
      <c r="Q1500" s="2">
        <f t="shared" si="262"/>
        <v>0</v>
      </c>
      <c r="R1500" s="3">
        <f t="shared" si="263"/>
        <v>0</v>
      </c>
      <c r="S1500" s="2">
        <f t="shared" si="264"/>
        <v>1</v>
      </c>
      <c r="T1500" s="1">
        <f t="shared" si="267"/>
        <v>0</v>
      </c>
      <c r="U1500" s="1">
        <f t="shared" si="268"/>
        <v>1</v>
      </c>
    </row>
    <row r="1501" spans="1:21">
      <c r="A1501">
        <v>7272</v>
      </c>
      <c r="B1501" t="s">
        <v>447</v>
      </c>
      <c r="C1501" t="s">
        <v>3</v>
      </c>
      <c r="D1501">
        <v>2881</v>
      </c>
      <c r="E1501">
        <v>0.5</v>
      </c>
      <c r="F1501">
        <v>1.3596999999999999</v>
      </c>
      <c r="G1501">
        <v>1.3596999999999999</v>
      </c>
      <c r="H1501">
        <v>1.3572</v>
      </c>
      <c r="I1501">
        <v>-10</v>
      </c>
      <c r="J1501">
        <v>1119.92</v>
      </c>
      <c r="K1501" s="8" t="str">
        <f t="shared" si="258"/>
        <v>14:58</v>
      </c>
      <c r="L1501" s="7" t="str">
        <f t="shared" si="259"/>
        <v>14</v>
      </c>
      <c r="M1501" s="6">
        <f t="shared" si="260"/>
        <v>0</v>
      </c>
      <c r="N1501" s="5">
        <f t="shared" si="265"/>
        <v>1</v>
      </c>
      <c r="O1501" s="4">
        <f t="shared" si="266"/>
        <v>0</v>
      </c>
      <c r="P1501" s="3">
        <f t="shared" si="261"/>
        <v>0</v>
      </c>
      <c r="Q1501" s="2">
        <f t="shared" si="262"/>
        <v>0</v>
      </c>
      <c r="R1501" s="3">
        <f t="shared" si="263"/>
        <v>1</v>
      </c>
      <c r="S1501" s="2">
        <f t="shared" si="264"/>
        <v>0</v>
      </c>
      <c r="T1501" s="1">
        <f t="shared" si="267"/>
        <v>0</v>
      </c>
      <c r="U1501" s="1">
        <f t="shared" si="268"/>
        <v>0</v>
      </c>
    </row>
    <row r="1502" spans="1:21">
      <c r="A1502">
        <v>7274</v>
      </c>
      <c r="B1502" t="s">
        <v>446</v>
      </c>
      <c r="C1502" t="s">
        <v>0</v>
      </c>
      <c r="D1502">
        <v>2885</v>
      </c>
      <c r="E1502">
        <v>0.5</v>
      </c>
      <c r="F1502">
        <v>1.3592</v>
      </c>
      <c r="G1502">
        <v>1.3616999999999999</v>
      </c>
      <c r="H1502">
        <v>1.3592</v>
      </c>
      <c r="I1502">
        <v>2.5</v>
      </c>
      <c r="J1502">
        <v>1122.42</v>
      </c>
      <c r="K1502" s="8" t="str">
        <f t="shared" si="258"/>
        <v>15:01</v>
      </c>
      <c r="L1502" s="7" t="str">
        <f t="shared" si="259"/>
        <v>15</v>
      </c>
      <c r="M1502" s="6">
        <f t="shared" si="260"/>
        <v>0</v>
      </c>
      <c r="N1502" s="5">
        <f t="shared" si="265"/>
        <v>0</v>
      </c>
      <c r="O1502" s="4">
        <f t="shared" si="266"/>
        <v>1</v>
      </c>
      <c r="P1502" s="3">
        <f t="shared" si="261"/>
        <v>0</v>
      </c>
      <c r="Q1502" s="2">
        <f t="shared" si="262"/>
        <v>0</v>
      </c>
      <c r="R1502" s="3">
        <f t="shared" si="263"/>
        <v>0</v>
      </c>
      <c r="S1502" s="2">
        <f t="shared" si="264"/>
        <v>0</v>
      </c>
      <c r="T1502" s="1">
        <f t="shared" si="267"/>
        <v>0</v>
      </c>
      <c r="U1502" s="1">
        <f t="shared" si="268"/>
        <v>0</v>
      </c>
    </row>
    <row r="1503" spans="1:21">
      <c r="A1503">
        <v>7285</v>
      </c>
      <c r="B1503" t="s">
        <v>445</v>
      </c>
      <c r="C1503" t="s">
        <v>0</v>
      </c>
      <c r="D1503">
        <v>2889</v>
      </c>
      <c r="E1503">
        <v>0.5</v>
      </c>
      <c r="F1503">
        <v>1.3604000000000001</v>
      </c>
      <c r="G1503">
        <v>1.3629</v>
      </c>
      <c r="H1503">
        <v>1.3604000000000001</v>
      </c>
      <c r="I1503">
        <v>2.5</v>
      </c>
      <c r="J1503">
        <v>1124.92</v>
      </c>
      <c r="K1503" s="8" t="str">
        <f t="shared" si="258"/>
        <v>15:45</v>
      </c>
      <c r="L1503" s="7" t="str">
        <f t="shared" si="259"/>
        <v>15</v>
      </c>
      <c r="M1503" s="6">
        <f t="shared" si="260"/>
        <v>0</v>
      </c>
      <c r="N1503" s="5">
        <f t="shared" si="265"/>
        <v>0</v>
      </c>
      <c r="O1503" s="4">
        <f t="shared" si="266"/>
        <v>2</v>
      </c>
      <c r="P1503" s="3">
        <f t="shared" si="261"/>
        <v>0</v>
      </c>
      <c r="Q1503" s="2">
        <f t="shared" si="262"/>
        <v>0</v>
      </c>
      <c r="R1503" s="3">
        <f t="shared" si="263"/>
        <v>0</v>
      </c>
      <c r="S1503" s="2">
        <f t="shared" si="264"/>
        <v>0</v>
      </c>
      <c r="T1503" s="1">
        <f t="shared" si="267"/>
        <v>0</v>
      </c>
      <c r="U1503" s="1">
        <f t="shared" si="268"/>
        <v>0</v>
      </c>
    </row>
    <row r="1504" spans="1:21">
      <c r="A1504">
        <v>7287</v>
      </c>
      <c r="B1504" t="s">
        <v>444</v>
      </c>
      <c r="C1504" t="s">
        <v>0</v>
      </c>
      <c r="D1504">
        <v>2887</v>
      </c>
      <c r="E1504">
        <v>1</v>
      </c>
      <c r="F1504">
        <v>1.3593999999999999</v>
      </c>
      <c r="G1504">
        <v>1.3619000000000001</v>
      </c>
      <c r="H1504">
        <v>1.3593999999999999</v>
      </c>
      <c r="I1504">
        <v>5</v>
      </c>
      <c r="J1504">
        <v>1129.92</v>
      </c>
      <c r="K1504" s="8" t="str">
        <f t="shared" si="258"/>
        <v>15:59</v>
      </c>
      <c r="L1504" s="7" t="str">
        <f t="shared" si="259"/>
        <v>15</v>
      </c>
      <c r="M1504" s="6">
        <f t="shared" si="260"/>
        <v>0</v>
      </c>
      <c r="N1504" s="5">
        <f t="shared" si="265"/>
        <v>0</v>
      </c>
      <c r="O1504" s="4">
        <f t="shared" si="266"/>
        <v>3</v>
      </c>
      <c r="P1504" s="3">
        <f t="shared" si="261"/>
        <v>0</v>
      </c>
      <c r="Q1504" s="2">
        <f t="shared" si="262"/>
        <v>0</v>
      </c>
      <c r="R1504" s="3">
        <f t="shared" si="263"/>
        <v>0</v>
      </c>
      <c r="S1504" s="2">
        <f t="shared" si="264"/>
        <v>0</v>
      </c>
      <c r="T1504" s="1">
        <f t="shared" si="267"/>
        <v>0</v>
      </c>
      <c r="U1504" s="1">
        <f t="shared" si="268"/>
        <v>0</v>
      </c>
    </row>
    <row r="1505" spans="1:21">
      <c r="A1505">
        <v>7291</v>
      </c>
      <c r="B1505" t="s">
        <v>443</v>
      </c>
      <c r="C1505" t="s">
        <v>3</v>
      </c>
      <c r="D1505">
        <v>2892</v>
      </c>
      <c r="E1505">
        <v>1.5</v>
      </c>
      <c r="F1505">
        <v>1.3582000000000001</v>
      </c>
      <c r="G1505">
        <v>1.3582000000000001</v>
      </c>
      <c r="H1505">
        <v>1.3607</v>
      </c>
      <c r="I1505">
        <v>-30</v>
      </c>
      <c r="J1505">
        <v>1099.92</v>
      </c>
      <c r="K1505" s="8" t="str">
        <f t="shared" si="258"/>
        <v>17:28</v>
      </c>
      <c r="L1505" s="7" t="str">
        <f t="shared" si="259"/>
        <v>17</v>
      </c>
      <c r="M1505" s="6">
        <f t="shared" si="260"/>
        <v>0</v>
      </c>
      <c r="N1505" s="5">
        <f t="shared" si="265"/>
        <v>1</v>
      </c>
      <c r="O1505" s="4">
        <f t="shared" si="266"/>
        <v>0</v>
      </c>
      <c r="P1505" s="3">
        <f t="shared" si="261"/>
        <v>0</v>
      </c>
      <c r="Q1505" s="2">
        <f t="shared" si="262"/>
        <v>0</v>
      </c>
      <c r="R1505" s="3">
        <f t="shared" si="263"/>
        <v>0</v>
      </c>
      <c r="S1505" s="2">
        <f t="shared" si="264"/>
        <v>0</v>
      </c>
      <c r="T1505" s="1">
        <f t="shared" si="267"/>
        <v>0</v>
      </c>
      <c r="U1505" s="1">
        <f t="shared" si="268"/>
        <v>0</v>
      </c>
    </row>
    <row r="1506" spans="1:21">
      <c r="A1506">
        <v>7296</v>
      </c>
      <c r="B1506" t="s">
        <v>442</v>
      </c>
      <c r="C1506" t="s">
        <v>0</v>
      </c>
      <c r="D1506">
        <v>2893</v>
      </c>
      <c r="E1506">
        <v>2.5</v>
      </c>
      <c r="F1506">
        <v>1.3595999999999999</v>
      </c>
      <c r="G1506">
        <v>1.3621000000000001</v>
      </c>
      <c r="H1506">
        <v>1.3595999999999999</v>
      </c>
      <c r="I1506">
        <v>12.5</v>
      </c>
      <c r="J1506">
        <v>1112.42</v>
      </c>
      <c r="K1506" s="8" t="str">
        <f t="shared" si="258"/>
        <v>20:34</v>
      </c>
      <c r="L1506" s="7" t="str">
        <f t="shared" si="259"/>
        <v>20</v>
      </c>
      <c r="M1506" s="6">
        <f t="shared" si="260"/>
        <v>0</v>
      </c>
      <c r="N1506" s="5">
        <f t="shared" si="265"/>
        <v>0</v>
      </c>
      <c r="O1506" s="4">
        <f t="shared" si="266"/>
        <v>1</v>
      </c>
      <c r="P1506" s="3">
        <f t="shared" si="261"/>
        <v>0</v>
      </c>
      <c r="Q1506" s="2">
        <f t="shared" si="262"/>
        <v>0</v>
      </c>
      <c r="R1506" s="3">
        <f t="shared" si="263"/>
        <v>0</v>
      </c>
      <c r="S1506" s="2">
        <f t="shared" si="264"/>
        <v>0</v>
      </c>
      <c r="T1506" s="1">
        <f t="shared" si="267"/>
        <v>0</v>
      </c>
      <c r="U1506" s="1">
        <f t="shared" si="268"/>
        <v>0</v>
      </c>
    </row>
    <row r="1507" spans="1:21">
      <c r="A1507">
        <v>7301</v>
      </c>
      <c r="B1507" t="s">
        <v>441</v>
      </c>
      <c r="C1507" t="s">
        <v>54</v>
      </c>
      <c r="D1507">
        <v>2896</v>
      </c>
      <c r="E1507">
        <v>3.5</v>
      </c>
      <c r="F1507">
        <v>1.3597999999999999</v>
      </c>
      <c r="G1507">
        <v>1.3573999999999999</v>
      </c>
      <c r="H1507">
        <v>1.3599000000000001</v>
      </c>
      <c r="I1507">
        <v>14.35</v>
      </c>
      <c r="J1507">
        <v>1126.77</v>
      </c>
      <c r="K1507" s="8" t="str">
        <f t="shared" si="258"/>
        <v>00:00</v>
      </c>
      <c r="L1507" s="7" t="str">
        <f t="shared" si="259"/>
        <v>00</v>
      </c>
      <c r="M1507" s="6">
        <f t="shared" si="260"/>
        <v>1</v>
      </c>
      <c r="N1507" s="5">
        <f t="shared" si="265"/>
        <v>0</v>
      </c>
      <c r="O1507" s="4">
        <f t="shared" si="266"/>
        <v>0</v>
      </c>
      <c r="P1507" s="3">
        <f t="shared" si="261"/>
        <v>0</v>
      </c>
      <c r="Q1507" s="2">
        <f t="shared" si="262"/>
        <v>0</v>
      </c>
      <c r="R1507" s="3">
        <f t="shared" si="263"/>
        <v>0</v>
      </c>
      <c r="S1507" s="2">
        <f t="shared" si="264"/>
        <v>0</v>
      </c>
      <c r="T1507" s="1">
        <f t="shared" si="267"/>
        <v>0</v>
      </c>
      <c r="U1507" s="1">
        <f t="shared" si="268"/>
        <v>0</v>
      </c>
    </row>
    <row r="1508" spans="1:21">
      <c r="A1508">
        <v>7310</v>
      </c>
      <c r="B1508" t="s">
        <v>440</v>
      </c>
      <c r="C1508" t="s">
        <v>0</v>
      </c>
      <c r="D1508">
        <v>2899</v>
      </c>
      <c r="E1508">
        <v>1</v>
      </c>
      <c r="F1508">
        <v>1.3599000000000001</v>
      </c>
      <c r="G1508">
        <v>1.3624000000000001</v>
      </c>
      <c r="H1508">
        <v>1.3599000000000001</v>
      </c>
      <c r="I1508">
        <v>5</v>
      </c>
      <c r="J1508">
        <v>1131.77</v>
      </c>
      <c r="K1508" s="8" t="str">
        <f t="shared" si="258"/>
        <v>06:33</v>
      </c>
      <c r="L1508" s="7" t="str">
        <f t="shared" si="259"/>
        <v>06</v>
      </c>
      <c r="M1508" s="6">
        <f t="shared" si="260"/>
        <v>0</v>
      </c>
      <c r="N1508" s="5">
        <f t="shared" si="265"/>
        <v>0</v>
      </c>
      <c r="O1508" s="4">
        <f t="shared" si="266"/>
        <v>1</v>
      </c>
      <c r="P1508" s="3">
        <f t="shared" si="261"/>
        <v>0</v>
      </c>
      <c r="Q1508" s="2">
        <f t="shared" si="262"/>
        <v>0</v>
      </c>
      <c r="R1508" s="3">
        <f t="shared" si="263"/>
        <v>0</v>
      </c>
      <c r="S1508" s="2">
        <f t="shared" si="264"/>
        <v>0</v>
      </c>
      <c r="T1508" s="1">
        <f t="shared" si="267"/>
        <v>0</v>
      </c>
      <c r="U1508" s="1">
        <f t="shared" si="268"/>
        <v>0</v>
      </c>
    </row>
    <row r="1509" spans="1:21">
      <c r="A1509">
        <v>7315</v>
      </c>
      <c r="B1509" t="s">
        <v>439</v>
      </c>
      <c r="C1509" t="s">
        <v>0</v>
      </c>
      <c r="D1509">
        <v>2901</v>
      </c>
      <c r="E1509">
        <v>0.5</v>
      </c>
      <c r="F1509">
        <v>1.3609</v>
      </c>
      <c r="G1509">
        <v>1.3633999999999999</v>
      </c>
      <c r="H1509">
        <v>1.3609</v>
      </c>
      <c r="I1509">
        <v>2.5</v>
      </c>
      <c r="J1509">
        <v>1134.27</v>
      </c>
      <c r="K1509" s="8" t="str">
        <f t="shared" si="258"/>
        <v>12:51</v>
      </c>
      <c r="L1509" s="7" t="str">
        <f t="shared" si="259"/>
        <v>12</v>
      </c>
      <c r="M1509" s="6">
        <f t="shared" si="260"/>
        <v>0</v>
      </c>
      <c r="N1509" s="5">
        <f t="shared" si="265"/>
        <v>0</v>
      </c>
      <c r="O1509" s="4">
        <f t="shared" si="266"/>
        <v>2</v>
      </c>
      <c r="P1509" s="3">
        <f t="shared" si="261"/>
        <v>0</v>
      </c>
      <c r="Q1509" s="2">
        <f t="shared" si="262"/>
        <v>0</v>
      </c>
      <c r="R1509" s="3">
        <f t="shared" si="263"/>
        <v>0</v>
      </c>
      <c r="S1509" s="2">
        <f t="shared" si="264"/>
        <v>0</v>
      </c>
      <c r="T1509" s="1">
        <f t="shared" si="267"/>
        <v>0</v>
      </c>
      <c r="U1509" s="1">
        <f t="shared" si="268"/>
        <v>0</v>
      </c>
    </row>
    <row r="1510" spans="1:21">
      <c r="A1510">
        <v>7320</v>
      </c>
      <c r="B1510" t="s">
        <v>438</v>
      </c>
      <c r="C1510" t="s">
        <v>0</v>
      </c>
      <c r="D1510">
        <v>2903</v>
      </c>
      <c r="E1510">
        <v>0.5</v>
      </c>
      <c r="F1510">
        <v>1.3619000000000001</v>
      </c>
      <c r="G1510">
        <v>1.3644000000000001</v>
      </c>
      <c r="H1510">
        <v>1.3619000000000001</v>
      </c>
      <c r="I1510">
        <v>2.5</v>
      </c>
      <c r="J1510">
        <v>1136.77</v>
      </c>
      <c r="K1510" s="8" t="str">
        <f t="shared" si="258"/>
        <v>15:05</v>
      </c>
      <c r="L1510" s="7" t="str">
        <f t="shared" si="259"/>
        <v>15</v>
      </c>
      <c r="M1510" s="6">
        <f t="shared" si="260"/>
        <v>0</v>
      </c>
      <c r="N1510" s="5">
        <f t="shared" si="265"/>
        <v>0</v>
      </c>
      <c r="O1510" s="4">
        <f t="shared" si="266"/>
        <v>3</v>
      </c>
      <c r="P1510" s="3">
        <f t="shared" si="261"/>
        <v>0</v>
      </c>
      <c r="Q1510" s="2">
        <f t="shared" si="262"/>
        <v>0</v>
      </c>
      <c r="R1510" s="3">
        <f t="shared" si="263"/>
        <v>0</v>
      </c>
      <c r="S1510" s="2">
        <f t="shared" si="264"/>
        <v>0</v>
      </c>
      <c r="T1510" s="1">
        <f t="shared" si="267"/>
        <v>0</v>
      </c>
      <c r="U1510" s="1">
        <f t="shared" si="268"/>
        <v>0</v>
      </c>
    </row>
    <row r="1511" spans="1:21">
      <c r="A1511">
        <v>7329</v>
      </c>
      <c r="B1511" t="s">
        <v>437</v>
      </c>
      <c r="C1511" t="s">
        <v>0</v>
      </c>
      <c r="D1511">
        <v>2908</v>
      </c>
      <c r="E1511">
        <v>0.5</v>
      </c>
      <c r="F1511">
        <v>1.3612</v>
      </c>
      <c r="G1511">
        <v>1.3587</v>
      </c>
      <c r="H1511">
        <v>1.3612</v>
      </c>
      <c r="I1511">
        <v>2.5</v>
      </c>
      <c r="J1511">
        <v>1139.27</v>
      </c>
      <c r="K1511" s="8" t="str">
        <f t="shared" si="258"/>
        <v>20:38</v>
      </c>
      <c r="L1511" s="7" t="str">
        <f t="shared" si="259"/>
        <v>20</v>
      </c>
      <c r="M1511" s="6">
        <f t="shared" si="260"/>
        <v>0</v>
      </c>
      <c r="N1511" s="5">
        <f t="shared" si="265"/>
        <v>0</v>
      </c>
      <c r="O1511" s="4">
        <f t="shared" si="266"/>
        <v>4</v>
      </c>
      <c r="P1511" s="3">
        <f t="shared" si="261"/>
        <v>0</v>
      </c>
      <c r="Q1511" s="2">
        <f t="shared" si="262"/>
        <v>1</v>
      </c>
      <c r="R1511" s="3">
        <f t="shared" si="263"/>
        <v>0</v>
      </c>
      <c r="S1511" s="2">
        <f t="shared" si="264"/>
        <v>1</v>
      </c>
      <c r="T1511" s="1">
        <f t="shared" si="267"/>
        <v>0</v>
      </c>
      <c r="U1511" s="1">
        <f t="shared" si="268"/>
        <v>1</v>
      </c>
    </row>
    <row r="1512" spans="1:21">
      <c r="A1512">
        <v>7330</v>
      </c>
      <c r="B1512" t="s">
        <v>436</v>
      </c>
      <c r="C1512" t="s">
        <v>3</v>
      </c>
      <c r="D1512">
        <v>2906</v>
      </c>
      <c r="E1512">
        <v>1.5</v>
      </c>
      <c r="F1512">
        <v>1.3596999999999999</v>
      </c>
      <c r="G1512">
        <v>1.3596999999999999</v>
      </c>
      <c r="H1512">
        <v>1.3622000000000001</v>
      </c>
      <c r="I1512">
        <v>-30</v>
      </c>
      <c r="J1512">
        <v>1109.27</v>
      </c>
      <c r="K1512" s="8" t="str">
        <f t="shared" si="258"/>
        <v>21:12</v>
      </c>
      <c r="L1512" s="7" t="str">
        <f t="shared" si="259"/>
        <v>21</v>
      </c>
      <c r="M1512" s="6">
        <f t="shared" si="260"/>
        <v>0</v>
      </c>
      <c r="N1512" s="5">
        <f t="shared" si="265"/>
        <v>1</v>
      </c>
      <c r="O1512" s="4">
        <f t="shared" si="266"/>
        <v>0</v>
      </c>
      <c r="P1512" s="3">
        <f t="shared" si="261"/>
        <v>0</v>
      </c>
      <c r="Q1512" s="2">
        <f t="shared" si="262"/>
        <v>0</v>
      </c>
      <c r="R1512" s="3">
        <f t="shared" si="263"/>
        <v>0</v>
      </c>
      <c r="S1512" s="2">
        <f t="shared" si="264"/>
        <v>0</v>
      </c>
      <c r="T1512" s="1">
        <f t="shared" si="267"/>
        <v>0</v>
      </c>
      <c r="U1512" s="1">
        <f t="shared" si="268"/>
        <v>0</v>
      </c>
    </row>
    <row r="1513" spans="1:21">
      <c r="A1513">
        <v>7343</v>
      </c>
      <c r="B1513" t="s">
        <v>435</v>
      </c>
      <c r="C1513" t="s">
        <v>0</v>
      </c>
      <c r="D1513">
        <v>2913</v>
      </c>
      <c r="E1513">
        <v>0.5</v>
      </c>
      <c r="F1513">
        <v>1.3613999999999999</v>
      </c>
      <c r="G1513">
        <v>1.3638999999999999</v>
      </c>
      <c r="H1513">
        <v>1.3613999999999999</v>
      </c>
      <c r="I1513">
        <v>2.5</v>
      </c>
      <c r="J1513">
        <v>1111.77</v>
      </c>
      <c r="K1513" s="8" t="str">
        <f t="shared" si="258"/>
        <v>08:34</v>
      </c>
      <c r="L1513" s="7" t="str">
        <f t="shared" si="259"/>
        <v>08</v>
      </c>
      <c r="M1513" s="6">
        <f t="shared" si="260"/>
        <v>0</v>
      </c>
      <c r="N1513" s="5">
        <f t="shared" si="265"/>
        <v>0</v>
      </c>
      <c r="O1513" s="4">
        <f t="shared" si="266"/>
        <v>1</v>
      </c>
      <c r="P1513" s="3">
        <f t="shared" si="261"/>
        <v>0</v>
      </c>
      <c r="Q1513" s="2">
        <f t="shared" si="262"/>
        <v>0</v>
      </c>
      <c r="R1513" s="3">
        <f t="shared" si="263"/>
        <v>0</v>
      </c>
      <c r="S1513" s="2">
        <f t="shared" si="264"/>
        <v>0</v>
      </c>
      <c r="T1513" s="1">
        <f t="shared" si="267"/>
        <v>0</v>
      </c>
      <c r="U1513" s="1">
        <f t="shared" si="268"/>
        <v>0</v>
      </c>
    </row>
    <row r="1514" spans="1:21">
      <c r="A1514">
        <v>7345</v>
      </c>
      <c r="B1514" t="s">
        <v>434</v>
      </c>
      <c r="C1514" t="s">
        <v>0</v>
      </c>
      <c r="D1514">
        <v>2911</v>
      </c>
      <c r="E1514">
        <v>1</v>
      </c>
      <c r="F1514">
        <v>1.3604000000000001</v>
      </c>
      <c r="G1514">
        <v>1.3629</v>
      </c>
      <c r="H1514">
        <v>1.3604000000000001</v>
      </c>
      <c r="I1514">
        <v>5</v>
      </c>
      <c r="J1514">
        <v>1116.77</v>
      </c>
      <c r="K1514" s="8" t="str">
        <f t="shared" si="258"/>
        <v>09:26</v>
      </c>
      <c r="L1514" s="7" t="str">
        <f t="shared" si="259"/>
        <v>09</v>
      </c>
      <c r="M1514" s="6">
        <f t="shared" si="260"/>
        <v>0</v>
      </c>
      <c r="N1514" s="5">
        <f t="shared" si="265"/>
        <v>0</v>
      </c>
      <c r="O1514" s="4">
        <f t="shared" si="266"/>
        <v>2</v>
      </c>
      <c r="P1514" s="3">
        <f t="shared" si="261"/>
        <v>0</v>
      </c>
      <c r="Q1514" s="2">
        <f t="shared" si="262"/>
        <v>0</v>
      </c>
      <c r="R1514" s="3">
        <f t="shared" si="263"/>
        <v>0</v>
      </c>
      <c r="S1514" s="2">
        <f t="shared" si="264"/>
        <v>0</v>
      </c>
      <c r="T1514" s="1">
        <f t="shared" si="267"/>
        <v>0</v>
      </c>
      <c r="U1514" s="1">
        <f t="shared" si="268"/>
        <v>0</v>
      </c>
    </row>
    <row r="1515" spans="1:21">
      <c r="A1515">
        <v>7349</v>
      </c>
      <c r="B1515" t="s">
        <v>433</v>
      </c>
      <c r="C1515" t="s">
        <v>3</v>
      </c>
      <c r="D1515">
        <v>2916</v>
      </c>
      <c r="E1515">
        <v>1.5</v>
      </c>
      <c r="F1515">
        <v>1.3592</v>
      </c>
      <c r="G1515">
        <v>1.3592</v>
      </c>
      <c r="H1515">
        <v>1.3616999999999999</v>
      </c>
      <c r="I1515">
        <v>-30</v>
      </c>
      <c r="J1515">
        <v>1086.77</v>
      </c>
      <c r="K1515" s="8" t="str">
        <f t="shared" si="258"/>
        <v>10:11</v>
      </c>
      <c r="L1515" s="7" t="str">
        <f t="shared" si="259"/>
        <v>10</v>
      </c>
      <c r="M1515" s="6">
        <f t="shared" si="260"/>
        <v>0</v>
      </c>
      <c r="N1515" s="5">
        <f t="shared" si="265"/>
        <v>1</v>
      </c>
      <c r="O1515" s="4">
        <f t="shared" si="266"/>
        <v>0</v>
      </c>
      <c r="P1515" s="3">
        <f t="shared" si="261"/>
        <v>0</v>
      </c>
      <c r="Q1515" s="2">
        <f t="shared" si="262"/>
        <v>0</v>
      </c>
      <c r="R1515" s="3">
        <f t="shared" si="263"/>
        <v>0</v>
      </c>
      <c r="S1515" s="2">
        <f t="shared" si="264"/>
        <v>0</v>
      </c>
      <c r="T1515" s="1">
        <f t="shared" si="267"/>
        <v>0</v>
      </c>
      <c r="U1515" s="1">
        <f t="shared" si="268"/>
        <v>0</v>
      </c>
    </row>
    <row r="1516" spans="1:21">
      <c r="A1516">
        <v>7358</v>
      </c>
      <c r="B1516" t="s">
        <v>432</v>
      </c>
      <c r="C1516" t="s">
        <v>3</v>
      </c>
      <c r="D1516">
        <v>2918</v>
      </c>
      <c r="E1516">
        <v>0.5</v>
      </c>
      <c r="F1516">
        <v>1.3573999999999999</v>
      </c>
      <c r="G1516">
        <v>1.3573999999999999</v>
      </c>
      <c r="H1516">
        <v>1.3599000000000001</v>
      </c>
      <c r="I1516">
        <v>-10</v>
      </c>
      <c r="J1516">
        <v>1076.77</v>
      </c>
      <c r="K1516" s="8" t="str">
        <f t="shared" si="258"/>
        <v>10:37</v>
      </c>
      <c r="L1516" s="7" t="str">
        <f t="shared" si="259"/>
        <v>10</v>
      </c>
      <c r="M1516" s="6">
        <f t="shared" si="260"/>
        <v>0</v>
      </c>
      <c r="N1516" s="5">
        <f t="shared" si="265"/>
        <v>2</v>
      </c>
      <c r="O1516" s="4">
        <f t="shared" si="266"/>
        <v>0</v>
      </c>
      <c r="P1516" s="3">
        <f t="shared" si="261"/>
        <v>1</v>
      </c>
      <c r="Q1516" s="2">
        <f t="shared" si="262"/>
        <v>0</v>
      </c>
      <c r="R1516" s="3">
        <f t="shared" si="263"/>
        <v>0</v>
      </c>
      <c r="S1516" s="2">
        <f t="shared" si="264"/>
        <v>0</v>
      </c>
      <c r="T1516" s="1">
        <f t="shared" si="267"/>
        <v>0</v>
      </c>
      <c r="U1516" s="1">
        <f t="shared" si="268"/>
        <v>0</v>
      </c>
    </row>
    <row r="1517" spans="1:21">
      <c r="A1517">
        <v>7363</v>
      </c>
      <c r="B1517" t="s">
        <v>431</v>
      </c>
      <c r="C1517" t="s">
        <v>0</v>
      </c>
      <c r="D1517">
        <v>2922</v>
      </c>
      <c r="E1517">
        <v>0.5</v>
      </c>
      <c r="F1517">
        <v>1.3579000000000001</v>
      </c>
      <c r="G1517">
        <v>1.3553999999999999</v>
      </c>
      <c r="H1517">
        <v>1.3579000000000001</v>
      </c>
      <c r="I1517">
        <v>2.5</v>
      </c>
      <c r="J1517">
        <v>1079.27</v>
      </c>
      <c r="K1517" s="8" t="str">
        <f t="shared" si="258"/>
        <v>11:17</v>
      </c>
      <c r="L1517" s="7" t="str">
        <f t="shared" si="259"/>
        <v>11</v>
      </c>
      <c r="M1517" s="6">
        <f t="shared" si="260"/>
        <v>0</v>
      </c>
      <c r="N1517" s="5">
        <f t="shared" si="265"/>
        <v>0</v>
      </c>
      <c r="O1517" s="4">
        <f t="shared" si="266"/>
        <v>1</v>
      </c>
      <c r="P1517" s="3">
        <f t="shared" si="261"/>
        <v>0</v>
      </c>
      <c r="Q1517" s="2">
        <f t="shared" si="262"/>
        <v>0</v>
      </c>
      <c r="R1517" s="3">
        <f t="shared" si="263"/>
        <v>0</v>
      </c>
      <c r="S1517" s="2">
        <f t="shared" si="264"/>
        <v>1</v>
      </c>
      <c r="T1517" s="1">
        <f t="shared" si="267"/>
        <v>0</v>
      </c>
      <c r="U1517" s="1">
        <f t="shared" si="268"/>
        <v>0</v>
      </c>
    </row>
    <row r="1518" spans="1:21">
      <c r="A1518">
        <v>7364</v>
      </c>
      <c r="B1518" t="s">
        <v>430</v>
      </c>
      <c r="C1518" t="s">
        <v>3</v>
      </c>
      <c r="D1518">
        <v>2920</v>
      </c>
      <c r="E1518">
        <v>0.5</v>
      </c>
      <c r="F1518">
        <v>1.3564000000000001</v>
      </c>
      <c r="G1518">
        <v>1.3564000000000001</v>
      </c>
      <c r="H1518">
        <v>1.3589</v>
      </c>
      <c r="I1518">
        <v>-10</v>
      </c>
      <c r="J1518">
        <v>1069.27</v>
      </c>
      <c r="K1518" s="8" t="str">
        <f t="shared" si="258"/>
        <v>12:07</v>
      </c>
      <c r="L1518" s="7" t="str">
        <f t="shared" si="259"/>
        <v>12</v>
      </c>
      <c r="M1518" s="6">
        <f t="shared" si="260"/>
        <v>0</v>
      </c>
      <c r="N1518" s="5">
        <f t="shared" si="265"/>
        <v>1</v>
      </c>
      <c r="O1518" s="4">
        <f t="shared" si="266"/>
        <v>0</v>
      </c>
      <c r="P1518" s="3">
        <f t="shared" si="261"/>
        <v>0</v>
      </c>
      <c r="Q1518" s="2">
        <f t="shared" si="262"/>
        <v>0</v>
      </c>
      <c r="R1518" s="3">
        <f t="shared" si="263"/>
        <v>0</v>
      </c>
      <c r="S1518" s="2">
        <f t="shared" si="264"/>
        <v>0</v>
      </c>
      <c r="T1518" s="1">
        <f t="shared" si="267"/>
        <v>0</v>
      </c>
      <c r="U1518" s="1">
        <f t="shared" si="268"/>
        <v>0</v>
      </c>
    </row>
    <row r="1519" spans="1:21">
      <c r="A1519">
        <v>7373</v>
      </c>
      <c r="B1519" t="s">
        <v>429</v>
      </c>
      <c r="C1519" t="s">
        <v>0</v>
      </c>
      <c r="D1519">
        <v>2926</v>
      </c>
      <c r="E1519">
        <v>0.5</v>
      </c>
      <c r="F1519">
        <v>1.3559000000000001</v>
      </c>
      <c r="G1519">
        <v>1.3533999999999999</v>
      </c>
      <c r="H1519">
        <v>1.3559000000000001</v>
      </c>
      <c r="I1519">
        <v>2.5</v>
      </c>
      <c r="J1519">
        <v>1071.77</v>
      </c>
      <c r="K1519" s="8" t="str">
        <f t="shared" si="258"/>
        <v>13:34</v>
      </c>
      <c r="L1519" s="7" t="str">
        <f t="shared" si="259"/>
        <v>13</v>
      </c>
      <c r="M1519" s="6">
        <f t="shared" si="260"/>
        <v>0</v>
      </c>
      <c r="N1519" s="5">
        <f t="shared" si="265"/>
        <v>0</v>
      </c>
      <c r="O1519" s="4">
        <f t="shared" si="266"/>
        <v>1</v>
      </c>
      <c r="P1519" s="3">
        <f t="shared" si="261"/>
        <v>0</v>
      </c>
      <c r="Q1519" s="2">
        <f t="shared" si="262"/>
        <v>0</v>
      </c>
      <c r="R1519" s="3">
        <f t="shared" si="263"/>
        <v>0</v>
      </c>
      <c r="S1519" s="2">
        <f t="shared" si="264"/>
        <v>1</v>
      </c>
      <c r="T1519" s="1">
        <f t="shared" si="267"/>
        <v>0</v>
      </c>
      <c r="U1519" s="1">
        <f t="shared" si="268"/>
        <v>0</v>
      </c>
    </row>
    <row r="1520" spans="1:21">
      <c r="A1520">
        <v>7375</v>
      </c>
      <c r="B1520" t="s">
        <v>428</v>
      </c>
      <c r="C1520" t="s">
        <v>0</v>
      </c>
      <c r="D1520">
        <v>2927</v>
      </c>
      <c r="E1520">
        <v>1.5</v>
      </c>
      <c r="F1520">
        <v>1.3555999999999999</v>
      </c>
      <c r="G1520">
        <v>1.3581000000000001</v>
      </c>
      <c r="H1520">
        <v>1.3555999999999999</v>
      </c>
      <c r="I1520">
        <v>7.5</v>
      </c>
      <c r="J1520">
        <v>1079.27</v>
      </c>
      <c r="K1520" s="8" t="str">
        <f t="shared" si="258"/>
        <v>14:21</v>
      </c>
      <c r="L1520" s="7" t="str">
        <f t="shared" si="259"/>
        <v>14</v>
      </c>
      <c r="M1520" s="6">
        <f t="shared" si="260"/>
        <v>0</v>
      </c>
      <c r="N1520" s="5">
        <f t="shared" si="265"/>
        <v>0</v>
      </c>
      <c r="O1520" s="4">
        <f t="shared" si="266"/>
        <v>2</v>
      </c>
      <c r="P1520" s="3">
        <f t="shared" si="261"/>
        <v>0</v>
      </c>
      <c r="Q1520" s="2">
        <f t="shared" si="262"/>
        <v>0</v>
      </c>
      <c r="R1520" s="3">
        <f t="shared" si="263"/>
        <v>0</v>
      </c>
      <c r="S1520" s="2">
        <f t="shared" si="264"/>
        <v>0</v>
      </c>
      <c r="T1520" s="1">
        <f t="shared" si="267"/>
        <v>0</v>
      </c>
      <c r="U1520" s="1">
        <f t="shared" si="268"/>
        <v>1</v>
      </c>
    </row>
    <row r="1521" spans="1:21">
      <c r="A1521">
        <v>7376</v>
      </c>
      <c r="B1521" t="s">
        <v>427</v>
      </c>
      <c r="C1521" t="s">
        <v>3</v>
      </c>
      <c r="D1521">
        <v>2924</v>
      </c>
      <c r="E1521">
        <v>0.5</v>
      </c>
      <c r="F1521">
        <v>1.3544</v>
      </c>
      <c r="G1521">
        <v>1.3544</v>
      </c>
      <c r="H1521">
        <v>1.3569</v>
      </c>
      <c r="I1521">
        <v>-10</v>
      </c>
      <c r="J1521">
        <v>1069.27</v>
      </c>
      <c r="K1521" s="8" t="str">
        <f t="shared" si="258"/>
        <v>16:12</v>
      </c>
      <c r="L1521" s="7" t="str">
        <f t="shared" si="259"/>
        <v>16</v>
      </c>
      <c r="M1521" s="6">
        <f t="shared" si="260"/>
        <v>0</v>
      </c>
      <c r="N1521" s="5">
        <f t="shared" si="265"/>
        <v>1</v>
      </c>
      <c r="O1521" s="4">
        <f t="shared" si="266"/>
        <v>0</v>
      </c>
      <c r="P1521" s="3">
        <f t="shared" si="261"/>
        <v>0</v>
      </c>
      <c r="Q1521" s="2">
        <f t="shared" si="262"/>
        <v>0</v>
      </c>
      <c r="R1521" s="3">
        <f t="shared" si="263"/>
        <v>0</v>
      </c>
      <c r="S1521" s="2">
        <f t="shared" si="264"/>
        <v>0</v>
      </c>
      <c r="T1521" s="1">
        <f t="shared" si="267"/>
        <v>0</v>
      </c>
      <c r="U1521" s="1">
        <f t="shared" si="268"/>
        <v>0</v>
      </c>
    </row>
    <row r="1522" spans="1:21">
      <c r="A1522">
        <v>7378</v>
      </c>
      <c r="B1522" t="s">
        <v>426</v>
      </c>
      <c r="C1522" t="s">
        <v>3</v>
      </c>
      <c r="D1522">
        <v>2928</v>
      </c>
      <c r="E1522">
        <v>0.5</v>
      </c>
      <c r="F1522">
        <v>1.3524</v>
      </c>
      <c r="G1522">
        <v>1.3524</v>
      </c>
      <c r="H1522">
        <v>1.3549</v>
      </c>
      <c r="I1522">
        <v>-10</v>
      </c>
      <c r="J1522">
        <v>1059.27</v>
      </c>
      <c r="K1522" s="8" t="str">
        <f t="shared" si="258"/>
        <v>16:17</v>
      </c>
      <c r="L1522" s="7" t="str">
        <f t="shared" si="259"/>
        <v>16</v>
      </c>
      <c r="M1522" s="6">
        <f t="shared" si="260"/>
        <v>0</v>
      </c>
      <c r="N1522" s="5">
        <f t="shared" si="265"/>
        <v>2</v>
      </c>
      <c r="O1522" s="4">
        <f t="shared" si="266"/>
        <v>0</v>
      </c>
      <c r="P1522" s="3">
        <f t="shared" si="261"/>
        <v>1</v>
      </c>
      <c r="Q1522" s="2">
        <f t="shared" si="262"/>
        <v>0</v>
      </c>
      <c r="R1522" s="3">
        <f t="shared" si="263"/>
        <v>0</v>
      </c>
      <c r="S1522" s="2">
        <f t="shared" si="264"/>
        <v>0</v>
      </c>
      <c r="T1522" s="1">
        <f t="shared" si="267"/>
        <v>0</v>
      </c>
      <c r="U1522" s="1">
        <f t="shared" si="268"/>
        <v>0</v>
      </c>
    </row>
    <row r="1523" spans="1:21">
      <c r="A1523">
        <v>7389</v>
      </c>
      <c r="B1523" t="s">
        <v>425</v>
      </c>
      <c r="C1523" t="s">
        <v>54</v>
      </c>
      <c r="D1523">
        <v>2931</v>
      </c>
      <c r="E1523">
        <v>0.5</v>
      </c>
      <c r="F1523">
        <v>1.3541000000000001</v>
      </c>
      <c r="G1523">
        <v>1.3564000000000001</v>
      </c>
      <c r="H1523">
        <v>1.3539000000000001</v>
      </c>
      <c r="I1523">
        <v>1.31</v>
      </c>
      <c r="J1523">
        <v>1060.5899999999999</v>
      </c>
      <c r="K1523" s="8" t="str">
        <f t="shared" si="258"/>
        <v>01:00</v>
      </c>
      <c r="L1523" s="7" t="str">
        <f t="shared" si="259"/>
        <v>01</v>
      </c>
      <c r="M1523" s="6">
        <f t="shared" si="260"/>
        <v>1</v>
      </c>
      <c r="N1523" s="5">
        <f t="shared" si="265"/>
        <v>0</v>
      </c>
      <c r="O1523" s="4">
        <f t="shared" si="266"/>
        <v>0</v>
      </c>
      <c r="P1523" s="3">
        <f t="shared" si="261"/>
        <v>0</v>
      </c>
      <c r="Q1523" s="2">
        <f t="shared" si="262"/>
        <v>0</v>
      </c>
      <c r="R1523" s="3">
        <f t="shared" si="263"/>
        <v>0</v>
      </c>
      <c r="S1523" s="2">
        <f t="shared" si="264"/>
        <v>0</v>
      </c>
      <c r="T1523" s="1">
        <f t="shared" si="267"/>
        <v>0</v>
      </c>
      <c r="U1523" s="1">
        <f t="shared" si="268"/>
        <v>0</v>
      </c>
    </row>
    <row r="1524" spans="1:21">
      <c r="A1524">
        <v>7390</v>
      </c>
      <c r="B1524" t="s">
        <v>425</v>
      </c>
      <c r="C1524" t="s">
        <v>54</v>
      </c>
      <c r="D1524">
        <v>2929</v>
      </c>
      <c r="E1524">
        <v>1</v>
      </c>
      <c r="F1524">
        <v>1.3541000000000001</v>
      </c>
      <c r="G1524">
        <v>1.3553999999999999</v>
      </c>
      <c r="H1524">
        <v>1.3529</v>
      </c>
      <c r="I1524">
        <v>-7.37</v>
      </c>
      <c r="J1524">
        <v>1053.22</v>
      </c>
      <c r="K1524" s="8" t="str">
        <f t="shared" si="258"/>
        <v>01:00</v>
      </c>
      <c r="L1524" s="7" t="str">
        <f t="shared" si="259"/>
        <v>01</v>
      </c>
      <c r="M1524" s="6">
        <f t="shared" si="260"/>
        <v>2</v>
      </c>
      <c r="N1524" s="5">
        <f t="shared" si="265"/>
        <v>0</v>
      </c>
      <c r="O1524" s="4">
        <f t="shared" si="266"/>
        <v>0</v>
      </c>
      <c r="P1524" s="3">
        <f t="shared" si="261"/>
        <v>0</v>
      </c>
      <c r="Q1524" s="2">
        <f t="shared" si="262"/>
        <v>0</v>
      </c>
      <c r="R1524" s="3">
        <f t="shared" si="263"/>
        <v>0</v>
      </c>
      <c r="S1524" s="2">
        <f t="shared" si="264"/>
        <v>0</v>
      </c>
      <c r="T1524" s="1">
        <f t="shared" si="267"/>
        <v>0</v>
      </c>
      <c r="U1524" s="1">
        <f t="shared" si="268"/>
        <v>0</v>
      </c>
    </row>
    <row r="1525" spans="1:21">
      <c r="A1525">
        <v>7399</v>
      </c>
      <c r="B1525" t="s">
        <v>424</v>
      </c>
      <c r="C1525" t="s">
        <v>0</v>
      </c>
      <c r="D1525">
        <v>2935</v>
      </c>
      <c r="E1525">
        <v>1</v>
      </c>
      <c r="F1525">
        <v>1.3543000000000001</v>
      </c>
      <c r="G1525">
        <v>1.3568</v>
      </c>
      <c r="H1525">
        <v>1.3543000000000001</v>
      </c>
      <c r="I1525">
        <v>5</v>
      </c>
      <c r="J1525">
        <v>1058.22</v>
      </c>
      <c r="K1525" s="8" t="str">
        <f t="shared" si="258"/>
        <v>03:17</v>
      </c>
      <c r="L1525" s="7" t="str">
        <f t="shared" si="259"/>
        <v>03</v>
      </c>
      <c r="M1525" s="6">
        <f t="shared" si="260"/>
        <v>0</v>
      </c>
      <c r="N1525" s="5">
        <f t="shared" si="265"/>
        <v>0</v>
      </c>
      <c r="O1525" s="4">
        <f t="shared" si="266"/>
        <v>1</v>
      </c>
      <c r="P1525" s="3">
        <f t="shared" si="261"/>
        <v>0</v>
      </c>
      <c r="Q1525" s="2">
        <f t="shared" si="262"/>
        <v>0</v>
      </c>
      <c r="R1525" s="3">
        <f t="shared" si="263"/>
        <v>0</v>
      </c>
      <c r="S1525" s="2">
        <f t="shared" si="264"/>
        <v>0</v>
      </c>
      <c r="T1525" s="1">
        <f t="shared" si="267"/>
        <v>0</v>
      </c>
      <c r="U1525" s="1">
        <f t="shared" si="268"/>
        <v>0</v>
      </c>
    </row>
    <row r="1526" spans="1:21">
      <c r="A1526">
        <v>7404</v>
      </c>
      <c r="B1526" t="s">
        <v>423</v>
      </c>
      <c r="C1526" t="s">
        <v>0</v>
      </c>
      <c r="D1526">
        <v>2938</v>
      </c>
      <c r="E1526">
        <v>2</v>
      </c>
      <c r="F1526">
        <v>1.3546</v>
      </c>
      <c r="G1526">
        <v>1.3521000000000001</v>
      </c>
      <c r="H1526">
        <v>1.3546</v>
      </c>
      <c r="I1526">
        <v>10</v>
      </c>
      <c r="J1526">
        <v>1068.22</v>
      </c>
      <c r="K1526" s="8" t="str">
        <f t="shared" si="258"/>
        <v>04:29</v>
      </c>
      <c r="L1526" s="7" t="str">
        <f t="shared" si="259"/>
        <v>04</v>
      </c>
      <c r="M1526" s="6">
        <f t="shared" si="260"/>
        <v>0</v>
      </c>
      <c r="N1526" s="5">
        <f t="shared" si="265"/>
        <v>0</v>
      </c>
      <c r="O1526" s="4">
        <f t="shared" si="266"/>
        <v>2</v>
      </c>
      <c r="P1526" s="3">
        <f t="shared" si="261"/>
        <v>0</v>
      </c>
      <c r="Q1526" s="2">
        <f t="shared" si="262"/>
        <v>0</v>
      </c>
      <c r="R1526" s="3">
        <f t="shared" si="263"/>
        <v>0</v>
      </c>
      <c r="S1526" s="2">
        <f t="shared" si="264"/>
        <v>1</v>
      </c>
      <c r="T1526" s="1">
        <f t="shared" si="267"/>
        <v>0</v>
      </c>
      <c r="U1526" s="1">
        <f t="shared" si="268"/>
        <v>1</v>
      </c>
    </row>
    <row r="1527" spans="1:21">
      <c r="A1527">
        <v>7409</v>
      </c>
      <c r="B1527" t="s">
        <v>422</v>
      </c>
      <c r="C1527" t="s">
        <v>0</v>
      </c>
      <c r="D1527">
        <v>2939</v>
      </c>
      <c r="E1527">
        <v>3</v>
      </c>
      <c r="F1527">
        <v>1.3543000000000001</v>
      </c>
      <c r="G1527">
        <v>1.3568</v>
      </c>
      <c r="H1527">
        <v>1.3543000000000001</v>
      </c>
      <c r="I1527">
        <v>15</v>
      </c>
      <c r="J1527">
        <v>1083.22</v>
      </c>
      <c r="K1527" s="8" t="str">
        <f t="shared" si="258"/>
        <v>06:21</v>
      </c>
      <c r="L1527" s="7" t="str">
        <f t="shared" si="259"/>
        <v>06</v>
      </c>
      <c r="M1527" s="6">
        <f t="shared" si="260"/>
        <v>0</v>
      </c>
      <c r="N1527" s="5">
        <f t="shared" si="265"/>
        <v>0</v>
      </c>
      <c r="O1527" s="4">
        <f t="shared" si="266"/>
        <v>3</v>
      </c>
      <c r="P1527" s="3">
        <f t="shared" si="261"/>
        <v>0</v>
      </c>
      <c r="Q1527" s="2">
        <f t="shared" si="262"/>
        <v>0</v>
      </c>
      <c r="R1527" s="3">
        <f t="shared" si="263"/>
        <v>0</v>
      </c>
      <c r="S1527" s="2">
        <f t="shared" si="264"/>
        <v>0</v>
      </c>
      <c r="T1527" s="1">
        <f t="shared" si="267"/>
        <v>0</v>
      </c>
      <c r="U1527" s="1">
        <f t="shared" si="268"/>
        <v>1</v>
      </c>
    </row>
    <row r="1528" spans="1:21">
      <c r="A1528">
        <v>7414</v>
      </c>
      <c r="B1528" t="s">
        <v>421</v>
      </c>
      <c r="C1528" t="s">
        <v>0</v>
      </c>
      <c r="D1528">
        <v>2942</v>
      </c>
      <c r="E1528">
        <v>4</v>
      </c>
      <c r="F1528">
        <v>1.3546</v>
      </c>
      <c r="G1528">
        <v>1.3521000000000001</v>
      </c>
      <c r="H1528">
        <v>1.3546</v>
      </c>
      <c r="I1528">
        <v>20</v>
      </c>
      <c r="J1528">
        <v>1103.22</v>
      </c>
      <c r="K1528" s="8" t="str">
        <f t="shared" si="258"/>
        <v>07:59</v>
      </c>
      <c r="L1528" s="7" t="str">
        <f t="shared" si="259"/>
        <v>07</v>
      </c>
      <c r="M1528" s="6">
        <f t="shared" si="260"/>
        <v>0</v>
      </c>
      <c r="N1528" s="5">
        <f t="shared" si="265"/>
        <v>0</v>
      </c>
      <c r="O1528" s="4">
        <f t="shared" si="266"/>
        <v>4</v>
      </c>
      <c r="P1528" s="3">
        <f t="shared" si="261"/>
        <v>0</v>
      </c>
      <c r="Q1528" s="2">
        <f t="shared" si="262"/>
        <v>0</v>
      </c>
      <c r="R1528" s="3">
        <f t="shared" si="263"/>
        <v>0</v>
      </c>
      <c r="S1528" s="2">
        <f t="shared" si="264"/>
        <v>1</v>
      </c>
      <c r="T1528" s="1">
        <f t="shared" si="267"/>
        <v>0</v>
      </c>
      <c r="U1528" s="1">
        <f t="shared" si="268"/>
        <v>1</v>
      </c>
    </row>
    <row r="1529" spans="1:21">
      <c r="A1529">
        <v>7419</v>
      </c>
      <c r="B1529" t="s">
        <v>420</v>
      </c>
      <c r="C1529" t="s">
        <v>0</v>
      </c>
      <c r="D1529">
        <v>2943</v>
      </c>
      <c r="E1529">
        <v>5</v>
      </c>
      <c r="F1529">
        <v>1.3543000000000001</v>
      </c>
      <c r="G1529">
        <v>1.3568</v>
      </c>
      <c r="H1529">
        <v>1.3543000000000001</v>
      </c>
      <c r="I1529">
        <v>25</v>
      </c>
      <c r="J1529">
        <v>1128.22</v>
      </c>
      <c r="K1529" s="8" t="str">
        <f t="shared" si="258"/>
        <v>08:47</v>
      </c>
      <c r="L1529" s="7" t="str">
        <f t="shared" si="259"/>
        <v>08</v>
      </c>
      <c r="M1529" s="6">
        <f t="shared" si="260"/>
        <v>0</v>
      </c>
      <c r="N1529" s="5">
        <f t="shared" si="265"/>
        <v>0</v>
      </c>
      <c r="O1529" s="4">
        <f t="shared" si="266"/>
        <v>5</v>
      </c>
      <c r="P1529" s="3">
        <f t="shared" si="261"/>
        <v>0</v>
      </c>
      <c r="Q1529" s="2">
        <f t="shared" si="262"/>
        <v>0</v>
      </c>
      <c r="R1529" s="3">
        <f t="shared" si="263"/>
        <v>0</v>
      </c>
      <c r="S1529" s="2">
        <f t="shared" si="264"/>
        <v>0</v>
      </c>
      <c r="T1529" s="1">
        <f t="shared" si="267"/>
        <v>0</v>
      </c>
      <c r="U1529" s="1">
        <f t="shared" si="268"/>
        <v>1</v>
      </c>
    </row>
    <row r="1530" spans="1:21">
      <c r="A1530">
        <v>7424</v>
      </c>
      <c r="B1530" t="s">
        <v>419</v>
      </c>
      <c r="C1530" t="s">
        <v>0</v>
      </c>
      <c r="D1530">
        <v>2946</v>
      </c>
      <c r="E1530">
        <v>6</v>
      </c>
      <c r="F1530">
        <v>1.3546</v>
      </c>
      <c r="G1530">
        <v>1.3521000000000001</v>
      </c>
      <c r="H1530">
        <v>1.3546</v>
      </c>
      <c r="I1530">
        <v>30</v>
      </c>
      <c r="J1530">
        <v>1158.22</v>
      </c>
      <c r="K1530" s="8" t="str">
        <f t="shared" si="258"/>
        <v>15:04</v>
      </c>
      <c r="L1530" s="7" t="str">
        <f t="shared" si="259"/>
        <v>15</v>
      </c>
      <c r="M1530" s="6">
        <f t="shared" si="260"/>
        <v>0</v>
      </c>
      <c r="N1530" s="5">
        <f t="shared" si="265"/>
        <v>0</v>
      </c>
      <c r="O1530" s="4">
        <f t="shared" si="266"/>
        <v>6</v>
      </c>
      <c r="P1530" s="3">
        <f t="shared" si="261"/>
        <v>0</v>
      </c>
      <c r="Q1530" s="2">
        <f t="shared" si="262"/>
        <v>0</v>
      </c>
      <c r="R1530" s="3">
        <f t="shared" si="263"/>
        <v>0</v>
      </c>
      <c r="S1530" s="2">
        <f t="shared" si="264"/>
        <v>1</v>
      </c>
      <c r="T1530" s="1">
        <f t="shared" si="267"/>
        <v>0</v>
      </c>
      <c r="U1530" s="1">
        <f t="shared" si="268"/>
        <v>1</v>
      </c>
    </row>
    <row r="1531" spans="1:21">
      <c r="A1531">
        <v>7433</v>
      </c>
      <c r="B1531" t="s">
        <v>418</v>
      </c>
      <c r="C1531" t="s">
        <v>0</v>
      </c>
      <c r="D1531">
        <v>2949</v>
      </c>
      <c r="E1531">
        <v>0.5</v>
      </c>
      <c r="F1531">
        <v>1.3552999999999999</v>
      </c>
      <c r="G1531">
        <v>1.3577999999999999</v>
      </c>
      <c r="H1531">
        <v>1.3552999999999999</v>
      </c>
      <c r="I1531">
        <v>2.5</v>
      </c>
      <c r="J1531">
        <v>1160.72</v>
      </c>
      <c r="K1531" s="8" t="str">
        <f t="shared" si="258"/>
        <v>16:33</v>
      </c>
      <c r="L1531" s="7" t="str">
        <f t="shared" si="259"/>
        <v>16</v>
      </c>
      <c r="M1531" s="6">
        <f t="shared" si="260"/>
        <v>0</v>
      </c>
      <c r="N1531" s="5">
        <f t="shared" si="265"/>
        <v>0</v>
      </c>
      <c r="O1531" s="4">
        <f t="shared" si="266"/>
        <v>7</v>
      </c>
      <c r="P1531" s="3">
        <f t="shared" si="261"/>
        <v>0</v>
      </c>
      <c r="Q1531" s="2">
        <f t="shared" si="262"/>
        <v>0</v>
      </c>
      <c r="R1531" s="3">
        <f t="shared" si="263"/>
        <v>0</v>
      </c>
      <c r="S1531" s="2">
        <f t="shared" si="264"/>
        <v>0</v>
      </c>
      <c r="T1531" s="1">
        <f t="shared" si="267"/>
        <v>0</v>
      </c>
      <c r="U1531" s="1">
        <f t="shared" si="268"/>
        <v>1</v>
      </c>
    </row>
    <row r="1532" spans="1:21">
      <c r="A1532">
        <v>7435</v>
      </c>
      <c r="B1532" t="s">
        <v>417</v>
      </c>
      <c r="C1532" t="s">
        <v>0</v>
      </c>
      <c r="D1532">
        <v>2952</v>
      </c>
      <c r="E1532">
        <v>1.5</v>
      </c>
      <c r="F1532">
        <v>1.3556999999999999</v>
      </c>
      <c r="G1532">
        <v>1.3532</v>
      </c>
      <c r="H1532">
        <v>1.3556999999999999</v>
      </c>
      <c r="I1532">
        <v>7.5</v>
      </c>
      <c r="J1532">
        <v>1168.22</v>
      </c>
      <c r="K1532" s="8" t="str">
        <f t="shared" si="258"/>
        <v>20:13</v>
      </c>
      <c r="L1532" s="7" t="str">
        <f t="shared" si="259"/>
        <v>20</v>
      </c>
      <c r="M1532" s="6">
        <f t="shared" si="260"/>
        <v>0</v>
      </c>
      <c r="N1532" s="5">
        <f t="shared" si="265"/>
        <v>0</v>
      </c>
      <c r="O1532" s="4">
        <f t="shared" si="266"/>
        <v>8</v>
      </c>
      <c r="P1532" s="3">
        <f t="shared" si="261"/>
        <v>0</v>
      </c>
      <c r="Q1532" s="2">
        <f t="shared" si="262"/>
        <v>0</v>
      </c>
      <c r="R1532" s="3">
        <f t="shared" si="263"/>
        <v>0</v>
      </c>
      <c r="S1532" s="2">
        <f t="shared" si="264"/>
        <v>1</v>
      </c>
      <c r="T1532" s="1">
        <f t="shared" si="267"/>
        <v>0</v>
      </c>
      <c r="U1532" s="1">
        <f t="shared" si="268"/>
        <v>1</v>
      </c>
    </row>
    <row r="1533" spans="1:21">
      <c r="A1533">
        <v>7436</v>
      </c>
      <c r="B1533" t="s">
        <v>416</v>
      </c>
      <c r="C1533" t="s">
        <v>0</v>
      </c>
      <c r="D1533">
        <v>2947</v>
      </c>
      <c r="E1533">
        <v>7</v>
      </c>
      <c r="F1533">
        <v>1.3543000000000001</v>
      </c>
      <c r="G1533">
        <v>1.3568</v>
      </c>
      <c r="H1533">
        <v>1.3543000000000001</v>
      </c>
      <c r="I1533">
        <v>35</v>
      </c>
      <c r="J1533">
        <v>1203.22</v>
      </c>
      <c r="K1533" s="8" t="str">
        <f t="shared" si="258"/>
        <v>20:18</v>
      </c>
      <c r="L1533" s="7" t="str">
        <f t="shared" si="259"/>
        <v>20</v>
      </c>
      <c r="M1533" s="6">
        <f t="shared" si="260"/>
        <v>0</v>
      </c>
      <c r="N1533" s="5">
        <f t="shared" si="265"/>
        <v>0</v>
      </c>
      <c r="O1533" s="4">
        <f t="shared" si="266"/>
        <v>9</v>
      </c>
      <c r="P1533" s="3">
        <f t="shared" si="261"/>
        <v>0</v>
      </c>
      <c r="Q1533" s="2">
        <f t="shared" si="262"/>
        <v>1</v>
      </c>
      <c r="R1533" s="3">
        <f t="shared" si="263"/>
        <v>0</v>
      </c>
      <c r="S1533" s="2">
        <f t="shared" si="264"/>
        <v>0</v>
      </c>
      <c r="T1533" s="1">
        <f t="shared" si="267"/>
        <v>0</v>
      </c>
      <c r="U1533" s="1">
        <f t="shared" si="268"/>
        <v>1</v>
      </c>
    </row>
    <row r="1534" spans="1:21">
      <c r="A1534">
        <v>7448</v>
      </c>
      <c r="B1534" t="s">
        <v>415</v>
      </c>
      <c r="C1534" t="s">
        <v>3</v>
      </c>
      <c r="D1534">
        <v>2953</v>
      </c>
      <c r="E1534">
        <v>1</v>
      </c>
      <c r="F1534">
        <v>1.3564000000000001</v>
      </c>
      <c r="G1534">
        <v>1.3564000000000001</v>
      </c>
      <c r="H1534">
        <v>1.3539000000000001</v>
      </c>
      <c r="I1534">
        <v>-20</v>
      </c>
      <c r="J1534">
        <v>1183.22</v>
      </c>
      <c r="K1534" s="8" t="str">
        <f t="shared" si="258"/>
        <v>08:11</v>
      </c>
      <c r="L1534" s="7" t="str">
        <f t="shared" si="259"/>
        <v>08</v>
      </c>
      <c r="M1534" s="6">
        <f t="shared" si="260"/>
        <v>0</v>
      </c>
      <c r="N1534" s="5">
        <f t="shared" si="265"/>
        <v>1</v>
      </c>
      <c r="O1534" s="4">
        <f t="shared" si="266"/>
        <v>0</v>
      </c>
      <c r="P1534" s="3">
        <f t="shared" si="261"/>
        <v>0</v>
      </c>
      <c r="Q1534" s="2">
        <f t="shared" si="262"/>
        <v>0</v>
      </c>
      <c r="R1534" s="3">
        <f t="shared" si="263"/>
        <v>1</v>
      </c>
      <c r="S1534" s="2">
        <f t="shared" si="264"/>
        <v>0</v>
      </c>
      <c r="T1534" s="1">
        <f t="shared" si="267"/>
        <v>0</v>
      </c>
      <c r="U1534" s="1">
        <f t="shared" si="268"/>
        <v>0</v>
      </c>
    </row>
    <row r="1535" spans="1:21">
      <c r="A1535">
        <v>7449</v>
      </c>
      <c r="B1535" t="s">
        <v>414</v>
      </c>
      <c r="C1535" t="s">
        <v>0</v>
      </c>
      <c r="D1535">
        <v>2955</v>
      </c>
      <c r="E1535">
        <v>0.5</v>
      </c>
      <c r="F1535">
        <v>1.3549</v>
      </c>
      <c r="G1535">
        <v>1.3573999999999999</v>
      </c>
      <c r="H1535">
        <v>1.3549</v>
      </c>
      <c r="I1535">
        <v>2.5</v>
      </c>
      <c r="J1535">
        <v>1185.72</v>
      </c>
      <c r="K1535" s="8" t="str">
        <f t="shared" si="258"/>
        <v>10:08</v>
      </c>
      <c r="L1535" s="7" t="str">
        <f t="shared" si="259"/>
        <v>10</v>
      </c>
      <c r="M1535" s="6">
        <f t="shared" si="260"/>
        <v>0</v>
      </c>
      <c r="N1535" s="5">
        <f t="shared" si="265"/>
        <v>0</v>
      </c>
      <c r="O1535" s="4">
        <f t="shared" si="266"/>
        <v>1</v>
      </c>
      <c r="P1535" s="3">
        <f t="shared" si="261"/>
        <v>0</v>
      </c>
      <c r="Q1535" s="2">
        <f t="shared" si="262"/>
        <v>0</v>
      </c>
      <c r="R1535" s="3">
        <f t="shared" si="263"/>
        <v>0</v>
      </c>
      <c r="S1535" s="2">
        <f t="shared" si="264"/>
        <v>0</v>
      </c>
      <c r="T1535" s="1">
        <f t="shared" si="267"/>
        <v>0</v>
      </c>
      <c r="U1535" s="1">
        <f t="shared" si="268"/>
        <v>0</v>
      </c>
    </row>
    <row r="1536" spans="1:21">
      <c r="A1536">
        <v>7458</v>
      </c>
      <c r="B1536" t="s">
        <v>413</v>
      </c>
      <c r="C1536" t="s">
        <v>3</v>
      </c>
      <c r="D1536">
        <v>2958</v>
      </c>
      <c r="E1536">
        <v>1.5</v>
      </c>
      <c r="F1536">
        <v>1.3527</v>
      </c>
      <c r="G1536">
        <v>1.3527</v>
      </c>
      <c r="H1536">
        <v>1.3552</v>
      </c>
      <c r="I1536">
        <v>-30</v>
      </c>
      <c r="J1536">
        <v>1155.72</v>
      </c>
      <c r="K1536" s="8" t="str">
        <f t="shared" si="258"/>
        <v>11:15</v>
      </c>
      <c r="L1536" s="7" t="str">
        <f t="shared" si="259"/>
        <v>11</v>
      </c>
      <c r="M1536" s="6">
        <f t="shared" si="260"/>
        <v>0</v>
      </c>
      <c r="N1536" s="5">
        <f t="shared" si="265"/>
        <v>1</v>
      </c>
      <c r="O1536" s="4">
        <f t="shared" si="266"/>
        <v>0</v>
      </c>
      <c r="P1536" s="3">
        <f t="shared" si="261"/>
        <v>0</v>
      </c>
      <c r="Q1536" s="2">
        <f t="shared" si="262"/>
        <v>0</v>
      </c>
      <c r="R1536" s="3">
        <f t="shared" si="263"/>
        <v>0</v>
      </c>
      <c r="S1536" s="2">
        <f t="shared" si="264"/>
        <v>0</v>
      </c>
      <c r="T1536" s="1">
        <f t="shared" si="267"/>
        <v>0</v>
      </c>
      <c r="U1536" s="1">
        <f t="shared" si="268"/>
        <v>0</v>
      </c>
    </row>
    <row r="1537" spans="1:21">
      <c r="A1537">
        <v>7463</v>
      </c>
      <c r="B1537" t="s">
        <v>412</v>
      </c>
      <c r="C1537" t="s">
        <v>0</v>
      </c>
      <c r="D1537">
        <v>2962</v>
      </c>
      <c r="E1537">
        <v>0.5</v>
      </c>
      <c r="F1537">
        <v>1.3532</v>
      </c>
      <c r="G1537">
        <v>1.3507</v>
      </c>
      <c r="H1537">
        <v>1.3532</v>
      </c>
      <c r="I1537">
        <v>2.5</v>
      </c>
      <c r="J1537">
        <v>1158.22</v>
      </c>
      <c r="K1537" s="8" t="str">
        <f t="shared" ref="K1537:K1600" si="269">RIGHT(B1537,5)</f>
        <v>11:33</v>
      </c>
      <c r="L1537" s="7" t="str">
        <f t="shared" ref="L1537:L1600" si="270">TEXT(K1537,"hh")</f>
        <v>11</v>
      </c>
      <c r="M1537" s="6">
        <f t="shared" ref="M1537:M1600" si="271">IF(C1537="close",IF(I1537&gt;=0,1,IF(I1537&lt;0,2)),0)</f>
        <v>0</v>
      </c>
      <c r="N1537" s="5">
        <f t="shared" si="265"/>
        <v>0</v>
      </c>
      <c r="O1537" s="4">
        <f t="shared" si="266"/>
        <v>1</v>
      </c>
      <c r="P1537" s="3">
        <f t="shared" ref="P1537:P1600" si="272">IF(AND(N1537&gt;=$AD$36,N1538=0),1,0)</f>
        <v>0</v>
      </c>
      <c r="Q1537" s="2">
        <f t="shared" ref="Q1537:Q1600" si="273">IF(AND(O1537&gt;=$AD$35,O1538=0),1,0)</f>
        <v>0</v>
      </c>
      <c r="R1537" s="3">
        <f t="shared" ref="R1537:R1600" si="274">IF(AND(N1537&gt;0,ISODD(D1537)),1,0)</f>
        <v>0</v>
      </c>
      <c r="S1537" s="2">
        <f t="shared" ref="S1537:S1600" si="275">IF(AND(O1537&gt;0,ISEVEN(D1537)),1,0)</f>
        <v>1</v>
      </c>
      <c r="T1537" s="1">
        <f t="shared" si="267"/>
        <v>0</v>
      </c>
      <c r="U1537" s="1">
        <f t="shared" si="268"/>
        <v>0</v>
      </c>
    </row>
    <row r="1538" spans="1:21">
      <c r="A1538">
        <v>7465</v>
      </c>
      <c r="B1538" t="s">
        <v>411</v>
      </c>
      <c r="C1538" t="s">
        <v>0</v>
      </c>
      <c r="D1538">
        <v>2963</v>
      </c>
      <c r="E1538">
        <v>1.5</v>
      </c>
      <c r="F1538">
        <v>1.3529</v>
      </c>
      <c r="G1538">
        <v>1.3553999999999999</v>
      </c>
      <c r="H1538">
        <v>1.3529</v>
      </c>
      <c r="I1538">
        <v>7.5</v>
      </c>
      <c r="J1538">
        <v>1165.72</v>
      </c>
      <c r="K1538" s="8" t="str">
        <f t="shared" si="269"/>
        <v>12:12</v>
      </c>
      <c r="L1538" s="7" t="str">
        <f t="shared" si="270"/>
        <v>12</v>
      </c>
      <c r="M1538" s="6">
        <f t="shared" si="271"/>
        <v>0</v>
      </c>
      <c r="N1538" s="5">
        <f t="shared" ref="N1538:N1601" si="276">IF(N1537=0,IF(C1538="s/l",1,0),IF(C1538="s/l",N1537+1,0))</f>
        <v>0</v>
      </c>
      <c r="O1538" s="4">
        <f t="shared" ref="O1538:O1601" si="277">IF(O1537=0,IF(C1538="t/p",1,0),IF(C1538="t/p",O1537+1,0))</f>
        <v>2</v>
      </c>
      <c r="P1538" s="3">
        <f t="shared" si="272"/>
        <v>0</v>
      </c>
      <c r="Q1538" s="2">
        <f t="shared" si="273"/>
        <v>0</v>
      </c>
      <c r="R1538" s="3">
        <f t="shared" si="274"/>
        <v>0</v>
      </c>
      <c r="S1538" s="2">
        <f t="shared" si="275"/>
        <v>0</v>
      </c>
      <c r="T1538" s="1">
        <f t="shared" ref="T1538:T1601" si="278">IF(AND(N1537&gt;0,N1538&gt;0),IF(OR(AND(R1537=0,R1538=1),AND(R1537=1,R1538=0)),1,0),0)</f>
        <v>0</v>
      </c>
      <c r="U1538" s="1">
        <f t="shared" ref="U1538:U1601" si="279">IF(AND(O1537&gt;0,O1538&gt;0),IF(OR(AND(S1537=0,S1538=1),AND(S1537=1,S1538=0)),1,0),0)</f>
        <v>1</v>
      </c>
    </row>
    <row r="1539" spans="1:21">
      <c r="A1539">
        <v>7466</v>
      </c>
      <c r="B1539" t="s">
        <v>410</v>
      </c>
      <c r="C1539" t="s">
        <v>0</v>
      </c>
      <c r="D1539">
        <v>2960</v>
      </c>
      <c r="E1539">
        <v>0.5</v>
      </c>
      <c r="F1539">
        <v>1.3542000000000001</v>
      </c>
      <c r="G1539">
        <v>1.3516999999999999</v>
      </c>
      <c r="H1539">
        <v>1.3542000000000001</v>
      </c>
      <c r="I1539">
        <v>2.5</v>
      </c>
      <c r="J1539">
        <v>1168.22</v>
      </c>
      <c r="K1539" s="8" t="str">
        <f t="shared" si="269"/>
        <v>14:30</v>
      </c>
      <c r="L1539" s="7" t="str">
        <f t="shared" si="270"/>
        <v>14</v>
      </c>
      <c r="M1539" s="6">
        <f t="shared" si="271"/>
        <v>0</v>
      </c>
      <c r="N1539" s="5">
        <f t="shared" si="276"/>
        <v>0</v>
      </c>
      <c r="O1539" s="4">
        <f t="shared" si="277"/>
        <v>3</v>
      </c>
      <c r="P1539" s="3">
        <f t="shared" si="272"/>
        <v>0</v>
      </c>
      <c r="Q1539" s="2">
        <f t="shared" si="273"/>
        <v>0</v>
      </c>
      <c r="R1539" s="3">
        <f t="shared" si="274"/>
        <v>0</v>
      </c>
      <c r="S1539" s="2">
        <f t="shared" si="275"/>
        <v>1</v>
      </c>
      <c r="T1539" s="1">
        <f t="shared" si="278"/>
        <v>0</v>
      </c>
      <c r="U1539" s="1">
        <f t="shared" si="279"/>
        <v>1</v>
      </c>
    </row>
    <row r="1540" spans="1:21">
      <c r="A1540">
        <v>7468</v>
      </c>
      <c r="B1540" t="s">
        <v>409</v>
      </c>
      <c r="C1540" t="s">
        <v>3</v>
      </c>
      <c r="D1540">
        <v>2964</v>
      </c>
      <c r="E1540">
        <v>0.5</v>
      </c>
      <c r="F1540">
        <v>1.3496999999999999</v>
      </c>
      <c r="G1540">
        <v>1.3496999999999999</v>
      </c>
      <c r="H1540">
        <v>1.3522000000000001</v>
      </c>
      <c r="I1540">
        <v>-10</v>
      </c>
      <c r="J1540">
        <v>1158.22</v>
      </c>
      <c r="K1540" s="8" t="str">
        <f t="shared" si="269"/>
        <v>15:21</v>
      </c>
      <c r="L1540" s="7" t="str">
        <f t="shared" si="270"/>
        <v>15</v>
      </c>
      <c r="M1540" s="6">
        <f t="shared" si="271"/>
        <v>0</v>
      </c>
      <c r="N1540" s="5">
        <f t="shared" si="276"/>
        <v>1</v>
      </c>
      <c r="O1540" s="4">
        <f t="shared" si="277"/>
        <v>0</v>
      </c>
      <c r="P1540" s="3">
        <f t="shared" si="272"/>
        <v>0</v>
      </c>
      <c r="Q1540" s="2">
        <f t="shared" si="273"/>
        <v>0</v>
      </c>
      <c r="R1540" s="3">
        <f t="shared" si="274"/>
        <v>0</v>
      </c>
      <c r="S1540" s="2">
        <f t="shared" si="275"/>
        <v>0</v>
      </c>
      <c r="T1540" s="1">
        <f t="shared" si="278"/>
        <v>0</v>
      </c>
      <c r="U1540" s="1">
        <f t="shared" si="279"/>
        <v>0</v>
      </c>
    </row>
    <row r="1541" spans="1:21">
      <c r="A1541">
        <v>7475</v>
      </c>
      <c r="B1541" t="s">
        <v>408</v>
      </c>
      <c r="C1541" t="s">
        <v>0</v>
      </c>
      <c r="D1541">
        <v>2965</v>
      </c>
      <c r="E1541">
        <v>1</v>
      </c>
      <c r="F1541">
        <v>1.3502000000000001</v>
      </c>
      <c r="G1541">
        <v>1.3527</v>
      </c>
      <c r="H1541">
        <v>1.3502000000000001</v>
      </c>
      <c r="I1541">
        <v>5</v>
      </c>
      <c r="J1541">
        <v>1163.22</v>
      </c>
      <c r="K1541" s="8" t="str">
        <f t="shared" si="269"/>
        <v>15:27</v>
      </c>
      <c r="L1541" s="7" t="str">
        <f t="shared" si="270"/>
        <v>15</v>
      </c>
      <c r="M1541" s="6">
        <f t="shared" si="271"/>
        <v>0</v>
      </c>
      <c r="N1541" s="5">
        <f t="shared" si="276"/>
        <v>0</v>
      </c>
      <c r="O1541" s="4">
        <f t="shared" si="277"/>
        <v>1</v>
      </c>
      <c r="P1541" s="3">
        <f t="shared" si="272"/>
        <v>0</v>
      </c>
      <c r="Q1541" s="2">
        <f t="shared" si="273"/>
        <v>0</v>
      </c>
      <c r="R1541" s="3">
        <f t="shared" si="274"/>
        <v>0</v>
      </c>
      <c r="S1541" s="2">
        <f t="shared" si="275"/>
        <v>0</v>
      </c>
      <c r="T1541" s="1">
        <f t="shared" si="278"/>
        <v>0</v>
      </c>
      <c r="U1541" s="1">
        <f t="shared" si="279"/>
        <v>0</v>
      </c>
    </row>
    <row r="1542" spans="1:21">
      <c r="A1542">
        <v>7484</v>
      </c>
      <c r="B1542" t="s">
        <v>407</v>
      </c>
      <c r="C1542" t="s">
        <v>3</v>
      </c>
      <c r="D1542">
        <v>2968</v>
      </c>
      <c r="E1542">
        <v>2</v>
      </c>
      <c r="F1542">
        <v>1.3480000000000001</v>
      </c>
      <c r="G1542">
        <v>1.3480000000000001</v>
      </c>
      <c r="H1542">
        <v>1.3505</v>
      </c>
      <c r="I1542">
        <v>-40</v>
      </c>
      <c r="J1542">
        <v>1123.22</v>
      </c>
      <c r="K1542" s="8" t="str">
        <f t="shared" si="269"/>
        <v>18:58</v>
      </c>
      <c r="L1542" s="7" t="str">
        <f t="shared" si="270"/>
        <v>18</v>
      </c>
      <c r="M1542" s="6">
        <f t="shared" si="271"/>
        <v>0</v>
      </c>
      <c r="N1542" s="5">
        <f t="shared" si="276"/>
        <v>1</v>
      </c>
      <c r="O1542" s="4">
        <f t="shared" si="277"/>
        <v>0</v>
      </c>
      <c r="P1542" s="3">
        <f t="shared" si="272"/>
        <v>0</v>
      </c>
      <c r="Q1542" s="2">
        <f t="shared" si="273"/>
        <v>0</v>
      </c>
      <c r="R1542" s="3">
        <f t="shared" si="274"/>
        <v>0</v>
      </c>
      <c r="S1542" s="2">
        <f t="shared" si="275"/>
        <v>0</v>
      </c>
      <c r="T1542" s="1">
        <f t="shared" si="278"/>
        <v>0</v>
      </c>
      <c r="U1542" s="1">
        <f t="shared" si="279"/>
        <v>0</v>
      </c>
    </row>
    <row r="1543" spans="1:21">
      <c r="A1543">
        <v>7489</v>
      </c>
      <c r="B1543" t="s">
        <v>406</v>
      </c>
      <c r="C1543" t="s">
        <v>3</v>
      </c>
      <c r="D1543">
        <v>2970</v>
      </c>
      <c r="E1543">
        <v>0.5</v>
      </c>
      <c r="F1543">
        <v>1.347</v>
      </c>
      <c r="G1543">
        <v>1.347</v>
      </c>
      <c r="H1543">
        <v>1.3494999999999999</v>
      </c>
      <c r="I1543">
        <v>-10</v>
      </c>
      <c r="J1543">
        <v>1113.22</v>
      </c>
      <c r="K1543" s="8" t="str">
        <f t="shared" si="269"/>
        <v>19:04</v>
      </c>
      <c r="L1543" s="7" t="str">
        <f t="shared" si="270"/>
        <v>19</v>
      </c>
      <c r="M1543" s="6">
        <f t="shared" si="271"/>
        <v>0</v>
      </c>
      <c r="N1543" s="5">
        <f t="shared" si="276"/>
        <v>2</v>
      </c>
      <c r="O1543" s="4">
        <f t="shared" si="277"/>
        <v>0</v>
      </c>
      <c r="P1543" s="3">
        <f t="shared" si="272"/>
        <v>1</v>
      </c>
      <c r="Q1543" s="2">
        <f t="shared" si="273"/>
        <v>0</v>
      </c>
      <c r="R1543" s="3">
        <f t="shared" si="274"/>
        <v>0</v>
      </c>
      <c r="S1543" s="2">
        <f t="shared" si="275"/>
        <v>0</v>
      </c>
      <c r="T1543" s="1">
        <f t="shared" si="278"/>
        <v>0</v>
      </c>
      <c r="U1543" s="1">
        <f t="shared" si="279"/>
        <v>0</v>
      </c>
    </row>
    <row r="1544" spans="1:21">
      <c r="A1544">
        <v>7494</v>
      </c>
      <c r="B1544" t="s">
        <v>405</v>
      </c>
      <c r="C1544" t="s">
        <v>0</v>
      </c>
      <c r="D1544">
        <v>2974</v>
      </c>
      <c r="E1544">
        <v>0.5</v>
      </c>
      <c r="F1544">
        <v>1.3474999999999999</v>
      </c>
      <c r="G1544">
        <v>1.345</v>
      </c>
      <c r="H1544">
        <v>1.3474999999999999</v>
      </c>
      <c r="I1544">
        <v>2.5</v>
      </c>
      <c r="J1544">
        <v>1115.72</v>
      </c>
      <c r="K1544" s="8" t="str">
        <f t="shared" si="269"/>
        <v>19:06</v>
      </c>
      <c r="L1544" s="7" t="str">
        <f t="shared" si="270"/>
        <v>19</v>
      </c>
      <c r="M1544" s="6">
        <f t="shared" si="271"/>
        <v>0</v>
      </c>
      <c r="N1544" s="5">
        <f t="shared" si="276"/>
        <v>0</v>
      </c>
      <c r="O1544" s="4">
        <f t="shared" si="277"/>
        <v>1</v>
      </c>
      <c r="P1544" s="3">
        <f t="shared" si="272"/>
        <v>0</v>
      </c>
      <c r="Q1544" s="2">
        <f t="shared" si="273"/>
        <v>0</v>
      </c>
      <c r="R1544" s="3">
        <f t="shared" si="274"/>
        <v>0</v>
      </c>
      <c r="S1544" s="2">
        <f t="shared" si="275"/>
        <v>1</v>
      </c>
      <c r="T1544" s="1">
        <f t="shared" si="278"/>
        <v>0</v>
      </c>
      <c r="U1544" s="1">
        <f t="shared" si="279"/>
        <v>0</v>
      </c>
    </row>
    <row r="1545" spans="1:21">
      <c r="A1545">
        <v>7496</v>
      </c>
      <c r="B1545" t="s">
        <v>404</v>
      </c>
      <c r="C1545" t="s">
        <v>0</v>
      </c>
      <c r="D1545">
        <v>2975</v>
      </c>
      <c r="E1545">
        <v>1.5</v>
      </c>
      <c r="F1545">
        <v>1.347</v>
      </c>
      <c r="G1545">
        <v>1.3494999999999999</v>
      </c>
      <c r="H1545">
        <v>1.347</v>
      </c>
      <c r="I1545">
        <v>7.5</v>
      </c>
      <c r="J1545">
        <v>1123.22</v>
      </c>
      <c r="K1545" s="8" t="str">
        <f t="shared" si="269"/>
        <v>19:11</v>
      </c>
      <c r="L1545" s="7" t="str">
        <f t="shared" si="270"/>
        <v>19</v>
      </c>
      <c r="M1545" s="6">
        <f t="shared" si="271"/>
        <v>0</v>
      </c>
      <c r="N1545" s="5">
        <f t="shared" si="276"/>
        <v>0</v>
      </c>
      <c r="O1545" s="4">
        <f t="shared" si="277"/>
        <v>2</v>
      </c>
      <c r="P1545" s="3">
        <f t="shared" si="272"/>
        <v>0</v>
      </c>
      <c r="Q1545" s="2">
        <f t="shared" si="273"/>
        <v>0</v>
      </c>
      <c r="R1545" s="3">
        <f t="shared" si="274"/>
        <v>0</v>
      </c>
      <c r="S1545" s="2">
        <f t="shared" si="275"/>
        <v>0</v>
      </c>
      <c r="T1545" s="1">
        <f t="shared" si="278"/>
        <v>0</v>
      </c>
      <c r="U1545" s="1">
        <f t="shared" si="279"/>
        <v>1</v>
      </c>
    </row>
    <row r="1546" spans="1:21">
      <c r="A1546">
        <v>7497</v>
      </c>
      <c r="B1546" t="s">
        <v>403</v>
      </c>
      <c r="C1546" t="s">
        <v>0</v>
      </c>
      <c r="D1546">
        <v>2972</v>
      </c>
      <c r="E1546">
        <v>0.5</v>
      </c>
      <c r="F1546">
        <v>1.3485</v>
      </c>
      <c r="G1546">
        <v>1.3460000000000001</v>
      </c>
      <c r="H1546">
        <v>1.3485</v>
      </c>
      <c r="I1546">
        <v>2.5</v>
      </c>
      <c r="J1546">
        <v>1125.72</v>
      </c>
      <c r="K1546" s="8" t="str">
        <f t="shared" si="269"/>
        <v>20:40</v>
      </c>
      <c r="L1546" s="7" t="str">
        <f t="shared" si="270"/>
        <v>20</v>
      </c>
      <c r="M1546" s="6">
        <f t="shared" si="271"/>
        <v>0</v>
      </c>
      <c r="N1546" s="5">
        <f t="shared" si="276"/>
        <v>0</v>
      </c>
      <c r="O1546" s="4">
        <f t="shared" si="277"/>
        <v>3</v>
      </c>
      <c r="P1546" s="3">
        <f t="shared" si="272"/>
        <v>0</v>
      </c>
      <c r="Q1546" s="2">
        <f t="shared" si="273"/>
        <v>0</v>
      </c>
      <c r="R1546" s="3">
        <f t="shared" si="274"/>
        <v>0</v>
      </c>
      <c r="S1546" s="2">
        <f t="shared" si="275"/>
        <v>1</v>
      </c>
      <c r="T1546" s="1">
        <f t="shared" si="278"/>
        <v>0</v>
      </c>
      <c r="U1546" s="1">
        <f t="shared" si="279"/>
        <v>1</v>
      </c>
    </row>
    <row r="1547" spans="1:21">
      <c r="A1547">
        <v>7505</v>
      </c>
      <c r="B1547" t="s">
        <v>402</v>
      </c>
      <c r="C1547" t="s">
        <v>0</v>
      </c>
      <c r="D1547">
        <v>2978</v>
      </c>
      <c r="E1547">
        <v>1</v>
      </c>
      <c r="F1547">
        <v>1.3473999999999999</v>
      </c>
      <c r="G1547">
        <v>1.3449</v>
      </c>
      <c r="H1547">
        <v>1.3473999999999999</v>
      </c>
      <c r="I1547">
        <v>5</v>
      </c>
      <c r="J1547">
        <v>1130.72</v>
      </c>
      <c r="K1547" s="8" t="str">
        <f t="shared" si="269"/>
        <v>03:48</v>
      </c>
      <c r="L1547" s="7" t="str">
        <f t="shared" si="270"/>
        <v>03</v>
      </c>
      <c r="M1547" s="6">
        <f t="shared" si="271"/>
        <v>0</v>
      </c>
      <c r="N1547" s="5">
        <f t="shared" si="276"/>
        <v>0</v>
      </c>
      <c r="O1547" s="4">
        <f t="shared" si="277"/>
        <v>4</v>
      </c>
      <c r="P1547" s="3">
        <f t="shared" si="272"/>
        <v>0</v>
      </c>
      <c r="Q1547" s="2">
        <f t="shared" si="273"/>
        <v>0</v>
      </c>
      <c r="R1547" s="3">
        <f t="shared" si="274"/>
        <v>0</v>
      </c>
      <c r="S1547" s="2">
        <f t="shared" si="275"/>
        <v>1</v>
      </c>
      <c r="T1547" s="1">
        <f t="shared" si="278"/>
        <v>0</v>
      </c>
      <c r="U1547" s="1">
        <f t="shared" si="279"/>
        <v>0</v>
      </c>
    </row>
    <row r="1548" spans="1:21">
      <c r="A1548">
        <v>7514</v>
      </c>
      <c r="B1548" t="s">
        <v>401</v>
      </c>
      <c r="C1548" t="s">
        <v>0</v>
      </c>
      <c r="D1548">
        <v>2981</v>
      </c>
      <c r="E1548">
        <v>0.5</v>
      </c>
      <c r="F1548">
        <v>1.3481000000000001</v>
      </c>
      <c r="G1548">
        <v>1.3506</v>
      </c>
      <c r="H1548">
        <v>1.3481000000000001</v>
      </c>
      <c r="I1548">
        <v>2.5</v>
      </c>
      <c r="J1548">
        <v>1133.22</v>
      </c>
      <c r="K1548" s="8" t="str">
        <f t="shared" si="269"/>
        <v>08:45</v>
      </c>
      <c r="L1548" s="7" t="str">
        <f t="shared" si="270"/>
        <v>08</v>
      </c>
      <c r="M1548" s="6">
        <f t="shared" si="271"/>
        <v>0</v>
      </c>
      <c r="N1548" s="5">
        <f t="shared" si="276"/>
        <v>0</v>
      </c>
      <c r="O1548" s="4">
        <f t="shared" si="277"/>
        <v>5</v>
      </c>
      <c r="P1548" s="3">
        <f t="shared" si="272"/>
        <v>0</v>
      </c>
      <c r="Q1548" s="2">
        <f t="shared" si="273"/>
        <v>0</v>
      </c>
      <c r="R1548" s="3">
        <f t="shared" si="274"/>
        <v>0</v>
      </c>
      <c r="S1548" s="2">
        <f t="shared" si="275"/>
        <v>0</v>
      </c>
      <c r="T1548" s="1">
        <f t="shared" si="278"/>
        <v>0</v>
      </c>
      <c r="U1548" s="1">
        <f t="shared" si="279"/>
        <v>1</v>
      </c>
    </row>
    <row r="1549" spans="1:21">
      <c r="A1549">
        <v>7516</v>
      </c>
      <c r="B1549" t="s">
        <v>400</v>
      </c>
      <c r="C1549" t="s">
        <v>0</v>
      </c>
      <c r="D1549">
        <v>2979</v>
      </c>
      <c r="E1549">
        <v>2</v>
      </c>
      <c r="F1549">
        <v>1.3471</v>
      </c>
      <c r="G1549">
        <v>1.3495999999999999</v>
      </c>
      <c r="H1549">
        <v>1.3471</v>
      </c>
      <c r="I1549">
        <v>10</v>
      </c>
      <c r="J1549">
        <v>1143.22</v>
      </c>
      <c r="K1549" s="8" t="str">
        <f t="shared" si="269"/>
        <v>09:29</v>
      </c>
      <c r="L1549" s="7" t="str">
        <f t="shared" si="270"/>
        <v>09</v>
      </c>
      <c r="M1549" s="6">
        <f t="shared" si="271"/>
        <v>0</v>
      </c>
      <c r="N1549" s="5">
        <f t="shared" si="276"/>
        <v>0</v>
      </c>
      <c r="O1549" s="4">
        <f t="shared" si="277"/>
        <v>6</v>
      </c>
      <c r="P1549" s="3">
        <f t="shared" si="272"/>
        <v>0</v>
      </c>
      <c r="Q1549" s="2">
        <f t="shared" si="273"/>
        <v>0</v>
      </c>
      <c r="R1549" s="3">
        <f t="shared" si="274"/>
        <v>0</v>
      </c>
      <c r="S1549" s="2">
        <f t="shared" si="275"/>
        <v>0</v>
      </c>
      <c r="T1549" s="1">
        <f t="shared" si="278"/>
        <v>0</v>
      </c>
      <c r="U1549" s="1">
        <f t="shared" si="279"/>
        <v>0</v>
      </c>
    </row>
    <row r="1550" spans="1:21">
      <c r="A1550">
        <v>7521</v>
      </c>
      <c r="B1550" t="s">
        <v>399</v>
      </c>
      <c r="C1550" t="s">
        <v>0</v>
      </c>
      <c r="D1550">
        <v>2984</v>
      </c>
      <c r="E1550">
        <v>1.5</v>
      </c>
      <c r="F1550">
        <v>1.3484</v>
      </c>
      <c r="G1550">
        <v>1.3459000000000001</v>
      </c>
      <c r="H1550">
        <v>1.3484</v>
      </c>
      <c r="I1550">
        <v>7.5</v>
      </c>
      <c r="J1550">
        <v>1150.72</v>
      </c>
      <c r="K1550" s="8" t="str">
        <f t="shared" si="269"/>
        <v>09:56</v>
      </c>
      <c r="L1550" s="7" t="str">
        <f t="shared" si="270"/>
        <v>09</v>
      </c>
      <c r="M1550" s="6">
        <f t="shared" si="271"/>
        <v>0</v>
      </c>
      <c r="N1550" s="5">
        <f t="shared" si="276"/>
        <v>0</v>
      </c>
      <c r="O1550" s="4">
        <f t="shared" si="277"/>
        <v>7</v>
      </c>
      <c r="P1550" s="3">
        <f t="shared" si="272"/>
        <v>0</v>
      </c>
      <c r="Q1550" s="2">
        <f t="shared" si="273"/>
        <v>1</v>
      </c>
      <c r="R1550" s="3">
        <f t="shared" si="274"/>
        <v>0</v>
      </c>
      <c r="S1550" s="2">
        <f t="shared" si="275"/>
        <v>1</v>
      </c>
      <c r="T1550" s="1">
        <f t="shared" si="278"/>
        <v>0</v>
      </c>
      <c r="U1550" s="1">
        <f t="shared" si="279"/>
        <v>1</v>
      </c>
    </row>
    <row r="1551" spans="1:21">
      <c r="A1551">
        <v>7525</v>
      </c>
      <c r="B1551" t="s">
        <v>398</v>
      </c>
      <c r="C1551" t="s">
        <v>3</v>
      </c>
      <c r="D1551">
        <v>2985</v>
      </c>
      <c r="E1551">
        <v>2.5</v>
      </c>
      <c r="F1551">
        <v>1.3498000000000001</v>
      </c>
      <c r="G1551">
        <v>1.3498000000000001</v>
      </c>
      <c r="H1551">
        <v>1.3472999999999999</v>
      </c>
      <c r="I1551">
        <v>-50</v>
      </c>
      <c r="J1551">
        <v>1100.72</v>
      </c>
      <c r="K1551" s="8" t="str">
        <f t="shared" si="269"/>
        <v>14:30</v>
      </c>
      <c r="L1551" s="7" t="str">
        <f t="shared" si="270"/>
        <v>14</v>
      </c>
      <c r="M1551" s="6">
        <f t="shared" si="271"/>
        <v>0</v>
      </c>
      <c r="N1551" s="5">
        <f t="shared" si="276"/>
        <v>1</v>
      </c>
      <c r="O1551" s="4">
        <f t="shared" si="277"/>
        <v>0</v>
      </c>
      <c r="P1551" s="3">
        <f t="shared" si="272"/>
        <v>0</v>
      </c>
      <c r="Q1551" s="2">
        <f t="shared" si="273"/>
        <v>0</v>
      </c>
      <c r="R1551" s="3">
        <f t="shared" si="274"/>
        <v>1</v>
      </c>
      <c r="S1551" s="2">
        <f t="shared" si="275"/>
        <v>0</v>
      </c>
      <c r="T1551" s="1">
        <f t="shared" si="278"/>
        <v>0</v>
      </c>
      <c r="U1551" s="1">
        <f t="shared" si="279"/>
        <v>0</v>
      </c>
    </row>
    <row r="1552" spans="1:21">
      <c r="A1552">
        <v>7534</v>
      </c>
      <c r="B1552" t="s">
        <v>398</v>
      </c>
      <c r="C1552" t="s">
        <v>0</v>
      </c>
      <c r="D1552">
        <v>2989</v>
      </c>
      <c r="E1552">
        <v>0.5</v>
      </c>
      <c r="F1552">
        <v>1.35</v>
      </c>
      <c r="G1552">
        <v>1.3525</v>
      </c>
      <c r="H1552">
        <v>1.35</v>
      </c>
      <c r="I1552">
        <v>2.5</v>
      </c>
      <c r="J1552">
        <v>1103.22</v>
      </c>
      <c r="K1552" s="8" t="str">
        <f t="shared" si="269"/>
        <v>14:30</v>
      </c>
      <c r="L1552" s="7" t="str">
        <f t="shared" si="270"/>
        <v>14</v>
      </c>
      <c r="M1552" s="6">
        <f t="shared" si="271"/>
        <v>0</v>
      </c>
      <c r="N1552" s="5">
        <f t="shared" si="276"/>
        <v>0</v>
      </c>
      <c r="O1552" s="4">
        <f t="shared" si="277"/>
        <v>1</v>
      </c>
      <c r="P1552" s="3">
        <f t="shared" si="272"/>
        <v>0</v>
      </c>
      <c r="Q1552" s="2">
        <f t="shared" si="273"/>
        <v>0</v>
      </c>
      <c r="R1552" s="3">
        <f t="shared" si="274"/>
        <v>0</v>
      </c>
      <c r="S1552" s="2">
        <f t="shared" si="275"/>
        <v>0</v>
      </c>
      <c r="T1552" s="1">
        <f t="shared" si="278"/>
        <v>0</v>
      </c>
      <c r="U1552" s="1">
        <f t="shared" si="279"/>
        <v>0</v>
      </c>
    </row>
    <row r="1553" spans="1:21">
      <c r="A1553">
        <v>7536</v>
      </c>
      <c r="B1553" t="s">
        <v>397</v>
      </c>
      <c r="C1553" t="s">
        <v>0</v>
      </c>
      <c r="D1553">
        <v>2987</v>
      </c>
      <c r="E1553">
        <v>0.5</v>
      </c>
      <c r="F1553">
        <v>1.3489</v>
      </c>
      <c r="G1553">
        <v>1.3513999999999999</v>
      </c>
      <c r="H1553">
        <v>1.3489</v>
      </c>
      <c r="I1553">
        <v>2.5</v>
      </c>
      <c r="J1553">
        <v>1105.72</v>
      </c>
      <c r="K1553" s="8" t="str">
        <f t="shared" si="269"/>
        <v>14:32</v>
      </c>
      <c r="L1553" s="7" t="str">
        <f t="shared" si="270"/>
        <v>14</v>
      </c>
      <c r="M1553" s="6">
        <f t="shared" si="271"/>
        <v>0</v>
      </c>
      <c r="N1553" s="5">
        <f t="shared" si="276"/>
        <v>0</v>
      </c>
      <c r="O1553" s="4">
        <f t="shared" si="277"/>
        <v>2</v>
      </c>
      <c r="P1553" s="3">
        <f t="shared" si="272"/>
        <v>0</v>
      </c>
      <c r="Q1553" s="2">
        <f t="shared" si="273"/>
        <v>0</v>
      </c>
      <c r="R1553" s="3">
        <f t="shared" si="274"/>
        <v>0</v>
      </c>
      <c r="S1553" s="2">
        <f t="shared" si="275"/>
        <v>0</v>
      </c>
      <c r="T1553" s="1">
        <f t="shared" si="278"/>
        <v>0</v>
      </c>
      <c r="U1553" s="1">
        <f t="shared" si="279"/>
        <v>0</v>
      </c>
    </row>
    <row r="1554" spans="1:21">
      <c r="A1554">
        <v>7541</v>
      </c>
      <c r="B1554" t="s">
        <v>396</v>
      </c>
      <c r="C1554" t="s">
        <v>0</v>
      </c>
      <c r="D1554">
        <v>2993</v>
      </c>
      <c r="E1554">
        <v>2.5</v>
      </c>
      <c r="F1554">
        <v>1.3491</v>
      </c>
      <c r="G1554">
        <v>1.3515999999999999</v>
      </c>
      <c r="H1554">
        <v>1.3491</v>
      </c>
      <c r="I1554">
        <v>12.5</v>
      </c>
      <c r="J1554">
        <v>1118.22</v>
      </c>
      <c r="K1554" s="8" t="str">
        <f t="shared" si="269"/>
        <v>14:38</v>
      </c>
      <c r="L1554" s="7" t="str">
        <f t="shared" si="270"/>
        <v>14</v>
      </c>
      <c r="M1554" s="6">
        <f t="shared" si="271"/>
        <v>0</v>
      </c>
      <c r="N1554" s="5">
        <f t="shared" si="276"/>
        <v>0</v>
      </c>
      <c r="O1554" s="4">
        <f t="shared" si="277"/>
        <v>3</v>
      </c>
      <c r="P1554" s="3">
        <f t="shared" si="272"/>
        <v>0</v>
      </c>
      <c r="Q1554" s="2">
        <f t="shared" si="273"/>
        <v>0</v>
      </c>
      <c r="R1554" s="3">
        <f t="shared" si="274"/>
        <v>0</v>
      </c>
      <c r="S1554" s="2">
        <f t="shared" si="275"/>
        <v>0</v>
      </c>
      <c r="T1554" s="1">
        <f t="shared" si="278"/>
        <v>0</v>
      </c>
      <c r="U1554" s="1">
        <f t="shared" si="279"/>
        <v>0</v>
      </c>
    </row>
    <row r="1555" spans="1:21">
      <c r="A1555">
        <v>7542</v>
      </c>
      <c r="B1555" t="s">
        <v>395</v>
      </c>
      <c r="C1555" t="s">
        <v>3</v>
      </c>
      <c r="D1555">
        <v>2992</v>
      </c>
      <c r="E1555">
        <v>1.5</v>
      </c>
      <c r="F1555">
        <v>1.3478000000000001</v>
      </c>
      <c r="G1555">
        <v>1.3478000000000001</v>
      </c>
      <c r="H1555">
        <v>1.3503000000000001</v>
      </c>
      <c r="I1555">
        <v>-30</v>
      </c>
      <c r="J1555">
        <v>1088.22</v>
      </c>
      <c r="K1555" s="8" t="str">
        <f t="shared" si="269"/>
        <v>14:40</v>
      </c>
      <c r="L1555" s="7" t="str">
        <f t="shared" si="270"/>
        <v>14</v>
      </c>
      <c r="M1555" s="6">
        <f t="shared" si="271"/>
        <v>0</v>
      </c>
      <c r="N1555" s="5">
        <f t="shared" si="276"/>
        <v>1</v>
      </c>
      <c r="O1555" s="4">
        <f t="shared" si="277"/>
        <v>0</v>
      </c>
      <c r="P1555" s="3">
        <f t="shared" si="272"/>
        <v>0</v>
      </c>
      <c r="Q1555" s="2">
        <f t="shared" si="273"/>
        <v>0</v>
      </c>
      <c r="R1555" s="3">
        <f t="shared" si="274"/>
        <v>0</v>
      </c>
      <c r="S1555" s="2">
        <f t="shared" si="275"/>
        <v>0</v>
      </c>
      <c r="T1555" s="1">
        <f t="shared" si="278"/>
        <v>0</v>
      </c>
      <c r="U1555" s="1">
        <f t="shared" si="279"/>
        <v>0</v>
      </c>
    </row>
    <row r="1556" spans="1:21">
      <c r="A1556">
        <v>7544</v>
      </c>
      <c r="B1556" t="s">
        <v>394</v>
      </c>
      <c r="C1556" t="s">
        <v>0</v>
      </c>
      <c r="D1556">
        <v>2994</v>
      </c>
      <c r="E1556">
        <v>0.5</v>
      </c>
      <c r="F1556">
        <v>1.3484</v>
      </c>
      <c r="G1556">
        <v>1.3459000000000001</v>
      </c>
      <c r="H1556">
        <v>1.3484</v>
      </c>
      <c r="I1556">
        <v>2.5</v>
      </c>
      <c r="J1556">
        <v>1090.72</v>
      </c>
      <c r="K1556" s="8" t="str">
        <f t="shared" si="269"/>
        <v>14:44</v>
      </c>
      <c r="L1556" s="7" t="str">
        <f t="shared" si="270"/>
        <v>14</v>
      </c>
      <c r="M1556" s="6">
        <f t="shared" si="271"/>
        <v>0</v>
      </c>
      <c r="N1556" s="5">
        <f t="shared" si="276"/>
        <v>0</v>
      </c>
      <c r="O1556" s="4">
        <f t="shared" si="277"/>
        <v>1</v>
      </c>
      <c r="P1556" s="3">
        <f t="shared" si="272"/>
        <v>0</v>
      </c>
      <c r="Q1556" s="2">
        <f t="shared" si="273"/>
        <v>0</v>
      </c>
      <c r="R1556" s="3">
        <f t="shared" si="274"/>
        <v>0</v>
      </c>
      <c r="S1556" s="2">
        <f t="shared" si="275"/>
        <v>1</v>
      </c>
      <c r="T1556" s="1">
        <f t="shared" si="278"/>
        <v>0</v>
      </c>
      <c r="U1556" s="1">
        <f t="shared" si="279"/>
        <v>0</v>
      </c>
    </row>
    <row r="1557" spans="1:21">
      <c r="A1557">
        <v>7555</v>
      </c>
      <c r="B1557" t="s">
        <v>393</v>
      </c>
      <c r="C1557" t="s">
        <v>3</v>
      </c>
      <c r="D1557">
        <v>2995</v>
      </c>
      <c r="E1557">
        <v>1</v>
      </c>
      <c r="F1557">
        <v>1.3513999999999999</v>
      </c>
      <c r="G1557">
        <v>1.3513999999999999</v>
      </c>
      <c r="H1557">
        <v>1.3489</v>
      </c>
      <c r="I1557">
        <v>-20</v>
      </c>
      <c r="J1557">
        <v>1070.72</v>
      </c>
      <c r="K1557" s="8" t="str">
        <f t="shared" si="269"/>
        <v>15:36</v>
      </c>
      <c r="L1557" s="7" t="str">
        <f t="shared" si="270"/>
        <v>15</v>
      </c>
      <c r="M1557" s="6">
        <f t="shared" si="271"/>
        <v>0</v>
      </c>
      <c r="N1557" s="5">
        <f t="shared" si="276"/>
        <v>1</v>
      </c>
      <c r="O1557" s="4">
        <f t="shared" si="277"/>
        <v>0</v>
      </c>
      <c r="P1557" s="3">
        <f t="shared" si="272"/>
        <v>0</v>
      </c>
      <c r="Q1557" s="2">
        <f t="shared" si="273"/>
        <v>0</v>
      </c>
      <c r="R1557" s="3">
        <f t="shared" si="274"/>
        <v>1</v>
      </c>
      <c r="S1557" s="2">
        <f t="shared" si="275"/>
        <v>0</v>
      </c>
      <c r="T1557" s="1">
        <f t="shared" si="278"/>
        <v>0</v>
      </c>
      <c r="U1557" s="1">
        <f t="shared" si="279"/>
        <v>0</v>
      </c>
    </row>
    <row r="1558" spans="1:21">
      <c r="A1558">
        <v>7560</v>
      </c>
      <c r="B1558" t="s">
        <v>392</v>
      </c>
      <c r="C1558" t="s">
        <v>3</v>
      </c>
      <c r="D1558">
        <v>2997</v>
      </c>
      <c r="E1558">
        <v>0.5</v>
      </c>
      <c r="F1558">
        <v>1.3524</v>
      </c>
      <c r="G1558">
        <v>1.3524</v>
      </c>
      <c r="H1558">
        <v>1.3499000000000001</v>
      </c>
      <c r="I1558">
        <v>-10</v>
      </c>
      <c r="J1558">
        <v>1060.72</v>
      </c>
      <c r="K1558" s="8" t="str">
        <f t="shared" si="269"/>
        <v>16:31</v>
      </c>
      <c r="L1558" s="7" t="str">
        <f t="shared" si="270"/>
        <v>16</v>
      </c>
      <c r="M1558" s="6">
        <f t="shared" si="271"/>
        <v>0</v>
      </c>
      <c r="N1558" s="5">
        <f t="shared" si="276"/>
        <v>2</v>
      </c>
      <c r="O1558" s="4">
        <f t="shared" si="277"/>
        <v>0</v>
      </c>
      <c r="P1558" s="3">
        <f t="shared" si="272"/>
        <v>1</v>
      </c>
      <c r="Q1558" s="2">
        <f t="shared" si="273"/>
        <v>0</v>
      </c>
      <c r="R1558" s="3">
        <f t="shared" si="274"/>
        <v>1</v>
      </c>
      <c r="S1558" s="2">
        <f t="shared" si="275"/>
        <v>0</v>
      </c>
      <c r="T1558" s="1">
        <f t="shared" si="278"/>
        <v>0</v>
      </c>
      <c r="U1558" s="1">
        <f t="shared" si="279"/>
        <v>0</v>
      </c>
    </row>
    <row r="1559" spans="1:21">
      <c r="A1559">
        <v>7565</v>
      </c>
      <c r="B1559" t="s">
        <v>391</v>
      </c>
      <c r="C1559" t="s">
        <v>0</v>
      </c>
      <c r="D1559">
        <v>3001</v>
      </c>
      <c r="E1559">
        <v>0.5</v>
      </c>
      <c r="F1559">
        <v>1.3519000000000001</v>
      </c>
      <c r="G1559">
        <v>1.3544</v>
      </c>
      <c r="H1559">
        <v>1.3519000000000001</v>
      </c>
      <c r="I1559">
        <v>2.5</v>
      </c>
      <c r="J1559">
        <v>1063.22</v>
      </c>
      <c r="K1559" s="8" t="str">
        <f t="shared" si="269"/>
        <v>17:02</v>
      </c>
      <c r="L1559" s="7" t="str">
        <f t="shared" si="270"/>
        <v>17</v>
      </c>
      <c r="M1559" s="6">
        <f t="shared" si="271"/>
        <v>0</v>
      </c>
      <c r="N1559" s="5">
        <f t="shared" si="276"/>
        <v>0</v>
      </c>
      <c r="O1559" s="4">
        <f t="shared" si="277"/>
        <v>1</v>
      </c>
      <c r="P1559" s="3">
        <f t="shared" si="272"/>
        <v>0</v>
      </c>
      <c r="Q1559" s="2">
        <f t="shared" si="273"/>
        <v>0</v>
      </c>
      <c r="R1559" s="3">
        <f t="shared" si="274"/>
        <v>0</v>
      </c>
      <c r="S1559" s="2">
        <f t="shared" si="275"/>
        <v>0</v>
      </c>
      <c r="T1559" s="1">
        <f t="shared" si="278"/>
        <v>0</v>
      </c>
      <c r="U1559" s="1">
        <f t="shared" si="279"/>
        <v>0</v>
      </c>
    </row>
    <row r="1560" spans="1:21">
      <c r="A1560">
        <v>7567</v>
      </c>
      <c r="B1560" t="s">
        <v>390</v>
      </c>
      <c r="C1560" t="s">
        <v>0</v>
      </c>
      <c r="D1560">
        <v>3004</v>
      </c>
      <c r="E1560">
        <v>1.5</v>
      </c>
      <c r="F1560">
        <v>1.3522000000000001</v>
      </c>
      <c r="G1560">
        <v>1.3496999999999999</v>
      </c>
      <c r="H1560">
        <v>1.3522000000000001</v>
      </c>
      <c r="I1560">
        <v>7.5</v>
      </c>
      <c r="J1560">
        <v>1070.72</v>
      </c>
      <c r="K1560" s="8" t="str">
        <f t="shared" si="269"/>
        <v>19:47</v>
      </c>
      <c r="L1560" s="7" t="str">
        <f t="shared" si="270"/>
        <v>19</v>
      </c>
      <c r="M1560" s="6">
        <f t="shared" si="271"/>
        <v>0</v>
      </c>
      <c r="N1560" s="5">
        <f t="shared" si="276"/>
        <v>0</v>
      </c>
      <c r="O1560" s="4">
        <f t="shared" si="277"/>
        <v>2</v>
      </c>
      <c r="P1560" s="3">
        <f t="shared" si="272"/>
        <v>0</v>
      </c>
      <c r="Q1560" s="2">
        <f t="shared" si="273"/>
        <v>0</v>
      </c>
      <c r="R1560" s="3">
        <f t="shared" si="274"/>
        <v>0</v>
      </c>
      <c r="S1560" s="2">
        <f t="shared" si="275"/>
        <v>1</v>
      </c>
      <c r="T1560" s="1">
        <f t="shared" si="278"/>
        <v>0</v>
      </c>
      <c r="U1560" s="1">
        <f t="shared" si="279"/>
        <v>1</v>
      </c>
    </row>
    <row r="1561" spans="1:21">
      <c r="A1561">
        <v>7568</v>
      </c>
      <c r="B1561" t="s">
        <v>389</v>
      </c>
      <c r="C1561" t="s">
        <v>3</v>
      </c>
      <c r="D1561">
        <v>2999</v>
      </c>
      <c r="E1561">
        <v>0.5</v>
      </c>
      <c r="F1561">
        <v>1.3533999999999999</v>
      </c>
      <c r="G1561">
        <v>1.3533999999999999</v>
      </c>
      <c r="H1561">
        <v>1.3509</v>
      </c>
      <c r="I1561">
        <v>-10</v>
      </c>
      <c r="J1561">
        <v>1060.72</v>
      </c>
      <c r="K1561" s="8" t="str">
        <f t="shared" si="269"/>
        <v>22:01</v>
      </c>
      <c r="L1561" s="7" t="str">
        <f t="shared" si="270"/>
        <v>22</v>
      </c>
      <c r="M1561" s="6">
        <f t="shared" si="271"/>
        <v>0</v>
      </c>
      <c r="N1561" s="5">
        <f t="shared" si="276"/>
        <v>1</v>
      </c>
      <c r="O1561" s="4">
        <f t="shared" si="277"/>
        <v>0</v>
      </c>
      <c r="P1561" s="3">
        <f t="shared" si="272"/>
        <v>0</v>
      </c>
      <c r="Q1561" s="2">
        <f t="shared" si="273"/>
        <v>0</v>
      </c>
      <c r="R1561" s="3">
        <f t="shared" si="274"/>
        <v>1</v>
      </c>
      <c r="S1561" s="2">
        <f t="shared" si="275"/>
        <v>0</v>
      </c>
      <c r="T1561" s="1">
        <f t="shared" si="278"/>
        <v>0</v>
      </c>
      <c r="U1561" s="1">
        <f t="shared" si="279"/>
        <v>0</v>
      </c>
    </row>
    <row r="1562" spans="1:21">
      <c r="A1562">
        <v>7576</v>
      </c>
      <c r="B1562" t="s">
        <v>388</v>
      </c>
      <c r="C1562" t="s">
        <v>0</v>
      </c>
      <c r="D1562">
        <v>3006</v>
      </c>
      <c r="E1562">
        <v>1</v>
      </c>
      <c r="F1562">
        <v>1.3539000000000001</v>
      </c>
      <c r="G1562">
        <v>1.3513999999999999</v>
      </c>
      <c r="H1562">
        <v>1.3539000000000001</v>
      </c>
      <c r="I1562">
        <v>5</v>
      </c>
      <c r="J1562">
        <v>1065.72</v>
      </c>
      <c r="K1562" s="8" t="str">
        <f t="shared" si="269"/>
        <v>03:47</v>
      </c>
      <c r="L1562" s="7" t="str">
        <f t="shared" si="270"/>
        <v>03</v>
      </c>
      <c r="M1562" s="6">
        <f t="shared" si="271"/>
        <v>0</v>
      </c>
      <c r="N1562" s="5">
        <f t="shared" si="276"/>
        <v>0</v>
      </c>
      <c r="O1562" s="4">
        <f t="shared" si="277"/>
        <v>1</v>
      </c>
      <c r="P1562" s="3">
        <f t="shared" si="272"/>
        <v>0</v>
      </c>
      <c r="Q1562" s="2">
        <f t="shared" si="273"/>
        <v>0</v>
      </c>
      <c r="R1562" s="3">
        <f t="shared" si="274"/>
        <v>0</v>
      </c>
      <c r="S1562" s="2">
        <f t="shared" si="275"/>
        <v>1</v>
      </c>
      <c r="T1562" s="1">
        <f t="shared" si="278"/>
        <v>0</v>
      </c>
      <c r="U1562" s="1">
        <f t="shared" si="279"/>
        <v>0</v>
      </c>
    </row>
    <row r="1563" spans="1:21">
      <c r="A1563">
        <v>7581</v>
      </c>
      <c r="B1563" t="s">
        <v>387</v>
      </c>
      <c r="C1563" t="s">
        <v>0</v>
      </c>
      <c r="D1563">
        <v>3007</v>
      </c>
      <c r="E1563">
        <v>2</v>
      </c>
      <c r="F1563">
        <v>1.3535999999999999</v>
      </c>
      <c r="G1563">
        <v>1.3561000000000001</v>
      </c>
      <c r="H1563">
        <v>1.3535999999999999</v>
      </c>
      <c r="I1563">
        <v>10</v>
      </c>
      <c r="J1563">
        <v>1075.72</v>
      </c>
      <c r="K1563" s="8" t="str">
        <f t="shared" si="269"/>
        <v>08:39</v>
      </c>
      <c r="L1563" s="7" t="str">
        <f t="shared" si="270"/>
        <v>08</v>
      </c>
      <c r="M1563" s="6">
        <f t="shared" si="271"/>
        <v>0</v>
      </c>
      <c r="N1563" s="5">
        <f t="shared" si="276"/>
        <v>0</v>
      </c>
      <c r="O1563" s="4">
        <f t="shared" si="277"/>
        <v>2</v>
      </c>
      <c r="P1563" s="3">
        <f t="shared" si="272"/>
        <v>0</v>
      </c>
      <c r="Q1563" s="2">
        <f t="shared" si="273"/>
        <v>0</v>
      </c>
      <c r="R1563" s="3">
        <f t="shared" si="274"/>
        <v>0</v>
      </c>
      <c r="S1563" s="2">
        <f t="shared" si="275"/>
        <v>0</v>
      </c>
      <c r="T1563" s="1">
        <f t="shared" si="278"/>
        <v>0</v>
      </c>
      <c r="U1563" s="1">
        <f t="shared" si="279"/>
        <v>1</v>
      </c>
    </row>
    <row r="1564" spans="1:21">
      <c r="A1564">
        <v>7586</v>
      </c>
      <c r="B1564" t="s">
        <v>386</v>
      </c>
      <c r="C1564" t="s">
        <v>0</v>
      </c>
      <c r="D1564">
        <v>3010</v>
      </c>
      <c r="E1564">
        <v>3</v>
      </c>
      <c r="F1564">
        <v>1.3540000000000001</v>
      </c>
      <c r="G1564">
        <v>1.3514999999999999</v>
      </c>
      <c r="H1564">
        <v>1.3540000000000001</v>
      </c>
      <c r="I1564">
        <v>15</v>
      </c>
      <c r="J1564">
        <v>1090.72</v>
      </c>
      <c r="K1564" s="8" t="str">
        <f t="shared" si="269"/>
        <v>09:59</v>
      </c>
      <c r="L1564" s="7" t="str">
        <f t="shared" si="270"/>
        <v>09</v>
      </c>
      <c r="M1564" s="6">
        <f t="shared" si="271"/>
        <v>0</v>
      </c>
      <c r="N1564" s="5">
        <f t="shared" si="276"/>
        <v>0</v>
      </c>
      <c r="O1564" s="4">
        <f t="shared" si="277"/>
        <v>3</v>
      </c>
      <c r="P1564" s="3">
        <f t="shared" si="272"/>
        <v>0</v>
      </c>
      <c r="Q1564" s="2">
        <f t="shared" si="273"/>
        <v>0</v>
      </c>
      <c r="R1564" s="3">
        <f t="shared" si="274"/>
        <v>0</v>
      </c>
      <c r="S1564" s="2">
        <f t="shared" si="275"/>
        <v>1</v>
      </c>
      <c r="T1564" s="1">
        <f t="shared" si="278"/>
        <v>0</v>
      </c>
      <c r="U1564" s="1">
        <f t="shared" si="279"/>
        <v>1</v>
      </c>
    </row>
    <row r="1565" spans="1:21">
      <c r="A1565">
        <v>7595</v>
      </c>
      <c r="B1565" t="s">
        <v>385</v>
      </c>
      <c r="C1565" t="s">
        <v>3</v>
      </c>
      <c r="D1565">
        <v>3011</v>
      </c>
      <c r="E1565">
        <v>4</v>
      </c>
      <c r="F1565">
        <v>1.3560000000000001</v>
      </c>
      <c r="G1565">
        <v>1.3560000000000001</v>
      </c>
      <c r="H1565">
        <v>1.3534999999999999</v>
      </c>
      <c r="I1565">
        <v>-80</v>
      </c>
      <c r="J1565">
        <v>1010.72</v>
      </c>
      <c r="K1565" s="8" t="str">
        <f t="shared" si="269"/>
        <v>13:14</v>
      </c>
      <c r="L1565" s="7" t="str">
        <f t="shared" si="270"/>
        <v>13</v>
      </c>
      <c r="M1565" s="6">
        <f t="shared" si="271"/>
        <v>0</v>
      </c>
      <c r="N1565" s="5">
        <f t="shared" si="276"/>
        <v>1</v>
      </c>
      <c r="O1565" s="4">
        <f t="shared" si="277"/>
        <v>0</v>
      </c>
      <c r="P1565" s="3">
        <f t="shared" si="272"/>
        <v>0</v>
      </c>
      <c r="Q1565" s="2">
        <f t="shared" si="273"/>
        <v>0</v>
      </c>
      <c r="R1565" s="3">
        <f t="shared" si="274"/>
        <v>1</v>
      </c>
      <c r="S1565" s="2">
        <f t="shared" si="275"/>
        <v>0</v>
      </c>
      <c r="T1565" s="1">
        <f t="shared" si="278"/>
        <v>0</v>
      </c>
      <c r="U1565" s="1">
        <f t="shared" si="279"/>
        <v>0</v>
      </c>
    </row>
    <row r="1566" spans="1:21">
      <c r="A1566">
        <v>7596</v>
      </c>
      <c r="B1566" t="s">
        <v>384</v>
      </c>
      <c r="C1566" t="s">
        <v>0</v>
      </c>
      <c r="D1566">
        <v>3013</v>
      </c>
      <c r="E1566">
        <v>0.5</v>
      </c>
      <c r="F1566">
        <v>1.3547</v>
      </c>
      <c r="G1566">
        <v>1.3572</v>
      </c>
      <c r="H1566">
        <v>1.3547</v>
      </c>
      <c r="I1566">
        <v>2.5</v>
      </c>
      <c r="J1566">
        <v>1013.22</v>
      </c>
      <c r="K1566" s="8" t="str">
        <f t="shared" si="269"/>
        <v>14:25</v>
      </c>
      <c r="L1566" s="7" t="str">
        <f t="shared" si="270"/>
        <v>14</v>
      </c>
      <c r="M1566" s="6">
        <f t="shared" si="271"/>
        <v>0</v>
      </c>
      <c r="N1566" s="5">
        <f t="shared" si="276"/>
        <v>0</v>
      </c>
      <c r="O1566" s="4">
        <f t="shared" si="277"/>
        <v>1</v>
      </c>
      <c r="P1566" s="3">
        <f t="shared" si="272"/>
        <v>0</v>
      </c>
      <c r="Q1566" s="2">
        <f t="shared" si="273"/>
        <v>0</v>
      </c>
      <c r="R1566" s="3">
        <f t="shared" si="274"/>
        <v>0</v>
      </c>
      <c r="S1566" s="2">
        <f t="shared" si="275"/>
        <v>0</v>
      </c>
      <c r="T1566" s="1">
        <f t="shared" si="278"/>
        <v>0</v>
      </c>
      <c r="U1566" s="1">
        <f t="shared" si="279"/>
        <v>0</v>
      </c>
    </row>
    <row r="1567" spans="1:21">
      <c r="A1567">
        <v>7601</v>
      </c>
      <c r="B1567" t="s">
        <v>383</v>
      </c>
      <c r="C1567" t="s">
        <v>0</v>
      </c>
      <c r="D1567">
        <v>3016</v>
      </c>
      <c r="E1567">
        <v>1.5</v>
      </c>
      <c r="F1567">
        <v>1.355</v>
      </c>
      <c r="G1567">
        <v>1.3525</v>
      </c>
      <c r="H1567">
        <v>1.355</v>
      </c>
      <c r="I1567">
        <v>7.5</v>
      </c>
      <c r="J1567">
        <v>1020.72</v>
      </c>
      <c r="K1567" s="8" t="str">
        <f t="shared" si="269"/>
        <v>15:54</v>
      </c>
      <c r="L1567" s="7" t="str">
        <f t="shared" si="270"/>
        <v>15</v>
      </c>
      <c r="M1567" s="6">
        <f t="shared" si="271"/>
        <v>0</v>
      </c>
      <c r="N1567" s="5">
        <f t="shared" si="276"/>
        <v>0</v>
      </c>
      <c r="O1567" s="4">
        <f t="shared" si="277"/>
        <v>2</v>
      </c>
      <c r="P1567" s="3">
        <f t="shared" si="272"/>
        <v>0</v>
      </c>
      <c r="Q1567" s="2">
        <f t="shared" si="273"/>
        <v>0</v>
      </c>
      <c r="R1567" s="3">
        <f t="shared" si="274"/>
        <v>0</v>
      </c>
      <c r="S1567" s="2">
        <f t="shared" si="275"/>
        <v>1</v>
      </c>
      <c r="T1567" s="1">
        <f t="shared" si="278"/>
        <v>0</v>
      </c>
      <c r="U1567" s="1">
        <f t="shared" si="279"/>
        <v>1</v>
      </c>
    </row>
    <row r="1568" spans="1:21">
      <c r="A1568">
        <v>7610</v>
      </c>
      <c r="B1568" t="s">
        <v>382</v>
      </c>
      <c r="C1568" t="s">
        <v>0</v>
      </c>
      <c r="D1568">
        <v>3019</v>
      </c>
      <c r="E1568">
        <v>1</v>
      </c>
      <c r="F1568">
        <v>1.3548</v>
      </c>
      <c r="G1568">
        <v>1.3573</v>
      </c>
      <c r="H1568">
        <v>1.3548</v>
      </c>
      <c r="I1568">
        <v>5</v>
      </c>
      <c r="J1568">
        <v>1025.72</v>
      </c>
      <c r="K1568" s="8" t="str">
        <f t="shared" si="269"/>
        <v>09:09</v>
      </c>
      <c r="L1568" s="7" t="str">
        <f t="shared" si="270"/>
        <v>09</v>
      </c>
      <c r="M1568" s="6">
        <f t="shared" si="271"/>
        <v>0</v>
      </c>
      <c r="N1568" s="5">
        <f t="shared" si="276"/>
        <v>0</v>
      </c>
      <c r="O1568" s="4">
        <f t="shared" si="277"/>
        <v>3</v>
      </c>
      <c r="P1568" s="3">
        <f t="shared" si="272"/>
        <v>0</v>
      </c>
      <c r="Q1568" s="2">
        <f t="shared" si="273"/>
        <v>0</v>
      </c>
      <c r="R1568" s="3">
        <f t="shared" si="274"/>
        <v>0</v>
      </c>
      <c r="S1568" s="2">
        <f t="shared" si="275"/>
        <v>0</v>
      </c>
      <c r="T1568" s="1">
        <f t="shared" si="278"/>
        <v>0</v>
      </c>
      <c r="U1568" s="1">
        <f t="shared" si="279"/>
        <v>1</v>
      </c>
    </row>
    <row r="1569" spans="1:21">
      <c r="A1569">
        <v>7619</v>
      </c>
      <c r="B1569" t="s">
        <v>381</v>
      </c>
      <c r="C1569" t="s">
        <v>0</v>
      </c>
      <c r="D1569">
        <v>3024</v>
      </c>
      <c r="E1569">
        <v>0.5</v>
      </c>
      <c r="F1569">
        <v>1.3541000000000001</v>
      </c>
      <c r="G1569">
        <v>1.3515999999999999</v>
      </c>
      <c r="H1569">
        <v>1.3541000000000001</v>
      </c>
      <c r="I1569">
        <v>2.5</v>
      </c>
      <c r="J1569">
        <v>1028.22</v>
      </c>
      <c r="K1569" s="8" t="str">
        <f t="shared" si="269"/>
        <v>09:35</v>
      </c>
      <c r="L1569" s="7" t="str">
        <f t="shared" si="270"/>
        <v>09</v>
      </c>
      <c r="M1569" s="6">
        <f t="shared" si="271"/>
        <v>0</v>
      </c>
      <c r="N1569" s="5">
        <f t="shared" si="276"/>
        <v>0</v>
      </c>
      <c r="O1569" s="4">
        <f t="shared" si="277"/>
        <v>4</v>
      </c>
      <c r="P1569" s="3">
        <f t="shared" si="272"/>
        <v>0</v>
      </c>
      <c r="Q1569" s="2">
        <f t="shared" si="273"/>
        <v>0</v>
      </c>
      <c r="R1569" s="3">
        <f t="shared" si="274"/>
        <v>0</v>
      </c>
      <c r="S1569" s="2">
        <f t="shared" si="275"/>
        <v>1</v>
      </c>
      <c r="T1569" s="1">
        <f t="shared" si="278"/>
        <v>0</v>
      </c>
      <c r="U1569" s="1">
        <f t="shared" si="279"/>
        <v>1</v>
      </c>
    </row>
    <row r="1570" spans="1:21">
      <c r="A1570">
        <v>7621</v>
      </c>
      <c r="B1570" t="s">
        <v>380</v>
      </c>
      <c r="C1570" t="s">
        <v>0</v>
      </c>
      <c r="D1570">
        <v>3025</v>
      </c>
      <c r="E1570">
        <v>1.5</v>
      </c>
      <c r="F1570">
        <v>1.3537999999999999</v>
      </c>
      <c r="G1570">
        <v>1.3563000000000001</v>
      </c>
      <c r="H1570">
        <v>1.3537999999999999</v>
      </c>
      <c r="I1570">
        <v>7.5</v>
      </c>
      <c r="J1570">
        <v>1035.72</v>
      </c>
      <c r="K1570" s="8" t="str">
        <f t="shared" si="269"/>
        <v>10:32</v>
      </c>
      <c r="L1570" s="7" t="str">
        <f t="shared" si="270"/>
        <v>10</v>
      </c>
      <c r="M1570" s="6">
        <f t="shared" si="271"/>
        <v>0</v>
      </c>
      <c r="N1570" s="5">
        <f t="shared" si="276"/>
        <v>0</v>
      </c>
      <c r="O1570" s="4">
        <f t="shared" si="277"/>
        <v>5</v>
      </c>
      <c r="P1570" s="3">
        <f t="shared" si="272"/>
        <v>0</v>
      </c>
      <c r="Q1570" s="2">
        <f t="shared" si="273"/>
        <v>1</v>
      </c>
      <c r="R1570" s="3">
        <f t="shared" si="274"/>
        <v>0</v>
      </c>
      <c r="S1570" s="2">
        <f t="shared" si="275"/>
        <v>0</v>
      </c>
      <c r="T1570" s="1">
        <f t="shared" si="278"/>
        <v>0</v>
      </c>
      <c r="U1570" s="1">
        <f t="shared" si="279"/>
        <v>1</v>
      </c>
    </row>
    <row r="1571" spans="1:21">
      <c r="A1571">
        <v>7622</v>
      </c>
      <c r="B1571" t="s">
        <v>379</v>
      </c>
      <c r="C1571" t="s">
        <v>3</v>
      </c>
      <c r="D1571">
        <v>3022</v>
      </c>
      <c r="E1571">
        <v>2</v>
      </c>
      <c r="F1571">
        <v>1.3526</v>
      </c>
      <c r="G1571">
        <v>1.3526</v>
      </c>
      <c r="H1571">
        <v>1.3551</v>
      </c>
      <c r="I1571">
        <v>-40</v>
      </c>
      <c r="J1571">
        <v>995.72</v>
      </c>
      <c r="K1571" s="8" t="str">
        <f t="shared" si="269"/>
        <v>12:26</v>
      </c>
      <c r="L1571" s="7" t="str">
        <f t="shared" si="270"/>
        <v>12</v>
      </c>
      <c r="M1571" s="6">
        <f t="shared" si="271"/>
        <v>0</v>
      </c>
      <c r="N1571" s="5">
        <f t="shared" si="276"/>
        <v>1</v>
      </c>
      <c r="O1571" s="4">
        <f t="shared" si="277"/>
        <v>0</v>
      </c>
      <c r="P1571" s="3">
        <f t="shared" si="272"/>
        <v>0</v>
      </c>
      <c r="Q1571" s="2">
        <f t="shared" si="273"/>
        <v>0</v>
      </c>
      <c r="R1571" s="3">
        <f t="shared" si="274"/>
        <v>0</v>
      </c>
      <c r="S1571" s="2">
        <f t="shared" si="275"/>
        <v>0</v>
      </c>
      <c r="T1571" s="1">
        <f t="shared" si="278"/>
        <v>0</v>
      </c>
      <c r="U1571" s="1">
        <f t="shared" si="279"/>
        <v>0</v>
      </c>
    </row>
    <row r="1572" spans="1:21">
      <c r="A1572">
        <v>7630</v>
      </c>
      <c r="B1572" t="s">
        <v>378</v>
      </c>
      <c r="C1572" t="s">
        <v>0</v>
      </c>
      <c r="D1572">
        <v>3027</v>
      </c>
      <c r="E1572">
        <v>1</v>
      </c>
      <c r="F1572">
        <v>1.3593999999999999</v>
      </c>
      <c r="G1572">
        <v>1.3619000000000001</v>
      </c>
      <c r="H1572">
        <v>1.3593999999999999</v>
      </c>
      <c r="I1572">
        <v>5</v>
      </c>
      <c r="J1572">
        <v>1000.72</v>
      </c>
      <c r="K1572" s="8" t="str">
        <f t="shared" si="269"/>
        <v>11:29</v>
      </c>
      <c r="L1572" s="7" t="str">
        <f t="shared" si="270"/>
        <v>11</v>
      </c>
      <c r="M1572" s="6">
        <f t="shared" si="271"/>
        <v>0</v>
      </c>
      <c r="N1572" s="5">
        <f t="shared" si="276"/>
        <v>0</v>
      </c>
      <c r="O1572" s="4">
        <f t="shared" si="277"/>
        <v>1</v>
      </c>
      <c r="P1572" s="3">
        <f t="shared" si="272"/>
        <v>0</v>
      </c>
      <c r="Q1572" s="2">
        <f t="shared" si="273"/>
        <v>0</v>
      </c>
      <c r="R1572" s="3">
        <f t="shared" si="274"/>
        <v>0</v>
      </c>
      <c r="S1572" s="2">
        <f t="shared" si="275"/>
        <v>0</v>
      </c>
      <c r="T1572" s="1">
        <f t="shared" si="278"/>
        <v>0</v>
      </c>
      <c r="U1572" s="1">
        <f t="shared" si="279"/>
        <v>0</v>
      </c>
    </row>
    <row r="1573" spans="1:21">
      <c r="A1573">
        <v>7635</v>
      </c>
      <c r="B1573" t="s">
        <v>377</v>
      </c>
      <c r="C1573" t="s">
        <v>0</v>
      </c>
      <c r="D1573">
        <v>3030</v>
      </c>
      <c r="E1573">
        <v>2</v>
      </c>
      <c r="F1573">
        <v>1.3597999999999999</v>
      </c>
      <c r="G1573">
        <v>1.3573</v>
      </c>
      <c r="H1573">
        <v>1.3597999999999999</v>
      </c>
      <c r="I1573">
        <v>10</v>
      </c>
      <c r="J1573">
        <v>1010.72</v>
      </c>
      <c r="K1573" s="8" t="str">
        <f t="shared" si="269"/>
        <v>11:57</v>
      </c>
      <c r="L1573" s="7" t="str">
        <f t="shared" si="270"/>
        <v>11</v>
      </c>
      <c r="M1573" s="6">
        <f t="shared" si="271"/>
        <v>0</v>
      </c>
      <c r="N1573" s="5">
        <f t="shared" si="276"/>
        <v>0</v>
      </c>
      <c r="O1573" s="4">
        <f t="shared" si="277"/>
        <v>2</v>
      </c>
      <c r="P1573" s="3">
        <f t="shared" si="272"/>
        <v>0</v>
      </c>
      <c r="Q1573" s="2">
        <f t="shared" si="273"/>
        <v>0</v>
      </c>
      <c r="R1573" s="3">
        <f t="shared" si="274"/>
        <v>0</v>
      </c>
      <c r="S1573" s="2">
        <f t="shared" si="275"/>
        <v>1</v>
      </c>
      <c r="T1573" s="1">
        <f t="shared" si="278"/>
        <v>0</v>
      </c>
      <c r="U1573" s="1">
        <f t="shared" si="279"/>
        <v>1</v>
      </c>
    </row>
    <row r="1574" spans="1:21">
      <c r="A1574">
        <v>7640</v>
      </c>
      <c r="B1574" t="s">
        <v>376</v>
      </c>
      <c r="C1574" t="s">
        <v>0</v>
      </c>
      <c r="D1574">
        <v>3031</v>
      </c>
      <c r="E1574">
        <v>3</v>
      </c>
      <c r="F1574">
        <v>1.3594999999999999</v>
      </c>
      <c r="G1574">
        <v>1.3620000000000001</v>
      </c>
      <c r="H1574">
        <v>1.3594999999999999</v>
      </c>
      <c r="I1574">
        <v>15</v>
      </c>
      <c r="J1574">
        <v>1025.72</v>
      </c>
      <c r="K1574" s="8" t="str">
        <f t="shared" si="269"/>
        <v>13:13</v>
      </c>
      <c r="L1574" s="7" t="str">
        <f t="shared" si="270"/>
        <v>13</v>
      </c>
      <c r="M1574" s="6">
        <f t="shared" si="271"/>
        <v>0</v>
      </c>
      <c r="N1574" s="5">
        <f t="shared" si="276"/>
        <v>0</v>
      </c>
      <c r="O1574" s="4">
        <f t="shared" si="277"/>
        <v>3</v>
      </c>
      <c r="P1574" s="3">
        <f t="shared" si="272"/>
        <v>0</v>
      </c>
      <c r="Q1574" s="2">
        <f t="shared" si="273"/>
        <v>0</v>
      </c>
      <c r="R1574" s="3">
        <f t="shared" si="274"/>
        <v>0</v>
      </c>
      <c r="S1574" s="2">
        <f t="shared" si="275"/>
        <v>0</v>
      </c>
      <c r="T1574" s="1">
        <f t="shared" si="278"/>
        <v>0</v>
      </c>
      <c r="U1574" s="1">
        <f t="shared" si="279"/>
        <v>1</v>
      </c>
    </row>
    <row r="1575" spans="1:21">
      <c r="A1575">
        <v>7649</v>
      </c>
      <c r="B1575" t="s">
        <v>375</v>
      </c>
      <c r="C1575" t="s">
        <v>3</v>
      </c>
      <c r="D1575">
        <v>3034</v>
      </c>
      <c r="E1575">
        <v>4</v>
      </c>
      <c r="F1575">
        <v>1.3573</v>
      </c>
      <c r="G1575">
        <v>1.3573</v>
      </c>
      <c r="H1575">
        <v>1.3597999999999999</v>
      </c>
      <c r="I1575">
        <v>-80</v>
      </c>
      <c r="J1575">
        <v>945.72</v>
      </c>
      <c r="K1575" s="8" t="str">
        <f t="shared" si="269"/>
        <v>14:02</v>
      </c>
      <c r="L1575" s="7" t="str">
        <f t="shared" si="270"/>
        <v>14</v>
      </c>
      <c r="M1575" s="6">
        <f t="shared" si="271"/>
        <v>0</v>
      </c>
      <c r="N1575" s="5">
        <f t="shared" si="276"/>
        <v>1</v>
      </c>
      <c r="O1575" s="4">
        <f t="shared" si="277"/>
        <v>0</v>
      </c>
      <c r="P1575" s="3">
        <f t="shared" si="272"/>
        <v>0</v>
      </c>
      <c r="Q1575" s="2">
        <f t="shared" si="273"/>
        <v>0</v>
      </c>
      <c r="R1575" s="3">
        <f t="shared" si="274"/>
        <v>0</v>
      </c>
      <c r="S1575" s="2">
        <f t="shared" si="275"/>
        <v>0</v>
      </c>
      <c r="T1575" s="1">
        <f t="shared" si="278"/>
        <v>0</v>
      </c>
      <c r="U1575" s="1">
        <f t="shared" si="279"/>
        <v>0</v>
      </c>
    </row>
    <row r="1576" spans="1:21">
      <c r="A1576">
        <v>7654</v>
      </c>
      <c r="B1576" t="s">
        <v>374</v>
      </c>
      <c r="C1576" t="s">
        <v>0</v>
      </c>
      <c r="D1576">
        <v>3038</v>
      </c>
      <c r="E1576">
        <v>0.5</v>
      </c>
      <c r="F1576">
        <v>1.3576999999999999</v>
      </c>
      <c r="G1576">
        <v>1.3552</v>
      </c>
      <c r="H1576">
        <v>1.3576999999999999</v>
      </c>
      <c r="I1576">
        <v>2.5</v>
      </c>
      <c r="J1576">
        <v>948.22</v>
      </c>
      <c r="K1576" s="8" t="str">
        <f t="shared" si="269"/>
        <v>14:08</v>
      </c>
      <c r="L1576" s="7" t="str">
        <f t="shared" si="270"/>
        <v>14</v>
      </c>
      <c r="M1576" s="6">
        <f t="shared" si="271"/>
        <v>0</v>
      </c>
      <c r="N1576" s="5">
        <f t="shared" si="276"/>
        <v>0</v>
      </c>
      <c r="O1576" s="4">
        <f t="shared" si="277"/>
        <v>1</v>
      </c>
      <c r="P1576" s="3">
        <f t="shared" si="272"/>
        <v>0</v>
      </c>
      <c r="Q1576" s="2">
        <f t="shared" si="273"/>
        <v>0</v>
      </c>
      <c r="R1576" s="3">
        <f t="shared" si="274"/>
        <v>0</v>
      </c>
      <c r="S1576" s="2">
        <f t="shared" si="275"/>
        <v>1</v>
      </c>
      <c r="T1576" s="1">
        <f t="shared" si="278"/>
        <v>0</v>
      </c>
      <c r="U1576" s="1">
        <f t="shared" si="279"/>
        <v>0</v>
      </c>
    </row>
    <row r="1577" spans="1:21">
      <c r="A1577">
        <v>7656</v>
      </c>
      <c r="B1577" t="s">
        <v>373</v>
      </c>
      <c r="C1577" t="s">
        <v>0</v>
      </c>
      <c r="D1577">
        <v>3039</v>
      </c>
      <c r="E1577">
        <v>1.5</v>
      </c>
      <c r="F1577">
        <v>1.3573999999999999</v>
      </c>
      <c r="G1577">
        <v>1.3599000000000001</v>
      </c>
      <c r="H1577">
        <v>1.3573999999999999</v>
      </c>
      <c r="I1577">
        <v>7.5</v>
      </c>
      <c r="J1577">
        <v>955.72</v>
      </c>
      <c r="K1577" s="8" t="str">
        <f t="shared" si="269"/>
        <v>14:30</v>
      </c>
      <c r="L1577" s="7" t="str">
        <f t="shared" si="270"/>
        <v>14</v>
      </c>
      <c r="M1577" s="6">
        <f t="shared" si="271"/>
        <v>0</v>
      </c>
      <c r="N1577" s="5">
        <f t="shared" si="276"/>
        <v>0</v>
      </c>
      <c r="O1577" s="4">
        <f t="shared" si="277"/>
        <v>2</v>
      </c>
      <c r="P1577" s="3">
        <f t="shared" si="272"/>
        <v>0</v>
      </c>
      <c r="Q1577" s="2">
        <f t="shared" si="273"/>
        <v>0</v>
      </c>
      <c r="R1577" s="3">
        <f t="shared" si="274"/>
        <v>0</v>
      </c>
      <c r="S1577" s="2">
        <f t="shared" si="275"/>
        <v>0</v>
      </c>
      <c r="T1577" s="1">
        <f t="shared" si="278"/>
        <v>0</v>
      </c>
      <c r="U1577" s="1">
        <f t="shared" si="279"/>
        <v>1</v>
      </c>
    </row>
    <row r="1578" spans="1:21">
      <c r="A1578">
        <v>7657</v>
      </c>
      <c r="B1578" t="s">
        <v>372</v>
      </c>
      <c r="C1578" t="s">
        <v>0</v>
      </c>
      <c r="D1578">
        <v>3036</v>
      </c>
      <c r="E1578">
        <v>0.5</v>
      </c>
      <c r="F1578">
        <v>1.3588</v>
      </c>
      <c r="G1578">
        <v>1.3563000000000001</v>
      </c>
      <c r="H1578">
        <v>1.3588</v>
      </c>
      <c r="I1578">
        <v>2.5</v>
      </c>
      <c r="J1578">
        <v>958.22</v>
      </c>
      <c r="K1578" s="8" t="str">
        <f t="shared" si="269"/>
        <v>15:00</v>
      </c>
      <c r="L1578" s="7" t="str">
        <f t="shared" si="270"/>
        <v>15</v>
      </c>
      <c r="M1578" s="6">
        <f t="shared" si="271"/>
        <v>0</v>
      </c>
      <c r="N1578" s="5">
        <f t="shared" si="276"/>
        <v>0</v>
      </c>
      <c r="O1578" s="4">
        <f t="shared" si="277"/>
        <v>3</v>
      </c>
      <c r="P1578" s="3">
        <f t="shared" si="272"/>
        <v>0</v>
      </c>
      <c r="Q1578" s="2">
        <f t="shared" si="273"/>
        <v>0</v>
      </c>
      <c r="R1578" s="3">
        <f t="shared" si="274"/>
        <v>0</v>
      </c>
      <c r="S1578" s="2">
        <f t="shared" si="275"/>
        <v>1</v>
      </c>
      <c r="T1578" s="1">
        <f t="shared" si="278"/>
        <v>0</v>
      </c>
      <c r="U1578" s="1">
        <f t="shared" si="279"/>
        <v>1</v>
      </c>
    </row>
    <row r="1579" spans="1:21">
      <c r="A1579">
        <v>7659</v>
      </c>
      <c r="B1579" t="s">
        <v>371</v>
      </c>
      <c r="C1579" t="s">
        <v>3</v>
      </c>
      <c r="D1579">
        <v>3040</v>
      </c>
      <c r="E1579">
        <v>0.5</v>
      </c>
      <c r="F1579">
        <v>1.3542000000000001</v>
      </c>
      <c r="G1579">
        <v>1.3542000000000001</v>
      </c>
      <c r="H1579">
        <v>1.3567</v>
      </c>
      <c r="I1579">
        <v>-10</v>
      </c>
      <c r="J1579">
        <v>948.22</v>
      </c>
      <c r="K1579" s="8" t="str">
        <f t="shared" si="269"/>
        <v>17:12</v>
      </c>
      <c r="L1579" s="7" t="str">
        <f t="shared" si="270"/>
        <v>17</v>
      </c>
      <c r="M1579" s="6">
        <f t="shared" si="271"/>
        <v>0</v>
      </c>
      <c r="N1579" s="5">
        <f t="shared" si="276"/>
        <v>1</v>
      </c>
      <c r="O1579" s="4">
        <f t="shared" si="277"/>
        <v>0</v>
      </c>
      <c r="P1579" s="3">
        <f t="shared" si="272"/>
        <v>0</v>
      </c>
      <c r="Q1579" s="2">
        <f t="shared" si="273"/>
        <v>0</v>
      </c>
      <c r="R1579" s="3">
        <f t="shared" si="274"/>
        <v>0</v>
      </c>
      <c r="S1579" s="2">
        <f t="shared" si="275"/>
        <v>0</v>
      </c>
      <c r="T1579" s="1">
        <f t="shared" si="278"/>
        <v>0</v>
      </c>
      <c r="U1579" s="1">
        <f t="shared" si="279"/>
        <v>0</v>
      </c>
    </row>
    <row r="1580" spans="1:21">
      <c r="A1580">
        <v>7666</v>
      </c>
      <c r="B1580" t="s">
        <v>370</v>
      </c>
      <c r="C1580" t="s">
        <v>0</v>
      </c>
      <c r="D1580">
        <v>3042</v>
      </c>
      <c r="E1580">
        <v>1</v>
      </c>
      <c r="F1580">
        <v>1.3540000000000001</v>
      </c>
      <c r="G1580">
        <v>1.3514999999999999</v>
      </c>
      <c r="H1580">
        <v>1.3540000000000001</v>
      </c>
      <c r="I1580">
        <v>5</v>
      </c>
      <c r="J1580">
        <v>953.22</v>
      </c>
      <c r="K1580" s="8" t="str">
        <f t="shared" si="269"/>
        <v>17:15</v>
      </c>
      <c r="L1580" s="7" t="str">
        <f t="shared" si="270"/>
        <v>17</v>
      </c>
      <c r="M1580" s="6">
        <f t="shared" si="271"/>
        <v>0</v>
      </c>
      <c r="N1580" s="5">
        <f t="shared" si="276"/>
        <v>0</v>
      </c>
      <c r="O1580" s="4">
        <f t="shared" si="277"/>
        <v>1</v>
      </c>
      <c r="P1580" s="3">
        <f t="shared" si="272"/>
        <v>0</v>
      </c>
      <c r="Q1580" s="2">
        <f t="shared" si="273"/>
        <v>0</v>
      </c>
      <c r="R1580" s="3">
        <f t="shared" si="274"/>
        <v>0</v>
      </c>
      <c r="S1580" s="2">
        <f t="shared" si="275"/>
        <v>1</v>
      </c>
      <c r="T1580" s="1">
        <f t="shared" si="278"/>
        <v>0</v>
      </c>
      <c r="U1580" s="1">
        <f t="shared" si="279"/>
        <v>0</v>
      </c>
    </row>
    <row r="1581" spans="1:21">
      <c r="A1581">
        <v>7671</v>
      </c>
      <c r="B1581" t="s">
        <v>369</v>
      </c>
      <c r="C1581" t="s">
        <v>0</v>
      </c>
      <c r="D1581">
        <v>3044</v>
      </c>
      <c r="E1581">
        <v>0.5</v>
      </c>
      <c r="F1581">
        <v>1.353</v>
      </c>
      <c r="G1581">
        <v>1.3505</v>
      </c>
      <c r="H1581">
        <v>1.353</v>
      </c>
      <c r="I1581">
        <v>2.5</v>
      </c>
      <c r="J1581">
        <v>955.72</v>
      </c>
      <c r="K1581" s="8" t="str">
        <f t="shared" si="269"/>
        <v>17:32</v>
      </c>
      <c r="L1581" s="7" t="str">
        <f t="shared" si="270"/>
        <v>17</v>
      </c>
      <c r="M1581" s="6">
        <f t="shared" si="271"/>
        <v>0</v>
      </c>
      <c r="N1581" s="5">
        <f t="shared" si="276"/>
        <v>0</v>
      </c>
      <c r="O1581" s="4">
        <f t="shared" si="277"/>
        <v>2</v>
      </c>
      <c r="P1581" s="3">
        <f t="shared" si="272"/>
        <v>0</v>
      </c>
      <c r="Q1581" s="2">
        <f t="shared" si="273"/>
        <v>0</v>
      </c>
      <c r="R1581" s="3">
        <f t="shared" si="274"/>
        <v>0</v>
      </c>
      <c r="S1581" s="2">
        <f t="shared" si="275"/>
        <v>1</v>
      </c>
      <c r="T1581" s="1">
        <f t="shared" si="278"/>
        <v>0</v>
      </c>
      <c r="U1581" s="1">
        <f t="shared" si="279"/>
        <v>0</v>
      </c>
    </row>
    <row r="1582" spans="1:21">
      <c r="A1582">
        <v>7676</v>
      </c>
      <c r="B1582" t="s">
        <v>368</v>
      </c>
      <c r="C1582" t="s">
        <v>0</v>
      </c>
      <c r="D1582">
        <v>3045</v>
      </c>
      <c r="E1582">
        <v>1.5</v>
      </c>
      <c r="F1582">
        <v>1.3527</v>
      </c>
      <c r="G1582">
        <v>1.3552</v>
      </c>
      <c r="H1582">
        <v>1.3527</v>
      </c>
      <c r="I1582">
        <v>7.5</v>
      </c>
      <c r="J1582">
        <v>963.22</v>
      </c>
      <c r="K1582" s="8" t="str">
        <f t="shared" si="269"/>
        <v>17:48</v>
      </c>
      <c r="L1582" s="7" t="str">
        <f t="shared" si="270"/>
        <v>17</v>
      </c>
      <c r="M1582" s="6">
        <f t="shared" si="271"/>
        <v>0</v>
      </c>
      <c r="N1582" s="5">
        <f t="shared" si="276"/>
        <v>0</v>
      </c>
      <c r="O1582" s="4">
        <f t="shared" si="277"/>
        <v>3</v>
      </c>
      <c r="P1582" s="3">
        <f t="shared" si="272"/>
        <v>0</v>
      </c>
      <c r="Q1582" s="2">
        <f t="shared" si="273"/>
        <v>0</v>
      </c>
      <c r="R1582" s="3">
        <f t="shared" si="274"/>
        <v>0</v>
      </c>
      <c r="S1582" s="2">
        <f t="shared" si="275"/>
        <v>0</v>
      </c>
      <c r="T1582" s="1">
        <f t="shared" si="278"/>
        <v>0</v>
      </c>
      <c r="U1582" s="1">
        <f t="shared" si="279"/>
        <v>1</v>
      </c>
    </row>
    <row r="1583" spans="1:21">
      <c r="A1583">
        <v>7685</v>
      </c>
      <c r="B1583" t="s">
        <v>367</v>
      </c>
      <c r="C1583" t="s">
        <v>3</v>
      </c>
      <c r="D1583">
        <v>3048</v>
      </c>
      <c r="E1583">
        <v>2.5</v>
      </c>
      <c r="F1583">
        <v>1.3505</v>
      </c>
      <c r="G1583">
        <v>1.3505</v>
      </c>
      <c r="H1583">
        <v>1.353</v>
      </c>
      <c r="I1583">
        <v>-50</v>
      </c>
      <c r="J1583">
        <v>913.22</v>
      </c>
      <c r="K1583" s="8" t="str">
        <f t="shared" si="269"/>
        <v>18:11</v>
      </c>
      <c r="L1583" s="7" t="str">
        <f t="shared" si="270"/>
        <v>18</v>
      </c>
      <c r="M1583" s="6">
        <f t="shared" si="271"/>
        <v>0</v>
      </c>
      <c r="N1583" s="5">
        <f t="shared" si="276"/>
        <v>1</v>
      </c>
      <c r="O1583" s="4">
        <f t="shared" si="277"/>
        <v>0</v>
      </c>
      <c r="P1583" s="3">
        <f t="shared" si="272"/>
        <v>0</v>
      </c>
      <c r="Q1583" s="2">
        <f t="shared" si="273"/>
        <v>0</v>
      </c>
      <c r="R1583" s="3">
        <f t="shared" si="274"/>
        <v>0</v>
      </c>
      <c r="S1583" s="2">
        <f t="shared" si="275"/>
        <v>0</v>
      </c>
      <c r="T1583" s="1">
        <f t="shared" si="278"/>
        <v>0</v>
      </c>
      <c r="U1583" s="1">
        <f t="shared" si="279"/>
        <v>0</v>
      </c>
    </row>
    <row r="1584" spans="1:21">
      <c r="A1584">
        <v>7686</v>
      </c>
      <c r="B1584" t="s">
        <v>366</v>
      </c>
      <c r="C1584" t="s">
        <v>0</v>
      </c>
      <c r="D1584">
        <v>3050</v>
      </c>
      <c r="E1584">
        <v>0.5</v>
      </c>
      <c r="F1584">
        <v>1.3516999999999999</v>
      </c>
      <c r="G1584">
        <v>1.3492</v>
      </c>
      <c r="H1584">
        <v>1.3516999999999999</v>
      </c>
      <c r="I1584">
        <v>2.5</v>
      </c>
      <c r="J1584">
        <v>915.72</v>
      </c>
      <c r="K1584" s="8" t="str">
        <f t="shared" si="269"/>
        <v>18:20</v>
      </c>
      <c r="L1584" s="7" t="str">
        <f t="shared" si="270"/>
        <v>18</v>
      </c>
      <c r="M1584" s="6">
        <f t="shared" si="271"/>
        <v>0</v>
      </c>
      <c r="N1584" s="5">
        <f t="shared" si="276"/>
        <v>0</v>
      </c>
      <c r="O1584" s="4">
        <f t="shared" si="277"/>
        <v>1</v>
      </c>
      <c r="P1584" s="3">
        <f t="shared" si="272"/>
        <v>0</v>
      </c>
      <c r="Q1584" s="2">
        <f t="shared" si="273"/>
        <v>0</v>
      </c>
      <c r="R1584" s="3">
        <f t="shared" si="274"/>
        <v>0</v>
      </c>
      <c r="S1584" s="2">
        <f t="shared" si="275"/>
        <v>1</v>
      </c>
      <c r="T1584" s="1">
        <f t="shared" si="278"/>
        <v>0</v>
      </c>
      <c r="U1584" s="1">
        <f t="shared" si="279"/>
        <v>0</v>
      </c>
    </row>
    <row r="1585" spans="1:21">
      <c r="A1585">
        <v>7691</v>
      </c>
      <c r="B1585" t="s">
        <v>365</v>
      </c>
      <c r="C1585" t="s">
        <v>0</v>
      </c>
      <c r="D1585">
        <v>3051</v>
      </c>
      <c r="E1585">
        <v>1.5</v>
      </c>
      <c r="F1585">
        <v>1.3513999999999999</v>
      </c>
      <c r="G1585">
        <v>1.3539000000000001</v>
      </c>
      <c r="H1585">
        <v>1.3513999999999999</v>
      </c>
      <c r="I1585">
        <v>7.5</v>
      </c>
      <c r="J1585">
        <v>923.22</v>
      </c>
      <c r="K1585" s="8" t="str">
        <f t="shared" si="269"/>
        <v>18:40</v>
      </c>
      <c r="L1585" s="7" t="str">
        <f t="shared" si="270"/>
        <v>18</v>
      </c>
      <c r="M1585" s="6">
        <f t="shared" si="271"/>
        <v>0</v>
      </c>
      <c r="N1585" s="5">
        <f t="shared" si="276"/>
        <v>0</v>
      </c>
      <c r="O1585" s="4">
        <f t="shared" si="277"/>
        <v>2</v>
      </c>
      <c r="P1585" s="3">
        <f t="shared" si="272"/>
        <v>0</v>
      </c>
      <c r="Q1585" s="2">
        <f t="shared" si="273"/>
        <v>0</v>
      </c>
      <c r="R1585" s="3">
        <f t="shared" si="274"/>
        <v>0</v>
      </c>
      <c r="S1585" s="2">
        <f t="shared" si="275"/>
        <v>0</v>
      </c>
      <c r="T1585" s="1">
        <f t="shared" si="278"/>
        <v>0</v>
      </c>
      <c r="U1585" s="1">
        <f t="shared" si="279"/>
        <v>1</v>
      </c>
    </row>
    <row r="1586" spans="1:21">
      <c r="A1586">
        <v>7696</v>
      </c>
      <c r="B1586" t="s">
        <v>364</v>
      </c>
      <c r="C1586" t="s">
        <v>0</v>
      </c>
      <c r="D1586">
        <v>3054</v>
      </c>
      <c r="E1586">
        <v>2.5</v>
      </c>
      <c r="F1586">
        <v>1.3516999999999999</v>
      </c>
      <c r="G1586">
        <v>1.3492</v>
      </c>
      <c r="H1586">
        <v>1.3516999999999999</v>
      </c>
      <c r="I1586">
        <v>12.5</v>
      </c>
      <c r="J1586">
        <v>935.72</v>
      </c>
      <c r="K1586" s="8" t="str">
        <f t="shared" si="269"/>
        <v>19:54</v>
      </c>
      <c r="L1586" s="7" t="str">
        <f t="shared" si="270"/>
        <v>19</v>
      </c>
      <c r="M1586" s="6">
        <f t="shared" si="271"/>
        <v>0</v>
      </c>
      <c r="N1586" s="5">
        <f t="shared" si="276"/>
        <v>0</v>
      </c>
      <c r="O1586" s="4">
        <f t="shared" si="277"/>
        <v>3</v>
      </c>
      <c r="P1586" s="3">
        <f t="shared" si="272"/>
        <v>0</v>
      </c>
      <c r="Q1586" s="2">
        <f t="shared" si="273"/>
        <v>0</v>
      </c>
      <c r="R1586" s="3">
        <f t="shared" si="274"/>
        <v>0</v>
      </c>
      <c r="S1586" s="2">
        <f t="shared" si="275"/>
        <v>1</v>
      </c>
      <c r="T1586" s="1">
        <f t="shared" si="278"/>
        <v>0</v>
      </c>
      <c r="U1586" s="1">
        <f t="shared" si="279"/>
        <v>1</v>
      </c>
    </row>
    <row r="1587" spans="1:21">
      <c r="A1587">
        <v>7701</v>
      </c>
      <c r="B1587" t="s">
        <v>363</v>
      </c>
      <c r="C1587" t="s">
        <v>54</v>
      </c>
      <c r="D1587">
        <v>3055</v>
      </c>
      <c r="E1587">
        <v>3.5</v>
      </c>
      <c r="F1587">
        <v>1.3523000000000001</v>
      </c>
      <c r="G1587">
        <v>1.3539000000000001</v>
      </c>
      <c r="H1587">
        <v>1.3513999999999999</v>
      </c>
      <c r="I1587">
        <v>-17.88</v>
      </c>
      <c r="J1587">
        <v>917.83</v>
      </c>
      <c r="K1587" s="8" t="str">
        <f t="shared" si="269"/>
        <v>01:00</v>
      </c>
      <c r="L1587" s="7" t="str">
        <f t="shared" si="270"/>
        <v>01</v>
      </c>
      <c r="M1587" s="6">
        <f t="shared" si="271"/>
        <v>2</v>
      </c>
      <c r="N1587" s="5">
        <f t="shared" si="276"/>
        <v>0</v>
      </c>
      <c r="O1587" s="4">
        <f t="shared" si="277"/>
        <v>0</v>
      </c>
      <c r="P1587" s="3">
        <f t="shared" si="272"/>
        <v>0</v>
      </c>
      <c r="Q1587" s="2">
        <f t="shared" si="273"/>
        <v>0</v>
      </c>
      <c r="R1587" s="3">
        <f t="shared" si="274"/>
        <v>0</v>
      </c>
      <c r="S1587" s="2">
        <f t="shared" si="275"/>
        <v>0</v>
      </c>
      <c r="T1587" s="1">
        <f t="shared" si="278"/>
        <v>0</v>
      </c>
      <c r="U1587" s="1">
        <f t="shared" si="279"/>
        <v>0</v>
      </c>
    </row>
    <row r="1588" spans="1:21">
      <c r="A1588">
        <v>7710</v>
      </c>
      <c r="B1588" t="s">
        <v>362</v>
      </c>
      <c r="C1588" t="s">
        <v>0</v>
      </c>
      <c r="D1588">
        <v>3059</v>
      </c>
      <c r="E1588">
        <v>1</v>
      </c>
      <c r="F1588">
        <v>1.3526</v>
      </c>
      <c r="G1588">
        <v>1.3551</v>
      </c>
      <c r="H1588">
        <v>1.3526</v>
      </c>
      <c r="I1588">
        <v>5</v>
      </c>
      <c r="J1588">
        <v>922.83</v>
      </c>
      <c r="K1588" s="8" t="str">
        <f t="shared" si="269"/>
        <v>07:34</v>
      </c>
      <c r="L1588" s="7" t="str">
        <f t="shared" si="270"/>
        <v>07</v>
      </c>
      <c r="M1588" s="6">
        <f t="shared" si="271"/>
        <v>0</v>
      </c>
      <c r="N1588" s="5">
        <f t="shared" si="276"/>
        <v>0</v>
      </c>
      <c r="O1588" s="4">
        <f t="shared" si="277"/>
        <v>1</v>
      </c>
      <c r="P1588" s="3">
        <f t="shared" si="272"/>
        <v>0</v>
      </c>
      <c r="Q1588" s="2">
        <f t="shared" si="273"/>
        <v>0</v>
      </c>
      <c r="R1588" s="3">
        <f t="shared" si="274"/>
        <v>0</v>
      </c>
      <c r="S1588" s="2">
        <f t="shared" si="275"/>
        <v>0</v>
      </c>
      <c r="T1588" s="1">
        <f t="shared" si="278"/>
        <v>0</v>
      </c>
      <c r="U1588" s="1">
        <f t="shared" si="279"/>
        <v>0</v>
      </c>
    </row>
    <row r="1589" spans="1:21">
      <c r="A1589">
        <v>7715</v>
      </c>
      <c r="B1589" t="s">
        <v>361</v>
      </c>
      <c r="C1589" t="s">
        <v>0</v>
      </c>
      <c r="D1589">
        <v>3062</v>
      </c>
      <c r="E1589">
        <v>2</v>
      </c>
      <c r="F1589">
        <v>1.3529</v>
      </c>
      <c r="G1589">
        <v>1.3504</v>
      </c>
      <c r="H1589">
        <v>1.3529</v>
      </c>
      <c r="I1589">
        <v>10</v>
      </c>
      <c r="J1589">
        <v>932.83</v>
      </c>
      <c r="K1589" s="8" t="str">
        <f t="shared" si="269"/>
        <v>08:39</v>
      </c>
      <c r="L1589" s="7" t="str">
        <f t="shared" si="270"/>
        <v>08</v>
      </c>
      <c r="M1589" s="6">
        <f t="shared" si="271"/>
        <v>0</v>
      </c>
      <c r="N1589" s="5">
        <f t="shared" si="276"/>
        <v>0</v>
      </c>
      <c r="O1589" s="4">
        <f t="shared" si="277"/>
        <v>2</v>
      </c>
      <c r="P1589" s="3">
        <f t="shared" si="272"/>
        <v>0</v>
      </c>
      <c r="Q1589" s="2">
        <f t="shared" si="273"/>
        <v>0</v>
      </c>
      <c r="R1589" s="3">
        <f t="shared" si="274"/>
        <v>0</v>
      </c>
      <c r="S1589" s="2">
        <f t="shared" si="275"/>
        <v>1</v>
      </c>
      <c r="T1589" s="1">
        <f t="shared" si="278"/>
        <v>0</v>
      </c>
      <c r="U1589" s="1">
        <f t="shared" si="279"/>
        <v>1</v>
      </c>
    </row>
    <row r="1590" spans="1:21">
      <c r="A1590">
        <v>7724</v>
      </c>
      <c r="B1590" t="s">
        <v>360</v>
      </c>
      <c r="C1590" t="s">
        <v>0</v>
      </c>
      <c r="D1590">
        <v>3065</v>
      </c>
      <c r="E1590">
        <v>0.5</v>
      </c>
      <c r="F1590">
        <v>1.3535999999999999</v>
      </c>
      <c r="G1590">
        <v>1.3561000000000001</v>
      </c>
      <c r="H1590">
        <v>1.3535999999999999</v>
      </c>
      <c r="I1590">
        <v>2.5</v>
      </c>
      <c r="J1590">
        <v>935.33</v>
      </c>
      <c r="K1590" s="8" t="str">
        <f t="shared" si="269"/>
        <v>10:03</v>
      </c>
      <c r="L1590" s="7" t="str">
        <f t="shared" si="270"/>
        <v>10</v>
      </c>
      <c r="M1590" s="6">
        <f t="shared" si="271"/>
        <v>0</v>
      </c>
      <c r="N1590" s="5">
        <f t="shared" si="276"/>
        <v>0</v>
      </c>
      <c r="O1590" s="4">
        <f t="shared" si="277"/>
        <v>3</v>
      </c>
      <c r="P1590" s="3">
        <f t="shared" si="272"/>
        <v>0</v>
      </c>
      <c r="Q1590" s="2">
        <f t="shared" si="273"/>
        <v>0</v>
      </c>
      <c r="R1590" s="3">
        <f t="shared" si="274"/>
        <v>0</v>
      </c>
      <c r="S1590" s="2">
        <f t="shared" si="275"/>
        <v>0</v>
      </c>
      <c r="T1590" s="1">
        <f t="shared" si="278"/>
        <v>0</v>
      </c>
      <c r="U1590" s="1">
        <f t="shared" si="279"/>
        <v>1</v>
      </c>
    </row>
    <row r="1591" spans="1:21">
      <c r="A1591">
        <v>7726</v>
      </c>
      <c r="B1591" t="s">
        <v>359</v>
      </c>
      <c r="C1591" t="s">
        <v>0</v>
      </c>
      <c r="D1591">
        <v>3068</v>
      </c>
      <c r="E1591">
        <v>1.5</v>
      </c>
      <c r="F1591">
        <v>1.3539000000000001</v>
      </c>
      <c r="G1591">
        <v>1.3513999999999999</v>
      </c>
      <c r="H1591">
        <v>1.3539000000000001</v>
      </c>
      <c r="I1591">
        <v>7.5</v>
      </c>
      <c r="J1591">
        <v>942.83</v>
      </c>
      <c r="K1591" s="8" t="str">
        <f t="shared" si="269"/>
        <v>10:25</v>
      </c>
      <c r="L1591" s="7" t="str">
        <f t="shared" si="270"/>
        <v>10</v>
      </c>
      <c r="M1591" s="6">
        <f t="shared" si="271"/>
        <v>0</v>
      </c>
      <c r="N1591" s="5">
        <f t="shared" si="276"/>
        <v>0</v>
      </c>
      <c r="O1591" s="4">
        <f t="shared" si="277"/>
        <v>4</v>
      </c>
      <c r="P1591" s="3">
        <f t="shared" si="272"/>
        <v>0</v>
      </c>
      <c r="Q1591" s="2">
        <f t="shared" si="273"/>
        <v>0</v>
      </c>
      <c r="R1591" s="3">
        <f t="shared" si="274"/>
        <v>0</v>
      </c>
      <c r="S1591" s="2">
        <f t="shared" si="275"/>
        <v>1</v>
      </c>
      <c r="T1591" s="1">
        <f t="shared" si="278"/>
        <v>0</v>
      </c>
      <c r="U1591" s="1">
        <f t="shared" si="279"/>
        <v>1</v>
      </c>
    </row>
    <row r="1592" spans="1:21">
      <c r="A1592">
        <v>7727</v>
      </c>
      <c r="B1592" t="s">
        <v>358</v>
      </c>
      <c r="C1592" t="s">
        <v>0</v>
      </c>
      <c r="D1592">
        <v>3063</v>
      </c>
      <c r="E1592">
        <v>3</v>
      </c>
      <c r="F1592">
        <v>1.3526</v>
      </c>
      <c r="G1592">
        <v>1.3551</v>
      </c>
      <c r="H1592">
        <v>1.3526</v>
      </c>
      <c r="I1592">
        <v>15</v>
      </c>
      <c r="J1592">
        <v>957.83</v>
      </c>
      <c r="K1592" s="8" t="str">
        <f t="shared" si="269"/>
        <v>12:17</v>
      </c>
      <c r="L1592" s="7" t="str">
        <f t="shared" si="270"/>
        <v>12</v>
      </c>
      <c r="M1592" s="6">
        <f t="shared" si="271"/>
        <v>0</v>
      </c>
      <c r="N1592" s="5">
        <f t="shared" si="276"/>
        <v>0</v>
      </c>
      <c r="O1592" s="4">
        <f t="shared" si="277"/>
        <v>5</v>
      </c>
      <c r="P1592" s="3">
        <f t="shared" si="272"/>
        <v>0</v>
      </c>
      <c r="Q1592" s="2">
        <f t="shared" si="273"/>
        <v>0</v>
      </c>
      <c r="R1592" s="3">
        <f t="shared" si="274"/>
        <v>0</v>
      </c>
      <c r="S1592" s="2">
        <f t="shared" si="275"/>
        <v>0</v>
      </c>
      <c r="T1592" s="1">
        <f t="shared" si="278"/>
        <v>0</v>
      </c>
      <c r="U1592" s="1">
        <f t="shared" si="279"/>
        <v>1</v>
      </c>
    </row>
    <row r="1593" spans="1:21">
      <c r="A1593">
        <v>7735</v>
      </c>
      <c r="B1593" t="s">
        <v>357</v>
      </c>
      <c r="C1593" t="s">
        <v>0</v>
      </c>
      <c r="D1593">
        <v>3070</v>
      </c>
      <c r="E1593">
        <v>1</v>
      </c>
      <c r="F1593">
        <v>1.3492</v>
      </c>
      <c r="G1593">
        <v>1.3467</v>
      </c>
      <c r="H1593">
        <v>1.3492</v>
      </c>
      <c r="I1593">
        <v>5</v>
      </c>
      <c r="J1593">
        <v>962.83</v>
      </c>
      <c r="K1593" s="8" t="str">
        <f t="shared" si="269"/>
        <v>08:15</v>
      </c>
      <c r="L1593" s="7" t="str">
        <f t="shared" si="270"/>
        <v>08</v>
      </c>
      <c r="M1593" s="6">
        <f t="shared" si="271"/>
        <v>0</v>
      </c>
      <c r="N1593" s="5">
        <f t="shared" si="276"/>
        <v>0</v>
      </c>
      <c r="O1593" s="4">
        <f t="shared" si="277"/>
        <v>6</v>
      </c>
      <c r="P1593" s="3">
        <f t="shared" si="272"/>
        <v>0</v>
      </c>
      <c r="Q1593" s="2">
        <f t="shared" si="273"/>
        <v>0</v>
      </c>
      <c r="R1593" s="3">
        <f t="shared" si="274"/>
        <v>0</v>
      </c>
      <c r="S1593" s="2">
        <f t="shared" si="275"/>
        <v>1</v>
      </c>
      <c r="T1593" s="1">
        <f t="shared" si="278"/>
        <v>0</v>
      </c>
      <c r="U1593" s="1">
        <f t="shared" si="279"/>
        <v>1</v>
      </c>
    </row>
    <row r="1594" spans="1:21">
      <c r="A1594">
        <v>7740</v>
      </c>
      <c r="B1594" t="s">
        <v>356</v>
      </c>
      <c r="C1594" t="s">
        <v>0</v>
      </c>
      <c r="D1594">
        <v>3071</v>
      </c>
      <c r="E1594">
        <v>2</v>
      </c>
      <c r="F1594">
        <v>1.3489</v>
      </c>
      <c r="G1594">
        <v>1.3513999999999999</v>
      </c>
      <c r="H1594">
        <v>1.3489</v>
      </c>
      <c r="I1594">
        <v>10</v>
      </c>
      <c r="J1594">
        <v>972.83</v>
      </c>
      <c r="K1594" s="8" t="str">
        <f t="shared" si="269"/>
        <v>08:40</v>
      </c>
      <c r="L1594" s="7" t="str">
        <f t="shared" si="270"/>
        <v>08</v>
      </c>
      <c r="M1594" s="6">
        <f t="shared" si="271"/>
        <v>0</v>
      </c>
      <c r="N1594" s="5">
        <f t="shared" si="276"/>
        <v>0</v>
      </c>
      <c r="O1594" s="4">
        <f t="shared" si="277"/>
        <v>7</v>
      </c>
      <c r="P1594" s="3">
        <f t="shared" si="272"/>
        <v>0</v>
      </c>
      <c r="Q1594" s="2">
        <f t="shared" si="273"/>
        <v>0</v>
      </c>
      <c r="R1594" s="3">
        <f t="shared" si="274"/>
        <v>0</v>
      </c>
      <c r="S1594" s="2">
        <f t="shared" si="275"/>
        <v>0</v>
      </c>
      <c r="T1594" s="1">
        <f t="shared" si="278"/>
        <v>0</v>
      </c>
      <c r="U1594" s="1">
        <f t="shared" si="279"/>
        <v>1</v>
      </c>
    </row>
    <row r="1595" spans="1:21">
      <c r="A1595">
        <v>7745</v>
      </c>
      <c r="B1595" t="s">
        <v>355</v>
      </c>
      <c r="C1595" t="s">
        <v>0</v>
      </c>
      <c r="D1595">
        <v>3074</v>
      </c>
      <c r="E1595">
        <v>3</v>
      </c>
      <c r="F1595">
        <v>1.3492</v>
      </c>
      <c r="G1595">
        <v>1.3467</v>
      </c>
      <c r="H1595">
        <v>1.3492</v>
      </c>
      <c r="I1595">
        <v>15</v>
      </c>
      <c r="J1595">
        <v>987.83</v>
      </c>
      <c r="K1595" s="8" t="str">
        <f t="shared" si="269"/>
        <v>09:32</v>
      </c>
      <c r="L1595" s="7" t="str">
        <f t="shared" si="270"/>
        <v>09</v>
      </c>
      <c r="M1595" s="6">
        <f t="shared" si="271"/>
        <v>0</v>
      </c>
      <c r="N1595" s="5">
        <f t="shared" si="276"/>
        <v>0</v>
      </c>
      <c r="O1595" s="4">
        <f t="shared" si="277"/>
        <v>8</v>
      </c>
      <c r="P1595" s="3">
        <f t="shared" si="272"/>
        <v>0</v>
      </c>
      <c r="Q1595" s="2">
        <f t="shared" si="273"/>
        <v>1</v>
      </c>
      <c r="R1595" s="3">
        <f t="shared" si="274"/>
        <v>0</v>
      </c>
      <c r="S1595" s="2">
        <f t="shared" si="275"/>
        <v>1</v>
      </c>
      <c r="T1595" s="1">
        <f t="shared" si="278"/>
        <v>0</v>
      </c>
      <c r="U1595" s="1">
        <f t="shared" si="279"/>
        <v>1</v>
      </c>
    </row>
    <row r="1596" spans="1:21">
      <c r="A1596">
        <v>7754</v>
      </c>
      <c r="B1596" t="s">
        <v>354</v>
      </c>
      <c r="C1596" t="s">
        <v>3</v>
      </c>
      <c r="D1596">
        <v>3075</v>
      </c>
      <c r="E1596">
        <v>4</v>
      </c>
      <c r="F1596">
        <v>1.3513999999999999</v>
      </c>
      <c r="G1596">
        <v>1.3513999999999999</v>
      </c>
      <c r="H1596">
        <v>1.3489</v>
      </c>
      <c r="I1596">
        <v>-80</v>
      </c>
      <c r="J1596">
        <v>907.83</v>
      </c>
      <c r="K1596" s="8" t="str">
        <f t="shared" si="269"/>
        <v>10:20</v>
      </c>
      <c r="L1596" s="7" t="str">
        <f t="shared" si="270"/>
        <v>10</v>
      </c>
      <c r="M1596" s="6">
        <f t="shared" si="271"/>
        <v>0</v>
      </c>
      <c r="N1596" s="5">
        <f t="shared" si="276"/>
        <v>1</v>
      </c>
      <c r="O1596" s="4">
        <f t="shared" si="277"/>
        <v>0</v>
      </c>
      <c r="P1596" s="3">
        <f t="shared" si="272"/>
        <v>0</v>
      </c>
      <c r="Q1596" s="2">
        <f t="shared" si="273"/>
        <v>0</v>
      </c>
      <c r="R1596" s="3">
        <f t="shared" si="274"/>
        <v>1</v>
      </c>
      <c r="S1596" s="2">
        <f t="shared" si="275"/>
        <v>0</v>
      </c>
      <c r="T1596" s="1">
        <f t="shared" si="278"/>
        <v>0</v>
      </c>
      <c r="U1596" s="1">
        <f t="shared" si="279"/>
        <v>0</v>
      </c>
    </row>
    <row r="1597" spans="1:21">
      <c r="A1597">
        <v>7755</v>
      </c>
      <c r="B1597" t="s">
        <v>353</v>
      </c>
      <c r="C1597" t="s">
        <v>0</v>
      </c>
      <c r="D1597">
        <v>3077</v>
      </c>
      <c r="E1597">
        <v>0.5</v>
      </c>
      <c r="F1597">
        <v>1.3499000000000001</v>
      </c>
      <c r="G1597">
        <v>1.3524</v>
      </c>
      <c r="H1597">
        <v>1.3499000000000001</v>
      </c>
      <c r="I1597">
        <v>2.5</v>
      </c>
      <c r="J1597">
        <v>910.33</v>
      </c>
      <c r="K1597" s="8" t="str">
        <f t="shared" si="269"/>
        <v>10:35</v>
      </c>
      <c r="L1597" s="7" t="str">
        <f t="shared" si="270"/>
        <v>10</v>
      </c>
      <c r="M1597" s="6">
        <f t="shared" si="271"/>
        <v>0</v>
      </c>
      <c r="N1597" s="5">
        <f t="shared" si="276"/>
        <v>0</v>
      </c>
      <c r="O1597" s="4">
        <f t="shared" si="277"/>
        <v>1</v>
      </c>
      <c r="P1597" s="3">
        <f t="shared" si="272"/>
        <v>0</v>
      </c>
      <c r="Q1597" s="2">
        <f t="shared" si="273"/>
        <v>0</v>
      </c>
      <c r="R1597" s="3">
        <f t="shared" si="274"/>
        <v>0</v>
      </c>
      <c r="S1597" s="2">
        <f t="shared" si="275"/>
        <v>0</v>
      </c>
      <c r="T1597" s="1">
        <f t="shared" si="278"/>
        <v>0</v>
      </c>
      <c r="U1597" s="1">
        <f t="shared" si="279"/>
        <v>0</v>
      </c>
    </row>
    <row r="1598" spans="1:21">
      <c r="A1598">
        <v>7760</v>
      </c>
      <c r="B1598" t="s">
        <v>352</v>
      </c>
      <c r="C1598" t="s">
        <v>0</v>
      </c>
      <c r="D1598">
        <v>3080</v>
      </c>
      <c r="E1598">
        <v>1.5</v>
      </c>
      <c r="F1598">
        <v>1.3503000000000001</v>
      </c>
      <c r="G1598">
        <v>1.3478000000000001</v>
      </c>
      <c r="H1598">
        <v>1.3503000000000001</v>
      </c>
      <c r="I1598">
        <v>7.5</v>
      </c>
      <c r="J1598">
        <v>917.83</v>
      </c>
      <c r="K1598" s="8" t="str">
        <f t="shared" si="269"/>
        <v>10:46</v>
      </c>
      <c r="L1598" s="7" t="str">
        <f t="shared" si="270"/>
        <v>10</v>
      </c>
      <c r="M1598" s="6">
        <f t="shared" si="271"/>
        <v>0</v>
      </c>
      <c r="N1598" s="5">
        <f t="shared" si="276"/>
        <v>0</v>
      </c>
      <c r="O1598" s="4">
        <f t="shared" si="277"/>
        <v>2</v>
      </c>
      <c r="P1598" s="3">
        <f t="shared" si="272"/>
        <v>0</v>
      </c>
      <c r="Q1598" s="2">
        <f t="shared" si="273"/>
        <v>0</v>
      </c>
      <c r="R1598" s="3">
        <f t="shared" si="274"/>
        <v>0</v>
      </c>
      <c r="S1598" s="2">
        <f t="shared" si="275"/>
        <v>1</v>
      </c>
      <c r="T1598" s="1">
        <f t="shared" si="278"/>
        <v>0</v>
      </c>
      <c r="U1598" s="1">
        <f t="shared" si="279"/>
        <v>1</v>
      </c>
    </row>
    <row r="1599" spans="1:21">
      <c r="A1599">
        <v>7765</v>
      </c>
      <c r="B1599" t="s">
        <v>351</v>
      </c>
      <c r="C1599" t="s">
        <v>0</v>
      </c>
      <c r="D1599">
        <v>3081</v>
      </c>
      <c r="E1599">
        <v>2.5</v>
      </c>
      <c r="F1599">
        <v>1.35</v>
      </c>
      <c r="G1599">
        <v>1.3525</v>
      </c>
      <c r="H1599">
        <v>1.35</v>
      </c>
      <c r="I1599">
        <v>12.5</v>
      </c>
      <c r="J1599">
        <v>930.33</v>
      </c>
      <c r="K1599" s="8" t="str">
        <f t="shared" si="269"/>
        <v>10:53</v>
      </c>
      <c r="L1599" s="7" t="str">
        <f t="shared" si="270"/>
        <v>10</v>
      </c>
      <c r="M1599" s="6">
        <f t="shared" si="271"/>
        <v>0</v>
      </c>
      <c r="N1599" s="5">
        <f t="shared" si="276"/>
        <v>0</v>
      </c>
      <c r="O1599" s="4">
        <f t="shared" si="277"/>
        <v>3</v>
      </c>
      <c r="P1599" s="3">
        <f t="shared" si="272"/>
        <v>0</v>
      </c>
      <c r="Q1599" s="2">
        <f t="shared" si="273"/>
        <v>0</v>
      </c>
      <c r="R1599" s="3">
        <f t="shared" si="274"/>
        <v>0</v>
      </c>
      <c r="S1599" s="2">
        <f t="shared" si="275"/>
        <v>0</v>
      </c>
      <c r="T1599" s="1">
        <f t="shared" si="278"/>
        <v>0</v>
      </c>
      <c r="U1599" s="1">
        <f t="shared" si="279"/>
        <v>1</v>
      </c>
    </row>
    <row r="1600" spans="1:21">
      <c r="A1600">
        <v>7774</v>
      </c>
      <c r="B1600" t="s">
        <v>350</v>
      </c>
      <c r="C1600" t="s">
        <v>3</v>
      </c>
      <c r="D1600">
        <v>3084</v>
      </c>
      <c r="E1600">
        <v>3.5</v>
      </c>
      <c r="F1600">
        <v>1.3478000000000001</v>
      </c>
      <c r="G1600">
        <v>1.3478000000000001</v>
      </c>
      <c r="H1600">
        <v>1.3503000000000001</v>
      </c>
      <c r="I1600">
        <v>-70</v>
      </c>
      <c r="J1600">
        <v>860.33</v>
      </c>
      <c r="K1600" s="8" t="str">
        <f t="shared" si="269"/>
        <v>12:31</v>
      </c>
      <c r="L1600" s="7" t="str">
        <f t="shared" si="270"/>
        <v>12</v>
      </c>
      <c r="M1600" s="6">
        <f t="shared" si="271"/>
        <v>0</v>
      </c>
      <c r="N1600" s="5">
        <f t="shared" si="276"/>
        <v>1</v>
      </c>
      <c r="O1600" s="4">
        <f t="shared" si="277"/>
        <v>0</v>
      </c>
      <c r="P1600" s="3">
        <f t="shared" si="272"/>
        <v>0</v>
      </c>
      <c r="Q1600" s="2">
        <f t="shared" si="273"/>
        <v>0</v>
      </c>
      <c r="R1600" s="3">
        <f t="shared" si="274"/>
        <v>0</v>
      </c>
      <c r="S1600" s="2">
        <f t="shared" si="275"/>
        <v>0</v>
      </c>
      <c r="T1600" s="1">
        <f t="shared" si="278"/>
        <v>0</v>
      </c>
      <c r="U1600" s="1">
        <f t="shared" si="279"/>
        <v>0</v>
      </c>
    </row>
    <row r="1601" spans="1:21">
      <c r="A1601">
        <v>7779</v>
      </c>
      <c r="B1601" t="s">
        <v>349</v>
      </c>
      <c r="C1601" t="s">
        <v>3</v>
      </c>
      <c r="D1601">
        <v>3086</v>
      </c>
      <c r="E1601">
        <v>0.5</v>
      </c>
      <c r="F1601">
        <v>1.3468</v>
      </c>
      <c r="G1601">
        <v>1.3468</v>
      </c>
      <c r="H1601">
        <v>1.3492999999999999</v>
      </c>
      <c r="I1601">
        <v>-10</v>
      </c>
      <c r="J1601">
        <v>850.33</v>
      </c>
      <c r="K1601" s="8" t="str">
        <f t="shared" ref="K1601:K1664" si="280">RIGHT(B1601,5)</f>
        <v>12:47</v>
      </c>
      <c r="L1601" s="7" t="str">
        <f t="shared" ref="L1601:L1664" si="281">TEXT(K1601,"hh")</f>
        <v>12</v>
      </c>
      <c r="M1601" s="6">
        <f t="shared" ref="M1601:M1664" si="282">IF(C1601="close",IF(I1601&gt;=0,1,IF(I1601&lt;0,2)),0)</f>
        <v>0</v>
      </c>
      <c r="N1601" s="5">
        <f t="shared" si="276"/>
        <v>2</v>
      </c>
      <c r="O1601" s="4">
        <f t="shared" si="277"/>
        <v>0</v>
      </c>
      <c r="P1601" s="3">
        <f t="shared" ref="P1601:P1664" si="283">IF(AND(N1601&gt;=$AD$36,N1602=0),1,0)</f>
        <v>1</v>
      </c>
      <c r="Q1601" s="2">
        <f t="shared" ref="Q1601:Q1664" si="284">IF(AND(O1601&gt;=$AD$35,O1602=0),1,0)</f>
        <v>0</v>
      </c>
      <c r="R1601" s="3">
        <f t="shared" ref="R1601:R1664" si="285">IF(AND(N1601&gt;0,ISODD(D1601)),1,0)</f>
        <v>0</v>
      </c>
      <c r="S1601" s="2">
        <f t="shared" ref="S1601:S1664" si="286">IF(AND(O1601&gt;0,ISEVEN(D1601)),1,0)</f>
        <v>0</v>
      </c>
      <c r="T1601" s="1">
        <f t="shared" si="278"/>
        <v>0</v>
      </c>
      <c r="U1601" s="1">
        <f t="shared" si="279"/>
        <v>0</v>
      </c>
    </row>
    <row r="1602" spans="1:21">
      <c r="A1602">
        <v>7784</v>
      </c>
      <c r="B1602" t="s">
        <v>348</v>
      </c>
      <c r="C1602" t="s">
        <v>0</v>
      </c>
      <c r="D1602">
        <v>3090</v>
      </c>
      <c r="E1602">
        <v>0.5</v>
      </c>
      <c r="F1602">
        <v>1.3472999999999999</v>
      </c>
      <c r="G1602">
        <v>1.3448</v>
      </c>
      <c r="H1602">
        <v>1.3472999999999999</v>
      </c>
      <c r="I1602">
        <v>2.5</v>
      </c>
      <c r="J1602">
        <v>852.83</v>
      </c>
      <c r="K1602" s="8" t="str">
        <f t="shared" si="280"/>
        <v>12:49</v>
      </c>
      <c r="L1602" s="7" t="str">
        <f t="shared" si="281"/>
        <v>12</v>
      </c>
      <c r="M1602" s="6">
        <f t="shared" si="282"/>
        <v>0</v>
      </c>
      <c r="N1602" s="5">
        <f t="shared" ref="N1602:N1665" si="287">IF(N1601=0,IF(C1602="s/l",1,0),IF(C1602="s/l",N1601+1,0))</f>
        <v>0</v>
      </c>
      <c r="O1602" s="4">
        <f t="shared" ref="O1602:O1665" si="288">IF(O1601=0,IF(C1602="t/p",1,0),IF(C1602="t/p",O1601+1,0))</f>
        <v>1</v>
      </c>
      <c r="P1602" s="3">
        <f t="shared" si="283"/>
        <v>0</v>
      </c>
      <c r="Q1602" s="2">
        <f t="shared" si="284"/>
        <v>0</v>
      </c>
      <c r="R1602" s="3">
        <f t="shared" si="285"/>
        <v>0</v>
      </c>
      <c r="S1602" s="2">
        <f t="shared" si="286"/>
        <v>1</v>
      </c>
      <c r="T1602" s="1">
        <f t="shared" ref="T1602:T1665" si="289">IF(AND(N1601&gt;0,N1602&gt;0),IF(OR(AND(R1601=0,R1602=1),AND(R1601=1,R1602=0)),1,0),0)</f>
        <v>0</v>
      </c>
      <c r="U1602" s="1">
        <f t="shared" ref="U1602:U1665" si="290">IF(AND(O1601&gt;0,O1602&gt;0),IF(OR(AND(S1601=0,S1602=1),AND(S1601=1,S1602=0)),1,0),0)</f>
        <v>0</v>
      </c>
    </row>
    <row r="1603" spans="1:21">
      <c r="A1603">
        <v>7786</v>
      </c>
      <c r="B1603" t="s">
        <v>347</v>
      </c>
      <c r="C1603" t="s">
        <v>0</v>
      </c>
      <c r="D1603">
        <v>3091</v>
      </c>
      <c r="E1603">
        <v>1.5</v>
      </c>
      <c r="F1603">
        <v>1.347</v>
      </c>
      <c r="G1603">
        <v>1.3494999999999999</v>
      </c>
      <c r="H1603">
        <v>1.347</v>
      </c>
      <c r="I1603">
        <v>7.5</v>
      </c>
      <c r="J1603">
        <v>860.33</v>
      </c>
      <c r="K1603" s="8" t="str">
        <f t="shared" si="280"/>
        <v>12:56</v>
      </c>
      <c r="L1603" s="7" t="str">
        <f t="shared" si="281"/>
        <v>12</v>
      </c>
      <c r="M1603" s="6">
        <f t="shared" si="282"/>
        <v>0</v>
      </c>
      <c r="N1603" s="5">
        <f t="shared" si="287"/>
        <v>0</v>
      </c>
      <c r="O1603" s="4">
        <f t="shared" si="288"/>
        <v>2</v>
      </c>
      <c r="P1603" s="3">
        <f t="shared" si="283"/>
        <v>0</v>
      </c>
      <c r="Q1603" s="2">
        <f t="shared" si="284"/>
        <v>0</v>
      </c>
      <c r="R1603" s="3">
        <f t="shared" si="285"/>
        <v>0</v>
      </c>
      <c r="S1603" s="2">
        <f t="shared" si="286"/>
        <v>0</v>
      </c>
      <c r="T1603" s="1">
        <f t="shared" si="289"/>
        <v>0</v>
      </c>
      <c r="U1603" s="1">
        <f t="shared" si="290"/>
        <v>1</v>
      </c>
    </row>
    <row r="1604" spans="1:21">
      <c r="A1604">
        <v>7787</v>
      </c>
      <c r="B1604" t="s">
        <v>346</v>
      </c>
      <c r="C1604" t="s">
        <v>0</v>
      </c>
      <c r="D1604">
        <v>3088</v>
      </c>
      <c r="E1604">
        <v>0.5</v>
      </c>
      <c r="F1604">
        <v>1.3483000000000001</v>
      </c>
      <c r="G1604">
        <v>1.3458000000000001</v>
      </c>
      <c r="H1604">
        <v>1.3483000000000001</v>
      </c>
      <c r="I1604">
        <v>2.5</v>
      </c>
      <c r="J1604">
        <v>862.83</v>
      </c>
      <c r="K1604" s="8" t="str">
        <f t="shared" si="280"/>
        <v>13:24</v>
      </c>
      <c r="L1604" s="7" t="str">
        <f t="shared" si="281"/>
        <v>13</v>
      </c>
      <c r="M1604" s="6">
        <f t="shared" si="282"/>
        <v>0</v>
      </c>
      <c r="N1604" s="5">
        <f t="shared" si="287"/>
        <v>0</v>
      </c>
      <c r="O1604" s="4">
        <f t="shared" si="288"/>
        <v>3</v>
      </c>
      <c r="P1604" s="3">
        <f t="shared" si="283"/>
        <v>0</v>
      </c>
      <c r="Q1604" s="2">
        <f t="shared" si="284"/>
        <v>0</v>
      </c>
      <c r="R1604" s="3">
        <f t="shared" si="285"/>
        <v>0</v>
      </c>
      <c r="S1604" s="2">
        <f t="shared" si="286"/>
        <v>1</v>
      </c>
      <c r="T1604" s="1">
        <f t="shared" si="289"/>
        <v>0</v>
      </c>
      <c r="U1604" s="1">
        <f t="shared" si="290"/>
        <v>1</v>
      </c>
    </row>
    <row r="1605" spans="1:21">
      <c r="A1605">
        <v>7799</v>
      </c>
      <c r="B1605" t="s">
        <v>345</v>
      </c>
      <c r="C1605" t="s">
        <v>0</v>
      </c>
      <c r="D1605">
        <v>3096</v>
      </c>
      <c r="E1605">
        <v>0.5</v>
      </c>
      <c r="F1605">
        <v>1.3508</v>
      </c>
      <c r="G1605">
        <v>1.3483000000000001</v>
      </c>
      <c r="H1605">
        <v>1.3508</v>
      </c>
      <c r="I1605">
        <v>2.5</v>
      </c>
      <c r="J1605">
        <v>865.33</v>
      </c>
      <c r="K1605" s="8" t="str">
        <f t="shared" si="280"/>
        <v>10:49</v>
      </c>
      <c r="L1605" s="7" t="str">
        <f t="shared" si="281"/>
        <v>10</v>
      </c>
      <c r="M1605" s="6">
        <f t="shared" si="282"/>
        <v>0</v>
      </c>
      <c r="N1605" s="5">
        <f t="shared" si="287"/>
        <v>0</v>
      </c>
      <c r="O1605" s="4">
        <f t="shared" si="288"/>
        <v>4</v>
      </c>
      <c r="P1605" s="3">
        <f t="shared" si="283"/>
        <v>0</v>
      </c>
      <c r="Q1605" s="2">
        <f t="shared" si="284"/>
        <v>0</v>
      </c>
      <c r="R1605" s="3">
        <f t="shared" si="285"/>
        <v>0</v>
      </c>
      <c r="S1605" s="2">
        <f t="shared" si="286"/>
        <v>1</v>
      </c>
      <c r="T1605" s="1">
        <f t="shared" si="289"/>
        <v>0</v>
      </c>
      <c r="U1605" s="1">
        <f t="shared" si="290"/>
        <v>0</v>
      </c>
    </row>
    <row r="1606" spans="1:21">
      <c r="A1606">
        <v>7801</v>
      </c>
      <c r="B1606" t="s">
        <v>344</v>
      </c>
      <c r="C1606" t="s">
        <v>0</v>
      </c>
      <c r="D1606">
        <v>3097</v>
      </c>
      <c r="E1606">
        <v>1.5</v>
      </c>
      <c r="F1606">
        <v>1.3504</v>
      </c>
      <c r="G1606">
        <v>1.3529</v>
      </c>
      <c r="H1606">
        <v>1.3504</v>
      </c>
      <c r="I1606">
        <v>7.5</v>
      </c>
      <c r="J1606">
        <v>872.83</v>
      </c>
      <c r="K1606" s="8" t="str">
        <f t="shared" si="280"/>
        <v>11:10</v>
      </c>
      <c r="L1606" s="7" t="str">
        <f t="shared" si="281"/>
        <v>11</v>
      </c>
      <c r="M1606" s="6">
        <f t="shared" si="282"/>
        <v>0</v>
      </c>
      <c r="N1606" s="5">
        <f t="shared" si="287"/>
        <v>0</v>
      </c>
      <c r="O1606" s="4">
        <f t="shared" si="288"/>
        <v>5</v>
      </c>
      <c r="P1606" s="3">
        <f t="shared" si="283"/>
        <v>0</v>
      </c>
      <c r="Q1606" s="2">
        <f t="shared" si="284"/>
        <v>1</v>
      </c>
      <c r="R1606" s="3">
        <f t="shared" si="285"/>
        <v>0</v>
      </c>
      <c r="S1606" s="2">
        <f t="shared" si="286"/>
        <v>0</v>
      </c>
      <c r="T1606" s="1">
        <f t="shared" si="289"/>
        <v>0</v>
      </c>
      <c r="U1606" s="1">
        <f t="shared" si="290"/>
        <v>1</v>
      </c>
    </row>
    <row r="1607" spans="1:21">
      <c r="A1607">
        <v>7802</v>
      </c>
      <c r="B1607" t="s">
        <v>343</v>
      </c>
      <c r="C1607" t="s">
        <v>3</v>
      </c>
      <c r="D1607">
        <v>3094</v>
      </c>
      <c r="E1607">
        <v>1</v>
      </c>
      <c r="F1607">
        <v>1.3492999999999999</v>
      </c>
      <c r="G1607">
        <v>1.3492999999999999</v>
      </c>
      <c r="H1607">
        <v>1.3517999999999999</v>
      </c>
      <c r="I1607">
        <v>-20</v>
      </c>
      <c r="J1607">
        <v>852.83</v>
      </c>
      <c r="K1607" s="8" t="str">
        <f t="shared" si="280"/>
        <v>11:41</v>
      </c>
      <c r="L1607" s="7" t="str">
        <f t="shared" si="281"/>
        <v>11</v>
      </c>
      <c r="M1607" s="6">
        <f t="shared" si="282"/>
        <v>0</v>
      </c>
      <c r="N1607" s="5">
        <f t="shared" si="287"/>
        <v>1</v>
      </c>
      <c r="O1607" s="4">
        <f t="shared" si="288"/>
        <v>0</v>
      </c>
      <c r="P1607" s="3">
        <f t="shared" si="283"/>
        <v>0</v>
      </c>
      <c r="Q1607" s="2">
        <f t="shared" si="284"/>
        <v>0</v>
      </c>
      <c r="R1607" s="3">
        <f t="shared" si="285"/>
        <v>0</v>
      </c>
      <c r="S1607" s="2">
        <f t="shared" si="286"/>
        <v>0</v>
      </c>
      <c r="T1607" s="1">
        <f t="shared" si="289"/>
        <v>0</v>
      </c>
      <c r="U1607" s="1">
        <f t="shared" si="290"/>
        <v>0</v>
      </c>
    </row>
    <row r="1608" spans="1:21">
      <c r="A1608">
        <v>7804</v>
      </c>
      <c r="B1608" t="s">
        <v>342</v>
      </c>
      <c r="C1608" t="s">
        <v>3</v>
      </c>
      <c r="D1608">
        <v>3098</v>
      </c>
      <c r="E1608">
        <v>0.5</v>
      </c>
      <c r="F1608">
        <v>1.3472</v>
      </c>
      <c r="G1608">
        <v>1.3472</v>
      </c>
      <c r="H1608">
        <v>1.3496999999999999</v>
      </c>
      <c r="I1608">
        <v>-10</v>
      </c>
      <c r="J1608">
        <v>842.83</v>
      </c>
      <c r="K1608" s="8" t="str">
        <f t="shared" si="280"/>
        <v>12:24</v>
      </c>
      <c r="L1608" s="7" t="str">
        <f t="shared" si="281"/>
        <v>12</v>
      </c>
      <c r="M1608" s="6">
        <f t="shared" si="282"/>
        <v>0</v>
      </c>
      <c r="N1608" s="5">
        <f t="shared" si="287"/>
        <v>2</v>
      </c>
      <c r="O1608" s="4">
        <f t="shared" si="288"/>
        <v>0</v>
      </c>
      <c r="P1608" s="3">
        <f t="shared" si="283"/>
        <v>0</v>
      </c>
      <c r="Q1608" s="2">
        <f t="shared" si="284"/>
        <v>0</v>
      </c>
      <c r="R1608" s="3">
        <f t="shared" si="285"/>
        <v>0</v>
      </c>
      <c r="S1608" s="2">
        <f t="shared" si="286"/>
        <v>0</v>
      </c>
      <c r="T1608" s="1">
        <f t="shared" si="289"/>
        <v>0</v>
      </c>
      <c r="U1608" s="1">
        <f t="shared" si="290"/>
        <v>0</v>
      </c>
    </row>
    <row r="1609" spans="1:21">
      <c r="A1609">
        <v>7815</v>
      </c>
      <c r="B1609" t="s">
        <v>341</v>
      </c>
      <c r="C1609" t="s">
        <v>3</v>
      </c>
      <c r="D1609">
        <v>3100</v>
      </c>
      <c r="E1609">
        <v>1</v>
      </c>
      <c r="F1609">
        <v>1.3445</v>
      </c>
      <c r="G1609">
        <v>1.3445</v>
      </c>
      <c r="H1609">
        <v>1.347</v>
      </c>
      <c r="I1609">
        <v>-20</v>
      </c>
      <c r="J1609">
        <v>822.83</v>
      </c>
      <c r="K1609" s="8" t="str">
        <f t="shared" si="280"/>
        <v>12:38</v>
      </c>
      <c r="L1609" s="7" t="str">
        <f t="shared" si="281"/>
        <v>12</v>
      </c>
      <c r="M1609" s="6">
        <f t="shared" si="282"/>
        <v>0</v>
      </c>
      <c r="N1609" s="5">
        <f t="shared" si="287"/>
        <v>3</v>
      </c>
      <c r="O1609" s="4">
        <f t="shared" si="288"/>
        <v>0</v>
      </c>
      <c r="P1609" s="3">
        <f t="shared" si="283"/>
        <v>1</v>
      </c>
      <c r="Q1609" s="2">
        <f t="shared" si="284"/>
        <v>0</v>
      </c>
      <c r="R1609" s="3">
        <f t="shared" si="285"/>
        <v>0</v>
      </c>
      <c r="S1609" s="2">
        <f t="shared" si="286"/>
        <v>0</v>
      </c>
      <c r="T1609" s="1">
        <f t="shared" si="289"/>
        <v>0</v>
      </c>
      <c r="U1609" s="1">
        <f t="shared" si="290"/>
        <v>0</v>
      </c>
    </row>
    <row r="1610" spans="1:21">
      <c r="A1610">
        <v>7820</v>
      </c>
      <c r="B1610" t="s">
        <v>340</v>
      </c>
      <c r="C1610" t="s">
        <v>0</v>
      </c>
      <c r="D1610">
        <v>3104</v>
      </c>
      <c r="E1610">
        <v>0.5</v>
      </c>
      <c r="F1610">
        <v>1.345</v>
      </c>
      <c r="G1610">
        <v>1.3425</v>
      </c>
      <c r="H1610">
        <v>1.345</v>
      </c>
      <c r="I1610">
        <v>2.5</v>
      </c>
      <c r="J1610">
        <v>825.33</v>
      </c>
      <c r="K1610" s="8" t="str">
        <f t="shared" si="280"/>
        <v>13:05</v>
      </c>
      <c r="L1610" s="7" t="str">
        <f t="shared" si="281"/>
        <v>13</v>
      </c>
      <c r="M1610" s="6">
        <f t="shared" si="282"/>
        <v>0</v>
      </c>
      <c r="N1610" s="5">
        <f t="shared" si="287"/>
        <v>0</v>
      </c>
      <c r="O1610" s="4">
        <f t="shared" si="288"/>
        <v>1</v>
      </c>
      <c r="P1610" s="3">
        <f t="shared" si="283"/>
        <v>0</v>
      </c>
      <c r="Q1610" s="2">
        <f t="shared" si="284"/>
        <v>0</v>
      </c>
      <c r="R1610" s="3">
        <f t="shared" si="285"/>
        <v>0</v>
      </c>
      <c r="S1610" s="2">
        <f t="shared" si="286"/>
        <v>1</v>
      </c>
      <c r="T1610" s="1">
        <f t="shared" si="289"/>
        <v>0</v>
      </c>
      <c r="U1610" s="1">
        <f t="shared" si="290"/>
        <v>0</v>
      </c>
    </row>
    <row r="1611" spans="1:21">
      <c r="A1611">
        <v>7822</v>
      </c>
      <c r="B1611" t="s">
        <v>339</v>
      </c>
      <c r="C1611" t="s">
        <v>0</v>
      </c>
      <c r="D1611">
        <v>3105</v>
      </c>
      <c r="E1611">
        <v>1.5</v>
      </c>
      <c r="F1611">
        <v>1.3447</v>
      </c>
      <c r="G1611">
        <v>1.3472</v>
      </c>
      <c r="H1611">
        <v>1.3447</v>
      </c>
      <c r="I1611">
        <v>7.5</v>
      </c>
      <c r="J1611">
        <v>832.83</v>
      </c>
      <c r="K1611" s="8" t="str">
        <f t="shared" si="280"/>
        <v>13:28</v>
      </c>
      <c r="L1611" s="7" t="str">
        <f t="shared" si="281"/>
        <v>13</v>
      </c>
      <c r="M1611" s="6">
        <f t="shared" si="282"/>
        <v>0</v>
      </c>
      <c r="N1611" s="5">
        <f t="shared" si="287"/>
        <v>0</v>
      </c>
      <c r="O1611" s="4">
        <f t="shared" si="288"/>
        <v>2</v>
      </c>
      <c r="P1611" s="3">
        <f t="shared" si="283"/>
        <v>0</v>
      </c>
      <c r="Q1611" s="2">
        <f t="shared" si="284"/>
        <v>0</v>
      </c>
      <c r="R1611" s="3">
        <f t="shared" si="285"/>
        <v>0</v>
      </c>
      <c r="S1611" s="2">
        <f t="shared" si="286"/>
        <v>0</v>
      </c>
      <c r="T1611" s="1">
        <f t="shared" si="289"/>
        <v>0</v>
      </c>
      <c r="U1611" s="1">
        <f t="shared" si="290"/>
        <v>1</v>
      </c>
    </row>
    <row r="1612" spans="1:21">
      <c r="A1612">
        <v>7823</v>
      </c>
      <c r="B1612" t="s">
        <v>338</v>
      </c>
      <c r="C1612" t="s">
        <v>3</v>
      </c>
      <c r="D1612">
        <v>3102</v>
      </c>
      <c r="E1612">
        <v>0.5</v>
      </c>
      <c r="F1612">
        <v>1.3434999999999999</v>
      </c>
      <c r="G1612">
        <v>1.3434999999999999</v>
      </c>
      <c r="H1612">
        <v>1.3460000000000001</v>
      </c>
      <c r="I1612">
        <v>-10</v>
      </c>
      <c r="J1612">
        <v>822.83</v>
      </c>
      <c r="K1612" s="8" t="str">
        <f t="shared" si="280"/>
        <v>14:20</v>
      </c>
      <c r="L1612" s="7" t="str">
        <f t="shared" si="281"/>
        <v>14</v>
      </c>
      <c r="M1612" s="6">
        <f t="shared" si="282"/>
        <v>0</v>
      </c>
      <c r="N1612" s="5">
        <f t="shared" si="287"/>
        <v>1</v>
      </c>
      <c r="O1612" s="4">
        <f t="shared" si="288"/>
        <v>0</v>
      </c>
      <c r="P1612" s="3">
        <f t="shared" si="283"/>
        <v>0</v>
      </c>
      <c r="Q1612" s="2">
        <f t="shared" si="284"/>
        <v>0</v>
      </c>
      <c r="R1612" s="3">
        <f t="shared" si="285"/>
        <v>0</v>
      </c>
      <c r="S1612" s="2">
        <f t="shared" si="286"/>
        <v>0</v>
      </c>
      <c r="T1612" s="1">
        <f t="shared" si="289"/>
        <v>0</v>
      </c>
      <c r="U1612" s="1">
        <f t="shared" si="290"/>
        <v>0</v>
      </c>
    </row>
    <row r="1613" spans="1:21">
      <c r="A1613">
        <v>7831</v>
      </c>
      <c r="B1613" t="s">
        <v>337</v>
      </c>
      <c r="C1613" t="s">
        <v>0</v>
      </c>
      <c r="D1613">
        <v>3108</v>
      </c>
      <c r="E1613">
        <v>1</v>
      </c>
      <c r="F1613">
        <v>1.3460000000000001</v>
      </c>
      <c r="G1613">
        <v>1.3434999999999999</v>
      </c>
      <c r="H1613">
        <v>1.3460000000000001</v>
      </c>
      <c r="I1613">
        <v>5</v>
      </c>
      <c r="J1613">
        <v>827.83</v>
      </c>
      <c r="K1613" s="8" t="str">
        <f t="shared" si="280"/>
        <v>07:38</v>
      </c>
      <c r="L1613" s="7" t="str">
        <f t="shared" si="281"/>
        <v>07</v>
      </c>
      <c r="M1613" s="6">
        <f t="shared" si="282"/>
        <v>0</v>
      </c>
      <c r="N1613" s="5">
        <f t="shared" si="287"/>
        <v>0</v>
      </c>
      <c r="O1613" s="4">
        <f t="shared" si="288"/>
        <v>1</v>
      </c>
      <c r="P1613" s="3">
        <f t="shared" si="283"/>
        <v>0</v>
      </c>
      <c r="Q1613" s="2">
        <f t="shared" si="284"/>
        <v>0</v>
      </c>
      <c r="R1613" s="3">
        <f t="shared" si="285"/>
        <v>0</v>
      </c>
      <c r="S1613" s="2">
        <f t="shared" si="286"/>
        <v>1</v>
      </c>
      <c r="T1613" s="1">
        <f t="shared" si="289"/>
        <v>0</v>
      </c>
      <c r="U1613" s="1">
        <f t="shared" si="290"/>
        <v>0</v>
      </c>
    </row>
    <row r="1614" spans="1:21">
      <c r="A1614">
        <v>7840</v>
      </c>
      <c r="B1614" t="s">
        <v>336</v>
      </c>
      <c r="C1614" t="s">
        <v>0</v>
      </c>
      <c r="D1614">
        <v>3111</v>
      </c>
      <c r="E1614">
        <v>0.5</v>
      </c>
      <c r="F1614">
        <v>1.3468</v>
      </c>
      <c r="G1614">
        <v>1.3492999999999999</v>
      </c>
      <c r="H1614">
        <v>1.3468</v>
      </c>
      <c r="I1614">
        <v>2.5</v>
      </c>
      <c r="J1614">
        <v>830.33</v>
      </c>
      <c r="K1614" s="8" t="str">
        <f t="shared" si="280"/>
        <v>09:14</v>
      </c>
      <c r="L1614" s="7" t="str">
        <f t="shared" si="281"/>
        <v>09</v>
      </c>
      <c r="M1614" s="6">
        <f t="shared" si="282"/>
        <v>0</v>
      </c>
      <c r="N1614" s="5">
        <f t="shared" si="287"/>
        <v>0</v>
      </c>
      <c r="O1614" s="4">
        <f t="shared" si="288"/>
        <v>2</v>
      </c>
      <c r="P1614" s="3">
        <f t="shared" si="283"/>
        <v>0</v>
      </c>
      <c r="Q1614" s="2">
        <f t="shared" si="284"/>
        <v>0</v>
      </c>
      <c r="R1614" s="3">
        <f t="shared" si="285"/>
        <v>0</v>
      </c>
      <c r="S1614" s="2">
        <f t="shared" si="286"/>
        <v>0</v>
      </c>
      <c r="T1614" s="1">
        <f t="shared" si="289"/>
        <v>0</v>
      </c>
      <c r="U1614" s="1">
        <f t="shared" si="290"/>
        <v>1</v>
      </c>
    </row>
    <row r="1615" spans="1:21">
      <c r="A1615">
        <v>7842</v>
      </c>
      <c r="B1615" t="s">
        <v>335</v>
      </c>
      <c r="C1615" t="s">
        <v>0</v>
      </c>
      <c r="D1615">
        <v>3109</v>
      </c>
      <c r="E1615">
        <v>2</v>
      </c>
      <c r="F1615">
        <v>1.3456999999999999</v>
      </c>
      <c r="G1615">
        <v>1.3482000000000001</v>
      </c>
      <c r="H1615">
        <v>1.3456999999999999</v>
      </c>
      <c r="I1615">
        <v>10</v>
      </c>
      <c r="J1615">
        <v>840.33</v>
      </c>
      <c r="K1615" s="8" t="str">
        <f t="shared" si="280"/>
        <v>09:31</v>
      </c>
      <c r="L1615" s="7" t="str">
        <f t="shared" si="281"/>
        <v>09</v>
      </c>
      <c r="M1615" s="6">
        <f t="shared" si="282"/>
        <v>0</v>
      </c>
      <c r="N1615" s="5">
        <f t="shared" si="287"/>
        <v>0</v>
      </c>
      <c r="O1615" s="4">
        <f t="shared" si="288"/>
        <v>3</v>
      </c>
      <c r="P1615" s="3">
        <f t="shared" si="283"/>
        <v>0</v>
      </c>
      <c r="Q1615" s="2">
        <f t="shared" si="284"/>
        <v>0</v>
      </c>
      <c r="R1615" s="3">
        <f t="shared" si="285"/>
        <v>0</v>
      </c>
      <c r="S1615" s="2">
        <f t="shared" si="286"/>
        <v>0</v>
      </c>
      <c r="T1615" s="1">
        <f t="shared" si="289"/>
        <v>0</v>
      </c>
      <c r="U1615" s="1">
        <f t="shared" si="290"/>
        <v>0</v>
      </c>
    </row>
    <row r="1616" spans="1:21">
      <c r="A1616">
        <v>7847</v>
      </c>
      <c r="B1616" t="s">
        <v>334</v>
      </c>
      <c r="C1616" t="s">
        <v>0</v>
      </c>
      <c r="D1616">
        <v>3114</v>
      </c>
      <c r="E1616">
        <v>1.5</v>
      </c>
      <c r="F1616">
        <v>1.3472</v>
      </c>
      <c r="G1616">
        <v>1.3447</v>
      </c>
      <c r="H1616">
        <v>1.3472</v>
      </c>
      <c r="I1616">
        <v>7.5</v>
      </c>
      <c r="J1616">
        <v>847.83</v>
      </c>
      <c r="K1616" s="8" t="str">
        <f t="shared" si="280"/>
        <v>11:00</v>
      </c>
      <c r="L1616" s="7" t="str">
        <f t="shared" si="281"/>
        <v>11</v>
      </c>
      <c r="M1616" s="6">
        <f t="shared" si="282"/>
        <v>0</v>
      </c>
      <c r="N1616" s="5">
        <f t="shared" si="287"/>
        <v>0</v>
      </c>
      <c r="O1616" s="4">
        <f t="shared" si="288"/>
        <v>4</v>
      </c>
      <c r="P1616" s="3">
        <f t="shared" si="283"/>
        <v>0</v>
      </c>
      <c r="Q1616" s="2">
        <f t="shared" si="284"/>
        <v>0</v>
      </c>
      <c r="R1616" s="3">
        <f t="shared" si="285"/>
        <v>0</v>
      </c>
      <c r="S1616" s="2">
        <f t="shared" si="286"/>
        <v>1</v>
      </c>
      <c r="T1616" s="1">
        <f t="shared" si="289"/>
        <v>0</v>
      </c>
      <c r="U1616" s="1">
        <f t="shared" si="290"/>
        <v>1</v>
      </c>
    </row>
    <row r="1617" spans="1:21">
      <c r="A1617">
        <v>7852</v>
      </c>
      <c r="B1617" t="s">
        <v>333</v>
      </c>
      <c r="C1617" t="s">
        <v>0</v>
      </c>
      <c r="D1617">
        <v>3115</v>
      </c>
      <c r="E1617">
        <v>2.5</v>
      </c>
      <c r="F1617">
        <v>1.3459000000000001</v>
      </c>
      <c r="G1617">
        <v>1.3484</v>
      </c>
      <c r="H1617">
        <v>1.3459000000000001</v>
      </c>
      <c r="I1617">
        <v>12.5</v>
      </c>
      <c r="J1617">
        <v>860.33</v>
      </c>
      <c r="K1617" s="8" t="str">
        <f t="shared" si="280"/>
        <v>11:22</v>
      </c>
      <c r="L1617" s="7" t="str">
        <f t="shared" si="281"/>
        <v>11</v>
      </c>
      <c r="M1617" s="6">
        <f t="shared" si="282"/>
        <v>0</v>
      </c>
      <c r="N1617" s="5">
        <f t="shared" si="287"/>
        <v>0</v>
      </c>
      <c r="O1617" s="4">
        <f t="shared" si="288"/>
        <v>5</v>
      </c>
      <c r="P1617" s="3">
        <f t="shared" si="283"/>
        <v>0</v>
      </c>
      <c r="Q1617" s="2">
        <f t="shared" si="284"/>
        <v>1</v>
      </c>
      <c r="R1617" s="3">
        <f t="shared" si="285"/>
        <v>0</v>
      </c>
      <c r="S1617" s="2">
        <f t="shared" si="286"/>
        <v>0</v>
      </c>
      <c r="T1617" s="1">
        <f t="shared" si="289"/>
        <v>0</v>
      </c>
      <c r="U1617" s="1">
        <f t="shared" si="290"/>
        <v>1</v>
      </c>
    </row>
    <row r="1618" spans="1:21">
      <c r="A1618">
        <v>7856</v>
      </c>
      <c r="B1618" t="s">
        <v>332</v>
      </c>
      <c r="C1618" t="s">
        <v>3</v>
      </c>
      <c r="D1618">
        <v>3118</v>
      </c>
      <c r="E1618">
        <v>3.5</v>
      </c>
      <c r="F1618">
        <v>1.3445</v>
      </c>
      <c r="G1618">
        <v>1.3445</v>
      </c>
      <c r="H1618">
        <v>1.347</v>
      </c>
      <c r="I1618">
        <v>-70</v>
      </c>
      <c r="J1618">
        <v>790.33</v>
      </c>
      <c r="K1618" s="8" t="str">
        <f t="shared" si="280"/>
        <v>11:45</v>
      </c>
      <c r="L1618" s="7" t="str">
        <f t="shared" si="281"/>
        <v>11</v>
      </c>
      <c r="M1618" s="6">
        <f t="shared" si="282"/>
        <v>0</v>
      </c>
      <c r="N1618" s="5">
        <f t="shared" si="287"/>
        <v>1</v>
      </c>
      <c r="O1618" s="4">
        <f t="shared" si="288"/>
        <v>0</v>
      </c>
      <c r="P1618" s="3">
        <f t="shared" si="283"/>
        <v>0</v>
      </c>
      <c r="Q1618" s="2">
        <f t="shared" si="284"/>
        <v>0</v>
      </c>
      <c r="R1618" s="3">
        <f t="shared" si="285"/>
        <v>0</v>
      </c>
      <c r="S1618" s="2">
        <f t="shared" si="286"/>
        <v>0</v>
      </c>
      <c r="T1618" s="1">
        <f t="shared" si="289"/>
        <v>0</v>
      </c>
      <c r="U1618" s="1">
        <f t="shared" si="290"/>
        <v>0</v>
      </c>
    </row>
    <row r="1619" spans="1:21">
      <c r="A1619">
        <v>7861</v>
      </c>
      <c r="B1619" t="s">
        <v>331</v>
      </c>
      <c r="C1619" t="s">
        <v>0</v>
      </c>
      <c r="D1619">
        <v>3120</v>
      </c>
      <c r="E1619">
        <v>0.5</v>
      </c>
      <c r="F1619">
        <v>1.3453999999999999</v>
      </c>
      <c r="G1619">
        <v>1.3429</v>
      </c>
      <c r="H1619">
        <v>1.3453999999999999</v>
      </c>
      <c r="I1619">
        <v>2.5</v>
      </c>
      <c r="J1619">
        <v>792.83</v>
      </c>
      <c r="K1619" s="8" t="str">
        <f t="shared" si="280"/>
        <v>14:10</v>
      </c>
      <c r="L1619" s="7" t="str">
        <f t="shared" si="281"/>
        <v>14</v>
      </c>
      <c r="M1619" s="6">
        <f t="shared" si="282"/>
        <v>0</v>
      </c>
      <c r="N1619" s="5">
        <f t="shared" si="287"/>
        <v>0</v>
      </c>
      <c r="O1619" s="4">
        <f t="shared" si="288"/>
        <v>1</v>
      </c>
      <c r="P1619" s="3">
        <f t="shared" si="283"/>
        <v>0</v>
      </c>
      <c r="Q1619" s="2">
        <f t="shared" si="284"/>
        <v>0</v>
      </c>
      <c r="R1619" s="3">
        <f t="shared" si="285"/>
        <v>0</v>
      </c>
      <c r="S1619" s="2">
        <f t="shared" si="286"/>
        <v>1</v>
      </c>
      <c r="T1619" s="1">
        <f t="shared" si="289"/>
        <v>0</v>
      </c>
      <c r="U1619" s="1">
        <f t="shared" si="290"/>
        <v>0</v>
      </c>
    </row>
    <row r="1620" spans="1:21">
      <c r="A1620">
        <v>7866</v>
      </c>
      <c r="B1620" t="s">
        <v>330</v>
      </c>
      <c r="C1620" t="s">
        <v>0</v>
      </c>
      <c r="D1620">
        <v>3121</v>
      </c>
      <c r="E1620">
        <v>1.5</v>
      </c>
      <c r="F1620">
        <v>1.345</v>
      </c>
      <c r="G1620">
        <v>1.3474999999999999</v>
      </c>
      <c r="H1620">
        <v>1.345</v>
      </c>
      <c r="I1620">
        <v>7.5</v>
      </c>
      <c r="J1620">
        <v>800.33</v>
      </c>
      <c r="K1620" s="8" t="str">
        <f t="shared" si="280"/>
        <v>15:52</v>
      </c>
      <c r="L1620" s="7" t="str">
        <f t="shared" si="281"/>
        <v>15</v>
      </c>
      <c r="M1620" s="6">
        <f t="shared" si="282"/>
        <v>0</v>
      </c>
      <c r="N1620" s="5">
        <f t="shared" si="287"/>
        <v>0</v>
      </c>
      <c r="O1620" s="4">
        <f t="shared" si="288"/>
        <v>2</v>
      </c>
      <c r="P1620" s="3">
        <f t="shared" si="283"/>
        <v>0</v>
      </c>
      <c r="Q1620" s="2">
        <f t="shared" si="284"/>
        <v>0</v>
      </c>
      <c r="R1620" s="3">
        <f t="shared" si="285"/>
        <v>0</v>
      </c>
      <c r="S1620" s="2">
        <f t="shared" si="286"/>
        <v>0</v>
      </c>
      <c r="T1620" s="1">
        <f t="shared" si="289"/>
        <v>0</v>
      </c>
      <c r="U1620" s="1">
        <f t="shared" si="290"/>
        <v>1</v>
      </c>
    </row>
    <row r="1621" spans="1:21">
      <c r="A1621">
        <v>7871</v>
      </c>
      <c r="B1621" t="s">
        <v>329</v>
      </c>
      <c r="C1621" t="s">
        <v>0</v>
      </c>
      <c r="D1621">
        <v>3123</v>
      </c>
      <c r="E1621">
        <v>0.5</v>
      </c>
      <c r="F1621">
        <v>1.3460000000000001</v>
      </c>
      <c r="G1621">
        <v>1.3485</v>
      </c>
      <c r="H1621">
        <v>1.3460000000000001</v>
      </c>
      <c r="I1621">
        <v>2.5</v>
      </c>
      <c r="J1621">
        <v>802.83</v>
      </c>
      <c r="K1621" s="8" t="str">
        <f t="shared" si="280"/>
        <v>17:24</v>
      </c>
      <c r="L1621" s="7" t="str">
        <f t="shared" si="281"/>
        <v>17</v>
      </c>
      <c r="M1621" s="6">
        <f t="shared" si="282"/>
        <v>0</v>
      </c>
      <c r="N1621" s="5">
        <f t="shared" si="287"/>
        <v>0</v>
      </c>
      <c r="O1621" s="4">
        <f t="shared" si="288"/>
        <v>3</v>
      </c>
      <c r="P1621" s="3">
        <f t="shared" si="283"/>
        <v>0</v>
      </c>
      <c r="Q1621" s="2">
        <f t="shared" si="284"/>
        <v>0</v>
      </c>
      <c r="R1621" s="3">
        <f t="shared" si="285"/>
        <v>0</v>
      </c>
      <c r="S1621" s="2">
        <f t="shared" si="286"/>
        <v>0</v>
      </c>
      <c r="T1621" s="1">
        <f t="shared" si="289"/>
        <v>0</v>
      </c>
      <c r="U1621" s="1">
        <f t="shared" si="290"/>
        <v>0</v>
      </c>
    </row>
    <row r="1622" spans="1:21">
      <c r="A1622">
        <v>7880</v>
      </c>
      <c r="B1622" t="s">
        <v>328</v>
      </c>
      <c r="C1622" t="s">
        <v>54</v>
      </c>
      <c r="D1622">
        <v>3128</v>
      </c>
      <c r="E1622">
        <v>0.5</v>
      </c>
      <c r="F1622">
        <v>1.3452</v>
      </c>
      <c r="G1622">
        <v>1.3429</v>
      </c>
      <c r="H1622">
        <v>1.3453999999999999</v>
      </c>
      <c r="I1622">
        <v>1.55</v>
      </c>
      <c r="J1622">
        <v>804.38</v>
      </c>
      <c r="K1622" s="8" t="str">
        <f t="shared" si="280"/>
        <v>01:00</v>
      </c>
      <c r="L1622" s="7" t="str">
        <f t="shared" si="281"/>
        <v>01</v>
      </c>
      <c r="M1622" s="6">
        <f t="shared" si="282"/>
        <v>1</v>
      </c>
      <c r="N1622" s="5">
        <f t="shared" si="287"/>
        <v>0</v>
      </c>
      <c r="O1622" s="4">
        <f t="shared" si="288"/>
        <v>0</v>
      </c>
      <c r="P1622" s="3">
        <f t="shared" si="283"/>
        <v>0</v>
      </c>
      <c r="Q1622" s="2">
        <f t="shared" si="284"/>
        <v>0</v>
      </c>
      <c r="R1622" s="3">
        <f t="shared" si="285"/>
        <v>0</v>
      </c>
      <c r="S1622" s="2">
        <f t="shared" si="286"/>
        <v>0</v>
      </c>
      <c r="T1622" s="1">
        <f t="shared" si="289"/>
        <v>0</v>
      </c>
      <c r="U1622" s="1">
        <f t="shared" si="290"/>
        <v>0</v>
      </c>
    </row>
    <row r="1623" spans="1:21">
      <c r="A1623">
        <v>7881</v>
      </c>
      <c r="B1623" t="s">
        <v>328</v>
      </c>
      <c r="C1623" t="s">
        <v>54</v>
      </c>
      <c r="D1623">
        <v>3126</v>
      </c>
      <c r="E1623">
        <v>1.5</v>
      </c>
      <c r="F1623">
        <v>1.3452</v>
      </c>
      <c r="G1623">
        <v>1.3439000000000001</v>
      </c>
      <c r="H1623">
        <v>1.3464</v>
      </c>
      <c r="I1623">
        <v>-10.35</v>
      </c>
      <c r="J1623">
        <v>794.03</v>
      </c>
      <c r="K1623" s="8" t="str">
        <f t="shared" si="280"/>
        <v>01:00</v>
      </c>
      <c r="L1623" s="7" t="str">
        <f t="shared" si="281"/>
        <v>01</v>
      </c>
      <c r="M1623" s="6">
        <f t="shared" si="282"/>
        <v>2</v>
      </c>
      <c r="N1623" s="5">
        <f t="shared" si="287"/>
        <v>0</v>
      </c>
      <c r="O1623" s="4">
        <f t="shared" si="288"/>
        <v>0</v>
      </c>
      <c r="P1623" s="3">
        <f t="shared" si="283"/>
        <v>0</v>
      </c>
      <c r="Q1623" s="2">
        <f t="shared" si="284"/>
        <v>0</v>
      </c>
      <c r="R1623" s="3">
        <f t="shared" si="285"/>
        <v>0</v>
      </c>
      <c r="S1623" s="2">
        <f t="shared" si="286"/>
        <v>0</v>
      </c>
      <c r="T1623" s="1">
        <f t="shared" si="289"/>
        <v>0</v>
      </c>
      <c r="U1623" s="1">
        <f t="shared" si="290"/>
        <v>0</v>
      </c>
    </row>
    <row r="1624" spans="1:21">
      <c r="A1624">
        <v>7890</v>
      </c>
      <c r="B1624" t="s">
        <v>327</v>
      </c>
      <c r="C1624" t="s">
        <v>0</v>
      </c>
      <c r="D1624">
        <v>3131</v>
      </c>
      <c r="E1624">
        <v>1</v>
      </c>
      <c r="F1624">
        <v>1.3456999999999999</v>
      </c>
      <c r="G1624">
        <v>1.3482000000000001</v>
      </c>
      <c r="H1624">
        <v>1.3456999999999999</v>
      </c>
      <c r="I1624">
        <v>5</v>
      </c>
      <c r="J1624">
        <v>799.03</v>
      </c>
      <c r="K1624" s="8" t="str">
        <f t="shared" si="280"/>
        <v>08:10</v>
      </c>
      <c r="L1624" s="7" t="str">
        <f t="shared" si="281"/>
        <v>08</v>
      </c>
      <c r="M1624" s="6">
        <f t="shared" si="282"/>
        <v>0</v>
      </c>
      <c r="N1624" s="5">
        <f t="shared" si="287"/>
        <v>0</v>
      </c>
      <c r="O1624" s="4">
        <f t="shared" si="288"/>
        <v>1</v>
      </c>
      <c r="P1624" s="3">
        <f t="shared" si="283"/>
        <v>0</v>
      </c>
      <c r="Q1624" s="2">
        <f t="shared" si="284"/>
        <v>0</v>
      </c>
      <c r="R1624" s="3">
        <f t="shared" si="285"/>
        <v>0</v>
      </c>
      <c r="S1624" s="2">
        <f t="shared" si="286"/>
        <v>0</v>
      </c>
      <c r="T1624" s="1">
        <f t="shared" si="289"/>
        <v>0</v>
      </c>
      <c r="U1624" s="1">
        <f t="shared" si="290"/>
        <v>0</v>
      </c>
    </row>
    <row r="1625" spans="1:21">
      <c r="A1625">
        <v>7899</v>
      </c>
      <c r="B1625" t="s">
        <v>326</v>
      </c>
      <c r="C1625" t="s">
        <v>3</v>
      </c>
      <c r="D1625">
        <v>3134</v>
      </c>
      <c r="E1625">
        <v>2</v>
      </c>
      <c r="F1625">
        <v>1.3434999999999999</v>
      </c>
      <c r="G1625">
        <v>1.3434999999999999</v>
      </c>
      <c r="H1625">
        <v>1.3460000000000001</v>
      </c>
      <c r="I1625">
        <v>-40</v>
      </c>
      <c r="J1625">
        <v>759.03</v>
      </c>
      <c r="K1625" s="8" t="str">
        <f t="shared" si="280"/>
        <v>09:45</v>
      </c>
      <c r="L1625" s="7" t="str">
        <f t="shared" si="281"/>
        <v>09</v>
      </c>
      <c r="M1625" s="6">
        <f t="shared" si="282"/>
        <v>0</v>
      </c>
      <c r="N1625" s="5">
        <f t="shared" si="287"/>
        <v>1</v>
      </c>
      <c r="O1625" s="4">
        <f t="shared" si="288"/>
        <v>0</v>
      </c>
      <c r="P1625" s="3">
        <f t="shared" si="283"/>
        <v>0</v>
      </c>
      <c r="Q1625" s="2">
        <f t="shared" si="284"/>
        <v>0</v>
      </c>
      <c r="R1625" s="3">
        <f t="shared" si="285"/>
        <v>0</v>
      </c>
      <c r="S1625" s="2">
        <f t="shared" si="286"/>
        <v>0</v>
      </c>
      <c r="T1625" s="1">
        <f t="shared" si="289"/>
        <v>0</v>
      </c>
      <c r="U1625" s="1">
        <f t="shared" si="290"/>
        <v>0</v>
      </c>
    </row>
    <row r="1626" spans="1:21">
      <c r="A1626">
        <v>7904</v>
      </c>
      <c r="B1626" t="s">
        <v>325</v>
      </c>
      <c r="C1626" t="s">
        <v>3</v>
      </c>
      <c r="D1626">
        <v>3136</v>
      </c>
      <c r="E1626">
        <v>0.5</v>
      </c>
      <c r="F1626">
        <v>1.3425</v>
      </c>
      <c r="G1626">
        <v>1.3425</v>
      </c>
      <c r="H1626">
        <v>1.345</v>
      </c>
      <c r="I1626">
        <v>-10</v>
      </c>
      <c r="J1626">
        <v>749.03</v>
      </c>
      <c r="K1626" s="8" t="str">
        <f t="shared" si="280"/>
        <v>09:51</v>
      </c>
      <c r="L1626" s="7" t="str">
        <f t="shared" si="281"/>
        <v>09</v>
      </c>
      <c r="M1626" s="6">
        <f t="shared" si="282"/>
        <v>0</v>
      </c>
      <c r="N1626" s="5">
        <f t="shared" si="287"/>
        <v>2</v>
      </c>
      <c r="O1626" s="4">
        <f t="shared" si="288"/>
        <v>0</v>
      </c>
      <c r="P1626" s="3">
        <f t="shared" si="283"/>
        <v>0</v>
      </c>
      <c r="Q1626" s="2">
        <f t="shared" si="284"/>
        <v>0</v>
      </c>
      <c r="R1626" s="3">
        <f t="shared" si="285"/>
        <v>0</v>
      </c>
      <c r="S1626" s="2">
        <f t="shared" si="286"/>
        <v>0</v>
      </c>
      <c r="T1626" s="1">
        <f t="shared" si="289"/>
        <v>0</v>
      </c>
      <c r="U1626" s="1">
        <f t="shared" si="290"/>
        <v>0</v>
      </c>
    </row>
    <row r="1627" spans="1:21">
      <c r="A1627">
        <v>7909</v>
      </c>
      <c r="B1627" t="s">
        <v>324</v>
      </c>
      <c r="C1627" t="s">
        <v>3</v>
      </c>
      <c r="D1627">
        <v>3138</v>
      </c>
      <c r="E1627">
        <v>0.5</v>
      </c>
      <c r="F1627">
        <v>1.3414999999999999</v>
      </c>
      <c r="G1627">
        <v>1.3414999999999999</v>
      </c>
      <c r="H1627">
        <v>1.3440000000000001</v>
      </c>
      <c r="I1627">
        <v>-10</v>
      </c>
      <c r="J1627">
        <v>739.03</v>
      </c>
      <c r="K1627" s="8" t="str">
        <f t="shared" si="280"/>
        <v>10:26</v>
      </c>
      <c r="L1627" s="7" t="str">
        <f t="shared" si="281"/>
        <v>10</v>
      </c>
      <c r="M1627" s="6">
        <f t="shared" si="282"/>
        <v>0</v>
      </c>
      <c r="N1627" s="5">
        <f t="shared" si="287"/>
        <v>3</v>
      </c>
      <c r="O1627" s="4">
        <f t="shared" si="288"/>
        <v>0</v>
      </c>
      <c r="P1627" s="3">
        <f t="shared" si="283"/>
        <v>1</v>
      </c>
      <c r="Q1627" s="2">
        <f t="shared" si="284"/>
        <v>0</v>
      </c>
      <c r="R1627" s="3">
        <f t="shared" si="285"/>
        <v>0</v>
      </c>
      <c r="S1627" s="2">
        <f t="shared" si="286"/>
        <v>0</v>
      </c>
      <c r="T1627" s="1">
        <f t="shared" si="289"/>
        <v>0</v>
      </c>
      <c r="U1627" s="1">
        <f t="shared" si="290"/>
        <v>0</v>
      </c>
    </row>
    <row r="1628" spans="1:21">
      <c r="A1628">
        <v>7910</v>
      </c>
      <c r="B1628" t="s">
        <v>323</v>
      </c>
      <c r="C1628" t="s">
        <v>0</v>
      </c>
      <c r="D1628">
        <v>3140</v>
      </c>
      <c r="E1628">
        <v>0.5</v>
      </c>
      <c r="F1628">
        <v>1.343</v>
      </c>
      <c r="G1628">
        <v>1.3405</v>
      </c>
      <c r="H1628">
        <v>1.343</v>
      </c>
      <c r="I1628">
        <v>2.5</v>
      </c>
      <c r="J1628">
        <v>741.53</v>
      </c>
      <c r="K1628" s="8" t="str">
        <f t="shared" si="280"/>
        <v>11:04</v>
      </c>
      <c r="L1628" s="7" t="str">
        <f t="shared" si="281"/>
        <v>11</v>
      </c>
      <c r="M1628" s="6">
        <f t="shared" si="282"/>
        <v>0</v>
      </c>
      <c r="N1628" s="5">
        <f t="shared" si="287"/>
        <v>0</v>
      </c>
      <c r="O1628" s="4">
        <f t="shared" si="288"/>
        <v>1</v>
      </c>
      <c r="P1628" s="3">
        <f t="shared" si="283"/>
        <v>0</v>
      </c>
      <c r="Q1628" s="2">
        <f t="shared" si="284"/>
        <v>0</v>
      </c>
      <c r="R1628" s="3">
        <f t="shared" si="285"/>
        <v>0</v>
      </c>
      <c r="S1628" s="2">
        <f t="shared" si="286"/>
        <v>1</v>
      </c>
      <c r="T1628" s="1">
        <f t="shared" si="289"/>
        <v>0</v>
      </c>
      <c r="U1628" s="1">
        <f t="shared" si="290"/>
        <v>0</v>
      </c>
    </row>
    <row r="1629" spans="1:21">
      <c r="A1629">
        <v>7919</v>
      </c>
      <c r="B1629" t="s">
        <v>322</v>
      </c>
      <c r="C1629" t="s">
        <v>3</v>
      </c>
      <c r="D1629">
        <v>3141</v>
      </c>
      <c r="E1629">
        <v>1.5</v>
      </c>
      <c r="F1629">
        <v>1.345</v>
      </c>
      <c r="G1629">
        <v>1.345</v>
      </c>
      <c r="H1629">
        <v>1.3425</v>
      </c>
      <c r="I1629">
        <v>-30</v>
      </c>
      <c r="J1629">
        <v>711.53</v>
      </c>
      <c r="K1629" s="8" t="str">
        <f t="shared" si="280"/>
        <v>11:28</v>
      </c>
      <c r="L1629" s="7" t="str">
        <f t="shared" si="281"/>
        <v>11</v>
      </c>
      <c r="M1629" s="6">
        <f t="shared" si="282"/>
        <v>0</v>
      </c>
      <c r="N1629" s="5">
        <f t="shared" si="287"/>
        <v>1</v>
      </c>
      <c r="O1629" s="4">
        <f t="shared" si="288"/>
        <v>0</v>
      </c>
      <c r="P1629" s="3">
        <f t="shared" si="283"/>
        <v>0</v>
      </c>
      <c r="Q1629" s="2">
        <f t="shared" si="284"/>
        <v>0</v>
      </c>
      <c r="R1629" s="3">
        <f t="shared" si="285"/>
        <v>1</v>
      </c>
      <c r="S1629" s="2">
        <f t="shared" si="286"/>
        <v>0</v>
      </c>
      <c r="T1629" s="1">
        <f t="shared" si="289"/>
        <v>0</v>
      </c>
      <c r="U1629" s="1">
        <f t="shared" si="290"/>
        <v>0</v>
      </c>
    </row>
    <row r="1630" spans="1:21">
      <c r="A1630">
        <v>7920</v>
      </c>
      <c r="B1630" t="s">
        <v>321</v>
      </c>
      <c r="C1630" t="s">
        <v>0</v>
      </c>
      <c r="D1630">
        <v>3143</v>
      </c>
      <c r="E1630">
        <v>0.5</v>
      </c>
      <c r="F1630">
        <v>1.3435999999999999</v>
      </c>
      <c r="G1630">
        <v>1.3461000000000001</v>
      </c>
      <c r="H1630">
        <v>1.3435999999999999</v>
      </c>
      <c r="I1630">
        <v>2.5</v>
      </c>
      <c r="J1630">
        <v>714.03</v>
      </c>
      <c r="K1630" s="8" t="str">
        <f t="shared" si="280"/>
        <v>12:23</v>
      </c>
      <c r="L1630" s="7" t="str">
        <f t="shared" si="281"/>
        <v>12</v>
      </c>
      <c r="M1630" s="6">
        <f t="shared" si="282"/>
        <v>0</v>
      </c>
      <c r="N1630" s="5">
        <f t="shared" si="287"/>
        <v>0</v>
      </c>
      <c r="O1630" s="4">
        <f t="shared" si="288"/>
        <v>1</v>
      </c>
      <c r="P1630" s="3">
        <f t="shared" si="283"/>
        <v>0</v>
      </c>
      <c r="Q1630" s="2">
        <f t="shared" si="284"/>
        <v>0</v>
      </c>
      <c r="R1630" s="3">
        <f t="shared" si="285"/>
        <v>0</v>
      </c>
      <c r="S1630" s="2">
        <f t="shared" si="286"/>
        <v>0</v>
      </c>
      <c r="T1630" s="1">
        <f t="shared" si="289"/>
        <v>0</v>
      </c>
      <c r="U1630" s="1">
        <f t="shared" si="290"/>
        <v>0</v>
      </c>
    </row>
    <row r="1631" spans="1:21">
      <c r="A1631">
        <v>7929</v>
      </c>
      <c r="B1631" t="s">
        <v>320</v>
      </c>
      <c r="C1631" t="s">
        <v>3</v>
      </c>
      <c r="D1631">
        <v>3145</v>
      </c>
      <c r="E1631">
        <v>0.5</v>
      </c>
      <c r="F1631">
        <v>1.3472</v>
      </c>
      <c r="G1631">
        <v>1.3472</v>
      </c>
      <c r="H1631">
        <v>1.3447</v>
      </c>
      <c r="I1631">
        <v>-10</v>
      </c>
      <c r="J1631">
        <v>704.03</v>
      </c>
      <c r="K1631" s="8" t="str">
        <f t="shared" si="280"/>
        <v>13:40</v>
      </c>
      <c r="L1631" s="7" t="str">
        <f t="shared" si="281"/>
        <v>13</v>
      </c>
      <c r="M1631" s="6">
        <f t="shared" si="282"/>
        <v>0</v>
      </c>
      <c r="N1631" s="5">
        <f t="shared" si="287"/>
        <v>1</v>
      </c>
      <c r="O1631" s="4">
        <f t="shared" si="288"/>
        <v>0</v>
      </c>
      <c r="P1631" s="3">
        <f t="shared" si="283"/>
        <v>0</v>
      </c>
      <c r="Q1631" s="2">
        <f t="shared" si="284"/>
        <v>0</v>
      </c>
      <c r="R1631" s="3">
        <f t="shared" si="285"/>
        <v>1</v>
      </c>
      <c r="S1631" s="2">
        <f t="shared" si="286"/>
        <v>0</v>
      </c>
      <c r="T1631" s="1">
        <f t="shared" si="289"/>
        <v>0</v>
      </c>
      <c r="U1631" s="1">
        <f t="shared" si="290"/>
        <v>0</v>
      </c>
    </row>
    <row r="1632" spans="1:21">
      <c r="A1632">
        <v>7934</v>
      </c>
      <c r="B1632" t="s">
        <v>319</v>
      </c>
      <c r="C1632" t="s">
        <v>3</v>
      </c>
      <c r="D1632">
        <v>3147</v>
      </c>
      <c r="E1632">
        <v>0.5</v>
      </c>
      <c r="F1632">
        <v>1.3482000000000001</v>
      </c>
      <c r="G1632">
        <v>1.3482000000000001</v>
      </c>
      <c r="H1632">
        <v>1.3456999999999999</v>
      </c>
      <c r="I1632">
        <v>-10</v>
      </c>
      <c r="J1632">
        <v>694.03</v>
      </c>
      <c r="K1632" s="8" t="str">
        <f t="shared" si="280"/>
        <v>13:46</v>
      </c>
      <c r="L1632" s="7" t="str">
        <f t="shared" si="281"/>
        <v>13</v>
      </c>
      <c r="M1632" s="6">
        <f t="shared" si="282"/>
        <v>0</v>
      </c>
      <c r="N1632" s="5">
        <f t="shared" si="287"/>
        <v>2</v>
      </c>
      <c r="O1632" s="4">
        <f t="shared" si="288"/>
        <v>0</v>
      </c>
      <c r="P1632" s="3">
        <f t="shared" si="283"/>
        <v>0</v>
      </c>
      <c r="Q1632" s="2">
        <f t="shared" si="284"/>
        <v>0</v>
      </c>
      <c r="R1632" s="3">
        <f t="shared" si="285"/>
        <v>1</v>
      </c>
      <c r="S1632" s="2">
        <f t="shared" si="286"/>
        <v>0</v>
      </c>
      <c r="T1632" s="1">
        <f t="shared" si="289"/>
        <v>0</v>
      </c>
      <c r="U1632" s="1">
        <f t="shared" si="290"/>
        <v>0</v>
      </c>
    </row>
    <row r="1633" spans="1:21">
      <c r="A1633">
        <v>7939</v>
      </c>
      <c r="B1633" t="s">
        <v>318</v>
      </c>
      <c r="C1633" t="s">
        <v>3</v>
      </c>
      <c r="D1633">
        <v>3149</v>
      </c>
      <c r="E1633">
        <v>0.5</v>
      </c>
      <c r="F1633">
        <v>1.3492</v>
      </c>
      <c r="G1633">
        <v>1.3492</v>
      </c>
      <c r="H1633">
        <v>1.3467</v>
      </c>
      <c r="I1633">
        <v>-10</v>
      </c>
      <c r="J1633">
        <v>684.03</v>
      </c>
      <c r="K1633" s="8" t="str">
        <f t="shared" si="280"/>
        <v>13:53</v>
      </c>
      <c r="L1633" s="7" t="str">
        <f t="shared" si="281"/>
        <v>13</v>
      </c>
      <c r="M1633" s="6">
        <f t="shared" si="282"/>
        <v>0</v>
      </c>
      <c r="N1633" s="5">
        <f t="shared" si="287"/>
        <v>3</v>
      </c>
      <c r="O1633" s="4">
        <f t="shared" si="288"/>
        <v>0</v>
      </c>
      <c r="P1633" s="3">
        <f t="shared" si="283"/>
        <v>1</v>
      </c>
      <c r="Q1633" s="2">
        <f t="shared" si="284"/>
        <v>0</v>
      </c>
      <c r="R1633" s="3">
        <f t="shared" si="285"/>
        <v>1</v>
      </c>
      <c r="S1633" s="2">
        <f t="shared" si="286"/>
        <v>0</v>
      </c>
      <c r="T1633" s="1">
        <f t="shared" si="289"/>
        <v>0</v>
      </c>
      <c r="U1633" s="1">
        <f t="shared" si="290"/>
        <v>0</v>
      </c>
    </row>
    <row r="1634" spans="1:21">
      <c r="A1634">
        <v>7944</v>
      </c>
      <c r="B1634" t="s">
        <v>317</v>
      </c>
      <c r="C1634" t="s">
        <v>0</v>
      </c>
      <c r="D1634">
        <v>3153</v>
      </c>
      <c r="E1634">
        <v>0.5</v>
      </c>
      <c r="F1634">
        <v>1.3487</v>
      </c>
      <c r="G1634">
        <v>1.3512</v>
      </c>
      <c r="H1634">
        <v>1.3487</v>
      </c>
      <c r="I1634">
        <v>2.5</v>
      </c>
      <c r="J1634">
        <v>686.53</v>
      </c>
      <c r="K1634" s="8" t="str">
        <f t="shared" si="280"/>
        <v>13:57</v>
      </c>
      <c r="L1634" s="7" t="str">
        <f t="shared" si="281"/>
        <v>13</v>
      </c>
      <c r="M1634" s="6">
        <f t="shared" si="282"/>
        <v>0</v>
      </c>
      <c r="N1634" s="5">
        <f t="shared" si="287"/>
        <v>0</v>
      </c>
      <c r="O1634" s="4">
        <f t="shared" si="288"/>
        <v>1</v>
      </c>
      <c r="P1634" s="3">
        <f t="shared" si="283"/>
        <v>0</v>
      </c>
      <c r="Q1634" s="2">
        <f t="shared" si="284"/>
        <v>0</v>
      </c>
      <c r="R1634" s="3">
        <f t="shared" si="285"/>
        <v>0</v>
      </c>
      <c r="S1634" s="2">
        <f t="shared" si="286"/>
        <v>0</v>
      </c>
      <c r="T1634" s="1">
        <f t="shared" si="289"/>
        <v>0</v>
      </c>
      <c r="U1634" s="1">
        <f t="shared" si="290"/>
        <v>0</v>
      </c>
    </row>
    <row r="1635" spans="1:21">
      <c r="A1635">
        <v>7945</v>
      </c>
      <c r="B1635" t="s">
        <v>316</v>
      </c>
      <c r="C1635" t="s">
        <v>3</v>
      </c>
      <c r="D1635">
        <v>3151</v>
      </c>
      <c r="E1635">
        <v>0.5</v>
      </c>
      <c r="F1635">
        <v>1.3502000000000001</v>
      </c>
      <c r="G1635">
        <v>1.3502000000000001</v>
      </c>
      <c r="H1635">
        <v>1.3476999999999999</v>
      </c>
      <c r="I1635">
        <v>-10</v>
      </c>
      <c r="J1635">
        <v>676.53</v>
      </c>
      <c r="K1635" s="8" t="str">
        <f t="shared" si="280"/>
        <v>14:29</v>
      </c>
      <c r="L1635" s="7" t="str">
        <f t="shared" si="281"/>
        <v>14</v>
      </c>
      <c r="M1635" s="6">
        <f t="shared" si="282"/>
        <v>0</v>
      </c>
      <c r="N1635" s="5">
        <f t="shared" si="287"/>
        <v>1</v>
      </c>
      <c r="O1635" s="4">
        <f t="shared" si="288"/>
        <v>0</v>
      </c>
      <c r="P1635" s="3">
        <f t="shared" si="283"/>
        <v>0</v>
      </c>
      <c r="Q1635" s="2">
        <f t="shared" si="284"/>
        <v>0</v>
      </c>
      <c r="R1635" s="3">
        <f t="shared" si="285"/>
        <v>1</v>
      </c>
      <c r="S1635" s="2">
        <f t="shared" si="286"/>
        <v>0</v>
      </c>
      <c r="T1635" s="1">
        <f t="shared" si="289"/>
        <v>0</v>
      </c>
      <c r="U1635" s="1">
        <f t="shared" si="290"/>
        <v>0</v>
      </c>
    </row>
    <row r="1636" spans="1:21">
      <c r="A1636">
        <v>7950</v>
      </c>
      <c r="B1636" t="s">
        <v>315</v>
      </c>
      <c r="C1636" t="s">
        <v>0</v>
      </c>
      <c r="D1636">
        <v>3156</v>
      </c>
      <c r="E1636">
        <v>1.5</v>
      </c>
      <c r="F1636">
        <v>1.349</v>
      </c>
      <c r="G1636">
        <v>1.3465</v>
      </c>
      <c r="H1636">
        <v>1.349</v>
      </c>
      <c r="I1636">
        <v>7.5</v>
      </c>
      <c r="J1636">
        <v>684.03</v>
      </c>
      <c r="K1636" s="8" t="str">
        <f t="shared" si="280"/>
        <v>17:04</v>
      </c>
      <c r="L1636" s="7" t="str">
        <f t="shared" si="281"/>
        <v>17</v>
      </c>
      <c r="M1636" s="6">
        <f t="shared" si="282"/>
        <v>0</v>
      </c>
      <c r="N1636" s="5">
        <f t="shared" si="287"/>
        <v>0</v>
      </c>
      <c r="O1636" s="4">
        <f t="shared" si="288"/>
        <v>1</v>
      </c>
      <c r="P1636" s="3">
        <f t="shared" si="283"/>
        <v>0</v>
      </c>
      <c r="Q1636" s="2">
        <f t="shared" si="284"/>
        <v>0</v>
      </c>
      <c r="R1636" s="3">
        <f t="shared" si="285"/>
        <v>0</v>
      </c>
      <c r="S1636" s="2">
        <f t="shared" si="286"/>
        <v>1</v>
      </c>
      <c r="T1636" s="1">
        <f t="shared" si="289"/>
        <v>0</v>
      </c>
      <c r="U1636" s="1">
        <f t="shared" si="290"/>
        <v>0</v>
      </c>
    </row>
    <row r="1637" spans="1:21">
      <c r="A1637">
        <v>7959</v>
      </c>
      <c r="B1637" t="s">
        <v>314</v>
      </c>
      <c r="C1637" t="s">
        <v>3</v>
      </c>
      <c r="D1637">
        <v>3158</v>
      </c>
      <c r="E1637">
        <v>0.5</v>
      </c>
      <c r="F1637">
        <v>1.3454999999999999</v>
      </c>
      <c r="G1637">
        <v>1.3454999999999999</v>
      </c>
      <c r="H1637">
        <v>1.3480000000000001</v>
      </c>
      <c r="I1637">
        <v>-10</v>
      </c>
      <c r="J1637">
        <v>674.03</v>
      </c>
      <c r="K1637" s="8" t="str">
        <f t="shared" si="280"/>
        <v>19:55</v>
      </c>
      <c r="L1637" s="7" t="str">
        <f t="shared" si="281"/>
        <v>19</v>
      </c>
      <c r="M1637" s="6">
        <f t="shared" si="282"/>
        <v>0</v>
      </c>
      <c r="N1637" s="5">
        <f t="shared" si="287"/>
        <v>1</v>
      </c>
      <c r="O1637" s="4">
        <f t="shared" si="288"/>
        <v>0</v>
      </c>
      <c r="P1637" s="3">
        <f t="shared" si="283"/>
        <v>0</v>
      </c>
      <c r="Q1637" s="2">
        <f t="shared" si="284"/>
        <v>0</v>
      </c>
      <c r="R1637" s="3">
        <f t="shared" si="285"/>
        <v>0</v>
      </c>
      <c r="S1637" s="2">
        <f t="shared" si="286"/>
        <v>0</v>
      </c>
      <c r="T1637" s="1">
        <f t="shared" si="289"/>
        <v>0</v>
      </c>
      <c r="U1637" s="1">
        <f t="shared" si="290"/>
        <v>0</v>
      </c>
    </row>
    <row r="1638" spans="1:21">
      <c r="A1638">
        <v>7964</v>
      </c>
      <c r="B1638" t="s">
        <v>313</v>
      </c>
      <c r="C1638" t="s">
        <v>0</v>
      </c>
      <c r="D1638">
        <v>3162</v>
      </c>
      <c r="E1638">
        <v>0.5</v>
      </c>
      <c r="F1638">
        <v>1.3460000000000001</v>
      </c>
      <c r="G1638">
        <v>1.3434999999999999</v>
      </c>
      <c r="H1638">
        <v>1.3460000000000001</v>
      </c>
      <c r="I1638">
        <v>2.5</v>
      </c>
      <c r="J1638">
        <v>676.53</v>
      </c>
      <c r="K1638" s="8" t="str">
        <f t="shared" si="280"/>
        <v>21:02</v>
      </c>
      <c r="L1638" s="7" t="str">
        <f t="shared" si="281"/>
        <v>21</v>
      </c>
      <c r="M1638" s="6">
        <f t="shared" si="282"/>
        <v>0</v>
      </c>
      <c r="N1638" s="5">
        <f t="shared" si="287"/>
        <v>0</v>
      </c>
      <c r="O1638" s="4">
        <f t="shared" si="288"/>
        <v>1</v>
      </c>
      <c r="P1638" s="3">
        <f t="shared" si="283"/>
        <v>0</v>
      </c>
      <c r="Q1638" s="2">
        <f t="shared" si="284"/>
        <v>0</v>
      </c>
      <c r="R1638" s="3">
        <f t="shared" si="285"/>
        <v>0</v>
      </c>
      <c r="S1638" s="2">
        <f t="shared" si="286"/>
        <v>1</v>
      </c>
      <c r="T1638" s="1">
        <f t="shared" si="289"/>
        <v>0</v>
      </c>
      <c r="U1638" s="1">
        <f t="shared" si="290"/>
        <v>0</v>
      </c>
    </row>
    <row r="1639" spans="1:21">
      <c r="A1639">
        <v>7966</v>
      </c>
      <c r="B1639" t="s">
        <v>312</v>
      </c>
      <c r="C1639" t="s">
        <v>0</v>
      </c>
      <c r="D1639">
        <v>3163</v>
      </c>
      <c r="E1639">
        <v>1.5</v>
      </c>
      <c r="F1639">
        <v>1.3456999999999999</v>
      </c>
      <c r="G1639">
        <v>1.3482000000000001</v>
      </c>
      <c r="H1639">
        <v>1.3456999999999999</v>
      </c>
      <c r="I1639">
        <v>5.84</v>
      </c>
      <c r="J1639">
        <v>682.37</v>
      </c>
      <c r="K1639" s="8" t="str">
        <f t="shared" si="280"/>
        <v>00:02</v>
      </c>
      <c r="L1639" s="7" t="str">
        <f t="shared" si="281"/>
        <v>00</v>
      </c>
      <c r="M1639" s="6">
        <f t="shared" si="282"/>
        <v>0</v>
      </c>
      <c r="N1639" s="5">
        <f t="shared" si="287"/>
        <v>0</v>
      </c>
      <c r="O1639" s="4">
        <f t="shared" si="288"/>
        <v>2</v>
      </c>
      <c r="P1639" s="3">
        <f t="shared" si="283"/>
        <v>0</v>
      </c>
      <c r="Q1639" s="2">
        <f t="shared" si="284"/>
        <v>0</v>
      </c>
      <c r="R1639" s="3">
        <f t="shared" si="285"/>
        <v>0</v>
      </c>
      <c r="S1639" s="2">
        <f t="shared" si="286"/>
        <v>0</v>
      </c>
      <c r="T1639" s="1">
        <f t="shared" si="289"/>
        <v>0</v>
      </c>
      <c r="U1639" s="1">
        <f t="shared" si="290"/>
        <v>1</v>
      </c>
    </row>
    <row r="1640" spans="1:21">
      <c r="A1640">
        <v>7967</v>
      </c>
      <c r="B1640" t="s">
        <v>311</v>
      </c>
      <c r="C1640" t="s">
        <v>54</v>
      </c>
      <c r="D1640">
        <v>3160</v>
      </c>
      <c r="E1640">
        <v>0.5</v>
      </c>
      <c r="F1640">
        <v>1.3455999999999999</v>
      </c>
      <c r="G1640">
        <v>1.3445</v>
      </c>
      <c r="H1640">
        <v>1.347</v>
      </c>
      <c r="I1640">
        <v>-4.3499999999999996</v>
      </c>
      <c r="J1640">
        <v>678.02</v>
      </c>
      <c r="K1640" s="8" t="str">
        <f t="shared" si="280"/>
        <v>01:04</v>
      </c>
      <c r="L1640" s="7" t="str">
        <f t="shared" si="281"/>
        <v>01</v>
      </c>
      <c r="M1640" s="6">
        <f t="shared" si="282"/>
        <v>2</v>
      </c>
      <c r="N1640" s="5">
        <f t="shared" si="287"/>
        <v>0</v>
      </c>
      <c r="O1640" s="4">
        <f t="shared" si="288"/>
        <v>0</v>
      </c>
      <c r="P1640" s="3">
        <f t="shared" si="283"/>
        <v>0</v>
      </c>
      <c r="Q1640" s="2">
        <f t="shared" si="284"/>
        <v>0</v>
      </c>
      <c r="R1640" s="3">
        <f t="shared" si="285"/>
        <v>0</v>
      </c>
      <c r="S1640" s="2">
        <f t="shared" si="286"/>
        <v>0</v>
      </c>
      <c r="T1640" s="1">
        <f t="shared" si="289"/>
        <v>0</v>
      </c>
      <c r="U1640" s="1">
        <f t="shared" si="290"/>
        <v>0</v>
      </c>
    </row>
    <row r="1641" spans="1:21">
      <c r="A1641">
        <v>7975</v>
      </c>
      <c r="B1641" t="s">
        <v>310</v>
      </c>
      <c r="C1641" t="s">
        <v>0</v>
      </c>
      <c r="D1641">
        <v>3166</v>
      </c>
      <c r="E1641">
        <v>1</v>
      </c>
      <c r="F1641">
        <v>1.3452</v>
      </c>
      <c r="G1641">
        <v>1.3427</v>
      </c>
      <c r="H1641">
        <v>1.3452</v>
      </c>
      <c r="I1641">
        <v>5</v>
      </c>
      <c r="J1641">
        <v>683.02</v>
      </c>
      <c r="K1641" s="8" t="str">
        <f t="shared" si="280"/>
        <v>09:00</v>
      </c>
      <c r="L1641" s="7" t="str">
        <f t="shared" si="281"/>
        <v>09</v>
      </c>
      <c r="M1641" s="6">
        <f t="shared" si="282"/>
        <v>0</v>
      </c>
      <c r="N1641" s="5">
        <f t="shared" si="287"/>
        <v>0</v>
      </c>
      <c r="O1641" s="4">
        <f t="shared" si="288"/>
        <v>1</v>
      </c>
      <c r="P1641" s="3">
        <f t="shared" si="283"/>
        <v>0</v>
      </c>
      <c r="Q1641" s="2">
        <f t="shared" si="284"/>
        <v>0</v>
      </c>
      <c r="R1641" s="3">
        <f t="shared" si="285"/>
        <v>0</v>
      </c>
      <c r="S1641" s="2">
        <f t="shared" si="286"/>
        <v>1</v>
      </c>
      <c r="T1641" s="1">
        <f t="shared" si="289"/>
        <v>0</v>
      </c>
      <c r="U1641" s="1">
        <f t="shared" si="290"/>
        <v>0</v>
      </c>
    </row>
    <row r="1642" spans="1:21">
      <c r="A1642">
        <v>7980</v>
      </c>
      <c r="B1642" t="s">
        <v>309</v>
      </c>
      <c r="C1642" t="s">
        <v>0</v>
      </c>
      <c r="D1642">
        <v>3167</v>
      </c>
      <c r="E1642">
        <v>2</v>
      </c>
      <c r="F1642">
        <v>1.3448</v>
      </c>
      <c r="G1642">
        <v>1.3472999999999999</v>
      </c>
      <c r="H1642">
        <v>1.3448</v>
      </c>
      <c r="I1642">
        <v>10</v>
      </c>
      <c r="J1642">
        <v>693.02</v>
      </c>
      <c r="K1642" s="8" t="str">
        <f t="shared" si="280"/>
        <v>09:05</v>
      </c>
      <c r="L1642" s="7" t="str">
        <f t="shared" si="281"/>
        <v>09</v>
      </c>
      <c r="M1642" s="6">
        <f t="shared" si="282"/>
        <v>0</v>
      </c>
      <c r="N1642" s="5">
        <f t="shared" si="287"/>
        <v>0</v>
      </c>
      <c r="O1642" s="4">
        <f t="shared" si="288"/>
        <v>2</v>
      </c>
      <c r="P1642" s="3">
        <f t="shared" si="283"/>
        <v>0</v>
      </c>
      <c r="Q1642" s="2">
        <f t="shared" si="284"/>
        <v>0</v>
      </c>
      <c r="R1642" s="3">
        <f t="shared" si="285"/>
        <v>0</v>
      </c>
      <c r="S1642" s="2">
        <f t="shared" si="286"/>
        <v>0</v>
      </c>
      <c r="T1642" s="1">
        <f t="shared" si="289"/>
        <v>0</v>
      </c>
      <c r="U1642" s="1">
        <f t="shared" si="290"/>
        <v>1</v>
      </c>
    </row>
    <row r="1643" spans="1:21">
      <c r="A1643">
        <v>7989</v>
      </c>
      <c r="B1643" t="s">
        <v>308</v>
      </c>
      <c r="C1643" t="s">
        <v>3</v>
      </c>
      <c r="D1643">
        <v>3170</v>
      </c>
      <c r="E1643">
        <v>3</v>
      </c>
      <c r="F1643">
        <v>1.3426</v>
      </c>
      <c r="G1643">
        <v>1.3426</v>
      </c>
      <c r="H1643">
        <v>1.3451</v>
      </c>
      <c r="I1643">
        <v>-60</v>
      </c>
      <c r="J1643">
        <v>633.02</v>
      </c>
      <c r="K1643" s="8" t="str">
        <f t="shared" si="280"/>
        <v>10:06</v>
      </c>
      <c r="L1643" s="7" t="str">
        <f t="shared" si="281"/>
        <v>10</v>
      </c>
      <c r="M1643" s="6">
        <f t="shared" si="282"/>
        <v>0</v>
      </c>
      <c r="N1643" s="5">
        <f t="shared" si="287"/>
        <v>1</v>
      </c>
      <c r="O1643" s="4">
        <f t="shared" si="288"/>
        <v>0</v>
      </c>
      <c r="P1643" s="3">
        <f t="shared" si="283"/>
        <v>0</v>
      </c>
      <c r="Q1643" s="2">
        <f t="shared" si="284"/>
        <v>0</v>
      </c>
      <c r="R1643" s="3">
        <f t="shared" si="285"/>
        <v>0</v>
      </c>
      <c r="S1643" s="2">
        <f t="shared" si="286"/>
        <v>0</v>
      </c>
      <c r="T1643" s="1">
        <f t="shared" si="289"/>
        <v>0</v>
      </c>
      <c r="U1643" s="1">
        <f t="shared" si="290"/>
        <v>0</v>
      </c>
    </row>
    <row r="1644" spans="1:21">
      <c r="A1644">
        <v>7994</v>
      </c>
      <c r="B1644" t="s">
        <v>307</v>
      </c>
      <c r="C1644" t="s">
        <v>0</v>
      </c>
      <c r="D1644">
        <v>3174</v>
      </c>
      <c r="E1644">
        <v>0.5</v>
      </c>
      <c r="F1644">
        <v>1.3431</v>
      </c>
      <c r="G1644">
        <v>1.3406</v>
      </c>
      <c r="H1644">
        <v>1.3431</v>
      </c>
      <c r="I1644">
        <v>2.5</v>
      </c>
      <c r="J1644">
        <v>635.52</v>
      </c>
      <c r="K1644" s="8" t="str">
        <f t="shared" si="280"/>
        <v>11:14</v>
      </c>
      <c r="L1644" s="7" t="str">
        <f t="shared" si="281"/>
        <v>11</v>
      </c>
      <c r="M1644" s="6">
        <f t="shared" si="282"/>
        <v>0</v>
      </c>
      <c r="N1644" s="5">
        <f t="shared" si="287"/>
        <v>0</v>
      </c>
      <c r="O1644" s="4">
        <f t="shared" si="288"/>
        <v>1</v>
      </c>
      <c r="P1644" s="3">
        <f t="shared" si="283"/>
        <v>0</v>
      </c>
      <c r="Q1644" s="2">
        <f t="shared" si="284"/>
        <v>0</v>
      </c>
      <c r="R1644" s="3">
        <f t="shared" si="285"/>
        <v>0</v>
      </c>
      <c r="S1644" s="2">
        <f t="shared" si="286"/>
        <v>1</v>
      </c>
      <c r="T1644" s="1">
        <f t="shared" si="289"/>
        <v>0</v>
      </c>
      <c r="U1644" s="1">
        <f t="shared" si="290"/>
        <v>0</v>
      </c>
    </row>
    <row r="1645" spans="1:21">
      <c r="A1645">
        <v>7996</v>
      </c>
      <c r="B1645" t="s">
        <v>306</v>
      </c>
      <c r="C1645" t="s">
        <v>0</v>
      </c>
      <c r="D1645">
        <v>3172</v>
      </c>
      <c r="E1645">
        <v>0.5</v>
      </c>
      <c r="F1645">
        <v>1.3441000000000001</v>
      </c>
      <c r="G1645">
        <v>1.3415999999999999</v>
      </c>
      <c r="H1645">
        <v>1.3441000000000001</v>
      </c>
      <c r="I1645">
        <v>2.5</v>
      </c>
      <c r="J1645">
        <v>638.02</v>
      </c>
      <c r="K1645" s="8" t="str">
        <f t="shared" si="280"/>
        <v>11:42</v>
      </c>
      <c r="L1645" s="7" t="str">
        <f t="shared" si="281"/>
        <v>11</v>
      </c>
      <c r="M1645" s="6">
        <f t="shared" si="282"/>
        <v>0</v>
      </c>
      <c r="N1645" s="5">
        <f t="shared" si="287"/>
        <v>0</v>
      </c>
      <c r="O1645" s="4">
        <f t="shared" si="288"/>
        <v>2</v>
      </c>
      <c r="P1645" s="3">
        <f t="shared" si="283"/>
        <v>0</v>
      </c>
      <c r="Q1645" s="2">
        <f t="shared" si="284"/>
        <v>0</v>
      </c>
      <c r="R1645" s="3">
        <f t="shared" si="285"/>
        <v>0</v>
      </c>
      <c r="S1645" s="2">
        <f t="shared" si="286"/>
        <v>1</v>
      </c>
      <c r="T1645" s="1">
        <f t="shared" si="289"/>
        <v>0</v>
      </c>
      <c r="U1645" s="1">
        <f t="shared" si="290"/>
        <v>0</v>
      </c>
    </row>
    <row r="1646" spans="1:21">
      <c r="A1646">
        <v>8000</v>
      </c>
      <c r="B1646" t="s">
        <v>305</v>
      </c>
      <c r="C1646" t="s">
        <v>3</v>
      </c>
      <c r="D1646">
        <v>3175</v>
      </c>
      <c r="E1646">
        <v>1.5</v>
      </c>
      <c r="F1646">
        <v>1.3452999999999999</v>
      </c>
      <c r="G1646">
        <v>1.3452999999999999</v>
      </c>
      <c r="H1646">
        <v>1.3428</v>
      </c>
      <c r="I1646">
        <v>-30</v>
      </c>
      <c r="J1646">
        <v>608.02</v>
      </c>
      <c r="K1646" s="8" t="str">
        <f t="shared" si="280"/>
        <v>14:23</v>
      </c>
      <c r="L1646" s="7" t="str">
        <f t="shared" si="281"/>
        <v>14</v>
      </c>
      <c r="M1646" s="6">
        <f t="shared" si="282"/>
        <v>0</v>
      </c>
      <c r="N1646" s="5">
        <f t="shared" si="287"/>
        <v>1</v>
      </c>
      <c r="O1646" s="4">
        <f t="shared" si="288"/>
        <v>0</v>
      </c>
      <c r="P1646" s="3">
        <f t="shared" si="283"/>
        <v>0</v>
      </c>
      <c r="Q1646" s="2">
        <f t="shared" si="284"/>
        <v>0</v>
      </c>
      <c r="R1646" s="3">
        <f t="shared" si="285"/>
        <v>1</v>
      </c>
      <c r="S1646" s="2">
        <f t="shared" si="286"/>
        <v>0</v>
      </c>
      <c r="T1646" s="1">
        <f t="shared" si="289"/>
        <v>0</v>
      </c>
      <c r="U1646" s="1">
        <f t="shared" si="290"/>
        <v>0</v>
      </c>
    </row>
    <row r="1647" spans="1:21">
      <c r="A1647">
        <v>8005</v>
      </c>
      <c r="B1647" t="s">
        <v>304</v>
      </c>
      <c r="C1647" t="s">
        <v>0</v>
      </c>
      <c r="D1647">
        <v>3177</v>
      </c>
      <c r="E1647">
        <v>0.5</v>
      </c>
      <c r="F1647">
        <v>1.3446</v>
      </c>
      <c r="G1647">
        <v>1.3471</v>
      </c>
      <c r="H1647">
        <v>1.3446</v>
      </c>
      <c r="I1647">
        <v>2.5</v>
      </c>
      <c r="J1647">
        <v>610.52</v>
      </c>
      <c r="K1647" s="8" t="str">
        <f t="shared" si="280"/>
        <v>14:30</v>
      </c>
      <c r="L1647" s="7" t="str">
        <f t="shared" si="281"/>
        <v>14</v>
      </c>
      <c r="M1647" s="6">
        <f t="shared" si="282"/>
        <v>0</v>
      </c>
      <c r="N1647" s="5">
        <f t="shared" si="287"/>
        <v>0</v>
      </c>
      <c r="O1647" s="4">
        <f t="shared" si="288"/>
        <v>1</v>
      </c>
      <c r="P1647" s="3">
        <f t="shared" si="283"/>
        <v>0</v>
      </c>
      <c r="Q1647" s="2">
        <f t="shared" si="284"/>
        <v>0</v>
      </c>
      <c r="R1647" s="3">
        <f t="shared" si="285"/>
        <v>0</v>
      </c>
      <c r="S1647" s="2">
        <f t="shared" si="286"/>
        <v>0</v>
      </c>
      <c r="T1647" s="1">
        <f t="shared" si="289"/>
        <v>0</v>
      </c>
      <c r="U1647" s="1">
        <f t="shared" si="290"/>
        <v>0</v>
      </c>
    </row>
    <row r="1648" spans="1:21">
      <c r="A1648">
        <v>8010</v>
      </c>
      <c r="B1648" t="s">
        <v>304</v>
      </c>
      <c r="C1648" t="s">
        <v>0</v>
      </c>
      <c r="D1648">
        <v>3180</v>
      </c>
      <c r="E1648">
        <v>1.5</v>
      </c>
      <c r="F1648">
        <v>1.345</v>
      </c>
      <c r="G1648">
        <v>1.3425</v>
      </c>
      <c r="H1648">
        <v>1.345</v>
      </c>
      <c r="I1648">
        <v>7.5</v>
      </c>
      <c r="J1648">
        <v>618.02</v>
      </c>
      <c r="K1648" s="8" t="str">
        <f t="shared" si="280"/>
        <v>14:30</v>
      </c>
      <c r="L1648" s="7" t="str">
        <f t="shared" si="281"/>
        <v>14</v>
      </c>
      <c r="M1648" s="6">
        <f t="shared" si="282"/>
        <v>0</v>
      </c>
      <c r="N1648" s="5">
        <f t="shared" si="287"/>
        <v>0</v>
      </c>
      <c r="O1648" s="4">
        <f t="shared" si="288"/>
        <v>2</v>
      </c>
      <c r="P1648" s="3">
        <f t="shared" si="283"/>
        <v>0</v>
      </c>
      <c r="Q1648" s="2">
        <f t="shared" si="284"/>
        <v>0</v>
      </c>
      <c r="R1648" s="3">
        <f t="shared" si="285"/>
        <v>0</v>
      </c>
      <c r="S1648" s="2">
        <f t="shared" si="286"/>
        <v>1</v>
      </c>
      <c r="T1648" s="1">
        <f t="shared" si="289"/>
        <v>0</v>
      </c>
      <c r="U1648" s="1">
        <f t="shared" si="290"/>
        <v>1</v>
      </c>
    </row>
    <row r="1649" spans="1:21">
      <c r="A1649">
        <v>8015</v>
      </c>
      <c r="B1649" t="s">
        <v>303</v>
      </c>
      <c r="C1649" t="s">
        <v>0</v>
      </c>
      <c r="D1649">
        <v>3182</v>
      </c>
      <c r="E1649">
        <v>0.5</v>
      </c>
      <c r="F1649">
        <v>1.3440000000000001</v>
      </c>
      <c r="G1649">
        <v>1.3414999999999999</v>
      </c>
      <c r="H1649">
        <v>1.3440000000000001</v>
      </c>
      <c r="I1649">
        <v>2.5</v>
      </c>
      <c r="J1649">
        <v>620.52</v>
      </c>
      <c r="K1649" s="8" t="str">
        <f t="shared" si="280"/>
        <v>14:46</v>
      </c>
      <c r="L1649" s="7" t="str">
        <f t="shared" si="281"/>
        <v>14</v>
      </c>
      <c r="M1649" s="6">
        <f t="shared" si="282"/>
        <v>0</v>
      </c>
      <c r="N1649" s="5">
        <f t="shared" si="287"/>
        <v>0</v>
      </c>
      <c r="O1649" s="4">
        <f t="shared" si="288"/>
        <v>3</v>
      </c>
      <c r="P1649" s="3">
        <f t="shared" si="283"/>
        <v>0</v>
      </c>
      <c r="Q1649" s="2">
        <f t="shared" si="284"/>
        <v>0</v>
      </c>
      <c r="R1649" s="3">
        <f t="shared" si="285"/>
        <v>0</v>
      </c>
      <c r="S1649" s="2">
        <f t="shared" si="286"/>
        <v>1</v>
      </c>
      <c r="T1649" s="1">
        <f t="shared" si="289"/>
        <v>0</v>
      </c>
      <c r="U1649" s="1">
        <f t="shared" si="290"/>
        <v>0</v>
      </c>
    </row>
    <row r="1650" spans="1:21">
      <c r="A1650">
        <v>8024</v>
      </c>
      <c r="B1650" t="s">
        <v>302</v>
      </c>
      <c r="C1650" t="s">
        <v>3</v>
      </c>
      <c r="D1650">
        <v>3183</v>
      </c>
      <c r="E1650">
        <v>1.5</v>
      </c>
      <c r="F1650">
        <v>1.3462000000000001</v>
      </c>
      <c r="G1650">
        <v>1.3462000000000001</v>
      </c>
      <c r="H1650">
        <v>1.3436999999999999</v>
      </c>
      <c r="I1650">
        <v>-30</v>
      </c>
      <c r="J1650">
        <v>590.52</v>
      </c>
      <c r="K1650" s="8" t="str">
        <f t="shared" si="280"/>
        <v>15:29</v>
      </c>
      <c r="L1650" s="7" t="str">
        <f t="shared" si="281"/>
        <v>15</v>
      </c>
      <c r="M1650" s="6">
        <f t="shared" si="282"/>
        <v>0</v>
      </c>
      <c r="N1650" s="5">
        <f t="shared" si="287"/>
        <v>1</v>
      </c>
      <c r="O1650" s="4">
        <f t="shared" si="288"/>
        <v>0</v>
      </c>
      <c r="P1650" s="3">
        <f t="shared" si="283"/>
        <v>0</v>
      </c>
      <c r="Q1650" s="2">
        <f t="shared" si="284"/>
        <v>0</v>
      </c>
      <c r="R1650" s="3">
        <f t="shared" si="285"/>
        <v>1</v>
      </c>
      <c r="S1650" s="2">
        <f t="shared" si="286"/>
        <v>0</v>
      </c>
      <c r="T1650" s="1">
        <f t="shared" si="289"/>
        <v>0</v>
      </c>
      <c r="U1650" s="1">
        <f t="shared" si="290"/>
        <v>0</v>
      </c>
    </row>
    <row r="1651" spans="1:21">
      <c r="A1651">
        <v>8025</v>
      </c>
      <c r="B1651" t="s">
        <v>301</v>
      </c>
      <c r="C1651" t="s">
        <v>0</v>
      </c>
      <c r="D1651">
        <v>3185</v>
      </c>
      <c r="E1651">
        <v>0.5</v>
      </c>
      <c r="F1651">
        <v>1.3447</v>
      </c>
      <c r="G1651">
        <v>1.3472</v>
      </c>
      <c r="H1651">
        <v>1.3447</v>
      </c>
      <c r="I1651">
        <v>2.5</v>
      </c>
      <c r="J1651">
        <v>593.02</v>
      </c>
      <c r="K1651" s="8" t="str">
        <f t="shared" si="280"/>
        <v>16:00</v>
      </c>
      <c r="L1651" s="7" t="str">
        <f t="shared" si="281"/>
        <v>16</v>
      </c>
      <c r="M1651" s="6">
        <f t="shared" si="282"/>
        <v>0</v>
      </c>
      <c r="N1651" s="5">
        <f t="shared" si="287"/>
        <v>0</v>
      </c>
      <c r="O1651" s="4">
        <f t="shared" si="288"/>
        <v>1</v>
      </c>
      <c r="P1651" s="3">
        <f t="shared" si="283"/>
        <v>0</v>
      </c>
      <c r="Q1651" s="2">
        <f t="shared" si="284"/>
        <v>0</v>
      </c>
      <c r="R1651" s="3">
        <f t="shared" si="285"/>
        <v>0</v>
      </c>
      <c r="S1651" s="2">
        <f t="shared" si="286"/>
        <v>0</v>
      </c>
      <c r="T1651" s="1">
        <f t="shared" si="289"/>
        <v>0</v>
      </c>
      <c r="U1651" s="1">
        <f t="shared" si="290"/>
        <v>0</v>
      </c>
    </row>
    <row r="1652" spans="1:21">
      <c r="A1652">
        <v>8034</v>
      </c>
      <c r="B1652" t="s">
        <v>300</v>
      </c>
      <c r="C1652" t="s">
        <v>3</v>
      </c>
      <c r="D1652">
        <v>3188</v>
      </c>
      <c r="E1652">
        <v>1.5</v>
      </c>
      <c r="F1652">
        <v>1.3426</v>
      </c>
      <c r="G1652">
        <v>1.3426</v>
      </c>
      <c r="H1652">
        <v>1.3451</v>
      </c>
      <c r="I1652">
        <v>-30</v>
      </c>
      <c r="J1652">
        <v>563.02</v>
      </c>
      <c r="K1652" s="8" t="str">
        <f t="shared" si="280"/>
        <v>16:01</v>
      </c>
      <c r="L1652" s="7" t="str">
        <f t="shared" si="281"/>
        <v>16</v>
      </c>
      <c r="M1652" s="6">
        <f t="shared" si="282"/>
        <v>0</v>
      </c>
      <c r="N1652" s="5">
        <f t="shared" si="287"/>
        <v>1</v>
      </c>
      <c r="O1652" s="4">
        <f t="shared" si="288"/>
        <v>0</v>
      </c>
      <c r="P1652" s="3">
        <f t="shared" si="283"/>
        <v>0</v>
      </c>
      <c r="Q1652" s="2">
        <f t="shared" si="284"/>
        <v>0</v>
      </c>
      <c r="R1652" s="3">
        <f t="shared" si="285"/>
        <v>0</v>
      </c>
      <c r="S1652" s="2">
        <f t="shared" si="286"/>
        <v>0</v>
      </c>
      <c r="T1652" s="1">
        <f t="shared" si="289"/>
        <v>0</v>
      </c>
      <c r="U1652" s="1">
        <f t="shared" si="290"/>
        <v>0</v>
      </c>
    </row>
    <row r="1653" spans="1:21">
      <c r="A1653">
        <v>8039</v>
      </c>
      <c r="B1653" t="s">
        <v>299</v>
      </c>
      <c r="C1653" t="s">
        <v>3</v>
      </c>
      <c r="D1653">
        <v>3190</v>
      </c>
      <c r="E1653">
        <v>0.5</v>
      </c>
      <c r="F1653">
        <v>1.3414999999999999</v>
      </c>
      <c r="G1653">
        <v>1.3414999999999999</v>
      </c>
      <c r="H1653">
        <v>1.3440000000000001</v>
      </c>
      <c r="I1653">
        <v>-10</v>
      </c>
      <c r="J1653">
        <v>553.02</v>
      </c>
      <c r="K1653" s="8" t="str">
        <f t="shared" si="280"/>
        <v>16:37</v>
      </c>
      <c r="L1653" s="7" t="str">
        <f t="shared" si="281"/>
        <v>16</v>
      </c>
      <c r="M1653" s="6">
        <f t="shared" si="282"/>
        <v>0</v>
      </c>
      <c r="N1653" s="5">
        <f t="shared" si="287"/>
        <v>2</v>
      </c>
      <c r="O1653" s="4">
        <f t="shared" si="288"/>
        <v>0</v>
      </c>
      <c r="P1653" s="3">
        <f t="shared" si="283"/>
        <v>1</v>
      </c>
      <c r="Q1653" s="2">
        <f t="shared" si="284"/>
        <v>0</v>
      </c>
      <c r="R1653" s="3">
        <f t="shared" si="285"/>
        <v>0</v>
      </c>
      <c r="S1653" s="2">
        <f t="shared" si="286"/>
        <v>0</v>
      </c>
      <c r="T1653" s="1">
        <f t="shared" si="289"/>
        <v>0</v>
      </c>
      <c r="U1653" s="1">
        <f t="shared" si="290"/>
        <v>0</v>
      </c>
    </row>
    <row r="1654" spans="1:21">
      <c r="A1654">
        <v>8040</v>
      </c>
      <c r="B1654" t="s">
        <v>298</v>
      </c>
      <c r="C1654" t="s">
        <v>0</v>
      </c>
      <c r="D1654">
        <v>3192</v>
      </c>
      <c r="E1654">
        <v>0.5</v>
      </c>
      <c r="F1654">
        <v>1.3429</v>
      </c>
      <c r="G1654">
        <v>1.3404</v>
      </c>
      <c r="H1654">
        <v>1.3429</v>
      </c>
      <c r="I1654">
        <v>2.5</v>
      </c>
      <c r="J1654">
        <v>555.52</v>
      </c>
      <c r="K1654" s="8" t="str">
        <f t="shared" si="280"/>
        <v>16:40</v>
      </c>
      <c r="L1654" s="7" t="str">
        <f t="shared" si="281"/>
        <v>16</v>
      </c>
      <c r="M1654" s="6">
        <f t="shared" si="282"/>
        <v>0</v>
      </c>
      <c r="N1654" s="5">
        <f t="shared" si="287"/>
        <v>0</v>
      </c>
      <c r="O1654" s="4">
        <f t="shared" si="288"/>
        <v>1</v>
      </c>
      <c r="P1654" s="3">
        <f t="shared" si="283"/>
        <v>0</v>
      </c>
      <c r="Q1654" s="2">
        <f t="shared" si="284"/>
        <v>0</v>
      </c>
      <c r="R1654" s="3">
        <f t="shared" si="285"/>
        <v>0</v>
      </c>
      <c r="S1654" s="2">
        <f t="shared" si="286"/>
        <v>1</v>
      </c>
      <c r="T1654" s="1">
        <f t="shared" si="289"/>
        <v>0</v>
      </c>
      <c r="U1654" s="1">
        <f t="shared" si="290"/>
        <v>0</v>
      </c>
    </row>
    <row r="1655" spans="1:21">
      <c r="A1655">
        <v>8045</v>
      </c>
      <c r="B1655" t="s">
        <v>297</v>
      </c>
      <c r="C1655" t="s">
        <v>0</v>
      </c>
      <c r="D1655">
        <v>3193</v>
      </c>
      <c r="E1655">
        <v>1.5</v>
      </c>
      <c r="F1655">
        <v>1.3425</v>
      </c>
      <c r="G1655">
        <v>1.345</v>
      </c>
      <c r="H1655">
        <v>1.3425</v>
      </c>
      <c r="I1655">
        <v>7.5</v>
      </c>
      <c r="J1655">
        <v>563.02</v>
      </c>
      <c r="K1655" s="8" t="str">
        <f t="shared" si="280"/>
        <v>17:23</v>
      </c>
      <c r="L1655" s="7" t="str">
        <f t="shared" si="281"/>
        <v>17</v>
      </c>
      <c r="M1655" s="6">
        <f t="shared" si="282"/>
        <v>0</v>
      </c>
      <c r="N1655" s="5">
        <f t="shared" si="287"/>
        <v>0</v>
      </c>
      <c r="O1655" s="4">
        <f t="shared" si="288"/>
        <v>2</v>
      </c>
      <c r="P1655" s="3">
        <f t="shared" si="283"/>
        <v>0</v>
      </c>
      <c r="Q1655" s="2">
        <f t="shared" si="284"/>
        <v>0</v>
      </c>
      <c r="R1655" s="3">
        <f t="shared" si="285"/>
        <v>0</v>
      </c>
      <c r="S1655" s="2">
        <f t="shared" si="286"/>
        <v>0</v>
      </c>
      <c r="T1655" s="1">
        <f t="shared" si="289"/>
        <v>0</v>
      </c>
      <c r="U1655" s="1">
        <f t="shared" si="290"/>
        <v>1</v>
      </c>
    </row>
    <row r="1656" spans="1:21">
      <c r="A1656">
        <v>8050</v>
      </c>
      <c r="B1656" t="s">
        <v>296</v>
      </c>
      <c r="C1656" t="s">
        <v>0</v>
      </c>
      <c r="D1656">
        <v>3195</v>
      </c>
      <c r="E1656">
        <v>0.5</v>
      </c>
      <c r="F1656">
        <v>1.3434999999999999</v>
      </c>
      <c r="G1656">
        <v>1.3460000000000001</v>
      </c>
      <c r="H1656">
        <v>1.3434999999999999</v>
      </c>
      <c r="I1656">
        <v>2.5</v>
      </c>
      <c r="J1656">
        <v>565.52</v>
      </c>
      <c r="K1656" s="8" t="str">
        <f t="shared" si="280"/>
        <v>20:59</v>
      </c>
      <c r="L1656" s="7" t="str">
        <f t="shared" si="281"/>
        <v>20</v>
      </c>
      <c r="M1656" s="6">
        <f t="shared" si="282"/>
        <v>0</v>
      </c>
      <c r="N1656" s="5">
        <f t="shared" si="287"/>
        <v>0</v>
      </c>
      <c r="O1656" s="4">
        <f t="shared" si="288"/>
        <v>3</v>
      </c>
      <c r="P1656" s="3">
        <f t="shared" si="283"/>
        <v>0</v>
      </c>
      <c r="Q1656" s="2">
        <f t="shared" si="284"/>
        <v>0</v>
      </c>
      <c r="R1656" s="3">
        <f t="shared" si="285"/>
        <v>0</v>
      </c>
      <c r="S1656" s="2">
        <f t="shared" si="286"/>
        <v>0</v>
      </c>
      <c r="T1656" s="1">
        <f t="shared" si="289"/>
        <v>0</v>
      </c>
      <c r="U1656" s="1">
        <f t="shared" si="290"/>
        <v>0</v>
      </c>
    </row>
    <row r="1657" spans="1:21">
      <c r="A1657">
        <v>8055</v>
      </c>
      <c r="B1657" t="s">
        <v>295</v>
      </c>
      <c r="C1657" t="s">
        <v>54</v>
      </c>
      <c r="D1657">
        <v>3198</v>
      </c>
      <c r="E1657">
        <v>1.5</v>
      </c>
      <c r="F1657">
        <v>1.3428</v>
      </c>
      <c r="G1657">
        <v>1.3412999999999999</v>
      </c>
      <c r="H1657">
        <v>1.3438000000000001</v>
      </c>
      <c r="I1657">
        <v>-7.35</v>
      </c>
      <c r="J1657">
        <v>558.16999999999996</v>
      </c>
      <c r="K1657" s="8" t="str">
        <f t="shared" si="280"/>
        <v>01:00</v>
      </c>
      <c r="L1657" s="7" t="str">
        <f t="shared" si="281"/>
        <v>01</v>
      </c>
      <c r="M1657" s="6">
        <f t="shared" si="282"/>
        <v>2</v>
      </c>
      <c r="N1657" s="5">
        <f t="shared" si="287"/>
        <v>0</v>
      </c>
      <c r="O1657" s="4">
        <f t="shared" si="288"/>
        <v>0</v>
      </c>
      <c r="P1657" s="3">
        <f t="shared" si="283"/>
        <v>0</v>
      </c>
      <c r="Q1657" s="2">
        <f t="shared" si="284"/>
        <v>0</v>
      </c>
      <c r="R1657" s="3">
        <f t="shared" si="285"/>
        <v>0</v>
      </c>
      <c r="S1657" s="2">
        <f t="shared" si="286"/>
        <v>0</v>
      </c>
      <c r="T1657" s="1">
        <f t="shared" si="289"/>
        <v>0</v>
      </c>
      <c r="U1657" s="1">
        <f t="shared" si="290"/>
        <v>0</v>
      </c>
    </row>
    <row r="1658" spans="1:21">
      <c r="A1658">
        <v>8064</v>
      </c>
      <c r="B1658" t="s">
        <v>294</v>
      </c>
      <c r="C1658" t="s">
        <v>0</v>
      </c>
      <c r="D1658">
        <v>3202</v>
      </c>
      <c r="E1658">
        <v>1</v>
      </c>
      <c r="F1658">
        <v>1.3420000000000001</v>
      </c>
      <c r="G1658">
        <v>1.3394999999999999</v>
      </c>
      <c r="H1658">
        <v>1.3420000000000001</v>
      </c>
      <c r="I1658">
        <v>5</v>
      </c>
      <c r="J1658">
        <v>563.16999999999996</v>
      </c>
      <c r="K1658" s="8" t="str">
        <f t="shared" si="280"/>
        <v>03:11</v>
      </c>
      <c r="L1658" s="7" t="str">
        <f t="shared" si="281"/>
        <v>03</v>
      </c>
      <c r="M1658" s="6">
        <f t="shared" si="282"/>
        <v>0</v>
      </c>
      <c r="N1658" s="5">
        <f t="shared" si="287"/>
        <v>0</v>
      </c>
      <c r="O1658" s="4">
        <f t="shared" si="288"/>
        <v>1</v>
      </c>
      <c r="P1658" s="3">
        <f t="shared" si="283"/>
        <v>0</v>
      </c>
      <c r="Q1658" s="2">
        <f t="shared" si="284"/>
        <v>0</v>
      </c>
      <c r="R1658" s="3">
        <f t="shared" si="285"/>
        <v>0</v>
      </c>
      <c r="S1658" s="2">
        <f t="shared" si="286"/>
        <v>1</v>
      </c>
      <c r="T1658" s="1">
        <f t="shared" si="289"/>
        <v>0</v>
      </c>
      <c r="U1658" s="1">
        <f t="shared" si="290"/>
        <v>0</v>
      </c>
    </row>
    <row r="1659" spans="1:21">
      <c r="A1659">
        <v>8069</v>
      </c>
      <c r="B1659" t="s">
        <v>293</v>
      </c>
      <c r="C1659" t="s">
        <v>0</v>
      </c>
      <c r="D1659">
        <v>3203</v>
      </c>
      <c r="E1659">
        <v>2</v>
      </c>
      <c r="F1659">
        <v>1.3416999999999999</v>
      </c>
      <c r="G1659">
        <v>1.3442000000000001</v>
      </c>
      <c r="H1659">
        <v>1.3416999999999999</v>
      </c>
      <c r="I1659">
        <v>10</v>
      </c>
      <c r="J1659">
        <v>573.16999999999996</v>
      </c>
      <c r="K1659" s="8" t="str">
        <f t="shared" si="280"/>
        <v>06:06</v>
      </c>
      <c r="L1659" s="7" t="str">
        <f t="shared" si="281"/>
        <v>06</v>
      </c>
      <c r="M1659" s="6">
        <f t="shared" si="282"/>
        <v>0</v>
      </c>
      <c r="N1659" s="5">
        <f t="shared" si="287"/>
        <v>0</v>
      </c>
      <c r="O1659" s="4">
        <f t="shared" si="288"/>
        <v>2</v>
      </c>
      <c r="P1659" s="3">
        <f t="shared" si="283"/>
        <v>0</v>
      </c>
      <c r="Q1659" s="2">
        <f t="shared" si="284"/>
        <v>0</v>
      </c>
      <c r="R1659" s="3">
        <f t="shared" si="285"/>
        <v>0</v>
      </c>
      <c r="S1659" s="2">
        <f t="shared" si="286"/>
        <v>0</v>
      </c>
      <c r="T1659" s="1">
        <f t="shared" si="289"/>
        <v>0</v>
      </c>
      <c r="U1659" s="1">
        <f t="shared" si="290"/>
        <v>1</v>
      </c>
    </row>
    <row r="1660" spans="1:21">
      <c r="A1660">
        <v>8074</v>
      </c>
      <c r="B1660" t="s">
        <v>292</v>
      </c>
      <c r="C1660" t="s">
        <v>0</v>
      </c>
      <c r="D1660">
        <v>3206</v>
      </c>
      <c r="E1660">
        <v>3</v>
      </c>
      <c r="F1660">
        <v>1.3420000000000001</v>
      </c>
      <c r="G1660">
        <v>1.3394999999999999</v>
      </c>
      <c r="H1660">
        <v>1.3420000000000001</v>
      </c>
      <c r="I1660">
        <v>15</v>
      </c>
      <c r="J1660">
        <v>588.16999999999996</v>
      </c>
      <c r="K1660" s="8" t="str">
        <f t="shared" si="280"/>
        <v>07:39</v>
      </c>
      <c r="L1660" s="7" t="str">
        <f t="shared" si="281"/>
        <v>07</v>
      </c>
      <c r="M1660" s="6">
        <f t="shared" si="282"/>
        <v>0</v>
      </c>
      <c r="N1660" s="5">
        <f t="shared" si="287"/>
        <v>0</v>
      </c>
      <c r="O1660" s="4">
        <f t="shared" si="288"/>
        <v>3</v>
      </c>
      <c r="P1660" s="3">
        <f t="shared" si="283"/>
        <v>0</v>
      </c>
      <c r="Q1660" s="2">
        <f t="shared" si="284"/>
        <v>0</v>
      </c>
      <c r="R1660" s="3">
        <f t="shared" si="285"/>
        <v>0</v>
      </c>
      <c r="S1660" s="2">
        <f t="shared" si="286"/>
        <v>1</v>
      </c>
      <c r="T1660" s="1">
        <f t="shared" si="289"/>
        <v>0</v>
      </c>
      <c r="U1660" s="1">
        <f t="shared" si="290"/>
        <v>1</v>
      </c>
    </row>
    <row r="1661" spans="1:21">
      <c r="A1661">
        <v>8084</v>
      </c>
      <c r="B1661" t="s">
        <v>291</v>
      </c>
      <c r="C1661" t="s">
        <v>0</v>
      </c>
      <c r="D1661">
        <v>3212</v>
      </c>
      <c r="E1661">
        <v>5</v>
      </c>
      <c r="F1661">
        <v>1.3431</v>
      </c>
      <c r="G1661">
        <v>1.3406</v>
      </c>
      <c r="H1661">
        <v>1.3431</v>
      </c>
      <c r="I1661">
        <v>25</v>
      </c>
      <c r="J1661">
        <v>613.16999999999996</v>
      </c>
      <c r="K1661" s="8" t="str">
        <f t="shared" si="280"/>
        <v>09:29</v>
      </c>
      <c r="L1661" s="7" t="str">
        <f t="shared" si="281"/>
        <v>09</v>
      </c>
      <c r="M1661" s="6">
        <f t="shared" si="282"/>
        <v>0</v>
      </c>
      <c r="N1661" s="5">
        <f t="shared" si="287"/>
        <v>0</v>
      </c>
      <c r="O1661" s="4">
        <f t="shared" si="288"/>
        <v>4</v>
      </c>
      <c r="P1661" s="3">
        <f t="shared" si="283"/>
        <v>0</v>
      </c>
      <c r="Q1661" s="2">
        <f t="shared" si="284"/>
        <v>1</v>
      </c>
      <c r="R1661" s="3">
        <f t="shared" si="285"/>
        <v>0</v>
      </c>
      <c r="S1661" s="2">
        <f t="shared" si="286"/>
        <v>1</v>
      </c>
      <c r="T1661" s="1">
        <f t="shared" si="289"/>
        <v>0</v>
      </c>
      <c r="U1661" s="1">
        <f t="shared" si="290"/>
        <v>0</v>
      </c>
    </row>
    <row r="1662" spans="1:21">
      <c r="A1662">
        <v>8085</v>
      </c>
      <c r="B1662" t="s">
        <v>290</v>
      </c>
      <c r="C1662" t="s">
        <v>3</v>
      </c>
      <c r="D1662">
        <v>3207</v>
      </c>
      <c r="E1662">
        <v>4</v>
      </c>
      <c r="F1662">
        <v>1.3442000000000001</v>
      </c>
      <c r="G1662">
        <v>1.3442000000000001</v>
      </c>
      <c r="H1662">
        <v>1.3416999999999999</v>
      </c>
      <c r="I1662">
        <v>-80</v>
      </c>
      <c r="J1662">
        <v>533.16999999999996</v>
      </c>
      <c r="K1662" s="8" t="str">
        <f t="shared" si="280"/>
        <v>09:56</v>
      </c>
      <c r="L1662" s="7" t="str">
        <f t="shared" si="281"/>
        <v>09</v>
      </c>
      <c r="M1662" s="6">
        <f t="shared" si="282"/>
        <v>0</v>
      </c>
      <c r="N1662" s="5">
        <f t="shared" si="287"/>
        <v>1</v>
      </c>
      <c r="O1662" s="4">
        <f t="shared" si="288"/>
        <v>0</v>
      </c>
      <c r="P1662" s="3">
        <f t="shared" si="283"/>
        <v>0</v>
      </c>
      <c r="Q1662" s="2">
        <f t="shared" si="284"/>
        <v>0</v>
      </c>
      <c r="R1662" s="3">
        <f t="shared" si="285"/>
        <v>1</v>
      </c>
      <c r="S1662" s="2">
        <f t="shared" si="286"/>
        <v>0</v>
      </c>
      <c r="T1662" s="1">
        <f t="shared" si="289"/>
        <v>0</v>
      </c>
      <c r="U1662" s="1">
        <f t="shared" si="290"/>
        <v>0</v>
      </c>
    </row>
    <row r="1663" spans="1:21">
      <c r="A1663">
        <v>8087</v>
      </c>
      <c r="B1663" t="s">
        <v>289</v>
      </c>
      <c r="C1663" t="s">
        <v>0</v>
      </c>
      <c r="D1663">
        <v>3211</v>
      </c>
      <c r="E1663">
        <v>0.5</v>
      </c>
      <c r="F1663">
        <v>1.3438000000000001</v>
      </c>
      <c r="G1663">
        <v>1.3463000000000001</v>
      </c>
      <c r="H1663">
        <v>1.3438000000000001</v>
      </c>
      <c r="I1663">
        <v>2.5</v>
      </c>
      <c r="J1663">
        <v>535.66999999999996</v>
      </c>
      <c r="K1663" s="8" t="str">
        <f t="shared" si="280"/>
        <v>12:59</v>
      </c>
      <c r="L1663" s="7" t="str">
        <f t="shared" si="281"/>
        <v>12</v>
      </c>
      <c r="M1663" s="6">
        <f t="shared" si="282"/>
        <v>0</v>
      </c>
      <c r="N1663" s="5">
        <f t="shared" si="287"/>
        <v>0</v>
      </c>
      <c r="O1663" s="4">
        <f t="shared" si="288"/>
        <v>1</v>
      </c>
      <c r="P1663" s="3">
        <f t="shared" si="283"/>
        <v>0</v>
      </c>
      <c r="Q1663" s="2">
        <f t="shared" si="284"/>
        <v>0</v>
      </c>
      <c r="R1663" s="3">
        <f t="shared" si="285"/>
        <v>0</v>
      </c>
      <c r="S1663" s="2">
        <f t="shared" si="286"/>
        <v>0</v>
      </c>
      <c r="T1663" s="1">
        <f t="shared" si="289"/>
        <v>0</v>
      </c>
      <c r="U1663" s="1">
        <f t="shared" si="290"/>
        <v>0</v>
      </c>
    </row>
    <row r="1664" spans="1:21">
      <c r="A1664">
        <v>8098</v>
      </c>
      <c r="B1664" t="s">
        <v>288</v>
      </c>
      <c r="C1664" t="s">
        <v>0</v>
      </c>
      <c r="D1664">
        <v>3215</v>
      </c>
      <c r="E1664">
        <v>0.5</v>
      </c>
      <c r="F1664">
        <v>1.3451</v>
      </c>
      <c r="G1664">
        <v>1.3475999999999999</v>
      </c>
      <c r="H1664">
        <v>1.3451</v>
      </c>
      <c r="I1664">
        <v>2.5</v>
      </c>
      <c r="J1664">
        <v>538.16999999999996</v>
      </c>
      <c r="K1664" s="8" t="str">
        <f t="shared" si="280"/>
        <v>15:53</v>
      </c>
      <c r="L1664" s="7" t="str">
        <f t="shared" si="281"/>
        <v>15</v>
      </c>
      <c r="M1664" s="6">
        <f t="shared" si="282"/>
        <v>0</v>
      </c>
      <c r="N1664" s="5">
        <f t="shared" si="287"/>
        <v>0</v>
      </c>
      <c r="O1664" s="4">
        <f t="shared" si="288"/>
        <v>2</v>
      </c>
      <c r="P1664" s="3">
        <f t="shared" si="283"/>
        <v>0</v>
      </c>
      <c r="Q1664" s="2">
        <f t="shared" si="284"/>
        <v>0</v>
      </c>
      <c r="R1664" s="3">
        <f t="shared" si="285"/>
        <v>0</v>
      </c>
      <c r="S1664" s="2">
        <f t="shared" si="286"/>
        <v>0</v>
      </c>
      <c r="T1664" s="1">
        <f t="shared" si="289"/>
        <v>0</v>
      </c>
      <c r="U1664" s="1">
        <f t="shared" si="290"/>
        <v>0</v>
      </c>
    </row>
    <row r="1665" spans="1:21">
      <c r="A1665">
        <v>8100</v>
      </c>
      <c r="B1665" t="s">
        <v>287</v>
      </c>
      <c r="C1665" t="s">
        <v>0</v>
      </c>
      <c r="D1665">
        <v>3218</v>
      </c>
      <c r="E1665">
        <v>1.5</v>
      </c>
      <c r="F1665">
        <v>1.3453999999999999</v>
      </c>
      <c r="G1665">
        <v>1.3429</v>
      </c>
      <c r="H1665">
        <v>1.3453999999999999</v>
      </c>
      <c r="I1665">
        <v>7.5</v>
      </c>
      <c r="J1665">
        <v>545.66999999999996</v>
      </c>
      <c r="K1665" s="8" t="str">
        <f t="shared" ref="K1665:K1728" si="291">RIGHT(B1665,5)</f>
        <v>16:00</v>
      </c>
      <c r="L1665" s="7" t="str">
        <f t="shared" ref="L1665:L1728" si="292">TEXT(K1665,"hh")</f>
        <v>16</v>
      </c>
      <c r="M1665" s="6">
        <f t="shared" ref="M1665:M1728" si="293">IF(C1665="close",IF(I1665&gt;=0,1,IF(I1665&lt;0,2)),0)</f>
        <v>0</v>
      </c>
      <c r="N1665" s="5">
        <f t="shared" si="287"/>
        <v>0</v>
      </c>
      <c r="O1665" s="4">
        <f t="shared" si="288"/>
        <v>3</v>
      </c>
      <c r="P1665" s="3">
        <f t="shared" ref="P1665:P1728" si="294">IF(AND(N1665&gt;=$AD$36,N1666=0),1,0)</f>
        <v>0</v>
      </c>
      <c r="Q1665" s="2">
        <f t="shared" ref="Q1665:Q1728" si="295">IF(AND(O1665&gt;=$AD$35,O1666=0),1,0)</f>
        <v>0</v>
      </c>
      <c r="R1665" s="3">
        <f t="shared" ref="R1665:R1728" si="296">IF(AND(N1665&gt;0,ISODD(D1665)),1,0)</f>
        <v>0</v>
      </c>
      <c r="S1665" s="2">
        <f t="shared" ref="S1665:S1728" si="297">IF(AND(O1665&gt;0,ISEVEN(D1665)),1,0)</f>
        <v>1</v>
      </c>
      <c r="T1665" s="1">
        <f t="shared" si="289"/>
        <v>0</v>
      </c>
      <c r="U1665" s="1">
        <f t="shared" si="290"/>
        <v>1</v>
      </c>
    </row>
    <row r="1666" spans="1:21">
      <c r="A1666">
        <v>8101</v>
      </c>
      <c r="B1666" t="s">
        <v>286</v>
      </c>
      <c r="C1666" t="s">
        <v>3</v>
      </c>
      <c r="D1666">
        <v>3213</v>
      </c>
      <c r="E1666">
        <v>1</v>
      </c>
      <c r="F1666">
        <v>1.3465</v>
      </c>
      <c r="G1666">
        <v>1.3465</v>
      </c>
      <c r="H1666">
        <v>1.3440000000000001</v>
      </c>
      <c r="I1666">
        <v>-20</v>
      </c>
      <c r="J1666">
        <v>525.66999999999996</v>
      </c>
      <c r="K1666" s="8" t="str">
        <f t="shared" si="291"/>
        <v>16:07</v>
      </c>
      <c r="L1666" s="7" t="str">
        <f t="shared" si="292"/>
        <v>16</v>
      </c>
      <c r="M1666" s="6">
        <f t="shared" si="293"/>
        <v>0</v>
      </c>
      <c r="N1666" s="5">
        <f t="shared" ref="N1666:N1729" si="298">IF(N1665=0,IF(C1666="s/l",1,0),IF(C1666="s/l",N1665+1,0))</f>
        <v>1</v>
      </c>
      <c r="O1666" s="4">
        <f t="shared" ref="O1666:O1729" si="299">IF(O1665=0,IF(C1666="t/p",1,0),IF(C1666="t/p",O1665+1,0))</f>
        <v>0</v>
      </c>
      <c r="P1666" s="3">
        <f t="shared" si="294"/>
        <v>0</v>
      </c>
      <c r="Q1666" s="2">
        <f t="shared" si="295"/>
        <v>0</v>
      </c>
      <c r="R1666" s="3">
        <f t="shared" si="296"/>
        <v>1</v>
      </c>
      <c r="S1666" s="2">
        <f t="shared" si="297"/>
        <v>0</v>
      </c>
      <c r="T1666" s="1">
        <f t="shared" ref="T1666:T1729" si="300">IF(AND(N1665&gt;0,N1666&gt;0),IF(OR(AND(R1665=0,R1666=1),AND(R1665=1,R1666=0)),1,0),0)</f>
        <v>0</v>
      </c>
      <c r="U1666" s="1">
        <f t="shared" ref="U1666:U1729" si="301">IF(AND(O1665&gt;0,O1666&gt;0),IF(OR(AND(S1665=0,S1666=1),AND(S1665=1,S1666=0)),1,0),0)</f>
        <v>0</v>
      </c>
    </row>
    <row r="1667" spans="1:21">
      <c r="A1667">
        <v>8103</v>
      </c>
      <c r="B1667" t="s">
        <v>285</v>
      </c>
      <c r="C1667" t="s">
        <v>0</v>
      </c>
      <c r="D1667">
        <v>3217</v>
      </c>
      <c r="E1667">
        <v>0.5</v>
      </c>
      <c r="F1667">
        <v>1.3461000000000001</v>
      </c>
      <c r="G1667">
        <v>1.3486</v>
      </c>
      <c r="H1667">
        <v>1.3461000000000001</v>
      </c>
      <c r="I1667">
        <v>2.5</v>
      </c>
      <c r="J1667">
        <v>528.16999999999996</v>
      </c>
      <c r="K1667" s="8" t="str">
        <f t="shared" si="291"/>
        <v>16:59</v>
      </c>
      <c r="L1667" s="7" t="str">
        <f t="shared" si="292"/>
        <v>16</v>
      </c>
      <c r="M1667" s="6">
        <f t="shared" si="293"/>
        <v>0</v>
      </c>
      <c r="N1667" s="5">
        <f t="shared" si="298"/>
        <v>0</v>
      </c>
      <c r="O1667" s="4">
        <f t="shared" si="299"/>
        <v>1</v>
      </c>
      <c r="P1667" s="3">
        <f t="shared" si="294"/>
        <v>0</v>
      </c>
      <c r="Q1667" s="2">
        <f t="shared" si="295"/>
        <v>0</v>
      </c>
      <c r="R1667" s="3">
        <f t="shared" si="296"/>
        <v>0</v>
      </c>
      <c r="S1667" s="2">
        <f t="shared" si="297"/>
        <v>0</v>
      </c>
      <c r="T1667" s="1">
        <f t="shared" si="300"/>
        <v>0</v>
      </c>
      <c r="U1667" s="1">
        <f t="shared" si="301"/>
        <v>0</v>
      </c>
    </row>
    <row r="1668" spans="1:21">
      <c r="A1668">
        <v>8114</v>
      </c>
      <c r="B1668" t="s">
        <v>284</v>
      </c>
      <c r="C1668" t="s">
        <v>0</v>
      </c>
      <c r="D1668">
        <v>3222</v>
      </c>
      <c r="E1668">
        <v>0.5</v>
      </c>
      <c r="F1668">
        <v>1.3446</v>
      </c>
      <c r="G1668">
        <v>1.3421000000000001</v>
      </c>
      <c r="H1668">
        <v>1.3446</v>
      </c>
      <c r="I1668">
        <v>2.5</v>
      </c>
      <c r="J1668">
        <v>530.66999999999996</v>
      </c>
      <c r="K1668" s="8" t="str">
        <f t="shared" si="291"/>
        <v>22:39</v>
      </c>
      <c r="L1668" s="7" t="str">
        <f t="shared" si="292"/>
        <v>22</v>
      </c>
      <c r="M1668" s="6">
        <f t="shared" si="293"/>
        <v>0</v>
      </c>
      <c r="N1668" s="5">
        <f t="shared" si="298"/>
        <v>0</v>
      </c>
      <c r="O1668" s="4">
        <f t="shared" si="299"/>
        <v>2</v>
      </c>
      <c r="P1668" s="3">
        <f t="shared" si="294"/>
        <v>0</v>
      </c>
      <c r="Q1668" s="2">
        <f t="shared" si="295"/>
        <v>0</v>
      </c>
      <c r="R1668" s="3">
        <f t="shared" si="296"/>
        <v>0</v>
      </c>
      <c r="S1668" s="2">
        <f t="shared" si="297"/>
        <v>1</v>
      </c>
      <c r="T1668" s="1">
        <f t="shared" si="300"/>
        <v>0</v>
      </c>
      <c r="U1668" s="1">
        <f t="shared" si="301"/>
        <v>1</v>
      </c>
    </row>
    <row r="1669" spans="1:21">
      <c r="A1669">
        <v>8116</v>
      </c>
      <c r="B1669" t="s">
        <v>283</v>
      </c>
      <c r="C1669" t="s">
        <v>54</v>
      </c>
      <c r="D1669">
        <v>3223</v>
      </c>
      <c r="E1669">
        <v>1.5</v>
      </c>
      <c r="F1669">
        <v>1.345</v>
      </c>
      <c r="G1669">
        <v>1.3467</v>
      </c>
      <c r="H1669">
        <v>1.3442000000000001</v>
      </c>
      <c r="I1669">
        <v>-4.5</v>
      </c>
      <c r="J1669">
        <v>526.16999999999996</v>
      </c>
      <c r="K1669" s="8" t="str">
        <f t="shared" si="291"/>
        <v>00:00</v>
      </c>
      <c r="L1669" s="7" t="str">
        <f t="shared" si="292"/>
        <v>00</v>
      </c>
      <c r="M1669" s="6">
        <f t="shared" si="293"/>
        <v>2</v>
      </c>
      <c r="N1669" s="5">
        <f t="shared" si="298"/>
        <v>0</v>
      </c>
      <c r="O1669" s="4">
        <f t="shared" si="299"/>
        <v>0</v>
      </c>
      <c r="P1669" s="3">
        <f t="shared" si="294"/>
        <v>0</v>
      </c>
      <c r="Q1669" s="2">
        <f t="shared" si="295"/>
        <v>0</v>
      </c>
      <c r="R1669" s="3">
        <f t="shared" si="296"/>
        <v>0</v>
      </c>
      <c r="S1669" s="2">
        <f t="shared" si="297"/>
        <v>0</v>
      </c>
      <c r="T1669" s="1">
        <f t="shared" si="300"/>
        <v>0</v>
      </c>
      <c r="U1669" s="1">
        <f t="shared" si="301"/>
        <v>0</v>
      </c>
    </row>
    <row r="1670" spans="1:21">
      <c r="A1670">
        <v>8117</v>
      </c>
      <c r="B1670" t="s">
        <v>283</v>
      </c>
      <c r="C1670" t="s">
        <v>54</v>
      </c>
      <c r="D1670">
        <v>3220</v>
      </c>
      <c r="E1670">
        <v>1</v>
      </c>
      <c r="F1670">
        <v>1.3447</v>
      </c>
      <c r="G1670">
        <v>1.3431</v>
      </c>
      <c r="H1670">
        <v>1.3455999999999999</v>
      </c>
      <c r="I1670">
        <v>-3.9</v>
      </c>
      <c r="J1670">
        <v>522.27</v>
      </c>
      <c r="K1670" s="8" t="str">
        <f t="shared" si="291"/>
        <v>00:00</v>
      </c>
      <c r="L1670" s="7" t="str">
        <f t="shared" si="292"/>
        <v>00</v>
      </c>
      <c r="M1670" s="6">
        <f t="shared" si="293"/>
        <v>2</v>
      </c>
      <c r="N1670" s="5">
        <f t="shared" si="298"/>
        <v>0</v>
      </c>
      <c r="O1670" s="4">
        <f t="shared" si="299"/>
        <v>0</v>
      </c>
      <c r="P1670" s="3">
        <f t="shared" si="294"/>
        <v>0</v>
      </c>
      <c r="Q1670" s="2">
        <f t="shared" si="295"/>
        <v>0</v>
      </c>
      <c r="R1670" s="3">
        <f t="shared" si="296"/>
        <v>0</v>
      </c>
      <c r="S1670" s="2">
        <f t="shared" si="297"/>
        <v>0</v>
      </c>
      <c r="T1670" s="1">
        <f t="shared" si="300"/>
        <v>0</v>
      </c>
      <c r="U1670" s="1">
        <f t="shared" si="301"/>
        <v>0</v>
      </c>
    </row>
    <row r="1671" spans="1:21">
      <c r="A1671">
        <v>8125</v>
      </c>
      <c r="B1671" t="s">
        <v>282</v>
      </c>
      <c r="C1671" t="s">
        <v>0</v>
      </c>
      <c r="D1671">
        <v>3225</v>
      </c>
      <c r="E1671">
        <v>1</v>
      </c>
      <c r="F1671">
        <v>1.3452999999999999</v>
      </c>
      <c r="G1671">
        <v>1.3478000000000001</v>
      </c>
      <c r="H1671">
        <v>1.3452999999999999</v>
      </c>
      <c r="I1671">
        <v>5</v>
      </c>
      <c r="J1671">
        <v>527.27</v>
      </c>
      <c r="K1671" s="8" t="str">
        <f t="shared" si="291"/>
        <v>11:35</v>
      </c>
      <c r="L1671" s="7" t="str">
        <f t="shared" si="292"/>
        <v>11</v>
      </c>
      <c r="M1671" s="6">
        <f t="shared" si="293"/>
        <v>0</v>
      </c>
      <c r="N1671" s="5">
        <f t="shared" si="298"/>
        <v>0</v>
      </c>
      <c r="O1671" s="4">
        <f t="shared" si="299"/>
        <v>1</v>
      </c>
      <c r="P1671" s="3">
        <f t="shared" si="294"/>
        <v>0</v>
      </c>
      <c r="Q1671" s="2">
        <f t="shared" si="295"/>
        <v>0</v>
      </c>
      <c r="R1671" s="3">
        <f t="shared" si="296"/>
        <v>0</v>
      </c>
      <c r="S1671" s="2">
        <f t="shared" si="297"/>
        <v>0</v>
      </c>
      <c r="T1671" s="1">
        <f t="shared" si="300"/>
        <v>0</v>
      </c>
      <c r="U1671" s="1">
        <f t="shared" si="301"/>
        <v>0</v>
      </c>
    </row>
    <row r="1672" spans="1:21">
      <c r="A1672">
        <v>8130</v>
      </c>
      <c r="B1672" t="s">
        <v>281</v>
      </c>
      <c r="C1672" t="s">
        <v>54</v>
      </c>
      <c r="D1672">
        <v>3228</v>
      </c>
      <c r="E1672">
        <v>2</v>
      </c>
      <c r="F1672">
        <v>1.3449</v>
      </c>
      <c r="G1672">
        <v>1.3431</v>
      </c>
      <c r="H1672">
        <v>1.3455999999999999</v>
      </c>
      <c r="I1672">
        <v>-3.8</v>
      </c>
      <c r="J1672">
        <v>523.47</v>
      </c>
      <c r="K1672" s="8" t="str">
        <f t="shared" si="291"/>
        <v>01:00</v>
      </c>
      <c r="L1672" s="7" t="str">
        <f t="shared" si="292"/>
        <v>01</v>
      </c>
      <c r="M1672" s="6">
        <f t="shared" si="293"/>
        <v>2</v>
      </c>
      <c r="N1672" s="5">
        <f t="shared" si="298"/>
        <v>0</v>
      </c>
      <c r="O1672" s="4">
        <f t="shared" si="299"/>
        <v>0</v>
      </c>
      <c r="P1672" s="3">
        <f t="shared" si="294"/>
        <v>0</v>
      </c>
      <c r="Q1672" s="2">
        <f t="shared" si="295"/>
        <v>0</v>
      </c>
      <c r="R1672" s="3">
        <f t="shared" si="296"/>
        <v>0</v>
      </c>
      <c r="S1672" s="2">
        <f t="shared" si="297"/>
        <v>0</v>
      </c>
      <c r="T1672" s="1">
        <f t="shared" si="300"/>
        <v>0</v>
      </c>
      <c r="U1672" s="1">
        <f t="shared" si="301"/>
        <v>0</v>
      </c>
    </row>
    <row r="1673" spans="1:21">
      <c r="A1673">
        <v>8143</v>
      </c>
      <c r="B1673" t="s">
        <v>280</v>
      </c>
      <c r="C1673" t="s">
        <v>3</v>
      </c>
      <c r="D1673">
        <v>3232</v>
      </c>
      <c r="E1673">
        <v>1</v>
      </c>
      <c r="F1673">
        <v>1.3424</v>
      </c>
      <c r="G1673">
        <v>1.3424</v>
      </c>
      <c r="H1673">
        <v>1.3449</v>
      </c>
      <c r="I1673">
        <v>-20</v>
      </c>
      <c r="J1673">
        <v>503.47</v>
      </c>
      <c r="K1673" s="8" t="str">
        <f t="shared" si="291"/>
        <v>04:02</v>
      </c>
      <c r="L1673" s="7" t="str">
        <f t="shared" si="292"/>
        <v>04</v>
      </c>
      <c r="M1673" s="6">
        <f t="shared" si="293"/>
        <v>0</v>
      </c>
      <c r="N1673" s="5">
        <f t="shared" si="298"/>
        <v>1</v>
      </c>
      <c r="O1673" s="4">
        <f t="shared" si="299"/>
        <v>0</v>
      </c>
      <c r="P1673" s="3">
        <f t="shared" si="294"/>
        <v>0</v>
      </c>
      <c r="Q1673" s="2">
        <f t="shared" si="295"/>
        <v>0</v>
      </c>
      <c r="R1673" s="3">
        <f t="shared" si="296"/>
        <v>0</v>
      </c>
      <c r="S1673" s="2">
        <f t="shared" si="297"/>
        <v>0</v>
      </c>
      <c r="T1673" s="1">
        <f t="shared" si="300"/>
        <v>0</v>
      </c>
      <c r="U1673" s="1">
        <f t="shared" si="301"/>
        <v>0</v>
      </c>
    </row>
    <row r="1674" spans="1:21">
      <c r="A1674">
        <v>8148</v>
      </c>
      <c r="B1674" t="s">
        <v>279</v>
      </c>
      <c r="C1674" t="s">
        <v>0</v>
      </c>
      <c r="D1674">
        <v>3236</v>
      </c>
      <c r="E1674">
        <v>0.5</v>
      </c>
      <c r="F1674">
        <v>1.3429</v>
      </c>
      <c r="G1674">
        <v>1.3404</v>
      </c>
      <c r="H1674">
        <v>1.3429</v>
      </c>
      <c r="I1674">
        <v>2.5</v>
      </c>
      <c r="J1674">
        <v>505.97</v>
      </c>
      <c r="K1674" s="8" t="str">
        <f t="shared" si="291"/>
        <v>05:42</v>
      </c>
      <c r="L1674" s="7" t="str">
        <f t="shared" si="292"/>
        <v>05</v>
      </c>
      <c r="M1674" s="6">
        <f t="shared" si="293"/>
        <v>0</v>
      </c>
      <c r="N1674" s="5">
        <f t="shared" si="298"/>
        <v>0</v>
      </c>
      <c r="O1674" s="4">
        <f t="shared" si="299"/>
        <v>1</v>
      </c>
      <c r="P1674" s="3">
        <f t="shared" si="294"/>
        <v>0</v>
      </c>
      <c r="Q1674" s="2">
        <f t="shared" si="295"/>
        <v>0</v>
      </c>
      <c r="R1674" s="3">
        <f t="shared" si="296"/>
        <v>0</v>
      </c>
      <c r="S1674" s="2">
        <f t="shared" si="297"/>
        <v>1</v>
      </c>
      <c r="T1674" s="1">
        <f t="shared" si="300"/>
        <v>0</v>
      </c>
      <c r="U1674" s="1">
        <f t="shared" si="301"/>
        <v>0</v>
      </c>
    </row>
    <row r="1675" spans="1:21">
      <c r="A1675">
        <v>8150</v>
      </c>
      <c r="B1675" t="s">
        <v>278</v>
      </c>
      <c r="C1675" t="s">
        <v>0</v>
      </c>
      <c r="D1675">
        <v>3234</v>
      </c>
      <c r="E1675">
        <v>0.5</v>
      </c>
      <c r="F1675">
        <v>1.3439000000000001</v>
      </c>
      <c r="G1675">
        <v>1.3413999999999999</v>
      </c>
      <c r="H1675">
        <v>1.3439000000000001</v>
      </c>
      <c r="I1675">
        <v>2.5</v>
      </c>
      <c r="J1675">
        <v>508.47</v>
      </c>
      <c r="K1675" s="8" t="str">
        <f t="shared" si="291"/>
        <v>06:48</v>
      </c>
      <c r="L1675" s="7" t="str">
        <f t="shared" si="292"/>
        <v>06</v>
      </c>
      <c r="M1675" s="6">
        <f t="shared" si="293"/>
        <v>0</v>
      </c>
      <c r="N1675" s="5">
        <f t="shared" si="298"/>
        <v>0</v>
      </c>
      <c r="O1675" s="4">
        <f t="shared" si="299"/>
        <v>2</v>
      </c>
      <c r="P1675" s="3">
        <f t="shared" si="294"/>
        <v>0</v>
      </c>
      <c r="Q1675" s="2">
        <f t="shared" si="295"/>
        <v>0</v>
      </c>
      <c r="R1675" s="3">
        <f t="shared" si="296"/>
        <v>0</v>
      </c>
      <c r="S1675" s="2">
        <f t="shared" si="297"/>
        <v>1</v>
      </c>
      <c r="T1675" s="1">
        <f t="shared" si="300"/>
        <v>0</v>
      </c>
      <c r="U1675" s="1">
        <f t="shared" si="301"/>
        <v>0</v>
      </c>
    </row>
    <row r="1676" spans="1:21">
      <c r="A1676">
        <v>8154</v>
      </c>
      <c r="B1676" t="s">
        <v>277</v>
      </c>
      <c r="C1676" t="s">
        <v>3</v>
      </c>
      <c r="D1676">
        <v>3237</v>
      </c>
      <c r="E1676">
        <v>1.5</v>
      </c>
      <c r="F1676">
        <v>1.3451</v>
      </c>
      <c r="G1676">
        <v>1.3451</v>
      </c>
      <c r="H1676">
        <v>1.3426</v>
      </c>
      <c r="I1676">
        <v>-30</v>
      </c>
      <c r="J1676">
        <v>478.47</v>
      </c>
      <c r="K1676" s="8" t="str">
        <f t="shared" si="291"/>
        <v>09:43</v>
      </c>
      <c r="L1676" s="7" t="str">
        <f t="shared" si="292"/>
        <v>09</v>
      </c>
      <c r="M1676" s="6">
        <f t="shared" si="293"/>
        <v>0</v>
      </c>
      <c r="N1676" s="5">
        <f t="shared" si="298"/>
        <v>1</v>
      </c>
      <c r="O1676" s="4">
        <f t="shared" si="299"/>
        <v>0</v>
      </c>
      <c r="P1676" s="3">
        <f t="shared" si="294"/>
        <v>0</v>
      </c>
      <c r="Q1676" s="2">
        <f t="shared" si="295"/>
        <v>0</v>
      </c>
      <c r="R1676" s="3">
        <f t="shared" si="296"/>
        <v>1</v>
      </c>
      <c r="S1676" s="2">
        <f t="shared" si="297"/>
        <v>0</v>
      </c>
      <c r="T1676" s="1">
        <f t="shared" si="300"/>
        <v>0</v>
      </c>
      <c r="U1676" s="1">
        <f t="shared" si="301"/>
        <v>0</v>
      </c>
    </row>
    <row r="1677" spans="1:21">
      <c r="A1677">
        <v>8163</v>
      </c>
      <c r="B1677" t="s">
        <v>276</v>
      </c>
      <c r="C1677" t="s">
        <v>3</v>
      </c>
      <c r="D1677">
        <v>3239</v>
      </c>
      <c r="E1677">
        <v>0.5</v>
      </c>
      <c r="F1677">
        <v>1.3469</v>
      </c>
      <c r="G1677">
        <v>1.3469</v>
      </c>
      <c r="H1677">
        <v>1.3444</v>
      </c>
      <c r="I1677">
        <v>-10</v>
      </c>
      <c r="J1677">
        <v>468.47</v>
      </c>
      <c r="K1677" s="8" t="str">
        <f t="shared" si="291"/>
        <v>10:18</v>
      </c>
      <c r="L1677" s="7" t="str">
        <f t="shared" si="292"/>
        <v>10</v>
      </c>
      <c r="M1677" s="6">
        <f t="shared" si="293"/>
        <v>0</v>
      </c>
      <c r="N1677" s="5">
        <f t="shared" si="298"/>
        <v>2</v>
      </c>
      <c r="O1677" s="4">
        <f t="shared" si="299"/>
        <v>0</v>
      </c>
      <c r="P1677" s="3">
        <f t="shared" si="294"/>
        <v>0</v>
      </c>
      <c r="Q1677" s="2">
        <f t="shared" si="295"/>
        <v>0</v>
      </c>
      <c r="R1677" s="3">
        <f t="shared" si="296"/>
        <v>1</v>
      </c>
      <c r="S1677" s="2">
        <f t="shared" si="297"/>
        <v>0</v>
      </c>
      <c r="T1677" s="1">
        <f t="shared" si="300"/>
        <v>0</v>
      </c>
      <c r="U1677" s="1">
        <f t="shared" si="301"/>
        <v>0</v>
      </c>
    </row>
    <row r="1678" spans="1:21">
      <c r="A1678">
        <v>8168</v>
      </c>
      <c r="B1678" t="s">
        <v>275</v>
      </c>
      <c r="C1678" t="s">
        <v>3</v>
      </c>
      <c r="D1678">
        <v>3241</v>
      </c>
      <c r="E1678">
        <v>0.5</v>
      </c>
      <c r="F1678">
        <v>1.3479000000000001</v>
      </c>
      <c r="G1678">
        <v>1.3479000000000001</v>
      </c>
      <c r="H1678">
        <v>1.3453999999999999</v>
      </c>
      <c r="I1678">
        <v>-10</v>
      </c>
      <c r="J1678">
        <v>458.47</v>
      </c>
      <c r="K1678" s="8" t="str">
        <f t="shared" si="291"/>
        <v>10:58</v>
      </c>
      <c r="L1678" s="7" t="str">
        <f t="shared" si="292"/>
        <v>10</v>
      </c>
      <c r="M1678" s="6">
        <f t="shared" si="293"/>
        <v>0</v>
      </c>
      <c r="N1678" s="5">
        <f t="shared" si="298"/>
        <v>3</v>
      </c>
      <c r="O1678" s="4">
        <f t="shared" si="299"/>
        <v>0</v>
      </c>
      <c r="P1678" s="3">
        <f t="shared" si="294"/>
        <v>0</v>
      </c>
      <c r="Q1678" s="2">
        <f t="shared" si="295"/>
        <v>0</v>
      </c>
      <c r="R1678" s="3">
        <f t="shared" si="296"/>
        <v>1</v>
      </c>
      <c r="S1678" s="2">
        <f t="shared" si="297"/>
        <v>0</v>
      </c>
      <c r="T1678" s="1">
        <f t="shared" si="300"/>
        <v>0</v>
      </c>
      <c r="U1678" s="1">
        <f t="shared" si="301"/>
        <v>0</v>
      </c>
    </row>
    <row r="1679" spans="1:21">
      <c r="A1679">
        <v>8173</v>
      </c>
      <c r="B1679" t="s">
        <v>274</v>
      </c>
      <c r="C1679" t="s">
        <v>3</v>
      </c>
      <c r="D1679">
        <v>3243</v>
      </c>
      <c r="E1679">
        <v>0.5</v>
      </c>
      <c r="F1679">
        <v>1.3489</v>
      </c>
      <c r="G1679">
        <v>1.3489</v>
      </c>
      <c r="H1679">
        <v>1.3464</v>
      </c>
      <c r="I1679">
        <v>-10</v>
      </c>
      <c r="J1679">
        <v>448.47</v>
      </c>
      <c r="K1679" s="8" t="str">
        <f t="shared" si="291"/>
        <v>11:07</v>
      </c>
      <c r="L1679" s="7" t="str">
        <f t="shared" si="292"/>
        <v>11</v>
      </c>
      <c r="M1679" s="6">
        <f t="shared" si="293"/>
        <v>0</v>
      </c>
      <c r="N1679" s="5">
        <f t="shared" si="298"/>
        <v>4</v>
      </c>
      <c r="O1679" s="4">
        <f t="shared" si="299"/>
        <v>0</v>
      </c>
      <c r="P1679" s="3">
        <f t="shared" si="294"/>
        <v>1</v>
      </c>
      <c r="Q1679" s="2">
        <f t="shared" si="295"/>
        <v>0</v>
      </c>
      <c r="R1679" s="3">
        <f t="shared" si="296"/>
        <v>1</v>
      </c>
      <c r="S1679" s="2">
        <f t="shared" si="297"/>
        <v>0</v>
      </c>
      <c r="T1679" s="1">
        <f t="shared" si="300"/>
        <v>0</v>
      </c>
      <c r="U1679" s="1">
        <f t="shared" si="301"/>
        <v>0</v>
      </c>
    </row>
    <row r="1680" spans="1:21">
      <c r="A1680">
        <v>8178</v>
      </c>
      <c r="B1680" t="s">
        <v>273</v>
      </c>
      <c r="C1680" t="s">
        <v>0</v>
      </c>
      <c r="D1680">
        <v>3247</v>
      </c>
      <c r="E1680">
        <v>0.5</v>
      </c>
      <c r="F1680">
        <v>1.3485</v>
      </c>
      <c r="G1680">
        <v>1.351</v>
      </c>
      <c r="H1680">
        <v>1.3485</v>
      </c>
      <c r="I1680">
        <v>2.5</v>
      </c>
      <c r="J1680">
        <v>450.97</v>
      </c>
      <c r="K1680" s="8" t="str">
        <f t="shared" si="291"/>
        <v>11:27</v>
      </c>
      <c r="L1680" s="7" t="str">
        <f t="shared" si="292"/>
        <v>11</v>
      </c>
      <c r="M1680" s="6">
        <f t="shared" si="293"/>
        <v>0</v>
      </c>
      <c r="N1680" s="5">
        <f t="shared" si="298"/>
        <v>0</v>
      </c>
      <c r="O1680" s="4">
        <f t="shared" si="299"/>
        <v>1</v>
      </c>
      <c r="P1680" s="3">
        <f t="shared" si="294"/>
        <v>0</v>
      </c>
      <c r="Q1680" s="2">
        <f t="shared" si="295"/>
        <v>0</v>
      </c>
      <c r="R1680" s="3">
        <f t="shared" si="296"/>
        <v>0</v>
      </c>
      <c r="S1680" s="2">
        <f t="shared" si="297"/>
        <v>0</v>
      </c>
      <c r="T1680" s="1">
        <f t="shared" si="300"/>
        <v>0</v>
      </c>
      <c r="U1680" s="1">
        <f t="shared" si="301"/>
        <v>0</v>
      </c>
    </row>
    <row r="1681" spans="1:21">
      <c r="A1681">
        <v>8179</v>
      </c>
      <c r="B1681" t="s">
        <v>272</v>
      </c>
      <c r="C1681" t="s">
        <v>3</v>
      </c>
      <c r="D1681">
        <v>3245</v>
      </c>
      <c r="E1681">
        <v>0.5</v>
      </c>
      <c r="F1681">
        <v>1.3499000000000001</v>
      </c>
      <c r="G1681">
        <v>1.3499000000000001</v>
      </c>
      <c r="H1681">
        <v>1.3473999999999999</v>
      </c>
      <c r="I1681">
        <v>-10</v>
      </c>
      <c r="J1681">
        <v>440.97</v>
      </c>
      <c r="K1681" s="8" t="str">
        <f t="shared" si="291"/>
        <v>13:53</v>
      </c>
      <c r="L1681" s="7" t="str">
        <f t="shared" si="292"/>
        <v>13</v>
      </c>
      <c r="M1681" s="6">
        <f t="shared" si="293"/>
        <v>0</v>
      </c>
      <c r="N1681" s="5">
        <f t="shared" si="298"/>
        <v>1</v>
      </c>
      <c r="O1681" s="4">
        <f t="shared" si="299"/>
        <v>0</v>
      </c>
      <c r="P1681" s="3">
        <f t="shared" si="294"/>
        <v>0</v>
      </c>
      <c r="Q1681" s="2">
        <f t="shared" si="295"/>
        <v>0</v>
      </c>
      <c r="R1681" s="3">
        <f t="shared" si="296"/>
        <v>1</v>
      </c>
      <c r="S1681" s="2">
        <f t="shared" si="297"/>
        <v>0</v>
      </c>
      <c r="T1681" s="1">
        <f t="shared" si="300"/>
        <v>0</v>
      </c>
      <c r="U1681" s="1">
        <f t="shared" si="301"/>
        <v>0</v>
      </c>
    </row>
    <row r="1682" spans="1:21">
      <c r="A1682">
        <v>8188</v>
      </c>
      <c r="B1682" t="s">
        <v>271</v>
      </c>
      <c r="C1682" t="s">
        <v>3</v>
      </c>
      <c r="D1682">
        <v>3249</v>
      </c>
      <c r="E1682">
        <v>0.5</v>
      </c>
      <c r="F1682">
        <v>1.3520000000000001</v>
      </c>
      <c r="G1682">
        <v>1.3520000000000001</v>
      </c>
      <c r="H1682">
        <v>1.3494999999999999</v>
      </c>
      <c r="I1682">
        <v>-10</v>
      </c>
      <c r="J1682">
        <v>430.97</v>
      </c>
      <c r="K1682" s="8" t="str">
        <f t="shared" si="291"/>
        <v>14:24</v>
      </c>
      <c r="L1682" s="7" t="str">
        <f t="shared" si="292"/>
        <v>14</v>
      </c>
      <c r="M1682" s="6">
        <f t="shared" si="293"/>
        <v>0</v>
      </c>
      <c r="N1682" s="5">
        <f t="shared" si="298"/>
        <v>2</v>
      </c>
      <c r="O1682" s="4">
        <f t="shared" si="299"/>
        <v>0</v>
      </c>
      <c r="P1682" s="3">
        <f t="shared" si="294"/>
        <v>1</v>
      </c>
      <c r="Q1682" s="2">
        <f t="shared" si="295"/>
        <v>0</v>
      </c>
      <c r="R1682" s="3">
        <f t="shared" si="296"/>
        <v>1</v>
      </c>
      <c r="S1682" s="2">
        <f t="shared" si="297"/>
        <v>0</v>
      </c>
      <c r="T1682" s="1">
        <f t="shared" si="300"/>
        <v>0</v>
      </c>
      <c r="U1682" s="1">
        <f t="shared" si="301"/>
        <v>0</v>
      </c>
    </row>
    <row r="1683" spans="1:21">
      <c r="A1683">
        <v>8189</v>
      </c>
      <c r="B1683" t="s">
        <v>270</v>
      </c>
      <c r="C1683" t="s">
        <v>0</v>
      </c>
      <c r="D1683">
        <v>3251</v>
      </c>
      <c r="E1683">
        <v>0.5</v>
      </c>
      <c r="F1683">
        <v>1.3506</v>
      </c>
      <c r="G1683">
        <v>1.3531</v>
      </c>
      <c r="H1683">
        <v>1.3506</v>
      </c>
      <c r="I1683">
        <v>2.5</v>
      </c>
      <c r="J1683">
        <v>433.47</v>
      </c>
      <c r="K1683" s="8" t="str">
        <f t="shared" si="291"/>
        <v>15:10</v>
      </c>
      <c r="L1683" s="7" t="str">
        <f t="shared" si="292"/>
        <v>15</v>
      </c>
      <c r="M1683" s="6">
        <f t="shared" si="293"/>
        <v>0</v>
      </c>
      <c r="N1683" s="5">
        <f t="shared" si="298"/>
        <v>0</v>
      </c>
      <c r="O1683" s="4">
        <f t="shared" si="299"/>
        <v>1</v>
      </c>
      <c r="P1683" s="3">
        <f t="shared" si="294"/>
        <v>0</v>
      </c>
      <c r="Q1683" s="2">
        <f t="shared" si="295"/>
        <v>0</v>
      </c>
      <c r="R1683" s="3">
        <f t="shared" si="296"/>
        <v>0</v>
      </c>
      <c r="S1683" s="2">
        <f t="shared" si="297"/>
        <v>0</v>
      </c>
      <c r="T1683" s="1">
        <f t="shared" si="300"/>
        <v>0</v>
      </c>
      <c r="U1683" s="1">
        <f t="shared" si="301"/>
        <v>0</v>
      </c>
    </row>
    <row r="1684" spans="1:21">
      <c r="A1684">
        <v>8198</v>
      </c>
      <c r="B1684" t="s">
        <v>269</v>
      </c>
      <c r="C1684" t="s">
        <v>3</v>
      </c>
      <c r="D1684">
        <v>3254</v>
      </c>
      <c r="E1684">
        <v>1.5</v>
      </c>
      <c r="F1684">
        <v>1.3484</v>
      </c>
      <c r="G1684">
        <v>1.3484</v>
      </c>
      <c r="H1684">
        <v>1.3509</v>
      </c>
      <c r="I1684">
        <v>-30</v>
      </c>
      <c r="J1684">
        <v>403.47</v>
      </c>
      <c r="K1684" s="8" t="str">
        <f t="shared" si="291"/>
        <v>16:57</v>
      </c>
      <c r="L1684" s="7" t="str">
        <f t="shared" si="292"/>
        <v>16</v>
      </c>
      <c r="M1684" s="6">
        <f t="shared" si="293"/>
        <v>0</v>
      </c>
      <c r="N1684" s="5">
        <f t="shared" si="298"/>
        <v>1</v>
      </c>
      <c r="O1684" s="4">
        <f t="shared" si="299"/>
        <v>0</v>
      </c>
      <c r="P1684" s="3">
        <f t="shared" si="294"/>
        <v>0</v>
      </c>
      <c r="Q1684" s="2">
        <f t="shared" si="295"/>
        <v>0</v>
      </c>
      <c r="R1684" s="3">
        <f t="shared" si="296"/>
        <v>0</v>
      </c>
      <c r="S1684" s="2">
        <f t="shared" si="297"/>
        <v>0</v>
      </c>
      <c r="T1684" s="1">
        <f t="shared" si="300"/>
        <v>0</v>
      </c>
      <c r="U1684" s="1">
        <f t="shared" si="301"/>
        <v>0</v>
      </c>
    </row>
    <row r="1685" spans="1:21">
      <c r="A1685">
        <v>8203</v>
      </c>
      <c r="B1685" t="s">
        <v>268</v>
      </c>
      <c r="C1685" t="s">
        <v>3</v>
      </c>
      <c r="D1685">
        <v>3256</v>
      </c>
      <c r="E1685">
        <v>0.5</v>
      </c>
      <c r="F1685">
        <v>1.3473999999999999</v>
      </c>
      <c r="G1685">
        <v>1.3473999999999999</v>
      </c>
      <c r="H1685">
        <v>1.3499000000000001</v>
      </c>
      <c r="I1685">
        <v>-10</v>
      </c>
      <c r="J1685">
        <v>393.47</v>
      </c>
      <c r="K1685" s="8" t="str">
        <f t="shared" si="291"/>
        <v>18:18</v>
      </c>
      <c r="L1685" s="7" t="str">
        <f t="shared" si="292"/>
        <v>18</v>
      </c>
      <c r="M1685" s="6">
        <f t="shared" si="293"/>
        <v>0</v>
      </c>
      <c r="N1685" s="5">
        <f t="shared" si="298"/>
        <v>2</v>
      </c>
      <c r="O1685" s="4">
        <f t="shared" si="299"/>
        <v>0</v>
      </c>
      <c r="P1685" s="3">
        <f t="shared" si="294"/>
        <v>0</v>
      </c>
      <c r="Q1685" s="2">
        <f t="shared" si="295"/>
        <v>0</v>
      </c>
      <c r="R1685" s="3">
        <f t="shared" si="296"/>
        <v>0</v>
      </c>
      <c r="S1685" s="2">
        <f t="shared" si="297"/>
        <v>0</v>
      </c>
      <c r="T1685" s="1">
        <f t="shared" si="300"/>
        <v>0</v>
      </c>
      <c r="U1685" s="1">
        <f t="shared" si="301"/>
        <v>0</v>
      </c>
    </row>
    <row r="1686" spans="1:21">
      <c r="A1686">
        <v>8208</v>
      </c>
      <c r="B1686" t="s">
        <v>267</v>
      </c>
      <c r="C1686" t="s">
        <v>3</v>
      </c>
      <c r="D1686">
        <v>3258</v>
      </c>
      <c r="E1686">
        <v>0.5</v>
      </c>
      <c r="F1686">
        <v>1.3464</v>
      </c>
      <c r="G1686">
        <v>1.3464</v>
      </c>
      <c r="H1686">
        <v>1.3489</v>
      </c>
      <c r="I1686">
        <v>-10</v>
      </c>
      <c r="J1686">
        <v>383.47</v>
      </c>
      <c r="K1686" s="8" t="str">
        <f t="shared" si="291"/>
        <v>19:30</v>
      </c>
      <c r="L1686" s="7" t="str">
        <f t="shared" si="292"/>
        <v>19</v>
      </c>
      <c r="M1686" s="6">
        <f t="shared" si="293"/>
        <v>0</v>
      </c>
      <c r="N1686" s="5">
        <f t="shared" si="298"/>
        <v>3</v>
      </c>
      <c r="O1686" s="4">
        <f t="shared" si="299"/>
        <v>0</v>
      </c>
      <c r="P1686" s="3">
        <f t="shared" si="294"/>
        <v>0</v>
      </c>
      <c r="Q1686" s="2">
        <f t="shared" si="295"/>
        <v>0</v>
      </c>
      <c r="R1686" s="3">
        <f t="shared" si="296"/>
        <v>0</v>
      </c>
      <c r="S1686" s="2">
        <f t="shared" si="297"/>
        <v>0</v>
      </c>
      <c r="T1686" s="1">
        <f t="shared" si="300"/>
        <v>0</v>
      </c>
      <c r="U1686" s="1">
        <f t="shared" si="301"/>
        <v>0</v>
      </c>
    </row>
    <row r="1687" spans="1:21">
      <c r="A1687">
        <v>8213</v>
      </c>
      <c r="B1687" t="s">
        <v>266</v>
      </c>
      <c r="C1687" t="s">
        <v>3</v>
      </c>
      <c r="D1687">
        <v>3260</v>
      </c>
      <c r="E1687">
        <v>0.5</v>
      </c>
      <c r="F1687">
        <v>1.3453999999999999</v>
      </c>
      <c r="G1687">
        <v>1.3453999999999999</v>
      </c>
      <c r="H1687">
        <v>1.3479000000000001</v>
      </c>
      <c r="I1687">
        <v>-10</v>
      </c>
      <c r="J1687">
        <v>373.47</v>
      </c>
      <c r="K1687" s="8" t="str">
        <f t="shared" si="291"/>
        <v>19:41</v>
      </c>
      <c r="L1687" s="7" t="str">
        <f t="shared" si="292"/>
        <v>19</v>
      </c>
      <c r="M1687" s="6">
        <f t="shared" si="293"/>
        <v>0</v>
      </c>
      <c r="N1687" s="5">
        <f t="shared" si="298"/>
        <v>4</v>
      </c>
      <c r="O1687" s="4">
        <f t="shared" si="299"/>
        <v>0</v>
      </c>
      <c r="P1687" s="3">
        <f t="shared" si="294"/>
        <v>0</v>
      </c>
      <c r="Q1687" s="2">
        <f t="shared" si="295"/>
        <v>0</v>
      </c>
      <c r="R1687" s="3">
        <f t="shared" si="296"/>
        <v>0</v>
      </c>
      <c r="S1687" s="2">
        <f t="shared" si="297"/>
        <v>0</v>
      </c>
      <c r="T1687" s="1">
        <f t="shared" si="300"/>
        <v>0</v>
      </c>
      <c r="U1687" s="1">
        <f t="shared" si="301"/>
        <v>0</v>
      </c>
    </row>
    <row r="1688" spans="1:21">
      <c r="A1688">
        <v>8218</v>
      </c>
      <c r="B1688" t="s">
        <v>265</v>
      </c>
      <c r="C1688" t="s">
        <v>3</v>
      </c>
      <c r="D1688">
        <v>3262</v>
      </c>
      <c r="E1688">
        <v>0.5</v>
      </c>
      <c r="F1688">
        <v>1.3444</v>
      </c>
      <c r="G1688">
        <v>1.3444</v>
      </c>
      <c r="H1688">
        <v>1.3469</v>
      </c>
      <c r="I1688">
        <v>-10</v>
      </c>
      <c r="J1688">
        <v>363.47</v>
      </c>
      <c r="K1688" s="8" t="str">
        <f t="shared" si="291"/>
        <v>19:47</v>
      </c>
      <c r="L1688" s="7" t="str">
        <f t="shared" si="292"/>
        <v>19</v>
      </c>
      <c r="M1688" s="6">
        <f t="shared" si="293"/>
        <v>0</v>
      </c>
      <c r="N1688" s="5">
        <f t="shared" si="298"/>
        <v>5</v>
      </c>
      <c r="O1688" s="4">
        <f t="shared" si="299"/>
        <v>0</v>
      </c>
      <c r="P1688" s="3">
        <f t="shared" si="294"/>
        <v>1</v>
      </c>
      <c r="Q1688" s="2">
        <f t="shared" si="295"/>
        <v>0</v>
      </c>
      <c r="R1688" s="3">
        <f t="shared" si="296"/>
        <v>0</v>
      </c>
      <c r="S1688" s="2">
        <f t="shared" si="297"/>
        <v>0</v>
      </c>
      <c r="T1688" s="1">
        <f t="shared" si="300"/>
        <v>0</v>
      </c>
      <c r="U1688" s="1">
        <f t="shared" si="301"/>
        <v>0</v>
      </c>
    </row>
    <row r="1689" spans="1:21">
      <c r="A1689">
        <v>8223</v>
      </c>
      <c r="B1689" t="s">
        <v>264</v>
      </c>
      <c r="C1689" t="s">
        <v>0</v>
      </c>
      <c r="D1689">
        <v>3266</v>
      </c>
      <c r="E1689">
        <v>0.5</v>
      </c>
      <c r="F1689">
        <v>1.3448</v>
      </c>
      <c r="G1689">
        <v>1.3423</v>
      </c>
      <c r="H1689">
        <v>1.3448</v>
      </c>
      <c r="I1689">
        <v>2.5</v>
      </c>
      <c r="J1689">
        <v>365.97</v>
      </c>
      <c r="K1689" s="8" t="str">
        <f t="shared" si="291"/>
        <v>19:49</v>
      </c>
      <c r="L1689" s="7" t="str">
        <f t="shared" si="292"/>
        <v>19</v>
      </c>
      <c r="M1689" s="6">
        <f t="shared" si="293"/>
        <v>0</v>
      </c>
      <c r="N1689" s="5">
        <f t="shared" si="298"/>
        <v>0</v>
      </c>
      <c r="O1689" s="4">
        <f t="shared" si="299"/>
        <v>1</v>
      </c>
      <c r="P1689" s="3">
        <f t="shared" si="294"/>
        <v>0</v>
      </c>
      <c r="Q1689" s="2">
        <f t="shared" si="295"/>
        <v>0</v>
      </c>
      <c r="R1689" s="3">
        <f t="shared" si="296"/>
        <v>0</v>
      </c>
      <c r="S1689" s="2">
        <f t="shared" si="297"/>
        <v>1</v>
      </c>
      <c r="T1689" s="1">
        <f t="shared" si="300"/>
        <v>0</v>
      </c>
      <c r="U1689" s="1">
        <f t="shared" si="301"/>
        <v>0</v>
      </c>
    </row>
    <row r="1690" spans="1:21">
      <c r="A1690">
        <v>8225</v>
      </c>
      <c r="B1690" t="s">
        <v>263</v>
      </c>
      <c r="C1690" t="s">
        <v>54</v>
      </c>
      <c r="D1690">
        <v>3267</v>
      </c>
      <c r="E1690">
        <v>1.5</v>
      </c>
      <c r="F1690">
        <v>1.3446</v>
      </c>
      <c r="G1690">
        <v>1.347</v>
      </c>
      <c r="H1690">
        <v>1.3445</v>
      </c>
      <c r="I1690">
        <v>5.45</v>
      </c>
      <c r="J1690">
        <v>371.41</v>
      </c>
      <c r="K1690" s="8" t="str">
        <f t="shared" si="291"/>
        <v>01:00</v>
      </c>
      <c r="L1690" s="7" t="str">
        <f t="shared" si="292"/>
        <v>01</v>
      </c>
      <c r="M1690" s="6">
        <f t="shared" si="293"/>
        <v>1</v>
      </c>
      <c r="N1690" s="5">
        <f t="shared" si="298"/>
        <v>0</v>
      </c>
      <c r="O1690" s="4">
        <f t="shared" si="299"/>
        <v>0</v>
      </c>
      <c r="P1690" s="3">
        <f t="shared" si="294"/>
        <v>0</v>
      </c>
      <c r="Q1690" s="2">
        <f t="shared" si="295"/>
        <v>0</v>
      </c>
      <c r="R1690" s="3">
        <f t="shared" si="296"/>
        <v>0</v>
      </c>
      <c r="S1690" s="2">
        <f t="shared" si="297"/>
        <v>0</v>
      </c>
      <c r="T1690" s="1">
        <f t="shared" si="300"/>
        <v>0</v>
      </c>
      <c r="U1690" s="1">
        <f t="shared" si="301"/>
        <v>0</v>
      </c>
    </row>
    <row r="1691" spans="1:21">
      <c r="A1691">
        <v>8226</v>
      </c>
      <c r="B1691" t="s">
        <v>263</v>
      </c>
      <c r="C1691" t="s">
        <v>54</v>
      </c>
      <c r="D1691">
        <v>3264</v>
      </c>
      <c r="E1691">
        <v>0.5</v>
      </c>
      <c r="F1691">
        <v>1.3443000000000001</v>
      </c>
      <c r="G1691">
        <v>1.3432999999999999</v>
      </c>
      <c r="H1691">
        <v>1.3458000000000001</v>
      </c>
      <c r="I1691">
        <v>-4.95</v>
      </c>
      <c r="J1691">
        <v>366.46</v>
      </c>
      <c r="K1691" s="8" t="str">
        <f t="shared" si="291"/>
        <v>01:00</v>
      </c>
      <c r="L1691" s="7" t="str">
        <f t="shared" si="292"/>
        <v>01</v>
      </c>
      <c r="M1691" s="6">
        <f t="shared" si="293"/>
        <v>2</v>
      </c>
      <c r="N1691" s="5">
        <f t="shared" si="298"/>
        <v>0</v>
      </c>
      <c r="O1691" s="4">
        <f t="shared" si="299"/>
        <v>0</v>
      </c>
      <c r="P1691" s="3">
        <f t="shared" si="294"/>
        <v>0</v>
      </c>
      <c r="Q1691" s="2">
        <f t="shared" si="295"/>
        <v>0</v>
      </c>
      <c r="R1691" s="3">
        <f t="shared" si="296"/>
        <v>0</v>
      </c>
      <c r="S1691" s="2">
        <f t="shared" si="297"/>
        <v>0</v>
      </c>
      <c r="T1691" s="1">
        <f t="shared" si="300"/>
        <v>0</v>
      </c>
      <c r="U1691" s="1">
        <f t="shared" si="301"/>
        <v>0</v>
      </c>
    </row>
    <row r="1692" spans="1:21">
      <c r="A1692">
        <v>8234</v>
      </c>
      <c r="B1692" t="s">
        <v>262</v>
      </c>
      <c r="C1692" t="s">
        <v>0</v>
      </c>
      <c r="D1692">
        <v>3270</v>
      </c>
      <c r="E1692">
        <v>1</v>
      </c>
      <c r="F1692">
        <v>1.345</v>
      </c>
      <c r="G1692">
        <v>1.3425</v>
      </c>
      <c r="H1692">
        <v>1.345</v>
      </c>
      <c r="I1692">
        <v>5</v>
      </c>
      <c r="J1692">
        <v>371.46</v>
      </c>
      <c r="K1692" s="8" t="str">
        <f t="shared" si="291"/>
        <v>02:50</v>
      </c>
      <c r="L1692" s="7" t="str">
        <f t="shared" si="292"/>
        <v>02</v>
      </c>
      <c r="M1692" s="6">
        <f t="shared" si="293"/>
        <v>0</v>
      </c>
      <c r="N1692" s="5">
        <f t="shared" si="298"/>
        <v>0</v>
      </c>
      <c r="O1692" s="4">
        <f t="shared" si="299"/>
        <v>1</v>
      </c>
      <c r="P1692" s="3">
        <f t="shared" si="294"/>
        <v>0</v>
      </c>
      <c r="Q1692" s="2">
        <f t="shared" si="295"/>
        <v>0</v>
      </c>
      <c r="R1692" s="3">
        <f t="shared" si="296"/>
        <v>0</v>
      </c>
      <c r="S1692" s="2">
        <f t="shared" si="297"/>
        <v>1</v>
      </c>
      <c r="T1692" s="1">
        <f t="shared" si="300"/>
        <v>0</v>
      </c>
      <c r="U1692" s="1">
        <f t="shared" si="301"/>
        <v>0</v>
      </c>
    </row>
    <row r="1693" spans="1:21">
      <c r="A1693">
        <v>8239</v>
      </c>
      <c r="B1693" t="s">
        <v>261</v>
      </c>
      <c r="C1693" t="s">
        <v>0</v>
      </c>
      <c r="D1693">
        <v>3271</v>
      </c>
      <c r="E1693">
        <v>2</v>
      </c>
      <c r="F1693">
        <v>1.3447</v>
      </c>
      <c r="G1693">
        <v>1.3472</v>
      </c>
      <c r="H1693">
        <v>1.3447</v>
      </c>
      <c r="I1693">
        <v>10</v>
      </c>
      <c r="J1693">
        <v>381.46</v>
      </c>
      <c r="K1693" s="8" t="str">
        <f t="shared" si="291"/>
        <v>02:51</v>
      </c>
      <c r="L1693" s="7" t="str">
        <f t="shared" si="292"/>
        <v>02</v>
      </c>
      <c r="M1693" s="6">
        <f t="shared" si="293"/>
        <v>0</v>
      </c>
      <c r="N1693" s="5">
        <f t="shared" si="298"/>
        <v>0</v>
      </c>
      <c r="O1693" s="4">
        <f t="shared" si="299"/>
        <v>2</v>
      </c>
      <c r="P1693" s="3">
        <f t="shared" si="294"/>
        <v>0</v>
      </c>
      <c r="Q1693" s="2">
        <f t="shared" si="295"/>
        <v>0</v>
      </c>
      <c r="R1693" s="3">
        <f t="shared" si="296"/>
        <v>0</v>
      </c>
      <c r="S1693" s="2">
        <f t="shared" si="297"/>
        <v>0</v>
      </c>
      <c r="T1693" s="1">
        <f t="shared" si="300"/>
        <v>0</v>
      </c>
      <c r="U1693" s="1">
        <f t="shared" si="301"/>
        <v>1</v>
      </c>
    </row>
    <row r="1694" spans="1:21">
      <c r="A1694">
        <v>8248</v>
      </c>
      <c r="B1694" t="s">
        <v>260</v>
      </c>
      <c r="C1694" t="s">
        <v>0</v>
      </c>
      <c r="D1694">
        <v>3276</v>
      </c>
      <c r="E1694">
        <v>1</v>
      </c>
      <c r="F1694">
        <v>1.3431999999999999</v>
      </c>
      <c r="G1694">
        <v>1.3407</v>
      </c>
      <c r="H1694">
        <v>1.3431999999999999</v>
      </c>
      <c r="I1694">
        <v>5</v>
      </c>
      <c r="J1694">
        <v>386.46</v>
      </c>
      <c r="K1694" s="8" t="str">
        <f t="shared" si="291"/>
        <v>04:14</v>
      </c>
      <c r="L1694" s="7" t="str">
        <f t="shared" si="292"/>
        <v>04</v>
      </c>
      <c r="M1694" s="6">
        <f t="shared" si="293"/>
        <v>0</v>
      </c>
      <c r="N1694" s="5">
        <f t="shared" si="298"/>
        <v>0</v>
      </c>
      <c r="O1694" s="4">
        <f t="shared" si="299"/>
        <v>3</v>
      </c>
      <c r="P1694" s="3">
        <f t="shared" si="294"/>
        <v>0</v>
      </c>
      <c r="Q1694" s="2">
        <f t="shared" si="295"/>
        <v>0</v>
      </c>
      <c r="R1694" s="3">
        <f t="shared" si="296"/>
        <v>0</v>
      </c>
      <c r="S1694" s="2">
        <f t="shared" si="297"/>
        <v>1</v>
      </c>
      <c r="T1694" s="1">
        <f t="shared" si="300"/>
        <v>0</v>
      </c>
      <c r="U1694" s="1">
        <f t="shared" si="301"/>
        <v>1</v>
      </c>
    </row>
    <row r="1695" spans="1:21">
      <c r="A1695">
        <v>8257</v>
      </c>
      <c r="B1695" t="s">
        <v>259</v>
      </c>
      <c r="C1695" t="s">
        <v>0</v>
      </c>
      <c r="D1695">
        <v>3279</v>
      </c>
      <c r="E1695">
        <v>0.5</v>
      </c>
      <c r="F1695">
        <v>1.3439000000000001</v>
      </c>
      <c r="G1695">
        <v>1.3464</v>
      </c>
      <c r="H1695">
        <v>1.3439000000000001</v>
      </c>
      <c r="I1695">
        <v>2.5</v>
      </c>
      <c r="J1695">
        <v>388.96</v>
      </c>
      <c r="K1695" s="8" t="str">
        <f t="shared" si="291"/>
        <v>08:28</v>
      </c>
      <c r="L1695" s="7" t="str">
        <f t="shared" si="292"/>
        <v>08</v>
      </c>
      <c r="M1695" s="6">
        <f t="shared" si="293"/>
        <v>0</v>
      </c>
      <c r="N1695" s="5">
        <f t="shared" si="298"/>
        <v>0</v>
      </c>
      <c r="O1695" s="4">
        <f t="shared" si="299"/>
        <v>4</v>
      </c>
      <c r="P1695" s="3">
        <f t="shared" si="294"/>
        <v>0</v>
      </c>
      <c r="Q1695" s="2">
        <f t="shared" si="295"/>
        <v>0</v>
      </c>
      <c r="R1695" s="3">
        <f t="shared" si="296"/>
        <v>0</v>
      </c>
      <c r="S1695" s="2">
        <f t="shared" si="297"/>
        <v>0</v>
      </c>
      <c r="T1695" s="1">
        <f t="shared" si="300"/>
        <v>0</v>
      </c>
      <c r="U1695" s="1">
        <f t="shared" si="301"/>
        <v>1</v>
      </c>
    </row>
    <row r="1696" spans="1:21">
      <c r="A1696">
        <v>8259</v>
      </c>
      <c r="B1696" t="s">
        <v>258</v>
      </c>
      <c r="C1696" t="s">
        <v>0</v>
      </c>
      <c r="D1696">
        <v>3282</v>
      </c>
      <c r="E1696">
        <v>1.5</v>
      </c>
      <c r="F1696">
        <v>1.3442000000000001</v>
      </c>
      <c r="G1696">
        <v>1.3416999999999999</v>
      </c>
      <c r="H1696">
        <v>1.3442000000000001</v>
      </c>
      <c r="I1696">
        <v>7.5</v>
      </c>
      <c r="J1696">
        <v>396.46</v>
      </c>
      <c r="K1696" s="8" t="str">
        <f t="shared" si="291"/>
        <v>10:29</v>
      </c>
      <c r="L1696" s="7" t="str">
        <f t="shared" si="292"/>
        <v>10</v>
      </c>
      <c r="M1696" s="6">
        <f t="shared" si="293"/>
        <v>0</v>
      </c>
      <c r="N1696" s="5">
        <f t="shared" si="298"/>
        <v>0</v>
      </c>
      <c r="O1696" s="4">
        <f t="shared" si="299"/>
        <v>5</v>
      </c>
      <c r="P1696" s="3">
        <f t="shared" si="294"/>
        <v>0</v>
      </c>
      <c r="Q1696" s="2">
        <f t="shared" si="295"/>
        <v>1</v>
      </c>
      <c r="R1696" s="3">
        <f t="shared" si="296"/>
        <v>0</v>
      </c>
      <c r="S1696" s="2">
        <f t="shared" si="297"/>
        <v>1</v>
      </c>
      <c r="T1696" s="1">
        <f t="shared" si="300"/>
        <v>0</v>
      </c>
      <c r="U1696" s="1">
        <f t="shared" si="301"/>
        <v>1</v>
      </c>
    </row>
    <row r="1697" spans="1:21">
      <c r="A1697">
        <v>8260</v>
      </c>
      <c r="B1697" t="s">
        <v>257</v>
      </c>
      <c r="C1697" t="s">
        <v>3</v>
      </c>
      <c r="D1697">
        <v>3277</v>
      </c>
      <c r="E1697">
        <v>2</v>
      </c>
      <c r="F1697">
        <v>1.3453999999999999</v>
      </c>
      <c r="G1697">
        <v>1.3453999999999999</v>
      </c>
      <c r="H1697">
        <v>1.3429</v>
      </c>
      <c r="I1697">
        <v>-40</v>
      </c>
      <c r="J1697">
        <v>356.46</v>
      </c>
      <c r="K1697" s="8" t="str">
        <f t="shared" si="291"/>
        <v>13:30</v>
      </c>
      <c r="L1697" s="7" t="str">
        <f t="shared" si="292"/>
        <v>13</v>
      </c>
      <c r="M1697" s="6">
        <f t="shared" si="293"/>
        <v>0</v>
      </c>
      <c r="N1697" s="5">
        <f t="shared" si="298"/>
        <v>1</v>
      </c>
      <c r="O1697" s="4">
        <f t="shared" si="299"/>
        <v>0</v>
      </c>
      <c r="P1697" s="3">
        <f t="shared" si="294"/>
        <v>0</v>
      </c>
      <c r="Q1697" s="2">
        <f t="shared" si="295"/>
        <v>0</v>
      </c>
      <c r="R1697" s="3">
        <f t="shared" si="296"/>
        <v>1</v>
      </c>
      <c r="S1697" s="2">
        <f t="shared" si="297"/>
        <v>0</v>
      </c>
      <c r="T1697" s="1">
        <f t="shared" si="300"/>
        <v>0</v>
      </c>
      <c r="U1697" s="1">
        <f t="shared" si="301"/>
        <v>0</v>
      </c>
    </row>
    <row r="1698" spans="1:21">
      <c r="A1698">
        <v>8262</v>
      </c>
      <c r="B1698" t="s">
        <v>256</v>
      </c>
      <c r="C1698" t="s">
        <v>3</v>
      </c>
      <c r="D1698">
        <v>3281</v>
      </c>
      <c r="E1698">
        <v>0.5</v>
      </c>
      <c r="F1698">
        <v>1.3473999999999999</v>
      </c>
      <c r="G1698">
        <v>1.3473999999999999</v>
      </c>
      <c r="H1698">
        <v>1.3449</v>
      </c>
      <c r="I1698">
        <v>-10</v>
      </c>
      <c r="J1698">
        <v>346.46</v>
      </c>
      <c r="K1698" s="8" t="str">
        <f t="shared" si="291"/>
        <v>14:30</v>
      </c>
      <c r="L1698" s="7" t="str">
        <f t="shared" si="292"/>
        <v>14</v>
      </c>
      <c r="M1698" s="6">
        <f t="shared" si="293"/>
        <v>0</v>
      </c>
      <c r="N1698" s="5">
        <f t="shared" si="298"/>
        <v>2</v>
      </c>
      <c r="O1698" s="4">
        <f t="shared" si="299"/>
        <v>0</v>
      </c>
      <c r="P1698" s="3">
        <f t="shared" si="294"/>
        <v>1</v>
      </c>
      <c r="Q1698" s="2">
        <f t="shared" si="295"/>
        <v>0</v>
      </c>
      <c r="R1698" s="3">
        <f t="shared" si="296"/>
        <v>1</v>
      </c>
      <c r="S1698" s="2">
        <f t="shared" si="297"/>
        <v>0</v>
      </c>
      <c r="T1698" s="1">
        <f t="shared" si="300"/>
        <v>0</v>
      </c>
      <c r="U1698" s="1">
        <f t="shared" si="301"/>
        <v>0</v>
      </c>
    </row>
    <row r="1699" spans="1:21">
      <c r="A1699">
        <v>8269</v>
      </c>
      <c r="B1699" t="s">
        <v>255</v>
      </c>
      <c r="C1699" t="s">
        <v>0</v>
      </c>
      <c r="D1699">
        <v>3284</v>
      </c>
      <c r="E1699">
        <v>1</v>
      </c>
      <c r="F1699">
        <v>1.3469</v>
      </c>
      <c r="G1699">
        <v>1.3444</v>
      </c>
      <c r="H1699">
        <v>1.3469</v>
      </c>
      <c r="I1699">
        <v>5</v>
      </c>
      <c r="J1699">
        <v>351.46</v>
      </c>
      <c r="K1699" s="8" t="str">
        <f t="shared" si="291"/>
        <v>15:05</v>
      </c>
      <c r="L1699" s="7" t="str">
        <f t="shared" si="292"/>
        <v>15</v>
      </c>
      <c r="M1699" s="6">
        <f t="shared" si="293"/>
        <v>0</v>
      </c>
      <c r="N1699" s="5">
        <f t="shared" si="298"/>
        <v>0</v>
      </c>
      <c r="O1699" s="4">
        <f t="shared" si="299"/>
        <v>1</v>
      </c>
      <c r="P1699" s="3">
        <f t="shared" si="294"/>
        <v>0</v>
      </c>
      <c r="Q1699" s="2">
        <f t="shared" si="295"/>
        <v>0</v>
      </c>
      <c r="R1699" s="3">
        <f t="shared" si="296"/>
        <v>0</v>
      </c>
      <c r="S1699" s="2">
        <f t="shared" si="297"/>
        <v>1</v>
      </c>
      <c r="T1699" s="1">
        <f t="shared" si="300"/>
        <v>0</v>
      </c>
      <c r="U1699" s="1">
        <f t="shared" si="301"/>
        <v>0</v>
      </c>
    </row>
    <row r="1700" spans="1:21">
      <c r="A1700">
        <v>8278</v>
      </c>
      <c r="B1700" t="s">
        <v>254</v>
      </c>
      <c r="C1700" t="s">
        <v>0</v>
      </c>
      <c r="D1700">
        <v>3288</v>
      </c>
      <c r="E1700">
        <v>0.5</v>
      </c>
      <c r="F1700">
        <v>1.3449</v>
      </c>
      <c r="G1700">
        <v>1.3424</v>
      </c>
      <c r="H1700">
        <v>1.3449</v>
      </c>
      <c r="I1700">
        <v>2.5</v>
      </c>
      <c r="J1700">
        <v>353.96</v>
      </c>
      <c r="K1700" s="8" t="str">
        <f t="shared" si="291"/>
        <v>16:48</v>
      </c>
      <c r="L1700" s="7" t="str">
        <f t="shared" si="292"/>
        <v>16</v>
      </c>
      <c r="M1700" s="6">
        <f t="shared" si="293"/>
        <v>0</v>
      </c>
      <c r="N1700" s="5">
        <f t="shared" si="298"/>
        <v>0</v>
      </c>
      <c r="O1700" s="4">
        <f t="shared" si="299"/>
        <v>2</v>
      </c>
      <c r="P1700" s="3">
        <f t="shared" si="294"/>
        <v>0</v>
      </c>
      <c r="Q1700" s="2">
        <f t="shared" si="295"/>
        <v>0</v>
      </c>
      <c r="R1700" s="3">
        <f t="shared" si="296"/>
        <v>0</v>
      </c>
      <c r="S1700" s="2">
        <f t="shared" si="297"/>
        <v>1</v>
      </c>
      <c r="T1700" s="1">
        <f t="shared" si="300"/>
        <v>0</v>
      </c>
      <c r="U1700" s="1">
        <f t="shared" si="301"/>
        <v>0</v>
      </c>
    </row>
    <row r="1701" spans="1:21">
      <c r="A1701">
        <v>8280</v>
      </c>
      <c r="B1701" t="s">
        <v>253</v>
      </c>
      <c r="C1701" t="s">
        <v>0</v>
      </c>
      <c r="D1701">
        <v>3286</v>
      </c>
      <c r="E1701">
        <v>0.5</v>
      </c>
      <c r="F1701">
        <v>1.3459000000000001</v>
      </c>
      <c r="G1701">
        <v>1.3433999999999999</v>
      </c>
      <c r="H1701">
        <v>1.3459000000000001</v>
      </c>
      <c r="I1701">
        <v>2.5</v>
      </c>
      <c r="J1701">
        <v>356.46</v>
      </c>
      <c r="K1701" s="8" t="str">
        <f t="shared" si="291"/>
        <v>17:02</v>
      </c>
      <c r="L1701" s="7" t="str">
        <f t="shared" si="292"/>
        <v>17</v>
      </c>
      <c r="M1701" s="6">
        <f t="shared" si="293"/>
        <v>0</v>
      </c>
      <c r="N1701" s="5">
        <f t="shared" si="298"/>
        <v>0</v>
      </c>
      <c r="O1701" s="4">
        <f t="shared" si="299"/>
        <v>3</v>
      </c>
      <c r="P1701" s="3">
        <f t="shared" si="294"/>
        <v>0</v>
      </c>
      <c r="Q1701" s="2">
        <f t="shared" si="295"/>
        <v>0</v>
      </c>
      <c r="R1701" s="3">
        <f t="shared" si="296"/>
        <v>0</v>
      </c>
      <c r="S1701" s="2">
        <f t="shared" si="297"/>
        <v>1</v>
      </c>
      <c r="T1701" s="1">
        <f t="shared" si="300"/>
        <v>0</v>
      </c>
      <c r="U1701" s="1">
        <f t="shared" si="301"/>
        <v>0</v>
      </c>
    </row>
    <row r="1702" spans="1:21">
      <c r="A1702">
        <v>8284</v>
      </c>
      <c r="B1702" t="s">
        <v>252</v>
      </c>
      <c r="C1702" t="s">
        <v>3</v>
      </c>
      <c r="D1702">
        <v>3289</v>
      </c>
      <c r="E1702">
        <v>1.5</v>
      </c>
      <c r="F1702">
        <v>1.3471</v>
      </c>
      <c r="G1702">
        <v>1.3471</v>
      </c>
      <c r="H1702">
        <v>1.3446</v>
      </c>
      <c r="I1702">
        <v>-30</v>
      </c>
      <c r="J1702">
        <v>326.45999999999998</v>
      </c>
      <c r="K1702" s="8" t="str">
        <f t="shared" si="291"/>
        <v>17:09</v>
      </c>
      <c r="L1702" s="7" t="str">
        <f t="shared" si="292"/>
        <v>17</v>
      </c>
      <c r="M1702" s="6">
        <f t="shared" si="293"/>
        <v>0</v>
      </c>
      <c r="N1702" s="5">
        <f t="shared" si="298"/>
        <v>1</v>
      </c>
      <c r="O1702" s="4">
        <f t="shared" si="299"/>
        <v>0</v>
      </c>
      <c r="P1702" s="3">
        <f t="shared" si="294"/>
        <v>0</v>
      </c>
      <c r="Q1702" s="2">
        <f t="shared" si="295"/>
        <v>0</v>
      </c>
      <c r="R1702" s="3">
        <f t="shared" si="296"/>
        <v>1</v>
      </c>
      <c r="S1702" s="2">
        <f t="shared" si="297"/>
        <v>0</v>
      </c>
      <c r="T1702" s="1">
        <f t="shared" si="300"/>
        <v>0</v>
      </c>
      <c r="U1702" s="1">
        <f t="shared" si="301"/>
        <v>0</v>
      </c>
    </row>
    <row r="1703" spans="1:21">
      <c r="A1703">
        <v>8289</v>
      </c>
      <c r="B1703" t="s">
        <v>251</v>
      </c>
      <c r="C1703" t="s">
        <v>0</v>
      </c>
      <c r="D1703">
        <v>3291</v>
      </c>
      <c r="E1703">
        <v>0.5</v>
      </c>
      <c r="F1703">
        <v>1.3464</v>
      </c>
      <c r="G1703">
        <v>1.3489</v>
      </c>
      <c r="H1703">
        <v>1.3464</v>
      </c>
      <c r="I1703">
        <v>2.5</v>
      </c>
      <c r="J1703">
        <v>328.96</v>
      </c>
      <c r="K1703" s="8" t="str">
        <f t="shared" si="291"/>
        <v>17:15</v>
      </c>
      <c r="L1703" s="7" t="str">
        <f t="shared" si="292"/>
        <v>17</v>
      </c>
      <c r="M1703" s="6">
        <f t="shared" si="293"/>
        <v>0</v>
      </c>
      <c r="N1703" s="5">
        <f t="shared" si="298"/>
        <v>0</v>
      </c>
      <c r="O1703" s="4">
        <f t="shared" si="299"/>
        <v>1</v>
      </c>
      <c r="P1703" s="3">
        <f t="shared" si="294"/>
        <v>0</v>
      </c>
      <c r="Q1703" s="2">
        <f t="shared" si="295"/>
        <v>0</v>
      </c>
      <c r="R1703" s="3">
        <f t="shared" si="296"/>
        <v>0</v>
      </c>
      <c r="S1703" s="2">
        <f t="shared" si="297"/>
        <v>0</v>
      </c>
      <c r="T1703" s="1">
        <f t="shared" si="300"/>
        <v>0</v>
      </c>
      <c r="U1703" s="1">
        <f t="shared" si="301"/>
        <v>0</v>
      </c>
    </row>
    <row r="1704" spans="1:21">
      <c r="A1704">
        <v>8298</v>
      </c>
      <c r="B1704" t="s">
        <v>250</v>
      </c>
      <c r="C1704" t="s">
        <v>3</v>
      </c>
      <c r="D1704">
        <v>3294</v>
      </c>
      <c r="E1704">
        <v>1.5</v>
      </c>
      <c r="F1704">
        <v>1.3442000000000001</v>
      </c>
      <c r="G1704">
        <v>1.3442000000000001</v>
      </c>
      <c r="H1704">
        <v>1.3467</v>
      </c>
      <c r="I1704">
        <v>-30</v>
      </c>
      <c r="J1704">
        <v>298.95999999999998</v>
      </c>
      <c r="K1704" s="8" t="str">
        <f t="shared" si="291"/>
        <v>19:16</v>
      </c>
      <c r="L1704" s="7" t="str">
        <f t="shared" si="292"/>
        <v>19</v>
      </c>
      <c r="M1704" s="6">
        <f t="shared" si="293"/>
        <v>0</v>
      </c>
      <c r="N1704" s="5">
        <f t="shared" si="298"/>
        <v>1</v>
      </c>
      <c r="O1704" s="4">
        <f t="shared" si="299"/>
        <v>0</v>
      </c>
      <c r="P1704" s="3">
        <f t="shared" si="294"/>
        <v>0</v>
      </c>
      <c r="Q1704" s="2">
        <f t="shared" si="295"/>
        <v>0</v>
      </c>
      <c r="R1704" s="3">
        <f t="shared" si="296"/>
        <v>0</v>
      </c>
      <c r="S1704" s="2">
        <f t="shared" si="297"/>
        <v>0</v>
      </c>
      <c r="T1704" s="1">
        <f t="shared" si="300"/>
        <v>0</v>
      </c>
      <c r="U1704" s="1">
        <f t="shared" si="301"/>
        <v>0</v>
      </c>
    </row>
    <row r="1705" spans="1:21">
      <c r="A1705">
        <v>8299</v>
      </c>
      <c r="B1705" t="s">
        <v>249</v>
      </c>
      <c r="C1705" t="s">
        <v>0</v>
      </c>
      <c r="D1705">
        <v>3296</v>
      </c>
      <c r="E1705">
        <v>0.5</v>
      </c>
      <c r="F1705">
        <v>1.3455999999999999</v>
      </c>
      <c r="G1705">
        <v>1.3431</v>
      </c>
      <c r="H1705">
        <v>1.3455999999999999</v>
      </c>
      <c r="I1705">
        <v>2.5</v>
      </c>
      <c r="J1705">
        <v>301.45999999999998</v>
      </c>
      <c r="K1705" s="8" t="str">
        <f t="shared" si="291"/>
        <v>20:11</v>
      </c>
      <c r="L1705" s="7" t="str">
        <f t="shared" si="292"/>
        <v>20</v>
      </c>
      <c r="M1705" s="6">
        <f t="shared" si="293"/>
        <v>0</v>
      </c>
      <c r="N1705" s="5">
        <f t="shared" si="298"/>
        <v>0</v>
      </c>
      <c r="O1705" s="4">
        <f t="shared" si="299"/>
        <v>1</v>
      </c>
      <c r="P1705" s="3">
        <f t="shared" si="294"/>
        <v>0</v>
      </c>
      <c r="Q1705" s="2">
        <f t="shared" si="295"/>
        <v>0</v>
      </c>
      <c r="R1705" s="3">
        <f t="shared" si="296"/>
        <v>0</v>
      </c>
      <c r="S1705" s="2">
        <f t="shared" si="297"/>
        <v>1</v>
      </c>
      <c r="T1705" s="1">
        <f t="shared" si="300"/>
        <v>0</v>
      </c>
      <c r="U1705" s="1">
        <f t="shared" si="301"/>
        <v>0</v>
      </c>
    </row>
    <row r="1706" spans="1:21">
      <c r="A1706">
        <v>8308</v>
      </c>
      <c r="B1706" t="s">
        <v>248</v>
      </c>
      <c r="C1706" t="s">
        <v>0</v>
      </c>
      <c r="D1706">
        <v>3300</v>
      </c>
      <c r="E1706">
        <v>1</v>
      </c>
      <c r="F1706">
        <v>1.3452</v>
      </c>
      <c r="G1706">
        <v>1.3427</v>
      </c>
      <c r="H1706">
        <v>1.3452</v>
      </c>
      <c r="I1706">
        <v>5</v>
      </c>
      <c r="J1706">
        <v>306.45999999999998</v>
      </c>
      <c r="K1706" s="8" t="str">
        <f t="shared" si="291"/>
        <v>08:36</v>
      </c>
      <c r="L1706" s="7" t="str">
        <f t="shared" si="292"/>
        <v>08</v>
      </c>
      <c r="M1706" s="6">
        <f t="shared" si="293"/>
        <v>0</v>
      </c>
      <c r="N1706" s="5">
        <f t="shared" si="298"/>
        <v>0</v>
      </c>
      <c r="O1706" s="4">
        <f t="shared" si="299"/>
        <v>2</v>
      </c>
      <c r="P1706" s="3">
        <f t="shared" si="294"/>
        <v>0</v>
      </c>
      <c r="Q1706" s="2">
        <f t="shared" si="295"/>
        <v>0</v>
      </c>
      <c r="R1706" s="3">
        <f t="shared" si="296"/>
        <v>0</v>
      </c>
      <c r="S1706" s="2">
        <f t="shared" si="297"/>
        <v>1</v>
      </c>
      <c r="T1706" s="1">
        <f t="shared" si="300"/>
        <v>0</v>
      </c>
      <c r="U1706" s="1">
        <f t="shared" si="301"/>
        <v>0</v>
      </c>
    </row>
    <row r="1707" spans="1:21">
      <c r="A1707">
        <v>8313</v>
      </c>
      <c r="B1707" t="s">
        <v>247</v>
      </c>
      <c r="C1707" t="s">
        <v>0</v>
      </c>
      <c r="D1707">
        <v>3302</v>
      </c>
      <c r="E1707">
        <v>0.5</v>
      </c>
      <c r="F1707">
        <v>1.3442000000000001</v>
      </c>
      <c r="G1707">
        <v>1.3416999999999999</v>
      </c>
      <c r="H1707">
        <v>1.3442000000000001</v>
      </c>
      <c r="I1707">
        <v>2.5</v>
      </c>
      <c r="J1707">
        <v>308.95999999999998</v>
      </c>
      <c r="K1707" s="8" t="str">
        <f t="shared" si="291"/>
        <v>09:39</v>
      </c>
      <c r="L1707" s="7" t="str">
        <f t="shared" si="292"/>
        <v>09</v>
      </c>
      <c r="M1707" s="6">
        <f t="shared" si="293"/>
        <v>0</v>
      </c>
      <c r="N1707" s="5">
        <f t="shared" si="298"/>
        <v>0</v>
      </c>
      <c r="O1707" s="4">
        <f t="shared" si="299"/>
        <v>3</v>
      </c>
      <c r="P1707" s="3">
        <f t="shared" si="294"/>
        <v>0</v>
      </c>
      <c r="Q1707" s="2">
        <f t="shared" si="295"/>
        <v>0</v>
      </c>
      <c r="R1707" s="3">
        <f t="shared" si="296"/>
        <v>0</v>
      </c>
      <c r="S1707" s="2">
        <f t="shared" si="297"/>
        <v>1</v>
      </c>
      <c r="T1707" s="1">
        <f t="shared" si="300"/>
        <v>0</v>
      </c>
      <c r="U1707" s="1">
        <f t="shared" si="301"/>
        <v>0</v>
      </c>
    </row>
    <row r="1708" spans="1:21">
      <c r="A1708">
        <v>8318</v>
      </c>
      <c r="B1708" t="s">
        <v>246</v>
      </c>
      <c r="C1708" t="s">
        <v>0</v>
      </c>
      <c r="D1708">
        <v>3303</v>
      </c>
      <c r="E1708">
        <v>1.5</v>
      </c>
      <c r="F1708">
        <v>1.3439000000000001</v>
      </c>
      <c r="G1708">
        <v>1.3464</v>
      </c>
      <c r="H1708">
        <v>1.3439000000000001</v>
      </c>
      <c r="I1708">
        <v>7.5</v>
      </c>
      <c r="J1708">
        <v>316.45999999999998</v>
      </c>
      <c r="K1708" s="8" t="str">
        <f t="shared" si="291"/>
        <v>10:55</v>
      </c>
      <c r="L1708" s="7" t="str">
        <f t="shared" si="292"/>
        <v>10</v>
      </c>
      <c r="M1708" s="6">
        <f t="shared" si="293"/>
        <v>0</v>
      </c>
      <c r="N1708" s="5">
        <f t="shared" si="298"/>
        <v>0</v>
      </c>
      <c r="O1708" s="4">
        <f t="shared" si="299"/>
        <v>4</v>
      </c>
      <c r="P1708" s="3">
        <f t="shared" si="294"/>
        <v>0</v>
      </c>
      <c r="Q1708" s="2">
        <f t="shared" si="295"/>
        <v>0</v>
      </c>
      <c r="R1708" s="3">
        <f t="shared" si="296"/>
        <v>0</v>
      </c>
      <c r="S1708" s="2">
        <f t="shared" si="297"/>
        <v>0</v>
      </c>
      <c r="T1708" s="1">
        <f t="shared" si="300"/>
        <v>0</v>
      </c>
      <c r="U1708" s="1">
        <f t="shared" si="301"/>
        <v>1</v>
      </c>
    </row>
    <row r="1709" spans="1:21">
      <c r="A1709">
        <v>8321</v>
      </c>
      <c r="B1709" t="s">
        <v>245</v>
      </c>
      <c r="C1709" t="s">
        <v>0</v>
      </c>
      <c r="D1709">
        <v>3305</v>
      </c>
      <c r="E1709">
        <v>0.5</v>
      </c>
      <c r="F1709">
        <v>1.3449</v>
      </c>
      <c r="G1709">
        <v>1.3473999999999999</v>
      </c>
      <c r="H1709">
        <v>1.3449</v>
      </c>
      <c r="I1709">
        <v>2.5</v>
      </c>
      <c r="J1709">
        <v>318.95999999999998</v>
      </c>
      <c r="K1709" s="8" t="str">
        <f t="shared" si="291"/>
        <v>14:37</v>
      </c>
      <c r="L1709" s="7" t="str">
        <f t="shared" si="292"/>
        <v>14</v>
      </c>
      <c r="M1709" s="6">
        <f t="shared" si="293"/>
        <v>0</v>
      </c>
      <c r="N1709" s="5">
        <f t="shared" si="298"/>
        <v>0</v>
      </c>
      <c r="O1709" s="4">
        <f t="shared" si="299"/>
        <v>5</v>
      </c>
      <c r="P1709" s="3">
        <f t="shared" si="294"/>
        <v>0</v>
      </c>
      <c r="Q1709" s="2">
        <f t="shared" si="295"/>
        <v>1</v>
      </c>
      <c r="R1709" s="3">
        <f t="shared" si="296"/>
        <v>0</v>
      </c>
      <c r="S1709" s="2">
        <f t="shared" si="297"/>
        <v>0</v>
      </c>
      <c r="T1709" s="1">
        <f t="shared" si="300"/>
        <v>0</v>
      </c>
      <c r="U1709" s="1">
        <f t="shared" si="301"/>
        <v>0</v>
      </c>
    </row>
    <row r="1710" spans="1:21">
      <c r="A1710">
        <v>8332</v>
      </c>
      <c r="B1710" t="s">
        <v>244</v>
      </c>
      <c r="C1710" t="s">
        <v>3</v>
      </c>
      <c r="D1710">
        <v>3308</v>
      </c>
      <c r="E1710">
        <v>1</v>
      </c>
      <c r="F1710">
        <v>1.3418000000000001</v>
      </c>
      <c r="G1710">
        <v>1.3418000000000001</v>
      </c>
      <c r="H1710">
        <v>1.3443000000000001</v>
      </c>
      <c r="I1710">
        <v>-20</v>
      </c>
      <c r="J1710">
        <v>298.95999999999998</v>
      </c>
      <c r="K1710" s="8" t="str">
        <f t="shared" si="291"/>
        <v>14:49</v>
      </c>
      <c r="L1710" s="7" t="str">
        <f t="shared" si="292"/>
        <v>14</v>
      </c>
      <c r="M1710" s="6">
        <f t="shared" si="293"/>
        <v>0</v>
      </c>
      <c r="N1710" s="5">
        <f t="shared" si="298"/>
        <v>1</v>
      </c>
      <c r="O1710" s="4">
        <f t="shared" si="299"/>
        <v>0</v>
      </c>
      <c r="P1710" s="3">
        <f t="shared" si="294"/>
        <v>0</v>
      </c>
      <c r="Q1710" s="2">
        <f t="shared" si="295"/>
        <v>0</v>
      </c>
      <c r="R1710" s="3">
        <f t="shared" si="296"/>
        <v>0</v>
      </c>
      <c r="S1710" s="2">
        <f t="shared" si="297"/>
        <v>0</v>
      </c>
      <c r="T1710" s="1">
        <f t="shared" si="300"/>
        <v>0</v>
      </c>
      <c r="U1710" s="1">
        <f t="shared" si="301"/>
        <v>0</v>
      </c>
    </row>
    <row r="1711" spans="1:21">
      <c r="A1711">
        <v>8333</v>
      </c>
      <c r="B1711" t="s">
        <v>243</v>
      </c>
      <c r="C1711" t="s">
        <v>0</v>
      </c>
      <c r="D1711">
        <v>3310</v>
      </c>
      <c r="E1711">
        <v>0.5</v>
      </c>
      <c r="F1711">
        <v>1.3432999999999999</v>
      </c>
      <c r="G1711">
        <v>1.3408</v>
      </c>
      <c r="H1711">
        <v>1.3432999999999999</v>
      </c>
      <c r="I1711">
        <v>2.5</v>
      </c>
      <c r="J1711">
        <v>301.45999999999998</v>
      </c>
      <c r="K1711" s="8" t="str">
        <f t="shared" si="291"/>
        <v>15:02</v>
      </c>
      <c r="L1711" s="7" t="str">
        <f t="shared" si="292"/>
        <v>15</v>
      </c>
      <c r="M1711" s="6">
        <f t="shared" si="293"/>
        <v>0</v>
      </c>
      <c r="N1711" s="5">
        <f t="shared" si="298"/>
        <v>0</v>
      </c>
      <c r="O1711" s="4">
        <f t="shared" si="299"/>
        <v>1</v>
      </c>
      <c r="P1711" s="3">
        <f t="shared" si="294"/>
        <v>0</v>
      </c>
      <c r="Q1711" s="2">
        <f t="shared" si="295"/>
        <v>0</v>
      </c>
      <c r="R1711" s="3">
        <f t="shared" si="296"/>
        <v>0</v>
      </c>
      <c r="S1711" s="2">
        <f t="shared" si="297"/>
        <v>1</v>
      </c>
      <c r="T1711" s="1">
        <f t="shared" si="300"/>
        <v>0</v>
      </c>
      <c r="U1711" s="1">
        <f t="shared" si="301"/>
        <v>0</v>
      </c>
    </row>
    <row r="1712" spans="1:21">
      <c r="A1712">
        <v>8338</v>
      </c>
      <c r="B1712" t="s">
        <v>242</v>
      </c>
      <c r="C1712" t="s">
        <v>0</v>
      </c>
      <c r="D1712">
        <v>3311</v>
      </c>
      <c r="E1712">
        <v>1.5</v>
      </c>
      <c r="F1712">
        <v>1.343</v>
      </c>
      <c r="G1712">
        <v>1.3454999999999999</v>
      </c>
      <c r="H1712">
        <v>1.343</v>
      </c>
      <c r="I1712">
        <v>7.5</v>
      </c>
      <c r="J1712">
        <v>308.95999999999998</v>
      </c>
      <c r="K1712" s="8" t="str">
        <f t="shared" si="291"/>
        <v>15:05</v>
      </c>
      <c r="L1712" s="7" t="str">
        <f t="shared" si="292"/>
        <v>15</v>
      </c>
      <c r="M1712" s="6">
        <f t="shared" si="293"/>
        <v>0</v>
      </c>
      <c r="N1712" s="5">
        <f t="shared" si="298"/>
        <v>0</v>
      </c>
      <c r="O1712" s="4">
        <f t="shared" si="299"/>
        <v>2</v>
      </c>
      <c r="P1712" s="3">
        <f t="shared" si="294"/>
        <v>0</v>
      </c>
      <c r="Q1712" s="2">
        <f t="shared" si="295"/>
        <v>0</v>
      </c>
      <c r="R1712" s="3">
        <f t="shared" si="296"/>
        <v>0</v>
      </c>
      <c r="S1712" s="2">
        <f t="shared" si="297"/>
        <v>0</v>
      </c>
      <c r="T1712" s="1">
        <f t="shared" si="300"/>
        <v>0</v>
      </c>
      <c r="U1712" s="1">
        <f t="shared" si="301"/>
        <v>1</v>
      </c>
    </row>
    <row r="1713" spans="1:21">
      <c r="A1713">
        <v>8341</v>
      </c>
      <c r="B1713" t="s">
        <v>241</v>
      </c>
      <c r="C1713" t="s">
        <v>0</v>
      </c>
      <c r="D1713">
        <v>3313</v>
      </c>
      <c r="E1713">
        <v>0.5</v>
      </c>
      <c r="F1713">
        <v>1.3440000000000001</v>
      </c>
      <c r="G1713">
        <v>1.3465</v>
      </c>
      <c r="H1713">
        <v>1.3440000000000001</v>
      </c>
      <c r="I1713">
        <v>2.5</v>
      </c>
      <c r="J1713">
        <v>311.45999999999998</v>
      </c>
      <c r="K1713" s="8" t="str">
        <f t="shared" si="291"/>
        <v>19:18</v>
      </c>
      <c r="L1713" s="7" t="str">
        <f t="shared" si="292"/>
        <v>19</v>
      </c>
      <c r="M1713" s="6">
        <f t="shared" si="293"/>
        <v>0</v>
      </c>
      <c r="N1713" s="5">
        <f t="shared" si="298"/>
        <v>0</v>
      </c>
      <c r="O1713" s="4">
        <f t="shared" si="299"/>
        <v>3</v>
      </c>
      <c r="P1713" s="3">
        <f t="shared" si="294"/>
        <v>0</v>
      </c>
      <c r="Q1713" s="2">
        <f t="shared" si="295"/>
        <v>0</v>
      </c>
      <c r="R1713" s="3">
        <f t="shared" si="296"/>
        <v>0</v>
      </c>
      <c r="S1713" s="2">
        <f t="shared" si="297"/>
        <v>0</v>
      </c>
      <c r="T1713" s="1">
        <f t="shared" si="300"/>
        <v>0</v>
      </c>
      <c r="U1713" s="1">
        <f t="shared" si="301"/>
        <v>0</v>
      </c>
    </row>
    <row r="1714" spans="1:21">
      <c r="A1714">
        <v>8348</v>
      </c>
      <c r="B1714" t="s">
        <v>240</v>
      </c>
      <c r="C1714" t="s">
        <v>54</v>
      </c>
      <c r="D1714">
        <v>3315</v>
      </c>
      <c r="E1714">
        <v>1</v>
      </c>
      <c r="F1714">
        <v>1.3443000000000001</v>
      </c>
      <c r="G1714">
        <v>1.3466</v>
      </c>
      <c r="H1714">
        <v>1.3441000000000001</v>
      </c>
      <c r="I1714">
        <v>2.63</v>
      </c>
      <c r="J1714">
        <v>314.08999999999997</v>
      </c>
      <c r="K1714" s="8" t="str">
        <f t="shared" si="291"/>
        <v>00:00</v>
      </c>
      <c r="L1714" s="7" t="str">
        <f t="shared" si="292"/>
        <v>00</v>
      </c>
      <c r="M1714" s="6">
        <f t="shared" si="293"/>
        <v>1</v>
      </c>
      <c r="N1714" s="5">
        <f t="shared" si="298"/>
        <v>0</v>
      </c>
      <c r="O1714" s="4">
        <f t="shared" si="299"/>
        <v>0</v>
      </c>
      <c r="P1714" s="3">
        <f t="shared" si="294"/>
        <v>0</v>
      </c>
      <c r="Q1714" s="2">
        <f t="shared" si="295"/>
        <v>0</v>
      </c>
      <c r="R1714" s="3">
        <f t="shared" si="296"/>
        <v>0</v>
      </c>
      <c r="S1714" s="2">
        <f t="shared" si="297"/>
        <v>0</v>
      </c>
      <c r="T1714" s="1">
        <f t="shared" si="300"/>
        <v>0</v>
      </c>
      <c r="U1714" s="1">
        <f t="shared" si="301"/>
        <v>0</v>
      </c>
    </row>
    <row r="1715" spans="1:21">
      <c r="A1715">
        <v>8357</v>
      </c>
      <c r="B1715" t="s">
        <v>239</v>
      </c>
      <c r="C1715" t="s">
        <v>0</v>
      </c>
      <c r="D1715">
        <v>3319</v>
      </c>
      <c r="E1715">
        <v>1</v>
      </c>
      <c r="F1715">
        <v>1.3449</v>
      </c>
      <c r="G1715">
        <v>1.3473999999999999</v>
      </c>
      <c r="H1715">
        <v>1.3449</v>
      </c>
      <c r="I1715">
        <v>5</v>
      </c>
      <c r="J1715">
        <v>319.08999999999997</v>
      </c>
      <c r="K1715" s="8" t="str">
        <f t="shared" si="291"/>
        <v>08:29</v>
      </c>
      <c r="L1715" s="7" t="str">
        <f t="shared" si="292"/>
        <v>08</v>
      </c>
      <c r="M1715" s="6">
        <f t="shared" si="293"/>
        <v>0</v>
      </c>
      <c r="N1715" s="5">
        <f t="shared" si="298"/>
        <v>0</v>
      </c>
      <c r="O1715" s="4">
        <f t="shared" si="299"/>
        <v>1</v>
      </c>
      <c r="P1715" s="3">
        <f t="shared" si="294"/>
        <v>0</v>
      </c>
      <c r="Q1715" s="2">
        <f t="shared" si="295"/>
        <v>0</v>
      </c>
      <c r="R1715" s="3">
        <f t="shared" si="296"/>
        <v>0</v>
      </c>
      <c r="S1715" s="2">
        <f t="shared" si="297"/>
        <v>0</v>
      </c>
      <c r="T1715" s="1">
        <f t="shared" si="300"/>
        <v>0</v>
      </c>
      <c r="U1715" s="1">
        <f t="shared" si="301"/>
        <v>0</v>
      </c>
    </row>
    <row r="1716" spans="1:21">
      <c r="A1716">
        <v>8367</v>
      </c>
      <c r="B1716" t="s">
        <v>238</v>
      </c>
      <c r="C1716" t="s">
        <v>0</v>
      </c>
      <c r="D1716">
        <v>3322</v>
      </c>
      <c r="E1716">
        <v>2</v>
      </c>
      <c r="F1716">
        <v>1.3452</v>
      </c>
      <c r="G1716">
        <v>1.3427</v>
      </c>
      <c r="H1716">
        <v>1.3452</v>
      </c>
      <c r="I1716">
        <v>10</v>
      </c>
      <c r="J1716">
        <v>329.09</v>
      </c>
      <c r="K1716" s="8" t="str">
        <f t="shared" si="291"/>
        <v>10:08</v>
      </c>
      <c r="L1716" s="7" t="str">
        <f t="shared" si="292"/>
        <v>10</v>
      </c>
      <c r="M1716" s="6">
        <f t="shared" si="293"/>
        <v>0</v>
      </c>
      <c r="N1716" s="5">
        <f t="shared" si="298"/>
        <v>0</v>
      </c>
      <c r="O1716" s="4">
        <f t="shared" si="299"/>
        <v>2</v>
      </c>
      <c r="P1716" s="3">
        <f t="shared" si="294"/>
        <v>0</v>
      </c>
      <c r="Q1716" s="2">
        <f t="shared" si="295"/>
        <v>0</v>
      </c>
      <c r="R1716" s="3">
        <f t="shared" si="296"/>
        <v>0</v>
      </c>
      <c r="S1716" s="2">
        <f t="shared" si="297"/>
        <v>1</v>
      </c>
      <c r="T1716" s="1">
        <f t="shared" si="300"/>
        <v>0</v>
      </c>
      <c r="U1716" s="1">
        <f t="shared" si="301"/>
        <v>1</v>
      </c>
    </row>
    <row r="1717" spans="1:21">
      <c r="A1717">
        <v>8371</v>
      </c>
      <c r="B1717" t="s">
        <v>237</v>
      </c>
      <c r="C1717" t="s">
        <v>3</v>
      </c>
      <c r="D1717">
        <v>3325</v>
      </c>
      <c r="E1717">
        <v>3</v>
      </c>
      <c r="F1717">
        <v>1.3463000000000001</v>
      </c>
      <c r="G1717">
        <v>1.3463000000000001</v>
      </c>
      <c r="H1717">
        <v>1.3438000000000001</v>
      </c>
      <c r="I1717">
        <v>-60</v>
      </c>
      <c r="J1717">
        <v>269.08999999999997</v>
      </c>
      <c r="K1717" s="8" t="str">
        <f t="shared" si="291"/>
        <v>11:17</v>
      </c>
      <c r="L1717" s="7" t="str">
        <f t="shared" si="292"/>
        <v>11</v>
      </c>
      <c r="M1717" s="6">
        <f t="shared" si="293"/>
        <v>0</v>
      </c>
      <c r="N1717" s="5">
        <f t="shared" si="298"/>
        <v>1</v>
      </c>
      <c r="O1717" s="4">
        <f t="shared" si="299"/>
        <v>0</v>
      </c>
      <c r="P1717" s="3">
        <f t="shared" si="294"/>
        <v>0</v>
      </c>
      <c r="Q1717" s="2">
        <f t="shared" si="295"/>
        <v>0</v>
      </c>
      <c r="R1717" s="3">
        <f t="shared" si="296"/>
        <v>1</v>
      </c>
      <c r="S1717" s="2">
        <f t="shared" si="297"/>
        <v>0</v>
      </c>
      <c r="T1717" s="1">
        <f t="shared" si="300"/>
        <v>0</v>
      </c>
      <c r="U1717" s="1">
        <f t="shared" si="301"/>
        <v>0</v>
      </c>
    </row>
    <row r="1718" spans="1:21">
      <c r="A1718">
        <v>8380</v>
      </c>
      <c r="B1718" t="s">
        <v>236</v>
      </c>
      <c r="C1718" t="s">
        <v>3</v>
      </c>
      <c r="D1718">
        <v>3327</v>
      </c>
      <c r="E1718">
        <v>0.5</v>
      </c>
      <c r="F1718">
        <v>1.3482000000000001</v>
      </c>
      <c r="G1718">
        <v>1.3482000000000001</v>
      </c>
      <c r="H1718">
        <v>1.3456999999999999</v>
      </c>
      <c r="I1718">
        <v>-10</v>
      </c>
      <c r="J1718">
        <v>259.08999999999997</v>
      </c>
      <c r="K1718" s="8" t="str">
        <f t="shared" si="291"/>
        <v>14:11</v>
      </c>
      <c r="L1718" s="7" t="str">
        <f t="shared" si="292"/>
        <v>14</v>
      </c>
      <c r="M1718" s="6">
        <f t="shared" si="293"/>
        <v>0</v>
      </c>
      <c r="N1718" s="5">
        <f t="shared" si="298"/>
        <v>2</v>
      </c>
      <c r="O1718" s="4">
        <f t="shared" si="299"/>
        <v>0</v>
      </c>
      <c r="P1718" s="3">
        <f t="shared" si="294"/>
        <v>0</v>
      </c>
      <c r="Q1718" s="2">
        <f t="shared" si="295"/>
        <v>0</v>
      </c>
      <c r="R1718" s="3">
        <f t="shared" si="296"/>
        <v>1</v>
      </c>
      <c r="S1718" s="2">
        <f t="shared" si="297"/>
        <v>0</v>
      </c>
      <c r="T1718" s="1">
        <f t="shared" si="300"/>
        <v>0</v>
      </c>
      <c r="U1718" s="1">
        <f t="shared" si="301"/>
        <v>0</v>
      </c>
    </row>
    <row r="1719" spans="1:21">
      <c r="A1719">
        <v>8385</v>
      </c>
      <c r="B1719" t="s">
        <v>235</v>
      </c>
      <c r="C1719" t="s">
        <v>3</v>
      </c>
      <c r="D1719">
        <v>3329</v>
      </c>
      <c r="E1719">
        <v>0.5</v>
      </c>
      <c r="F1719">
        <v>1.3492</v>
      </c>
      <c r="G1719">
        <v>1.3492</v>
      </c>
      <c r="H1719">
        <v>1.3467</v>
      </c>
      <c r="I1719">
        <v>-10</v>
      </c>
      <c r="J1719">
        <v>249.09</v>
      </c>
      <c r="K1719" s="8" t="str">
        <f t="shared" si="291"/>
        <v>15:19</v>
      </c>
      <c r="L1719" s="7" t="str">
        <f t="shared" si="292"/>
        <v>15</v>
      </c>
      <c r="M1719" s="6">
        <f t="shared" si="293"/>
        <v>0</v>
      </c>
      <c r="N1719" s="5">
        <f t="shared" si="298"/>
        <v>3</v>
      </c>
      <c r="O1719" s="4">
        <f t="shared" si="299"/>
        <v>0</v>
      </c>
      <c r="P1719" s="3">
        <f t="shared" si="294"/>
        <v>0</v>
      </c>
      <c r="Q1719" s="2">
        <f t="shared" si="295"/>
        <v>0</v>
      </c>
      <c r="R1719" s="3">
        <f t="shared" si="296"/>
        <v>1</v>
      </c>
      <c r="S1719" s="2">
        <f t="shared" si="297"/>
        <v>0</v>
      </c>
      <c r="T1719" s="1">
        <f t="shared" si="300"/>
        <v>0</v>
      </c>
      <c r="U1719" s="1">
        <f t="shared" si="301"/>
        <v>0</v>
      </c>
    </row>
    <row r="1720" spans="1:21">
      <c r="A1720">
        <v>8390</v>
      </c>
      <c r="B1720" t="s">
        <v>234</v>
      </c>
      <c r="C1720" t="s">
        <v>3</v>
      </c>
      <c r="D1720">
        <v>3331</v>
      </c>
      <c r="E1720">
        <v>0.5</v>
      </c>
      <c r="F1720">
        <v>1.3502000000000001</v>
      </c>
      <c r="G1720">
        <v>1.3502000000000001</v>
      </c>
      <c r="H1720">
        <v>1.3476999999999999</v>
      </c>
      <c r="I1720">
        <v>-10</v>
      </c>
      <c r="J1720">
        <v>239.09</v>
      </c>
      <c r="K1720" s="8" t="str">
        <f t="shared" si="291"/>
        <v>15:38</v>
      </c>
      <c r="L1720" s="7" t="str">
        <f t="shared" si="292"/>
        <v>15</v>
      </c>
      <c r="M1720" s="6">
        <f t="shared" si="293"/>
        <v>0</v>
      </c>
      <c r="N1720" s="5">
        <f t="shared" si="298"/>
        <v>4</v>
      </c>
      <c r="O1720" s="4">
        <f t="shared" si="299"/>
        <v>0</v>
      </c>
      <c r="P1720" s="3">
        <f t="shared" si="294"/>
        <v>1</v>
      </c>
      <c r="Q1720" s="2">
        <f t="shared" si="295"/>
        <v>0</v>
      </c>
      <c r="R1720" s="3">
        <f t="shared" si="296"/>
        <v>1</v>
      </c>
      <c r="S1720" s="2">
        <f t="shared" si="297"/>
        <v>0</v>
      </c>
      <c r="T1720" s="1">
        <f t="shared" si="300"/>
        <v>0</v>
      </c>
      <c r="U1720" s="1">
        <f t="shared" si="301"/>
        <v>0</v>
      </c>
    </row>
    <row r="1721" spans="1:21">
      <c r="A1721">
        <v>8391</v>
      </c>
      <c r="B1721" t="s">
        <v>233</v>
      </c>
      <c r="C1721" t="s">
        <v>0</v>
      </c>
      <c r="D1721">
        <v>3333</v>
      </c>
      <c r="E1721">
        <v>0.5</v>
      </c>
      <c r="F1721">
        <v>1.3487</v>
      </c>
      <c r="G1721">
        <v>1.3512</v>
      </c>
      <c r="H1721">
        <v>1.3487</v>
      </c>
      <c r="I1721">
        <v>2.5</v>
      </c>
      <c r="J1721">
        <v>241.59</v>
      </c>
      <c r="K1721" s="8" t="str">
        <f t="shared" si="291"/>
        <v>16:25</v>
      </c>
      <c r="L1721" s="7" t="str">
        <f t="shared" si="292"/>
        <v>16</v>
      </c>
      <c r="M1721" s="6">
        <f t="shared" si="293"/>
        <v>0</v>
      </c>
      <c r="N1721" s="5">
        <f t="shared" si="298"/>
        <v>0</v>
      </c>
      <c r="O1721" s="4">
        <f t="shared" si="299"/>
        <v>1</v>
      </c>
      <c r="P1721" s="3">
        <f t="shared" si="294"/>
        <v>0</v>
      </c>
      <c r="Q1721" s="2">
        <f t="shared" si="295"/>
        <v>0</v>
      </c>
      <c r="R1721" s="3">
        <f t="shared" si="296"/>
        <v>0</v>
      </c>
      <c r="S1721" s="2">
        <f t="shared" si="297"/>
        <v>0</v>
      </c>
      <c r="T1721" s="1">
        <f t="shared" si="300"/>
        <v>0</v>
      </c>
      <c r="U1721" s="1">
        <f t="shared" si="301"/>
        <v>0</v>
      </c>
    </row>
    <row r="1722" spans="1:21">
      <c r="A1722">
        <v>8396</v>
      </c>
      <c r="B1722" t="s">
        <v>232</v>
      </c>
      <c r="C1722" t="s">
        <v>0</v>
      </c>
      <c r="D1722">
        <v>3336</v>
      </c>
      <c r="E1722">
        <v>1.5</v>
      </c>
      <c r="F1722">
        <v>1.349</v>
      </c>
      <c r="G1722">
        <v>1.3465</v>
      </c>
      <c r="H1722">
        <v>1.349</v>
      </c>
      <c r="I1722">
        <v>7.5</v>
      </c>
      <c r="J1722">
        <v>249.09</v>
      </c>
      <c r="K1722" s="8" t="str">
        <f t="shared" si="291"/>
        <v>17:30</v>
      </c>
      <c r="L1722" s="7" t="str">
        <f t="shared" si="292"/>
        <v>17</v>
      </c>
      <c r="M1722" s="6">
        <f t="shared" si="293"/>
        <v>0</v>
      </c>
      <c r="N1722" s="5">
        <f t="shared" si="298"/>
        <v>0</v>
      </c>
      <c r="O1722" s="4">
        <f t="shared" si="299"/>
        <v>2</v>
      </c>
      <c r="P1722" s="3">
        <f t="shared" si="294"/>
        <v>0</v>
      </c>
      <c r="Q1722" s="2">
        <f t="shared" si="295"/>
        <v>0</v>
      </c>
      <c r="R1722" s="3">
        <f t="shared" si="296"/>
        <v>0</v>
      </c>
      <c r="S1722" s="2">
        <f t="shared" si="297"/>
        <v>1</v>
      </c>
      <c r="T1722" s="1">
        <f t="shared" si="300"/>
        <v>0</v>
      </c>
      <c r="U1722" s="1">
        <f t="shared" si="301"/>
        <v>1</v>
      </c>
    </row>
    <row r="1723" spans="1:21">
      <c r="A1723">
        <v>8405</v>
      </c>
      <c r="B1723" t="s">
        <v>231</v>
      </c>
      <c r="C1723" t="s">
        <v>0</v>
      </c>
      <c r="D1723">
        <v>3339</v>
      </c>
      <c r="E1723">
        <v>1</v>
      </c>
      <c r="F1723">
        <v>1.3495999999999999</v>
      </c>
      <c r="G1723">
        <v>1.3521000000000001</v>
      </c>
      <c r="H1723">
        <v>1.3495999999999999</v>
      </c>
      <c r="I1723">
        <v>5</v>
      </c>
      <c r="J1723">
        <v>254.09</v>
      </c>
      <c r="K1723" s="8" t="str">
        <f t="shared" si="291"/>
        <v>07:45</v>
      </c>
      <c r="L1723" s="7" t="str">
        <f t="shared" si="292"/>
        <v>07</v>
      </c>
      <c r="M1723" s="6">
        <f t="shared" si="293"/>
        <v>0</v>
      </c>
      <c r="N1723" s="5">
        <f t="shared" si="298"/>
        <v>0</v>
      </c>
      <c r="O1723" s="4">
        <f t="shared" si="299"/>
        <v>3</v>
      </c>
      <c r="P1723" s="3">
        <f t="shared" si="294"/>
        <v>0</v>
      </c>
      <c r="Q1723" s="2">
        <f t="shared" si="295"/>
        <v>0</v>
      </c>
      <c r="R1723" s="3">
        <f t="shared" si="296"/>
        <v>0</v>
      </c>
      <c r="S1723" s="2">
        <f t="shared" si="297"/>
        <v>0</v>
      </c>
      <c r="T1723" s="1">
        <f t="shared" si="300"/>
        <v>0</v>
      </c>
      <c r="U1723" s="1">
        <f t="shared" si="301"/>
        <v>1</v>
      </c>
    </row>
    <row r="1724" spans="1:21">
      <c r="A1724">
        <v>8408</v>
      </c>
      <c r="B1724" t="s">
        <v>230</v>
      </c>
      <c r="C1724" t="s">
        <v>0</v>
      </c>
      <c r="D1724">
        <v>3341</v>
      </c>
      <c r="E1724">
        <v>0.5</v>
      </c>
      <c r="F1724">
        <v>1.3506</v>
      </c>
      <c r="G1724">
        <v>1.3531</v>
      </c>
      <c r="H1724">
        <v>1.3506</v>
      </c>
      <c r="I1724">
        <v>2.5</v>
      </c>
      <c r="J1724">
        <v>256.58999999999997</v>
      </c>
      <c r="K1724" s="8" t="str">
        <f t="shared" si="291"/>
        <v>10:05</v>
      </c>
      <c r="L1724" s="7" t="str">
        <f t="shared" si="292"/>
        <v>10</v>
      </c>
      <c r="M1724" s="6">
        <f t="shared" si="293"/>
        <v>0</v>
      </c>
      <c r="N1724" s="5">
        <f t="shared" si="298"/>
        <v>0</v>
      </c>
      <c r="O1724" s="4">
        <f t="shared" si="299"/>
        <v>4</v>
      </c>
      <c r="P1724" s="3">
        <f t="shared" si="294"/>
        <v>0</v>
      </c>
      <c r="Q1724" s="2">
        <f t="shared" si="295"/>
        <v>1</v>
      </c>
      <c r="R1724" s="3">
        <f t="shared" si="296"/>
        <v>0</v>
      </c>
      <c r="S1724" s="2">
        <f t="shared" si="297"/>
        <v>0</v>
      </c>
      <c r="T1724" s="1">
        <f t="shared" si="300"/>
        <v>0</v>
      </c>
      <c r="U1724" s="1">
        <f t="shared" si="301"/>
        <v>0</v>
      </c>
    </row>
    <row r="1725" spans="1:21">
      <c r="A1725">
        <v>8419</v>
      </c>
      <c r="B1725" t="s">
        <v>229</v>
      </c>
      <c r="C1725" t="s">
        <v>3</v>
      </c>
      <c r="D1725">
        <v>3343</v>
      </c>
      <c r="E1725">
        <v>1</v>
      </c>
      <c r="F1725">
        <v>1.3532999999999999</v>
      </c>
      <c r="G1725">
        <v>1.3532999999999999</v>
      </c>
      <c r="H1725">
        <v>1.3508</v>
      </c>
      <c r="I1725">
        <v>-20</v>
      </c>
      <c r="J1725">
        <v>236.59</v>
      </c>
      <c r="K1725" s="8" t="str">
        <f t="shared" si="291"/>
        <v>14:07</v>
      </c>
      <c r="L1725" s="7" t="str">
        <f t="shared" si="292"/>
        <v>14</v>
      </c>
      <c r="M1725" s="6">
        <f t="shared" si="293"/>
        <v>0</v>
      </c>
      <c r="N1725" s="5">
        <f t="shared" si="298"/>
        <v>1</v>
      </c>
      <c r="O1725" s="4">
        <f t="shared" si="299"/>
        <v>0</v>
      </c>
      <c r="P1725" s="3">
        <f t="shared" si="294"/>
        <v>0</v>
      </c>
      <c r="Q1725" s="2">
        <f t="shared" si="295"/>
        <v>0</v>
      </c>
      <c r="R1725" s="3">
        <f t="shared" si="296"/>
        <v>1</v>
      </c>
      <c r="S1725" s="2">
        <f t="shared" si="297"/>
        <v>0</v>
      </c>
      <c r="T1725" s="1">
        <f t="shared" si="300"/>
        <v>0</v>
      </c>
      <c r="U1725" s="1">
        <f t="shared" si="301"/>
        <v>0</v>
      </c>
    </row>
    <row r="1726" spans="1:21">
      <c r="A1726">
        <v>8424</v>
      </c>
      <c r="B1726" t="s">
        <v>228</v>
      </c>
      <c r="C1726" t="s">
        <v>3</v>
      </c>
      <c r="D1726">
        <v>3345</v>
      </c>
      <c r="E1726">
        <v>0.5</v>
      </c>
      <c r="F1726">
        <v>1.3543000000000001</v>
      </c>
      <c r="G1726">
        <v>1.3543000000000001</v>
      </c>
      <c r="H1726">
        <v>1.3517999999999999</v>
      </c>
      <c r="I1726">
        <v>-10</v>
      </c>
      <c r="J1726">
        <v>226.59</v>
      </c>
      <c r="K1726" s="8" t="str">
        <f t="shared" si="291"/>
        <v>14:18</v>
      </c>
      <c r="L1726" s="7" t="str">
        <f t="shared" si="292"/>
        <v>14</v>
      </c>
      <c r="M1726" s="6">
        <f t="shared" si="293"/>
        <v>0</v>
      </c>
      <c r="N1726" s="5">
        <f t="shared" si="298"/>
        <v>2</v>
      </c>
      <c r="O1726" s="4">
        <f t="shared" si="299"/>
        <v>0</v>
      </c>
      <c r="P1726" s="3">
        <f t="shared" si="294"/>
        <v>0</v>
      </c>
      <c r="Q1726" s="2">
        <f t="shared" si="295"/>
        <v>0</v>
      </c>
      <c r="R1726" s="3">
        <f t="shared" si="296"/>
        <v>1</v>
      </c>
      <c r="S1726" s="2">
        <f t="shared" si="297"/>
        <v>0</v>
      </c>
      <c r="T1726" s="1">
        <f t="shared" si="300"/>
        <v>0</v>
      </c>
      <c r="U1726" s="1">
        <f t="shared" si="301"/>
        <v>0</v>
      </c>
    </row>
    <row r="1727" spans="1:21">
      <c r="A1727">
        <v>8429</v>
      </c>
      <c r="B1727" t="s">
        <v>227</v>
      </c>
      <c r="C1727" t="s">
        <v>3</v>
      </c>
      <c r="D1727">
        <v>3347</v>
      </c>
      <c r="E1727">
        <v>0.5</v>
      </c>
      <c r="F1727">
        <v>1.3554999999999999</v>
      </c>
      <c r="G1727">
        <v>1.3554999999999999</v>
      </c>
      <c r="H1727">
        <v>1.353</v>
      </c>
      <c r="I1727">
        <v>-10</v>
      </c>
      <c r="J1727">
        <v>216.59</v>
      </c>
      <c r="K1727" s="8" t="str">
        <f t="shared" si="291"/>
        <v>14:20</v>
      </c>
      <c r="L1727" s="7" t="str">
        <f t="shared" si="292"/>
        <v>14</v>
      </c>
      <c r="M1727" s="6">
        <f t="shared" si="293"/>
        <v>0</v>
      </c>
      <c r="N1727" s="5">
        <f t="shared" si="298"/>
        <v>3</v>
      </c>
      <c r="O1727" s="4">
        <f t="shared" si="299"/>
        <v>0</v>
      </c>
      <c r="P1727" s="3">
        <f t="shared" si="294"/>
        <v>1</v>
      </c>
      <c r="Q1727" s="2">
        <f t="shared" si="295"/>
        <v>0</v>
      </c>
      <c r="R1727" s="3">
        <f t="shared" si="296"/>
        <v>1</v>
      </c>
      <c r="S1727" s="2">
        <f t="shared" si="297"/>
        <v>0</v>
      </c>
      <c r="T1727" s="1">
        <f t="shared" si="300"/>
        <v>0</v>
      </c>
      <c r="U1727" s="1">
        <f t="shared" si="301"/>
        <v>0</v>
      </c>
    </row>
    <row r="1728" spans="1:21">
      <c r="A1728">
        <v>8430</v>
      </c>
      <c r="B1728" t="s">
        <v>226</v>
      </c>
      <c r="C1728" t="s">
        <v>0</v>
      </c>
      <c r="D1728">
        <v>3349</v>
      </c>
      <c r="E1728">
        <v>0.5</v>
      </c>
      <c r="F1728">
        <v>1.3541000000000001</v>
      </c>
      <c r="G1728">
        <v>1.3566</v>
      </c>
      <c r="H1728">
        <v>1.3541000000000001</v>
      </c>
      <c r="I1728">
        <v>2.5</v>
      </c>
      <c r="J1728">
        <v>219.09</v>
      </c>
      <c r="K1728" s="8" t="str">
        <f t="shared" si="291"/>
        <v>14:52</v>
      </c>
      <c r="L1728" s="7" t="str">
        <f t="shared" si="292"/>
        <v>14</v>
      </c>
      <c r="M1728" s="6">
        <f t="shared" si="293"/>
        <v>0</v>
      </c>
      <c r="N1728" s="5">
        <f t="shared" si="298"/>
        <v>0</v>
      </c>
      <c r="O1728" s="4">
        <f t="shared" si="299"/>
        <v>1</v>
      </c>
      <c r="P1728" s="3">
        <f t="shared" si="294"/>
        <v>0</v>
      </c>
      <c r="Q1728" s="2">
        <f t="shared" si="295"/>
        <v>0</v>
      </c>
      <c r="R1728" s="3">
        <f t="shared" si="296"/>
        <v>0</v>
      </c>
      <c r="S1728" s="2">
        <f t="shared" si="297"/>
        <v>0</v>
      </c>
      <c r="T1728" s="1">
        <f t="shared" si="300"/>
        <v>0</v>
      </c>
      <c r="U1728" s="1">
        <f t="shared" si="301"/>
        <v>0</v>
      </c>
    </row>
    <row r="1729" spans="1:21">
      <c r="A1729">
        <v>8439</v>
      </c>
      <c r="B1729" t="s">
        <v>225</v>
      </c>
      <c r="C1729" t="s">
        <v>3</v>
      </c>
      <c r="D1729">
        <v>3352</v>
      </c>
      <c r="E1729">
        <v>1.5</v>
      </c>
      <c r="F1729">
        <v>1.3520000000000001</v>
      </c>
      <c r="G1729">
        <v>1.3520000000000001</v>
      </c>
      <c r="H1729">
        <v>1.3545</v>
      </c>
      <c r="I1729">
        <v>-30</v>
      </c>
      <c r="J1729">
        <v>189.09</v>
      </c>
      <c r="K1729" s="8" t="str">
        <f t="shared" ref="K1729:K1792" si="302">RIGHT(B1729,5)</f>
        <v>16:00</v>
      </c>
      <c r="L1729" s="7" t="str">
        <f t="shared" ref="L1729:L1792" si="303">TEXT(K1729,"hh")</f>
        <v>16</v>
      </c>
      <c r="M1729" s="6">
        <f t="shared" ref="M1729:M1792" si="304">IF(C1729="close",IF(I1729&gt;=0,1,IF(I1729&lt;0,2)),0)</f>
        <v>0</v>
      </c>
      <c r="N1729" s="5">
        <f t="shared" si="298"/>
        <v>1</v>
      </c>
      <c r="O1729" s="4">
        <f t="shared" si="299"/>
        <v>0</v>
      </c>
      <c r="P1729" s="3">
        <f t="shared" ref="P1729:P1792" si="305">IF(AND(N1729&gt;=$AD$36,N1730=0),1,0)</f>
        <v>0</v>
      </c>
      <c r="Q1729" s="2">
        <f t="shared" ref="Q1729:Q1792" si="306">IF(AND(O1729&gt;=$AD$35,O1730=0),1,0)</f>
        <v>0</v>
      </c>
      <c r="R1729" s="3">
        <f t="shared" ref="R1729:R1792" si="307">IF(AND(N1729&gt;0,ISODD(D1729)),1,0)</f>
        <v>0</v>
      </c>
      <c r="S1729" s="2">
        <f t="shared" ref="S1729:S1792" si="308">IF(AND(O1729&gt;0,ISEVEN(D1729)),1,0)</f>
        <v>0</v>
      </c>
      <c r="T1729" s="1">
        <f t="shared" si="300"/>
        <v>0</v>
      </c>
      <c r="U1729" s="1">
        <f t="shared" si="301"/>
        <v>0</v>
      </c>
    </row>
    <row r="1730" spans="1:21">
      <c r="A1730">
        <v>8444</v>
      </c>
      <c r="B1730" t="s">
        <v>224</v>
      </c>
      <c r="C1730" t="s">
        <v>0</v>
      </c>
      <c r="D1730">
        <v>3356</v>
      </c>
      <c r="E1730">
        <v>0.5</v>
      </c>
      <c r="F1730">
        <v>1.3525</v>
      </c>
      <c r="G1730">
        <v>1.35</v>
      </c>
      <c r="H1730">
        <v>1.3525</v>
      </c>
      <c r="I1730">
        <v>2.5</v>
      </c>
      <c r="J1730">
        <v>191.59</v>
      </c>
      <c r="K1730" s="8" t="str">
        <f t="shared" si="302"/>
        <v>16:07</v>
      </c>
      <c r="L1730" s="7" t="str">
        <f t="shared" si="303"/>
        <v>16</v>
      </c>
      <c r="M1730" s="6">
        <f t="shared" si="304"/>
        <v>0</v>
      </c>
      <c r="N1730" s="5">
        <f t="shared" ref="N1730:N1793" si="309">IF(N1729=0,IF(C1730="s/l",1,0),IF(C1730="s/l",N1729+1,0))</f>
        <v>0</v>
      </c>
      <c r="O1730" s="4">
        <f t="shared" ref="O1730:O1793" si="310">IF(O1729=0,IF(C1730="t/p",1,0),IF(C1730="t/p",O1729+1,0))</f>
        <v>1</v>
      </c>
      <c r="P1730" s="3">
        <f t="shared" si="305"/>
        <v>0</v>
      </c>
      <c r="Q1730" s="2">
        <f t="shared" si="306"/>
        <v>0</v>
      </c>
      <c r="R1730" s="3">
        <f t="shared" si="307"/>
        <v>0</v>
      </c>
      <c r="S1730" s="2">
        <f t="shared" si="308"/>
        <v>1</v>
      </c>
      <c r="T1730" s="1">
        <f t="shared" ref="T1730:T1793" si="311">IF(AND(N1729&gt;0,N1730&gt;0),IF(OR(AND(R1729=0,R1730=1),AND(R1729=1,R1730=0)),1,0),0)</f>
        <v>0</v>
      </c>
      <c r="U1730" s="1">
        <f t="shared" ref="U1730:U1793" si="312">IF(AND(O1729&gt;0,O1730&gt;0),IF(OR(AND(S1729=0,S1730=1),AND(S1729=1,S1730=0)),1,0),0)</f>
        <v>0</v>
      </c>
    </row>
    <row r="1731" spans="1:21">
      <c r="A1731">
        <v>8449</v>
      </c>
      <c r="B1731" t="s">
        <v>223</v>
      </c>
      <c r="C1731" t="s">
        <v>0</v>
      </c>
      <c r="D1731">
        <v>3358</v>
      </c>
      <c r="E1731">
        <v>0.5</v>
      </c>
      <c r="F1731">
        <v>1.3514999999999999</v>
      </c>
      <c r="G1731">
        <v>1.349</v>
      </c>
      <c r="H1731">
        <v>1.3514999999999999</v>
      </c>
      <c r="I1731">
        <v>2.5</v>
      </c>
      <c r="J1731">
        <v>194.09</v>
      </c>
      <c r="K1731" s="8" t="str">
        <f t="shared" si="302"/>
        <v>16:31</v>
      </c>
      <c r="L1731" s="7" t="str">
        <f t="shared" si="303"/>
        <v>16</v>
      </c>
      <c r="M1731" s="6">
        <f t="shared" si="304"/>
        <v>0</v>
      </c>
      <c r="N1731" s="5">
        <f t="shared" si="309"/>
        <v>0</v>
      </c>
      <c r="O1731" s="4">
        <f t="shared" si="310"/>
        <v>2</v>
      </c>
      <c r="P1731" s="3">
        <f t="shared" si="305"/>
        <v>0</v>
      </c>
      <c r="Q1731" s="2">
        <f t="shared" si="306"/>
        <v>0</v>
      </c>
      <c r="R1731" s="3">
        <f t="shared" si="307"/>
        <v>0</v>
      </c>
      <c r="S1731" s="2">
        <f t="shared" si="308"/>
        <v>1</v>
      </c>
      <c r="T1731" s="1">
        <f t="shared" si="311"/>
        <v>0</v>
      </c>
      <c r="U1731" s="1">
        <f t="shared" si="312"/>
        <v>0</v>
      </c>
    </row>
    <row r="1732" spans="1:21">
      <c r="A1732">
        <v>8463</v>
      </c>
      <c r="B1732" t="s">
        <v>222</v>
      </c>
      <c r="C1732" t="s">
        <v>0</v>
      </c>
      <c r="D1732">
        <v>3361</v>
      </c>
      <c r="E1732">
        <v>1</v>
      </c>
      <c r="F1732">
        <v>1.3523000000000001</v>
      </c>
      <c r="G1732">
        <v>1.3548</v>
      </c>
      <c r="H1732">
        <v>1.3523000000000001</v>
      </c>
      <c r="I1732">
        <v>5</v>
      </c>
      <c r="J1732">
        <v>199.09</v>
      </c>
      <c r="K1732" s="8" t="str">
        <f t="shared" si="302"/>
        <v>10:00</v>
      </c>
      <c r="L1732" s="7" t="str">
        <f t="shared" si="303"/>
        <v>10</v>
      </c>
      <c r="M1732" s="6">
        <f t="shared" si="304"/>
        <v>0</v>
      </c>
      <c r="N1732" s="5">
        <f t="shared" si="309"/>
        <v>0</v>
      </c>
      <c r="O1732" s="4">
        <f t="shared" si="310"/>
        <v>3</v>
      </c>
      <c r="P1732" s="3">
        <f t="shared" si="305"/>
        <v>0</v>
      </c>
      <c r="Q1732" s="2">
        <f t="shared" si="306"/>
        <v>0</v>
      </c>
      <c r="R1732" s="3">
        <f t="shared" si="307"/>
        <v>0</v>
      </c>
      <c r="S1732" s="2">
        <f t="shared" si="308"/>
        <v>0</v>
      </c>
      <c r="T1732" s="1">
        <f t="shared" si="311"/>
        <v>0</v>
      </c>
      <c r="U1732" s="1">
        <f t="shared" si="312"/>
        <v>1</v>
      </c>
    </row>
    <row r="1733" spans="1:21">
      <c r="A1733">
        <v>8471</v>
      </c>
      <c r="B1733" t="s">
        <v>221</v>
      </c>
      <c r="C1733" t="s">
        <v>0</v>
      </c>
      <c r="D1733">
        <v>3367</v>
      </c>
      <c r="E1733">
        <v>1</v>
      </c>
      <c r="F1733">
        <v>1.3502000000000001</v>
      </c>
      <c r="G1733">
        <v>1.3527</v>
      </c>
      <c r="H1733">
        <v>1.3502000000000001</v>
      </c>
      <c r="I1733">
        <v>5</v>
      </c>
      <c r="J1733">
        <v>204.09</v>
      </c>
      <c r="K1733" s="8" t="str">
        <f t="shared" si="302"/>
        <v>09:03</v>
      </c>
      <c r="L1733" s="7" t="str">
        <f t="shared" si="303"/>
        <v>09</v>
      </c>
      <c r="M1733" s="6">
        <f t="shared" si="304"/>
        <v>0</v>
      </c>
      <c r="N1733" s="5">
        <f t="shared" si="309"/>
        <v>0</v>
      </c>
      <c r="O1733" s="4">
        <f t="shared" si="310"/>
        <v>4</v>
      </c>
      <c r="P1733" s="3">
        <f t="shared" si="305"/>
        <v>0</v>
      </c>
      <c r="Q1733" s="2">
        <f t="shared" si="306"/>
        <v>0</v>
      </c>
      <c r="R1733" s="3">
        <f t="shared" si="307"/>
        <v>0</v>
      </c>
      <c r="S1733" s="2">
        <f t="shared" si="308"/>
        <v>0</v>
      </c>
      <c r="T1733" s="1">
        <f t="shared" si="311"/>
        <v>0</v>
      </c>
      <c r="U1733" s="1">
        <f t="shared" si="312"/>
        <v>0</v>
      </c>
    </row>
    <row r="1734" spans="1:21">
      <c r="A1734">
        <v>8480</v>
      </c>
      <c r="B1734" t="s">
        <v>220</v>
      </c>
      <c r="C1734" t="s">
        <v>0</v>
      </c>
      <c r="D1734">
        <v>3372</v>
      </c>
      <c r="E1734">
        <v>1</v>
      </c>
      <c r="F1734">
        <v>1.3425</v>
      </c>
      <c r="G1734">
        <v>1.34</v>
      </c>
      <c r="H1734">
        <v>1.3425</v>
      </c>
      <c r="I1734">
        <v>5</v>
      </c>
      <c r="J1734">
        <v>209.09</v>
      </c>
      <c r="K1734" s="8" t="str">
        <f t="shared" si="302"/>
        <v>08:58</v>
      </c>
      <c r="L1734" s="7" t="str">
        <f t="shared" si="303"/>
        <v>08</v>
      </c>
      <c r="M1734" s="6">
        <f t="shared" si="304"/>
        <v>0</v>
      </c>
      <c r="N1734" s="5">
        <f t="shared" si="309"/>
        <v>0</v>
      </c>
      <c r="O1734" s="4">
        <f t="shared" si="310"/>
        <v>5</v>
      </c>
      <c r="P1734" s="3">
        <f t="shared" si="305"/>
        <v>0</v>
      </c>
      <c r="Q1734" s="2">
        <f t="shared" si="306"/>
        <v>1</v>
      </c>
      <c r="R1734" s="3">
        <f t="shared" si="307"/>
        <v>0</v>
      </c>
      <c r="S1734" s="2">
        <f t="shared" si="308"/>
        <v>1</v>
      </c>
      <c r="T1734" s="1">
        <f t="shared" si="311"/>
        <v>0</v>
      </c>
      <c r="U1734" s="1">
        <f t="shared" si="312"/>
        <v>1</v>
      </c>
    </row>
    <row r="1735" spans="1:21">
      <c r="A1735">
        <v>8489</v>
      </c>
      <c r="B1735" t="s">
        <v>219</v>
      </c>
      <c r="C1735" t="s">
        <v>3</v>
      </c>
      <c r="D1735">
        <v>3374</v>
      </c>
      <c r="E1735">
        <v>0.5</v>
      </c>
      <c r="F1735">
        <v>1.339</v>
      </c>
      <c r="G1735">
        <v>1.339</v>
      </c>
      <c r="H1735">
        <v>1.3414999999999999</v>
      </c>
      <c r="I1735">
        <v>-10</v>
      </c>
      <c r="J1735">
        <v>199.09</v>
      </c>
      <c r="K1735" s="8" t="str">
        <f t="shared" si="302"/>
        <v>09:25</v>
      </c>
      <c r="L1735" s="7" t="str">
        <f t="shared" si="303"/>
        <v>09</v>
      </c>
      <c r="M1735" s="6">
        <f t="shared" si="304"/>
        <v>0</v>
      </c>
      <c r="N1735" s="5">
        <f t="shared" si="309"/>
        <v>1</v>
      </c>
      <c r="O1735" s="4">
        <f t="shared" si="310"/>
        <v>0</v>
      </c>
      <c r="P1735" s="3">
        <f t="shared" si="305"/>
        <v>0</v>
      </c>
      <c r="Q1735" s="2">
        <f t="shared" si="306"/>
        <v>0</v>
      </c>
      <c r="R1735" s="3">
        <f t="shared" si="307"/>
        <v>0</v>
      </c>
      <c r="S1735" s="2">
        <f t="shared" si="308"/>
        <v>0</v>
      </c>
      <c r="T1735" s="1">
        <f t="shared" si="311"/>
        <v>0</v>
      </c>
      <c r="U1735" s="1">
        <f t="shared" si="312"/>
        <v>0</v>
      </c>
    </row>
    <row r="1736" spans="1:21">
      <c r="A1736">
        <v>8494</v>
      </c>
      <c r="B1736" t="s">
        <v>218</v>
      </c>
      <c r="C1736" t="s">
        <v>0</v>
      </c>
      <c r="D1736">
        <v>3378</v>
      </c>
      <c r="E1736">
        <v>0.5</v>
      </c>
      <c r="F1736">
        <v>1.3394999999999999</v>
      </c>
      <c r="G1736">
        <v>1.337</v>
      </c>
      <c r="H1736">
        <v>1.3394999999999999</v>
      </c>
      <c r="I1736">
        <v>2.5</v>
      </c>
      <c r="J1736">
        <v>201.59</v>
      </c>
      <c r="K1736" s="8" t="str">
        <f t="shared" si="302"/>
        <v>10:08</v>
      </c>
      <c r="L1736" s="7" t="str">
        <f t="shared" si="303"/>
        <v>10</v>
      </c>
      <c r="M1736" s="6">
        <f t="shared" si="304"/>
        <v>0</v>
      </c>
      <c r="N1736" s="5">
        <f t="shared" si="309"/>
        <v>0</v>
      </c>
      <c r="O1736" s="4">
        <f t="shared" si="310"/>
        <v>1</v>
      </c>
      <c r="P1736" s="3">
        <f t="shared" si="305"/>
        <v>0</v>
      </c>
      <c r="Q1736" s="2">
        <f t="shared" si="306"/>
        <v>0</v>
      </c>
      <c r="R1736" s="3">
        <f t="shared" si="307"/>
        <v>0</v>
      </c>
      <c r="S1736" s="2">
        <f t="shared" si="308"/>
        <v>1</v>
      </c>
      <c r="T1736" s="1">
        <f t="shared" si="311"/>
        <v>0</v>
      </c>
      <c r="U1736" s="1">
        <f t="shared" si="312"/>
        <v>0</v>
      </c>
    </row>
    <row r="1737" spans="1:21">
      <c r="A1737">
        <v>8496</v>
      </c>
      <c r="B1737" t="s">
        <v>217</v>
      </c>
      <c r="C1737" t="s">
        <v>0</v>
      </c>
      <c r="D1737">
        <v>3379</v>
      </c>
      <c r="E1737">
        <v>1.5</v>
      </c>
      <c r="F1737">
        <v>1.3391</v>
      </c>
      <c r="G1737">
        <v>1.3415999999999999</v>
      </c>
      <c r="H1737">
        <v>1.3391</v>
      </c>
      <c r="I1737">
        <v>7.5</v>
      </c>
      <c r="J1737">
        <v>209.09</v>
      </c>
      <c r="K1737" s="8" t="str">
        <f t="shared" si="302"/>
        <v>10:13</v>
      </c>
      <c r="L1737" s="7" t="str">
        <f t="shared" si="303"/>
        <v>10</v>
      </c>
      <c r="M1737" s="6">
        <f t="shared" si="304"/>
        <v>0</v>
      </c>
      <c r="N1737" s="5">
        <f t="shared" si="309"/>
        <v>0</v>
      </c>
      <c r="O1737" s="4">
        <f t="shared" si="310"/>
        <v>2</v>
      </c>
      <c r="P1737" s="3">
        <f t="shared" si="305"/>
        <v>0</v>
      </c>
      <c r="Q1737" s="2">
        <f t="shared" si="306"/>
        <v>0</v>
      </c>
      <c r="R1737" s="3">
        <f t="shared" si="307"/>
        <v>0</v>
      </c>
      <c r="S1737" s="2">
        <f t="shared" si="308"/>
        <v>0</v>
      </c>
      <c r="T1737" s="1">
        <f t="shared" si="311"/>
        <v>0</v>
      </c>
      <c r="U1737" s="1">
        <f t="shared" si="312"/>
        <v>1</v>
      </c>
    </row>
    <row r="1738" spans="1:21">
      <c r="A1738">
        <v>8497</v>
      </c>
      <c r="B1738" t="s">
        <v>216</v>
      </c>
      <c r="C1738" t="s">
        <v>3</v>
      </c>
      <c r="D1738">
        <v>3376</v>
      </c>
      <c r="E1738">
        <v>0.5</v>
      </c>
      <c r="F1738">
        <v>1.3380000000000001</v>
      </c>
      <c r="G1738">
        <v>1.3380000000000001</v>
      </c>
      <c r="H1738">
        <v>1.3405</v>
      </c>
      <c r="I1738">
        <v>-10</v>
      </c>
      <c r="J1738">
        <v>199.09</v>
      </c>
      <c r="K1738" s="8" t="str">
        <f t="shared" si="302"/>
        <v>11:23</v>
      </c>
      <c r="L1738" s="7" t="str">
        <f t="shared" si="303"/>
        <v>11</v>
      </c>
      <c r="M1738" s="6">
        <f t="shared" si="304"/>
        <v>0</v>
      </c>
      <c r="N1738" s="5">
        <f t="shared" si="309"/>
        <v>1</v>
      </c>
      <c r="O1738" s="4">
        <f t="shared" si="310"/>
        <v>0</v>
      </c>
      <c r="P1738" s="3">
        <f t="shared" si="305"/>
        <v>0</v>
      </c>
      <c r="Q1738" s="2">
        <f t="shared" si="306"/>
        <v>0</v>
      </c>
      <c r="R1738" s="3">
        <f t="shared" si="307"/>
        <v>0</v>
      </c>
      <c r="S1738" s="2">
        <f t="shared" si="308"/>
        <v>0</v>
      </c>
      <c r="T1738" s="1">
        <f t="shared" si="311"/>
        <v>0</v>
      </c>
      <c r="U1738" s="1">
        <f t="shared" si="312"/>
        <v>0</v>
      </c>
    </row>
    <row r="1739" spans="1:21">
      <c r="A1739">
        <v>8499</v>
      </c>
      <c r="B1739" t="s">
        <v>215</v>
      </c>
      <c r="C1739" t="s">
        <v>3</v>
      </c>
      <c r="D1739">
        <v>3380</v>
      </c>
      <c r="E1739">
        <v>0.5</v>
      </c>
      <c r="F1739">
        <v>1.3359000000000001</v>
      </c>
      <c r="G1739">
        <v>1.3359000000000001</v>
      </c>
      <c r="H1739">
        <v>1.3384</v>
      </c>
      <c r="I1739">
        <v>-10</v>
      </c>
      <c r="J1739">
        <v>189.09</v>
      </c>
      <c r="K1739" s="8" t="str">
        <f t="shared" si="302"/>
        <v>11:37</v>
      </c>
      <c r="L1739" s="7" t="str">
        <f t="shared" si="303"/>
        <v>11</v>
      </c>
      <c r="M1739" s="6">
        <f t="shared" si="304"/>
        <v>0</v>
      </c>
      <c r="N1739" s="5">
        <f t="shared" si="309"/>
        <v>2</v>
      </c>
      <c r="O1739" s="4">
        <f t="shared" si="310"/>
        <v>0</v>
      </c>
      <c r="P1739" s="3">
        <f t="shared" si="305"/>
        <v>0</v>
      </c>
      <c r="Q1739" s="2">
        <f t="shared" si="306"/>
        <v>0</v>
      </c>
      <c r="R1739" s="3">
        <f t="shared" si="307"/>
        <v>0</v>
      </c>
      <c r="S1739" s="2">
        <f t="shared" si="308"/>
        <v>0</v>
      </c>
      <c r="T1739" s="1">
        <f t="shared" si="311"/>
        <v>0</v>
      </c>
      <c r="U1739" s="1">
        <f t="shared" si="312"/>
        <v>0</v>
      </c>
    </row>
    <row r="1740" spans="1:21">
      <c r="A1740">
        <v>8510</v>
      </c>
      <c r="B1740" t="s">
        <v>214</v>
      </c>
      <c r="C1740" t="s">
        <v>3</v>
      </c>
      <c r="D1740">
        <v>3382</v>
      </c>
      <c r="E1740">
        <v>1</v>
      </c>
      <c r="F1740">
        <v>1.3331999999999999</v>
      </c>
      <c r="G1740">
        <v>1.3331999999999999</v>
      </c>
      <c r="H1740">
        <v>1.3357000000000001</v>
      </c>
      <c r="I1740">
        <v>-20</v>
      </c>
      <c r="J1740">
        <v>169.09</v>
      </c>
      <c r="K1740" s="8" t="str">
        <f t="shared" si="302"/>
        <v>12:13</v>
      </c>
      <c r="L1740" s="7" t="str">
        <f t="shared" si="303"/>
        <v>12</v>
      </c>
      <c r="M1740" s="6">
        <f t="shared" si="304"/>
        <v>0</v>
      </c>
      <c r="N1740" s="5">
        <f t="shared" si="309"/>
        <v>3</v>
      </c>
      <c r="O1740" s="4">
        <f t="shared" si="310"/>
        <v>0</v>
      </c>
      <c r="P1740" s="3">
        <f t="shared" si="305"/>
        <v>1</v>
      </c>
      <c r="Q1740" s="2">
        <f t="shared" si="306"/>
        <v>0</v>
      </c>
      <c r="R1740" s="3">
        <f t="shared" si="307"/>
        <v>0</v>
      </c>
      <c r="S1740" s="2">
        <f t="shared" si="308"/>
        <v>0</v>
      </c>
      <c r="T1740" s="1">
        <f t="shared" si="311"/>
        <v>0</v>
      </c>
      <c r="U1740" s="1">
        <f t="shared" si="312"/>
        <v>0</v>
      </c>
    </row>
    <row r="1741" spans="1:21">
      <c r="A1741">
        <v>8515</v>
      </c>
      <c r="B1741" t="s">
        <v>213</v>
      </c>
      <c r="C1741" t="s">
        <v>0</v>
      </c>
      <c r="D1741">
        <v>3386</v>
      </c>
      <c r="E1741">
        <v>0.5</v>
      </c>
      <c r="F1741">
        <v>1.3337000000000001</v>
      </c>
      <c r="G1741">
        <v>1.3311999999999999</v>
      </c>
      <c r="H1741">
        <v>1.3337000000000001</v>
      </c>
      <c r="I1741">
        <v>2.5</v>
      </c>
      <c r="J1741">
        <v>171.59</v>
      </c>
      <c r="K1741" s="8" t="str">
        <f t="shared" si="302"/>
        <v>12:20</v>
      </c>
      <c r="L1741" s="7" t="str">
        <f t="shared" si="303"/>
        <v>12</v>
      </c>
      <c r="M1741" s="6">
        <f t="shared" si="304"/>
        <v>0</v>
      </c>
      <c r="N1741" s="5">
        <f t="shared" si="309"/>
        <v>0</v>
      </c>
      <c r="O1741" s="4">
        <f t="shared" si="310"/>
        <v>1</v>
      </c>
      <c r="P1741" s="3">
        <f t="shared" si="305"/>
        <v>0</v>
      </c>
      <c r="Q1741" s="2">
        <f t="shared" si="306"/>
        <v>0</v>
      </c>
      <c r="R1741" s="3">
        <f t="shared" si="307"/>
        <v>0</v>
      </c>
      <c r="S1741" s="2">
        <f t="shared" si="308"/>
        <v>1</v>
      </c>
      <c r="T1741" s="1">
        <f t="shared" si="311"/>
        <v>0</v>
      </c>
      <c r="U1741" s="1">
        <f t="shared" si="312"/>
        <v>0</v>
      </c>
    </row>
    <row r="1742" spans="1:21">
      <c r="A1742">
        <v>8524</v>
      </c>
      <c r="B1742" t="s">
        <v>212</v>
      </c>
      <c r="C1742" t="s">
        <v>0</v>
      </c>
      <c r="D1742">
        <v>3390</v>
      </c>
      <c r="E1742">
        <v>1</v>
      </c>
      <c r="F1742">
        <v>1.3357000000000001</v>
      </c>
      <c r="G1742">
        <v>1.3331999999999999</v>
      </c>
      <c r="H1742">
        <v>1.3357000000000001</v>
      </c>
      <c r="I1742">
        <v>5</v>
      </c>
      <c r="J1742">
        <v>176.59</v>
      </c>
      <c r="K1742" s="8" t="str">
        <f t="shared" si="302"/>
        <v>04:18</v>
      </c>
      <c r="L1742" s="7" t="str">
        <f t="shared" si="303"/>
        <v>04</v>
      </c>
      <c r="M1742" s="6">
        <f t="shared" si="304"/>
        <v>0</v>
      </c>
      <c r="N1742" s="5">
        <f t="shared" si="309"/>
        <v>0</v>
      </c>
      <c r="O1742" s="4">
        <f t="shared" si="310"/>
        <v>2</v>
      </c>
      <c r="P1742" s="3">
        <f t="shared" si="305"/>
        <v>0</v>
      </c>
      <c r="Q1742" s="2">
        <f t="shared" si="306"/>
        <v>0</v>
      </c>
      <c r="R1742" s="3">
        <f t="shared" si="307"/>
        <v>0</v>
      </c>
      <c r="S1742" s="2">
        <f t="shared" si="308"/>
        <v>1</v>
      </c>
      <c r="T1742" s="1">
        <f t="shared" si="311"/>
        <v>0</v>
      </c>
      <c r="U1742" s="1">
        <f t="shared" si="312"/>
        <v>0</v>
      </c>
    </row>
    <row r="1743" spans="1:21">
      <c r="A1743">
        <v>8527</v>
      </c>
      <c r="B1743" t="s">
        <v>211</v>
      </c>
      <c r="C1743" t="s">
        <v>0</v>
      </c>
      <c r="D1743">
        <v>3392</v>
      </c>
      <c r="E1743">
        <v>0.5</v>
      </c>
      <c r="F1743">
        <v>1.3347</v>
      </c>
      <c r="G1743">
        <v>1.3322000000000001</v>
      </c>
      <c r="H1743">
        <v>1.3347</v>
      </c>
      <c r="I1743">
        <v>2.5</v>
      </c>
      <c r="J1743">
        <v>179.09</v>
      </c>
      <c r="K1743" s="8" t="str">
        <f t="shared" si="302"/>
        <v>08:58</v>
      </c>
      <c r="L1743" s="7" t="str">
        <f t="shared" si="303"/>
        <v>08</v>
      </c>
      <c r="M1743" s="6">
        <f t="shared" si="304"/>
        <v>0</v>
      </c>
      <c r="N1743" s="5">
        <f t="shared" si="309"/>
        <v>0</v>
      </c>
      <c r="O1743" s="4">
        <f t="shared" si="310"/>
        <v>3</v>
      </c>
      <c r="P1743" s="3">
        <f t="shared" si="305"/>
        <v>0</v>
      </c>
      <c r="Q1743" s="2">
        <f t="shared" si="306"/>
        <v>0</v>
      </c>
      <c r="R1743" s="3">
        <f t="shared" si="307"/>
        <v>0</v>
      </c>
      <c r="S1743" s="2">
        <f t="shared" si="308"/>
        <v>1</v>
      </c>
      <c r="T1743" s="1">
        <f t="shared" si="311"/>
        <v>0</v>
      </c>
      <c r="U1743" s="1">
        <f t="shared" si="312"/>
        <v>0</v>
      </c>
    </row>
    <row r="1744" spans="1:21">
      <c r="A1744">
        <v>8534</v>
      </c>
      <c r="B1744" t="s">
        <v>210</v>
      </c>
      <c r="C1744" t="s">
        <v>0</v>
      </c>
      <c r="D1744">
        <v>3394</v>
      </c>
      <c r="E1744">
        <v>1</v>
      </c>
      <c r="F1744">
        <v>1.3346</v>
      </c>
      <c r="G1744">
        <v>1.3321000000000001</v>
      </c>
      <c r="H1744">
        <v>1.3346</v>
      </c>
      <c r="I1744">
        <v>5</v>
      </c>
      <c r="J1744">
        <v>184.09</v>
      </c>
      <c r="K1744" s="8" t="str">
        <f t="shared" si="302"/>
        <v>09:38</v>
      </c>
      <c r="L1744" s="7" t="str">
        <f t="shared" si="303"/>
        <v>09</v>
      </c>
      <c r="M1744" s="6">
        <f t="shared" si="304"/>
        <v>0</v>
      </c>
      <c r="N1744" s="5">
        <f t="shared" si="309"/>
        <v>0</v>
      </c>
      <c r="O1744" s="4">
        <f t="shared" si="310"/>
        <v>4</v>
      </c>
      <c r="P1744" s="3">
        <f t="shared" si="305"/>
        <v>0</v>
      </c>
      <c r="Q1744" s="2">
        <f t="shared" si="306"/>
        <v>0</v>
      </c>
      <c r="R1744" s="3">
        <f t="shared" si="307"/>
        <v>0</v>
      </c>
      <c r="S1744" s="2">
        <f t="shared" si="308"/>
        <v>1</v>
      </c>
      <c r="T1744" s="1">
        <f t="shared" si="311"/>
        <v>0</v>
      </c>
      <c r="U1744" s="1">
        <f t="shared" si="312"/>
        <v>0</v>
      </c>
    </row>
    <row r="1745" spans="1:21">
      <c r="A1745">
        <v>8543</v>
      </c>
      <c r="B1745" t="s">
        <v>209</v>
      </c>
      <c r="C1745" t="s">
        <v>0</v>
      </c>
      <c r="D1745">
        <v>3397</v>
      </c>
      <c r="E1745">
        <v>1</v>
      </c>
      <c r="F1745">
        <v>1.3353999999999999</v>
      </c>
      <c r="G1745">
        <v>1.3379000000000001</v>
      </c>
      <c r="H1745">
        <v>1.3353999999999999</v>
      </c>
      <c r="I1745">
        <v>5</v>
      </c>
      <c r="J1745">
        <v>189.09</v>
      </c>
      <c r="K1745" s="8" t="str">
        <f t="shared" si="302"/>
        <v>09:04</v>
      </c>
      <c r="L1745" s="7" t="str">
        <f t="shared" si="303"/>
        <v>09</v>
      </c>
      <c r="M1745" s="6">
        <f t="shared" si="304"/>
        <v>0</v>
      </c>
      <c r="N1745" s="5">
        <f t="shared" si="309"/>
        <v>0</v>
      </c>
      <c r="O1745" s="4">
        <f t="shared" si="310"/>
        <v>5</v>
      </c>
      <c r="P1745" s="3">
        <f t="shared" si="305"/>
        <v>0</v>
      </c>
      <c r="Q1745" s="2">
        <f t="shared" si="306"/>
        <v>0</v>
      </c>
      <c r="R1745" s="3">
        <f t="shared" si="307"/>
        <v>0</v>
      </c>
      <c r="S1745" s="2">
        <f t="shared" si="308"/>
        <v>0</v>
      </c>
      <c r="T1745" s="1">
        <f t="shared" si="311"/>
        <v>0</v>
      </c>
      <c r="U1745" s="1">
        <f t="shared" si="312"/>
        <v>1</v>
      </c>
    </row>
    <row r="1746" spans="1:21">
      <c r="A1746">
        <v>8552</v>
      </c>
      <c r="B1746" t="s">
        <v>208</v>
      </c>
      <c r="C1746" t="s">
        <v>0</v>
      </c>
      <c r="D1746">
        <v>3402</v>
      </c>
      <c r="E1746">
        <v>1</v>
      </c>
      <c r="F1746">
        <v>1.3299000000000001</v>
      </c>
      <c r="G1746">
        <v>1.3273999999999999</v>
      </c>
      <c r="H1746">
        <v>1.3299000000000001</v>
      </c>
      <c r="I1746">
        <v>5</v>
      </c>
      <c r="J1746">
        <v>194.09</v>
      </c>
      <c r="K1746" s="8" t="str">
        <f t="shared" si="302"/>
        <v>03:33</v>
      </c>
      <c r="L1746" s="7" t="str">
        <f t="shared" si="303"/>
        <v>03</v>
      </c>
      <c r="M1746" s="6">
        <f t="shared" si="304"/>
        <v>0</v>
      </c>
      <c r="N1746" s="5">
        <f t="shared" si="309"/>
        <v>0</v>
      </c>
      <c r="O1746" s="4">
        <f t="shared" si="310"/>
        <v>6</v>
      </c>
      <c r="P1746" s="3">
        <f t="shared" si="305"/>
        <v>0</v>
      </c>
      <c r="Q1746" s="2">
        <f t="shared" si="306"/>
        <v>1</v>
      </c>
      <c r="R1746" s="3">
        <f t="shared" si="307"/>
        <v>0</v>
      </c>
      <c r="S1746" s="2">
        <f t="shared" si="308"/>
        <v>1</v>
      </c>
      <c r="T1746" s="1">
        <f t="shared" si="311"/>
        <v>0</v>
      </c>
      <c r="U1746" s="1">
        <f t="shared" si="312"/>
        <v>1</v>
      </c>
    </row>
    <row r="1747" spans="1:21">
      <c r="A1747">
        <v>8555</v>
      </c>
      <c r="B1747" t="s">
        <v>207</v>
      </c>
      <c r="C1747" t="s">
        <v>3</v>
      </c>
      <c r="D1747">
        <v>3404</v>
      </c>
      <c r="E1747">
        <v>0.5</v>
      </c>
      <c r="F1747">
        <v>1.3264</v>
      </c>
      <c r="G1747">
        <v>1.3264</v>
      </c>
      <c r="H1747">
        <v>1.3289</v>
      </c>
      <c r="I1747">
        <v>-10</v>
      </c>
      <c r="J1747">
        <v>184.09</v>
      </c>
      <c r="K1747" s="8" t="str">
        <f t="shared" si="302"/>
        <v>11:04</v>
      </c>
      <c r="L1747" s="7" t="str">
        <f t="shared" si="303"/>
        <v>11</v>
      </c>
      <c r="M1747" s="6">
        <f t="shared" si="304"/>
        <v>0</v>
      </c>
      <c r="N1747" s="5">
        <f t="shared" si="309"/>
        <v>1</v>
      </c>
      <c r="O1747" s="4">
        <f t="shared" si="310"/>
        <v>0</v>
      </c>
      <c r="P1747" s="3">
        <f t="shared" si="305"/>
        <v>0</v>
      </c>
      <c r="Q1747" s="2">
        <f t="shared" si="306"/>
        <v>0</v>
      </c>
      <c r="R1747" s="3">
        <f t="shared" si="307"/>
        <v>0</v>
      </c>
      <c r="S1747" s="2">
        <f t="shared" si="308"/>
        <v>0</v>
      </c>
      <c r="T1747" s="1">
        <f t="shared" si="311"/>
        <v>0</v>
      </c>
      <c r="U1747" s="1">
        <f t="shared" si="312"/>
        <v>0</v>
      </c>
    </row>
    <row r="1748" spans="1:21">
      <c r="A1748">
        <v>8562</v>
      </c>
      <c r="B1748" t="s">
        <v>206</v>
      </c>
      <c r="C1748" t="s">
        <v>0</v>
      </c>
      <c r="D1748">
        <v>3405</v>
      </c>
      <c r="E1748">
        <v>1</v>
      </c>
      <c r="F1748">
        <v>1.3269</v>
      </c>
      <c r="G1748">
        <v>1.3293999999999999</v>
      </c>
      <c r="H1748">
        <v>1.3269</v>
      </c>
      <c r="I1748">
        <v>5</v>
      </c>
      <c r="J1748">
        <v>189.09</v>
      </c>
      <c r="K1748" s="8" t="str">
        <f t="shared" si="302"/>
        <v>11:49</v>
      </c>
      <c r="L1748" s="7" t="str">
        <f t="shared" si="303"/>
        <v>11</v>
      </c>
      <c r="M1748" s="6">
        <f t="shared" si="304"/>
        <v>0</v>
      </c>
      <c r="N1748" s="5">
        <f t="shared" si="309"/>
        <v>0</v>
      </c>
      <c r="O1748" s="4">
        <f t="shared" si="310"/>
        <v>1</v>
      </c>
      <c r="P1748" s="3">
        <f t="shared" si="305"/>
        <v>0</v>
      </c>
      <c r="Q1748" s="2">
        <f t="shared" si="306"/>
        <v>0</v>
      </c>
      <c r="R1748" s="3">
        <f t="shared" si="307"/>
        <v>0</v>
      </c>
      <c r="S1748" s="2">
        <f t="shared" si="308"/>
        <v>0</v>
      </c>
      <c r="T1748" s="1">
        <f t="shared" si="311"/>
        <v>0</v>
      </c>
      <c r="U1748" s="1">
        <f t="shared" si="312"/>
        <v>0</v>
      </c>
    </row>
    <row r="1749" spans="1:21">
      <c r="A1749">
        <v>8565</v>
      </c>
      <c r="B1749" t="s">
        <v>205</v>
      </c>
      <c r="C1749" t="s">
        <v>0</v>
      </c>
      <c r="D1749">
        <v>3407</v>
      </c>
      <c r="E1749">
        <v>0.5</v>
      </c>
      <c r="F1749">
        <v>1.3279000000000001</v>
      </c>
      <c r="G1749">
        <v>1.3304</v>
      </c>
      <c r="H1749">
        <v>1.3279000000000001</v>
      </c>
      <c r="I1749">
        <v>2.5</v>
      </c>
      <c r="J1749">
        <v>191.59</v>
      </c>
      <c r="K1749" s="8" t="str">
        <f t="shared" si="302"/>
        <v>13:40</v>
      </c>
      <c r="L1749" s="7" t="str">
        <f t="shared" si="303"/>
        <v>13</v>
      </c>
      <c r="M1749" s="6">
        <f t="shared" si="304"/>
        <v>0</v>
      </c>
      <c r="N1749" s="5">
        <f t="shared" si="309"/>
        <v>0</v>
      </c>
      <c r="O1749" s="4">
        <f t="shared" si="310"/>
        <v>2</v>
      </c>
      <c r="P1749" s="3">
        <f t="shared" si="305"/>
        <v>0</v>
      </c>
      <c r="Q1749" s="2">
        <f t="shared" si="306"/>
        <v>0</v>
      </c>
      <c r="R1749" s="3">
        <f t="shared" si="307"/>
        <v>0</v>
      </c>
      <c r="S1749" s="2">
        <f t="shared" si="308"/>
        <v>0</v>
      </c>
      <c r="T1749" s="1">
        <f t="shared" si="311"/>
        <v>0</v>
      </c>
      <c r="U1749" s="1">
        <f t="shared" si="312"/>
        <v>0</v>
      </c>
    </row>
    <row r="1750" spans="1:21">
      <c r="A1750">
        <v>8572</v>
      </c>
      <c r="B1750" t="s">
        <v>204</v>
      </c>
      <c r="C1750" t="s">
        <v>0</v>
      </c>
      <c r="D1750">
        <v>3409</v>
      </c>
      <c r="E1750">
        <v>1</v>
      </c>
      <c r="F1750">
        <v>1.3281000000000001</v>
      </c>
      <c r="G1750">
        <v>1.3306</v>
      </c>
      <c r="H1750">
        <v>1.3281000000000001</v>
      </c>
      <c r="I1750">
        <v>5</v>
      </c>
      <c r="J1750">
        <v>196.59</v>
      </c>
      <c r="K1750" s="8" t="str">
        <f t="shared" si="302"/>
        <v>14:30</v>
      </c>
      <c r="L1750" s="7" t="str">
        <f t="shared" si="303"/>
        <v>14</v>
      </c>
      <c r="M1750" s="6">
        <f t="shared" si="304"/>
        <v>0</v>
      </c>
      <c r="N1750" s="5">
        <f t="shared" si="309"/>
        <v>0</v>
      </c>
      <c r="O1750" s="4">
        <f t="shared" si="310"/>
        <v>3</v>
      </c>
      <c r="P1750" s="3">
        <f t="shared" si="305"/>
        <v>0</v>
      </c>
      <c r="Q1750" s="2">
        <f t="shared" si="306"/>
        <v>0</v>
      </c>
      <c r="R1750" s="3">
        <f t="shared" si="307"/>
        <v>0</v>
      </c>
      <c r="S1750" s="2">
        <f t="shared" si="308"/>
        <v>0</v>
      </c>
      <c r="T1750" s="1">
        <f t="shared" si="311"/>
        <v>0</v>
      </c>
      <c r="U1750" s="1">
        <f t="shared" si="312"/>
        <v>0</v>
      </c>
    </row>
    <row r="1751" spans="1:21">
      <c r="A1751">
        <v>8575</v>
      </c>
      <c r="B1751" t="s">
        <v>203</v>
      </c>
      <c r="C1751" t="s">
        <v>0</v>
      </c>
      <c r="D1751">
        <v>3411</v>
      </c>
      <c r="E1751">
        <v>0.5</v>
      </c>
      <c r="F1751">
        <v>1.3290999999999999</v>
      </c>
      <c r="G1751">
        <v>1.3315999999999999</v>
      </c>
      <c r="H1751">
        <v>1.3290999999999999</v>
      </c>
      <c r="I1751">
        <v>2.5</v>
      </c>
      <c r="J1751">
        <v>199.09</v>
      </c>
      <c r="K1751" s="8" t="str">
        <f t="shared" si="302"/>
        <v>14:47</v>
      </c>
      <c r="L1751" s="7" t="str">
        <f t="shared" si="303"/>
        <v>14</v>
      </c>
      <c r="M1751" s="6">
        <f t="shared" si="304"/>
        <v>0</v>
      </c>
      <c r="N1751" s="5">
        <f t="shared" si="309"/>
        <v>0</v>
      </c>
      <c r="O1751" s="4">
        <f t="shared" si="310"/>
        <v>4</v>
      </c>
      <c r="P1751" s="3">
        <f t="shared" si="305"/>
        <v>0</v>
      </c>
      <c r="Q1751" s="2">
        <f t="shared" si="306"/>
        <v>0</v>
      </c>
      <c r="R1751" s="3">
        <f t="shared" si="307"/>
        <v>0</v>
      </c>
      <c r="S1751" s="2">
        <f t="shared" si="308"/>
        <v>0</v>
      </c>
      <c r="T1751" s="1">
        <f t="shared" si="311"/>
        <v>0</v>
      </c>
      <c r="U1751" s="1">
        <f t="shared" si="312"/>
        <v>0</v>
      </c>
    </row>
    <row r="1752" spans="1:21">
      <c r="A1752">
        <v>8582</v>
      </c>
      <c r="B1752" t="s">
        <v>202</v>
      </c>
      <c r="C1752" t="s">
        <v>0</v>
      </c>
      <c r="D1752">
        <v>3414</v>
      </c>
      <c r="E1752">
        <v>1</v>
      </c>
      <c r="F1752">
        <v>1.3284</v>
      </c>
      <c r="G1752">
        <v>1.3259000000000001</v>
      </c>
      <c r="H1752">
        <v>1.3284</v>
      </c>
      <c r="I1752">
        <v>5</v>
      </c>
      <c r="J1752">
        <v>204.09</v>
      </c>
      <c r="K1752" s="8" t="str">
        <f t="shared" si="302"/>
        <v>15:01</v>
      </c>
      <c r="L1752" s="7" t="str">
        <f t="shared" si="303"/>
        <v>15</v>
      </c>
      <c r="M1752" s="6">
        <f t="shared" si="304"/>
        <v>0</v>
      </c>
      <c r="N1752" s="5">
        <f t="shared" si="309"/>
        <v>0</v>
      </c>
      <c r="O1752" s="4">
        <f t="shared" si="310"/>
        <v>5</v>
      </c>
      <c r="P1752" s="3">
        <f t="shared" si="305"/>
        <v>0</v>
      </c>
      <c r="Q1752" s="2">
        <f t="shared" si="306"/>
        <v>0</v>
      </c>
      <c r="R1752" s="3">
        <f t="shared" si="307"/>
        <v>0</v>
      </c>
      <c r="S1752" s="2">
        <f t="shared" si="308"/>
        <v>1</v>
      </c>
      <c r="T1752" s="1">
        <f t="shared" si="311"/>
        <v>0</v>
      </c>
      <c r="U1752" s="1">
        <f t="shared" si="312"/>
        <v>1</v>
      </c>
    </row>
    <row r="1753" spans="1:21">
      <c r="A1753">
        <v>8591</v>
      </c>
      <c r="B1753" t="s">
        <v>201</v>
      </c>
      <c r="C1753" t="s">
        <v>0</v>
      </c>
      <c r="D1753">
        <v>3418</v>
      </c>
      <c r="E1753">
        <v>1</v>
      </c>
      <c r="F1753">
        <v>1.3307</v>
      </c>
      <c r="G1753">
        <v>1.3282</v>
      </c>
      <c r="H1753">
        <v>1.3307</v>
      </c>
      <c r="I1753">
        <v>5</v>
      </c>
      <c r="J1753">
        <v>209.09</v>
      </c>
      <c r="K1753" s="8" t="str">
        <f t="shared" si="302"/>
        <v>10:02</v>
      </c>
      <c r="L1753" s="7" t="str">
        <f t="shared" si="303"/>
        <v>10</v>
      </c>
      <c r="M1753" s="6">
        <f t="shared" si="304"/>
        <v>0</v>
      </c>
      <c r="N1753" s="5">
        <f t="shared" si="309"/>
        <v>0</v>
      </c>
      <c r="O1753" s="4">
        <f t="shared" si="310"/>
        <v>6</v>
      </c>
      <c r="P1753" s="3">
        <f t="shared" si="305"/>
        <v>0</v>
      </c>
      <c r="Q1753" s="2">
        <f t="shared" si="306"/>
        <v>0</v>
      </c>
      <c r="R1753" s="3">
        <f t="shared" si="307"/>
        <v>0</v>
      </c>
      <c r="S1753" s="2">
        <f t="shared" si="308"/>
        <v>1</v>
      </c>
      <c r="T1753" s="1">
        <f t="shared" si="311"/>
        <v>0</v>
      </c>
      <c r="U1753" s="1">
        <f t="shared" si="312"/>
        <v>0</v>
      </c>
    </row>
    <row r="1754" spans="1:21">
      <c r="A1754">
        <v>8594</v>
      </c>
      <c r="B1754" t="s">
        <v>200</v>
      </c>
      <c r="C1754" t="s">
        <v>0</v>
      </c>
      <c r="D1754">
        <v>3420</v>
      </c>
      <c r="E1754">
        <v>0.5</v>
      </c>
      <c r="F1754">
        <v>1.3295999999999999</v>
      </c>
      <c r="G1754">
        <v>1.3270999999999999</v>
      </c>
      <c r="H1754">
        <v>1.3295999999999999</v>
      </c>
      <c r="I1754">
        <v>2.5</v>
      </c>
      <c r="J1754">
        <v>211.59</v>
      </c>
      <c r="K1754" s="8" t="str">
        <f t="shared" si="302"/>
        <v>14:37</v>
      </c>
      <c r="L1754" s="7" t="str">
        <f t="shared" si="303"/>
        <v>14</v>
      </c>
      <c r="M1754" s="6">
        <f t="shared" si="304"/>
        <v>0</v>
      </c>
      <c r="N1754" s="5">
        <f t="shared" si="309"/>
        <v>0</v>
      </c>
      <c r="O1754" s="4">
        <f t="shared" si="310"/>
        <v>7</v>
      </c>
      <c r="P1754" s="3">
        <f t="shared" si="305"/>
        <v>0</v>
      </c>
      <c r="Q1754" s="2">
        <f t="shared" si="306"/>
        <v>0</v>
      </c>
      <c r="R1754" s="3">
        <f t="shared" si="307"/>
        <v>0</v>
      </c>
      <c r="S1754" s="2">
        <f t="shared" si="308"/>
        <v>1</v>
      </c>
      <c r="T1754" s="1">
        <f t="shared" si="311"/>
        <v>0</v>
      </c>
      <c r="U1754" s="1">
        <f t="shared" si="312"/>
        <v>0</v>
      </c>
    </row>
    <row r="1755" spans="1:21">
      <c r="A1755">
        <v>8601</v>
      </c>
      <c r="B1755" t="s">
        <v>199</v>
      </c>
      <c r="C1755" t="s">
        <v>0</v>
      </c>
      <c r="D1755">
        <v>3421</v>
      </c>
      <c r="E1755">
        <v>1</v>
      </c>
      <c r="F1755">
        <v>1.3301000000000001</v>
      </c>
      <c r="G1755">
        <v>1.3326</v>
      </c>
      <c r="H1755">
        <v>1.3301000000000001</v>
      </c>
      <c r="I1755">
        <v>5</v>
      </c>
      <c r="J1755">
        <v>216.59</v>
      </c>
      <c r="K1755" s="8" t="str">
        <f t="shared" si="302"/>
        <v>14:49</v>
      </c>
      <c r="L1755" s="7" t="str">
        <f t="shared" si="303"/>
        <v>14</v>
      </c>
      <c r="M1755" s="6">
        <f t="shared" si="304"/>
        <v>0</v>
      </c>
      <c r="N1755" s="5">
        <f t="shared" si="309"/>
        <v>0</v>
      </c>
      <c r="O1755" s="4">
        <f t="shared" si="310"/>
        <v>8</v>
      </c>
      <c r="P1755" s="3">
        <f t="shared" si="305"/>
        <v>0</v>
      </c>
      <c r="Q1755" s="2">
        <f t="shared" si="306"/>
        <v>0</v>
      </c>
      <c r="R1755" s="3">
        <f t="shared" si="307"/>
        <v>0</v>
      </c>
      <c r="S1755" s="2">
        <f t="shared" si="308"/>
        <v>0</v>
      </c>
      <c r="T1755" s="1">
        <f t="shared" si="311"/>
        <v>0</v>
      </c>
      <c r="U1755" s="1">
        <f t="shared" si="312"/>
        <v>1</v>
      </c>
    </row>
    <row r="1756" spans="1:21">
      <c r="A1756">
        <v>8604</v>
      </c>
      <c r="B1756" t="s">
        <v>198</v>
      </c>
      <c r="C1756" t="s">
        <v>0</v>
      </c>
      <c r="D1756">
        <v>3423</v>
      </c>
      <c r="E1756">
        <v>0.5</v>
      </c>
      <c r="F1756">
        <v>1.3310999999999999</v>
      </c>
      <c r="G1756">
        <v>1.3335999999999999</v>
      </c>
      <c r="H1756">
        <v>1.3310999999999999</v>
      </c>
      <c r="I1756">
        <v>2.5</v>
      </c>
      <c r="J1756">
        <v>219.09</v>
      </c>
      <c r="K1756" s="8" t="str">
        <f t="shared" si="302"/>
        <v>17:03</v>
      </c>
      <c r="L1756" s="7" t="str">
        <f t="shared" si="303"/>
        <v>17</v>
      </c>
      <c r="M1756" s="6">
        <f t="shared" si="304"/>
        <v>0</v>
      </c>
      <c r="N1756" s="5">
        <f t="shared" si="309"/>
        <v>0</v>
      </c>
      <c r="O1756" s="4">
        <f t="shared" si="310"/>
        <v>9</v>
      </c>
      <c r="P1756" s="3">
        <f t="shared" si="305"/>
        <v>0</v>
      </c>
      <c r="Q1756" s="2">
        <f t="shared" si="306"/>
        <v>0</v>
      </c>
      <c r="R1756" s="3">
        <f t="shared" si="307"/>
        <v>0</v>
      </c>
      <c r="S1756" s="2">
        <f t="shared" si="308"/>
        <v>0</v>
      </c>
      <c r="T1756" s="1">
        <f t="shared" si="311"/>
        <v>0</v>
      </c>
      <c r="U1756" s="1">
        <f t="shared" si="312"/>
        <v>0</v>
      </c>
    </row>
    <row r="1757" spans="1:21">
      <c r="A1757">
        <v>8619</v>
      </c>
      <c r="B1757" t="s">
        <v>197</v>
      </c>
      <c r="C1757" t="s">
        <v>0</v>
      </c>
      <c r="D1757">
        <v>3429</v>
      </c>
      <c r="E1757">
        <v>0.5</v>
      </c>
      <c r="F1757">
        <v>1.3323</v>
      </c>
      <c r="G1757">
        <v>1.3348</v>
      </c>
      <c r="H1757">
        <v>1.3323</v>
      </c>
      <c r="I1757">
        <v>2.5</v>
      </c>
      <c r="J1757">
        <v>221.59</v>
      </c>
      <c r="K1757" s="8" t="str">
        <f t="shared" si="302"/>
        <v>05:50</v>
      </c>
      <c r="L1757" s="7" t="str">
        <f t="shared" si="303"/>
        <v>05</v>
      </c>
      <c r="M1757" s="6">
        <f t="shared" si="304"/>
        <v>0</v>
      </c>
      <c r="N1757" s="5">
        <f t="shared" si="309"/>
        <v>0</v>
      </c>
      <c r="O1757" s="4">
        <f t="shared" si="310"/>
        <v>10</v>
      </c>
      <c r="P1757" s="3">
        <f t="shared" si="305"/>
        <v>0</v>
      </c>
      <c r="Q1757" s="2">
        <f t="shared" si="306"/>
        <v>0</v>
      </c>
      <c r="R1757" s="3">
        <f t="shared" si="307"/>
        <v>0</v>
      </c>
      <c r="S1757" s="2">
        <f t="shared" si="308"/>
        <v>0</v>
      </c>
      <c r="T1757" s="1">
        <f t="shared" si="311"/>
        <v>0</v>
      </c>
      <c r="U1757" s="1">
        <f t="shared" si="312"/>
        <v>0</v>
      </c>
    </row>
    <row r="1758" spans="1:21">
      <c r="A1758">
        <v>8621</v>
      </c>
      <c r="B1758" t="s">
        <v>196</v>
      </c>
      <c r="C1758" t="s">
        <v>0</v>
      </c>
      <c r="D1758">
        <v>3427</v>
      </c>
      <c r="E1758">
        <v>1</v>
      </c>
      <c r="F1758">
        <v>1.3312999999999999</v>
      </c>
      <c r="G1758">
        <v>1.3338000000000001</v>
      </c>
      <c r="H1758">
        <v>1.3312999999999999</v>
      </c>
      <c r="I1758">
        <v>5</v>
      </c>
      <c r="J1758">
        <v>226.59</v>
      </c>
      <c r="K1758" s="8" t="str">
        <f t="shared" si="302"/>
        <v>09:36</v>
      </c>
      <c r="L1758" s="7" t="str">
        <f t="shared" si="303"/>
        <v>09</v>
      </c>
      <c r="M1758" s="6">
        <f t="shared" si="304"/>
        <v>0</v>
      </c>
      <c r="N1758" s="5">
        <f t="shared" si="309"/>
        <v>0</v>
      </c>
      <c r="O1758" s="4">
        <f t="shared" si="310"/>
        <v>11</v>
      </c>
      <c r="P1758" s="3">
        <f t="shared" si="305"/>
        <v>0</v>
      </c>
      <c r="Q1758" s="2">
        <f t="shared" si="306"/>
        <v>0</v>
      </c>
      <c r="R1758" s="3">
        <f t="shared" si="307"/>
        <v>0</v>
      </c>
      <c r="S1758" s="2">
        <f t="shared" si="308"/>
        <v>0</v>
      </c>
      <c r="T1758" s="1">
        <f t="shared" si="311"/>
        <v>0</v>
      </c>
      <c r="U1758" s="1">
        <f t="shared" si="312"/>
        <v>0</v>
      </c>
    </row>
    <row r="1759" spans="1:21">
      <c r="A1759">
        <v>8626</v>
      </c>
      <c r="B1759" t="s">
        <v>195</v>
      </c>
      <c r="C1759" t="s">
        <v>0</v>
      </c>
      <c r="D1759">
        <v>3432</v>
      </c>
      <c r="E1759">
        <v>1.5</v>
      </c>
      <c r="F1759">
        <v>1.3326</v>
      </c>
      <c r="G1759">
        <v>1.3301000000000001</v>
      </c>
      <c r="H1759">
        <v>1.3326</v>
      </c>
      <c r="I1759">
        <v>7.5</v>
      </c>
      <c r="J1759">
        <v>234.09</v>
      </c>
      <c r="K1759" s="8" t="str">
        <f t="shared" si="302"/>
        <v>14:30</v>
      </c>
      <c r="L1759" s="7" t="str">
        <f t="shared" si="303"/>
        <v>14</v>
      </c>
      <c r="M1759" s="6">
        <f t="shared" si="304"/>
        <v>0</v>
      </c>
      <c r="N1759" s="5">
        <f t="shared" si="309"/>
        <v>0</v>
      </c>
      <c r="O1759" s="4">
        <f t="shared" si="310"/>
        <v>12</v>
      </c>
      <c r="P1759" s="3">
        <f t="shared" si="305"/>
        <v>0</v>
      </c>
      <c r="Q1759" s="2">
        <f t="shared" si="306"/>
        <v>0</v>
      </c>
      <c r="R1759" s="3">
        <f t="shared" si="307"/>
        <v>0</v>
      </c>
      <c r="S1759" s="2">
        <f t="shared" si="308"/>
        <v>1</v>
      </c>
      <c r="T1759" s="1">
        <f t="shared" si="311"/>
        <v>0</v>
      </c>
      <c r="U1759" s="1">
        <f t="shared" si="312"/>
        <v>1</v>
      </c>
    </row>
    <row r="1760" spans="1:21">
      <c r="A1760">
        <v>8634</v>
      </c>
      <c r="B1760" t="s">
        <v>194</v>
      </c>
      <c r="C1760" t="s">
        <v>0</v>
      </c>
      <c r="D1760">
        <v>3435</v>
      </c>
      <c r="E1760">
        <v>1</v>
      </c>
      <c r="F1760">
        <v>1.3391</v>
      </c>
      <c r="G1760">
        <v>1.3415999999999999</v>
      </c>
      <c r="H1760">
        <v>1.3391</v>
      </c>
      <c r="I1760">
        <v>5</v>
      </c>
      <c r="J1760">
        <v>239.09</v>
      </c>
      <c r="K1760" s="8" t="str">
        <f t="shared" si="302"/>
        <v>09:50</v>
      </c>
      <c r="L1760" s="7" t="str">
        <f t="shared" si="303"/>
        <v>09</v>
      </c>
      <c r="M1760" s="6">
        <f t="shared" si="304"/>
        <v>0</v>
      </c>
      <c r="N1760" s="5">
        <f t="shared" si="309"/>
        <v>0</v>
      </c>
      <c r="O1760" s="4">
        <f t="shared" si="310"/>
        <v>13</v>
      </c>
      <c r="P1760" s="3">
        <f t="shared" si="305"/>
        <v>0</v>
      </c>
      <c r="Q1760" s="2">
        <f t="shared" si="306"/>
        <v>0</v>
      </c>
      <c r="R1760" s="3">
        <f t="shared" si="307"/>
        <v>0</v>
      </c>
      <c r="S1760" s="2">
        <f t="shared" si="308"/>
        <v>0</v>
      </c>
      <c r="T1760" s="1">
        <f t="shared" si="311"/>
        <v>0</v>
      </c>
      <c r="U1760" s="1">
        <f t="shared" si="312"/>
        <v>1</v>
      </c>
    </row>
    <row r="1761" spans="1:21">
      <c r="A1761">
        <v>8643</v>
      </c>
      <c r="B1761" t="s">
        <v>193</v>
      </c>
      <c r="C1761" t="s">
        <v>0</v>
      </c>
      <c r="D1761">
        <v>3439</v>
      </c>
      <c r="E1761">
        <v>0.5</v>
      </c>
      <c r="F1761">
        <v>1.3411</v>
      </c>
      <c r="G1761">
        <v>1.3435999999999999</v>
      </c>
      <c r="H1761">
        <v>1.3411</v>
      </c>
      <c r="I1761">
        <v>2.5</v>
      </c>
      <c r="J1761">
        <v>241.59</v>
      </c>
      <c r="K1761" s="8" t="str">
        <f t="shared" si="302"/>
        <v>14:02</v>
      </c>
      <c r="L1761" s="7" t="str">
        <f t="shared" si="303"/>
        <v>14</v>
      </c>
      <c r="M1761" s="6">
        <f t="shared" si="304"/>
        <v>0</v>
      </c>
      <c r="N1761" s="5">
        <f t="shared" si="309"/>
        <v>0</v>
      </c>
      <c r="O1761" s="4">
        <f t="shared" si="310"/>
        <v>14</v>
      </c>
      <c r="P1761" s="3">
        <f t="shared" si="305"/>
        <v>0</v>
      </c>
      <c r="Q1761" s="2">
        <f t="shared" si="306"/>
        <v>0</v>
      </c>
      <c r="R1761" s="3">
        <f t="shared" si="307"/>
        <v>0</v>
      </c>
      <c r="S1761" s="2">
        <f t="shared" si="308"/>
        <v>0</v>
      </c>
      <c r="T1761" s="1">
        <f t="shared" si="311"/>
        <v>0</v>
      </c>
      <c r="U1761" s="1">
        <f t="shared" si="312"/>
        <v>0</v>
      </c>
    </row>
    <row r="1762" spans="1:21">
      <c r="A1762">
        <v>8645</v>
      </c>
      <c r="B1762" t="s">
        <v>192</v>
      </c>
      <c r="C1762" t="s">
        <v>0</v>
      </c>
      <c r="D1762">
        <v>3437</v>
      </c>
      <c r="E1762">
        <v>0.5</v>
      </c>
      <c r="F1762">
        <v>1.3401000000000001</v>
      </c>
      <c r="G1762">
        <v>1.3426</v>
      </c>
      <c r="H1762">
        <v>1.3401000000000001</v>
      </c>
      <c r="I1762">
        <v>2.5</v>
      </c>
      <c r="J1762">
        <v>244.09</v>
      </c>
      <c r="K1762" s="8" t="str">
        <f t="shared" si="302"/>
        <v>16:02</v>
      </c>
      <c r="L1762" s="7" t="str">
        <f t="shared" si="303"/>
        <v>16</v>
      </c>
      <c r="M1762" s="6">
        <f t="shared" si="304"/>
        <v>0</v>
      </c>
      <c r="N1762" s="5">
        <f t="shared" si="309"/>
        <v>0</v>
      </c>
      <c r="O1762" s="4">
        <f t="shared" si="310"/>
        <v>15</v>
      </c>
      <c r="P1762" s="3">
        <f t="shared" si="305"/>
        <v>0</v>
      </c>
      <c r="Q1762" s="2">
        <f t="shared" si="306"/>
        <v>0</v>
      </c>
      <c r="R1762" s="3">
        <f t="shared" si="307"/>
        <v>0</v>
      </c>
      <c r="S1762" s="2">
        <f t="shared" si="308"/>
        <v>0</v>
      </c>
      <c r="T1762" s="1">
        <f t="shared" si="311"/>
        <v>0</v>
      </c>
      <c r="U1762" s="1">
        <f t="shared" si="312"/>
        <v>0</v>
      </c>
    </row>
    <row r="1763" spans="1:21">
      <c r="A1763">
        <v>8650</v>
      </c>
      <c r="B1763" t="s">
        <v>191</v>
      </c>
      <c r="C1763" t="s">
        <v>0</v>
      </c>
      <c r="D1763">
        <v>3442</v>
      </c>
      <c r="E1763">
        <v>1.5</v>
      </c>
      <c r="F1763">
        <v>1.3414999999999999</v>
      </c>
      <c r="G1763">
        <v>1.339</v>
      </c>
      <c r="H1763">
        <v>1.3414999999999999</v>
      </c>
      <c r="I1763">
        <v>7.5</v>
      </c>
      <c r="J1763">
        <v>251.59</v>
      </c>
      <c r="K1763" s="8" t="str">
        <f t="shared" si="302"/>
        <v>21:48</v>
      </c>
      <c r="L1763" s="7" t="str">
        <f t="shared" si="303"/>
        <v>21</v>
      </c>
      <c r="M1763" s="6">
        <f t="shared" si="304"/>
        <v>0</v>
      </c>
      <c r="N1763" s="5">
        <f t="shared" si="309"/>
        <v>0</v>
      </c>
      <c r="O1763" s="4">
        <f t="shared" si="310"/>
        <v>16</v>
      </c>
      <c r="P1763" s="3">
        <f t="shared" si="305"/>
        <v>0</v>
      </c>
      <c r="Q1763" s="2">
        <f t="shared" si="306"/>
        <v>1</v>
      </c>
      <c r="R1763" s="3">
        <f t="shared" si="307"/>
        <v>0</v>
      </c>
      <c r="S1763" s="2">
        <f t="shared" si="308"/>
        <v>1</v>
      </c>
      <c r="T1763" s="1">
        <f t="shared" si="311"/>
        <v>0</v>
      </c>
      <c r="U1763" s="1">
        <f t="shared" si="312"/>
        <v>1</v>
      </c>
    </row>
    <row r="1764" spans="1:21">
      <c r="A1764">
        <v>8654</v>
      </c>
      <c r="B1764" t="s">
        <v>190</v>
      </c>
      <c r="C1764" t="s">
        <v>54</v>
      </c>
      <c r="D1764">
        <v>3443</v>
      </c>
      <c r="E1764">
        <v>2.5</v>
      </c>
      <c r="F1764">
        <v>1.3415999999999999</v>
      </c>
      <c r="G1764">
        <v>1.3428</v>
      </c>
      <c r="H1764">
        <v>1.3403</v>
      </c>
      <c r="I1764">
        <v>-20.93</v>
      </c>
      <c r="J1764">
        <v>230.67</v>
      </c>
      <c r="K1764" s="8" t="str">
        <f t="shared" si="302"/>
        <v>01:00</v>
      </c>
      <c r="L1764" s="7" t="str">
        <f t="shared" si="303"/>
        <v>01</v>
      </c>
      <c r="M1764" s="6">
        <f t="shared" si="304"/>
        <v>2</v>
      </c>
      <c r="N1764" s="5">
        <f t="shared" si="309"/>
        <v>0</v>
      </c>
      <c r="O1764" s="4">
        <f t="shared" si="310"/>
        <v>0</v>
      </c>
      <c r="P1764" s="3">
        <f t="shared" si="305"/>
        <v>0</v>
      </c>
      <c r="Q1764" s="2">
        <f t="shared" si="306"/>
        <v>0</v>
      </c>
      <c r="R1764" s="3">
        <f t="shared" si="307"/>
        <v>0</v>
      </c>
      <c r="S1764" s="2">
        <f t="shared" si="308"/>
        <v>0</v>
      </c>
      <c r="T1764" s="1">
        <f t="shared" si="311"/>
        <v>0</v>
      </c>
      <c r="U1764" s="1">
        <f t="shared" si="312"/>
        <v>0</v>
      </c>
    </row>
    <row r="1765" spans="1:21">
      <c r="A1765">
        <v>8663</v>
      </c>
      <c r="B1765" t="s">
        <v>189</v>
      </c>
      <c r="C1765" t="s">
        <v>0</v>
      </c>
      <c r="D1765">
        <v>3447</v>
      </c>
      <c r="E1765">
        <v>1</v>
      </c>
      <c r="F1765">
        <v>1.3423</v>
      </c>
      <c r="G1765">
        <v>1.3448</v>
      </c>
      <c r="H1765">
        <v>1.3423</v>
      </c>
      <c r="I1765">
        <v>5</v>
      </c>
      <c r="J1765">
        <v>235.67</v>
      </c>
      <c r="K1765" s="8" t="str">
        <f t="shared" si="302"/>
        <v>03:47</v>
      </c>
      <c r="L1765" s="7" t="str">
        <f t="shared" si="303"/>
        <v>03</v>
      </c>
      <c r="M1765" s="6">
        <f t="shared" si="304"/>
        <v>0</v>
      </c>
      <c r="N1765" s="5">
        <f t="shared" si="309"/>
        <v>0</v>
      </c>
      <c r="O1765" s="4">
        <f t="shared" si="310"/>
        <v>1</v>
      </c>
      <c r="P1765" s="3">
        <f t="shared" si="305"/>
        <v>0</v>
      </c>
      <c r="Q1765" s="2">
        <f t="shared" si="306"/>
        <v>0</v>
      </c>
      <c r="R1765" s="3">
        <f t="shared" si="307"/>
        <v>0</v>
      </c>
      <c r="S1765" s="2">
        <f t="shared" si="308"/>
        <v>0</v>
      </c>
      <c r="T1765" s="1">
        <f t="shared" si="311"/>
        <v>0</v>
      </c>
      <c r="U1765" s="1">
        <f t="shared" si="312"/>
        <v>0</v>
      </c>
    </row>
    <row r="1766" spans="1:21">
      <c r="A1766">
        <v>8672</v>
      </c>
      <c r="B1766" t="s">
        <v>188</v>
      </c>
      <c r="C1766" t="s">
        <v>0</v>
      </c>
      <c r="D1766">
        <v>3451</v>
      </c>
      <c r="E1766">
        <v>1</v>
      </c>
      <c r="F1766">
        <v>1.343</v>
      </c>
      <c r="G1766">
        <v>1.3454999999999999</v>
      </c>
      <c r="H1766">
        <v>1.343</v>
      </c>
      <c r="I1766">
        <v>5</v>
      </c>
      <c r="J1766">
        <v>240.67</v>
      </c>
      <c r="K1766" s="8" t="str">
        <f t="shared" si="302"/>
        <v>06:06</v>
      </c>
      <c r="L1766" s="7" t="str">
        <f t="shared" si="303"/>
        <v>06</v>
      </c>
      <c r="M1766" s="6">
        <f t="shared" si="304"/>
        <v>0</v>
      </c>
      <c r="N1766" s="5">
        <f t="shared" si="309"/>
        <v>0</v>
      </c>
      <c r="O1766" s="4">
        <f t="shared" si="310"/>
        <v>2</v>
      </c>
      <c r="P1766" s="3">
        <f t="shared" si="305"/>
        <v>0</v>
      </c>
      <c r="Q1766" s="2">
        <f t="shared" si="306"/>
        <v>0</v>
      </c>
      <c r="R1766" s="3">
        <f t="shared" si="307"/>
        <v>0</v>
      </c>
      <c r="S1766" s="2">
        <f t="shared" si="308"/>
        <v>0</v>
      </c>
      <c r="T1766" s="1">
        <f t="shared" si="311"/>
        <v>0</v>
      </c>
      <c r="U1766" s="1">
        <f t="shared" si="312"/>
        <v>0</v>
      </c>
    </row>
    <row r="1767" spans="1:21">
      <c r="A1767">
        <v>8681</v>
      </c>
      <c r="B1767" t="s">
        <v>187</v>
      </c>
      <c r="C1767" t="s">
        <v>0</v>
      </c>
      <c r="D1767">
        <v>3456</v>
      </c>
      <c r="E1767">
        <v>1</v>
      </c>
      <c r="F1767">
        <v>1.3395999999999999</v>
      </c>
      <c r="G1767">
        <v>1.3371</v>
      </c>
      <c r="H1767">
        <v>1.3395999999999999</v>
      </c>
      <c r="I1767">
        <v>5</v>
      </c>
      <c r="J1767">
        <v>245.67</v>
      </c>
      <c r="K1767" s="8" t="str">
        <f t="shared" si="302"/>
        <v>05:24</v>
      </c>
      <c r="L1767" s="7" t="str">
        <f t="shared" si="303"/>
        <v>05</v>
      </c>
      <c r="M1767" s="6">
        <f t="shared" si="304"/>
        <v>0</v>
      </c>
      <c r="N1767" s="5">
        <f t="shared" si="309"/>
        <v>0</v>
      </c>
      <c r="O1767" s="4">
        <f t="shared" si="310"/>
        <v>3</v>
      </c>
      <c r="P1767" s="3">
        <f t="shared" si="305"/>
        <v>0</v>
      </c>
      <c r="Q1767" s="2">
        <f t="shared" si="306"/>
        <v>0</v>
      </c>
      <c r="R1767" s="3">
        <f t="shared" si="307"/>
        <v>0</v>
      </c>
      <c r="S1767" s="2">
        <f t="shared" si="308"/>
        <v>1</v>
      </c>
      <c r="T1767" s="1">
        <f t="shared" si="311"/>
        <v>0</v>
      </c>
      <c r="U1767" s="1">
        <f t="shared" si="312"/>
        <v>1</v>
      </c>
    </row>
    <row r="1768" spans="1:21">
      <c r="A1768">
        <v>8684</v>
      </c>
      <c r="B1768" t="s">
        <v>186</v>
      </c>
      <c r="C1768" t="s">
        <v>0</v>
      </c>
      <c r="D1768">
        <v>3458</v>
      </c>
      <c r="E1768">
        <v>0.5</v>
      </c>
      <c r="F1768">
        <v>1.3386</v>
      </c>
      <c r="G1768">
        <v>1.3361000000000001</v>
      </c>
      <c r="H1768">
        <v>1.3386</v>
      </c>
      <c r="I1768">
        <v>2.5</v>
      </c>
      <c r="J1768">
        <v>248.17</v>
      </c>
      <c r="K1768" s="8" t="str">
        <f t="shared" si="302"/>
        <v>10:08</v>
      </c>
      <c r="L1768" s="7" t="str">
        <f t="shared" si="303"/>
        <v>10</v>
      </c>
      <c r="M1768" s="6">
        <f t="shared" si="304"/>
        <v>0</v>
      </c>
      <c r="N1768" s="5">
        <f t="shared" si="309"/>
        <v>0</v>
      </c>
      <c r="O1768" s="4">
        <f t="shared" si="310"/>
        <v>4</v>
      </c>
      <c r="P1768" s="3">
        <f t="shared" si="305"/>
        <v>0</v>
      </c>
      <c r="Q1768" s="2">
        <f t="shared" si="306"/>
        <v>0</v>
      </c>
      <c r="R1768" s="3">
        <f t="shared" si="307"/>
        <v>0</v>
      </c>
      <c r="S1768" s="2">
        <f t="shared" si="308"/>
        <v>1</v>
      </c>
      <c r="T1768" s="1">
        <f t="shared" si="311"/>
        <v>0</v>
      </c>
      <c r="U1768" s="1">
        <f t="shared" si="312"/>
        <v>0</v>
      </c>
    </row>
    <row r="1769" spans="1:21">
      <c r="A1769">
        <v>8691</v>
      </c>
      <c r="B1769" t="s">
        <v>185</v>
      </c>
      <c r="C1769" t="s">
        <v>0</v>
      </c>
      <c r="D1769">
        <v>3460</v>
      </c>
      <c r="E1769">
        <v>1</v>
      </c>
      <c r="F1769">
        <v>1.3387</v>
      </c>
      <c r="G1769">
        <v>1.3362000000000001</v>
      </c>
      <c r="H1769">
        <v>1.3387</v>
      </c>
      <c r="I1769">
        <v>5</v>
      </c>
      <c r="J1769">
        <v>253.17</v>
      </c>
      <c r="K1769" s="8" t="str">
        <f t="shared" si="302"/>
        <v>12:16</v>
      </c>
      <c r="L1769" s="7" t="str">
        <f t="shared" si="303"/>
        <v>12</v>
      </c>
      <c r="M1769" s="6">
        <f t="shared" si="304"/>
        <v>0</v>
      </c>
      <c r="N1769" s="5">
        <f t="shared" si="309"/>
        <v>0</v>
      </c>
      <c r="O1769" s="4">
        <f t="shared" si="310"/>
        <v>5</v>
      </c>
      <c r="P1769" s="3">
        <f t="shared" si="305"/>
        <v>0</v>
      </c>
      <c r="Q1769" s="2">
        <f t="shared" si="306"/>
        <v>1</v>
      </c>
      <c r="R1769" s="3">
        <f t="shared" si="307"/>
        <v>0</v>
      </c>
      <c r="S1769" s="2">
        <f t="shared" si="308"/>
        <v>1</v>
      </c>
      <c r="T1769" s="1">
        <f t="shared" si="311"/>
        <v>0</v>
      </c>
      <c r="U1769" s="1">
        <f t="shared" si="312"/>
        <v>0</v>
      </c>
    </row>
    <row r="1770" spans="1:21">
      <c r="A1770">
        <v>8704</v>
      </c>
      <c r="B1770" t="s">
        <v>184</v>
      </c>
      <c r="C1770" t="s">
        <v>3</v>
      </c>
      <c r="D1770">
        <v>3463</v>
      </c>
      <c r="E1770">
        <v>1</v>
      </c>
      <c r="F1770">
        <v>1.3419000000000001</v>
      </c>
      <c r="G1770">
        <v>1.3419000000000001</v>
      </c>
      <c r="H1770">
        <v>1.3393999999999999</v>
      </c>
      <c r="I1770">
        <v>-20</v>
      </c>
      <c r="J1770">
        <v>233.17</v>
      </c>
      <c r="K1770" s="8" t="str">
        <f t="shared" si="302"/>
        <v>08:10</v>
      </c>
      <c r="L1770" s="7" t="str">
        <f t="shared" si="303"/>
        <v>08</v>
      </c>
      <c r="M1770" s="6">
        <f t="shared" si="304"/>
        <v>0</v>
      </c>
      <c r="N1770" s="5">
        <f t="shared" si="309"/>
        <v>1</v>
      </c>
      <c r="O1770" s="4">
        <f t="shared" si="310"/>
        <v>0</v>
      </c>
      <c r="P1770" s="3">
        <f t="shared" si="305"/>
        <v>0</v>
      </c>
      <c r="Q1770" s="2">
        <f t="shared" si="306"/>
        <v>0</v>
      </c>
      <c r="R1770" s="3">
        <f t="shared" si="307"/>
        <v>1</v>
      </c>
      <c r="S1770" s="2">
        <f t="shared" si="308"/>
        <v>0</v>
      </c>
      <c r="T1770" s="1">
        <f t="shared" si="311"/>
        <v>0</v>
      </c>
      <c r="U1770" s="1">
        <f t="shared" si="312"/>
        <v>0</v>
      </c>
    </row>
    <row r="1771" spans="1:21">
      <c r="A1771">
        <v>8709</v>
      </c>
      <c r="B1771" t="s">
        <v>183</v>
      </c>
      <c r="C1771" t="s">
        <v>0</v>
      </c>
      <c r="D1771">
        <v>3467</v>
      </c>
      <c r="E1771">
        <v>0.5</v>
      </c>
      <c r="F1771">
        <v>1.3413999999999999</v>
      </c>
      <c r="G1771">
        <v>1.3439000000000001</v>
      </c>
      <c r="H1771">
        <v>1.3413999999999999</v>
      </c>
      <c r="I1771">
        <v>2.5</v>
      </c>
      <c r="J1771">
        <v>235.67</v>
      </c>
      <c r="K1771" s="8" t="str">
        <f t="shared" si="302"/>
        <v>08:53</v>
      </c>
      <c r="L1771" s="7" t="str">
        <f t="shared" si="303"/>
        <v>08</v>
      </c>
      <c r="M1771" s="6">
        <f t="shared" si="304"/>
        <v>0</v>
      </c>
      <c r="N1771" s="5">
        <f t="shared" si="309"/>
        <v>0</v>
      </c>
      <c r="O1771" s="4">
        <f t="shared" si="310"/>
        <v>1</v>
      </c>
      <c r="P1771" s="3">
        <f t="shared" si="305"/>
        <v>0</v>
      </c>
      <c r="Q1771" s="2">
        <f t="shared" si="306"/>
        <v>0</v>
      </c>
      <c r="R1771" s="3">
        <f t="shared" si="307"/>
        <v>0</v>
      </c>
      <c r="S1771" s="2">
        <f t="shared" si="308"/>
        <v>0</v>
      </c>
      <c r="T1771" s="1">
        <f t="shared" si="311"/>
        <v>0</v>
      </c>
      <c r="U1771" s="1">
        <f t="shared" si="312"/>
        <v>0</v>
      </c>
    </row>
    <row r="1772" spans="1:21">
      <c r="A1772">
        <v>8711</v>
      </c>
      <c r="B1772" t="s">
        <v>182</v>
      </c>
      <c r="C1772" t="s">
        <v>0</v>
      </c>
      <c r="D1772">
        <v>3465</v>
      </c>
      <c r="E1772">
        <v>0.5</v>
      </c>
      <c r="F1772">
        <v>1.3404</v>
      </c>
      <c r="G1772">
        <v>1.3429</v>
      </c>
      <c r="H1772">
        <v>1.3404</v>
      </c>
      <c r="I1772">
        <v>2.5</v>
      </c>
      <c r="J1772">
        <v>238.17</v>
      </c>
      <c r="K1772" s="8" t="str">
        <f t="shared" si="302"/>
        <v>10:00</v>
      </c>
      <c r="L1772" s="7" t="str">
        <f t="shared" si="303"/>
        <v>10</v>
      </c>
      <c r="M1772" s="6">
        <f t="shared" si="304"/>
        <v>0</v>
      </c>
      <c r="N1772" s="5">
        <f t="shared" si="309"/>
        <v>0</v>
      </c>
      <c r="O1772" s="4">
        <f t="shared" si="310"/>
        <v>2</v>
      </c>
      <c r="P1772" s="3">
        <f t="shared" si="305"/>
        <v>0</v>
      </c>
      <c r="Q1772" s="2">
        <f t="shared" si="306"/>
        <v>0</v>
      </c>
      <c r="R1772" s="3">
        <f t="shared" si="307"/>
        <v>0</v>
      </c>
      <c r="S1772" s="2">
        <f t="shared" si="308"/>
        <v>0</v>
      </c>
      <c r="T1772" s="1">
        <f t="shared" si="311"/>
        <v>0</v>
      </c>
      <c r="U1772" s="1">
        <f t="shared" si="312"/>
        <v>0</v>
      </c>
    </row>
    <row r="1773" spans="1:21">
      <c r="A1773">
        <v>8716</v>
      </c>
      <c r="B1773" t="s">
        <v>181</v>
      </c>
      <c r="C1773" t="s">
        <v>0</v>
      </c>
      <c r="D1773">
        <v>3470</v>
      </c>
      <c r="E1773">
        <v>1.5</v>
      </c>
      <c r="F1773">
        <v>1.3416999999999999</v>
      </c>
      <c r="G1773">
        <v>1.3391999999999999</v>
      </c>
      <c r="H1773">
        <v>1.3416999999999999</v>
      </c>
      <c r="I1773">
        <v>7.5</v>
      </c>
      <c r="J1773">
        <v>245.67</v>
      </c>
      <c r="K1773" s="8" t="str">
        <f t="shared" si="302"/>
        <v>10:42</v>
      </c>
      <c r="L1773" s="7" t="str">
        <f t="shared" si="303"/>
        <v>10</v>
      </c>
      <c r="M1773" s="6">
        <f t="shared" si="304"/>
        <v>0</v>
      </c>
      <c r="N1773" s="5">
        <f t="shared" si="309"/>
        <v>0</v>
      </c>
      <c r="O1773" s="4">
        <f t="shared" si="310"/>
        <v>3</v>
      </c>
      <c r="P1773" s="3">
        <f t="shared" si="305"/>
        <v>0</v>
      </c>
      <c r="Q1773" s="2">
        <f t="shared" si="306"/>
        <v>0</v>
      </c>
      <c r="R1773" s="3">
        <f t="shared" si="307"/>
        <v>0</v>
      </c>
      <c r="S1773" s="2">
        <f t="shared" si="308"/>
        <v>1</v>
      </c>
      <c r="T1773" s="1">
        <f t="shared" si="311"/>
        <v>0</v>
      </c>
      <c r="U1773" s="1">
        <f t="shared" si="312"/>
        <v>1</v>
      </c>
    </row>
    <row r="1774" spans="1:21">
      <c r="A1774">
        <v>8720</v>
      </c>
      <c r="B1774" t="s">
        <v>180</v>
      </c>
      <c r="C1774" t="s">
        <v>3</v>
      </c>
      <c r="D1774">
        <v>3471</v>
      </c>
      <c r="E1774">
        <v>2.5</v>
      </c>
      <c r="F1774">
        <v>1.3431</v>
      </c>
      <c r="G1774">
        <v>1.3431</v>
      </c>
      <c r="H1774">
        <v>1.3406</v>
      </c>
      <c r="I1774">
        <v>-50</v>
      </c>
      <c r="J1774">
        <v>195.67</v>
      </c>
      <c r="K1774" s="8" t="str">
        <f t="shared" si="302"/>
        <v>11:31</v>
      </c>
      <c r="L1774" s="7" t="str">
        <f t="shared" si="303"/>
        <v>11</v>
      </c>
      <c r="M1774" s="6">
        <f t="shared" si="304"/>
        <v>0</v>
      </c>
      <c r="N1774" s="5">
        <f t="shared" si="309"/>
        <v>1</v>
      </c>
      <c r="O1774" s="4">
        <f t="shared" si="310"/>
        <v>0</v>
      </c>
      <c r="P1774" s="3">
        <f t="shared" si="305"/>
        <v>0</v>
      </c>
      <c r="Q1774" s="2">
        <f t="shared" si="306"/>
        <v>0</v>
      </c>
      <c r="R1774" s="3">
        <f t="shared" si="307"/>
        <v>1</v>
      </c>
      <c r="S1774" s="2">
        <f t="shared" si="308"/>
        <v>0</v>
      </c>
      <c r="T1774" s="1">
        <f t="shared" si="311"/>
        <v>0</v>
      </c>
      <c r="U1774" s="1">
        <f t="shared" si="312"/>
        <v>0</v>
      </c>
    </row>
    <row r="1775" spans="1:21">
      <c r="A1775">
        <v>8725</v>
      </c>
      <c r="B1775" t="s">
        <v>179</v>
      </c>
      <c r="C1775" t="s">
        <v>0</v>
      </c>
      <c r="D1775">
        <v>3473</v>
      </c>
      <c r="E1775">
        <v>0.5</v>
      </c>
      <c r="F1775">
        <v>1.3423</v>
      </c>
      <c r="G1775">
        <v>1.3448</v>
      </c>
      <c r="H1775">
        <v>1.3423</v>
      </c>
      <c r="I1775">
        <v>2.5</v>
      </c>
      <c r="J1775">
        <v>198.17</v>
      </c>
      <c r="K1775" s="8" t="str">
        <f t="shared" si="302"/>
        <v>12:07</v>
      </c>
      <c r="L1775" s="7" t="str">
        <f t="shared" si="303"/>
        <v>12</v>
      </c>
      <c r="M1775" s="6">
        <f t="shared" si="304"/>
        <v>0</v>
      </c>
      <c r="N1775" s="5">
        <f t="shared" si="309"/>
        <v>0</v>
      </c>
      <c r="O1775" s="4">
        <f t="shared" si="310"/>
        <v>1</v>
      </c>
      <c r="P1775" s="3">
        <f t="shared" si="305"/>
        <v>0</v>
      </c>
      <c r="Q1775" s="2">
        <f t="shared" si="306"/>
        <v>0</v>
      </c>
      <c r="R1775" s="3">
        <f t="shared" si="307"/>
        <v>0</v>
      </c>
      <c r="S1775" s="2">
        <f t="shared" si="308"/>
        <v>0</v>
      </c>
      <c r="T1775" s="1">
        <f t="shared" si="311"/>
        <v>0</v>
      </c>
      <c r="U1775" s="1">
        <f t="shared" si="312"/>
        <v>0</v>
      </c>
    </row>
    <row r="1776" spans="1:21">
      <c r="A1776">
        <v>8728</v>
      </c>
      <c r="B1776" t="s">
        <v>178</v>
      </c>
      <c r="C1776" t="s">
        <v>3</v>
      </c>
      <c r="D1776">
        <v>3475</v>
      </c>
      <c r="E1776">
        <v>0.5</v>
      </c>
      <c r="F1776">
        <v>1.3458000000000001</v>
      </c>
      <c r="G1776">
        <v>1.3458000000000001</v>
      </c>
      <c r="H1776">
        <v>1.3432999999999999</v>
      </c>
      <c r="I1776">
        <v>-10</v>
      </c>
      <c r="J1776">
        <v>188.17</v>
      </c>
      <c r="K1776" s="8" t="str">
        <f t="shared" si="302"/>
        <v>14:17</v>
      </c>
      <c r="L1776" s="7" t="str">
        <f t="shared" si="303"/>
        <v>14</v>
      </c>
      <c r="M1776" s="6">
        <f t="shared" si="304"/>
        <v>0</v>
      </c>
      <c r="N1776" s="5">
        <f t="shared" si="309"/>
        <v>1</v>
      </c>
      <c r="O1776" s="4">
        <f t="shared" si="310"/>
        <v>0</v>
      </c>
      <c r="P1776" s="3">
        <f t="shared" si="305"/>
        <v>0</v>
      </c>
      <c r="Q1776" s="2">
        <f t="shared" si="306"/>
        <v>0</v>
      </c>
      <c r="R1776" s="3">
        <f t="shared" si="307"/>
        <v>1</v>
      </c>
      <c r="S1776" s="2">
        <f t="shared" si="308"/>
        <v>0</v>
      </c>
      <c r="T1776" s="1">
        <f t="shared" si="311"/>
        <v>0</v>
      </c>
      <c r="U1776" s="1">
        <f t="shared" si="312"/>
        <v>0</v>
      </c>
    </row>
    <row r="1777" spans="1:21">
      <c r="A1777">
        <v>8735</v>
      </c>
      <c r="B1777" t="s">
        <v>177</v>
      </c>
      <c r="C1777" t="s">
        <v>0</v>
      </c>
      <c r="D1777">
        <v>3477</v>
      </c>
      <c r="E1777">
        <v>1</v>
      </c>
      <c r="F1777">
        <v>1.3460000000000001</v>
      </c>
      <c r="G1777">
        <v>1.3485</v>
      </c>
      <c r="H1777">
        <v>1.3460000000000001</v>
      </c>
      <c r="I1777">
        <v>5</v>
      </c>
      <c r="J1777">
        <v>193.17</v>
      </c>
      <c r="K1777" s="8" t="str">
        <f t="shared" si="302"/>
        <v>15:09</v>
      </c>
      <c r="L1777" s="7" t="str">
        <f t="shared" si="303"/>
        <v>15</v>
      </c>
      <c r="M1777" s="6">
        <f t="shared" si="304"/>
        <v>0</v>
      </c>
      <c r="N1777" s="5">
        <f t="shared" si="309"/>
        <v>0</v>
      </c>
      <c r="O1777" s="4">
        <f t="shared" si="310"/>
        <v>1</v>
      </c>
      <c r="P1777" s="3">
        <f t="shared" si="305"/>
        <v>0</v>
      </c>
      <c r="Q1777" s="2">
        <f t="shared" si="306"/>
        <v>0</v>
      </c>
      <c r="R1777" s="3">
        <f t="shared" si="307"/>
        <v>0</v>
      </c>
      <c r="S1777" s="2">
        <f t="shared" si="308"/>
        <v>0</v>
      </c>
      <c r="T1777" s="1">
        <f t="shared" si="311"/>
        <v>0</v>
      </c>
      <c r="U1777" s="1">
        <f t="shared" si="312"/>
        <v>0</v>
      </c>
    </row>
    <row r="1778" spans="1:21">
      <c r="A1778">
        <v>8744</v>
      </c>
      <c r="B1778" t="s">
        <v>176</v>
      </c>
      <c r="C1778" t="s">
        <v>0</v>
      </c>
      <c r="D1778">
        <v>3481</v>
      </c>
      <c r="E1778">
        <v>1</v>
      </c>
      <c r="F1778">
        <v>1.3467</v>
      </c>
      <c r="G1778">
        <v>1.3492</v>
      </c>
      <c r="H1778">
        <v>1.3467</v>
      </c>
      <c r="I1778">
        <v>5</v>
      </c>
      <c r="J1778">
        <v>198.17</v>
      </c>
      <c r="K1778" s="8" t="str">
        <f t="shared" si="302"/>
        <v>04:12</v>
      </c>
      <c r="L1778" s="7" t="str">
        <f t="shared" si="303"/>
        <v>04</v>
      </c>
      <c r="M1778" s="6">
        <f t="shared" si="304"/>
        <v>0</v>
      </c>
      <c r="N1778" s="5">
        <f t="shared" si="309"/>
        <v>0</v>
      </c>
      <c r="O1778" s="4">
        <f t="shared" si="310"/>
        <v>2</v>
      </c>
      <c r="P1778" s="3">
        <f t="shared" si="305"/>
        <v>0</v>
      </c>
      <c r="Q1778" s="2">
        <f t="shared" si="306"/>
        <v>0</v>
      </c>
      <c r="R1778" s="3">
        <f t="shared" si="307"/>
        <v>0</v>
      </c>
      <c r="S1778" s="2">
        <f t="shared" si="308"/>
        <v>0</v>
      </c>
      <c r="T1778" s="1">
        <f t="shared" si="311"/>
        <v>0</v>
      </c>
      <c r="U1778" s="1">
        <f t="shared" si="312"/>
        <v>0</v>
      </c>
    </row>
    <row r="1779" spans="1:21">
      <c r="A1779">
        <v>8757</v>
      </c>
      <c r="B1779" t="s">
        <v>175</v>
      </c>
      <c r="C1779" t="s">
        <v>3</v>
      </c>
      <c r="D1779">
        <v>3486</v>
      </c>
      <c r="E1779">
        <v>1</v>
      </c>
      <c r="F1779">
        <v>1.3434999999999999</v>
      </c>
      <c r="G1779">
        <v>1.3434999999999999</v>
      </c>
      <c r="H1779">
        <v>1.3460000000000001</v>
      </c>
      <c r="I1779">
        <v>-20</v>
      </c>
      <c r="J1779">
        <v>178.17</v>
      </c>
      <c r="K1779" s="8" t="str">
        <f t="shared" si="302"/>
        <v>09:20</v>
      </c>
      <c r="L1779" s="7" t="str">
        <f t="shared" si="303"/>
        <v>09</v>
      </c>
      <c r="M1779" s="6">
        <f t="shared" si="304"/>
        <v>0</v>
      </c>
      <c r="N1779" s="5">
        <f t="shared" si="309"/>
        <v>1</v>
      </c>
      <c r="O1779" s="4">
        <f t="shared" si="310"/>
        <v>0</v>
      </c>
      <c r="P1779" s="3">
        <f t="shared" si="305"/>
        <v>0</v>
      </c>
      <c r="Q1779" s="2">
        <f t="shared" si="306"/>
        <v>0</v>
      </c>
      <c r="R1779" s="3">
        <f t="shared" si="307"/>
        <v>0</v>
      </c>
      <c r="S1779" s="2">
        <f t="shared" si="308"/>
        <v>0</v>
      </c>
      <c r="T1779" s="1">
        <f t="shared" si="311"/>
        <v>0</v>
      </c>
      <c r="U1779" s="1">
        <f t="shared" si="312"/>
        <v>0</v>
      </c>
    </row>
    <row r="1780" spans="1:21">
      <c r="A1780">
        <v>8762</v>
      </c>
      <c r="B1780" t="s">
        <v>174</v>
      </c>
      <c r="C1780" t="s">
        <v>0</v>
      </c>
      <c r="D1780">
        <v>3490</v>
      </c>
      <c r="E1780">
        <v>0.5</v>
      </c>
      <c r="F1780">
        <v>1.3439000000000001</v>
      </c>
      <c r="G1780">
        <v>1.3413999999999999</v>
      </c>
      <c r="H1780">
        <v>1.3439000000000001</v>
      </c>
      <c r="I1780">
        <v>2.5</v>
      </c>
      <c r="J1780">
        <v>180.67</v>
      </c>
      <c r="K1780" s="8" t="str">
        <f t="shared" si="302"/>
        <v>09:29</v>
      </c>
      <c r="L1780" s="7" t="str">
        <f t="shared" si="303"/>
        <v>09</v>
      </c>
      <c r="M1780" s="6">
        <f t="shared" si="304"/>
        <v>0</v>
      </c>
      <c r="N1780" s="5">
        <f t="shared" si="309"/>
        <v>0</v>
      </c>
      <c r="O1780" s="4">
        <f t="shared" si="310"/>
        <v>1</v>
      </c>
      <c r="P1780" s="3">
        <f t="shared" si="305"/>
        <v>0</v>
      </c>
      <c r="Q1780" s="2">
        <f t="shared" si="306"/>
        <v>0</v>
      </c>
      <c r="R1780" s="3">
        <f t="shared" si="307"/>
        <v>0</v>
      </c>
      <c r="S1780" s="2">
        <f t="shared" si="308"/>
        <v>1</v>
      </c>
      <c r="T1780" s="1">
        <f t="shared" si="311"/>
        <v>0</v>
      </c>
      <c r="U1780" s="1">
        <f t="shared" si="312"/>
        <v>0</v>
      </c>
    </row>
    <row r="1781" spans="1:21">
      <c r="A1781">
        <v>8771</v>
      </c>
      <c r="B1781" t="s">
        <v>173</v>
      </c>
      <c r="C1781" t="s">
        <v>0</v>
      </c>
      <c r="D1781">
        <v>3494</v>
      </c>
      <c r="E1781">
        <v>1</v>
      </c>
      <c r="F1781">
        <v>1.3449</v>
      </c>
      <c r="G1781">
        <v>1.3424</v>
      </c>
      <c r="H1781">
        <v>1.3449</v>
      </c>
      <c r="I1781">
        <v>5</v>
      </c>
      <c r="J1781">
        <v>185.67</v>
      </c>
      <c r="K1781" s="8" t="str">
        <f t="shared" si="302"/>
        <v>03:57</v>
      </c>
      <c r="L1781" s="7" t="str">
        <f t="shared" si="303"/>
        <v>03</v>
      </c>
      <c r="M1781" s="6">
        <f t="shared" si="304"/>
        <v>0</v>
      </c>
      <c r="N1781" s="5">
        <f t="shared" si="309"/>
        <v>0</v>
      </c>
      <c r="O1781" s="4">
        <f t="shared" si="310"/>
        <v>2</v>
      </c>
      <c r="P1781" s="3">
        <f t="shared" si="305"/>
        <v>0</v>
      </c>
      <c r="Q1781" s="2">
        <f t="shared" si="306"/>
        <v>0</v>
      </c>
      <c r="R1781" s="3">
        <f t="shared" si="307"/>
        <v>0</v>
      </c>
      <c r="S1781" s="2">
        <f t="shared" si="308"/>
        <v>1</v>
      </c>
      <c r="T1781" s="1">
        <f t="shared" si="311"/>
        <v>0</v>
      </c>
      <c r="U1781" s="1">
        <f t="shared" si="312"/>
        <v>0</v>
      </c>
    </row>
    <row r="1782" spans="1:21">
      <c r="A1782">
        <v>8776</v>
      </c>
      <c r="B1782" t="s">
        <v>172</v>
      </c>
      <c r="C1782" t="s">
        <v>0</v>
      </c>
      <c r="D1782">
        <v>3496</v>
      </c>
      <c r="E1782">
        <v>0.5</v>
      </c>
      <c r="F1782">
        <v>1.3439000000000001</v>
      </c>
      <c r="G1782">
        <v>1.3413999999999999</v>
      </c>
      <c r="H1782">
        <v>1.3439000000000001</v>
      </c>
      <c r="I1782">
        <v>2.5</v>
      </c>
      <c r="J1782">
        <v>188.17</v>
      </c>
      <c r="K1782" s="8" t="str">
        <f t="shared" si="302"/>
        <v>08:06</v>
      </c>
      <c r="L1782" s="7" t="str">
        <f t="shared" si="303"/>
        <v>08</v>
      </c>
      <c r="M1782" s="6">
        <f t="shared" si="304"/>
        <v>0</v>
      </c>
      <c r="N1782" s="5">
        <f t="shared" si="309"/>
        <v>0</v>
      </c>
      <c r="O1782" s="4">
        <f t="shared" si="310"/>
        <v>3</v>
      </c>
      <c r="P1782" s="3">
        <f t="shared" si="305"/>
        <v>0</v>
      </c>
      <c r="Q1782" s="2">
        <f t="shared" si="306"/>
        <v>0</v>
      </c>
      <c r="R1782" s="3">
        <f t="shared" si="307"/>
        <v>0</v>
      </c>
      <c r="S1782" s="2">
        <f t="shared" si="308"/>
        <v>1</v>
      </c>
      <c r="T1782" s="1">
        <f t="shared" si="311"/>
        <v>0</v>
      </c>
      <c r="U1782" s="1">
        <f t="shared" si="312"/>
        <v>0</v>
      </c>
    </row>
    <row r="1783" spans="1:21">
      <c r="A1783">
        <v>8781</v>
      </c>
      <c r="B1783" t="s">
        <v>171</v>
      </c>
      <c r="C1783" t="s">
        <v>0</v>
      </c>
      <c r="D1783">
        <v>3498</v>
      </c>
      <c r="E1783">
        <v>0.5</v>
      </c>
      <c r="F1783">
        <v>1.3429</v>
      </c>
      <c r="G1783">
        <v>1.3404</v>
      </c>
      <c r="H1783">
        <v>1.3429</v>
      </c>
      <c r="I1783">
        <v>2.5</v>
      </c>
      <c r="J1783">
        <v>190.67</v>
      </c>
      <c r="K1783" s="8" t="str">
        <f t="shared" si="302"/>
        <v>08:52</v>
      </c>
      <c r="L1783" s="7" t="str">
        <f t="shared" si="303"/>
        <v>08</v>
      </c>
      <c r="M1783" s="6">
        <f t="shared" si="304"/>
        <v>0</v>
      </c>
      <c r="N1783" s="5">
        <f t="shared" si="309"/>
        <v>0</v>
      </c>
      <c r="O1783" s="4">
        <f t="shared" si="310"/>
        <v>4</v>
      </c>
      <c r="P1783" s="3">
        <f t="shared" si="305"/>
        <v>0</v>
      </c>
      <c r="Q1783" s="2">
        <f t="shared" si="306"/>
        <v>0</v>
      </c>
      <c r="R1783" s="3">
        <f t="shared" si="307"/>
        <v>0</v>
      </c>
      <c r="S1783" s="2">
        <f t="shared" si="308"/>
        <v>1</v>
      </c>
      <c r="T1783" s="1">
        <f t="shared" si="311"/>
        <v>0</v>
      </c>
      <c r="U1783" s="1">
        <f t="shared" si="312"/>
        <v>0</v>
      </c>
    </row>
    <row r="1784" spans="1:21">
      <c r="A1784">
        <v>8790</v>
      </c>
      <c r="B1784" t="s">
        <v>170</v>
      </c>
      <c r="C1784" t="s">
        <v>0</v>
      </c>
      <c r="D1784">
        <v>3501</v>
      </c>
      <c r="E1784">
        <v>1</v>
      </c>
      <c r="F1784">
        <v>1.3460000000000001</v>
      </c>
      <c r="G1784">
        <v>1.3485</v>
      </c>
      <c r="H1784">
        <v>1.3460000000000001</v>
      </c>
      <c r="I1784">
        <v>5</v>
      </c>
      <c r="J1784">
        <v>195.67</v>
      </c>
      <c r="K1784" s="8" t="str">
        <f t="shared" si="302"/>
        <v>06:41</v>
      </c>
      <c r="L1784" s="7" t="str">
        <f t="shared" si="303"/>
        <v>06</v>
      </c>
      <c r="M1784" s="6">
        <f t="shared" si="304"/>
        <v>0</v>
      </c>
      <c r="N1784" s="5">
        <f t="shared" si="309"/>
        <v>0</v>
      </c>
      <c r="O1784" s="4">
        <f t="shared" si="310"/>
        <v>5</v>
      </c>
      <c r="P1784" s="3">
        <f t="shared" si="305"/>
        <v>0</v>
      </c>
      <c r="Q1784" s="2">
        <f t="shared" si="306"/>
        <v>0</v>
      </c>
      <c r="R1784" s="3">
        <f t="shared" si="307"/>
        <v>0</v>
      </c>
      <c r="S1784" s="2">
        <f t="shared" si="308"/>
        <v>0</v>
      </c>
      <c r="T1784" s="1">
        <f t="shared" si="311"/>
        <v>0</v>
      </c>
      <c r="U1784" s="1">
        <f t="shared" si="312"/>
        <v>1</v>
      </c>
    </row>
    <row r="1785" spans="1:21">
      <c r="A1785">
        <v>8793</v>
      </c>
      <c r="B1785" t="s">
        <v>169</v>
      </c>
      <c r="C1785" t="s">
        <v>0</v>
      </c>
      <c r="D1785">
        <v>3503</v>
      </c>
      <c r="E1785">
        <v>0.5</v>
      </c>
      <c r="F1785">
        <v>1.3472</v>
      </c>
      <c r="G1785">
        <v>1.3496999999999999</v>
      </c>
      <c r="H1785">
        <v>1.3472</v>
      </c>
      <c r="I1785">
        <v>2.5</v>
      </c>
      <c r="J1785">
        <v>198.17</v>
      </c>
      <c r="K1785" s="8" t="str">
        <f t="shared" si="302"/>
        <v>08:35</v>
      </c>
      <c r="L1785" s="7" t="str">
        <f t="shared" si="303"/>
        <v>08</v>
      </c>
      <c r="M1785" s="6">
        <f t="shared" si="304"/>
        <v>0</v>
      </c>
      <c r="N1785" s="5">
        <f t="shared" si="309"/>
        <v>0</v>
      </c>
      <c r="O1785" s="4">
        <f t="shared" si="310"/>
        <v>6</v>
      </c>
      <c r="P1785" s="3">
        <f t="shared" si="305"/>
        <v>0</v>
      </c>
      <c r="Q1785" s="2">
        <f t="shared" si="306"/>
        <v>0</v>
      </c>
      <c r="R1785" s="3">
        <f t="shared" si="307"/>
        <v>0</v>
      </c>
      <c r="S1785" s="2">
        <f t="shared" si="308"/>
        <v>0</v>
      </c>
      <c r="T1785" s="1">
        <f t="shared" si="311"/>
        <v>0</v>
      </c>
      <c r="U1785" s="1">
        <f t="shared" si="312"/>
        <v>0</v>
      </c>
    </row>
    <row r="1786" spans="1:21">
      <c r="A1786">
        <v>8800</v>
      </c>
      <c r="B1786" t="s">
        <v>168</v>
      </c>
      <c r="C1786" t="s">
        <v>0</v>
      </c>
      <c r="D1786">
        <v>3506</v>
      </c>
      <c r="E1786">
        <v>1</v>
      </c>
      <c r="F1786">
        <v>1.3467</v>
      </c>
      <c r="G1786">
        <v>1.3442000000000001</v>
      </c>
      <c r="H1786">
        <v>1.3467</v>
      </c>
      <c r="I1786">
        <v>5</v>
      </c>
      <c r="J1786">
        <v>203.17</v>
      </c>
      <c r="K1786" s="8" t="str">
        <f t="shared" si="302"/>
        <v>08:51</v>
      </c>
      <c r="L1786" s="7" t="str">
        <f t="shared" si="303"/>
        <v>08</v>
      </c>
      <c r="M1786" s="6">
        <f t="shared" si="304"/>
        <v>0</v>
      </c>
      <c r="N1786" s="5">
        <f t="shared" si="309"/>
        <v>0</v>
      </c>
      <c r="O1786" s="4">
        <f t="shared" si="310"/>
        <v>7</v>
      </c>
      <c r="P1786" s="3">
        <f t="shared" si="305"/>
        <v>0</v>
      </c>
      <c r="Q1786" s="2">
        <f t="shared" si="306"/>
        <v>0</v>
      </c>
      <c r="R1786" s="3">
        <f t="shared" si="307"/>
        <v>0</v>
      </c>
      <c r="S1786" s="2">
        <f t="shared" si="308"/>
        <v>1</v>
      </c>
      <c r="T1786" s="1">
        <f t="shared" si="311"/>
        <v>0</v>
      </c>
      <c r="U1786" s="1">
        <f t="shared" si="312"/>
        <v>1</v>
      </c>
    </row>
    <row r="1787" spans="1:21">
      <c r="A1787">
        <v>8803</v>
      </c>
      <c r="B1787" t="s">
        <v>167</v>
      </c>
      <c r="C1787" t="s">
        <v>0</v>
      </c>
      <c r="D1787">
        <v>3508</v>
      </c>
      <c r="E1787">
        <v>0.5</v>
      </c>
      <c r="F1787">
        <v>1.3456999999999999</v>
      </c>
      <c r="G1787">
        <v>1.3431999999999999</v>
      </c>
      <c r="H1787">
        <v>1.3456999999999999</v>
      </c>
      <c r="I1787">
        <v>2.5</v>
      </c>
      <c r="J1787">
        <v>205.67</v>
      </c>
      <c r="K1787" s="8" t="str">
        <f t="shared" si="302"/>
        <v>11:26</v>
      </c>
      <c r="L1787" s="7" t="str">
        <f t="shared" si="303"/>
        <v>11</v>
      </c>
      <c r="M1787" s="6">
        <f t="shared" si="304"/>
        <v>0</v>
      </c>
      <c r="N1787" s="5">
        <f t="shared" si="309"/>
        <v>0</v>
      </c>
      <c r="O1787" s="4">
        <f t="shared" si="310"/>
        <v>8</v>
      </c>
      <c r="P1787" s="3">
        <f t="shared" si="305"/>
        <v>0</v>
      </c>
      <c r="Q1787" s="2">
        <f t="shared" si="306"/>
        <v>0</v>
      </c>
      <c r="R1787" s="3">
        <f t="shared" si="307"/>
        <v>0</v>
      </c>
      <c r="S1787" s="2">
        <f t="shared" si="308"/>
        <v>1</v>
      </c>
      <c r="T1787" s="1">
        <f t="shared" si="311"/>
        <v>0</v>
      </c>
      <c r="U1787" s="1">
        <f t="shared" si="312"/>
        <v>0</v>
      </c>
    </row>
    <row r="1788" spans="1:21">
      <c r="A1788">
        <v>8810</v>
      </c>
      <c r="B1788" t="s">
        <v>166</v>
      </c>
      <c r="C1788" t="s">
        <v>0</v>
      </c>
      <c r="D1788">
        <v>3509</v>
      </c>
      <c r="E1788">
        <v>1</v>
      </c>
      <c r="F1788">
        <v>1.3464</v>
      </c>
      <c r="G1788">
        <v>1.3489</v>
      </c>
      <c r="H1788">
        <v>1.3464</v>
      </c>
      <c r="I1788">
        <v>5</v>
      </c>
      <c r="J1788">
        <v>210.67</v>
      </c>
      <c r="K1788" s="8" t="str">
        <f t="shared" si="302"/>
        <v>13:11</v>
      </c>
      <c r="L1788" s="7" t="str">
        <f t="shared" si="303"/>
        <v>13</v>
      </c>
      <c r="M1788" s="6">
        <f t="shared" si="304"/>
        <v>0</v>
      </c>
      <c r="N1788" s="5">
        <f t="shared" si="309"/>
        <v>0</v>
      </c>
      <c r="O1788" s="4">
        <f t="shared" si="310"/>
        <v>9</v>
      </c>
      <c r="P1788" s="3">
        <f t="shared" si="305"/>
        <v>0</v>
      </c>
      <c r="Q1788" s="2">
        <f t="shared" si="306"/>
        <v>0</v>
      </c>
      <c r="R1788" s="3">
        <f t="shared" si="307"/>
        <v>0</v>
      </c>
      <c r="S1788" s="2">
        <f t="shared" si="308"/>
        <v>0</v>
      </c>
      <c r="T1788" s="1">
        <f t="shared" si="311"/>
        <v>0</v>
      </c>
      <c r="U1788" s="1">
        <f t="shared" si="312"/>
        <v>1</v>
      </c>
    </row>
    <row r="1789" spans="1:21">
      <c r="A1789">
        <v>8824</v>
      </c>
      <c r="B1789" t="s">
        <v>165</v>
      </c>
      <c r="C1789" t="s">
        <v>0</v>
      </c>
      <c r="D1789">
        <v>3518</v>
      </c>
      <c r="E1789">
        <v>2</v>
      </c>
      <c r="F1789">
        <v>1.3453999999999999</v>
      </c>
      <c r="G1789">
        <v>1.3429</v>
      </c>
      <c r="H1789">
        <v>1.3453999999999999</v>
      </c>
      <c r="I1789">
        <v>10</v>
      </c>
      <c r="J1789">
        <v>220.67</v>
      </c>
      <c r="K1789" s="8" t="str">
        <f t="shared" si="302"/>
        <v>08:14</v>
      </c>
      <c r="L1789" s="7" t="str">
        <f t="shared" si="303"/>
        <v>08</v>
      </c>
      <c r="M1789" s="6">
        <f t="shared" si="304"/>
        <v>0</v>
      </c>
      <c r="N1789" s="5">
        <f t="shared" si="309"/>
        <v>0</v>
      </c>
      <c r="O1789" s="4">
        <f t="shared" si="310"/>
        <v>10</v>
      </c>
      <c r="P1789" s="3">
        <f t="shared" si="305"/>
        <v>0</v>
      </c>
      <c r="Q1789" s="2">
        <f t="shared" si="306"/>
        <v>1</v>
      </c>
      <c r="R1789" s="3">
        <f t="shared" si="307"/>
        <v>0</v>
      </c>
      <c r="S1789" s="2">
        <f t="shared" si="308"/>
        <v>1</v>
      </c>
      <c r="T1789" s="1">
        <f t="shared" si="311"/>
        <v>0</v>
      </c>
      <c r="U1789" s="1">
        <f t="shared" si="312"/>
        <v>1</v>
      </c>
    </row>
    <row r="1790" spans="1:21">
      <c r="A1790">
        <v>8825</v>
      </c>
      <c r="B1790" t="s">
        <v>164</v>
      </c>
      <c r="C1790" t="s">
        <v>3</v>
      </c>
      <c r="D1790">
        <v>3513</v>
      </c>
      <c r="E1790">
        <v>1</v>
      </c>
      <c r="F1790">
        <v>1.3466</v>
      </c>
      <c r="G1790">
        <v>1.3466</v>
      </c>
      <c r="H1790">
        <v>1.3441000000000001</v>
      </c>
      <c r="I1790">
        <v>-20</v>
      </c>
      <c r="J1790">
        <v>200.67</v>
      </c>
      <c r="K1790" s="8" t="str">
        <f t="shared" si="302"/>
        <v>11:01</v>
      </c>
      <c r="L1790" s="7" t="str">
        <f t="shared" si="303"/>
        <v>11</v>
      </c>
      <c r="M1790" s="6">
        <f t="shared" si="304"/>
        <v>0</v>
      </c>
      <c r="N1790" s="5">
        <f t="shared" si="309"/>
        <v>1</v>
      </c>
      <c r="O1790" s="4">
        <f t="shared" si="310"/>
        <v>0</v>
      </c>
      <c r="P1790" s="3">
        <f t="shared" si="305"/>
        <v>0</v>
      </c>
      <c r="Q1790" s="2">
        <f t="shared" si="306"/>
        <v>0</v>
      </c>
      <c r="R1790" s="3">
        <f t="shared" si="307"/>
        <v>1</v>
      </c>
      <c r="S1790" s="2">
        <f t="shared" si="308"/>
        <v>0</v>
      </c>
      <c r="T1790" s="1">
        <f t="shared" si="311"/>
        <v>0</v>
      </c>
      <c r="U1790" s="1">
        <f t="shared" si="312"/>
        <v>0</v>
      </c>
    </row>
    <row r="1791" spans="1:21">
      <c r="A1791">
        <v>8827</v>
      </c>
      <c r="B1791" t="s">
        <v>163</v>
      </c>
      <c r="C1791" t="s">
        <v>3</v>
      </c>
      <c r="D1791">
        <v>3517</v>
      </c>
      <c r="E1791">
        <v>0.5</v>
      </c>
      <c r="F1791">
        <v>1.3486</v>
      </c>
      <c r="G1791">
        <v>1.3486</v>
      </c>
      <c r="H1791">
        <v>1.3461000000000001</v>
      </c>
      <c r="I1791">
        <v>-10</v>
      </c>
      <c r="J1791">
        <v>190.67</v>
      </c>
      <c r="K1791" s="8" t="str">
        <f t="shared" si="302"/>
        <v>11:52</v>
      </c>
      <c r="L1791" s="7" t="str">
        <f t="shared" si="303"/>
        <v>11</v>
      </c>
      <c r="M1791" s="6">
        <f t="shared" si="304"/>
        <v>0</v>
      </c>
      <c r="N1791" s="5">
        <f t="shared" si="309"/>
        <v>2</v>
      </c>
      <c r="O1791" s="4">
        <f t="shared" si="310"/>
        <v>0</v>
      </c>
      <c r="P1791" s="3">
        <f t="shared" si="305"/>
        <v>1</v>
      </c>
      <c r="Q1791" s="2">
        <f t="shared" si="306"/>
        <v>0</v>
      </c>
      <c r="R1791" s="3">
        <f t="shared" si="307"/>
        <v>1</v>
      </c>
      <c r="S1791" s="2">
        <f t="shared" si="308"/>
        <v>0</v>
      </c>
      <c r="T1791" s="1">
        <f t="shared" si="311"/>
        <v>0</v>
      </c>
      <c r="U1791" s="1">
        <f t="shared" si="312"/>
        <v>0</v>
      </c>
    </row>
    <row r="1792" spans="1:21">
      <c r="A1792">
        <v>8834</v>
      </c>
      <c r="B1792" t="s">
        <v>162</v>
      </c>
      <c r="C1792" t="s">
        <v>0</v>
      </c>
      <c r="D1792">
        <v>3519</v>
      </c>
      <c r="E1792">
        <v>1</v>
      </c>
      <c r="F1792">
        <v>1.349</v>
      </c>
      <c r="G1792">
        <v>1.3514999999999999</v>
      </c>
      <c r="H1792">
        <v>1.349</v>
      </c>
      <c r="I1792">
        <v>5</v>
      </c>
      <c r="J1792">
        <v>195.67</v>
      </c>
      <c r="K1792" s="8" t="str">
        <f t="shared" si="302"/>
        <v>12:09</v>
      </c>
      <c r="L1792" s="7" t="str">
        <f t="shared" si="303"/>
        <v>12</v>
      </c>
      <c r="M1792" s="6">
        <f t="shared" si="304"/>
        <v>0</v>
      </c>
      <c r="N1792" s="5">
        <f t="shared" si="309"/>
        <v>0</v>
      </c>
      <c r="O1792" s="4">
        <f t="shared" si="310"/>
        <v>1</v>
      </c>
      <c r="P1792" s="3">
        <f t="shared" si="305"/>
        <v>0</v>
      </c>
      <c r="Q1792" s="2">
        <f t="shared" si="306"/>
        <v>0</v>
      </c>
      <c r="R1792" s="3">
        <f t="shared" si="307"/>
        <v>0</v>
      </c>
      <c r="S1792" s="2">
        <f t="shared" si="308"/>
        <v>0</v>
      </c>
      <c r="T1792" s="1">
        <f t="shared" si="311"/>
        <v>0</v>
      </c>
      <c r="U1792" s="1">
        <f t="shared" si="312"/>
        <v>0</v>
      </c>
    </row>
    <row r="1793" spans="1:21">
      <c r="A1793">
        <v>8839</v>
      </c>
      <c r="B1793" t="s">
        <v>161</v>
      </c>
      <c r="C1793" t="s">
        <v>0</v>
      </c>
      <c r="D1793">
        <v>3521</v>
      </c>
      <c r="E1793">
        <v>0.5</v>
      </c>
      <c r="F1793">
        <v>1.35</v>
      </c>
      <c r="G1793">
        <v>1.3525</v>
      </c>
      <c r="H1793">
        <v>1.35</v>
      </c>
      <c r="I1793">
        <v>2.5</v>
      </c>
      <c r="J1793">
        <v>198.17</v>
      </c>
      <c r="K1793" s="8" t="str">
        <f t="shared" ref="K1793:K1856" si="313">RIGHT(B1793,5)</f>
        <v>12:46</v>
      </c>
      <c r="L1793" s="7" t="str">
        <f t="shared" ref="L1793:L1856" si="314">TEXT(K1793,"hh")</f>
        <v>12</v>
      </c>
      <c r="M1793" s="6">
        <f t="shared" ref="M1793:M1856" si="315">IF(C1793="close",IF(I1793&gt;=0,1,IF(I1793&lt;0,2)),0)</f>
        <v>0</v>
      </c>
      <c r="N1793" s="5">
        <f t="shared" si="309"/>
        <v>0</v>
      </c>
      <c r="O1793" s="4">
        <f t="shared" si="310"/>
        <v>2</v>
      </c>
      <c r="P1793" s="3">
        <f t="shared" ref="P1793:P1856" si="316">IF(AND(N1793&gt;=$AD$36,N1794=0),1,0)</f>
        <v>0</v>
      </c>
      <c r="Q1793" s="2">
        <f t="shared" ref="Q1793:Q1856" si="317">IF(AND(O1793&gt;=$AD$35,O1794=0),1,0)</f>
        <v>0</v>
      </c>
      <c r="R1793" s="3">
        <f t="shared" ref="R1793:R1856" si="318">IF(AND(N1793&gt;0,ISODD(D1793)),1,0)</f>
        <v>0</v>
      </c>
      <c r="S1793" s="2">
        <f t="shared" ref="S1793:S1856" si="319">IF(AND(O1793&gt;0,ISEVEN(D1793)),1,0)</f>
        <v>0</v>
      </c>
      <c r="T1793" s="1">
        <f t="shared" si="311"/>
        <v>0</v>
      </c>
      <c r="U1793" s="1">
        <f t="shared" si="312"/>
        <v>0</v>
      </c>
    </row>
    <row r="1794" spans="1:21">
      <c r="A1794">
        <v>8842</v>
      </c>
      <c r="B1794" t="s">
        <v>160</v>
      </c>
      <c r="C1794" t="s">
        <v>0</v>
      </c>
      <c r="D1794">
        <v>3523</v>
      </c>
      <c r="E1794">
        <v>0.5</v>
      </c>
      <c r="F1794">
        <v>1.3511</v>
      </c>
      <c r="G1794">
        <v>1.3535999999999999</v>
      </c>
      <c r="H1794">
        <v>1.3511</v>
      </c>
      <c r="I1794">
        <v>2.5</v>
      </c>
      <c r="J1794">
        <v>200.67</v>
      </c>
      <c r="K1794" s="8" t="str">
        <f t="shared" si="313"/>
        <v>14:32</v>
      </c>
      <c r="L1794" s="7" t="str">
        <f t="shared" si="314"/>
        <v>14</v>
      </c>
      <c r="M1794" s="6">
        <f t="shared" si="315"/>
        <v>0</v>
      </c>
      <c r="N1794" s="5">
        <f t="shared" ref="N1794:N1857" si="320">IF(N1793=0,IF(C1794="s/l",1,0),IF(C1794="s/l",N1793+1,0))</f>
        <v>0</v>
      </c>
      <c r="O1794" s="4">
        <f t="shared" ref="O1794:O1857" si="321">IF(O1793=0,IF(C1794="t/p",1,0),IF(C1794="t/p",O1793+1,0))</f>
        <v>3</v>
      </c>
      <c r="P1794" s="3">
        <f t="shared" si="316"/>
        <v>0</v>
      </c>
      <c r="Q1794" s="2">
        <f t="shared" si="317"/>
        <v>0</v>
      </c>
      <c r="R1794" s="3">
        <f t="shared" si="318"/>
        <v>0</v>
      </c>
      <c r="S1794" s="2">
        <f t="shared" si="319"/>
        <v>0</v>
      </c>
      <c r="T1794" s="1">
        <f t="shared" ref="T1794:T1857" si="322">IF(AND(N1793&gt;0,N1794&gt;0),IF(OR(AND(R1793=0,R1794=1),AND(R1793=1,R1794=0)),1,0),0)</f>
        <v>0</v>
      </c>
      <c r="U1794" s="1">
        <f t="shared" ref="U1794:U1857" si="323">IF(AND(O1793&gt;0,O1794&gt;0),IF(OR(AND(S1793=0,S1794=1),AND(S1793=1,S1794=0)),1,0),0)</f>
        <v>0</v>
      </c>
    </row>
    <row r="1795" spans="1:21">
      <c r="A1795">
        <v>8849</v>
      </c>
      <c r="B1795" t="s">
        <v>159</v>
      </c>
      <c r="C1795" t="s">
        <v>0</v>
      </c>
      <c r="D1795">
        <v>3525</v>
      </c>
      <c r="E1795">
        <v>1</v>
      </c>
      <c r="F1795">
        <v>1.3512999999999999</v>
      </c>
      <c r="G1795">
        <v>1.3537999999999999</v>
      </c>
      <c r="H1795">
        <v>1.3512999999999999</v>
      </c>
      <c r="I1795">
        <v>5</v>
      </c>
      <c r="J1795">
        <v>205.67</v>
      </c>
      <c r="K1795" s="8" t="str">
        <f t="shared" si="313"/>
        <v>15:56</v>
      </c>
      <c r="L1795" s="7" t="str">
        <f t="shared" si="314"/>
        <v>15</v>
      </c>
      <c r="M1795" s="6">
        <f t="shared" si="315"/>
        <v>0</v>
      </c>
      <c r="N1795" s="5">
        <f t="shared" si="320"/>
        <v>0</v>
      </c>
      <c r="O1795" s="4">
        <f t="shared" si="321"/>
        <v>4</v>
      </c>
      <c r="P1795" s="3">
        <f t="shared" si="316"/>
        <v>0</v>
      </c>
      <c r="Q1795" s="2">
        <f t="shared" si="317"/>
        <v>1</v>
      </c>
      <c r="R1795" s="3">
        <f t="shared" si="318"/>
        <v>0</v>
      </c>
      <c r="S1795" s="2">
        <f t="shared" si="319"/>
        <v>0</v>
      </c>
      <c r="T1795" s="1">
        <f t="shared" si="322"/>
        <v>0</v>
      </c>
      <c r="U1795" s="1">
        <f t="shared" si="323"/>
        <v>0</v>
      </c>
    </row>
    <row r="1796" spans="1:21">
      <c r="A1796">
        <v>8852</v>
      </c>
      <c r="B1796" t="s">
        <v>158</v>
      </c>
      <c r="C1796" t="s">
        <v>54</v>
      </c>
      <c r="D1796">
        <v>3527</v>
      </c>
      <c r="E1796">
        <v>0.5</v>
      </c>
      <c r="F1796">
        <v>1.3545</v>
      </c>
      <c r="G1796">
        <v>1.3549</v>
      </c>
      <c r="H1796">
        <v>1.3524</v>
      </c>
      <c r="I1796">
        <v>-8.19</v>
      </c>
      <c r="J1796">
        <v>197.48</v>
      </c>
      <c r="K1796" s="8" t="str">
        <f t="shared" si="313"/>
        <v>00:03</v>
      </c>
      <c r="L1796" s="7" t="str">
        <f t="shared" si="314"/>
        <v>00</v>
      </c>
      <c r="M1796" s="6">
        <f t="shared" si="315"/>
        <v>2</v>
      </c>
      <c r="N1796" s="5">
        <f t="shared" si="320"/>
        <v>0</v>
      </c>
      <c r="O1796" s="4">
        <f t="shared" si="321"/>
        <v>0</v>
      </c>
      <c r="P1796" s="3">
        <f t="shared" si="316"/>
        <v>0</v>
      </c>
      <c r="Q1796" s="2">
        <f t="shared" si="317"/>
        <v>0</v>
      </c>
      <c r="R1796" s="3">
        <f t="shared" si="318"/>
        <v>0</v>
      </c>
      <c r="S1796" s="2">
        <f t="shared" si="319"/>
        <v>0</v>
      </c>
      <c r="T1796" s="1">
        <f t="shared" si="322"/>
        <v>0</v>
      </c>
      <c r="U1796" s="1">
        <f t="shared" si="323"/>
        <v>0</v>
      </c>
    </row>
    <row r="1797" spans="1:21">
      <c r="A1797">
        <v>8859</v>
      </c>
      <c r="B1797" t="s">
        <v>157</v>
      </c>
      <c r="C1797" t="s">
        <v>0</v>
      </c>
      <c r="D1797">
        <v>3529</v>
      </c>
      <c r="E1797">
        <v>1</v>
      </c>
      <c r="F1797">
        <v>1.3539000000000001</v>
      </c>
      <c r="G1797">
        <v>1.3564000000000001</v>
      </c>
      <c r="H1797">
        <v>1.3539000000000001</v>
      </c>
      <c r="I1797">
        <v>5</v>
      </c>
      <c r="J1797">
        <v>202.48</v>
      </c>
      <c r="K1797" s="8" t="str">
        <f t="shared" si="313"/>
        <v>08:31</v>
      </c>
      <c r="L1797" s="7" t="str">
        <f t="shared" si="314"/>
        <v>08</v>
      </c>
      <c r="M1797" s="6">
        <f t="shared" si="315"/>
        <v>0</v>
      </c>
      <c r="N1797" s="5">
        <f t="shared" si="320"/>
        <v>0</v>
      </c>
      <c r="O1797" s="4">
        <f t="shared" si="321"/>
        <v>1</v>
      </c>
      <c r="P1797" s="3">
        <f t="shared" si="316"/>
        <v>0</v>
      </c>
      <c r="Q1797" s="2">
        <f t="shared" si="317"/>
        <v>0</v>
      </c>
      <c r="R1797" s="3">
        <f t="shared" si="318"/>
        <v>0</v>
      </c>
      <c r="S1797" s="2">
        <f t="shared" si="319"/>
        <v>0</v>
      </c>
      <c r="T1797" s="1">
        <f t="shared" si="322"/>
        <v>0</v>
      </c>
      <c r="U1797" s="1">
        <f t="shared" si="323"/>
        <v>0</v>
      </c>
    </row>
    <row r="1798" spans="1:21">
      <c r="A1798">
        <v>8862</v>
      </c>
      <c r="B1798" t="s">
        <v>156</v>
      </c>
      <c r="C1798" t="s">
        <v>3</v>
      </c>
      <c r="D1798">
        <v>3531</v>
      </c>
      <c r="E1798">
        <v>0.5</v>
      </c>
      <c r="F1798">
        <v>1.3573999999999999</v>
      </c>
      <c r="G1798">
        <v>1.3573999999999999</v>
      </c>
      <c r="H1798">
        <v>1.3549</v>
      </c>
      <c r="I1798">
        <v>-10</v>
      </c>
      <c r="J1798">
        <v>192.48</v>
      </c>
      <c r="K1798" s="8" t="str">
        <f t="shared" si="313"/>
        <v>10:25</v>
      </c>
      <c r="L1798" s="7" t="str">
        <f t="shared" si="314"/>
        <v>10</v>
      </c>
      <c r="M1798" s="6">
        <f t="shared" si="315"/>
        <v>0</v>
      </c>
      <c r="N1798" s="5">
        <f t="shared" si="320"/>
        <v>1</v>
      </c>
      <c r="O1798" s="4">
        <f t="shared" si="321"/>
        <v>0</v>
      </c>
      <c r="P1798" s="3">
        <f t="shared" si="316"/>
        <v>0</v>
      </c>
      <c r="Q1798" s="2">
        <f t="shared" si="317"/>
        <v>0</v>
      </c>
      <c r="R1798" s="3">
        <f t="shared" si="318"/>
        <v>1</v>
      </c>
      <c r="S1798" s="2">
        <f t="shared" si="319"/>
        <v>0</v>
      </c>
      <c r="T1798" s="1">
        <f t="shared" si="322"/>
        <v>0</v>
      </c>
      <c r="U1798" s="1">
        <f t="shared" si="323"/>
        <v>0</v>
      </c>
    </row>
    <row r="1799" spans="1:21">
      <c r="A1799">
        <v>8869</v>
      </c>
      <c r="B1799" t="s">
        <v>155</v>
      </c>
      <c r="C1799" t="s">
        <v>0</v>
      </c>
      <c r="D1799">
        <v>3533</v>
      </c>
      <c r="E1799">
        <v>1</v>
      </c>
      <c r="F1799">
        <v>1.3575999999999999</v>
      </c>
      <c r="G1799">
        <v>1.3601000000000001</v>
      </c>
      <c r="H1799">
        <v>1.3575999999999999</v>
      </c>
      <c r="I1799">
        <v>5</v>
      </c>
      <c r="J1799">
        <v>197.48</v>
      </c>
      <c r="K1799" s="8" t="str">
        <f t="shared" si="313"/>
        <v>13:07</v>
      </c>
      <c r="L1799" s="7" t="str">
        <f t="shared" si="314"/>
        <v>13</v>
      </c>
      <c r="M1799" s="6">
        <f t="shared" si="315"/>
        <v>0</v>
      </c>
      <c r="N1799" s="5">
        <f t="shared" si="320"/>
        <v>0</v>
      </c>
      <c r="O1799" s="4">
        <f t="shared" si="321"/>
        <v>1</v>
      </c>
      <c r="P1799" s="3">
        <f t="shared" si="316"/>
        <v>0</v>
      </c>
      <c r="Q1799" s="2">
        <f t="shared" si="317"/>
        <v>0</v>
      </c>
      <c r="R1799" s="3">
        <f t="shared" si="318"/>
        <v>0</v>
      </c>
      <c r="S1799" s="2">
        <f t="shared" si="319"/>
        <v>0</v>
      </c>
      <c r="T1799" s="1">
        <f t="shared" si="322"/>
        <v>0</v>
      </c>
      <c r="U1799" s="1">
        <f t="shared" si="323"/>
        <v>0</v>
      </c>
    </row>
    <row r="1800" spans="1:21">
      <c r="A1800">
        <v>8874</v>
      </c>
      <c r="B1800" t="s">
        <v>154</v>
      </c>
      <c r="C1800" t="s">
        <v>0</v>
      </c>
      <c r="D1800">
        <v>3535</v>
      </c>
      <c r="E1800">
        <v>0.5</v>
      </c>
      <c r="F1800">
        <v>1.3586</v>
      </c>
      <c r="G1800">
        <v>1.3611</v>
      </c>
      <c r="H1800">
        <v>1.3586</v>
      </c>
      <c r="I1800">
        <v>2.5</v>
      </c>
      <c r="J1800">
        <v>199.98</v>
      </c>
      <c r="K1800" s="8" t="str">
        <f t="shared" si="313"/>
        <v>14:06</v>
      </c>
      <c r="L1800" s="7" t="str">
        <f t="shared" si="314"/>
        <v>14</v>
      </c>
      <c r="M1800" s="6">
        <f t="shared" si="315"/>
        <v>0</v>
      </c>
      <c r="N1800" s="5">
        <f t="shared" si="320"/>
        <v>0</v>
      </c>
      <c r="O1800" s="4">
        <f t="shared" si="321"/>
        <v>2</v>
      </c>
      <c r="P1800" s="3">
        <f t="shared" si="316"/>
        <v>0</v>
      </c>
      <c r="Q1800" s="2">
        <f t="shared" si="317"/>
        <v>0</v>
      </c>
      <c r="R1800" s="3">
        <f t="shared" si="318"/>
        <v>0</v>
      </c>
      <c r="S1800" s="2">
        <f t="shared" si="319"/>
        <v>0</v>
      </c>
      <c r="T1800" s="1">
        <f t="shared" si="322"/>
        <v>0</v>
      </c>
      <c r="U1800" s="1">
        <f t="shared" si="323"/>
        <v>0</v>
      </c>
    </row>
    <row r="1801" spans="1:21">
      <c r="A1801">
        <v>8877</v>
      </c>
      <c r="B1801" t="s">
        <v>153</v>
      </c>
      <c r="C1801" t="s">
        <v>0</v>
      </c>
      <c r="D1801">
        <v>3537</v>
      </c>
      <c r="E1801">
        <v>0.5</v>
      </c>
      <c r="F1801">
        <v>1.3595999999999999</v>
      </c>
      <c r="G1801">
        <v>1.3621000000000001</v>
      </c>
      <c r="H1801">
        <v>1.3595999999999999</v>
      </c>
      <c r="I1801">
        <v>2.5</v>
      </c>
      <c r="J1801">
        <v>202.48</v>
      </c>
      <c r="K1801" s="8" t="str">
        <f t="shared" si="313"/>
        <v>16:01</v>
      </c>
      <c r="L1801" s="7" t="str">
        <f t="shared" si="314"/>
        <v>16</v>
      </c>
      <c r="M1801" s="6">
        <f t="shared" si="315"/>
        <v>0</v>
      </c>
      <c r="N1801" s="5">
        <f t="shared" si="320"/>
        <v>0</v>
      </c>
      <c r="O1801" s="4">
        <f t="shared" si="321"/>
        <v>3</v>
      </c>
      <c r="P1801" s="3">
        <f t="shared" si="316"/>
        <v>0</v>
      </c>
      <c r="Q1801" s="2">
        <f t="shared" si="317"/>
        <v>0</v>
      </c>
      <c r="R1801" s="3">
        <f t="shared" si="318"/>
        <v>0</v>
      </c>
      <c r="S1801" s="2">
        <f t="shared" si="319"/>
        <v>0</v>
      </c>
      <c r="T1801" s="1">
        <f t="shared" si="322"/>
        <v>0</v>
      </c>
      <c r="U1801" s="1">
        <f t="shared" si="323"/>
        <v>0</v>
      </c>
    </row>
    <row r="1802" spans="1:21">
      <c r="A1802">
        <v>8888</v>
      </c>
      <c r="B1802" t="s">
        <v>152</v>
      </c>
      <c r="C1802" t="s">
        <v>3</v>
      </c>
      <c r="D1802">
        <v>3539</v>
      </c>
      <c r="E1802">
        <v>1</v>
      </c>
      <c r="F1802">
        <v>1.3622000000000001</v>
      </c>
      <c r="G1802">
        <v>1.3622000000000001</v>
      </c>
      <c r="H1802">
        <v>1.3596999999999999</v>
      </c>
      <c r="I1802">
        <v>-20</v>
      </c>
      <c r="J1802">
        <v>182.48</v>
      </c>
      <c r="K1802" s="8" t="str">
        <f t="shared" si="313"/>
        <v>16:29</v>
      </c>
      <c r="L1802" s="7" t="str">
        <f t="shared" si="314"/>
        <v>16</v>
      </c>
      <c r="M1802" s="6">
        <f t="shared" si="315"/>
        <v>0</v>
      </c>
      <c r="N1802" s="5">
        <f t="shared" si="320"/>
        <v>1</v>
      </c>
      <c r="O1802" s="4">
        <f t="shared" si="321"/>
        <v>0</v>
      </c>
      <c r="P1802" s="3">
        <f t="shared" si="316"/>
        <v>0</v>
      </c>
      <c r="Q1802" s="2">
        <f t="shared" si="317"/>
        <v>0</v>
      </c>
      <c r="R1802" s="3">
        <f t="shared" si="318"/>
        <v>1</v>
      </c>
      <c r="S1802" s="2">
        <f t="shared" si="319"/>
        <v>0</v>
      </c>
      <c r="T1802" s="1">
        <f t="shared" si="322"/>
        <v>0</v>
      </c>
      <c r="U1802" s="1">
        <f t="shared" si="323"/>
        <v>0</v>
      </c>
    </row>
    <row r="1803" spans="1:21">
      <c r="A1803">
        <v>8897</v>
      </c>
      <c r="B1803" t="s">
        <v>151</v>
      </c>
      <c r="C1803" t="s">
        <v>0</v>
      </c>
      <c r="D1803">
        <v>3545</v>
      </c>
      <c r="E1803">
        <v>0.5</v>
      </c>
      <c r="F1803">
        <v>1.3627</v>
      </c>
      <c r="G1803">
        <v>1.3652</v>
      </c>
      <c r="H1803">
        <v>1.3627</v>
      </c>
      <c r="I1803">
        <v>2.5</v>
      </c>
      <c r="J1803">
        <v>184.98</v>
      </c>
      <c r="K1803" s="8" t="str">
        <f t="shared" si="313"/>
        <v>17:57</v>
      </c>
      <c r="L1803" s="7" t="str">
        <f t="shared" si="314"/>
        <v>17</v>
      </c>
      <c r="M1803" s="6">
        <f t="shared" si="315"/>
        <v>0</v>
      </c>
      <c r="N1803" s="5">
        <f t="shared" si="320"/>
        <v>0</v>
      </c>
      <c r="O1803" s="4">
        <f t="shared" si="321"/>
        <v>1</v>
      </c>
      <c r="P1803" s="3">
        <f t="shared" si="316"/>
        <v>0</v>
      </c>
      <c r="Q1803" s="2">
        <f t="shared" si="317"/>
        <v>0</v>
      </c>
      <c r="R1803" s="3">
        <f t="shared" si="318"/>
        <v>0</v>
      </c>
      <c r="S1803" s="2">
        <f t="shared" si="319"/>
        <v>0</v>
      </c>
      <c r="T1803" s="1">
        <f t="shared" si="322"/>
        <v>0</v>
      </c>
      <c r="U1803" s="1">
        <f t="shared" si="323"/>
        <v>0</v>
      </c>
    </row>
    <row r="1804" spans="1:21">
      <c r="A1804">
        <v>8899</v>
      </c>
      <c r="B1804" t="s">
        <v>150</v>
      </c>
      <c r="C1804" t="s">
        <v>0</v>
      </c>
      <c r="D1804">
        <v>3548</v>
      </c>
      <c r="E1804">
        <v>1.5</v>
      </c>
      <c r="F1804">
        <v>1.363</v>
      </c>
      <c r="G1804">
        <v>1.3605</v>
      </c>
      <c r="H1804">
        <v>1.363</v>
      </c>
      <c r="I1804">
        <v>7.5</v>
      </c>
      <c r="J1804">
        <v>192.48</v>
      </c>
      <c r="K1804" s="8" t="str">
        <f t="shared" si="313"/>
        <v>23:49</v>
      </c>
      <c r="L1804" s="7" t="str">
        <f t="shared" si="314"/>
        <v>23</v>
      </c>
      <c r="M1804" s="6">
        <f t="shared" si="315"/>
        <v>0</v>
      </c>
      <c r="N1804" s="5">
        <f t="shared" si="320"/>
        <v>0</v>
      </c>
      <c r="O1804" s="4">
        <f t="shared" si="321"/>
        <v>2</v>
      </c>
      <c r="P1804" s="3">
        <f t="shared" si="316"/>
        <v>0</v>
      </c>
      <c r="Q1804" s="2">
        <f t="shared" si="317"/>
        <v>0</v>
      </c>
      <c r="R1804" s="3">
        <f t="shared" si="318"/>
        <v>0</v>
      </c>
      <c r="S1804" s="2">
        <f t="shared" si="319"/>
        <v>1</v>
      </c>
      <c r="T1804" s="1">
        <f t="shared" si="322"/>
        <v>0</v>
      </c>
      <c r="U1804" s="1">
        <f t="shared" si="323"/>
        <v>1</v>
      </c>
    </row>
    <row r="1805" spans="1:21">
      <c r="A1805">
        <v>8900</v>
      </c>
      <c r="B1805" t="s">
        <v>149</v>
      </c>
      <c r="C1805" t="s">
        <v>54</v>
      </c>
      <c r="D1805">
        <v>3543</v>
      </c>
      <c r="E1805">
        <v>0.5</v>
      </c>
      <c r="F1805">
        <v>1.3633999999999999</v>
      </c>
      <c r="G1805">
        <v>1.3642000000000001</v>
      </c>
      <c r="H1805">
        <v>1.3616999999999999</v>
      </c>
      <c r="I1805">
        <v>-6.18</v>
      </c>
      <c r="J1805">
        <v>186.3</v>
      </c>
      <c r="K1805" s="8" t="str">
        <f t="shared" si="313"/>
        <v>01:00</v>
      </c>
      <c r="L1805" s="7" t="str">
        <f t="shared" si="314"/>
        <v>01</v>
      </c>
      <c r="M1805" s="6">
        <f t="shared" si="315"/>
        <v>2</v>
      </c>
      <c r="N1805" s="5">
        <f t="shared" si="320"/>
        <v>0</v>
      </c>
      <c r="O1805" s="4">
        <f t="shared" si="321"/>
        <v>0</v>
      </c>
      <c r="P1805" s="3">
        <f t="shared" si="316"/>
        <v>0</v>
      </c>
      <c r="Q1805" s="2">
        <f t="shared" si="317"/>
        <v>0</v>
      </c>
      <c r="R1805" s="3">
        <f t="shared" si="318"/>
        <v>0</v>
      </c>
      <c r="S1805" s="2">
        <f t="shared" si="319"/>
        <v>0</v>
      </c>
      <c r="T1805" s="1">
        <f t="shared" si="322"/>
        <v>0</v>
      </c>
      <c r="U1805" s="1">
        <f t="shared" si="323"/>
        <v>0</v>
      </c>
    </row>
    <row r="1806" spans="1:21">
      <c r="A1806">
        <v>8908</v>
      </c>
      <c r="B1806" t="s">
        <v>148</v>
      </c>
      <c r="C1806" t="s">
        <v>0</v>
      </c>
      <c r="D1806">
        <v>3549</v>
      </c>
      <c r="E1806">
        <v>1</v>
      </c>
      <c r="F1806">
        <v>1.3625</v>
      </c>
      <c r="G1806">
        <v>1.365</v>
      </c>
      <c r="H1806">
        <v>1.3625</v>
      </c>
      <c r="I1806">
        <v>5</v>
      </c>
      <c r="J1806">
        <v>191.3</v>
      </c>
      <c r="K1806" s="8" t="str">
        <f t="shared" si="313"/>
        <v>07:57</v>
      </c>
      <c r="L1806" s="7" t="str">
        <f t="shared" si="314"/>
        <v>07</v>
      </c>
      <c r="M1806" s="6">
        <f t="shared" si="315"/>
        <v>0</v>
      </c>
      <c r="N1806" s="5">
        <f t="shared" si="320"/>
        <v>0</v>
      </c>
      <c r="O1806" s="4">
        <f t="shared" si="321"/>
        <v>1</v>
      </c>
      <c r="P1806" s="3">
        <f t="shared" si="316"/>
        <v>0</v>
      </c>
      <c r="Q1806" s="2">
        <f t="shared" si="317"/>
        <v>0</v>
      </c>
      <c r="R1806" s="3">
        <f t="shared" si="318"/>
        <v>0</v>
      </c>
      <c r="S1806" s="2">
        <f t="shared" si="319"/>
        <v>0</v>
      </c>
      <c r="T1806" s="1">
        <f t="shared" si="322"/>
        <v>0</v>
      </c>
      <c r="U1806" s="1">
        <f t="shared" si="323"/>
        <v>0</v>
      </c>
    </row>
    <row r="1807" spans="1:21">
      <c r="A1807">
        <v>8917</v>
      </c>
      <c r="B1807" t="s">
        <v>147</v>
      </c>
      <c r="C1807" t="s">
        <v>0</v>
      </c>
      <c r="D1807">
        <v>3553</v>
      </c>
      <c r="E1807">
        <v>1</v>
      </c>
      <c r="F1807">
        <v>1.3611</v>
      </c>
      <c r="G1807">
        <v>1.3635999999999999</v>
      </c>
      <c r="H1807">
        <v>1.3611</v>
      </c>
      <c r="I1807">
        <v>5</v>
      </c>
      <c r="J1807">
        <v>196.3</v>
      </c>
      <c r="K1807" s="8" t="str">
        <f t="shared" si="313"/>
        <v>07:11</v>
      </c>
      <c r="L1807" s="7" t="str">
        <f t="shared" si="314"/>
        <v>07</v>
      </c>
      <c r="M1807" s="6">
        <f t="shared" si="315"/>
        <v>0</v>
      </c>
      <c r="N1807" s="5">
        <f t="shared" si="320"/>
        <v>0</v>
      </c>
      <c r="O1807" s="4">
        <f t="shared" si="321"/>
        <v>2</v>
      </c>
      <c r="P1807" s="3">
        <f t="shared" si="316"/>
        <v>0</v>
      </c>
      <c r="Q1807" s="2">
        <f t="shared" si="317"/>
        <v>0</v>
      </c>
      <c r="R1807" s="3">
        <f t="shared" si="318"/>
        <v>0</v>
      </c>
      <c r="S1807" s="2">
        <f t="shared" si="319"/>
        <v>0</v>
      </c>
      <c r="T1807" s="1">
        <f t="shared" si="322"/>
        <v>0</v>
      </c>
      <c r="U1807" s="1">
        <f t="shared" si="323"/>
        <v>0</v>
      </c>
    </row>
    <row r="1808" spans="1:21">
      <c r="A1808">
        <v>8922</v>
      </c>
      <c r="B1808" t="s">
        <v>146</v>
      </c>
      <c r="C1808" t="s">
        <v>0</v>
      </c>
      <c r="D1808">
        <v>3555</v>
      </c>
      <c r="E1808">
        <v>0.5</v>
      </c>
      <c r="F1808">
        <v>1.3621000000000001</v>
      </c>
      <c r="G1808">
        <v>1.3646</v>
      </c>
      <c r="H1808">
        <v>1.3621000000000001</v>
      </c>
      <c r="I1808">
        <v>2.5</v>
      </c>
      <c r="J1808">
        <v>198.8</v>
      </c>
      <c r="K1808" s="8" t="str">
        <f t="shared" si="313"/>
        <v>08:54</v>
      </c>
      <c r="L1808" s="7" t="str">
        <f t="shared" si="314"/>
        <v>08</v>
      </c>
      <c r="M1808" s="6">
        <f t="shared" si="315"/>
        <v>0</v>
      </c>
      <c r="N1808" s="5">
        <f t="shared" si="320"/>
        <v>0</v>
      </c>
      <c r="O1808" s="4">
        <f t="shared" si="321"/>
        <v>3</v>
      </c>
      <c r="P1808" s="3">
        <f t="shared" si="316"/>
        <v>0</v>
      </c>
      <c r="Q1808" s="2">
        <f t="shared" si="317"/>
        <v>0</v>
      </c>
      <c r="R1808" s="3">
        <f t="shared" si="318"/>
        <v>0</v>
      </c>
      <c r="S1808" s="2">
        <f t="shared" si="319"/>
        <v>0</v>
      </c>
      <c r="T1808" s="1">
        <f t="shared" si="322"/>
        <v>0</v>
      </c>
      <c r="U1808" s="1">
        <f t="shared" si="323"/>
        <v>0</v>
      </c>
    </row>
    <row r="1809" spans="1:21">
      <c r="A1809">
        <v>8931</v>
      </c>
      <c r="B1809" t="s">
        <v>145</v>
      </c>
      <c r="C1809" t="s">
        <v>0</v>
      </c>
      <c r="D1809">
        <v>3560</v>
      </c>
      <c r="E1809">
        <v>1</v>
      </c>
      <c r="F1809">
        <v>1.3615999999999999</v>
      </c>
      <c r="G1809">
        <v>1.3591</v>
      </c>
      <c r="H1809">
        <v>1.3615999999999999</v>
      </c>
      <c r="I1809">
        <v>5</v>
      </c>
      <c r="J1809">
        <v>203.8</v>
      </c>
      <c r="K1809" s="8" t="str">
        <f t="shared" si="313"/>
        <v>07:10</v>
      </c>
      <c r="L1809" s="7" t="str">
        <f t="shared" si="314"/>
        <v>07</v>
      </c>
      <c r="M1809" s="6">
        <f t="shared" si="315"/>
        <v>0</v>
      </c>
      <c r="N1809" s="5">
        <f t="shared" si="320"/>
        <v>0</v>
      </c>
      <c r="O1809" s="4">
        <f t="shared" si="321"/>
        <v>4</v>
      </c>
      <c r="P1809" s="3">
        <f t="shared" si="316"/>
        <v>0</v>
      </c>
      <c r="Q1809" s="2">
        <f t="shared" si="317"/>
        <v>0</v>
      </c>
      <c r="R1809" s="3">
        <f t="shared" si="318"/>
        <v>0</v>
      </c>
      <c r="S1809" s="2">
        <f t="shared" si="319"/>
        <v>1</v>
      </c>
      <c r="T1809" s="1">
        <f t="shared" si="322"/>
        <v>0</v>
      </c>
      <c r="U1809" s="1">
        <f t="shared" si="323"/>
        <v>1</v>
      </c>
    </row>
    <row r="1810" spans="1:21">
      <c r="A1810">
        <v>8934</v>
      </c>
      <c r="B1810" t="s">
        <v>144</v>
      </c>
      <c r="C1810" t="s">
        <v>0</v>
      </c>
      <c r="D1810">
        <v>3562</v>
      </c>
      <c r="E1810">
        <v>0.5</v>
      </c>
      <c r="F1810">
        <v>1.3606</v>
      </c>
      <c r="G1810">
        <v>1.3581000000000001</v>
      </c>
      <c r="H1810">
        <v>1.3606</v>
      </c>
      <c r="I1810">
        <v>2.5</v>
      </c>
      <c r="J1810">
        <v>206.3</v>
      </c>
      <c r="K1810" s="8" t="str">
        <f t="shared" si="313"/>
        <v>16:10</v>
      </c>
      <c r="L1810" s="7" t="str">
        <f t="shared" si="314"/>
        <v>16</v>
      </c>
      <c r="M1810" s="6">
        <f t="shared" si="315"/>
        <v>0</v>
      </c>
      <c r="N1810" s="5">
        <f t="shared" si="320"/>
        <v>0</v>
      </c>
      <c r="O1810" s="4">
        <f t="shared" si="321"/>
        <v>5</v>
      </c>
      <c r="P1810" s="3">
        <f t="shared" si="316"/>
        <v>0</v>
      </c>
      <c r="Q1810" s="2">
        <f t="shared" si="317"/>
        <v>1</v>
      </c>
      <c r="R1810" s="3">
        <f t="shared" si="318"/>
        <v>0</v>
      </c>
      <c r="S1810" s="2">
        <f t="shared" si="319"/>
        <v>1</v>
      </c>
      <c r="T1810" s="1">
        <f t="shared" si="322"/>
        <v>0</v>
      </c>
      <c r="U1810" s="1">
        <f t="shared" si="323"/>
        <v>0</v>
      </c>
    </row>
    <row r="1811" spans="1:21">
      <c r="A1811">
        <v>8945</v>
      </c>
      <c r="B1811" t="s">
        <v>143</v>
      </c>
      <c r="C1811" t="s">
        <v>3</v>
      </c>
      <c r="D1811">
        <v>3564</v>
      </c>
      <c r="E1811">
        <v>1</v>
      </c>
      <c r="F1811">
        <v>1.3579000000000001</v>
      </c>
      <c r="G1811">
        <v>1.3579000000000001</v>
      </c>
      <c r="H1811">
        <v>1.3604000000000001</v>
      </c>
      <c r="I1811">
        <v>-20</v>
      </c>
      <c r="J1811">
        <v>186.3</v>
      </c>
      <c r="K1811" s="8" t="str">
        <f t="shared" si="313"/>
        <v>16:38</v>
      </c>
      <c r="L1811" s="7" t="str">
        <f t="shared" si="314"/>
        <v>16</v>
      </c>
      <c r="M1811" s="6">
        <f t="shared" si="315"/>
        <v>0</v>
      </c>
      <c r="N1811" s="5">
        <f t="shared" si="320"/>
        <v>1</v>
      </c>
      <c r="O1811" s="4">
        <f t="shared" si="321"/>
        <v>0</v>
      </c>
      <c r="P1811" s="3">
        <f t="shared" si="316"/>
        <v>0</v>
      </c>
      <c r="Q1811" s="2">
        <f t="shared" si="317"/>
        <v>0</v>
      </c>
      <c r="R1811" s="3">
        <f t="shared" si="318"/>
        <v>0</v>
      </c>
      <c r="S1811" s="2">
        <f t="shared" si="319"/>
        <v>0</v>
      </c>
      <c r="T1811" s="1">
        <f t="shared" si="322"/>
        <v>0</v>
      </c>
      <c r="U1811" s="1">
        <f t="shared" si="323"/>
        <v>0</v>
      </c>
    </row>
    <row r="1812" spans="1:21">
      <c r="A1812">
        <v>8954</v>
      </c>
      <c r="B1812" t="s">
        <v>142</v>
      </c>
      <c r="C1812" t="s">
        <v>0</v>
      </c>
      <c r="D1812">
        <v>3570</v>
      </c>
      <c r="E1812">
        <v>1</v>
      </c>
      <c r="F1812">
        <v>1.3591</v>
      </c>
      <c r="G1812">
        <v>1.3566</v>
      </c>
      <c r="H1812">
        <v>1.3591</v>
      </c>
      <c r="I1812">
        <v>5</v>
      </c>
      <c r="J1812">
        <v>191.3</v>
      </c>
      <c r="K1812" s="8" t="str">
        <f t="shared" si="313"/>
        <v>08:58</v>
      </c>
      <c r="L1812" s="7" t="str">
        <f t="shared" si="314"/>
        <v>08</v>
      </c>
      <c r="M1812" s="6">
        <f t="shared" si="315"/>
        <v>0</v>
      </c>
      <c r="N1812" s="5">
        <f t="shared" si="320"/>
        <v>0</v>
      </c>
      <c r="O1812" s="4">
        <f t="shared" si="321"/>
        <v>1</v>
      </c>
      <c r="P1812" s="3">
        <f t="shared" si="316"/>
        <v>0</v>
      </c>
      <c r="Q1812" s="2">
        <f t="shared" si="317"/>
        <v>0</v>
      </c>
      <c r="R1812" s="3">
        <f t="shared" si="318"/>
        <v>0</v>
      </c>
      <c r="S1812" s="2">
        <f t="shared" si="319"/>
        <v>1</v>
      </c>
      <c r="T1812" s="1">
        <f t="shared" si="322"/>
        <v>0</v>
      </c>
      <c r="U1812" s="1">
        <f t="shared" si="323"/>
        <v>0</v>
      </c>
    </row>
    <row r="1813" spans="1:21">
      <c r="A1813">
        <v>8957</v>
      </c>
      <c r="B1813" t="s">
        <v>141</v>
      </c>
      <c r="C1813" t="s">
        <v>0</v>
      </c>
      <c r="D1813">
        <v>3572</v>
      </c>
      <c r="E1813">
        <v>0.5</v>
      </c>
      <c r="F1813">
        <v>1.3581000000000001</v>
      </c>
      <c r="G1813">
        <v>1.3555999999999999</v>
      </c>
      <c r="H1813">
        <v>1.3581000000000001</v>
      </c>
      <c r="I1813">
        <v>2.5</v>
      </c>
      <c r="J1813">
        <v>193.8</v>
      </c>
      <c r="K1813" s="8" t="str">
        <f t="shared" si="313"/>
        <v>14:39</v>
      </c>
      <c r="L1813" s="7" t="str">
        <f t="shared" si="314"/>
        <v>14</v>
      </c>
      <c r="M1813" s="6">
        <f t="shared" si="315"/>
        <v>0</v>
      </c>
      <c r="N1813" s="5">
        <f t="shared" si="320"/>
        <v>0</v>
      </c>
      <c r="O1813" s="4">
        <f t="shared" si="321"/>
        <v>2</v>
      </c>
      <c r="P1813" s="3">
        <f t="shared" si="316"/>
        <v>0</v>
      </c>
      <c r="Q1813" s="2">
        <f t="shared" si="317"/>
        <v>0</v>
      </c>
      <c r="R1813" s="3">
        <f t="shared" si="318"/>
        <v>0</v>
      </c>
      <c r="S1813" s="2">
        <f t="shared" si="319"/>
        <v>1</v>
      </c>
      <c r="T1813" s="1">
        <f t="shared" si="322"/>
        <v>0</v>
      </c>
      <c r="U1813" s="1">
        <f t="shared" si="323"/>
        <v>0</v>
      </c>
    </row>
    <row r="1814" spans="1:21">
      <c r="A1814">
        <v>8964</v>
      </c>
      <c r="B1814" t="s">
        <v>140</v>
      </c>
      <c r="C1814" t="s">
        <v>0</v>
      </c>
      <c r="D1814">
        <v>3574</v>
      </c>
      <c r="E1814">
        <v>1</v>
      </c>
      <c r="F1814">
        <v>1.3579000000000001</v>
      </c>
      <c r="G1814">
        <v>1.3553999999999999</v>
      </c>
      <c r="H1814">
        <v>1.3579000000000001</v>
      </c>
      <c r="I1814">
        <v>5</v>
      </c>
      <c r="J1814">
        <v>198.8</v>
      </c>
      <c r="K1814" s="8" t="str">
        <f t="shared" si="313"/>
        <v>14:51</v>
      </c>
      <c r="L1814" s="7" t="str">
        <f t="shared" si="314"/>
        <v>14</v>
      </c>
      <c r="M1814" s="6">
        <f t="shared" si="315"/>
        <v>0</v>
      </c>
      <c r="N1814" s="5">
        <f t="shared" si="320"/>
        <v>0</v>
      </c>
      <c r="O1814" s="4">
        <f t="shared" si="321"/>
        <v>3</v>
      </c>
      <c r="P1814" s="3">
        <f t="shared" si="316"/>
        <v>0</v>
      </c>
      <c r="Q1814" s="2">
        <f t="shared" si="317"/>
        <v>0</v>
      </c>
      <c r="R1814" s="3">
        <f t="shared" si="318"/>
        <v>0</v>
      </c>
      <c r="S1814" s="2">
        <f t="shared" si="319"/>
        <v>1</v>
      </c>
      <c r="T1814" s="1">
        <f t="shared" si="322"/>
        <v>0</v>
      </c>
      <c r="U1814" s="1">
        <f t="shared" si="323"/>
        <v>0</v>
      </c>
    </row>
    <row r="1815" spans="1:21">
      <c r="A1815">
        <v>8973</v>
      </c>
      <c r="B1815" t="s">
        <v>139</v>
      </c>
      <c r="C1815" t="s">
        <v>0</v>
      </c>
      <c r="D1815">
        <v>3578</v>
      </c>
      <c r="E1815">
        <v>1</v>
      </c>
      <c r="F1815">
        <v>1.3624000000000001</v>
      </c>
      <c r="G1815">
        <v>1.3599000000000001</v>
      </c>
      <c r="H1815">
        <v>1.3624000000000001</v>
      </c>
      <c r="I1815">
        <v>5</v>
      </c>
      <c r="J1815">
        <v>203.8</v>
      </c>
      <c r="K1815" s="8" t="str">
        <f t="shared" si="313"/>
        <v>08:53</v>
      </c>
      <c r="L1815" s="7" t="str">
        <f t="shared" si="314"/>
        <v>08</v>
      </c>
      <c r="M1815" s="6">
        <f t="shared" si="315"/>
        <v>0</v>
      </c>
      <c r="N1815" s="5">
        <f t="shared" si="320"/>
        <v>0</v>
      </c>
      <c r="O1815" s="4">
        <f t="shared" si="321"/>
        <v>4</v>
      </c>
      <c r="P1815" s="3">
        <f t="shared" si="316"/>
        <v>0</v>
      </c>
      <c r="Q1815" s="2">
        <f t="shared" si="317"/>
        <v>0</v>
      </c>
      <c r="R1815" s="3">
        <f t="shared" si="318"/>
        <v>0</v>
      </c>
      <c r="S1815" s="2">
        <f t="shared" si="319"/>
        <v>1</v>
      </c>
      <c r="T1815" s="1">
        <f t="shared" si="322"/>
        <v>0</v>
      </c>
      <c r="U1815" s="1">
        <f t="shared" si="323"/>
        <v>0</v>
      </c>
    </row>
    <row r="1816" spans="1:21">
      <c r="A1816">
        <v>8987</v>
      </c>
      <c r="B1816" t="s">
        <v>138</v>
      </c>
      <c r="C1816" t="s">
        <v>0</v>
      </c>
      <c r="D1816">
        <v>3582</v>
      </c>
      <c r="E1816">
        <v>1</v>
      </c>
      <c r="F1816">
        <v>1.3617999999999999</v>
      </c>
      <c r="G1816">
        <v>1.3593</v>
      </c>
      <c r="H1816">
        <v>1.3617999999999999</v>
      </c>
      <c r="I1816">
        <v>5</v>
      </c>
      <c r="J1816">
        <v>208.8</v>
      </c>
      <c r="K1816" s="8" t="str">
        <f t="shared" si="313"/>
        <v>09:06</v>
      </c>
      <c r="L1816" s="7" t="str">
        <f t="shared" si="314"/>
        <v>09</v>
      </c>
      <c r="M1816" s="6">
        <f t="shared" si="315"/>
        <v>0</v>
      </c>
      <c r="N1816" s="5">
        <f t="shared" si="320"/>
        <v>0</v>
      </c>
      <c r="O1816" s="4">
        <f t="shared" si="321"/>
        <v>5</v>
      </c>
      <c r="P1816" s="3">
        <f t="shared" si="316"/>
        <v>0</v>
      </c>
      <c r="Q1816" s="2">
        <f t="shared" si="317"/>
        <v>0</v>
      </c>
      <c r="R1816" s="3">
        <f t="shared" si="318"/>
        <v>0</v>
      </c>
      <c r="S1816" s="2">
        <f t="shared" si="319"/>
        <v>1</v>
      </c>
      <c r="T1816" s="1">
        <f t="shared" si="322"/>
        <v>0</v>
      </c>
      <c r="U1816" s="1">
        <f t="shared" si="323"/>
        <v>0</v>
      </c>
    </row>
    <row r="1817" spans="1:21">
      <c r="A1817">
        <v>8995</v>
      </c>
      <c r="B1817" t="s">
        <v>137</v>
      </c>
      <c r="C1817" t="s">
        <v>0</v>
      </c>
      <c r="D1817">
        <v>3588</v>
      </c>
      <c r="E1817">
        <v>1</v>
      </c>
      <c r="F1817">
        <v>1.3740000000000001</v>
      </c>
      <c r="G1817">
        <v>1.3714999999999999</v>
      </c>
      <c r="H1817">
        <v>1.3740000000000001</v>
      </c>
      <c r="I1817">
        <v>5</v>
      </c>
      <c r="J1817">
        <v>213.8</v>
      </c>
      <c r="K1817" s="8" t="str">
        <f t="shared" si="313"/>
        <v>04:25</v>
      </c>
      <c r="L1817" s="7" t="str">
        <f t="shared" si="314"/>
        <v>04</v>
      </c>
      <c r="M1817" s="6">
        <f t="shared" si="315"/>
        <v>0</v>
      </c>
      <c r="N1817" s="5">
        <f t="shared" si="320"/>
        <v>0</v>
      </c>
      <c r="O1817" s="4">
        <f t="shared" si="321"/>
        <v>6</v>
      </c>
      <c r="P1817" s="3">
        <f t="shared" si="316"/>
        <v>0</v>
      </c>
      <c r="Q1817" s="2">
        <f t="shared" si="317"/>
        <v>0</v>
      </c>
      <c r="R1817" s="3">
        <f t="shared" si="318"/>
        <v>0</v>
      </c>
      <c r="S1817" s="2">
        <f t="shared" si="319"/>
        <v>1</v>
      </c>
      <c r="T1817" s="1">
        <f t="shared" si="322"/>
        <v>0</v>
      </c>
      <c r="U1817" s="1">
        <f t="shared" si="323"/>
        <v>0</v>
      </c>
    </row>
    <row r="1818" spans="1:21">
      <c r="A1818">
        <v>9004</v>
      </c>
      <c r="B1818" t="s">
        <v>136</v>
      </c>
      <c r="C1818" t="s">
        <v>0</v>
      </c>
      <c r="D1818">
        <v>3591</v>
      </c>
      <c r="E1818">
        <v>1</v>
      </c>
      <c r="F1818">
        <v>1.3751</v>
      </c>
      <c r="G1818">
        <v>1.3775999999999999</v>
      </c>
      <c r="H1818">
        <v>1.3751</v>
      </c>
      <c r="I1818">
        <v>5</v>
      </c>
      <c r="J1818">
        <v>218.8</v>
      </c>
      <c r="K1818" s="8" t="str">
        <f t="shared" si="313"/>
        <v>07:03</v>
      </c>
      <c r="L1818" s="7" t="str">
        <f t="shared" si="314"/>
        <v>07</v>
      </c>
      <c r="M1818" s="6">
        <f t="shared" si="315"/>
        <v>0</v>
      </c>
      <c r="N1818" s="5">
        <f t="shared" si="320"/>
        <v>0</v>
      </c>
      <c r="O1818" s="4">
        <f t="shared" si="321"/>
        <v>7</v>
      </c>
      <c r="P1818" s="3">
        <f t="shared" si="316"/>
        <v>0</v>
      </c>
      <c r="Q1818" s="2">
        <f t="shared" si="317"/>
        <v>1</v>
      </c>
      <c r="R1818" s="3">
        <f t="shared" si="318"/>
        <v>0</v>
      </c>
      <c r="S1818" s="2">
        <f t="shared" si="319"/>
        <v>0</v>
      </c>
      <c r="T1818" s="1">
        <f t="shared" si="322"/>
        <v>0</v>
      </c>
      <c r="U1818" s="1">
        <f t="shared" si="323"/>
        <v>1</v>
      </c>
    </row>
    <row r="1819" spans="1:21">
      <c r="A1819">
        <v>9013</v>
      </c>
      <c r="B1819" t="s">
        <v>135</v>
      </c>
      <c r="C1819" t="s">
        <v>3</v>
      </c>
      <c r="D1819">
        <v>3593</v>
      </c>
      <c r="E1819">
        <v>0.5</v>
      </c>
      <c r="F1819">
        <v>1.3786</v>
      </c>
      <c r="G1819">
        <v>1.3786</v>
      </c>
      <c r="H1819">
        <v>1.3761000000000001</v>
      </c>
      <c r="I1819">
        <v>-10</v>
      </c>
      <c r="J1819">
        <v>208.8</v>
      </c>
      <c r="K1819" s="8" t="str">
        <f t="shared" si="313"/>
        <v>09:32</v>
      </c>
      <c r="L1819" s="7" t="str">
        <f t="shared" si="314"/>
        <v>09</v>
      </c>
      <c r="M1819" s="6">
        <f t="shared" si="315"/>
        <v>0</v>
      </c>
      <c r="N1819" s="5">
        <f t="shared" si="320"/>
        <v>1</v>
      </c>
      <c r="O1819" s="4">
        <f t="shared" si="321"/>
        <v>0</v>
      </c>
      <c r="P1819" s="3">
        <f t="shared" si="316"/>
        <v>0</v>
      </c>
      <c r="Q1819" s="2">
        <f t="shared" si="317"/>
        <v>0</v>
      </c>
      <c r="R1819" s="3">
        <f t="shared" si="318"/>
        <v>1</v>
      </c>
      <c r="S1819" s="2">
        <f t="shared" si="319"/>
        <v>0</v>
      </c>
      <c r="T1819" s="1">
        <f t="shared" si="322"/>
        <v>0</v>
      </c>
      <c r="U1819" s="1">
        <f t="shared" si="323"/>
        <v>0</v>
      </c>
    </row>
    <row r="1820" spans="1:21">
      <c r="A1820">
        <v>9018</v>
      </c>
      <c r="B1820" t="s">
        <v>134</v>
      </c>
      <c r="C1820" t="s">
        <v>0</v>
      </c>
      <c r="D1820">
        <v>3597</v>
      </c>
      <c r="E1820">
        <v>0.5</v>
      </c>
      <c r="F1820">
        <v>1.3781000000000001</v>
      </c>
      <c r="G1820">
        <v>1.3806</v>
      </c>
      <c r="H1820">
        <v>1.3781000000000001</v>
      </c>
      <c r="I1820">
        <v>2.5</v>
      </c>
      <c r="J1820">
        <v>211.3</v>
      </c>
      <c r="K1820" s="8" t="str">
        <f t="shared" si="313"/>
        <v>09:34</v>
      </c>
      <c r="L1820" s="7" t="str">
        <f t="shared" si="314"/>
        <v>09</v>
      </c>
      <c r="M1820" s="6">
        <f t="shared" si="315"/>
        <v>0</v>
      </c>
      <c r="N1820" s="5">
        <f t="shared" si="320"/>
        <v>0</v>
      </c>
      <c r="O1820" s="4">
        <f t="shared" si="321"/>
        <v>1</v>
      </c>
      <c r="P1820" s="3">
        <f t="shared" si="316"/>
        <v>0</v>
      </c>
      <c r="Q1820" s="2">
        <f t="shared" si="317"/>
        <v>0</v>
      </c>
      <c r="R1820" s="3">
        <f t="shared" si="318"/>
        <v>0</v>
      </c>
      <c r="S1820" s="2">
        <f t="shared" si="319"/>
        <v>0</v>
      </c>
      <c r="T1820" s="1">
        <f t="shared" si="322"/>
        <v>0</v>
      </c>
      <c r="U1820" s="1">
        <f t="shared" si="323"/>
        <v>0</v>
      </c>
    </row>
    <row r="1821" spans="1:21">
      <c r="A1821">
        <v>9020</v>
      </c>
      <c r="B1821" t="s">
        <v>133</v>
      </c>
      <c r="C1821" t="s">
        <v>0</v>
      </c>
      <c r="D1821">
        <v>3600</v>
      </c>
      <c r="E1821">
        <v>1.5</v>
      </c>
      <c r="F1821">
        <v>1.3784000000000001</v>
      </c>
      <c r="G1821">
        <v>1.3758999999999999</v>
      </c>
      <c r="H1821">
        <v>1.3784000000000001</v>
      </c>
      <c r="I1821">
        <v>7.5</v>
      </c>
      <c r="J1821">
        <v>218.8</v>
      </c>
      <c r="K1821" s="8" t="str">
        <f t="shared" si="313"/>
        <v>09:57</v>
      </c>
      <c r="L1821" s="7" t="str">
        <f t="shared" si="314"/>
        <v>09</v>
      </c>
      <c r="M1821" s="6">
        <f t="shared" si="315"/>
        <v>0</v>
      </c>
      <c r="N1821" s="5">
        <f t="shared" si="320"/>
        <v>0</v>
      </c>
      <c r="O1821" s="4">
        <f t="shared" si="321"/>
        <v>2</v>
      </c>
      <c r="P1821" s="3">
        <f t="shared" si="316"/>
        <v>0</v>
      </c>
      <c r="Q1821" s="2">
        <f t="shared" si="317"/>
        <v>0</v>
      </c>
      <c r="R1821" s="3">
        <f t="shared" si="318"/>
        <v>0</v>
      </c>
      <c r="S1821" s="2">
        <f t="shared" si="319"/>
        <v>1</v>
      </c>
      <c r="T1821" s="1">
        <f t="shared" si="322"/>
        <v>0</v>
      </c>
      <c r="U1821" s="1">
        <f t="shared" si="323"/>
        <v>1</v>
      </c>
    </row>
    <row r="1822" spans="1:21">
      <c r="A1822">
        <v>9021</v>
      </c>
      <c r="B1822" t="s">
        <v>132</v>
      </c>
      <c r="C1822" t="s">
        <v>3</v>
      </c>
      <c r="D1822">
        <v>3595</v>
      </c>
      <c r="E1822">
        <v>0.5</v>
      </c>
      <c r="F1822">
        <v>1.3795999999999999</v>
      </c>
      <c r="G1822">
        <v>1.3795999999999999</v>
      </c>
      <c r="H1822">
        <v>1.3771</v>
      </c>
      <c r="I1822">
        <v>-10</v>
      </c>
      <c r="J1822">
        <v>208.8</v>
      </c>
      <c r="K1822" s="8" t="str">
        <f t="shared" si="313"/>
        <v>10:53</v>
      </c>
      <c r="L1822" s="7" t="str">
        <f t="shared" si="314"/>
        <v>10</v>
      </c>
      <c r="M1822" s="6">
        <f t="shared" si="315"/>
        <v>0</v>
      </c>
      <c r="N1822" s="5">
        <f t="shared" si="320"/>
        <v>1</v>
      </c>
      <c r="O1822" s="4">
        <f t="shared" si="321"/>
        <v>0</v>
      </c>
      <c r="P1822" s="3">
        <f t="shared" si="316"/>
        <v>0</v>
      </c>
      <c r="Q1822" s="2">
        <f t="shared" si="317"/>
        <v>0</v>
      </c>
      <c r="R1822" s="3">
        <f t="shared" si="318"/>
        <v>1</v>
      </c>
      <c r="S1822" s="2">
        <f t="shared" si="319"/>
        <v>0</v>
      </c>
      <c r="T1822" s="1">
        <f t="shared" si="322"/>
        <v>0</v>
      </c>
      <c r="U1822" s="1">
        <f t="shared" si="323"/>
        <v>0</v>
      </c>
    </row>
    <row r="1823" spans="1:21">
      <c r="A1823">
        <v>9023</v>
      </c>
      <c r="B1823" t="s">
        <v>131</v>
      </c>
      <c r="C1823" t="s">
        <v>0</v>
      </c>
      <c r="D1823">
        <v>3599</v>
      </c>
      <c r="E1823">
        <v>0.5</v>
      </c>
      <c r="F1823">
        <v>1.3791</v>
      </c>
      <c r="G1823">
        <v>1.3815999999999999</v>
      </c>
      <c r="H1823">
        <v>1.3791</v>
      </c>
      <c r="I1823">
        <v>2.5</v>
      </c>
      <c r="J1823">
        <v>211.3</v>
      </c>
      <c r="K1823" s="8" t="str">
        <f t="shared" si="313"/>
        <v>13:27</v>
      </c>
      <c r="L1823" s="7" t="str">
        <f t="shared" si="314"/>
        <v>13</v>
      </c>
      <c r="M1823" s="6">
        <f t="shared" si="315"/>
        <v>0</v>
      </c>
      <c r="N1823" s="5">
        <f t="shared" si="320"/>
        <v>0</v>
      </c>
      <c r="O1823" s="4">
        <f t="shared" si="321"/>
        <v>1</v>
      </c>
      <c r="P1823" s="3">
        <f t="shared" si="316"/>
        <v>0</v>
      </c>
      <c r="Q1823" s="2">
        <f t="shared" si="317"/>
        <v>0</v>
      </c>
      <c r="R1823" s="3">
        <f t="shared" si="318"/>
        <v>0</v>
      </c>
      <c r="S1823" s="2">
        <f t="shared" si="319"/>
        <v>0</v>
      </c>
      <c r="T1823" s="1">
        <f t="shared" si="322"/>
        <v>0</v>
      </c>
      <c r="U1823" s="1">
        <f t="shared" si="323"/>
        <v>0</v>
      </c>
    </row>
    <row r="1824" spans="1:21">
      <c r="A1824">
        <v>9034</v>
      </c>
      <c r="B1824" t="s">
        <v>130</v>
      </c>
      <c r="C1824" t="s">
        <v>3</v>
      </c>
      <c r="D1824">
        <v>3602</v>
      </c>
      <c r="E1824">
        <v>1</v>
      </c>
      <c r="F1824">
        <v>1.3761000000000001</v>
      </c>
      <c r="G1824">
        <v>1.3761000000000001</v>
      </c>
      <c r="H1824">
        <v>1.3786</v>
      </c>
      <c r="I1824">
        <v>-20</v>
      </c>
      <c r="J1824">
        <v>191.3</v>
      </c>
      <c r="K1824" s="8" t="str">
        <f t="shared" si="313"/>
        <v>15:03</v>
      </c>
      <c r="L1824" s="7" t="str">
        <f t="shared" si="314"/>
        <v>15</v>
      </c>
      <c r="M1824" s="6">
        <f t="shared" si="315"/>
        <v>0</v>
      </c>
      <c r="N1824" s="5">
        <f t="shared" si="320"/>
        <v>1</v>
      </c>
      <c r="O1824" s="4">
        <f t="shared" si="321"/>
        <v>0</v>
      </c>
      <c r="P1824" s="3">
        <f t="shared" si="316"/>
        <v>0</v>
      </c>
      <c r="Q1824" s="2">
        <f t="shared" si="317"/>
        <v>0</v>
      </c>
      <c r="R1824" s="3">
        <f t="shared" si="318"/>
        <v>0</v>
      </c>
      <c r="S1824" s="2">
        <f t="shared" si="319"/>
        <v>0</v>
      </c>
      <c r="T1824" s="1">
        <f t="shared" si="322"/>
        <v>0</v>
      </c>
      <c r="U1824" s="1">
        <f t="shared" si="323"/>
        <v>0</v>
      </c>
    </row>
    <row r="1825" spans="1:21">
      <c r="A1825">
        <v>9039</v>
      </c>
      <c r="B1825" t="s">
        <v>129</v>
      </c>
      <c r="C1825" t="s">
        <v>0</v>
      </c>
      <c r="D1825">
        <v>3606</v>
      </c>
      <c r="E1825">
        <v>0.5</v>
      </c>
      <c r="F1825">
        <v>1.3765000000000001</v>
      </c>
      <c r="G1825">
        <v>1.3740000000000001</v>
      </c>
      <c r="H1825">
        <v>1.3765000000000001</v>
      </c>
      <c r="I1825">
        <v>2.5</v>
      </c>
      <c r="J1825">
        <v>193.8</v>
      </c>
      <c r="K1825" s="8" t="str">
        <f t="shared" si="313"/>
        <v>15:08</v>
      </c>
      <c r="L1825" s="7" t="str">
        <f t="shared" si="314"/>
        <v>15</v>
      </c>
      <c r="M1825" s="6">
        <f t="shared" si="315"/>
        <v>0</v>
      </c>
      <c r="N1825" s="5">
        <f t="shared" si="320"/>
        <v>0</v>
      </c>
      <c r="O1825" s="4">
        <f t="shared" si="321"/>
        <v>1</v>
      </c>
      <c r="P1825" s="3">
        <f t="shared" si="316"/>
        <v>0</v>
      </c>
      <c r="Q1825" s="2">
        <f t="shared" si="317"/>
        <v>0</v>
      </c>
      <c r="R1825" s="3">
        <f t="shared" si="318"/>
        <v>0</v>
      </c>
      <c r="S1825" s="2">
        <f t="shared" si="319"/>
        <v>1</v>
      </c>
      <c r="T1825" s="1">
        <f t="shared" si="322"/>
        <v>0</v>
      </c>
      <c r="U1825" s="1">
        <f t="shared" si="323"/>
        <v>0</v>
      </c>
    </row>
    <row r="1826" spans="1:21">
      <c r="A1826">
        <v>9048</v>
      </c>
      <c r="B1826" t="s">
        <v>128</v>
      </c>
      <c r="C1826" t="s">
        <v>0</v>
      </c>
      <c r="D1826">
        <v>3610</v>
      </c>
      <c r="E1826">
        <v>1</v>
      </c>
      <c r="F1826">
        <v>1.3782000000000001</v>
      </c>
      <c r="G1826">
        <v>1.3756999999999999</v>
      </c>
      <c r="H1826">
        <v>1.3782000000000001</v>
      </c>
      <c r="I1826">
        <v>5</v>
      </c>
      <c r="J1826">
        <v>198.8</v>
      </c>
      <c r="K1826" s="8" t="str">
        <f t="shared" si="313"/>
        <v>07:33</v>
      </c>
      <c r="L1826" s="7" t="str">
        <f t="shared" si="314"/>
        <v>07</v>
      </c>
      <c r="M1826" s="6">
        <f t="shared" si="315"/>
        <v>0</v>
      </c>
      <c r="N1826" s="5">
        <f t="shared" si="320"/>
        <v>0</v>
      </c>
      <c r="O1826" s="4">
        <f t="shared" si="321"/>
        <v>2</v>
      </c>
      <c r="P1826" s="3">
        <f t="shared" si="316"/>
        <v>0</v>
      </c>
      <c r="Q1826" s="2">
        <f t="shared" si="317"/>
        <v>0</v>
      </c>
      <c r="R1826" s="3">
        <f t="shared" si="318"/>
        <v>0</v>
      </c>
      <c r="S1826" s="2">
        <f t="shared" si="319"/>
        <v>1</v>
      </c>
      <c r="T1826" s="1">
        <f t="shared" si="322"/>
        <v>0</v>
      </c>
      <c r="U1826" s="1">
        <f t="shared" si="323"/>
        <v>0</v>
      </c>
    </row>
    <row r="1827" spans="1:21">
      <c r="A1827">
        <v>9053</v>
      </c>
      <c r="B1827" t="s">
        <v>127</v>
      </c>
      <c r="C1827" t="s">
        <v>0</v>
      </c>
      <c r="D1827">
        <v>3612</v>
      </c>
      <c r="E1827">
        <v>0.5</v>
      </c>
      <c r="F1827">
        <v>1.3772</v>
      </c>
      <c r="G1827">
        <v>1.3747</v>
      </c>
      <c r="H1827">
        <v>1.3772</v>
      </c>
      <c r="I1827">
        <v>2.5</v>
      </c>
      <c r="J1827">
        <v>201.3</v>
      </c>
      <c r="K1827" s="8" t="str">
        <f t="shared" si="313"/>
        <v>09:32</v>
      </c>
      <c r="L1827" s="7" t="str">
        <f t="shared" si="314"/>
        <v>09</v>
      </c>
      <c r="M1827" s="6">
        <f t="shared" si="315"/>
        <v>0</v>
      </c>
      <c r="N1827" s="5">
        <f t="shared" si="320"/>
        <v>0</v>
      </c>
      <c r="O1827" s="4">
        <f t="shared" si="321"/>
        <v>3</v>
      </c>
      <c r="P1827" s="3">
        <f t="shared" si="316"/>
        <v>0</v>
      </c>
      <c r="Q1827" s="2">
        <f t="shared" si="317"/>
        <v>0</v>
      </c>
      <c r="R1827" s="3">
        <f t="shared" si="318"/>
        <v>0</v>
      </c>
      <c r="S1827" s="2">
        <f t="shared" si="319"/>
        <v>1</v>
      </c>
      <c r="T1827" s="1">
        <f t="shared" si="322"/>
        <v>0</v>
      </c>
      <c r="U1827" s="1">
        <f t="shared" si="323"/>
        <v>0</v>
      </c>
    </row>
    <row r="1828" spans="1:21">
      <c r="A1828">
        <v>9062</v>
      </c>
      <c r="B1828" t="s">
        <v>126</v>
      </c>
      <c r="C1828" t="s">
        <v>0</v>
      </c>
      <c r="D1828">
        <v>3615</v>
      </c>
      <c r="E1828">
        <v>1</v>
      </c>
      <c r="F1828">
        <v>1.3782000000000001</v>
      </c>
      <c r="G1828">
        <v>1.3807</v>
      </c>
      <c r="H1828">
        <v>1.3782000000000001</v>
      </c>
      <c r="I1828">
        <v>5</v>
      </c>
      <c r="J1828">
        <v>206.3</v>
      </c>
      <c r="K1828" s="8" t="str">
        <f t="shared" si="313"/>
        <v>08:49</v>
      </c>
      <c r="L1828" s="7" t="str">
        <f t="shared" si="314"/>
        <v>08</v>
      </c>
      <c r="M1828" s="6">
        <f t="shared" si="315"/>
        <v>0</v>
      </c>
      <c r="N1828" s="5">
        <f t="shared" si="320"/>
        <v>0</v>
      </c>
      <c r="O1828" s="4">
        <f t="shared" si="321"/>
        <v>4</v>
      </c>
      <c r="P1828" s="3">
        <f t="shared" si="316"/>
        <v>0</v>
      </c>
      <c r="Q1828" s="2">
        <f t="shared" si="317"/>
        <v>0</v>
      </c>
      <c r="R1828" s="3">
        <f t="shared" si="318"/>
        <v>0</v>
      </c>
      <c r="S1828" s="2">
        <f t="shared" si="319"/>
        <v>0</v>
      </c>
      <c r="T1828" s="1">
        <f t="shared" si="322"/>
        <v>0</v>
      </c>
      <c r="U1828" s="1">
        <f t="shared" si="323"/>
        <v>1</v>
      </c>
    </row>
    <row r="1829" spans="1:21">
      <c r="A1829">
        <v>9065</v>
      </c>
      <c r="B1829" t="s">
        <v>125</v>
      </c>
      <c r="C1829" t="s">
        <v>0</v>
      </c>
      <c r="D1829">
        <v>3617</v>
      </c>
      <c r="E1829">
        <v>0.5</v>
      </c>
      <c r="F1829">
        <v>1.3792</v>
      </c>
      <c r="G1829">
        <v>1.3816999999999999</v>
      </c>
      <c r="H1829">
        <v>1.3792</v>
      </c>
      <c r="I1829">
        <v>2.5</v>
      </c>
      <c r="J1829">
        <v>208.8</v>
      </c>
      <c r="K1829" s="8" t="str">
        <f t="shared" si="313"/>
        <v>13:34</v>
      </c>
      <c r="L1829" s="7" t="str">
        <f t="shared" si="314"/>
        <v>13</v>
      </c>
      <c r="M1829" s="6">
        <f t="shared" si="315"/>
        <v>0</v>
      </c>
      <c r="N1829" s="5">
        <f t="shared" si="320"/>
        <v>0</v>
      </c>
      <c r="O1829" s="4">
        <f t="shared" si="321"/>
        <v>5</v>
      </c>
      <c r="P1829" s="3">
        <f t="shared" si="316"/>
        <v>0</v>
      </c>
      <c r="Q1829" s="2">
        <f t="shared" si="317"/>
        <v>0</v>
      </c>
      <c r="R1829" s="3">
        <f t="shared" si="318"/>
        <v>0</v>
      </c>
      <c r="S1829" s="2">
        <f t="shared" si="319"/>
        <v>0</v>
      </c>
      <c r="T1829" s="1">
        <f t="shared" si="322"/>
        <v>0</v>
      </c>
      <c r="U1829" s="1">
        <f t="shared" si="323"/>
        <v>0</v>
      </c>
    </row>
    <row r="1830" spans="1:21">
      <c r="A1830">
        <v>9072</v>
      </c>
      <c r="B1830" t="s">
        <v>124</v>
      </c>
      <c r="C1830" t="s">
        <v>0</v>
      </c>
      <c r="D1830">
        <v>3620</v>
      </c>
      <c r="E1830">
        <v>1</v>
      </c>
      <c r="F1830">
        <v>1.3785000000000001</v>
      </c>
      <c r="G1830">
        <v>1.3759999999999999</v>
      </c>
      <c r="H1830">
        <v>1.3785000000000001</v>
      </c>
      <c r="I1830">
        <v>5</v>
      </c>
      <c r="J1830">
        <v>213.8</v>
      </c>
      <c r="K1830" s="8" t="str">
        <f t="shared" si="313"/>
        <v>14:04</v>
      </c>
      <c r="L1830" s="7" t="str">
        <f t="shared" si="314"/>
        <v>14</v>
      </c>
      <c r="M1830" s="6">
        <f t="shared" si="315"/>
        <v>0</v>
      </c>
      <c r="N1830" s="5">
        <f t="shared" si="320"/>
        <v>0</v>
      </c>
      <c r="O1830" s="4">
        <f t="shared" si="321"/>
        <v>6</v>
      </c>
      <c r="P1830" s="3">
        <f t="shared" si="316"/>
        <v>0</v>
      </c>
      <c r="Q1830" s="2">
        <f t="shared" si="317"/>
        <v>0</v>
      </c>
      <c r="R1830" s="3">
        <f t="shared" si="318"/>
        <v>0</v>
      </c>
      <c r="S1830" s="2">
        <f t="shared" si="319"/>
        <v>1</v>
      </c>
      <c r="T1830" s="1">
        <f t="shared" si="322"/>
        <v>0</v>
      </c>
      <c r="U1830" s="1">
        <f t="shared" si="323"/>
        <v>1</v>
      </c>
    </row>
    <row r="1831" spans="1:21">
      <c r="A1831">
        <v>9081</v>
      </c>
      <c r="B1831" t="s">
        <v>123</v>
      </c>
      <c r="C1831" t="s">
        <v>0</v>
      </c>
      <c r="D1831">
        <v>3623</v>
      </c>
      <c r="E1831">
        <v>1</v>
      </c>
      <c r="F1831">
        <v>1.3781000000000001</v>
      </c>
      <c r="G1831">
        <v>1.3806</v>
      </c>
      <c r="H1831">
        <v>1.3781000000000001</v>
      </c>
      <c r="I1831">
        <v>5</v>
      </c>
      <c r="J1831">
        <v>218.8</v>
      </c>
      <c r="K1831" s="8" t="str">
        <f t="shared" si="313"/>
        <v>07:06</v>
      </c>
      <c r="L1831" s="7" t="str">
        <f t="shared" si="314"/>
        <v>07</v>
      </c>
      <c r="M1831" s="6">
        <f t="shared" si="315"/>
        <v>0</v>
      </c>
      <c r="N1831" s="5">
        <f t="shared" si="320"/>
        <v>0</v>
      </c>
      <c r="O1831" s="4">
        <f t="shared" si="321"/>
        <v>7</v>
      </c>
      <c r="P1831" s="3">
        <f t="shared" si="316"/>
        <v>0</v>
      </c>
      <c r="Q1831" s="2">
        <f t="shared" si="317"/>
        <v>0</v>
      </c>
      <c r="R1831" s="3">
        <f t="shared" si="318"/>
        <v>0</v>
      </c>
      <c r="S1831" s="2">
        <f t="shared" si="319"/>
        <v>0</v>
      </c>
      <c r="T1831" s="1">
        <f t="shared" si="322"/>
        <v>0</v>
      </c>
      <c r="U1831" s="1">
        <f t="shared" si="323"/>
        <v>1</v>
      </c>
    </row>
    <row r="1832" spans="1:21">
      <c r="A1832">
        <v>9086</v>
      </c>
      <c r="B1832" t="s">
        <v>122</v>
      </c>
      <c r="C1832" t="s">
        <v>0</v>
      </c>
      <c r="D1832">
        <v>3625</v>
      </c>
      <c r="E1832">
        <v>0.5</v>
      </c>
      <c r="F1832">
        <v>1.3791</v>
      </c>
      <c r="G1832">
        <v>1.3815999999999999</v>
      </c>
      <c r="H1832">
        <v>1.3791</v>
      </c>
      <c r="I1832">
        <v>2.5</v>
      </c>
      <c r="J1832">
        <v>221.3</v>
      </c>
      <c r="K1832" s="8" t="str">
        <f t="shared" si="313"/>
        <v>09:03</v>
      </c>
      <c r="L1832" s="7" t="str">
        <f t="shared" si="314"/>
        <v>09</v>
      </c>
      <c r="M1832" s="6">
        <f t="shared" si="315"/>
        <v>0</v>
      </c>
      <c r="N1832" s="5">
        <f t="shared" si="320"/>
        <v>0</v>
      </c>
      <c r="O1832" s="4">
        <f t="shared" si="321"/>
        <v>8</v>
      </c>
      <c r="P1832" s="3">
        <f t="shared" si="316"/>
        <v>0</v>
      </c>
      <c r="Q1832" s="2">
        <f t="shared" si="317"/>
        <v>0</v>
      </c>
      <c r="R1832" s="3">
        <f t="shared" si="318"/>
        <v>0</v>
      </c>
      <c r="S1832" s="2">
        <f t="shared" si="319"/>
        <v>0</v>
      </c>
      <c r="T1832" s="1">
        <f t="shared" si="322"/>
        <v>0</v>
      </c>
      <c r="U1832" s="1">
        <f t="shared" si="323"/>
        <v>0</v>
      </c>
    </row>
    <row r="1833" spans="1:21">
      <c r="A1833">
        <v>9091</v>
      </c>
      <c r="B1833" t="s">
        <v>121</v>
      </c>
      <c r="C1833" t="s">
        <v>0</v>
      </c>
      <c r="D1833">
        <v>3628</v>
      </c>
      <c r="E1833">
        <v>1.5</v>
      </c>
      <c r="F1833">
        <v>1.3794</v>
      </c>
      <c r="G1833">
        <v>1.3769</v>
      </c>
      <c r="H1833">
        <v>1.3794</v>
      </c>
      <c r="I1833">
        <v>7.5</v>
      </c>
      <c r="J1833">
        <v>228.8</v>
      </c>
      <c r="K1833" s="8" t="str">
        <f t="shared" si="313"/>
        <v>09:51</v>
      </c>
      <c r="L1833" s="7" t="str">
        <f t="shared" si="314"/>
        <v>09</v>
      </c>
      <c r="M1833" s="6">
        <f t="shared" si="315"/>
        <v>0</v>
      </c>
      <c r="N1833" s="5">
        <f t="shared" si="320"/>
        <v>0</v>
      </c>
      <c r="O1833" s="4">
        <f t="shared" si="321"/>
        <v>9</v>
      </c>
      <c r="P1833" s="3">
        <f t="shared" si="316"/>
        <v>0</v>
      </c>
      <c r="Q1833" s="2">
        <f t="shared" si="317"/>
        <v>0</v>
      </c>
      <c r="R1833" s="3">
        <f t="shared" si="318"/>
        <v>0</v>
      </c>
      <c r="S1833" s="2">
        <f t="shared" si="319"/>
        <v>1</v>
      </c>
      <c r="T1833" s="1">
        <f t="shared" si="322"/>
        <v>0</v>
      </c>
      <c r="U1833" s="1">
        <f t="shared" si="323"/>
        <v>1</v>
      </c>
    </row>
    <row r="1834" spans="1:21">
      <c r="A1834">
        <v>9096</v>
      </c>
      <c r="B1834" t="s">
        <v>120</v>
      </c>
      <c r="C1834" t="s">
        <v>0</v>
      </c>
      <c r="D1834">
        <v>3630</v>
      </c>
      <c r="E1834">
        <v>0.5</v>
      </c>
      <c r="F1834">
        <v>1.3784000000000001</v>
      </c>
      <c r="G1834">
        <v>1.3758999999999999</v>
      </c>
      <c r="H1834">
        <v>1.3784000000000001</v>
      </c>
      <c r="I1834">
        <v>2.5</v>
      </c>
      <c r="J1834">
        <v>231.3</v>
      </c>
      <c r="K1834" s="8" t="str">
        <f t="shared" si="313"/>
        <v>11:07</v>
      </c>
      <c r="L1834" s="7" t="str">
        <f t="shared" si="314"/>
        <v>11</v>
      </c>
      <c r="M1834" s="6">
        <f t="shared" si="315"/>
        <v>0</v>
      </c>
      <c r="N1834" s="5">
        <f t="shared" si="320"/>
        <v>0</v>
      </c>
      <c r="O1834" s="4">
        <f t="shared" si="321"/>
        <v>10</v>
      </c>
      <c r="P1834" s="3">
        <f t="shared" si="316"/>
        <v>0</v>
      </c>
      <c r="Q1834" s="2">
        <f t="shared" si="317"/>
        <v>0</v>
      </c>
      <c r="R1834" s="3">
        <f t="shared" si="318"/>
        <v>0</v>
      </c>
      <c r="S1834" s="2">
        <f t="shared" si="319"/>
        <v>1</v>
      </c>
      <c r="T1834" s="1">
        <f t="shared" si="322"/>
        <v>0</v>
      </c>
      <c r="U1834" s="1">
        <f t="shared" si="323"/>
        <v>0</v>
      </c>
    </row>
    <row r="1835" spans="1:21">
      <c r="A1835">
        <v>9101</v>
      </c>
      <c r="B1835" t="s">
        <v>119</v>
      </c>
      <c r="C1835" t="s">
        <v>0</v>
      </c>
      <c r="D1835">
        <v>3632</v>
      </c>
      <c r="E1835">
        <v>0.5</v>
      </c>
      <c r="F1835">
        <v>1.3774</v>
      </c>
      <c r="G1835">
        <v>1.3749</v>
      </c>
      <c r="H1835">
        <v>1.3774</v>
      </c>
      <c r="I1835">
        <v>2.5</v>
      </c>
      <c r="J1835">
        <v>233.8</v>
      </c>
      <c r="K1835" s="8" t="str">
        <f t="shared" si="313"/>
        <v>11:48</v>
      </c>
      <c r="L1835" s="7" t="str">
        <f t="shared" si="314"/>
        <v>11</v>
      </c>
      <c r="M1835" s="6">
        <f t="shared" si="315"/>
        <v>0</v>
      </c>
      <c r="N1835" s="5">
        <f t="shared" si="320"/>
        <v>0</v>
      </c>
      <c r="O1835" s="4">
        <f t="shared" si="321"/>
        <v>11</v>
      </c>
      <c r="P1835" s="3">
        <f t="shared" si="316"/>
        <v>0</v>
      </c>
      <c r="Q1835" s="2">
        <f t="shared" si="317"/>
        <v>0</v>
      </c>
      <c r="R1835" s="3">
        <f t="shared" si="318"/>
        <v>0</v>
      </c>
      <c r="S1835" s="2">
        <f t="shared" si="319"/>
        <v>1</v>
      </c>
      <c r="T1835" s="1">
        <f t="shared" si="322"/>
        <v>0</v>
      </c>
      <c r="U1835" s="1">
        <f t="shared" si="323"/>
        <v>0</v>
      </c>
    </row>
    <row r="1836" spans="1:21">
      <c r="A1836">
        <v>9106</v>
      </c>
      <c r="B1836" t="s">
        <v>118</v>
      </c>
      <c r="C1836" t="s">
        <v>0</v>
      </c>
      <c r="D1836">
        <v>3633</v>
      </c>
      <c r="E1836">
        <v>1.5</v>
      </c>
      <c r="F1836">
        <v>1.3771</v>
      </c>
      <c r="G1836">
        <v>1.3795999999999999</v>
      </c>
      <c r="H1836">
        <v>1.3771</v>
      </c>
      <c r="I1836">
        <v>7.5</v>
      </c>
      <c r="J1836">
        <v>241.3</v>
      </c>
      <c r="K1836" s="8" t="str">
        <f t="shared" si="313"/>
        <v>13:43</v>
      </c>
      <c r="L1836" s="7" t="str">
        <f t="shared" si="314"/>
        <v>13</v>
      </c>
      <c r="M1836" s="6">
        <f t="shared" si="315"/>
        <v>0</v>
      </c>
      <c r="N1836" s="5">
        <f t="shared" si="320"/>
        <v>0</v>
      </c>
      <c r="O1836" s="4">
        <f t="shared" si="321"/>
        <v>12</v>
      </c>
      <c r="P1836" s="3">
        <f t="shared" si="316"/>
        <v>0</v>
      </c>
      <c r="Q1836" s="2">
        <f t="shared" si="317"/>
        <v>0</v>
      </c>
      <c r="R1836" s="3">
        <f t="shared" si="318"/>
        <v>0</v>
      </c>
      <c r="S1836" s="2">
        <f t="shared" si="319"/>
        <v>0</v>
      </c>
      <c r="T1836" s="1">
        <f t="shared" si="322"/>
        <v>0</v>
      </c>
      <c r="U1836" s="1">
        <f t="shared" si="323"/>
        <v>1</v>
      </c>
    </row>
    <row r="1837" spans="1:21">
      <c r="A1837">
        <v>9109</v>
      </c>
      <c r="B1837" t="s">
        <v>117</v>
      </c>
      <c r="C1837" t="s">
        <v>0</v>
      </c>
      <c r="D1837">
        <v>3635</v>
      </c>
      <c r="E1837">
        <v>0.5</v>
      </c>
      <c r="F1837">
        <v>1.3781000000000001</v>
      </c>
      <c r="G1837">
        <v>1.3806</v>
      </c>
      <c r="H1837">
        <v>1.3781000000000001</v>
      </c>
      <c r="I1837">
        <v>2.5</v>
      </c>
      <c r="J1837">
        <v>243.8</v>
      </c>
      <c r="K1837" s="8" t="str">
        <f t="shared" si="313"/>
        <v>15:00</v>
      </c>
      <c r="L1837" s="7" t="str">
        <f t="shared" si="314"/>
        <v>15</v>
      </c>
      <c r="M1837" s="6">
        <f t="shared" si="315"/>
        <v>0</v>
      </c>
      <c r="N1837" s="5">
        <f t="shared" si="320"/>
        <v>0</v>
      </c>
      <c r="O1837" s="4">
        <f t="shared" si="321"/>
        <v>13</v>
      </c>
      <c r="P1837" s="3">
        <f t="shared" si="316"/>
        <v>0</v>
      </c>
      <c r="Q1837" s="2">
        <f t="shared" si="317"/>
        <v>0</v>
      </c>
      <c r="R1837" s="3">
        <f t="shared" si="318"/>
        <v>0</v>
      </c>
      <c r="S1837" s="2">
        <f t="shared" si="319"/>
        <v>0</v>
      </c>
      <c r="T1837" s="1">
        <f t="shared" si="322"/>
        <v>0</v>
      </c>
      <c r="U1837" s="1">
        <f t="shared" si="323"/>
        <v>0</v>
      </c>
    </row>
    <row r="1838" spans="1:21">
      <c r="A1838">
        <v>9116</v>
      </c>
      <c r="B1838" t="s">
        <v>116</v>
      </c>
      <c r="C1838" t="s">
        <v>0</v>
      </c>
      <c r="D1838">
        <v>3637</v>
      </c>
      <c r="E1838">
        <v>1</v>
      </c>
      <c r="F1838">
        <v>1.3783000000000001</v>
      </c>
      <c r="G1838">
        <v>1.3808</v>
      </c>
      <c r="H1838">
        <v>1.3783000000000001</v>
      </c>
      <c r="I1838">
        <v>5</v>
      </c>
      <c r="J1838">
        <v>248.8</v>
      </c>
      <c r="K1838" s="8" t="str">
        <f t="shared" si="313"/>
        <v>23:45</v>
      </c>
      <c r="L1838" s="7" t="str">
        <f t="shared" si="314"/>
        <v>23</v>
      </c>
      <c r="M1838" s="6">
        <f t="shared" si="315"/>
        <v>0</v>
      </c>
      <c r="N1838" s="5">
        <f t="shared" si="320"/>
        <v>0</v>
      </c>
      <c r="O1838" s="4">
        <f t="shared" si="321"/>
        <v>14</v>
      </c>
      <c r="P1838" s="3">
        <f t="shared" si="316"/>
        <v>0</v>
      </c>
      <c r="Q1838" s="2">
        <f t="shared" si="317"/>
        <v>1</v>
      </c>
      <c r="R1838" s="3">
        <f t="shared" si="318"/>
        <v>0</v>
      </c>
      <c r="S1838" s="2">
        <f t="shared" si="319"/>
        <v>0</v>
      </c>
      <c r="T1838" s="1">
        <f t="shared" si="322"/>
        <v>0</v>
      </c>
      <c r="U1838" s="1">
        <f t="shared" si="323"/>
        <v>0</v>
      </c>
    </row>
    <row r="1839" spans="1:21">
      <c r="A1839">
        <v>9125</v>
      </c>
      <c r="B1839" t="s">
        <v>115</v>
      </c>
      <c r="C1839" t="s">
        <v>3</v>
      </c>
      <c r="D1839">
        <v>3641</v>
      </c>
      <c r="E1839">
        <v>1</v>
      </c>
      <c r="F1839">
        <v>1.3825000000000001</v>
      </c>
      <c r="G1839">
        <v>1.3825000000000001</v>
      </c>
      <c r="H1839">
        <v>1.38</v>
      </c>
      <c r="I1839">
        <v>-20</v>
      </c>
      <c r="J1839">
        <v>228.8</v>
      </c>
      <c r="K1839" s="8" t="str">
        <f t="shared" si="313"/>
        <v>02:22</v>
      </c>
      <c r="L1839" s="7" t="str">
        <f t="shared" si="314"/>
        <v>02</v>
      </c>
      <c r="M1839" s="6">
        <f t="shared" si="315"/>
        <v>0</v>
      </c>
      <c r="N1839" s="5">
        <f t="shared" si="320"/>
        <v>1</v>
      </c>
      <c r="O1839" s="4">
        <f t="shared" si="321"/>
        <v>0</v>
      </c>
      <c r="P1839" s="3">
        <f t="shared" si="316"/>
        <v>0</v>
      </c>
      <c r="Q1839" s="2">
        <f t="shared" si="317"/>
        <v>0</v>
      </c>
      <c r="R1839" s="3">
        <f t="shared" si="318"/>
        <v>1</v>
      </c>
      <c r="S1839" s="2">
        <f t="shared" si="319"/>
        <v>0</v>
      </c>
      <c r="T1839" s="1">
        <f t="shared" si="322"/>
        <v>0</v>
      </c>
      <c r="U1839" s="1">
        <f t="shared" si="323"/>
        <v>0</v>
      </c>
    </row>
    <row r="1840" spans="1:21">
      <c r="A1840">
        <v>9130</v>
      </c>
      <c r="B1840" t="s">
        <v>114</v>
      </c>
      <c r="C1840" t="s">
        <v>0</v>
      </c>
      <c r="D1840">
        <v>3643</v>
      </c>
      <c r="E1840">
        <v>0.5</v>
      </c>
      <c r="F1840">
        <v>1.3816999999999999</v>
      </c>
      <c r="G1840">
        <v>1.3842000000000001</v>
      </c>
      <c r="H1840">
        <v>1.3816999999999999</v>
      </c>
      <c r="I1840">
        <v>2.5</v>
      </c>
      <c r="J1840">
        <v>231.3</v>
      </c>
      <c r="K1840" s="8" t="str">
        <f t="shared" si="313"/>
        <v>02:44</v>
      </c>
      <c r="L1840" s="7" t="str">
        <f t="shared" si="314"/>
        <v>02</v>
      </c>
      <c r="M1840" s="6">
        <f t="shared" si="315"/>
        <v>0</v>
      </c>
      <c r="N1840" s="5">
        <f t="shared" si="320"/>
        <v>0</v>
      </c>
      <c r="O1840" s="4">
        <f t="shared" si="321"/>
        <v>1</v>
      </c>
      <c r="P1840" s="3">
        <f t="shared" si="316"/>
        <v>0</v>
      </c>
      <c r="Q1840" s="2">
        <f t="shared" si="317"/>
        <v>0</v>
      </c>
      <c r="R1840" s="3">
        <f t="shared" si="318"/>
        <v>0</v>
      </c>
      <c r="S1840" s="2">
        <f t="shared" si="319"/>
        <v>0</v>
      </c>
      <c r="T1840" s="1">
        <f t="shared" si="322"/>
        <v>0</v>
      </c>
      <c r="U1840" s="1">
        <f t="shared" si="323"/>
        <v>0</v>
      </c>
    </row>
    <row r="1841" spans="1:21">
      <c r="A1841">
        <v>9140</v>
      </c>
      <c r="B1841" t="s">
        <v>113</v>
      </c>
      <c r="C1841" t="s">
        <v>0</v>
      </c>
      <c r="D1841">
        <v>3646</v>
      </c>
      <c r="E1841">
        <v>1.5</v>
      </c>
      <c r="F1841">
        <v>1.3819999999999999</v>
      </c>
      <c r="G1841">
        <v>1.3794999999999999</v>
      </c>
      <c r="H1841">
        <v>1.3819999999999999</v>
      </c>
      <c r="I1841">
        <v>7.5</v>
      </c>
      <c r="J1841">
        <v>238.8</v>
      </c>
      <c r="K1841" s="8" t="str">
        <f t="shared" si="313"/>
        <v>04:58</v>
      </c>
      <c r="L1841" s="7" t="str">
        <f t="shared" si="314"/>
        <v>04</v>
      </c>
      <c r="M1841" s="6">
        <f t="shared" si="315"/>
        <v>0</v>
      </c>
      <c r="N1841" s="5">
        <f t="shared" si="320"/>
        <v>0</v>
      </c>
      <c r="O1841" s="4">
        <f t="shared" si="321"/>
        <v>2</v>
      </c>
      <c r="P1841" s="3">
        <f t="shared" si="316"/>
        <v>0</v>
      </c>
      <c r="Q1841" s="2">
        <f t="shared" si="317"/>
        <v>0</v>
      </c>
      <c r="R1841" s="3">
        <f t="shared" si="318"/>
        <v>0</v>
      </c>
      <c r="S1841" s="2">
        <f t="shared" si="319"/>
        <v>1</v>
      </c>
      <c r="T1841" s="1">
        <f t="shared" si="322"/>
        <v>0</v>
      </c>
      <c r="U1841" s="1">
        <f t="shared" si="323"/>
        <v>1</v>
      </c>
    </row>
    <row r="1842" spans="1:21">
      <c r="A1842">
        <v>9142</v>
      </c>
      <c r="B1842" t="s">
        <v>112</v>
      </c>
      <c r="C1842" t="s">
        <v>3</v>
      </c>
      <c r="D1842">
        <v>3650</v>
      </c>
      <c r="E1842">
        <v>0.5</v>
      </c>
      <c r="F1842">
        <v>1.3774999999999999</v>
      </c>
      <c r="G1842">
        <v>1.3774999999999999</v>
      </c>
      <c r="H1842">
        <v>1.38</v>
      </c>
      <c r="I1842">
        <v>-10</v>
      </c>
      <c r="J1842">
        <v>228.8</v>
      </c>
      <c r="K1842" s="8" t="str">
        <f t="shared" si="313"/>
        <v>10:44</v>
      </c>
      <c r="L1842" s="7" t="str">
        <f t="shared" si="314"/>
        <v>10</v>
      </c>
      <c r="M1842" s="6">
        <f t="shared" si="315"/>
        <v>0</v>
      </c>
      <c r="N1842" s="5">
        <f t="shared" si="320"/>
        <v>1</v>
      </c>
      <c r="O1842" s="4">
        <f t="shared" si="321"/>
        <v>0</v>
      </c>
      <c r="P1842" s="3">
        <f t="shared" si="316"/>
        <v>0</v>
      </c>
      <c r="Q1842" s="2">
        <f t="shared" si="317"/>
        <v>0</v>
      </c>
      <c r="R1842" s="3">
        <f t="shared" si="318"/>
        <v>0</v>
      </c>
      <c r="S1842" s="2">
        <f t="shared" si="319"/>
        <v>0</v>
      </c>
      <c r="T1842" s="1">
        <f t="shared" si="322"/>
        <v>0</v>
      </c>
      <c r="U1842" s="1">
        <f t="shared" si="323"/>
        <v>0</v>
      </c>
    </row>
    <row r="1843" spans="1:21">
      <c r="A1843">
        <v>9149</v>
      </c>
      <c r="B1843" t="s">
        <v>111</v>
      </c>
      <c r="C1843" t="s">
        <v>0</v>
      </c>
      <c r="D1843">
        <v>3651</v>
      </c>
      <c r="E1843">
        <v>1</v>
      </c>
      <c r="F1843">
        <v>1.3779999999999999</v>
      </c>
      <c r="G1843">
        <v>1.3805000000000001</v>
      </c>
      <c r="H1843">
        <v>1.3779999999999999</v>
      </c>
      <c r="I1843">
        <v>5</v>
      </c>
      <c r="J1843">
        <v>233.8</v>
      </c>
      <c r="K1843" s="8" t="str">
        <f t="shared" si="313"/>
        <v>11:40</v>
      </c>
      <c r="L1843" s="7" t="str">
        <f t="shared" si="314"/>
        <v>11</v>
      </c>
      <c r="M1843" s="6">
        <f t="shared" si="315"/>
        <v>0</v>
      </c>
      <c r="N1843" s="5">
        <f t="shared" si="320"/>
        <v>0</v>
      </c>
      <c r="O1843" s="4">
        <f t="shared" si="321"/>
        <v>1</v>
      </c>
      <c r="P1843" s="3">
        <f t="shared" si="316"/>
        <v>0</v>
      </c>
      <c r="Q1843" s="2">
        <f t="shared" si="317"/>
        <v>0</v>
      </c>
      <c r="R1843" s="3">
        <f t="shared" si="318"/>
        <v>0</v>
      </c>
      <c r="S1843" s="2">
        <f t="shared" si="319"/>
        <v>0</v>
      </c>
      <c r="T1843" s="1">
        <f t="shared" si="322"/>
        <v>0</v>
      </c>
      <c r="U1843" s="1">
        <f t="shared" si="323"/>
        <v>0</v>
      </c>
    </row>
    <row r="1844" spans="1:21">
      <c r="A1844">
        <v>9152</v>
      </c>
      <c r="B1844" t="s">
        <v>110</v>
      </c>
      <c r="C1844" t="s">
        <v>3</v>
      </c>
      <c r="D1844">
        <v>3653</v>
      </c>
      <c r="E1844">
        <v>0.5</v>
      </c>
      <c r="F1844">
        <v>1.3815999999999999</v>
      </c>
      <c r="G1844">
        <v>1.3815999999999999</v>
      </c>
      <c r="H1844">
        <v>1.3791</v>
      </c>
      <c r="I1844">
        <v>-10</v>
      </c>
      <c r="J1844">
        <v>223.8</v>
      </c>
      <c r="K1844" s="8" t="str">
        <f t="shared" si="313"/>
        <v>16:47</v>
      </c>
      <c r="L1844" s="7" t="str">
        <f t="shared" si="314"/>
        <v>16</v>
      </c>
      <c r="M1844" s="6">
        <f t="shared" si="315"/>
        <v>0</v>
      </c>
      <c r="N1844" s="5">
        <f t="shared" si="320"/>
        <v>1</v>
      </c>
      <c r="O1844" s="4">
        <f t="shared" si="321"/>
        <v>0</v>
      </c>
      <c r="P1844" s="3">
        <f t="shared" si="316"/>
        <v>0</v>
      </c>
      <c r="Q1844" s="2">
        <f t="shared" si="317"/>
        <v>0</v>
      </c>
      <c r="R1844" s="3">
        <f t="shared" si="318"/>
        <v>1</v>
      </c>
      <c r="S1844" s="2">
        <f t="shared" si="319"/>
        <v>0</v>
      </c>
      <c r="T1844" s="1">
        <f t="shared" si="322"/>
        <v>0</v>
      </c>
      <c r="U1844" s="1">
        <f t="shared" si="323"/>
        <v>0</v>
      </c>
    </row>
    <row r="1845" spans="1:21">
      <c r="A1845">
        <v>9159</v>
      </c>
      <c r="B1845" t="s">
        <v>109</v>
      </c>
      <c r="C1845" t="s">
        <v>0</v>
      </c>
      <c r="D1845">
        <v>3656</v>
      </c>
      <c r="E1845">
        <v>1</v>
      </c>
      <c r="F1845">
        <v>1.3812</v>
      </c>
      <c r="G1845">
        <v>1.3787</v>
      </c>
      <c r="H1845">
        <v>1.3812</v>
      </c>
      <c r="I1845">
        <v>5</v>
      </c>
      <c r="J1845">
        <v>228.8</v>
      </c>
      <c r="K1845" s="8" t="str">
        <f t="shared" si="313"/>
        <v>18:13</v>
      </c>
      <c r="L1845" s="7" t="str">
        <f t="shared" si="314"/>
        <v>18</v>
      </c>
      <c r="M1845" s="6">
        <f t="shared" si="315"/>
        <v>0</v>
      </c>
      <c r="N1845" s="5">
        <f t="shared" si="320"/>
        <v>0</v>
      </c>
      <c r="O1845" s="4">
        <f t="shared" si="321"/>
        <v>1</v>
      </c>
      <c r="P1845" s="3">
        <f t="shared" si="316"/>
        <v>0</v>
      </c>
      <c r="Q1845" s="2">
        <f t="shared" si="317"/>
        <v>0</v>
      </c>
      <c r="R1845" s="3">
        <f t="shared" si="318"/>
        <v>0</v>
      </c>
      <c r="S1845" s="2">
        <f t="shared" si="319"/>
        <v>1</v>
      </c>
      <c r="T1845" s="1">
        <f t="shared" si="322"/>
        <v>0</v>
      </c>
      <c r="U1845" s="1">
        <f t="shared" si="323"/>
        <v>0</v>
      </c>
    </row>
    <row r="1846" spans="1:21">
      <c r="A1846">
        <v>9162</v>
      </c>
      <c r="B1846" t="s">
        <v>108</v>
      </c>
      <c r="C1846" t="s">
        <v>0</v>
      </c>
      <c r="D1846">
        <v>3658</v>
      </c>
      <c r="E1846">
        <v>0.5</v>
      </c>
      <c r="F1846">
        <v>1.3802000000000001</v>
      </c>
      <c r="G1846">
        <v>1.3776999999999999</v>
      </c>
      <c r="H1846">
        <v>1.3802000000000001</v>
      </c>
      <c r="I1846">
        <v>2.5</v>
      </c>
      <c r="J1846">
        <v>231.3</v>
      </c>
      <c r="K1846" s="8" t="str">
        <f t="shared" si="313"/>
        <v>22:43</v>
      </c>
      <c r="L1846" s="7" t="str">
        <f t="shared" si="314"/>
        <v>22</v>
      </c>
      <c r="M1846" s="6">
        <f t="shared" si="315"/>
        <v>0</v>
      </c>
      <c r="N1846" s="5">
        <f t="shared" si="320"/>
        <v>0</v>
      </c>
      <c r="O1846" s="4">
        <f t="shared" si="321"/>
        <v>2</v>
      </c>
      <c r="P1846" s="3">
        <f t="shared" si="316"/>
        <v>0</v>
      </c>
      <c r="Q1846" s="2">
        <f t="shared" si="317"/>
        <v>0</v>
      </c>
      <c r="R1846" s="3">
        <f t="shared" si="318"/>
        <v>0</v>
      </c>
      <c r="S1846" s="2">
        <f t="shared" si="319"/>
        <v>1</v>
      </c>
      <c r="T1846" s="1">
        <f t="shared" si="322"/>
        <v>0</v>
      </c>
      <c r="U1846" s="1">
        <f t="shared" si="323"/>
        <v>0</v>
      </c>
    </row>
    <row r="1847" spans="1:21">
      <c r="A1847">
        <v>9169</v>
      </c>
      <c r="B1847" t="s">
        <v>107</v>
      </c>
      <c r="C1847" t="s">
        <v>0</v>
      </c>
      <c r="D1847">
        <v>3659</v>
      </c>
      <c r="E1847">
        <v>1</v>
      </c>
      <c r="F1847">
        <v>1.3807</v>
      </c>
      <c r="G1847">
        <v>1.3832</v>
      </c>
      <c r="H1847">
        <v>1.3807</v>
      </c>
      <c r="I1847">
        <v>5</v>
      </c>
      <c r="J1847">
        <v>236.3</v>
      </c>
      <c r="K1847" s="8" t="str">
        <f t="shared" si="313"/>
        <v>00:11</v>
      </c>
      <c r="L1847" s="7" t="str">
        <f t="shared" si="314"/>
        <v>00</v>
      </c>
      <c r="M1847" s="6">
        <f t="shared" si="315"/>
        <v>0</v>
      </c>
      <c r="N1847" s="5">
        <f t="shared" si="320"/>
        <v>0</v>
      </c>
      <c r="O1847" s="4">
        <f t="shared" si="321"/>
        <v>3</v>
      </c>
      <c r="P1847" s="3">
        <f t="shared" si="316"/>
        <v>0</v>
      </c>
      <c r="Q1847" s="2">
        <f t="shared" si="317"/>
        <v>0</v>
      </c>
      <c r="R1847" s="3">
        <f t="shared" si="318"/>
        <v>0</v>
      </c>
      <c r="S1847" s="2">
        <f t="shared" si="319"/>
        <v>0</v>
      </c>
      <c r="T1847" s="1">
        <f t="shared" si="322"/>
        <v>0</v>
      </c>
      <c r="U1847" s="1">
        <f t="shared" si="323"/>
        <v>1</v>
      </c>
    </row>
    <row r="1848" spans="1:21">
      <c r="A1848">
        <v>9178</v>
      </c>
      <c r="B1848" t="s">
        <v>106</v>
      </c>
      <c r="C1848" t="s">
        <v>0</v>
      </c>
      <c r="D1848">
        <v>3664</v>
      </c>
      <c r="E1848">
        <v>1</v>
      </c>
      <c r="F1848">
        <v>1.3804000000000001</v>
      </c>
      <c r="G1848">
        <v>1.3778999999999999</v>
      </c>
      <c r="H1848">
        <v>1.3804000000000001</v>
      </c>
      <c r="I1848">
        <v>5</v>
      </c>
      <c r="J1848">
        <v>241.3</v>
      </c>
      <c r="K1848" s="8" t="str">
        <f t="shared" si="313"/>
        <v>05:33</v>
      </c>
      <c r="L1848" s="7" t="str">
        <f t="shared" si="314"/>
        <v>05</v>
      </c>
      <c r="M1848" s="6">
        <f t="shared" si="315"/>
        <v>0</v>
      </c>
      <c r="N1848" s="5">
        <f t="shared" si="320"/>
        <v>0</v>
      </c>
      <c r="O1848" s="4">
        <f t="shared" si="321"/>
        <v>4</v>
      </c>
      <c r="P1848" s="3">
        <f t="shared" si="316"/>
        <v>0</v>
      </c>
      <c r="Q1848" s="2">
        <f t="shared" si="317"/>
        <v>0</v>
      </c>
      <c r="R1848" s="3">
        <f t="shared" si="318"/>
        <v>0</v>
      </c>
      <c r="S1848" s="2">
        <f t="shared" si="319"/>
        <v>1</v>
      </c>
      <c r="T1848" s="1">
        <f t="shared" si="322"/>
        <v>0</v>
      </c>
      <c r="U1848" s="1">
        <f t="shared" si="323"/>
        <v>1</v>
      </c>
    </row>
    <row r="1849" spans="1:21">
      <c r="A1849">
        <v>9183</v>
      </c>
      <c r="B1849" t="s">
        <v>105</v>
      </c>
      <c r="C1849" t="s">
        <v>0</v>
      </c>
      <c r="D1849">
        <v>3666</v>
      </c>
      <c r="E1849">
        <v>0.5</v>
      </c>
      <c r="F1849">
        <v>1.3794</v>
      </c>
      <c r="G1849">
        <v>1.3769</v>
      </c>
      <c r="H1849">
        <v>1.3794</v>
      </c>
      <c r="I1849">
        <v>2.5</v>
      </c>
      <c r="J1849">
        <v>243.8</v>
      </c>
      <c r="K1849" s="8" t="str">
        <f t="shared" si="313"/>
        <v>08:01</v>
      </c>
      <c r="L1849" s="7" t="str">
        <f t="shared" si="314"/>
        <v>08</v>
      </c>
      <c r="M1849" s="6">
        <f t="shared" si="315"/>
        <v>0</v>
      </c>
      <c r="N1849" s="5">
        <f t="shared" si="320"/>
        <v>0</v>
      </c>
      <c r="O1849" s="4">
        <f t="shared" si="321"/>
        <v>5</v>
      </c>
      <c r="P1849" s="3">
        <f t="shared" si="316"/>
        <v>0</v>
      </c>
      <c r="Q1849" s="2">
        <f t="shared" si="317"/>
        <v>1</v>
      </c>
      <c r="R1849" s="3">
        <f t="shared" si="318"/>
        <v>0</v>
      </c>
      <c r="S1849" s="2">
        <f t="shared" si="319"/>
        <v>1</v>
      </c>
      <c r="T1849" s="1">
        <f t="shared" si="322"/>
        <v>0</v>
      </c>
      <c r="U1849" s="1">
        <f t="shared" si="323"/>
        <v>0</v>
      </c>
    </row>
    <row r="1850" spans="1:21">
      <c r="A1850">
        <v>9192</v>
      </c>
      <c r="B1850" t="s">
        <v>104</v>
      </c>
      <c r="C1850" t="s">
        <v>3</v>
      </c>
      <c r="D1850">
        <v>3667</v>
      </c>
      <c r="E1850">
        <v>1.5</v>
      </c>
      <c r="F1850">
        <v>1.3815</v>
      </c>
      <c r="G1850">
        <v>1.3815</v>
      </c>
      <c r="H1850">
        <v>1.379</v>
      </c>
      <c r="I1850">
        <v>-30</v>
      </c>
      <c r="J1850">
        <v>213.8</v>
      </c>
      <c r="K1850" s="8" t="str">
        <f t="shared" si="313"/>
        <v>09:50</v>
      </c>
      <c r="L1850" s="7" t="str">
        <f t="shared" si="314"/>
        <v>09</v>
      </c>
      <c r="M1850" s="6">
        <f t="shared" si="315"/>
        <v>0</v>
      </c>
      <c r="N1850" s="5">
        <f t="shared" si="320"/>
        <v>1</v>
      </c>
      <c r="O1850" s="4">
        <f t="shared" si="321"/>
        <v>0</v>
      </c>
      <c r="P1850" s="3">
        <f t="shared" si="316"/>
        <v>0</v>
      </c>
      <c r="Q1850" s="2">
        <f t="shared" si="317"/>
        <v>0</v>
      </c>
      <c r="R1850" s="3">
        <f t="shared" si="318"/>
        <v>1</v>
      </c>
      <c r="S1850" s="2">
        <f t="shared" si="319"/>
        <v>0</v>
      </c>
      <c r="T1850" s="1">
        <f t="shared" si="322"/>
        <v>0</v>
      </c>
      <c r="U1850" s="1">
        <f t="shared" si="323"/>
        <v>0</v>
      </c>
    </row>
    <row r="1851" spans="1:21">
      <c r="A1851">
        <v>9195</v>
      </c>
      <c r="B1851" t="s">
        <v>103</v>
      </c>
      <c r="C1851" t="s">
        <v>0</v>
      </c>
      <c r="D1851">
        <v>3671</v>
      </c>
      <c r="E1851">
        <v>0.5</v>
      </c>
      <c r="F1851">
        <v>1.3811</v>
      </c>
      <c r="G1851">
        <v>1.3835999999999999</v>
      </c>
      <c r="H1851">
        <v>1.3811</v>
      </c>
      <c r="I1851">
        <v>2.5</v>
      </c>
      <c r="J1851">
        <v>216.3</v>
      </c>
      <c r="K1851" s="8" t="str">
        <f t="shared" si="313"/>
        <v>13:23</v>
      </c>
      <c r="L1851" s="7" t="str">
        <f t="shared" si="314"/>
        <v>13</v>
      </c>
      <c r="M1851" s="6">
        <f t="shared" si="315"/>
        <v>0</v>
      </c>
      <c r="N1851" s="5">
        <f t="shared" si="320"/>
        <v>0</v>
      </c>
      <c r="O1851" s="4">
        <f t="shared" si="321"/>
        <v>1</v>
      </c>
      <c r="P1851" s="3">
        <f t="shared" si="316"/>
        <v>0</v>
      </c>
      <c r="Q1851" s="2">
        <f t="shared" si="317"/>
        <v>0</v>
      </c>
      <c r="R1851" s="3">
        <f t="shared" si="318"/>
        <v>0</v>
      </c>
      <c r="S1851" s="2">
        <f t="shared" si="319"/>
        <v>0</v>
      </c>
      <c r="T1851" s="1">
        <f t="shared" si="322"/>
        <v>0</v>
      </c>
      <c r="U1851" s="1">
        <f t="shared" si="323"/>
        <v>0</v>
      </c>
    </row>
    <row r="1852" spans="1:21">
      <c r="A1852">
        <v>9207</v>
      </c>
      <c r="B1852" t="s">
        <v>102</v>
      </c>
      <c r="C1852" t="s">
        <v>0</v>
      </c>
      <c r="D1852">
        <v>3678</v>
      </c>
      <c r="E1852">
        <v>2</v>
      </c>
      <c r="F1852">
        <v>1.3826000000000001</v>
      </c>
      <c r="G1852">
        <v>1.3801000000000001</v>
      </c>
      <c r="H1852">
        <v>1.3826000000000001</v>
      </c>
      <c r="I1852">
        <v>10</v>
      </c>
      <c r="J1852">
        <v>226.3</v>
      </c>
      <c r="K1852" s="8" t="str">
        <f t="shared" si="313"/>
        <v>16:57</v>
      </c>
      <c r="L1852" s="7" t="str">
        <f t="shared" si="314"/>
        <v>16</v>
      </c>
      <c r="M1852" s="6">
        <f t="shared" si="315"/>
        <v>0</v>
      </c>
      <c r="N1852" s="5">
        <f t="shared" si="320"/>
        <v>0</v>
      </c>
      <c r="O1852" s="4">
        <f t="shared" si="321"/>
        <v>2</v>
      </c>
      <c r="P1852" s="3">
        <f t="shared" si="316"/>
        <v>0</v>
      </c>
      <c r="Q1852" s="2">
        <f t="shared" si="317"/>
        <v>0</v>
      </c>
      <c r="R1852" s="3">
        <f t="shared" si="318"/>
        <v>0</v>
      </c>
      <c r="S1852" s="2">
        <f t="shared" si="319"/>
        <v>1</v>
      </c>
      <c r="T1852" s="1">
        <f t="shared" si="322"/>
        <v>0</v>
      </c>
      <c r="U1852" s="1">
        <f t="shared" si="323"/>
        <v>1</v>
      </c>
    </row>
    <row r="1853" spans="1:21">
      <c r="A1853">
        <v>9208</v>
      </c>
      <c r="B1853" t="s">
        <v>101</v>
      </c>
      <c r="C1853" t="s">
        <v>0</v>
      </c>
      <c r="D1853">
        <v>3673</v>
      </c>
      <c r="E1853">
        <v>1</v>
      </c>
      <c r="F1853">
        <v>1.3813</v>
      </c>
      <c r="G1853">
        <v>1.3837999999999999</v>
      </c>
      <c r="H1853">
        <v>1.3813</v>
      </c>
      <c r="I1853">
        <v>5</v>
      </c>
      <c r="J1853">
        <v>231.3</v>
      </c>
      <c r="K1853" s="8" t="str">
        <f t="shared" si="313"/>
        <v>17:26</v>
      </c>
      <c r="L1853" s="7" t="str">
        <f t="shared" si="314"/>
        <v>17</v>
      </c>
      <c r="M1853" s="6">
        <f t="shared" si="315"/>
        <v>0</v>
      </c>
      <c r="N1853" s="5">
        <f t="shared" si="320"/>
        <v>0</v>
      </c>
      <c r="O1853" s="4">
        <f t="shared" si="321"/>
        <v>3</v>
      </c>
      <c r="P1853" s="3">
        <f t="shared" si="316"/>
        <v>0</v>
      </c>
      <c r="Q1853" s="2">
        <f t="shared" si="317"/>
        <v>0</v>
      </c>
      <c r="R1853" s="3">
        <f t="shared" si="318"/>
        <v>0</v>
      </c>
      <c r="S1853" s="2">
        <f t="shared" si="319"/>
        <v>0</v>
      </c>
      <c r="T1853" s="1">
        <f t="shared" si="322"/>
        <v>0</v>
      </c>
      <c r="U1853" s="1">
        <f t="shared" si="323"/>
        <v>1</v>
      </c>
    </row>
    <row r="1854" spans="1:21">
      <c r="A1854">
        <v>9216</v>
      </c>
      <c r="B1854" t="s">
        <v>100</v>
      </c>
      <c r="C1854" t="s">
        <v>0</v>
      </c>
      <c r="D1854">
        <v>3679</v>
      </c>
      <c r="E1854">
        <v>1</v>
      </c>
      <c r="F1854">
        <v>1.3801000000000001</v>
      </c>
      <c r="G1854">
        <v>1.3826000000000001</v>
      </c>
      <c r="H1854">
        <v>1.3801000000000001</v>
      </c>
      <c r="I1854">
        <v>5</v>
      </c>
      <c r="J1854">
        <v>236.3</v>
      </c>
      <c r="K1854" s="8" t="str">
        <f t="shared" si="313"/>
        <v>09:17</v>
      </c>
      <c r="L1854" s="7" t="str">
        <f t="shared" si="314"/>
        <v>09</v>
      </c>
      <c r="M1854" s="6">
        <f t="shared" si="315"/>
        <v>0</v>
      </c>
      <c r="N1854" s="5">
        <f t="shared" si="320"/>
        <v>0</v>
      </c>
      <c r="O1854" s="4">
        <f t="shared" si="321"/>
        <v>4</v>
      </c>
      <c r="P1854" s="3">
        <f t="shared" si="316"/>
        <v>0</v>
      </c>
      <c r="Q1854" s="2">
        <f t="shared" si="317"/>
        <v>1</v>
      </c>
      <c r="R1854" s="3">
        <f t="shared" si="318"/>
        <v>0</v>
      </c>
      <c r="S1854" s="2">
        <f t="shared" si="319"/>
        <v>0</v>
      </c>
      <c r="T1854" s="1">
        <f t="shared" si="322"/>
        <v>0</v>
      </c>
      <c r="U1854" s="1">
        <f t="shared" si="323"/>
        <v>0</v>
      </c>
    </row>
    <row r="1855" spans="1:21">
      <c r="A1855">
        <v>9219</v>
      </c>
      <c r="B1855" t="s">
        <v>99</v>
      </c>
      <c r="C1855" t="s">
        <v>3</v>
      </c>
      <c r="D1855">
        <v>3681</v>
      </c>
      <c r="E1855">
        <v>0.5</v>
      </c>
      <c r="F1855">
        <v>1.3836999999999999</v>
      </c>
      <c r="G1855">
        <v>1.3836999999999999</v>
      </c>
      <c r="H1855">
        <v>1.3812</v>
      </c>
      <c r="I1855">
        <v>-10</v>
      </c>
      <c r="J1855">
        <v>226.3</v>
      </c>
      <c r="K1855" s="8" t="str">
        <f t="shared" si="313"/>
        <v>16:21</v>
      </c>
      <c r="L1855" s="7" t="str">
        <f t="shared" si="314"/>
        <v>16</v>
      </c>
      <c r="M1855" s="6">
        <f t="shared" si="315"/>
        <v>0</v>
      </c>
      <c r="N1855" s="5">
        <f t="shared" si="320"/>
        <v>1</v>
      </c>
      <c r="O1855" s="4">
        <f t="shared" si="321"/>
        <v>0</v>
      </c>
      <c r="P1855" s="3">
        <f t="shared" si="316"/>
        <v>0</v>
      </c>
      <c r="Q1855" s="2">
        <f t="shared" si="317"/>
        <v>0</v>
      </c>
      <c r="R1855" s="3">
        <f t="shared" si="318"/>
        <v>1</v>
      </c>
      <c r="S1855" s="2">
        <f t="shared" si="319"/>
        <v>0</v>
      </c>
      <c r="T1855" s="1">
        <f t="shared" si="322"/>
        <v>0</v>
      </c>
      <c r="U1855" s="1">
        <f t="shared" si="323"/>
        <v>0</v>
      </c>
    </row>
    <row r="1856" spans="1:21">
      <c r="A1856">
        <v>9226</v>
      </c>
      <c r="B1856" t="s">
        <v>98</v>
      </c>
      <c r="C1856" t="s">
        <v>0</v>
      </c>
      <c r="D1856">
        <v>3684</v>
      </c>
      <c r="E1856">
        <v>1</v>
      </c>
      <c r="F1856">
        <v>1.3832</v>
      </c>
      <c r="G1856">
        <v>1.3807</v>
      </c>
      <c r="H1856">
        <v>1.3832</v>
      </c>
      <c r="I1856">
        <v>5</v>
      </c>
      <c r="J1856">
        <v>231.3</v>
      </c>
      <c r="K1856" s="8" t="str">
        <f t="shared" si="313"/>
        <v>16:33</v>
      </c>
      <c r="L1856" s="7" t="str">
        <f t="shared" si="314"/>
        <v>16</v>
      </c>
      <c r="M1856" s="6">
        <f t="shared" si="315"/>
        <v>0</v>
      </c>
      <c r="N1856" s="5">
        <f t="shared" si="320"/>
        <v>0</v>
      </c>
      <c r="O1856" s="4">
        <f t="shared" si="321"/>
        <v>1</v>
      </c>
      <c r="P1856" s="3">
        <f t="shared" si="316"/>
        <v>0</v>
      </c>
      <c r="Q1856" s="2">
        <f t="shared" si="317"/>
        <v>0</v>
      </c>
      <c r="R1856" s="3">
        <f t="shared" si="318"/>
        <v>0</v>
      </c>
      <c r="S1856" s="2">
        <f t="shared" si="319"/>
        <v>1</v>
      </c>
      <c r="T1856" s="1">
        <f t="shared" si="322"/>
        <v>0</v>
      </c>
      <c r="U1856" s="1">
        <f t="shared" si="323"/>
        <v>0</v>
      </c>
    </row>
    <row r="1857" spans="1:21">
      <c r="A1857">
        <v>9229</v>
      </c>
      <c r="B1857" t="s">
        <v>97</v>
      </c>
      <c r="C1857" t="s">
        <v>0</v>
      </c>
      <c r="D1857">
        <v>3686</v>
      </c>
      <c r="E1857">
        <v>0.5</v>
      </c>
      <c r="F1857">
        <v>1.3822000000000001</v>
      </c>
      <c r="G1857">
        <v>1.3796999999999999</v>
      </c>
      <c r="H1857">
        <v>1.3822000000000001</v>
      </c>
      <c r="I1857">
        <v>2.5</v>
      </c>
      <c r="J1857">
        <v>233.8</v>
      </c>
      <c r="K1857" s="8" t="str">
        <f t="shared" ref="K1857:K1920" si="324">RIGHT(B1857,5)</f>
        <v>19:48</v>
      </c>
      <c r="L1857" s="7" t="str">
        <f t="shared" ref="L1857:L1920" si="325">TEXT(K1857,"hh")</f>
        <v>19</v>
      </c>
      <c r="M1857" s="6">
        <f t="shared" ref="M1857:M1920" si="326">IF(C1857="close",IF(I1857&gt;=0,1,IF(I1857&lt;0,2)),0)</f>
        <v>0</v>
      </c>
      <c r="N1857" s="5">
        <f t="shared" si="320"/>
        <v>0</v>
      </c>
      <c r="O1857" s="4">
        <f t="shared" si="321"/>
        <v>2</v>
      </c>
      <c r="P1857" s="3">
        <f t="shared" ref="P1857:P1920" si="327">IF(AND(N1857&gt;=$AD$36,N1858=0),1,0)</f>
        <v>0</v>
      </c>
      <c r="Q1857" s="2">
        <f t="shared" ref="Q1857:Q1920" si="328">IF(AND(O1857&gt;=$AD$35,O1858=0),1,0)</f>
        <v>0</v>
      </c>
      <c r="R1857" s="3">
        <f t="shared" ref="R1857:R1920" si="329">IF(AND(N1857&gt;0,ISODD(D1857)),1,0)</f>
        <v>0</v>
      </c>
      <c r="S1857" s="2">
        <f t="shared" ref="S1857:S1920" si="330">IF(AND(O1857&gt;0,ISEVEN(D1857)),1,0)</f>
        <v>1</v>
      </c>
      <c r="T1857" s="1">
        <f t="shared" si="322"/>
        <v>0</v>
      </c>
      <c r="U1857" s="1">
        <f t="shared" si="323"/>
        <v>0</v>
      </c>
    </row>
    <row r="1858" spans="1:21">
      <c r="A1858">
        <v>9240</v>
      </c>
      <c r="B1858" t="s">
        <v>96</v>
      </c>
      <c r="C1858" t="s">
        <v>0</v>
      </c>
      <c r="D1858">
        <v>3690</v>
      </c>
      <c r="E1858">
        <v>1</v>
      </c>
      <c r="F1858">
        <v>1.3835</v>
      </c>
      <c r="G1858">
        <v>1.381</v>
      </c>
      <c r="H1858">
        <v>1.3835</v>
      </c>
      <c r="I1858">
        <v>5</v>
      </c>
      <c r="J1858">
        <v>238.8</v>
      </c>
      <c r="K1858" s="8" t="str">
        <f t="shared" si="324"/>
        <v>09:44</v>
      </c>
      <c r="L1858" s="7" t="str">
        <f t="shared" si="325"/>
        <v>09</v>
      </c>
      <c r="M1858" s="6">
        <f t="shared" si="326"/>
        <v>0</v>
      </c>
      <c r="N1858" s="5">
        <f t="shared" ref="N1858:N1921" si="331">IF(N1857=0,IF(C1858="s/l",1,0),IF(C1858="s/l",N1857+1,0))</f>
        <v>0</v>
      </c>
      <c r="O1858" s="4">
        <f t="shared" ref="O1858:O1921" si="332">IF(O1857=0,IF(C1858="t/p",1,0),IF(C1858="t/p",O1857+1,0))</f>
        <v>3</v>
      </c>
      <c r="P1858" s="3">
        <f t="shared" si="327"/>
        <v>0</v>
      </c>
      <c r="Q1858" s="2">
        <f t="shared" si="328"/>
        <v>0</v>
      </c>
      <c r="R1858" s="3">
        <f t="shared" si="329"/>
        <v>0</v>
      </c>
      <c r="S1858" s="2">
        <f t="shared" si="330"/>
        <v>1</v>
      </c>
      <c r="T1858" s="1">
        <f t="shared" ref="T1858:T1921" si="333">IF(AND(N1857&gt;0,N1858&gt;0),IF(OR(AND(R1857=0,R1858=1),AND(R1857=1,R1858=0)),1,0),0)</f>
        <v>0</v>
      </c>
      <c r="U1858" s="1">
        <f t="shared" ref="U1858:U1921" si="334">IF(AND(O1857&gt;0,O1858&gt;0),IF(OR(AND(S1857=0,S1858=1),AND(S1857=1,S1858=0)),1,0),0)</f>
        <v>0</v>
      </c>
    </row>
    <row r="1859" spans="1:21">
      <c r="A1859">
        <v>9249</v>
      </c>
      <c r="B1859" t="s">
        <v>95</v>
      </c>
      <c r="C1859" t="s">
        <v>3</v>
      </c>
      <c r="D1859">
        <v>3692</v>
      </c>
      <c r="E1859">
        <v>0.5</v>
      </c>
      <c r="F1859">
        <v>1.38</v>
      </c>
      <c r="G1859">
        <v>1.38</v>
      </c>
      <c r="H1859">
        <v>1.3825000000000001</v>
      </c>
      <c r="I1859">
        <v>-10</v>
      </c>
      <c r="J1859">
        <v>228.8</v>
      </c>
      <c r="K1859" s="8" t="str">
        <f t="shared" si="324"/>
        <v>11:51</v>
      </c>
      <c r="L1859" s="7" t="str">
        <f t="shared" si="325"/>
        <v>11</v>
      </c>
      <c r="M1859" s="6">
        <f t="shared" si="326"/>
        <v>0</v>
      </c>
      <c r="N1859" s="5">
        <f t="shared" si="331"/>
        <v>1</v>
      </c>
      <c r="O1859" s="4">
        <f t="shared" si="332"/>
        <v>0</v>
      </c>
      <c r="P1859" s="3">
        <f t="shared" si="327"/>
        <v>0</v>
      </c>
      <c r="Q1859" s="2">
        <f t="shared" si="328"/>
        <v>0</v>
      </c>
      <c r="R1859" s="3">
        <f t="shared" si="329"/>
        <v>0</v>
      </c>
      <c r="S1859" s="2">
        <f t="shared" si="330"/>
        <v>0</v>
      </c>
      <c r="T1859" s="1">
        <f t="shared" si="333"/>
        <v>0</v>
      </c>
      <c r="U1859" s="1">
        <f t="shared" si="334"/>
        <v>0</v>
      </c>
    </row>
    <row r="1860" spans="1:21">
      <c r="A1860">
        <v>9254</v>
      </c>
      <c r="B1860" t="s">
        <v>94</v>
      </c>
      <c r="C1860" t="s">
        <v>0</v>
      </c>
      <c r="D1860">
        <v>3696</v>
      </c>
      <c r="E1860">
        <v>0.5</v>
      </c>
      <c r="F1860">
        <v>1.3805000000000001</v>
      </c>
      <c r="G1860">
        <v>1.3779999999999999</v>
      </c>
      <c r="H1860">
        <v>1.3805000000000001</v>
      </c>
      <c r="I1860">
        <v>2.5</v>
      </c>
      <c r="J1860">
        <v>231.3</v>
      </c>
      <c r="K1860" s="8" t="str">
        <f t="shared" si="324"/>
        <v>11:55</v>
      </c>
      <c r="L1860" s="7" t="str">
        <f t="shared" si="325"/>
        <v>11</v>
      </c>
      <c r="M1860" s="6">
        <f t="shared" si="326"/>
        <v>0</v>
      </c>
      <c r="N1860" s="5">
        <f t="shared" si="331"/>
        <v>0</v>
      </c>
      <c r="O1860" s="4">
        <f t="shared" si="332"/>
        <v>1</v>
      </c>
      <c r="P1860" s="3">
        <f t="shared" si="327"/>
        <v>0</v>
      </c>
      <c r="Q1860" s="2">
        <f t="shared" si="328"/>
        <v>0</v>
      </c>
      <c r="R1860" s="3">
        <f t="shared" si="329"/>
        <v>0</v>
      </c>
      <c r="S1860" s="2">
        <f t="shared" si="330"/>
        <v>1</v>
      </c>
      <c r="T1860" s="1">
        <f t="shared" si="333"/>
        <v>0</v>
      </c>
      <c r="U1860" s="1">
        <f t="shared" si="334"/>
        <v>0</v>
      </c>
    </row>
    <row r="1861" spans="1:21">
      <c r="A1861">
        <v>9256</v>
      </c>
      <c r="B1861" t="s">
        <v>93</v>
      </c>
      <c r="C1861" t="s">
        <v>0</v>
      </c>
      <c r="D1861">
        <v>3694</v>
      </c>
      <c r="E1861">
        <v>0.5</v>
      </c>
      <c r="F1861">
        <v>1.3815</v>
      </c>
      <c r="G1861">
        <v>1.379</v>
      </c>
      <c r="H1861">
        <v>1.3815</v>
      </c>
      <c r="I1861">
        <v>2.5</v>
      </c>
      <c r="J1861">
        <v>233.8</v>
      </c>
      <c r="K1861" s="8" t="str">
        <f t="shared" si="324"/>
        <v>12:41</v>
      </c>
      <c r="L1861" s="7" t="str">
        <f t="shared" si="325"/>
        <v>12</v>
      </c>
      <c r="M1861" s="6">
        <f t="shared" si="326"/>
        <v>0</v>
      </c>
      <c r="N1861" s="5">
        <f t="shared" si="331"/>
        <v>0</v>
      </c>
      <c r="O1861" s="4">
        <f t="shared" si="332"/>
        <v>2</v>
      </c>
      <c r="P1861" s="3">
        <f t="shared" si="327"/>
        <v>0</v>
      </c>
      <c r="Q1861" s="2">
        <f t="shared" si="328"/>
        <v>0</v>
      </c>
      <c r="R1861" s="3">
        <f t="shared" si="329"/>
        <v>0</v>
      </c>
      <c r="S1861" s="2">
        <f t="shared" si="330"/>
        <v>1</v>
      </c>
      <c r="T1861" s="1">
        <f t="shared" si="333"/>
        <v>0</v>
      </c>
      <c r="U1861" s="1">
        <f t="shared" si="334"/>
        <v>0</v>
      </c>
    </row>
    <row r="1862" spans="1:21">
      <c r="A1862">
        <v>9261</v>
      </c>
      <c r="B1862" t="s">
        <v>92</v>
      </c>
      <c r="C1862" t="s">
        <v>3</v>
      </c>
      <c r="D1862">
        <v>3697</v>
      </c>
      <c r="E1862">
        <v>1.5</v>
      </c>
      <c r="F1862">
        <v>1.3826000000000001</v>
      </c>
      <c r="G1862">
        <v>1.3826000000000001</v>
      </c>
      <c r="H1862">
        <v>1.3801000000000001</v>
      </c>
      <c r="I1862">
        <v>-30</v>
      </c>
      <c r="J1862">
        <v>203.8</v>
      </c>
      <c r="K1862" s="8" t="str">
        <f t="shared" si="324"/>
        <v>14:14</v>
      </c>
      <c r="L1862" s="7" t="str">
        <f t="shared" si="325"/>
        <v>14</v>
      </c>
      <c r="M1862" s="6">
        <f t="shared" si="326"/>
        <v>0</v>
      </c>
      <c r="N1862" s="5">
        <f t="shared" si="331"/>
        <v>1</v>
      </c>
      <c r="O1862" s="4">
        <f t="shared" si="332"/>
        <v>0</v>
      </c>
      <c r="P1862" s="3">
        <f t="shared" si="327"/>
        <v>0</v>
      </c>
      <c r="Q1862" s="2">
        <f t="shared" si="328"/>
        <v>0</v>
      </c>
      <c r="R1862" s="3">
        <f t="shared" si="329"/>
        <v>1</v>
      </c>
      <c r="S1862" s="2">
        <f t="shared" si="330"/>
        <v>0</v>
      </c>
      <c r="T1862" s="1">
        <f t="shared" si="333"/>
        <v>0</v>
      </c>
      <c r="U1862" s="1">
        <f t="shared" si="334"/>
        <v>0</v>
      </c>
    </row>
    <row r="1863" spans="1:21">
      <c r="A1863">
        <v>9273</v>
      </c>
      <c r="B1863" t="s">
        <v>91</v>
      </c>
      <c r="C1863" t="s">
        <v>3</v>
      </c>
      <c r="D1863">
        <v>3701</v>
      </c>
      <c r="E1863">
        <v>1</v>
      </c>
      <c r="F1863">
        <v>1.383</v>
      </c>
      <c r="G1863">
        <v>1.383</v>
      </c>
      <c r="H1863">
        <v>1.3805000000000001</v>
      </c>
      <c r="I1863">
        <v>-20</v>
      </c>
      <c r="J1863">
        <v>183.8</v>
      </c>
      <c r="K1863" s="8" t="str">
        <f t="shared" si="324"/>
        <v>02:46</v>
      </c>
      <c r="L1863" s="7" t="str">
        <f t="shared" si="325"/>
        <v>02</v>
      </c>
      <c r="M1863" s="6">
        <f t="shared" si="326"/>
        <v>0</v>
      </c>
      <c r="N1863" s="5">
        <f t="shared" si="331"/>
        <v>2</v>
      </c>
      <c r="O1863" s="4">
        <f t="shared" si="332"/>
        <v>0</v>
      </c>
      <c r="P1863" s="3">
        <f t="shared" si="327"/>
        <v>1</v>
      </c>
      <c r="Q1863" s="2">
        <f t="shared" si="328"/>
        <v>0</v>
      </c>
      <c r="R1863" s="3">
        <f t="shared" si="329"/>
        <v>1</v>
      </c>
      <c r="S1863" s="2">
        <f t="shared" si="330"/>
        <v>0</v>
      </c>
      <c r="T1863" s="1">
        <f t="shared" si="333"/>
        <v>0</v>
      </c>
      <c r="U1863" s="1">
        <f t="shared" si="334"/>
        <v>0</v>
      </c>
    </row>
    <row r="1864" spans="1:21">
      <c r="A1864">
        <v>9278</v>
      </c>
      <c r="B1864" t="s">
        <v>90</v>
      </c>
      <c r="C1864" t="s">
        <v>0</v>
      </c>
      <c r="D1864">
        <v>3705</v>
      </c>
      <c r="E1864">
        <v>0.5</v>
      </c>
      <c r="F1864">
        <v>1.3825000000000001</v>
      </c>
      <c r="G1864">
        <v>1.385</v>
      </c>
      <c r="H1864">
        <v>1.3825000000000001</v>
      </c>
      <c r="I1864">
        <v>2.5</v>
      </c>
      <c r="J1864">
        <v>186.3</v>
      </c>
      <c r="K1864" s="8" t="str">
        <f t="shared" si="324"/>
        <v>03:05</v>
      </c>
      <c r="L1864" s="7" t="str">
        <f t="shared" si="325"/>
        <v>03</v>
      </c>
      <c r="M1864" s="6">
        <f t="shared" si="326"/>
        <v>0</v>
      </c>
      <c r="N1864" s="5">
        <f t="shared" si="331"/>
        <v>0</v>
      </c>
      <c r="O1864" s="4">
        <f t="shared" si="332"/>
        <v>1</v>
      </c>
      <c r="P1864" s="3">
        <f t="shared" si="327"/>
        <v>0</v>
      </c>
      <c r="Q1864" s="2">
        <f t="shared" si="328"/>
        <v>0</v>
      </c>
      <c r="R1864" s="3">
        <f t="shared" si="329"/>
        <v>0</v>
      </c>
      <c r="S1864" s="2">
        <f t="shared" si="330"/>
        <v>0</v>
      </c>
      <c r="T1864" s="1">
        <f t="shared" si="333"/>
        <v>0</v>
      </c>
      <c r="U1864" s="1">
        <f t="shared" si="334"/>
        <v>0</v>
      </c>
    </row>
    <row r="1865" spans="1:21">
      <c r="A1865">
        <v>9281</v>
      </c>
      <c r="B1865" t="s">
        <v>89</v>
      </c>
      <c r="C1865" t="s">
        <v>0</v>
      </c>
      <c r="D1865">
        <v>3707</v>
      </c>
      <c r="E1865">
        <v>0.5</v>
      </c>
      <c r="F1865">
        <v>1.3835</v>
      </c>
      <c r="G1865">
        <v>1.3859999999999999</v>
      </c>
      <c r="H1865">
        <v>1.3835</v>
      </c>
      <c r="I1865">
        <v>2.5</v>
      </c>
      <c r="J1865">
        <v>188.8</v>
      </c>
      <c r="K1865" s="8" t="str">
        <f t="shared" si="324"/>
        <v>14:14</v>
      </c>
      <c r="L1865" s="7" t="str">
        <f t="shared" si="325"/>
        <v>14</v>
      </c>
      <c r="M1865" s="6">
        <f t="shared" si="326"/>
        <v>0</v>
      </c>
      <c r="N1865" s="5">
        <f t="shared" si="331"/>
        <v>0</v>
      </c>
      <c r="O1865" s="4">
        <f t="shared" si="332"/>
        <v>2</v>
      </c>
      <c r="P1865" s="3">
        <f t="shared" si="327"/>
        <v>0</v>
      </c>
      <c r="Q1865" s="2">
        <f t="shared" si="328"/>
        <v>0</v>
      </c>
      <c r="R1865" s="3">
        <f t="shared" si="329"/>
        <v>0</v>
      </c>
      <c r="S1865" s="2">
        <f t="shared" si="330"/>
        <v>0</v>
      </c>
      <c r="T1865" s="1">
        <f t="shared" si="333"/>
        <v>0</v>
      </c>
      <c r="U1865" s="1">
        <f t="shared" si="334"/>
        <v>0</v>
      </c>
    </row>
    <row r="1866" spans="1:21">
      <c r="A1866">
        <v>9288</v>
      </c>
      <c r="B1866" t="s">
        <v>88</v>
      </c>
      <c r="C1866" t="s">
        <v>0</v>
      </c>
      <c r="D1866">
        <v>3709</v>
      </c>
      <c r="E1866">
        <v>1</v>
      </c>
      <c r="F1866">
        <v>1.3836999999999999</v>
      </c>
      <c r="G1866">
        <v>1.3862000000000001</v>
      </c>
      <c r="H1866">
        <v>1.3836999999999999</v>
      </c>
      <c r="I1866">
        <v>5</v>
      </c>
      <c r="J1866">
        <v>193.8</v>
      </c>
      <c r="K1866" s="8" t="str">
        <f t="shared" si="324"/>
        <v>14:54</v>
      </c>
      <c r="L1866" s="7" t="str">
        <f t="shared" si="325"/>
        <v>14</v>
      </c>
      <c r="M1866" s="6">
        <f t="shared" si="326"/>
        <v>0</v>
      </c>
      <c r="N1866" s="5">
        <f t="shared" si="331"/>
        <v>0</v>
      </c>
      <c r="O1866" s="4">
        <f t="shared" si="332"/>
        <v>3</v>
      </c>
      <c r="P1866" s="3">
        <f t="shared" si="327"/>
        <v>0</v>
      </c>
      <c r="Q1866" s="2">
        <f t="shared" si="328"/>
        <v>0</v>
      </c>
      <c r="R1866" s="3">
        <f t="shared" si="329"/>
        <v>0</v>
      </c>
      <c r="S1866" s="2">
        <f t="shared" si="330"/>
        <v>0</v>
      </c>
      <c r="T1866" s="1">
        <f t="shared" si="333"/>
        <v>0</v>
      </c>
      <c r="U1866" s="1">
        <f t="shared" si="334"/>
        <v>0</v>
      </c>
    </row>
    <row r="1867" spans="1:21">
      <c r="A1867">
        <v>9297</v>
      </c>
      <c r="B1867" t="s">
        <v>87</v>
      </c>
      <c r="C1867" t="s">
        <v>0</v>
      </c>
      <c r="D1867">
        <v>3714</v>
      </c>
      <c r="E1867">
        <v>1</v>
      </c>
      <c r="F1867">
        <v>1.3815999999999999</v>
      </c>
      <c r="G1867">
        <v>1.3791</v>
      </c>
      <c r="H1867">
        <v>1.3815999999999999</v>
      </c>
      <c r="I1867">
        <v>5</v>
      </c>
      <c r="J1867">
        <v>198.8</v>
      </c>
      <c r="K1867" s="8" t="str">
        <f t="shared" si="324"/>
        <v>07:24</v>
      </c>
      <c r="L1867" s="7" t="str">
        <f t="shared" si="325"/>
        <v>07</v>
      </c>
      <c r="M1867" s="6">
        <f t="shared" si="326"/>
        <v>0</v>
      </c>
      <c r="N1867" s="5">
        <f t="shared" si="331"/>
        <v>0</v>
      </c>
      <c r="O1867" s="4">
        <f t="shared" si="332"/>
        <v>4</v>
      </c>
      <c r="P1867" s="3">
        <f t="shared" si="327"/>
        <v>0</v>
      </c>
      <c r="Q1867" s="2">
        <f t="shared" si="328"/>
        <v>1</v>
      </c>
      <c r="R1867" s="3">
        <f t="shared" si="329"/>
        <v>0</v>
      </c>
      <c r="S1867" s="2">
        <f t="shared" si="330"/>
        <v>1</v>
      </c>
      <c r="T1867" s="1">
        <f t="shared" si="333"/>
        <v>0</v>
      </c>
      <c r="U1867" s="1">
        <f t="shared" si="334"/>
        <v>1</v>
      </c>
    </row>
    <row r="1868" spans="1:21">
      <c r="A1868">
        <v>9300</v>
      </c>
      <c r="B1868" t="s">
        <v>86</v>
      </c>
      <c r="C1868" t="s">
        <v>3</v>
      </c>
      <c r="D1868">
        <v>3716</v>
      </c>
      <c r="E1868">
        <v>0.5</v>
      </c>
      <c r="F1868">
        <v>1.3781000000000001</v>
      </c>
      <c r="G1868">
        <v>1.3781000000000001</v>
      </c>
      <c r="H1868">
        <v>1.3806</v>
      </c>
      <c r="I1868">
        <v>-10</v>
      </c>
      <c r="J1868">
        <v>188.8</v>
      </c>
      <c r="K1868" s="8" t="str">
        <f t="shared" si="324"/>
        <v>09:26</v>
      </c>
      <c r="L1868" s="7" t="str">
        <f t="shared" si="325"/>
        <v>09</v>
      </c>
      <c r="M1868" s="6">
        <f t="shared" si="326"/>
        <v>0</v>
      </c>
      <c r="N1868" s="5">
        <f t="shared" si="331"/>
        <v>1</v>
      </c>
      <c r="O1868" s="4">
        <f t="shared" si="332"/>
        <v>0</v>
      </c>
      <c r="P1868" s="3">
        <f t="shared" si="327"/>
        <v>0</v>
      </c>
      <c r="Q1868" s="2">
        <f t="shared" si="328"/>
        <v>0</v>
      </c>
      <c r="R1868" s="3">
        <f t="shared" si="329"/>
        <v>0</v>
      </c>
      <c r="S1868" s="2">
        <f t="shared" si="330"/>
        <v>0</v>
      </c>
      <c r="T1868" s="1">
        <f t="shared" si="333"/>
        <v>0</v>
      </c>
      <c r="U1868" s="1">
        <f t="shared" si="334"/>
        <v>0</v>
      </c>
    </row>
    <row r="1869" spans="1:21">
      <c r="A1869">
        <v>9312</v>
      </c>
      <c r="B1869" t="s">
        <v>85</v>
      </c>
      <c r="C1869" t="s">
        <v>3</v>
      </c>
      <c r="D1869">
        <v>3718</v>
      </c>
      <c r="E1869">
        <v>1</v>
      </c>
      <c r="F1869">
        <v>1.3754</v>
      </c>
      <c r="G1869">
        <v>1.3754</v>
      </c>
      <c r="H1869">
        <v>1.3778999999999999</v>
      </c>
      <c r="I1869">
        <v>-20</v>
      </c>
      <c r="J1869">
        <v>168.8</v>
      </c>
      <c r="K1869" s="8" t="str">
        <f t="shared" si="324"/>
        <v>10:45</v>
      </c>
      <c r="L1869" s="7" t="str">
        <f t="shared" si="325"/>
        <v>10</v>
      </c>
      <c r="M1869" s="6">
        <f t="shared" si="326"/>
        <v>0</v>
      </c>
      <c r="N1869" s="5">
        <f t="shared" si="331"/>
        <v>2</v>
      </c>
      <c r="O1869" s="4">
        <f t="shared" si="332"/>
        <v>0</v>
      </c>
      <c r="P1869" s="3">
        <f t="shared" si="327"/>
        <v>0</v>
      </c>
      <c r="Q1869" s="2">
        <f t="shared" si="328"/>
        <v>0</v>
      </c>
      <c r="R1869" s="3">
        <f t="shared" si="329"/>
        <v>0</v>
      </c>
      <c r="S1869" s="2">
        <f t="shared" si="330"/>
        <v>0</v>
      </c>
      <c r="T1869" s="1">
        <f t="shared" si="333"/>
        <v>0</v>
      </c>
      <c r="U1869" s="1">
        <f t="shared" si="334"/>
        <v>0</v>
      </c>
    </row>
    <row r="1870" spans="1:21">
      <c r="A1870">
        <v>9314</v>
      </c>
      <c r="B1870" t="s">
        <v>84</v>
      </c>
      <c r="C1870" t="s">
        <v>3</v>
      </c>
      <c r="D1870">
        <v>3722</v>
      </c>
      <c r="E1870">
        <v>0.5</v>
      </c>
      <c r="F1870">
        <v>1.3734</v>
      </c>
      <c r="G1870">
        <v>1.3734</v>
      </c>
      <c r="H1870">
        <v>1.3758999999999999</v>
      </c>
      <c r="I1870">
        <v>-10</v>
      </c>
      <c r="J1870">
        <v>158.80000000000001</v>
      </c>
      <c r="K1870" s="8" t="str">
        <f t="shared" si="324"/>
        <v>10:59</v>
      </c>
      <c r="L1870" s="7" t="str">
        <f t="shared" si="325"/>
        <v>10</v>
      </c>
      <c r="M1870" s="6">
        <f t="shared" si="326"/>
        <v>0</v>
      </c>
      <c r="N1870" s="5">
        <f t="shared" si="331"/>
        <v>3</v>
      </c>
      <c r="O1870" s="4">
        <f t="shared" si="332"/>
        <v>0</v>
      </c>
      <c r="P1870" s="3">
        <f t="shared" si="327"/>
        <v>1</v>
      </c>
      <c r="Q1870" s="2">
        <f t="shared" si="328"/>
        <v>0</v>
      </c>
      <c r="R1870" s="3">
        <f t="shared" si="329"/>
        <v>0</v>
      </c>
      <c r="S1870" s="2">
        <f t="shared" si="330"/>
        <v>0</v>
      </c>
      <c r="T1870" s="1">
        <f t="shared" si="333"/>
        <v>0</v>
      </c>
      <c r="U1870" s="1">
        <f t="shared" si="334"/>
        <v>0</v>
      </c>
    </row>
    <row r="1871" spans="1:21">
      <c r="A1871">
        <v>9321</v>
      </c>
      <c r="B1871" t="s">
        <v>83</v>
      </c>
      <c r="C1871" t="s">
        <v>0</v>
      </c>
      <c r="D1871">
        <v>3723</v>
      </c>
      <c r="E1871">
        <v>1</v>
      </c>
      <c r="F1871">
        <v>1.3738999999999999</v>
      </c>
      <c r="G1871">
        <v>1.3764000000000001</v>
      </c>
      <c r="H1871">
        <v>1.3738999999999999</v>
      </c>
      <c r="I1871">
        <v>5</v>
      </c>
      <c r="J1871">
        <v>163.80000000000001</v>
      </c>
      <c r="K1871" s="8" t="str">
        <f t="shared" si="324"/>
        <v>12:10</v>
      </c>
      <c r="L1871" s="7" t="str">
        <f t="shared" si="325"/>
        <v>12</v>
      </c>
      <c r="M1871" s="6">
        <f t="shared" si="326"/>
        <v>0</v>
      </c>
      <c r="N1871" s="5">
        <f t="shared" si="331"/>
        <v>0</v>
      </c>
      <c r="O1871" s="4">
        <f t="shared" si="332"/>
        <v>1</v>
      </c>
      <c r="P1871" s="3">
        <f t="shared" si="327"/>
        <v>0</v>
      </c>
      <c r="Q1871" s="2">
        <f t="shared" si="328"/>
        <v>0</v>
      </c>
      <c r="R1871" s="3">
        <f t="shared" si="329"/>
        <v>0</v>
      </c>
      <c r="S1871" s="2">
        <f t="shared" si="330"/>
        <v>0</v>
      </c>
      <c r="T1871" s="1">
        <f t="shared" si="333"/>
        <v>0</v>
      </c>
      <c r="U1871" s="1">
        <f t="shared" si="334"/>
        <v>0</v>
      </c>
    </row>
    <row r="1872" spans="1:21">
      <c r="A1872">
        <v>9330</v>
      </c>
      <c r="B1872" t="s">
        <v>82</v>
      </c>
      <c r="C1872" t="s">
        <v>0</v>
      </c>
      <c r="D1872">
        <v>3728</v>
      </c>
      <c r="E1872">
        <v>1</v>
      </c>
      <c r="F1872">
        <v>1.3718999999999999</v>
      </c>
      <c r="G1872">
        <v>1.3694</v>
      </c>
      <c r="H1872">
        <v>1.3718999999999999</v>
      </c>
      <c r="I1872">
        <v>5</v>
      </c>
      <c r="J1872">
        <v>168.8</v>
      </c>
      <c r="K1872" s="8" t="str">
        <f t="shared" si="324"/>
        <v>07:36</v>
      </c>
      <c r="L1872" s="7" t="str">
        <f t="shared" si="325"/>
        <v>07</v>
      </c>
      <c r="M1872" s="6">
        <f t="shared" si="326"/>
        <v>0</v>
      </c>
      <c r="N1872" s="5">
        <f t="shared" si="331"/>
        <v>0</v>
      </c>
      <c r="O1872" s="4">
        <f t="shared" si="332"/>
        <v>2</v>
      </c>
      <c r="P1872" s="3">
        <f t="shared" si="327"/>
        <v>0</v>
      </c>
      <c r="Q1872" s="2">
        <f t="shared" si="328"/>
        <v>0</v>
      </c>
      <c r="R1872" s="3">
        <f t="shared" si="329"/>
        <v>0</v>
      </c>
      <c r="S1872" s="2">
        <f t="shared" si="330"/>
        <v>1</v>
      </c>
      <c r="T1872" s="1">
        <f t="shared" si="333"/>
        <v>0</v>
      </c>
      <c r="U1872" s="1">
        <f t="shared" si="334"/>
        <v>1</v>
      </c>
    </row>
    <row r="1873" spans="1:21">
      <c r="A1873">
        <v>9333</v>
      </c>
      <c r="B1873" t="s">
        <v>81</v>
      </c>
      <c r="C1873" t="s">
        <v>0</v>
      </c>
      <c r="D1873">
        <v>3730</v>
      </c>
      <c r="E1873">
        <v>0.5</v>
      </c>
      <c r="F1873">
        <v>1.3709</v>
      </c>
      <c r="G1873">
        <v>1.3684000000000001</v>
      </c>
      <c r="H1873">
        <v>1.3709</v>
      </c>
      <c r="I1873">
        <v>2.5</v>
      </c>
      <c r="J1873">
        <v>171.3</v>
      </c>
      <c r="K1873" s="8" t="str">
        <f t="shared" si="324"/>
        <v>14:04</v>
      </c>
      <c r="L1873" s="7" t="str">
        <f t="shared" si="325"/>
        <v>14</v>
      </c>
      <c r="M1873" s="6">
        <f t="shared" si="326"/>
        <v>0</v>
      </c>
      <c r="N1873" s="5">
        <f t="shared" si="331"/>
        <v>0</v>
      </c>
      <c r="O1873" s="4">
        <f t="shared" si="332"/>
        <v>3</v>
      </c>
      <c r="P1873" s="3">
        <f t="shared" si="327"/>
        <v>0</v>
      </c>
      <c r="Q1873" s="2">
        <f t="shared" si="328"/>
        <v>0</v>
      </c>
      <c r="R1873" s="3">
        <f t="shared" si="329"/>
        <v>0</v>
      </c>
      <c r="S1873" s="2">
        <f t="shared" si="330"/>
        <v>1</v>
      </c>
      <c r="T1873" s="1">
        <f t="shared" si="333"/>
        <v>0</v>
      </c>
      <c r="U1873" s="1">
        <f t="shared" si="334"/>
        <v>0</v>
      </c>
    </row>
    <row r="1874" spans="1:21">
      <c r="A1874">
        <v>9340</v>
      </c>
      <c r="B1874" t="s">
        <v>80</v>
      </c>
      <c r="C1874" t="s">
        <v>0</v>
      </c>
      <c r="D1874">
        <v>3731</v>
      </c>
      <c r="E1874">
        <v>1</v>
      </c>
      <c r="F1874">
        <v>1.3714999999999999</v>
      </c>
      <c r="G1874">
        <v>1.3740000000000001</v>
      </c>
      <c r="H1874">
        <v>1.3714999999999999</v>
      </c>
      <c r="I1874">
        <v>5</v>
      </c>
      <c r="J1874">
        <v>176.3</v>
      </c>
      <c r="K1874" s="8" t="str">
        <f t="shared" si="324"/>
        <v>15:36</v>
      </c>
      <c r="L1874" s="7" t="str">
        <f t="shared" si="325"/>
        <v>15</v>
      </c>
      <c r="M1874" s="6">
        <f t="shared" si="326"/>
        <v>0</v>
      </c>
      <c r="N1874" s="5">
        <f t="shared" si="331"/>
        <v>0</v>
      </c>
      <c r="O1874" s="4">
        <f t="shared" si="332"/>
        <v>4</v>
      </c>
      <c r="P1874" s="3">
        <f t="shared" si="327"/>
        <v>0</v>
      </c>
      <c r="Q1874" s="2">
        <f t="shared" si="328"/>
        <v>0</v>
      </c>
      <c r="R1874" s="3">
        <f t="shared" si="329"/>
        <v>0</v>
      </c>
      <c r="S1874" s="2">
        <f t="shared" si="330"/>
        <v>0</v>
      </c>
      <c r="T1874" s="1">
        <f t="shared" si="333"/>
        <v>0</v>
      </c>
      <c r="U1874" s="1">
        <f t="shared" si="334"/>
        <v>1</v>
      </c>
    </row>
    <row r="1875" spans="1:21">
      <c r="A1875">
        <v>9343</v>
      </c>
      <c r="B1875" t="s">
        <v>79</v>
      </c>
      <c r="C1875" t="s">
        <v>0</v>
      </c>
      <c r="D1875">
        <v>3733</v>
      </c>
      <c r="E1875">
        <v>0.5</v>
      </c>
      <c r="F1875">
        <v>1.3725000000000001</v>
      </c>
      <c r="G1875">
        <v>1.375</v>
      </c>
      <c r="H1875">
        <v>1.3725000000000001</v>
      </c>
      <c r="I1875">
        <v>2.5</v>
      </c>
      <c r="J1875">
        <v>178.8</v>
      </c>
      <c r="K1875" s="8" t="str">
        <f t="shared" si="324"/>
        <v>16:20</v>
      </c>
      <c r="L1875" s="7" t="str">
        <f t="shared" si="325"/>
        <v>16</v>
      </c>
      <c r="M1875" s="6">
        <f t="shared" si="326"/>
        <v>0</v>
      </c>
      <c r="N1875" s="5">
        <f t="shared" si="331"/>
        <v>0</v>
      </c>
      <c r="O1875" s="4">
        <f t="shared" si="332"/>
        <v>5</v>
      </c>
      <c r="P1875" s="3">
        <f t="shared" si="327"/>
        <v>0</v>
      </c>
      <c r="Q1875" s="2">
        <f t="shared" si="328"/>
        <v>0</v>
      </c>
      <c r="R1875" s="3">
        <f t="shared" si="329"/>
        <v>0</v>
      </c>
      <c r="S1875" s="2">
        <f t="shared" si="330"/>
        <v>0</v>
      </c>
      <c r="T1875" s="1">
        <f t="shared" si="333"/>
        <v>0</v>
      </c>
      <c r="U1875" s="1">
        <f t="shared" si="334"/>
        <v>0</v>
      </c>
    </row>
    <row r="1876" spans="1:21">
      <c r="A1876">
        <v>9350</v>
      </c>
      <c r="B1876" t="s">
        <v>78</v>
      </c>
      <c r="C1876" t="s">
        <v>0</v>
      </c>
      <c r="D1876">
        <v>3735</v>
      </c>
      <c r="E1876">
        <v>1</v>
      </c>
      <c r="F1876">
        <v>1.3727</v>
      </c>
      <c r="G1876">
        <v>1.3752</v>
      </c>
      <c r="H1876">
        <v>1.3727</v>
      </c>
      <c r="I1876">
        <v>5</v>
      </c>
      <c r="J1876">
        <v>183.8</v>
      </c>
      <c r="K1876" s="8" t="str">
        <f t="shared" si="324"/>
        <v>16:59</v>
      </c>
      <c r="L1876" s="7" t="str">
        <f t="shared" si="325"/>
        <v>16</v>
      </c>
      <c r="M1876" s="6">
        <f t="shared" si="326"/>
        <v>0</v>
      </c>
      <c r="N1876" s="5">
        <f t="shared" si="331"/>
        <v>0</v>
      </c>
      <c r="O1876" s="4">
        <f t="shared" si="332"/>
        <v>6</v>
      </c>
      <c r="P1876" s="3">
        <f t="shared" si="327"/>
        <v>0</v>
      </c>
      <c r="Q1876" s="2">
        <f t="shared" si="328"/>
        <v>1</v>
      </c>
      <c r="R1876" s="3">
        <f t="shared" si="329"/>
        <v>0</v>
      </c>
      <c r="S1876" s="2">
        <f t="shared" si="330"/>
        <v>0</v>
      </c>
      <c r="T1876" s="1">
        <f t="shared" si="333"/>
        <v>0</v>
      </c>
      <c r="U1876" s="1">
        <f t="shared" si="334"/>
        <v>0</v>
      </c>
    </row>
    <row r="1877" spans="1:21">
      <c r="A1877">
        <v>9353</v>
      </c>
      <c r="B1877" t="s">
        <v>77</v>
      </c>
      <c r="C1877" t="s">
        <v>3</v>
      </c>
      <c r="D1877">
        <v>3737</v>
      </c>
      <c r="E1877">
        <v>0.5</v>
      </c>
      <c r="F1877">
        <v>1.3763000000000001</v>
      </c>
      <c r="G1877">
        <v>1.3763000000000001</v>
      </c>
      <c r="H1877">
        <v>1.3737999999999999</v>
      </c>
      <c r="I1877">
        <v>-10</v>
      </c>
      <c r="J1877">
        <v>173.8</v>
      </c>
      <c r="K1877" s="8" t="str">
        <f t="shared" si="324"/>
        <v>18:28</v>
      </c>
      <c r="L1877" s="7" t="str">
        <f t="shared" si="325"/>
        <v>18</v>
      </c>
      <c r="M1877" s="6">
        <f t="shared" si="326"/>
        <v>0</v>
      </c>
      <c r="N1877" s="5">
        <f t="shared" si="331"/>
        <v>1</v>
      </c>
      <c r="O1877" s="4">
        <f t="shared" si="332"/>
        <v>0</v>
      </c>
      <c r="P1877" s="3">
        <f t="shared" si="327"/>
        <v>0</v>
      </c>
      <c r="Q1877" s="2">
        <f t="shared" si="328"/>
        <v>0</v>
      </c>
      <c r="R1877" s="3">
        <f t="shared" si="329"/>
        <v>1</v>
      </c>
      <c r="S1877" s="2">
        <f t="shared" si="330"/>
        <v>0</v>
      </c>
      <c r="T1877" s="1">
        <f t="shared" si="333"/>
        <v>0</v>
      </c>
      <c r="U1877" s="1">
        <f t="shared" si="334"/>
        <v>0</v>
      </c>
    </row>
    <row r="1878" spans="1:21">
      <c r="A1878">
        <v>9360</v>
      </c>
      <c r="B1878" t="s">
        <v>76</v>
      </c>
      <c r="C1878" t="s">
        <v>0</v>
      </c>
      <c r="D1878">
        <v>3740</v>
      </c>
      <c r="E1878">
        <v>1</v>
      </c>
      <c r="F1878">
        <v>1.3759999999999999</v>
      </c>
      <c r="G1878">
        <v>1.3734999999999999</v>
      </c>
      <c r="H1878">
        <v>1.3759999999999999</v>
      </c>
      <c r="I1878">
        <v>5</v>
      </c>
      <c r="J1878">
        <v>178.8</v>
      </c>
      <c r="K1878" s="8" t="str">
        <f t="shared" si="324"/>
        <v>18:42</v>
      </c>
      <c r="L1878" s="7" t="str">
        <f t="shared" si="325"/>
        <v>18</v>
      </c>
      <c r="M1878" s="6">
        <f t="shared" si="326"/>
        <v>0</v>
      </c>
      <c r="N1878" s="5">
        <f t="shared" si="331"/>
        <v>0</v>
      </c>
      <c r="O1878" s="4">
        <f t="shared" si="332"/>
        <v>1</v>
      </c>
      <c r="P1878" s="3">
        <f t="shared" si="327"/>
        <v>0</v>
      </c>
      <c r="Q1878" s="2">
        <f t="shared" si="328"/>
        <v>0</v>
      </c>
      <c r="R1878" s="3">
        <f t="shared" si="329"/>
        <v>0</v>
      </c>
      <c r="S1878" s="2">
        <f t="shared" si="330"/>
        <v>1</v>
      </c>
      <c r="T1878" s="1">
        <f t="shared" si="333"/>
        <v>0</v>
      </c>
      <c r="U1878" s="1">
        <f t="shared" si="334"/>
        <v>0</v>
      </c>
    </row>
    <row r="1879" spans="1:21">
      <c r="A1879">
        <v>9363</v>
      </c>
      <c r="B1879" t="s">
        <v>75</v>
      </c>
      <c r="C1879" t="s">
        <v>0</v>
      </c>
      <c r="D1879">
        <v>3742</v>
      </c>
      <c r="E1879">
        <v>0.5</v>
      </c>
      <c r="F1879">
        <v>1.375</v>
      </c>
      <c r="G1879">
        <v>1.3725000000000001</v>
      </c>
      <c r="H1879">
        <v>1.375</v>
      </c>
      <c r="I1879">
        <v>2.5499999999999998</v>
      </c>
      <c r="J1879">
        <v>181.35</v>
      </c>
      <c r="K1879" s="8" t="str">
        <f t="shared" si="324"/>
        <v>00:31</v>
      </c>
      <c r="L1879" s="7" t="str">
        <f t="shared" si="325"/>
        <v>00</v>
      </c>
      <c r="M1879" s="6">
        <f t="shared" si="326"/>
        <v>0</v>
      </c>
      <c r="N1879" s="5">
        <f t="shared" si="331"/>
        <v>0</v>
      </c>
      <c r="O1879" s="4">
        <f t="shared" si="332"/>
        <v>2</v>
      </c>
      <c r="P1879" s="3">
        <f t="shared" si="327"/>
        <v>0</v>
      </c>
      <c r="Q1879" s="2">
        <f t="shared" si="328"/>
        <v>0</v>
      </c>
      <c r="R1879" s="3">
        <f t="shared" si="329"/>
        <v>0</v>
      </c>
      <c r="S1879" s="2">
        <f t="shared" si="330"/>
        <v>1</v>
      </c>
      <c r="T1879" s="1">
        <f t="shared" si="333"/>
        <v>0</v>
      </c>
      <c r="U1879" s="1">
        <f t="shared" si="334"/>
        <v>0</v>
      </c>
    </row>
    <row r="1880" spans="1:21">
      <c r="A1880">
        <v>9374</v>
      </c>
      <c r="B1880" t="s">
        <v>74</v>
      </c>
      <c r="C1880" t="s">
        <v>0</v>
      </c>
      <c r="D1880">
        <v>3746</v>
      </c>
      <c r="E1880">
        <v>1</v>
      </c>
      <c r="F1880">
        <v>1.3747</v>
      </c>
      <c r="G1880">
        <v>1.3722000000000001</v>
      </c>
      <c r="H1880">
        <v>1.3747</v>
      </c>
      <c r="I1880">
        <v>5</v>
      </c>
      <c r="J1880">
        <v>186.35</v>
      </c>
      <c r="K1880" s="8" t="str">
        <f t="shared" si="324"/>
        <v>05:29</v>
      </c>
      <c r="L1880" s="7" t="str">
        <f t="shared" si="325"/>
        <v>05</v>
      </c>
      <c r="M1880" s="6">
        <f t="shared" si="326"/>
        <v>0</v>
      </c>
      <c r="N1880" s="5">
        <f t="shared" si="331"/>
        <v>0</v>
      </c>
      <c r="O1880" s="4">
        <f t="shared" si="332"/>
        <v>3</v>
      </c>
      <c r="P1880" s="3">
        <f t="shared" si="327"/>
        <v>0</v>
      </c>
      <c r="Q1880" s="2">
        <f t="shared" si="328"/>
        <v>0</v>
      </c>
      <c r="R1880" s="3">
        <f t="shared" si="329"/>
        <v>0</v>
      </c>
      <c r="S1880" s="2">
        <f t="shared" si="330"/>
        <v>1</v>
      </c>
      <c r="T1880" s="1">
        <f t="shared" si="333"/>
        <v>0</v>
      </c>
      <c r="U1880" s="1">
        <f t="shared" si="334"/>
        <v>0</v>
      </c>
    </row>
    <row r="1881" spans="1:21">
      <c r="A1881">
        <v>9379</v>
      </c>
      <c r="B1881" t="s">
        <v>73</v>
      </c>
      <c r="C1881" t="s">
        <v>0</v>
      </c>
      <c r="D1881">
        <v>3748</v>
      </c>
      <c r="E1881">
        <v>0.5</v>
      </c>
      <c r="F1881">
        <v>1.3736999999999999</v>
      </c>
      <c r="G1881">
        <v>1.3712</v>
      </c>
      <c r="H1881">
        <v>1.3736999999999999</v>
      </c>
      <c r="I1881">
        <v>2.5</v>
      </c>
      <c r="J1881">
        <v>188.85</v>
      </c>
      <c r="K1881" s="8" t="str">
        <f t="shared" si="324"/>
        <v>08:11</v>
      </c>
      <c r="L1881" s="7" t="str">
        <f t="shared" si="325"/>
        <v>08</v>
      </c>
      <c r="M1881" s="6">
        <f t="shared" si="326"/>
        <v>0</v>
      </c>
      <c r="N1881" s="5">
        <f t="shared" si="331"/>
        <v>0</v>
      </c>
      <c r="O1881" s="4">
        <f t="shared" si="332"/>
        <v>4</v>
      </c>
      <c r="P1881" s="3">
        <f t="shared" si="327"/>
        <v>0</v>
      </c>
      <c r="Q1881" s="2">
        <f t="shared" si="328"/>
        <v>0</v>
      </c>
      <c r="R1881" s="3">
        <f t="shared" si="329"/>
        <v>0</v>
      </c>
      <c r="S1881" s="2">
        <f t="shared" si="330"/>
        <v>1</v>
      </c>
      <c r="T1881" s="1">
        <f t="shared" si="333"/>
        <v>0</v>
      </c>
      <c r="U1881" s="1">
        <f t="shared" si="334"/>
        <v>0</v>
      </c>
    </row>
    <row r="1882" spans="1:21">
      <c r="A1882">
        <v>9382</v>
      </c>
      <c r="B1882" t="s">
        <v>72</v>
      </c>
      <c r="C1882" t="s">
        <v>0</v>
      </c>
      <c r="D1882">
        <v>3750</v>
      </c>
      <c r="E1882">
        <v>0.5</v>
      </c>
      <c r="F1882">
        <v>1.3727</v>
      </c>
      <c r="G1882">
        <v>1.3702000000000001</v>
      </c>
      <c r="H1882">
        <v>1.3727</v>
      </c>
      <c r="I1882">
        <v>2.5</v>
      </c>
      <c r="J1882">
        <v>191.35</v>
      </c>
      <c r="K1882" s="8" t="str">
        <f t="shared" si="324"/>
        <v>08:34</v>
      </c>
      <c r="L1882" s="7" t="str">
        <f t="shared" si="325"/>
        <v>08</v>
      </c>
      <c r="M1882" s="6">
        <f t="shared" si="326"/>
        <v>0</v>
      </c>
      <c r="N1882" s="5">
        <f t="shared" si="331"/>
        <v>0</v>
      </c>
      <c r="O1882" s="4">
        <f t="shared" si="332"/>
        <v>5</v>
      </c>
      <c r="P1882" s="3">
        <f t="shared" si="327"/>
        <v>0</v>
      </c>
      <c r="Q1882" s="2">
        <f t="shared" si="328"/>
        <v>1</v>
      </c>
      <c r="R1882" s="3">
        <f t="shared" si="329"/>
        <v>0</v>
      </c>
      <c r="S1882" s="2">
        <f t="shared" si="330"/>
        <v>1</v>
      </c>
      <c r="T1882" s="1">
        <f t="shared" si="333"/>
        <v>0</v>
      </c>
      <c r="U1882" s="1">
        <f t="shared" si="334"/>
        <v>0</v>
      </c>
    </row>
    <row r="1883" spans="1:21">
      <c r="A1883">
        <v>9393</v>
      </c>
      <c r="B1883" t="s">
        <v>71</v>
      </c>
      <c r="C1883" t="s">
        <v>3</v>
      </c>
      <c r="D1883">
        <v>3752</v>
      </c>
      <c r="E1883">
        <v>1</v>
      </c>
      <c r="F1883">
        <v>1.37</v>
      </c>
      <c r="G1883">
        <v>1.37</v>
      </c>
      <c r="H1883">
        <v>1.3725000000000001</v>
      </c>
      <c r="I1883">
        <v>-20</v>
      </c>
      <c r="J1883">
        <v>171.35</v>
      </c>
      <c r="K1883" s="8" t="str">
        <f t="shared" si="324"/>
        <v>09:32</v>
      </c>
      <c r="L1883" s="7" t="str">
        <f t="shared" si="325"/>
        <v>09</v>
      </c>
      <c r="M1883" s="6">
        <f t="shared" si="326"/>
        <v>0</v>
      </c>
      <c r="N1883" s="5">
        <f t="shared" si="331"/>
        <v>1</v>
      </c>
      <c r="O1883" s="4">
        <f t="shared" si="332"/>
        <v>0</v>
      </c>
      <c r="P1883" s="3">
        <f t="shared" si="327"/>
        <v>0</v>
      </c>
      <c r="Q1883" s="2">
        <f t="shared" si="328"/>
        <v>0</v>
      </c>
      <c r="R1883" s="3">
        <f t="shared" si="329"/>
        <v>0</v>
      </c>
      <c r="S1883" s="2">
        <f t="shared" si="330"/>
        <v>0</v>
      </c>
      <c r="T1883" s="1">
        <f t="shared" si="333"/>
        <v>0</v>
      </c>
      <c r="U1883" s="1">
        <f t="shared" si="334"/>
        <v>0</v>
      </c>
    </row>
    <row r="1884" spans="1:21">
      <c r="A1884">
        <v>9398</v>
      </c>
      <c r="B1884" t="s">
        <v>70</v>
      </c>
      <c r="C1884" t="s">
        <v>0</v>
      </c>
      <c r="D1884">
        <v>3756</v>
      </c>
      <c r="E1884">
        <v>0.5</v>
      </c>
      <c r="F1884">
        <v>1.3705000000000001</v>
      </c>
      <c r="G1884">
        <v>1.3680000000000001</v>
      </c>
      <c r="H1884">
        <v>1.3705000000000001</v>
      </c>
      <c r="I1884">
        <v>2.5</v>
      </c>
      <c r="J1884">
        <v>173.85</v>
      </c>
      <c r="K1884" s="8" t="str">
        <f t="shared" si="324"/>
        <v>09:42</v>
      </c>
      <c r="L1884" s="7" t="str">
        <f t="shared" si="325"/>
        <v>09</v>
      </c>
      <c r="M1884" s="6">
        <f t="shared" si="326"/>
        <v>0</v>
      </c>
      <c r="N1884" s="5">
        <f t="shared" si="331"/>
        <v>0</v>
      </c>
      <c r="O1884" s="4">
        <f t="shared" si="332"/>
        <v>1</v>
      </c>
      <c r="P1884" s="3">
        <f t="shared" si="327"/>
        <v>0</v>
      </c>
      <c r="Q1884" s="2">
        <f t="shared" si="328"/>
        <v>0</v>
      </c>
      <c r="R1884" s="3">
        <f t="shared" si="329"/>
        <v>0</v>
      </c>
      <c r="S1884" s="2">
        <f t="shared" si="330"/>
        <v>1</v>
      </c>
      <c r="T1884" s="1">
        <f t="shared" si="333"/>
        <v>0</v>
      </c>
      <c r="U1884" s="1">
        <f t="shared" si="334"/>
        <v>0</v>
      </c>
    </row>
    <row r="1885" spans="1:21">
      <c r="A1885">
        <v>9401</v>
      </c>
      <c r="B1885" t="s">
        <v>69</v>
      </c>
      <c r="C1885" t="s">
        <v>3</v>
      </c>
      <c r="D1885">
        <v>3758</v>
      </c>
      <c r="E1885">
        <v>0.5</v>
      </c>
      <c r="F1885">
        <v>1.367</v>
      </c>
      <c r="G1885">
        <v>1.367</v>
      </c>
      <c r="H1885">
        <v>1.3694999999999999</v>
      </c>
      <c r="I1885">
        <v>-10</v>
      </c>
      <c r="J1885">
        <v>163.85</v>
      </c>
      <c r="K1885" s="8" t="str">
        <f t="shared" si="324"/>
        <v>10:47</v>
      </c>
      <c r="L1885" s="7" t="str">
        <f t="shared" si="325"/>
        <v>10</v>
      </c>
      <c r="M1885" s="6">
        <f t="shared" si="326"/>
        <v>0</v>
      </c>
      <c r="N1885" s="5">
        <f t="shared" si="331"/>
        <v>1</v>
      </c>
      <c r="O1885" s="4">
        <f t="shared" si="332"/>
        <v>0</v>
      </c>
      <c r="P1885" s="3">
        <f t="shared" si="327"/>
        <v>0</v>
      </c>
      <c r="Q1885" s="2">
        <f t="shared" si="328"/>
        <v>0</v>
      </c>
      <c r="R1885" s="3">
        <f t="shared" si="329"/>
        <v>0</v>
      </c>
      <c r="S1885" s="2">
        <f t="shared" si="330"/>
        <v>0</v>
      </c>
      <c r="T1885" s="1">
        <f t="shared" si="333"/>
        <v>0</v>
      </c>
      <c r="U1885" s="1">
        <f t="shared" si="334"/>
        <v>0</v>
      </c>
    </row>
    <row r="1886" spans="1:21">
      <c r="A1886">
        <v>9408</v>
      </c>
      <c r="B1886" t="s">
        <v>68</v>
      </c>
      <c r="C1886" t="s">
        <v>0</v>
      </c>
      <c r="D1886">
        <v>3760</v>
      </c>
      <c r="E1886">
        <v>1</v>
      </c>
      <c r="F1886">
        <v>1.3668</v>
      </c>
      <c r="G1886">
        <v>1.3643000000000001</v>
      </c>
      <c r="H1886">
        <v>1.3668</v>
      </c>
      <c r="I1886">
        <v>5</v>
      </c>
      <c r="J1886">
        <v>168.85</v>
      </c>
      <c r="K1886" s="8" t="str">
        <f t="shared" si="324"/>
        <v>10:50</v>
      </c>
      <c r="L1886" s="7" t="str">
        <f t="shared" si="325"/>
        <v>10</v>
      </c>
      <c r="M1886" s="6">
        <f t="shared" si="326"/>
        <v>0</v>
      </c>
      <c r="N1886" s="5">
        <f t="shared" si="331"/>
        <v>0</v>
      </c>
      <c r="O1886" s="4">
        <f t="shared" si="332"/>
        <v>1</v>
      </c>
      <c r="P1886" s="3">
        <f t="shared" si="327"/>
        <v>0</v>
      </c>
      <c r="Q1886" s="2">
        <f t="shared" si="328"/>
        <v>0</v>
      </c>
      <c r="R1886" s="3">
        <f t="shared" si="329"/>
        <v>0</v>
      </c>
      <c r="S1886" s="2">
        <f t="shared" si="330"/>
        <v>1</v>
      </c>
      <c r="T1886" s="1">
        <f t="shared" si="333"/>
        <v>0</v>
      </c>
      <c r="U1886" s="1">
        <f t="shared" si="334"/>
        <v>0</v>
      </c>
    </row>
    <row r="1887" spans="1:21">
      <c r="A1887">
        <v>9411</v>
      </c>
      <c r="B1887" t="s">
        <v>67</v>
      </c>
      <c r="C1887" t="s">
        <v>0</v>
      </c>
      <c r="D1887">
        <v>3762</v>
      </c>
      <c r="E1887">
        <v>0.5</v>
      </c>
      <c r="F1887">
        <v>1.3657999999999999</v>
      </c>
      <c r="G1887">
        <v>1.3633</v>
      </c>
      <c r="H1887">
        <v>1.3657999999999999</v>
      </c>
      <c r="I1887">
        <v>2.5</v>
      </c>
      <c r="J1887">
        <v>171.35</v>
      </c>
      <c r="K1887" s="8" t="str">
        <f t="shared" si="324"/>
        <v>12:14</v>
      </c>
      <c r="L1887" s="7" t="str">
        <f t="shared" si="325"/>
        <v>12</v>
      </c>
      <c r="M1887" s="6">
        <f t="shared" si="326"/>
        <v>0</v>
      </c>
      <c r="N1887" s="5">
        <f t="shared" si="331"/>
        <v>0</v>
      </c>
      <c r="O1887" s="4">
        <f t="shared" si="332"/>
        <v>2</v>
      </c>
      <c r="P1887" s="3">
        <f t="shared" si="327"/>
        <v>0</v>
      </c>
      <c r="Q1887" s="2">
        <f t="shared" si="328"/>
        <v>0</v>
      </c>
      <c r="R1887" s="3">
        <f t="shared" si="329"/>
        <v>0</v>
      </c>
      <c r="S1887" s="2">
        <f t="shared" si="330"/>
        <v>1</v>
      </c>
      <c r="T1887" s="1">
        <f t="shared" si="333"/>
        <v>0</v>
      </c>
      <c r="U1887" s="1">
        <f t="shared" si="334"/>
        <v>0</v>
      </c>
    </row>
    <row r="1888" spans="1:21">
      <c r="A1888">
        <v>9423</v>
      </c>
      <c r="B1888" t="s">
        <v>66</v>
      </c>
      <c r="C1888" t="s">
        <v>0</v>
      </c>
      <c r="D1888">
        <v>3764</v>
      </c>
      <c r="E1888">
        <v>1</v>
      </c>
      <c r="F1888">
        <v>1.3655999999999999</v>
      </c>
      <c r="G1888">
        <v>1.3631</v>
      </c>
      <c r="H1888">
        <v>1.3655999999999999</v>
      </c>
      <c r="I1888">
        <v>5</v>
      </c>
      <c r="J1888">
        <v>176.35</v>
      </c>
      <c r="K1888" s="8" t="str">
        <f t="shared" si="324"/>
        <v>14:35</v>
      </c>
      <c r="L1888" s="7" t="str">
        <f t="shared" si="325"/>
        <v>14</v>
      </c>
      <c r="M1888" s="6">
        <f t="shared" si="326"/>
        <v>0</v>
      </c>
      <c r="N1888" s="5">
        <f t="shared" si="331"/>
        <v>0</v>
      </c>
      <c r="O1888" s="4">
        <f t="shared" si="332"/>
        <v>3</v>
      </c>
      <c r="P1888" s="3">
        <f t="shared" si="327"/>
        <v>0</v>
      </c>
      <c r="Q1888" s="2">
        <f t="shared" si="328"/>
        <v>0</v>
      </c>
      <c r="R1888" s="3">
        <f t="shared" si="329"/>
        <v>0</v>
      </c>
      <c r="S1888" s="2">
        <f t="shared" si="330"/>
        <v>1</v>
      </c>
      <c r="T1888" s="1">
        <f t="shared" si="333"/>
        <v>0</v>
      </c>
      <c r="U1888" s="1">
        <f t="shared" si="334"/>
        <v>0</v>
      </c>
    </row>
    <row r="1889" spans="1:21">
      <c r="A1889">
        <v>9425</v>
      </c>
      <c r="B1889" t="s">
        <v>65</v>
      </c>
      <c r="C1889" t="s">
        <v>54</v>
      </c>
      <c r="D1889">
        <v>3768</v>
      </c>
      <c r="E1889">
        <v>0.5</v>
      </c>
      <c r="F1889">
        <v>1.3612</v>
      </c>
      <c r="G1889">
        <v>1.3611</v>
      </c>
      <c r="H1889">
        <v>1.3635999999999999</v>
      </c>
      <c r="I1889">
        <v>-9.4499999999999993</v>
      </c>
      <c r="J1889">
        <v>166.9</v>
      </c>
      <c r="K1889" s="8" t="str">
        <f t="shared" si="324"/>
        <v>00:00</v>
      </c>
      <c r="L1889" s="7" t="str">
        <f t="shared" si="325"/>
        <v>00</v>
      </c>
      <c r="M1889" s="6">
        <f t="shared" si="326"/>
        <v>2</v>
      </c>
      <c r="N1889" s="5">
        <f t="shared" si="331"/>
        <v>0</v>
      </c>
      <c r="O1889" s="4">
        <f t="shared" si="332"/>
        <v>0</v>
      </c>
      <c r="P1889" s="3">
        <f t="shared" si="327"/>
        <v>0</v>
      </c>
      <c r="Q1889" s="2">
        <f t="shared" si="328"/>
        <v>0</v>
      </c>
      <c r="R1889" s="3">
        <f t="shared" si="329"/>
        <v>0</v>
      </c>
      <c r="S1889" s="2">
        <f t="shared" si="330"/>
        <v>0</v>
      </c>
      <c r="T1889" s="1">
        <f t="shared" si="333"/>
        <v>0</v>
      </c>
      <c r="U1889" s="1">
        <f t="shared" si="334"/>
        <v>0</v>
      </c>
    </row>
    <row r="1890" spans="1:21">
      <c r="A1890">
        <v>9432</v>
      </c>
      <c r="B1890" t="s">
        <v>64</v>
      </c>
      <c r="C1890" t="s">
        <v>0</v>
      </c>
      <c r="D1890">
        <v>3769</v>
      </c>
      <c r="E1890">
        <v>1</v>
      </c>
      <c r="F1890">
        <v>1.3636999999999999</v>
      </c>
      <c r="G1890">
        <v>1.3662000000000001</v>
      </c>
      <c r="H1890">
        <v>1.3636999999999999</v>
      </c>
      <c r="I1890">
        <v>5</v>
      </c>
      <c r="J1890">
        <v>171.9</v>
      </c>
      <c r="K1890" s="8" t="str">
        <f t="shared" si="324"/>
        <v>02:26</v>
      </c>
      <c r="L1890" s="7" t="str">
        <f t="shared" si="325"/>
        <v>02</v>
      </c>
      <c r="M1890" s="6">
        <f t="shared" si="326"/>
        <v>0</v>
      </c>
      <c r="N1890" s="5">
        <f t="shared" si="331"/>
        <v>0</v>
      </c>
      <c r="O1890" s="4">
        <f t="shared" si="332"/>
        <v>1</v>
      </c>
      <c r="P1890" s="3">
        <f t="shared" si="327"/>
        <v>0</v>
      </c>
      <c r="Q1890" s="2">
        <f t="shared" si="328"/>
        <v>0</v>
      </c>
      <c r="R1890" s="3">
        <f t="shared" si="329"/>
        <v>0</v>
      </c>
      <c r="S1890" s="2">
        <f t="shared" si="330"/>
        <v>0</v>
      </c>
      <c r="T1890" s="1">
        <f t="shared" si="333"/>
        <v>0</v>
      </c>
      <c r="U1890" s="1">
        <f t="shared" si="334"/>
        <v>0</v>
      </c>
    </row>
    <row r="1891" spans="1:21">
      <c r="A1891">
        <v>9435</v>
      </c>
      <c r="B1891" t="s">
        <v>63</v>
      </c>
      <c r="C1891" t="s">
        <v>3</v>
      </c>
      <c r="D1891">
        <v>3771</v>
      </c>
      <c r="E1891">
        <v>0.5</v>
      </c>
      <c r="F1891">
        <v>1.3673</v>
      </c>
      <c r="G1891">
        <v>1.3673</v>
      </c>
      <c r="H1891">
        <v>1.3648</v>
      </c>
      <c r="I1891">
        <v>-10</v>
      </c>
      <c r="J1891">
        <v>161.9</v>
      </c>
      <c r="K1891" s="8" t="str">
        <f t="shared" si="324"/>
        <v>10:59</v>
      </c>
      <c r="L1891" s="7" t="str">
        <f t="shared" si="325"/>
        <v>10</v>
      </c>
      <c r="M1891" s="6">
        <f t="shared" si="326"/>
        <v>0</v>
      </c>
      <c r="N1891" s="5">
        <f t="shared" si="331"/>
        <v>1</v>
      </c>
      <c r="O1891" s="4">
        <f t="shared" si="332"/>
        <v>0</v>
      </c>
      <c r="P1891" s="3">
        <f t="shared" si="327"/>
        <v>0</v>
      </c>
      <c r="Q1891" s="2">
        <f t="shared" si="328"/>
        <v>0</v>
      </c>
      <c r="R1891" s="3">
        <f t="shared" si="329"/>
        <v>1</v>
      </c>
      <c r="S1891" s="2">
        <f t="shared" si="330"/>
        <v>0</v>
      </c>
      <c r="T1891" s="1">
        <f t="shared" si="333"/>
        <v>0</v>
      </c>
      <c r="U1891" s="1">
        <f t="shared" si="334"/>
        <v>0</v>
      </c>
    </row>
    <row r="1892" spans="1:21">
      <c r="A1892">
        <v>9442</v>
      </c>
      <c r="B1892" t="s">
        <v>62</v>
      </c>
      <c r="C1892" t="s">
        <v>0</v>
      </c>
      <c r="D1892">
        <v>3774</v>
      </c>
      <c r="E1892">
        <v>1</v>
      </c>
      <c r="F1892">
        <v>1.3668</v>
      </c>
      <c r="G1892">
        <v>1.3643000000000001</v>
      </c>
      <c r="H1892">
        <v>1.3668</v>
      </c>
      <c r="I1892">
        <v>5</v>
      </c>
      <c r="J1892">
        <v>166.9</v>
      </c>
      <c r="K1892" s="8" t="str">
        <f t="shared" si="324"/>
        <v>14:00</v>
      </c>
      <c r="L1892" s="7" t="str">
        <f t="shared" si="325"/>
        <v>14</v>
      </c>
      <c r="M1892" s="6">
        <f t="shared" si="326"/>
        <v>0</v>
      </c>
      <c r="N1892" s="5">
        <f t="shared" si="331"/>
        <v>0</v>
      </c>
      <c r="O1892" s="4">
        <f t="shared" si="332"/>
        <v>1</v>
      </c>
      <c r="P1892" s="3">
        <f t="shared" si="327"/>
        <v>0</v>
      </c>
      <c r="Q1892" s="2">
        <f t="shared" si="328"/>
        <v>0</v>
      </c>
      <c r="R1892" s="3">
        <f t="shared" si="329"/>
        <v>0</v>
      </c>
      <c r="S1892" s="2">
        <f t="shared" si="330"/>
        <v>1</v>
      </c>
      <c r="T1892" s="1">
        <f t="shared" si="333"/>
        <v>0</v>
      </c>
      <c r="U1892" s="1">
        <f t="shared" si="334"/>
        <v>0</v>
      </c>
    </row>
    <row r="1893" spans="1:21">
      <c r="A1893">
        <v>9451</v>
      </c>
      <c r="B1893" t="s">
        <v>61</v>
      </c>
      <c r="C1893" t="s">
        <v>0</v>
      </c>
      <c r="D1893">
        <v>3778</v>
      </c>
      <c r="E1893">
        <v>1</v>
      </c>
      <c r="F1893">
        <v>1.3720000000000001</v>
      </c>
      <c r="G1893">
        <v>1.3694999999999999</v>
      </c>
      <c r="H1893">
        <v>1.3720000000000001</v>
      </c>
      <c r="I1893">
        <v>5</v>
      </c>
      <c r="J1893">
        <v>171.9</v>
      </c>
      <c r="K1893" s="8" t="str">
        <f t="shared" si="324"/>
        <v>04:53</v>
      </c>
      <c r="L1893" s="7" t="str">
        <f t="shared" si="325"/>
        <v>04</v>
      </c>
      <c r="M1893" s="6">
        <f t="shared" si="326"/>
        <v>0</v>
      </c>
      <c r="N1893" s="5">
        <f t="shared" si="331"/>
        <v>0</v>
      </c>
      <c r="O1893" s="4">
        <f t="shared" si="332"/>
        <v>2</v>
      </c>
      <c r="P1893" s="3">
        <f t="shared" si="327"/>
        <v>0</v>
      </c>
      <c r="Q1893" s="2">
        <f t="shared" si="328"/>
        <v>0</v>
      </c>
      <c r="R1893" s="3">
        <f t="shared" si="329"/>
        <v>0</v>
      </c>
      <c r="S1893" s="2">
        <f t="shared" si="330"/>
        <v>1</v>
      </c>
      <c r="T1893" s="1">
        <f t="shared" si="333"/>
        <v>0</v>
      </c>
      <c r="U1893" s="1">
        <f t="shared" si="334"/>
        <v>0</v>
      </c>
    </row>
    <row r="1894" spans="1:21">
      <c r="A1894">
        <v>9454</v>
      </c>
      <c r="B1894" t="s">
        <v>60</v>
      </c>
      <c r="C1894" t="s">
        <v>0</v>
      </c>
      <c r="D1894">
        <v>3780</v>
      </c>
      <c r="E1894">
        <v>0.5</v>
      </c>
      <c r="F1894">
        <v>1.371</v>
      </c>
      <c r="G1894">
        <v>1.3685</v>
      </c>
      <c r="H1894">
        <v>1.371</v>
      </c>
      <c r="I1894">
        <v>2.5</v>
      </c>
      <c r="J1894">
        <v>174.4</v>
      </c>
      <c r="K1894" s="8" t="str">
        <f t="shared" si="324"/>
        <v>08:24</v>
      </c>
      <c r="L1894" s="7" t="str">
        <f t="shared" si="325"/>
        <v>08</v>
      </c>
      <c r="M1894" s="6">
        <f t="shared" si="326"/>
        <v>0</v>
      </c>
      <c r="N1894" s="5">
        <f t="shared" si="331"/>
        <v>0</v>
      </c>
      <c r="O1894" s="4">
        <f t="shared" si="332"/>
        <v>3</v>
      </c>
      <c r="P1894" s="3">
        <f t="shared" si="327"/>
        <v>0</v>
      </c>
      <c r="Q1894" s="2">
        <f t="shared" si="328"/>
        <v>0</v>
      </c>
      <c r="R1894" s="3">
        <f t="shared" si="329"/>
        <v>0</v>
      </c>
      <c r="S1894" s="2">
        <f t="shared" si="330"/>
        <v>1</v>
      </c>
      <c r="T1894" s="1">
        <f t="shared" si="333"/>
        <v>0</v>
      </c>
      <c r="U1894" s="1">
        <f t="shared" si="334"/>
        <v>0</v>
      </c>
    </row>
    <row r="1895" spans="1:21">
      <c r="A1895">
        <v>9461</v>
      </c>
      <c r="B1895" t="s">
        <v>59</v>
      </c>
      <c r="C1895" t="s">
        <v>0</v>
      </c>
      <c r="D1895">
        <v>3782</v>
      </c>
      <c r="E1895">
        <v>1</v>
      </c>
      <c r="F1895">
        <v>1.3709</v>
      </c>
      <c r="G1895">
        <v>1.3684000000000001</v>
      </c>
      <c r="H1895">
        <v>1.3709</v>
      </c>
      <c r="I1895">
        <v>5</v>
      </c>
      <c r="J1895">
        <v>179.4</v>
      </c>
      <c r="K1895" s="8" t="str">
        <f t="shared" si="324"/>
        <v>10:00</v>
      </c>
      <c r="L1895" s="7" t="str">
        <f t="shared" si="325"/>
        <v>10</v>
      </c>
      <c r="M1895" s="6">
        <f t="shared" si="326"/>
        <v>0</v>
      </c>
      <c r="N1895" s="5">
        <f t="shared" si="331"/>
        <v>0</v>
      </c>
      <c r="O1895" s="4">
        <f t="shared" si="332"/>
        <v>4</v>
      </c>
      <c r="P1895" s="3">
        <f t="shared" si="327"/>
        <v>0</v>
      </c>
      <c r="Q1895" s="2">
        <f t="shared" si="328"/>
        <v>0</v>
      </c>
      <c r="R1895" s="3">
        <f t="shared" si="329"/>
        <v>0</v>
      </c>
      <c r="S1895" s="2">
        <f t="shared" si="330"/>
        <v>1</v>
      </c>
      <c r="T1895" s="1">
        <f t="shared" si="333"/>
        <v>0</v>
      </c>
      <c r="U1895" s="1">
        <f t="shared" si="334"/>
        <v>0</v>
      </c>
    </row>
    <row r="1896" spans="1:21">
      <c r="A1896">
        <v>9464</v>
      </c>
      <c r="B1896" t="s">
        <v>58</v>
      </c>
      <c r="C1896" t="s">
        <v>0</v>
      </c>
      <c r="D1896">
        <v>3784</v>
      </c>
      <c r="E1896">
        <v>0.5</v>
      </c>
      <c r="F1896">
        <v>1.3698999999999999</v>
      </c>
      <c r="G1896">
        <v>1.3673999999999999</v>
      </c>
      <c r="H1896">
        <v>1.3698999999999999</v>
      </c>
      <c r="I1896">
        <v>2.5</v>
      </c>
      <c r="J1896">
        <v>181.9</v>
      </c>
      <c r="K1896" s="8" t="str">
        <f t="shared" si="324"/>
        <v>16:39</v>
      </c>
      <c r="L1896" s="7" t="str">
        <f t="shared" si="325"/>
        <v>16</v>
      </c>
      <c r="M1896" s="6">
        <f t="shared" si="326"/>
        <v>0</v>
      </c>
      <c r="N1896" s="5">
        <f t="shared" si="331"/>
        <v>0</v>
      </c>
      <c r="O1896" s="4">
        <f t="shared" si="332"/>
        <v>5</v>
      </c>
      <c r="P1896" s="3">
        <f t="shared" si="327"/>
        <v>0</v>
      </c>
      <c r="Q1896" s="2">
        <f t="shared" si="328"/>
        <v>0</v>
      </c>
      <c r="R1896" s="3">
        <f t="shared" si="329"/>
        <v>0</v>
      </c>
      <c r="S1896" s="2">
        <f t="shared" si="330"/>
        <v>1</v>
      </c>
      <c r="T1896" s="1">
        <f t="shared" si="333"/>
        <v>0</v>
      </c>
      <c r="U1896" s="1">
        <f t="shared" si="334"/>
        <v>0</v>
      </c>
    </row>
    <row r="1897" spans="1:21">
      <c r="A1897">
        <v>9471</v>
      </c>
      <c r="B1897" t="s">
        <v>57</v>
      </c>
      <c r="C1897" t="s">
        <v>0</v>
      </c>
      <c r="D1897">
        <v>3786</v>
      </c>
      <c r="E1897">
        <v>1</v>
      </c>
      <c r="F1897">
        <v>1.3696999999999999</v>
      </c>
      <c r="G1897">
        <v>1.3672</v>
      </c>
      <c r="H1897">
        <v>1.3696999999999999</v>
      </c>
      <c r="I1897">
        <v>5</v>
      </c>
      <c r="J1897">
        <v>186.9</v>
      </c>
      <c r="K1897" s="8" t="str">
        <f t="shared" si="324"/>
        <v>17:04</v>
      </c>
      <c r="L1897" s="7" t="str">
        <f t="shared" si="325"/>
        <v>17</v>
      </c>
      <c r="M1897" s="6">
        <f t="shared" si="326"/>
        <v>0</v>
      </c>
      <c r="N1897" s="5">
        <f t="shared" si="331"/>
        <v>0</v>
      </c>
      <c r="O1897" s="4">
        <f t="shared" si="332"/>
        <v>6</v>
      </c>
      <c r="P1897" s="3">
        <f t="shared" si="327"/>
        <v>0</v>
      </c>
      <c r="Q1897" s="2">
        <f t="shared" si="328"/>
        <v>0</v>
      </c>
      <c r="R1897" s="3">
        <f t="shared" si="329"/>
        <v>0</v>
      </c>
      <c r="S1897" s="2">
        <f t="shared" si="330"/>
        <v>1</v>
      </c>
      <c r="T1897" s="1">
        <f t="shared" si="333"/>
        <v>0</v>
      </c>
      <c r="U1897" s="1">
        <f t="shared" si="334"/>
        <v>0</v>
      </c>
    </row>
    <row r="1898" spans="1:21">
      <c r="A1898">
        <v>9474</v>
      </c>
      <c r="B1898" t="s">
        <v>56</v>
      </c>
      <c r="C1898" t="s">
        <v>0</v>
      </c>
      <c r="D1898">
        <v>3788</v>
      </c>
      <c r="E1898">
        <v>0.5</v>
      </c>
      <c r="F1898">
        <v>1.3687</v>
      </c>
      <c r="G1898">
        <v>1.3662000000000001</v>
      </c>
      <c r="H1898">
        <v>1.3687</v>
      </c>
      <c r="I1898">
        <v>2.5</v>
      </c>
      <c r="J1898">
        <v>189.4</v>
      </c>
      <c r="K1898" s="8" t="str">
        <f t="shared" si="324"/>
        <v>22:50</v>
      </c>
      <c r="L1898" s="7" t="str">
        <f t="shared" si="325"/>
        <v>22</v>
      </c>
      <c r="M1898" s="6">
        <f t="shared" si="326"/>
        <v>0</v>
      </c>
      <c r="N1898" s="5">
        <f t="shared" si="331"/>
        <v>0</v>
      </c>
      <c r="O1898" s="4">
        <f t="shared" si="332"/>
        <v>7</v>
      </c>
      <c r="P1898" s="3">
        <f t="shared" si="327"/>
        <v>0</v>
      </c>
      <c r="Q1898" s="2">
        <f t="shared" si="328"/>
        <v>1</v>
      </c>
      <c r="R1898" s="3">
        <f t="shared" si="329"/>
        <v>0</v>
      </c>
      <c r="S1898" s="2">
        <f t="shared" si="330"/>
        <v>1</v>
      </c>
      <c r="T1898" s="1">
        <f t="shared" si="333"/>
        <v>0</v>
      </c>
      <c r="U1898" s="1">
        <f t="shared" si="334"/>
        <v>0</v>
      </c>
    </row>
    <row r="1899" spans="1:21">
      <c r="A1899">
        <v>9481</v>
      </c>
      <c r="B1899" t="s">
        <v>55</v>
      </c>
      <c r="C1899" t="s">
        <v>54</v>
      </c>
      <c r="D1899">
        <v>3790</v>
      </c>
      <c r="E1899">
        <v>1</v>
      </c>
      <c r="F1899">
        <v>1.3671</v>
      </c>
      <c r="G1899">
        <v>1.3660000000000001</v>
      </c>
      <c r="H1899">
        <v>1.3685</v>
      </c>
      <c r="I1899">
        <v>-8.9</v>
      </c>
      <c r="J1899">
        <v>180.5</v>
      </c>
      <c r="K1899" s="8" t="str">
        <f t="shared" si="324"/>
        <v>01:00</v>
      </c>
      <c r="L1899" s="7" t="str">
        <f t="shared" si="325"/>
        <v>01</v>
      </c>
      <c r="M1899" s="6">
        <f t="shared" si="326"/>
        <v>2</v>
      </c>
      <c r="N1899" s="5">
        <f t="shared" si="331"/>
        <v>0</v>
      </c>
      <c r="O1899" s="4">
        <f t="shared" si="332"/>
        <v>0</v>
      </c>
      <c r="P1899" s="3">
        <f t="shared" si="327"/>
        <v>0</v>
      </c>
      <c r="Q1899" s="2">
        <f t="shared" si="328"/>
        <v>0</v>
      </c>
      <c r="R1899" s="3">
        <f t="shared" si="329"/>
        <v>0</v>
      </c>
      <c r="S1899" s="2">
        <f t="shared" si="330"/>
        <v>0</v>
      </c>
      <c r="T1899" s="1">
        <f t="shared" si="333"/>
        <v>0</v>
      </c>
      <c r="U1899" s="1">
        <f t="shared" si="334"/>
        <v>0</v>
      </c>
    </row>
    <row r="1900" spans="1:21">
      <c r="A1900">
        <v>9495</v>
      </c>
      <c r="B1900" t="s">
        <v>53</v>
      </c>
      <c r="C1900" t="s">
        <v>0</v>
      </c>
      <c r="D1900">
        <v>3794</v>
      </c>
      <c r="E1900">
        <v>1</v>
      </c>
      <c r="F1900">
        <v>1.367</v>
      </c>
      <c r="G1900">
        <v>1.3645</v>
      </c>
      <c r="H1900">
        <v>1.367</v>
      </c>
      <c r="I1900">
        <v>5</v>
      </c>
      <c r="J1900">
        <v>185.5</v>
      </c>
      <c r="K1900" s="8" t="str">
        <f t="shared" si="324"/>
        <v>04:28</v>
      </c>
      <c r="L1900" s="7" t="str">
        <f t="shared" si="325"/>
        <v>04</v>
      </c>
      <c r="M1900" s="6">
        <f t="shared" si="326"/>
        <v>0</v>
      </c>
      <c r="N1900" s="5">
        <f t="shared" si="331"/>
        <v>0</v>
      </c>
      <c r="O1900" s="4">
        <f t="shared" si="332"/>
        <v>1</v>
      </c>
      <c r="P1900" s="3">
        <f t="shared" si="327"/>
        <v>0</v>
      </c>
      <c r="Q1900" s="2">
        <f t="shared" si="328"/>
        <v>0</v>
      </c>
      <c r="R1900" s="3">
        <f t="shared" si="329"/>
        <v>0</v>
      </c>
      <c r="S1900" s="2">
        <f t="shared" si="330"/>
        <v>1</v>
      </c>
      <c r="T1900" s="1">
        <f t="shared" si="333"/>
        <v>0</v>
      </c>
      <c r="U1900" s="1">
        <f t="shared" si="334"/>
        <v>0</v>
      </c>
    </row>
    <row r="1901" spans="1:21">
      <c r="A1901">
        <v>9497</v>
      </c>
      <c r="B1901" t="s">
        <v>52</v>
      </c>
      <c r="C1901" t="s">
        <v>0</v>
      </c>
      <c r="D1901">
        <v>3798</v>
      </c>
      <c r="E1901">
        <v>0.5</v>
      </c>
      <c r="F1901">
        <v>1.365</v>
      </c>
      <c r="G1901">
        <v>1.3625</v>
      </c>
      <c r="H1901">
        <v>1.365</v>
      </c>
      <c r="I1901">
        <v>2.5</v>
      </c>
      <c r="J1901">
        <v>188</v>
      </c>
      <c r="K1901" s="8" t="str">
        <f t="shared" si="324"/>
        <v>11:08</v>
      </c>
      <c r="L1901" s="7" t="str">
        <f t="shared" si="325"/>
        <v>11</v>
      </c>
      <c r="M1901" s="6">
        <f t="shared" si="326"/>
        <v>0</v>
      </c>
      <c r="N1901" s="5">
        <f t="shared" si="331"/>
        <v>0</v>
      </c>
      <c r="O1901" s="4">
        <f t="shared" si="332"/>
        <v>2</v>
      </c>
      <c r="P1901" s="3">
        <f t="shared" si="327"/>
        <v>0</v>
      </c>
      <c r="Q1901" s="2">
        <f t="shared" si="328"/>
        <v>0</v>
      </c>
      <c r="R1901" s="3">
        <f t="shared" si="329"/>
        <v>0</v>
      </c>
      <c r="S1901" s="2">
        <f t="shared" si="330"/>
        <v>1</v>
      </c>
      <c r="T1901" s="1">
        <f t="shared" si="333"/>
        <v>0</v>
      </c>
      <c r="U1901" s="1">
        <f t="shared" si="334"/>
        <v>0</v>
      </c>
    </row>
    <row r="1902" spans="1:21">
      <c r="A1902">
        <v>9509</v>
      </c>
      <c r="B1902" t="s">
        <v>51</v>
      </c>
      <c r="C1902" t="s">
        <v>0</v>
      </c>
      <c r="D1902">
        <v>3799</v>
      </c>
      <c r="E1902">
        <v>1</v>
      </c>
      <c r="F1902">
        <v>1.3654999999999999</v>
      </c>
      <c r="G1902">
        <v>1.3680000000000001</v>
      </c>
      <c r="H1902">
        <v>1.3654999999999999</v>
      </c>
      <c r="I1902">
        <v>5</v>
      </c>
      <c r="J1902">
        <v>193</v>
      </c>
      <c r="K1902" s="8" t="str">
        <f t="shared" si="324"/>
        <v>13:03</v>
      </c>
      <c r="L1902" s="7" t="str">
        <f t="shared" si="325"/>
        <v>13</v>
      </c>
      <c r="M1902" s="6">
        <f t="shared" si="326"/>
        <v>0</v>
      </c>
      <c r="N1902" s="5">
        <f t="shared" si="331"/>
        <v>0</v>
      </c>
      <c r="O1902" s="4">
        <f t="shared" si="332"/>
        <v>3</v>
      </c>
      <c r="P1902" s="3">
        <f t="shared" si="327"/>
        <v>0</v>
      </c>
      <c r="Q1902" s="2">
        <f t="shared" si="328"/>
        <v>0</v>
      </c>
      <c r="R1902" s="3">
        <f t="shared" si="329"/>
        <v>0</v>
      </c>
      <c r="S1902" s="2">
        <f t="shared" si="330"/>
        <v>0</v>
      </c>
      <c r="T1902" s="1">
        <f t="shared" si="333"/>
        <v>0</v>
      </c>
      <c r="U1902" s="1">
        <f t="shared" si="334"/>
        <v>1</v>
      </c>
    </row>
    <row r="1903" spans="1:21">
      <c r="A1903">
        <v>9511</v>
      </c>
      <c r="B1903" t="s">
        <v>50</v>
      </c>
      <c r="C1903" t="s">
        <v>3</v>
      </c>
      <c r="D1903">
        <v>3803</v>
      </c>
      <c r="E1903">
        <v>0.5</v>
      </c>
      <c r="F1903">
        <v>1.37</v>
      </c>
      <c r="G1903">
        <v>1.37</v>
      </c>
      <c r="H1903">
        <v>1.3674999999999999</v>
      </c>
      <c r="I1903">
        <v>-10</v>
      </c>
      <c r="J1903">
        <v>183</v>
      </c>
      <c r="K1903" s="8" t="str">
        <f t="shared" si="324"/>
        <v>15:37</v>
      </c>
      <c r="L1903" s="7" t="str">
        <f t="shared" si="325"/>
        <v>15</v>
      </c>
      <c r="M1903" s="6">
        <f t="shared" si="326"/>
        <v>0</v>
      </c>
      <c r="N1903" s="5">
        <f t="shared" si="331"/>
        <v>1</v>
      </c>
      <c r="O1903" s="4">
        <f t="shared" si="332"/>
        <v>0</v>
      </c>
      <c r="P1903" s="3">
        <f t="shared" si="327"/>
        <v>0</v>
      </c>
      <c r="Q1903" s="2">
        <f t="shared" si="328"/>
        <v>0</v>
      </c>
      <c r="R1903" s="3">
        <f t="shared" si="329"/>
        <v>1</v>
      </c>
      <c r="S1903" s="2">
        <f t="shared" si="330"/>
        <v>0</v>
      </c>
      <c r="T1903" s="1">
        <f t="shared" si="333"/>
        <v>0</v>
      </c>
      <c r="U1903" s="1">
        <f t="shared" si="334"/>
        <v>0</v>
      </c>
    </row>
    <row r="1904" spans="1:21">
      <c r="A1904">
        <v>9518</v>
      </c>
      <c r="B1904" t="s">
        <v>49</v>
      </c>
      <c r="C1904" t="s">
        <v>0</v>
      </c>
      <c r="D1904">
        <v>3805</v>
      </c>
      <c r="E1904">
        <v>1</v>
      </c>
      <c r="F1904">
        <v>1.3702000000000001</v>
      </c>
      <c r="G1904">
        <v>1.3727</v>
      </c>
      <c r="H1904">
        <v>1.3702000000000001</v>
      </c>
      <c r="I1904">
        <v>5</v>
      </c>
      <c r="J1904">
        <v>188</v>
      </c>
      <c r="K1904" s="8" t="str">
        <f t="shared" si="324"/>
        <v>16:37</v>
      </c>
      <c r="L1904" s="7" t="str">
        <f t="shared" si="325"/>
        <v>16</v>
      </c>
      <c r="M1904" s="6">
        <f t="shared" si="326"/>
        <v>0</v>
      </c>
      <c r="N1904" s="5">
        <f t="shared" si="331"/>
        <v>0</v>
      </c>
      <c r="O1904" s="4">
        <f t="shared" si="332"/>
        <v>1</v>
      </c>
      <c r="P1904" s="3">
        <f t="shared" si="327"/>
        <v>0</v>
      </c>
      <c r="Q1904" s="2">
        <f t="shared" si="328"/>
        <v>0</v>
      </c>
      <c r="R1904" s="3">
        <f t="shared" si="329"/>
        <v>0</v>
      </c>
      <c r="S1904" s="2">
        <f t="shared" si="330"/>
        <v>0</v>
      </c>
      <c r="T1904" s="1">
        <f t="shared" si="333"/>
        <v>0</v>
      </c>
      <c r="U1904" s="1">
        <f t="shared" si="334"/>
        <v>0</v>
      </c>
    </row>
    <row r="1905" spans="1:21">
      <c r="A1905">
        <v>9527</v>
      </c>
      <c r="B1905" t="s">
        <v>48</v>
      </c>
      <c r="C1905" t="s">
        <v>0</v>
      </c>
      <c r="D1905">
        <v>3810</v>
      </c>
      <c r="E1905">
        <v>1</v>
      </c>
      <c r="F1905">
        <v>1.3661000000000001</v>
      </c>
      <c r="G1905">
        <v>1.3635999999999999</v>
      </c>
      <c r="H1905">
        <v>1.3661000000000001</v>
      </c>
      <c r="I1905">
        <v>5</v>
      </c>
      <c r="J1905">
        <v>193</v>
      </c>
      <c r="K1905" s="8" t="str">
        <f t="shared" si="324"/>
        <v>04:12</v>
      </c>
      <c r="L1905" s="7" t="str">
        <f t="shared" si="325"/>
        <v>04</v>
      </c>
      <c r="M1905" s="6">
        <f t="shared" si="326"/>
        <v>0</v>
      </c>
      <c r="N1905" s="5">
        <f t="shared" si="331"/>
        <v>0</v>
      </c>
      <c r="O1905" s="4">
        <f t="shared" si="332"/>
        <v>2</v>
      </c>
      <c r="P1905" s="3">
        <f t="shared" si="327"/>
        <v>0</v>
      </c>
      <c r="Q1905" s="2">
        <f t="shared" si="328"/>
        <v>0</v>
      </c>
      <c r="R1905" s="3">
        <f t="shared" si="329"/>
        <v>0</v>
      </c>
      <c r="S1905" s="2">
        <f t="shared" si="330"/>
        <v>1</v>
      </c>
      <c r="T1905" s="1">
        <f t="shared" si="333"/>
        <v>0</v>
      </c>
      <c r="U1905" s="1">
        <f t="shared" si="334"/>
        <v>1</v>
      </c>
    </row>
    <row r="1906" spans="1:21">
      <c r="A1906">
        <v>9541</v>
      </c>
      <c r="B1906" t="s">
        <v>47</v>
      </c>
      <c r="C1906" t="s">
        <v>0</v>
      </c>
      <c r="D1906">
        <v>3814</v>
      </c>
      <c r="E1906">
        <v>1</v>
      </c>
      <c r="F1906">
        <v>1.3703000000000001</v>
      </c>
      <c r="G1906">
        <v>1.3677999999999999</v>
      </c>
      <c r="H1906">
        <v>1.3703000000000001</v>
      </c>
      <c r="I1906">
        <v>5</v>
      </c>
      <c r="J1906">
        <v>198</v>
      </c>
      <c r="K1906" s="8" t="str">
        <f t="shared" si="324"/>
        <v>10:48</v>
      </c>
      <c r="L1906" s="7" t="str">
        <f t="shared" si="325"/>
        <v>10</v>
      </c>
      <c r="M1906" s="6">
        <f t="shared" si="326"/>
        <v>0</v>
      </c>
      <c r="N1906" s="5">
        <f t="shared" si="331"/>
        <v>0</v>
      </c>
      <c r="O1906" s="4">
        <f t="shared" si="332"/>
        <v>3</v>
      </c>
      <c r="P1906" s="3">
        <f t="shared" si="327"/>
        <v>0</v>
      </c>
      <c r="Q1906" s="2">
        <f t="shared" si="328"/>
        <v>0</v>
      </c>
      <c r="R1906" s="3">
        <f t="shared" si="329"/>
        <v>0</v>
      </c>
      <c r="S1906" s="2">
        <f t="shared" si="330"/>
        <v>1</v>
      </c>
      <c r="T1906" s="1">
        <f t="shared" si="333"/>
        <v>0</v>
      </c>
      <c r="U1906" s="1">
        <f t="shared" si="334"/>
        <v>0</v>
      </c>
    </row>
    <row r="1907" spans="1:21">
      <c r="A1907">
        <v>9549</v>
      </c>
      <c r="B1907" t="s">
        <v>46</v>
      </c>
      <c r="C1907" t="s">
        <v>0</v>
      </c>
      <c r="D1907">
        <v>3820</v>
      </c>
      <c r="E1907">
        <v>1</v>
      </c>
      <c r="F1907">
        <v>1.3815999999999999</v>
      </c>
      <c r="G1907">
        <v>1.3791</v>
      </c>
      <c r="H1907">
        <v>1.3815999999999999</v>
      </c>
      <c r="I1907">
        <v>5</v>
      </c>
      <c r="J1907">
        <v>203</v>
      </c>
      <c r="K1907" s="8" t="str">
        <f t="shared" si="324"/>
        <v>02:26</v>
      </c>
      <c r="L1907" s="7" t="str">
        <f t="shared" si="325"/>
        <v>02</v>
      </c>
      <c r="M1907" s="6">
        <f t="shared" si="326"/>
        <v>0</v>
      </c>
      <c r="N1907" s="5">
        <f t="shared" si="331"/>
        <v>0</v>
      </c>
      <c r="O1907" s="4">
        <f t="shared" si="332"/>
        <v>4</v>
      </c>
      <c r="P1907" s="3">
        <f t="shared" si="327"/>
        <v>0</v>
      </c>
      <c r="Q1907" s="2">
        <f t="shared" si="328"/>
        <v>0</v>
      </c>
      <c r="R1907" s="3">
        <f t="shared" si="329"/>
        <v>0</v>
      </c>
      <c r="S1907" s="2">
        <f t="shared" si="330"/>
        <v>1</v>
      </c>
      <c r="T1907" s="1">
        <f t="shared" si="333"/>
        <v>0</v>
      </c>
      <c r="U1907" s="1">
        <f t="shared" si="334"/>
        <v>0</v>
      </c>
    </row>
    <row r="1908" spans="1:21">
      <c r="A1908">
        <v>9552</v>
      </c>
      <c r="B1908" t="s">
        <v>45</v>
      </c>
      <c r="C1908" t="s">
        <v>0</v>
      </c>
      <c r="D1908">
        <v>3822</v>
      </c>
      <c r="E1908">
        <v>0.5</v>
      </c>
      <c r="F1908">
        <v>1.3806</v>
      </c>
      <c r="G1908">
        <v>1.3781000000000001</v>
      </c>
      <c r="H1908">
        <v>1.3806</v>
      </c>
      <c r="I1908">
        <v>2.5</v>
      </c>
      <c r="J1908">
        <v>205.5</v>
      </c>
      <c r="K1908" s="8" t="str">
        <f t="shared" si="324"/>
        <v>13:07</v>
      </c>
      <c r="L1908" s="7" t="str">
        <f t="shared" si="325"/>
        <v>13</v>
      </c>
      <c r="M1908" s="6">
        <f t="shared" si="326"/>
        <v>0</v>
      </c>
      <c r="N1908" s="5">
        <f t="shared" si="331"/>
        <v>0</v>
      </c>
      <c r="O1908" s="4">
        <f t="shared" si="332"/>
        <v>5</v>
      </c>
      <c r="P1908" s="3">
        <f t="shared" si="327"/>
        <v>0</v>
      </c>
      <c r="Q1908" s="2">
        <f t="shared" si="328"/>
        <v>0</v>
      </c>
      <c r="R1908" s="3">
        <f t="shared" si="329"/>
        <v>0</v>
      </c>
      <c r="S1908" s="2">
        <f t="shared" si="330"/>
        <v>1</v>
      </c>
      <c r="T1908" s="1">
        <f t="shared" si="333"/>
        <v>0</v>
      </c>
      <c r="U1908" s="1">
        <f t="shared" si="334"/>
        <v>0</v>
      </c>
    </row>
    <row r="1909" spans="1:21">
      <c r="A1909">
        <v>9559</v>
      </c>
      <c r="B1909" t="s">
        <v>44</v>
      </c>
      <c r="C1909" t="s">
        <v>0</v>
      </c>
      <c r="D1909">
        <v>3823</v>
      </c>
      <c r="E1909">
        <v>1</v>
      </c>
      <c r="F1909">
        <v>1.3811</v>
      </c>
      <c r="G1909">
        <v>1.3835999999999999</v>
      </c>
      <c r="H1909">
        <v>1.3811</v>
      </c>
      <c r="I1909">
        <v>5</v>
      </c>
      <c r="J1909">
        <v>210.5</v>
      </c>
      <c r="K1909" s="8" t="str">
        <f t="shared" si="324"/>
        <v>15:24</v>
      </c>
      <c r="L1909" s="7" t="str">
        <f t="shared" si="325"/>
        <v>15</v>
      </c>
      <c r="M1909" s="6">
        <f t="shared" si="326"/>
        <v>0</v>
      </c>
      <c r="N1909" s="5">
        <f t="shared" si="331"/>
        <v>0</v>
      </c>
      <c r="O1909" s="4">
        <f t="shared" si="332"/>
        <v>6</v>
      </c>
      <c r="P1909" s="3">
        <f t="shared" si="327"/>
        <v>0</v>
      </c>
      <c r="Q1909" s="2">
        <f t="shared" si="328"/>
        <v>0</v>
      </c>
      <c r="R1909" s="3">
        <f t="shared" si="329"/>
        <v>0</v>
      </c>
      <c r="S1909" s="2">
        <f t="shared" si="330"/>
        <v>0</v>
      </c>
      <c r="T1909" s="1">
        <f t="shared" si="333"/>
        <v>0</v>
      </c>
      <c r="U1909" s="1">
        <f t="shared" si="334"/>
        <v>1</v>
      </c>
    </row>
    <row r="1910" spans="1:21">
      <c r="A1910">
        <v>9568</v>
      </c>
      <c r="B1910" t="s">
        <v>43</v>
      </c>
      <c r="C1910" t="s">
        <v>0</v>
      </c>
      <c r="D1910">
        <v>3828</v>
      </c>
      <c r="E1910">
        <v>1</v>
      </c>
      <c r="F1910">
        <v>1.381</v>
      </c>
      <c r="G1910">
        <v>1.3785000000000001</v>
      </c>
      <c r="H1910">
        <v>1.381</v>
      </c>
      <c r="I1910">
        <v>5</v>
      </c>
      <c r="J1910">
        <v>215.5</v>
      </c>
      <c r="K1910" s="8" t="str">
        <f t="shared" si="324"/>
        <v>06:17</v>
      </c>
      <c r="L1910" s="7" t="str">
        <f t="shared" si="325"/>
        <v>06</v>
      </c>
      <c r="M1910" s="6">
        <f t="shared" si="326"/>
        <v>0</v>
      </c>
      <c r="N1910" s="5">
        <f t="shared" si="331"/>
        <v>0</v>
      </c>
      <c r="O1910" s="4">
        <f t="shared" si="332"/>
        <v>7</v>
      </c>
      <c r="P1910" s="3">
        <f t="shared" si="327"/>
        <v>0</v>
      </c>
      <c r="Q1910" s="2">
        <f t="shared" si="328"/>
        <v>0</v>
      </c>
      <c r="R1910" s="3">
        <f t="shared" si="329"/>
        <v>0</v>
      </c>
      <c r="S1910" s="2">
        <f t="shared" si="330"/>
        <v>1</v>
      </c>
      <c r="T1910" s="1">
        <f t="shared" si="333"/>
        <v>0</v>
      </c>
      <c r="U1910" s="1">
        <f t="shared" si="334"/>
        <v>1</v>
      </c>
    </row>
    <row r="1911" spans="1:21">
      <c r="A1911">
        <v>9573</v>
      </c>
      <c r="B1911" t="s">
        <v>42</v>
      </c>
      <c r="C1911" t="s">
        <v>0</v>
      </c>
      <c r="D1911">
        <v>3830</v>
      </c>
      <c r="E1911">
        <v>0.5</v>
      </c>
      <c r="F1911">
        <v>1.38</v>
      </c>
      <c r="G1911">
        <v>1.3774999999999999</v>
      </c>
      <c r="H1911">
        <v>1.38</v>
      </c>
      <c r="I1911">
        <v>2.5</v>
      </c>
      <c r="J1911">
        <v>218</v>
      </c>
      <c r="K1911" s="8" t="str">
        <f t="shared" si="324"/>
        <v>08:55</v>
      </c>
      <c r="L1911" s="7" t="str">
        <f t="shared" si="325"/>
        <v>08</v>
      </c>
      <c r="M1911" s="6">
        <f t="shared" si="326"/>
        <v>0</v>
      </c>
      <c r="N1911" s="5">
        <f t="shared" si="331"/>
        <v>0</v>
      </c>
      <c r="O1911" s="4">
        <f t="shared" si="332"/>
        <v>8</v>
      </c>
      <c r="P1911" s="3">
        <f t="shared" si="327"/>
        <v>0</v>
      </c>
      <c r="Q1911" s="2">
        <f t="shared" si="328"/>
        <v>0</v>
      </c>
      <c r="R1911" s="3">
        <f t="shared" si="329"/>
        <v>0</v>
      </c>
      <c r="S1911" s="2">
        <f t="shared" si="330"/>
        <v>1</v>
      </c>
      <c r="T1911" s="1">
        <f t="shared" si="333"/>
        <v>0</v>
      </c>
      <c r="U1911" s="1">
        <f t="shared" si="334"/>
        <v>0</v>
      </c>
    </row>
    <row r="1912" spans="1:21">
      <c r="A1912">
        <v>9578</v>
      </c>
      <c r="B1912" t="s">
        <v>41</v>
      </c>
      <c r="C1912" t="s">
        <v>0</v>
      </c>
      <c r="D1912">
        <v>3831</v>
      </c>
      <c r="E1912">
        <v>1.5</v>
      </c>
      <c r="F1912">
        <v>1.3796999999999999</v>
      </c>
      <c r="G1912">
        <v>1.3822000000000001</v>
      </c>
      <c r="H1912">
        <v>1.3796999999999999</v>
      </c>
      <c r="I1912">
        <v>7.5</v>
      </c>
      <c r="J1912">
        <v>225.5</v>
      </c>
      <c r="K1912" s="8" t="str">
        <f t="shared" si="324"/>
        <v>09:18</v>
      </c>
      <c r="L1912" s="7" t="str">
        <f t="shared" si="325"/>
        <v>09</v>
      </c>
      <c r="M1912" s="6">
        <f t="shared" si="326"/>
        <v>0</v>
      </c>
      <c r="N1912" s="5">
        <f t="shared" si="331"/>
        <v>0</v>
      </c>
      <c r="O1912" s="4">
        <f t="shared" si="332"/>
        <v>9</v>
      </c>
      <c r="P1912" s="3">
        <f t="shared" si="327"/>
        <v>0</v>
      </c>
      <c r="Q1912" s="2">
        <f t="shared" si="328"/>
        <v>0</v>
      </c>
      <c r="R1912" s="3">
        <f t="shared" si="329"/>
        <v>0</v>
      </c>
      <c r="S1912" s="2">
        <f t="shared" si="330"/>
        <v>0</v>
      </c>
      <c r="T1912" s="1">
        <f t="shared" si="333"/>
        <v>0</v>
      </c>
      <c r="U1912" s="1">
        <f t="shared" si="334"/>
        <v>1</v>
      </c>
    </row>
    <row r="1913" spans="1:21">
      <c r="A1913">
        <v>9587</v>
      </c>
      <c r="B1913" t="s">
        <v>40</v>
      </c>
      <c r="C1913" t="s">
        <v>0</v>
      </c>
      <c r="D1913">
        <v>3836</v>
      </c>
      <c r="E1913">
        <v>1</v>
      </c>
      <c r="F1913">
        <v>1.3752</v>
      </c>
      <c r="G1913">
        <v>1.3727</v>
      </c>
      <c r="H1913">
        <v>1.3752</v>
      </c>
      <c r="I1913">
        <v>5</v>
      </c>
      <c r="J1913">
        <v>230.5</v>
      </c>
      <c r="K1913" s="8" t="str">
        <f t="shared" si="324"/>
        <v>07:13</v>
      </c>
      <c r="L1913" s="7" t="str">
        <f t="shared" si="325"/>
        <v>07</v>
      </c>
      <c r="M1913" s="6">
        <f t="shared" si="326"/>
        <v>0</v>
      </c>
      <c r="N1913" s="5">
        <f t="shared" si="331"/>
        <v>0</v>
      </c>
      <c r="O1913" s="4">
        <f t="shared" si="332"/>
        <v>10</v>
      </c>
      <c r="P1913" s="3">
        <f t="shared" si="327"/>
        <v>0</v>
      </c>
      <c r="Q1913" s="2">
        <f t="shared" si="328"/>
        <v>0</v>
      </c>
      <c r="R1913" s="3">
        <f t="shared" si="329"/>
        <v>0</v>
      </c>
      <c r="S1913" s="2">
        <f t="shared" si="330"/>
        <v>1</v>
      </c>
      <c r="T1913" s="1">
        <f t="shared" si="333"/>
        <v>0</v>
      </c>
      <c r="U1913" s="1">
        <f t="shared" si="334"/>
        <v>1</v>
      </c>
    </row>
    <row r="1914" spans="1:21">
      <c r="A1914">
        <v>9596</v>
      </c>
      <c r="B1914" t="s">
        <v>39</v>
      </c>
      <c r="C1914" t="s">
        <v>0</v>
      </c>
      <c r="D1914">
        <v>3840</v>
      </c>
      <c r="E1914">
        <v>0.5</v>
      </c>
      <c r="F1914">
        <v>1.3732</v>
      </c>
      <c r="G1914">
        <v>1.3707</v>
      </c>
      <c r="H1914">
        <v>1.3732</v>
      </c>
      <c r="I1914">
        <v>2.5</v>
      </c>
      <c r="J1914">
        <v>233</v>
      </c>
      <c r="K1914" s="8" t="str">
        <f t="shared" si="324"/>
        <v>08:32</v>
      </c>
      <c r="L1914" s="7" t="str">
        <f t="shared" si="325"/>
        <v>08</v>
      </c>
      <c r="M1914" s="6">
        <f t="shared" si="326"/>
        <v>0</v>
      </c>
      <c r="N1914" s="5">
        <f t="shared" si="331"/>
        <v>0</v>
      </c>
      <c r="O1914" s="4">
        <f t="shared" si="332"/>
        <v>11</v>
      </c>
      <c r="P1914" s="3">
        <f t="shared" si="327"/>
        <v>0</v>
      </c>
      <c r="Q1914" s="2">
        <f t="shared" si="328"/>
        <v>0</v>
      </c>
      <c r="R1914" s="3">
        <f t="shared" si="329"/>
        <v>0</v>
      </c>
      <c r="S1914" s="2">
        <f t="shared" si="330"/>
        <v>1</v>
      </c>
      <c r="T1914" s="1">
        <f t="shared" si="333"/>
        <v>0</v>
      </c>
      <c r="U1914" s="1">
        <f t="shared" si="334"/>
        <v>0</v>
      </c>
    </row>
    <row r="1915" spans="1:21">
      <c r="A1915">
        <v>9598</v>
      </c>
      <c r="B1915" t="s">
        <v>38</v>
      </c>
      <c r="C1915" t="s">
        <v>0</v>
      </c>
      <c r="D1915">
        <v>3841</v>
      </c>
      <c r="E1915">
        <v>1.5</v>
      </c>
      <c r="F1915">
        <v>1.3729</v>
      </c>
      <c r="G1915">
        <v>1.3754</v>
      </c>
      <c r="H1915">
        <v>1.3729</v>
      </c>
      <c r="I1915">
        <v>7.5</v>
      </c>
      <c r="J1915">
        <v>240.5</v>
      </c>
      <c r="K1915" s="8" t="str">
        <f t="shared" si="324"/>
        <v>09:19</v>
      </c>
      <c r="L1915" s="7" t="str">
        <f t="shared" si="325"/>
        <v>09</v>
      </c>
      <c r="M1915" s="6">
        <f t="shared" si="326"/>
        <v>0</v>
      </c>
      <c r="N1915" s="5">
        <f t="shared" si="331"/>
        <v>0</v>
      </c>
      <c r="O1915" s="4">
        <f t="shared" si="332"/>
        <v>12</v>
      </c>
      <c r="P1915" s="3">
        <f t="shared" si="327"/>
        <v>0</v>
      </c>
      <c r="Q1915" s="2">
        <f t="shared" si="328"/>
        <v>0</v>
      </c>
      <c r="R1915" s="3">
        <f t="shared" si="329"/>
        <v>0</v>
      </c>
      <c r="S1915" s="2">
        <f t="shared" si="330"/>
        <v>0</v>
      </c>
      <c r="T1915" s="1">
        <f t="shared" si="333"/>
        <v>0</v>
      </c>
      <c r="U1915" s="1">
        <f t="shared" si="334"/>
        <v>1</v>
      </c>
    </row>
    <row r="1916" spans="1:21">
      <c r="A1916">
        <v>9599</v>
      </c>
      <c r="B1916" t="s">
        <v>37</v>
      </c>
      <c r="C1916" t="s">
        <v>0</v>
      </c>
      <c r="D1916">
        <v>3838</v>
      </c>
      <c r="E1916">
        <v>0.5</v>
      </c>
      <c r="F1916">
        <v>1.3742000000000001</v>
      </c>
      <c r="G1916">
        <v>1.3716999999999999</v>
      </c>
      <c r="H1916">
        <v>1.3742000000000001</v>
      </c>
      <c r="I1916">
        <v>2.5</v>
      </c>
      <c r="J1916">
        <v>243</v>
      </c>
      <c r="K1916" s="8" t="str">
        <f t="shared" si="324"/>
        <v>09:49</v>
      </c>
      <c r="L1916" s="7" t="str">
        <f t="shared" si="325"/>
        <v>09</v>
      </c>
      <c r="M1916" s="6">
        <f t="shared" si="326"/>
        <v>0</v>
      </c>
      <c r="N1916" s="5">
        <f t="shared" si="331"/>
        <v>0</v>
      </c>
      <c r="O1916" s="4">
        <f t="shared" si="332"/>
        <v>13</v>
      </c>
      <c r="P1916" s="3">
        <f t="shared" si="327"/>
        <v>0</v>
      </c>
      <c r="Q1916" s="2">
        <f t="shared" si="328"/>
        <v>0</v>
      </c>
      <c r="R1916" s="3">
        <f t="shared" si="329"/>
        <v>0</v>
      </c>
      <c r="S1916" s="2">
        <f t="shared" si="330"/>
        <v>1</v>
      </c>
      <c r="T1916" s="1">
        <f t="shared" si="333"/>
        <v>0</v>
      </c>
      <c r="U1916" s="1">
        <f t="shared" si="334"/>
        <v>1</v>
      </c>
    </row>
    <row r="1917" spans="1:21">
      <c r="A1917">
        <v>9607</v>
      </c>
      <c r="B1917" t="s">
        <v>36</v>
      </c>
      <c r="C1917" t="s">
        <v>0</v>
      </c>
      <c r="D1917">
        <v>3843</v>
      </c>
      <c r="E1917">
        <v>1</v>
      </c>
      <c r="F1917">
        <v>1.3805000000000001</v>
      </c>
      <c r="G1917">
        <v>1.383</v>
      </c>
      <c r="H1917">
        <v>1.3805000000000001</v>
      </c>
      <c r="I1917">
        <v>5</v>
      </c>
      <c r="J1917">
        <v>248</v>
      </c>
      <c r="K1917" s="8" t="str">
        <f t="shared" si="324"/>
        <v>08:25</v>
      </c>
      <c r="L1917" s="7" t="str">
        <f t="shared" si="325"/>
        <v>08</v>
      </c>
      <c r="M1917" s="6">
        <f t="shared" si="326"/>
        <v>0</v>
      </c>
      <c r="N1917" s="5">
        <f t="shared" si="331"/>
        <v>0</v>
      </c>
      <c r="O1917" s="4">
        <f t="shared" si="332"/>
        <v>14</v>
      </c>
      <c r="P1917" s="3">
        <f t="shared" si="327"/>
        <v>0</v>
      </c>
      <c r="Q1917" s="2">
        <f t="shared" si="328"/>
        <v>0</v>
      </c>
      <c r="R1917" s="3">
        <f t="shared" si="329"/>
        <v>0</v>
      </c>
      <c r="S1917" s="2">
        <f t="shared" si="330"/>
        <v>0</v>
      </c>
      <c r="T1917" s="1">
        <f t="shared" si="333"/>
        <v>0</v>
      </c>
      <c r="U1917" s="1">
        <f t="shared" si="334"/>
        <v>1</v>
      </c>
    </row>
    <row r="1918" spans="1:21">
      <c r="A1918">
        <v>9616</v>
      </c>
      <c r="B1918" t="s">
        <v>35</v>
      </c>
      <c r="C1918" t="s">
        <v>0</v>
      </c>
      <c r="D1918">
        <v>3848</v>
      </c>
      <c r="E1918">
        <v>1</v>
      </c>
      <c r="F1918">
        <v>1.3665</v>
      </c>
      <c r="G1918">
        <v>1.3640000000000001</v>
      </c>
      <c r="H1918">
        <v>1.3665</v>
      </c>
      <c r="I1918">
        <v>5</v>
      </c>
      <c r="J1918">
        <v>253</v>
      </c>
      <c r="K1918" s="8" t="str">
        <f t="shared" si="324"/>
        <v>04:39</v>
      </c>
      <c r="L1918" s="7" t="str">
        <f t="shared" si="325"/>
        <v>04</v>
      </c>
      <c r="M1918" s="6">
        <f t="shared" si="326"/>
        <v>0</v>
      </c>
      <c r="N1918" s="5">
        <f t="shared" si="331"/>
        <v>0</v>
      </c>
      <c r="O1918" s="4">
        <f t="shared" si="332"/>
        <v>15</v>
      </c>
      <c r="P1918" s="3">
        <f t="shared" si="327"/>
        <v>0</v>
      </c>
      <c r="Q1918" s="2">
        <f t="shared" si="328"/>
        <v>0</v>
      </c>
      <c r="R1918" s="3">
        <f t="shared" si="329"/>
        <v>0</v>
      </c>
      <c r="S1918" s="2">
        <f t="shared" si="330"/>
        <v>1</v>
      </c>
      <c r="T1918" s="1">
        <f t="shared" si="333"/>
        <v>0</v>
      </c>
      <c r="U1918" s="1">
        <f t="shared" si="334"/>
        <v>1</v>
      </c>
    </row>
    <row r="1919" spans="1:21">
      <c r="A1919">
        <v>9619</v>
      </c>
      <c r="B1919" t="s">
        <v>34</v>
      </c>
      <c r="C1919" t="s">
        <v>0</v>
      </c>
      <c r="D1919">
        <v>3850</v>
      </c>
      <c r="E1919">
        <v>0.5</v>
      </c>
      <c r="F1919">
        <v>1.3654999999999999</v>
      </c>
      <c r="G1919">
        <v>1.363</v>
      </c>
      <c r="H1919">
        <v>1.3654999999999999</v>
      </c>
      <c r="I1919">
        <v>2.5</v>
      </c>
      <c r="J1919">
        <v>255.5</v>
      </c>
      <c r="K1919" s="8" t="str">
        <f t="shared" si="324"/>
        <v>13:25</v>
      </c>
      <c r="L1919" s="7" t="str">
        <f t="shared" si="325"/>
        <v>13</v>
      </c>
      <c r="M1919" s="6">
        <f t="shared" si="326"/>
        <v>0</v>
      </c>
      <c r="N1919" s="5">
        <f t="shared" si="331"/>
        <v>0</v>
      </c>
      <c r="O1919" s="4">
        <f t="shared" si="332"/>
        <v>16</v>
      </c>
      <c r="P1919" s="3">
        <f t="shared" si="327"/>
        <v>0</v>
      </c>
      <c r="Q1919" s="2">
        <f t="shared" si="328"/>
        <v>0</v>
      </c>
      <c r="R1919" s="3">
        <f t="shared" si="329"/>
        <v>0</v>
      </c>
      <c r="S1919" s="2">
        <f t="shared" si="330"/>
        <v>1</v>
      </c>
      <c r="T1919" s="1">
        <f t="shared" si="333"/>
        <v>0</v>
      </c>
      <c r="U1919" s="1">
        <f t="shared" si="334"/>
        <v>0</v>
      </c>
    </row>
    <row r="1920" spans="1:21">
      <c r="A1920">
        <v>9626</v>
      </c>
      <c r="B1920" t="s">
        <v>33</v>
      </c>
      <c r="C1920" t="s">
        <v>0</v>
      </c>
      <c r="D1920">
        <v>3851</v>
      </c>
      <c r="E1920">
        <v>1</v>
      </c>
      <c r="F1920">
        <v>1.3660000000000001</v>
      </c>
      <c r="G1920">
        <v>1.3685</v>
      </c>
      <c r="H1920">
        <v>1.3660000000000001</v>
      </c>
      <c r="I1920">
        <v>5</v>
      </c>
      <c r="J1920">
        <v>260.5</v>
      </c>
      <c r="K1920" s="8" t="str">
        <f t="shared" si="324"/>
        <v>13:46</v>
      </c>
      <c r="L1920" s="7" t="str">
        <f t="shared" si="325"/>
        <v>13</v>
      </c>
      <c r="M1920" s="6">
        <f t="shared" si="326"/>
        <v>0</v>
      </c>
      <c r="N1920" s="5">
        <f t="shared" si="331"/>
        <v>0</v>
      </c>
      <c r="O1920" s="4">
        <f t="shared" si="332"/>
        <v>17</v>
      </c>
      <c r="P1920" s="3">
        <f t="shared" si="327"/>
        <v>0</v>
      </c>
      <c r="Q1920" s="2">
        <f t="shared" si="328"/>
        <v>0</v>
      </c>
      <c r="R1920" s="3">
        <f t="shared" si="329"/>
        <v>0</v>
      </c>
      <c r="S1920" s="2">
        <f t="shared" si="330"/>
        <v>0</v>
      </c>
      <c r="T1920" s="1">
        <f t="shared" si="333"/>
        <v>0</v>
      </c>
      <c r="U1920" s="1">
        <f t="shared" si="334"/>
        <v>1</v>
      </c>
    </row>
    <row r="1921" spans="1:21">
      <c r="A1921">
        <v>9629</v>
      </c>
      <c r="B1921" t="s">
        <v>32</v>
      </c>
      <c r="C1921" t="s">
        <v>0</v>
      </c>
      <c r="D1921">
        <v>3853</v>
      </c>
      <c r="E1921">
        <v>0.5</v>
      </c>
      <c r="F1921">
        <v>1.367</v>
      </c>
      <c r="G1921">
        <v>1.3694999999999999</v>
      </c>
      <c r="H1921">
        <v>1.367</v>
      </c>
      <c r="I1921">
        <v>2.5</v>
      </c>
      <c r="J1921">
        <v>263</v>
      </c>
      <c r="K1921" s="8" t="str">
        <f t="shared" ref="K1921:K1951" si="335">RIGHT(B1921,5)</f>
        <v>14:27</v>
      </c>
      <c r="L1921" s="7" t="str">
        <f t="shared" ref="L1921:L1984" si="336">TEXT(K1921,"hh")</f>
        <v>14</v>
      </c>
      <c r="M1921" s="6">
        <f t="shared" ref="M1921:M1951" si="337">IF(C1921="close",IF(I1921&gt;=0,1,IF(I1921&lt;0,2)),0)</f>
        <v>0</v>
      </c>
      <c r="N1921" s="5">
        <f t="shared" si="331"/>
        <v>0</v>
      </c>
      <c r="O1921" s="4">
        <f t="shared" si="332"/>
        <v>18</v>
      </c>
      <c r="P1921" s="3">
        <f t="shared" ref="P1921:P1950" si="338">IF(AND(N1921&gt;=$AD$36,N1922=0),1,0)</f>
        <v>0</v>
      </c>
      <c r="Q1921" s="2">
        <f t="shared" ref="Q1921:Q1950" si="339">IF(AND(O1921&gt;=$AD$35,O1922=0),1,0)</f>
        <v>0</v>
      </c>
      <c r="R1921" s="3">
        <f t="shared" ref="R1921:R1951" si="340">IF(AND(N1921&gt;0,ISODD(D1921)),1,0)</f>
        <v>0</v>
      </c>
      <c r="S1921" s="2">
        <f t="shared" ref="S1921:S1951" si="341">IF(AND(O1921&gt;0,ISEVEN(D1921)),1,0)</f>
        <v>0</v>
      </c>
      <c r="T1921" s="1">
        <f t="shared" si="333"/>
        <v>0</v>
      </c>
      <c r="U1921" s="1">
        <f t="shared" si="334"/>
        <v>0</v>
      </c>
    </row>
    <row r="1922" spans="1:21">
      <c r="A1922">
        <v>9636</v>
      </c>
      <c r="B1922" t="s">
        <v>31</v>
      </c>
      <c r="C1922" t="s">
        <v>0</v>
      </c>
      <c r="D1922">
        <v>3855</v>
      </c>
      <c r="E1922">
        <v>1</v>
      </c>
      <c r="F1922">
        <v>1.3672</v>
      </c>
      <c r="G1922">
        <v>1.3696999999999999</v>
      </c>
      <c r="H1922">
        <v>1.3672</v>
      </c>
      <c r="I1922">
        <v>5</v>
      </c>
      <c r="J1922">
        <v>268</v>
      </c>
      <c r="K1922" s="8" t="str">
        <f t="shared" si="335"/>
        <v>14:37</v>
      </c>
      <c r="L1922" s="7" t="str">
        <f t="shared" si="336"/>
        <v>14</v>
      </c>
      <c r="M1922" s="6">
        <f t="shared" si="337"/>
        <v>0</v>
      </c>
      <c r="N1922" s="5">
        <f t="shared" ref="N1922:N1951" si="342">IF(N1921=0,IF(C1922="s/l",1,0),IF(C1922="s/l",N1921+1,0))</f>
        <v>0</v>
      </c>
      <c r="O1922" s="4">
        <f t="shared" ref="O1922:O1951" si="343">IF(O1921=0,IF(C1922="t/p",1,0),IF(C1922="t/p",O1921+1,0))</f>
        <v>19</v>
      </c>
      <c r="P1922" s="3">
        <f t="shared" si="338"/>
        <v>0</v>
      </c>
      <c r="Q1922" s="2">
        <f t="shared" si="339"/>
        <v>0</v>
      </c>
      <c r="R1922" s="3">
        <f t="shared" si="340"/>
        <v>0</v>
      </c>
      <c r="S1922" s="2">
        <f t="shared" si="341"/>
        <v>0</v>
      </c>
      <c r="T1922" s="1">
        <f t="shared" ref="T1922:T1951" si="344">IF(AND(N1921&gt;0,N1922&gt;0),IF(OR(AND(R1921=0,R1922=1),AND(R1921=1,R1922=0)),1,0),0)</f>
        <v>0</v>
      </c>
      <c r="U1922" s="1">
        <f t="shared" ref="U1922:U1951" si="345">IF(AND(O1921&gt;0,O1922&gt;0),IF(OR(AND(S1921=0,S1922=1),AND(S1921=1,S1922=0)),1,0),0)</f>
        <v>0</v>
      </c>
    </row>
    <row r="1923" spans="1:21">
      <c r="A1923">
        <v>9639</v>
      </c>
      <c r="B1923" t="s">
        <v>30</v>
      </c>
      <c r="C1923" t="s">
        <v>0</v>
      </c>
      <c r="D1923">
        <v>3857</v>
      </c>
      <c r="E1923">
        <v>0.5</v>
      </c>
      <c r="F1923">
        <v>1.3682000000000001</v>
      </c>
      <c r="G1923">
        <v>1.3707</v>
      </c>
      <c r="H1923">
        <v>1.3682000000000001</v>
      </c>
      <c r="I1923">
        <v>2.5</v>
      </c>
      <c r="J1923">
        <v>270.5</v>
      </c>
      <c r="K1923" s="8" t="str">
        <f t="shared" si="335"/>
        <v>15:17</v>
      </c>
      <c r="L1923" s="7" t="str">
        <f t="shared" si="336"/>
        <v>15</v>
      </c>
      <c r="M1923" s="6">
        <f t="shared" si="337"/>
        <v>0</v>
      </c>
      <c r="N1923" s="5">
        <f t="shared" si="342"/>
        <v>0</v>
      </c>
      <c r="O1923" s="4">
        <f t="shared" si="343"/>
        <v>20</v>
      </c>
      <c r="P1923" s="3">
        <f t="shared" si="338"/>
        <v>0</v>
      </c>
      <c r="Q1923" s="2">
        <f t="shared" si="339"/>
        <v>0</v>
      </c>
      <c r="R1923" s="3">
        <f t="shared" si="340"/>
        <v>0</v>
      </c>
      <c r="S1923" s="2">
        <f t="shared" si="341"/>
        <v>0</v>
      </c>
      <c r="T1923" s="1">
        <f t="shared" si="344"/>
        <v>0</v>
      </c>
      <c r="U1923" s="1">
        <f t="shared" si="345"/>
        <v>0</v>
      </c>
    </row>
    <row r="1924" spans="1:21">
      <c r="A1924">
        <v>9646</v>
      </c>
      <c r="B1924" t="s">
        <v>29</v>
      </c>
      <c r="C1924" t="s">
        <v>0</v>
      </c>
      <c r="D1924">
        <v>3860</v>
      </c>
      <c r="E1924">
        <v>1</v>
      </c>
      <c r="F1924">
        <v>1.3676999999999999</v>
      </c>
      <c r="G1924">
        <v>1.3652</v>
      </c>
      <c r="H1924">
        <v>1.3676999999999999</v>
      </c>
      <c r="I1924">
        <v>5</v>
      </c>
      <c r="J1924">
        <v>275.5</v>
      </c>
      <c r="K1924" s="8" t="str">
        <f t="shared" si="335"/>
        <v>15:40</v>
      </c>
      <c r="L1924" s="7" t="str">
        <f t="shared" si="336"/>
        <v>15</v>
      </c>
      <c r="M1924" s="6">
        <f t="shared" si="337"/>
        <v>0</v>
      </c>
      <c r="N1924" s="5">
        <f t="shared" si="342"/>
        <v>0</v>
      </c>
      <c r="O1924" s="4">
        <f t="shared" si="343"/>
        <v>21</v>
      </c>
      <c r="P1924" s="3">
        <f t="shared" si="338"/>
        <v>0</v>
      </c>
      <c r="Q1924" s="2">
        <f t="shared" si="339"/>
        <v>1</v>
      </c>
      <c r="R1924" s="3">
        <f t="shared" si="340"/>
        <v>0</v>
      </c>
      <c r="S1924" s="2">
        <f t="shared" si="341"/>
        <v>1</v>
      </c>
      <c r="T1924" s="1">
        <f t="shared" si="344"/>
        <v>0</v>
      </c>
      <c r="U1924" s="1">
        <f t="shared" si="345"/>
        <v>1</v>
      </c>
    </row>
    <row r="1925" spans="1:21">
      <c r="A1925">
        <v>9656</v>
      </c>
      <c r="B1925" t="s">
        <v>28</v>
      </c>
      <c r="C1925" t="s">
        <v>3</v>
      </c>
      <c r="D1925">
        <v>3861</v>
      </c>
      <c r="E1925">
        <v>2</v>
      </c>
      <c r="F1925">
        <v>1.3698999999999999</v>
      </c>
      <c r="G1925">
        <v>1.3698999999999999</v>
      </c>
      <c r="H1925">
        <v>1.3673999999999999</v>
      </c>
      <c r="I1925">
        <v>-40</v>
      </c>
      <c r="J1925">
        <v>235.5</v>
      </c>
      <c r="K1925" s="8" t="str">
        <f t="shared" si="335"/>
        <v>18:08</v>
      </c>
      <c r="L1925" s="7" t="str">
        <f t="shared" si="336"/>
        <v>18</v>
      </c>
      <c r="M1925" s="6">
        <f t="shared" si="337"/>
        <v>0</v>
      </c>
      <c r="N1925" s="5">
        <f t="shared" si="342"/>
        <v>1</v>
      </c>
      <c r="O1925" s="4">
        <f t="shared" si="343"/>
        <v>0</v>
      </c>
      <c r="P1925" s="3">
        <f t="shared" si="338"/>
        <v>0</v>
      </c>
      <c r="Q1925" s="2">
        <f t="shared" si="339"/>
        <v>0</v>
      </c>
      <c r="R1925" s="3">
        <f t="shared" si="340"/>
        <v>1</v>
      </c>
      <c r="S1925" s="2">
        <f t="shared" si="341"/>
        <v>0</v>
      </c>
      <c r="T1925" s="1">
        <f t="shared" si="344"/>
        <v>0</v>
      </c>
      <c r="U1925" s="1">
        <f t="shared" si="345"/>
        <v>0</v>
      </c>
    </row>
    <row r="1926" spans="1:21">
      <c r="A1926">
        <v>9658</v>
      </c>
      <c r="B1926" t="s">
        <v>27</v>
      </c>
      <c r="C1926" t="s">
        <v>0</v>
      </c>
      <c r="D1926">
        <v>3865</v>
      </c>
      <c r="E1926">
        <v>0.5</v>
      </c>
      <c r="F1926">
        <v>1.3694</v>
      </c>
      <c r="G1926">
        <v>1.3718999999999999</v>
      </c>
      <c r="H1926">
        <v>1.3694</v>
      </c>
      <c r="I1926">
        <v>2.5</v>
      </c>
      <c r="J1926">
        <v>238</v>
      </c>
      <c r="K1926" s="8" t="str">
        <f t="shared" si="335"/>
        <v>18:25</v>
      </c>
      <c r="L1926" s="7" t="str">
        <f t="shared" si="336"/>
        <v>18</v>
      </c>
      <c r="M1926" s="6">
        <f t="shared" si="337"/>
        <v>0</v>
      </c>
      <c r="N1926" s="5">
        <f t="shared" si="342"/>
        <v>0</v>
      </c>
      <c r="O1926" s="4">
        <f t="shared" si="343"/>
        <v>1</v>
      </c>
      <c r="P1926" s="3">
        <f t="shared" si="338"/>
        <v>0</v>
      </c>
      <c r="Q1926" s="2">
        <f t="shared" si="339"/>
        <v>0</v>
      </c>
      <c r="R1926" s="3">
        <f t="shared" si="340"/>
        <v>0</v>
      </c>
      <c r="S1926" s="2">
        <f t="shared" si="341"/>
        <v>0</v>
      </c>
      <c r="T1926" s="1">
        <f t="shared" si="344"/>
        <v>0</v>
      </c>
      <c r="U1926" s="1">
        <f t="shared" si="345"/>
        <v>0</v>
      </c>
    </row>
    <row r="1927" spans="1:21">
      <c r="A1927">
        <v>9665</v>
      </c>
      <c r="B1927" t="s">
        <v>26</v>
      </c>
      <c r="C1927" t="s">
        <v>0</v>
      </c>
      <c r="D1927">
        <v>3867</v>
      </c>
      <c r="E1927">
        <v>1</v>
      </c>
      <c r="F1927">
        <v>1.3695999999999999</v>
      </c>
      <c r="G1927">
        <v>1.3721000000000001</v>
      </c>
      <c r="H1927">
        <v>1.3695999999999999</v>
      </c>
      <c r="I1927">
        <v>5</v>
      </c>
      <c r="J1927">
        <v>243</v>
      </c>
      <c r="K1927" s="8" t="str">
        <f t="shared" si="335"/>
        <v>19:14</v>
      </c>
      <c r="L1927" s="7" t="str">
        <f t="shared" si="336"/>
        <v>19</v>
      </c>
      <c r="M1927" s="6">
        <f t="shared" si="337"/>
        <v>0</v>
      </c>
      <c r="N1927" s="5">
        <f t="shared" si="342"/>
        <v>0</v>
      </c>
      <c r="O1927" s="4">
        <f t="shared" si="343"/>
        <v>2</v>
      </c>
      <c r="P1927" s="3">
        <f t="shared" si="338"/>
        <v>0</v>
      </c>
      <c r="Q1927" s="2">
        <f t="shared" si="339"/>
        <v>0</v>
      </c>
      <c r="R1927" s="3">
        <f t="shared" si="340"/>
        <v>0</v>
      </c>
      <c r="S1927" s="2">
        <f t="shared" si="341"/>
        <v>0</v>
      </c>
      <c r="T1927" s="1">
        <f t="shared" si="344"/>
        <v>0</v>
      </c>
      <c r="U1927" s="1">
        <f t="shared" si="345"/>
        <v>0</v>
      </c>
    </row>
    <row r="1928" spans="1:21">
      <c r="A1928">
        <v>9674</v>
      </c>
      <c r="B1928" t="s">
        <v>25</v>
      </c>
      <c r="C1928" t="s">
        <v>0</v>
      </c>
      <c r="D1928">
        <v>3871</v>
      </c>
      <c r="E1928">
        <v>1</v>
      </c>
      <c r="F1928">
        <v>1.3694</v>
      </c>
      <c r="G1928">
        <v>1.3718999999999999</v>
      </c>
      <c r="H1928">
        <v>1.3694</v>
      </c>
      <c r="I1928">
        <v>5</v>
      </c>
      <c r="J1928">
        <v>248</v>
      </c>
      <c r="K1928" s="8" t="str">
        <f t="shared" si="335"/>
        <v>07:21</v>
      </c>
      <c r="L1928" s="7" t="str">
        <f t="shared" si="336"/>
        <v>07</v>
      </c>
      <c r="M1928" s="6">
        <f t="shared" si="337"/>
        <v>0</v>
      </c>
      <c r="N1928" s="5">
        <f t="shared" si="342"/>
        <v>0</v>
      </c>
      <c r="O1928" s="4">
        <f t="shared" si="343"/>
        <v>3</v>
      </c>
      <c r="P1928" s="3">
        <f t="shared" si="338"/>
        <v>0</v>
      </c>
      <c r="Q1928" s="2">
        <f t="shared" si="339"/>
        <v>0</v>
      </c>
      <c r="R1928" s="3">
        <f t="shared" si="340"/>
        <v>0</v>
      </c>
      <c r="S1928" s="2">
        <f t="shared" si="341"/>
        <v>0</v>
      </c>
      <c r="T1928" s="1">
        <f t="shared" si="344"/>
        <v>0</v>
      </c>
      <c r="U1928" s="1">
        <f t="shared" si="345"/>
        <v>0</v>
      </c>
    </row>
    <row r="1929" spans="1:21">
      <c r="A1929">
        <v>9683</v>
      </c>
      <c r="B1929" t="s">
        <v>24</v>
      </c>
      <c r="C1929" t="s">
        <v>0</v>
      </c>
      <c r="D1929">
        <v>3875</v>
      </c>
      <c r="E1929">
        <v>1</v>
      </c>
      <c r="F1929">
        <v>1.3613</v>
      </c>
      <c r="G1929">
        <v>1.3637999999999999</v>
      </c>
      <c r="H1929">
        <v>1.3613</v>
      </c>
      <c r="I1929">
        <v>5</v>
      </c>
      <c r="J1929">
        <v>253</v>
      </c>
      <c r="K1929" s="8" t="str">
        <f t="shared" si="335"/>
        <v>07:19</v>
      </c>
      <c r="L1929" s="7" t="str">
        <f t="shared" si="336"/>
        <v>07</v>
      </c>
      <c r="M1929" s="6">
        <f t="shared" si="337"/>
        <v>0</v>
      </c>
      <c r="N1929" s="5">
        <f t="shared" si="342"/>
        <v>0</v>
      </c>
      <c r="O1929" s="4">
        <f t="shared" si="343"/>
        <v>4</v>
      </c>
      <c r="P1929" s="3">
        <f t="shared" si="338"/>
        <v>0</v>
      </c>
      <c r="Q1929" s="2">
        <f t="shared" si="339"/>
        <v>1</v>
      </c>
      <c r="R1929" s="3">
        <f t="shared" si="340"/>
        <v>0</v>
      </c>
      <c r="S1929" s="2">
        <f t="shared" si="341"/>
        <v>0</v>
      </c>
      <c r="T1929" s="1">
        <f t="shared" si="344"/>
        <v>0</v>
      </c>
      <c r="U1929" s="1">
        <f t="shared" si="345"/>
        <v>0</v>
      </c>
    </row>
    <row r="1930" spans="1:21">
      <c r="A1930">
        <v>9696</v>
      </c>
      <c r="B1930" t="s">
        <v>23</v>
      </c>
      <c r="C1930" t="s">
        <v>3</v>
      </c>
      <c r="D1930">
        <v>3880</v>
      </c>
      <c r="E1930">
        <v>1</v>
      </c>
      <c r="F1930">
        <v>1.3502000000000001</v>
      </c>
      <c r="G1930">
        <v>1.3502000000000001</v>
      </c>
      <c r="H1930">
        <v>1.3527</v>
      </c>
      <c r="I1930">
        <v>-20</v>
      </c>
      <c r="J1930">
        <v>233</v>
      </c>
      <c r="K1930" s="8" t="str">
        <f t="shared" si="335"/>
        <v>06:46</v>
      </c>
      <c r="L1930" s="7" t="str">
        <f t="shared" si="336"/>
        <v>06</v>
      </c>
      <c r="M1930" s="6">
        <f t="shared" si="337"/>
        <v>0</v>
      </c>
      <c r="N1930" s="5">
        <f t="shared" si="342"/>
        <v>1</v>
      </c>
      <c r="O1930" s="4">
        <f t="shared" si="343"/>
        <v>0</v>
      </c>
      <c r="P1930" s="3">
        <f t="shared" si="338"/>
        <v>0</v>
      </c>
      <c r="Q1930" s="2">
        <f t="shared" si="339"/>
        <v>0</v>
      </c>
      <c r="R1930" s="3">
        <f t="shared" si="340"/>
        <v>0</v>
      </c>
      <c r="S1930" s="2">
        <f t="shared" si="341"/>
        <v>0</v>
      </c>
      <c r="T1930" s="1">
        <f t="shared" si="344"/>
        <v>0</v>
      </c>
      <c r="U1930" s="1">
        <f t="shared" si="345"/>
        <v>0</v>
      </c>
    </row>
    <row r="1931" spans="1:21">
      <c r="A1931">
        <v>9701</v>
      </c>
      <c r="B1931" t="s">
        <v>22</v>
      </c>
      <c r="C1931" t="s">
        <v>3</v>
      </c>
      <c r="D1931">
        <v>3882</v>
      </c>
      <c r="E1931">
        <v>0.5</v>
      </c>
      <c r="F1931">
        <v>1.3492</v>
      </c>
      <c r="G1931">
        <v>1.3492</v>
      </c>
      <c r="H1931">
        <v>1.3516999999999999</v>
      </c>
      <c r="I1931">
        <v>-10</v>
      </c>
      <c r="J1931">
        <v>223</v>
      </c>
      <c r="K1931" s="8" t="str">
        <f t="shared" si="335"/>
        <v>07:36</v>
      </c>
      <c r="L1931" s="7" t="str">
        <f t="shared" si="336"/>
        <v>07</v>
      </c>
      <c r="M1931" s="6">
        <f t="shared" si="337"/>
        <v>0</v>
      </c>
      <c r="N1931" s="5">
        <f t="shared" si="342"/>
        <v>2</v>
      </c>
      <c r="O1931" s="4">
        <f t="shared" si="343"/>
        <v>0</v>
      </c>
      <c r="P1931" s="3">
        <f t="shared" si="338"/>
        <v>0</v>
      </c>
      <c r="Q1931" s="2">
        <f t="shared" si="339"/>
        <v>0</v>
      </c>
      <c r="R1931" s="3">
        <f t="shared" si="340"/>
        <v>0</v>
      </c>
      <c r="S1931" s="2">
        <f t="shared" si="341"/>
        <v>0</v>
      </c>
      <c r="T1931" s="1">
        <f t="shared" si="344"/>
        <v>0</v>
      </c>
      <c r="U1931" s="1">
        <f t="shared" si="345"/>
        <v>0</v>
      </c>
    </row>
    <row r="1932" spans="1:21">
      <c r="A1932">
        <v>9706</v>
      </c>
      <c r="B1932" t="s">
        <v>21</v>
      </c>
      <c r="C1932" t="s">
        <v>3</v>
      </c>
      <c r="D1932">
        <v>3884</v>
      </c>
      <c r="E1932">
        <v>0.5</v>
      </c>
      <c r="F1932">
        <v>1.3482000000000001</v>
      </c>
      <c r="G1932">
        <v>1.3482000000000001</v>
      </c>
      <c r="H1932">
        <v>1.3507</v>
      </c>
      <c r="I1932">
        <v>-10</v>
      </c>
      <c r="J1932">
        <v>213</v>
      </c>
      <c r="K1932" s="8" t="str">
        <f t="shared" si="335"/>
        <v>07:49</v>
      </c>
      <c r="L1932" s="7" t="str">
        <f t="shared" si="336"/>
        <v>07</v>
      </c>
      <c r="M1932" s="6">
        <f t="shared" si="337"/>
        <v>0</v>
      </c>
      <c r="N1932" s="5">
        <f t="shared" si="342"/>
        <v>3</v>
      </c>
      <c r="O1932" s="4">
        <f t="shared" si="343"/>
        <v>0</v>
      </c>
      <c r="P1932" s="3">
        <f t="shared" si="338"/>
        <v>1</v>
      </c>
      <c r="Q1932" s="2">
        <f t="shared" si="339"/>
        <v>0</v>
      </c>
      <c r="R1932" s="3">
        <f t="shared" si="340"/>
        <v>0</v>
      </c>
      <c r="S1932" s="2">
        <f t="shared" si="341"/>
        <v>0</v>
      </c>
      <c r="T1932" s="1">
        <f t="shared" si="344"/>
        <v>0</v>
      </c>
      <c r="U1932" s="1">
        <f t="shared" si="345"/>
        <v>0</v>
      </c>
    </row>
    <row r="1933" spans="1:21">
      <c r="A1933">
        <v>9711</v>
      </c>
      <c r="B1933" t="s">
        <v>20</v>
      </c>
      <c r="C1933" t="s">
        <v>0</v>
      </c>
      <c r="D1933">
        <v>3888</v>
      </c>
      <c r="E1933">
        <v>0.5</v>
      </c>
      <c r="F1933">
        <v>1.3486</v>
      </c>
      <c r="G1933">
        <v>1.3461000000000001</v>
      </c>
      <c r="H1933">
        <v>1.3486</v>
      </c>
      <c r="I1933">
        <v>2.5</v>
      </c>
      <c r="J1933">
        <v>215.5</v>
      </c>
      <c r="K1933" s="8" t="str">
        <f t="shared" si="335"/>
        <v>08:22</v>
      </c>
      <c r="L1933" s="7" t="str">
        <f t="shared" si="336"/>
        <v>08</v>
      </c>
      <c r="M1933" s="6">
        <f t="shared" si="337"/>
        <v>0</v>
      </c>
      <c r="N1933" s="5">
        <f t="shared" si="342"/>
        <v>0</v>
      </c>
      <c r="O1933" s="4">
        <f t="shared" si="343"/>
        <v>1</v>
      </c>
      <c r="P1933" s="3">
        <f t="shared" si="338"/>
        <v>0</v>
      </c>
      <c r="Q1933" s="2">
        <f t="shared" si="339"/>
        <v>0</v>
      </c>
      <c r="R1933" s="3">
        <f t="shared" si="340"/>
        <v>0</v>
      </c>
      <c r="S1933" s="2">
        <f t="shared" si="341"/>
        <v>1</v>
      </c>
      <c r="T1933" s="1">
        <f t="shared" si="344"/>
        <v>0</v>
      </c>
      <c r="U1933" s="1">
        <f t="shared" si="345"/>
        <v>0</v>
      </c>
    </row>
    <row r="1934" spans="1:21">
      <c r="A1934">
        <v>9713</v>
      </c>
      <c r="B1934" t="s">
        <v>19</v>
      </c>
      <c r="C1934" t="s">
        <v>0</v>
      </c>
      <c r="D1934">
        <v>3886</v>
      </c>
      <c r="E1934">
        <v>0.5</v>
      </c>
      <c r="F1934">
        <v>1.3496999999999999</v>
      </c>
      <c r="G1934">
        <v>1.3472</v>
      </c>
      <c r="H1934">
        <v>1.3496999999999999</v>
      </c>
      <c r="I1934">
        <v>2.5</v>
      </c>
      <c r="J1934">
        <v>218</v>
      </c>
      <c r="K1934" s="8" t="str">
        <f t="shared" si="335"/>
        <v>08:29</v>
      </c>
      <c r="L1934" s="7" t="str">
        <f t="shared" si="336"/>
        <v>08</v>
      </c>
      <c r="M1934" s="6">
        <f t="shared" si="337"/>
        <v>0</v>
      </c>
      <c r="N1934" s="5">
        <f t="shared" si="342"/>
        <v>0</v>
      </c>
      <c r="O1934" s="4">
        <f t="shared" si="343"/>
        <v>2</v>
      </c>
      <c r="P1934" s="3">
        <f t="shared" si="338"/>
        <v>0</v>
      </c>
      <c r="Q1934" s="2">
        <f t="shared" si="339"/>
        <v>0</v>
      </c>
      <c r="R1934" s="3">
        <f t="shared" si="340"/>
        <v>0</v>
      </c>
      <c r="S1934" s="2">
        <f t="shared" si="341"/>
        <v>1</v>
      </c>
      <c r="T1934" s="1">
        <f t="shared" si="344"/>
        <v>0</v>
      </c>
      <c r="U1934" s="1">
        <f t="shared" si="345"/>
        <v>0</v>
      </c>
    </row>
    <row r="1935" spans="1:21">
      <c r="A1935">
        <v>9718</v>
      </c>
      <c r="B1935" t="s">
        <v>18</v>
      </c>
      <c r="C1935" t="s">
        <v>3</v>
      </c>
      <c r="D1935">
        <v>3889</v>
      </c>
      <c r="E1935">
        <v>1.5</v>
      </c>
      <c r="F1935">
        <v>1.3508</v>
      </c>
      <c r="G1935">
        <v>1.3508</v>
      </c>
      <c r="H1935">
        <v>1.3483000000000001</v>
      </c>
      <c r="I1935">
        <v>-30</v>
      </c>
      <c r="J1935">
        <v>188</v>
      </c>
      <c r="K1935" s="8" t="str">
        <f t="shared" si="335"/>
        <v>08:50</v>
      </c>
      <c r="L1935" s="7" t="str">
        <f t="shared" si="336"/>
        <v>08</v>
      </c>
      <c r="M1935" s="6">
        <f t="shared" si="337"/>
        <v>0</v>
      </c>
      <c r="N1935" s="5">
        <f t="shared" si="342"/>
        <v>1</v>
      </c>
      <c r="O1935" s="4">
        <f t="shared" si="343"/>
        <v>0</v>
      </c>
      <c r="P1935" s="3">
        <f t="shared" si="338"/>
        <v>0</v>
      </c>
      <c r="Q1935" s="2">
        <f t="shared" si="339"/>
        <v>0</v>
      </c>
      <c r="R1935" s="3">
        <f t="shared" si="340"/>
        <v>1</v>
      </c>
      <c r="S1935" s="2">
        <f t="shared" si="341"/>
        <v>0</v>
      </c>
      <c r="T1935" s="1">
        <f t="shared" si="344"/>
        <v>0</v>
      </c>
      <c r="U1935" s="1">
        <f t="shared" si="345"/>
        <v>0</v>
      </c>
    </row>
    <row r="1936" spans="1:21">
      <c r="A1936">
        <v>9720</v>
      </c>
      <c r="B1936" t="s">
        <v>17</v>
      </c>
      <c r="C1936" t="s">
        <v>0</v>
      </c>
      <c r="D1936">
        <v>3891</v>
      </c>
      <c r="E1936">
        <v>0.5</v>
      </c>
      <c r="F1936">
        <v>1.3502000000000001</v>
      </c>
      <c r="G1936">
        <v>1.3527</v>
      </c>
      <c r="H1936">
        <v>1.3502000000000001</v>
      </c>
      <c r="I1936">
        <v>2.5</v>
      </c>
      <c r="J1936">
        <v>190.5</v>
      </c>
      <c r="K1936" s="8" t="str">
        <f t="shared" si="335"/>
        <v>09:00</v>
      </c>
      <c r="L1936" s="7" t="str">
        <f t="shared" si="336"/>
        <v>09</v>
      </c>
      <c r="M1936" s="6">
        <f t="shared" si="337"/>
        <v>0</v>
      </c>
      <c r="N1936" s="5">
        <f t="shared" si="342"/>
        <v>0</v>
      </c>
      <c r="O1936" s="4">
        <f t="shared" si="343"/>
        <v>1</v>
      </c>
      <c r="P1936" s="3">
        <f t="shared" si="338"/>
        <v>0</v>
      </c>
      <c r="Q1936" s="2">
        <f t="shared" si="339"/>
        <v>0</v>
      </c>
      <c r="R1936" s="3">
        <f t="shared" si="340"/>
        <v>0</v>
      </c>
      <c r="S1936" s="2">
        <f t="shared" si="341"/>
        <v>0</v>
      </c>
      <c r="T1936" s="1">
        <f t="shared" si="344"/>
        <v>0</v>
      </c>
      <c r="U1936" s="1">
        <f t="shared" si="345"/>
        <v>0</v>
      </c>
    </row>
    <row r="1937" spans="1:21">
      <c r="A1937">
        <v>9727</v>
      </c>
      <c r="B1937" t="s">
        <v>16</v>
      </c>
      <c r="C1937" t="s">
        <v>0</v>
      </c>
      <c r="D1937">
        <v>3894</v>
      </c>
      <c r="E1937">
        <v>1</v>
      </c>
      <c r="F1937">
        <v>1.3496999999999999</v>
      </c>
      <c r="G1937">
        <v>1.3472</v>
      </c>
      <c r="H1937">
        <v>1.3496999999999999</v>
      </c>
      <c r="I1937">
        <v>5</v>
      </c>
      <c r="J1937">
        <v>195.5</v>
      </c>
      <c r="K1937" s="8" t="str">
        <f t="shared" si="335"/>
        <v>09:06</v>
      </c>
      <c r="L1937" s="7" t="str">
        <f t="shared" si="336"/>
        <v>09</v>
      </c>
      <c r="M1937" s="6">
        <f t="shared" si="337"/>
        <v>0</v>
      </c>
      <c r="N1937" s="5">
        <f t="shared" si="342"/>
        <v>0</v>
      </c>
      <c r="O1937" s="4">
        <f t="shared" si="343"/>
        <v>2</v>
      </c>
      <c r="P1937" s="3">
        <f t="shared" si="338"/>
        <v>0</v>
      </c>
      <c r="Q1937" s="2">
        <f t="shared" si="339"/>
        <v>0</v>
      </c>
      <c r="R1937" s="3">
        <f t="shared" si="340"/>
        <v>0</v>
      </c>
      <c r="S1937" s="2">
        <f t="shared" si="341"/>
        <v>1</v>
      </c>
      <c r="T1937" s="1">
        <f t="shared" si="344"/>
        <v>0</v>
      </c>
      <c r="U1937" s="1">
        <f t="shared" si="345"/>
        <v>1</v>
      </c>
    </row>
    <row r="1938" spans="1:21">
      <c r="A1938">
        <v>9730</v>
      </c>
      <c r="B1938" t="s">
        <v>15</v>
      </c>
      <c r="C1938" t="s">
        <v>0</v>
      </c>
      <c r="D1938">
        <v>3896</v>
      </c>
      <c r="E1938">
        <v>0.5</v>
      </c>
      <c r="F1938">
        <v>1.3487</v>
      </c>
      <c r="G1938">
        <v>1.3462000000000001</v>
      </c>
      <c r="H1938">
        <v>1.3487</v>
      </c>
      <c r="I1938">
        <v>2.5</v>
      </c>
      <c r="J1938">
        <v>198</v>
      </c>
      <c r="K1938" s="8" t="str">
        <f t="shared" si="335"/>
        <v>12:29</v>
      </c>
      <c r="L1938" s="7" t="str">
        <f t="shared" si="336"/>
        <v>12</v>
      </c>
      <c r="M1938" s="6">
        <f t="shared" si="337"/>
        <v>0</v>
      </c>
      <c r="N1938" s="5">
        <f t="shared" si="342"/>
        <v>0</v>
      </c>
      <c r="O1938" s="4">
        <f t="shared" si="343"/>
        <v>3</v>
      </c>
      <c r="P1938" s="3">
        <f t="shared" si="338"/>
        <v>0</v>
      </c>
      <c r="Q1938" s="2">
        <f t="shared" si="339"/>
        <v>0</v>
      </c>
      <c r="R1938" s="3">
        <f t="shared" si="340"/>
        <v>0</v>
      </c>
      <c r="S1938" s="2">
        <f t="shared" si="341"/>
        <v>1</v>
      </c>
      <c r="T1938" s="1">
        <f t="shared" si="344"/>
        <v>0</v>
      </c>
      <c r="U1938" s="1">
        <f t="shared" si="345"/>
        <v>0</v>
      </c>
    </row>
    <row r="1939" spans="1:21">
      <c r="A1939">
        <v>9742</v>
      </c>
      <c r="B1939" t="s">
        <v>14</v>
      </c>
      <c r="C1939" t="s">
        <v>3</v>
      </c>
      <c r="D1939">
        <v>3898</v>
      </c>
      <c r="E1939">
        <v>1</v>
      </c>
      <c r="F1939">
        <v>1.3461000000000001</v>
      </c>
      <c r="G1939">
        <v>1.3461000000000001</v>
      </c>
      <c r="H1939">
        <v>1.3486</v>
      </c>
      <c r="I1939">
        <v>-20</v>
      </c>
      <c r="J1939">
        <v>178</v>
      </c>
      <c r="K1939" s="8" t="str">
        <f t="shared" si="335"/>
        <v>14:54</v>
      </c>
      <c r="L1939" s="7" t="str">
        <f t="shared" si="336"/>
        <v>14</v>
      </c>
      <c r="M1939" s="6">
        <f t="shared" si="337"/>
        <v>0</v>
      </c>
      <c r="N1939" s="5">
        <f t="shared" si="342"/>
        <v>1</v>
      </c>
      <c r="O1939" s="4">
        <f t="shared" si="343"/>
        <v>0</v>
      </c>
      <c r="P1939" s="3">
        <f t="shared" si="338"/>
        <v>0</v>
      </c>
      <c r="Q1939" s="2">
        <f t="shared" si="339"/>
        <v>0</v>
      </c>
      <c r="R1939" s="3">
        <f t="shared" si="340"/>
        <v>0</v>
      </c>
      <c r="S1939" s="2">
        <f t="shared" si="341"/>
        <v>0</v>
      </c>
      <c r="T1939" s="1">
        <f t="shared" si="344"/>
        <v>0</v>
      </c>
      <c r="U1939" s="1">
        <f t="shared" si="345"/>
        <v>0</v>
      </c>
    </row>
    <row r="1940" spans="1:21">
      <c r="A1940">
        <v>9744</v>
      </c>
      <c r="B1940" t="s">
        <v>13</v>
      </c>
      <c r="C1940" t="s">
        <v>0</v>
      </c>
      <c r="D1940">
        <v>3902</v>
      </c>
      <c r="E1940">
        <v>0.5</v>
      </c>
      <c r="F1940">
        <v>1.3465</v>
      </c>
      <c r="G1940">
        <v>1.3440000000000001</v>
      </c>
      <c r="H1940">
        <v>1.3465</v>
      </c>
      <c r="I1940">
        <v>2.5</v>
      </c>
      <c r="J1940">
        <v>180.5</v>
      </c>
      <c r="K1940" s="8" t="str">
        <f t="shared" si="335"/>
        <v>15:03</v>
      </c>
      <c r="L1940" s="7" t="str">
        <f t="shared" si="336"/>
        <v>15</v>
      </c>
      <c r="M1940" s="6">
        <f t="shared" si="337"/>
        <v>0</v>
      </c>
      <c r="N1940" s="5">
        <f t="shared" si="342"/>
        <v>0</v>
      </c>
      <c r="O1940" s="4">
        <f t="shared" si="343"/>
        <v>1</v>
      </c>
      <c r="P1940" s="3">
        <f t="shared" si="338"/>
        <v>0</v>
      </c>
      <c r="Q1940" s="2">
        <f t="shared" si="339"/>
        <v>0</v>
      </c>
      <c r="R1940" s="3">
        <f t="shared" si="340"/>
        <v>0</v>
      </c>
      <c r="S1940" s="2">
        <f t="shared" si="341"/>
        <v>1</v>
      </c>
      <c r="T1940" s="1">
        <f t="shared" si="344"/>
        <v>0</v>
      </c>
      <c r="U1940" s="1">
        <f t="shared" si="345"/>
        <v>0</v>
      </c>
    </row>
    <row r="1941" spans="1:21">
      <c r="A1941">
        <v>9751</v>
      </c>
      <c r="B1941" t="s">
        <v>12</v>
      </c>
      <c r="C1941" t="s">
        <v>0</v>
      </c>
      <c r="D1941">
        <v>3903</v>
      </c>
      <c r="E1941">
        <v>1</v>
      </c>
      <c r="F1941">
        <v>1.347</v>
      </c>
      <c r="G1941">
        <v>1.3494999999999999</v>
      </c>
      <c r="H1941">
        <v>1.347</v>
      </c>
      <c r="I1941">
        <v>5</v>
      </c>
      <c r="J1941">
        <v>185.5</v>
      </c>
      <c r="K1941" s="8" t="str">
        <f t="shared" si="335"/>
        <v>15:39</v>
      </c>
      <c r="L1941" s="7" t="str">
        <f t="shared" si="336"/>
        <v>15</v>
      </c>
      <c r="M1941" s="6">
        <f t="shared" si="337"/>
        <v>0</v>
      </c>
      <c r="N1941" s="5">
        <f t="shared" si="342"/>
        <v>0</v>
      </c>
      <c r="O1941" s="4">
        <f t="shared" si="343"/>
        <v>2</v>
      </c>
      <c r="P1941" s="3">
        <f t="shared" si="338"/>
        <v>0</v>
      </c>
      <c r="Q1941" s="2">
        <f t="shared" si="339"/>
        <v>0</v>
      </c>
      <c r="R1941" s="3">
        <f t="shared" si="340"/>
        <v>0</v>
      </c>
      <c r="S1941" s="2">
        <f t="shared" si="341"/>
        <v>0</v>
      </c>
      <c r="T1941" s="1">
        <f t="shared" si="344"/>
        <v>0</v>
      </c>
      <c r="U1941" s="1">
        <f t="shared" si="345"/>
        <v>1</v>
      </c>
    </row>
    <row r="1942" spans="1:21">
      <c r="A1942">
        <v>9754</v>
      </c>
      <c r="B1942" t="s">
        <v>11</v>
      </c>
      <c r="C1942" t="s">
        <v>0</v>
      </c>
      <c r="D1942">
        <v>3905</v>
      </c>
      <c r="E1942">
        <v>0.5</v>
      </c>
      <c r="F1942">
        <v>1.3480000000000001</v>
      </c>
      <c r="G1942">
        <v>1.3505</v>
      </c>
      <c r="H1942">
        <v>1.3480000000000001</v>
      </c>
      <c r="I1942">
        <v>2.5</v>
      </c>
      <c r="J1942">
        <v>188</v>
      </c>
      <c r="K1942" s="8" t="str">
        <f t="shared" si="335"/>
        <v>15:59</v>
      </c>
      <c r="L1942" s="7" t="str">
        <f t="shared" si="336"/>
        <v>15</v>
      </c>
      <c r="M1942" s="6">
        <f t="shared" si="337"/>
        <v>0</v>
      </c>
      <c r="N1942" s="5">
        <f t="shared" si="342"/>
        <v>0</v>
      </c>
      <c r="O1942" s="4">
        <f t="shared" si="343"/>
        <v>3</v>
      </c>
      <c r="P1942" s="3">
        <f t="shared" si="338"/>
        <v>0</v>
      </c>
      <c r="Q1942" s="2">
        <f t="shared" si="339"/>
        <v>0</v>
      </c>
      <c r="R1942" s="3">
        <f t="shared" si="340"/>
        <v>0</v>
      </c>
      <c r="S1942" s="2">
        <f t="shared" si="341"/>
        <v>0</v>
      </c>
      <c r="T1942" s="1">
        <f t="shared" si="344"/>
        <v>0</v>
      </c>
      <c r="U1942" s="1">
        <f t="shared" si="345"/>
        <v>0</v>
      </c>
    </row>
    <row r="1943" spans="1:21">
      <c r="A1943">
        <v>9765</v>
      </c>
      <c r="B1943" t="s">
        <v>10</v>
      </c>
      <c r="C1943" t="s">
        <v>3</v>
      </c>
      <c r="D1943">
        <v>3907</v>
      </c>
      <c r="E1943">
        <v>1</v>
      </c>
      <c r="F1943">
        <v>1.3506</v>
      </c>
      <c r="G1943">
        <v>1.3506</v>
      </c>
      <c r="H1943">
        <v>1.3481000000000001</v>
      </c>
      <c r="I1943">
        <v>-20</v>
      </c>
      <c r="J1943">
        <v>168</v>
      </c>
      <c r="K1943" s="8" t="str">
        <f t="shared" si="335"/>
        <v>16:30</v>
      </c>
      <c r="L1943" s="7" t="str">
        <f t="shared" si="336"/>
        <v>16</v>
      </c>
      <c r="M1943" s="6">
        <f t="shared" si="337"/>
        <v>0</v>
      </c>
      <c r="N1943" s="5">
        <f t="shared" si="342"/>
        <v>1</v>
      </c>
      <c r="O1943" s="4">
        <f t="shared" si="343"/>
        <v>0</v>
      </c>
      <c r="P1943" s="3">
        <f t="shared" si="338"/>
        <v>0</v>
      </c>
      <c r="Q1943" s="2">
        <f t="shared" si="339"/>
        <v>0</v>
      </c>
      <c r="R1943" s="3">
        <f t="shared" si="340"/>
        <v>1</v>
      </c>
      <c r="S1943" s="2">
        <f t="shared" si="341"/>
        <v>0</v>
      </c>
      <c r="T1943" s="1">
        <f t="shared" si="344"/>
        <v>0</v>
      </c>
      <c r="U1943" s="1">
        <f t="shared" si="345"/>
        <v>0</v>
      </c>
    </row>
    <row r="1944" spans="1:21">
      <c r="A1944">
        <v>9778</v>
      </c>
      <c r="B1944" t="s">
        <v>9</v>
      </c>
      <c r="C1944" t="s">
        <v>3</v>
      </c>
      <c r="D1944">
        <v>3914</v>
      </c>
      <c r="E1944">
        <v>1</v>
      </c>
      <c r="F1944">
        <v>1.3403</v>
      </c>
      <c r="G1944">
        <v>1.3403</v>
      </c>
      <c r="H1944">
        <v>1.3428</v>
      </c>
      <c r="I1944">
        <v>-20</v>
      </c>
      <c r="J1944">
        <v>148</v>
      </c>
      <c r="K1944" s="8" t="str">
        <f t="shared" si="335"/>
        <v>03:09</v>
      </c>
      <c r="L1944" s="7" t="str">
        <f t="shared" si="336"/>
        <v>03</v>
      </c>
      <c r="M1944" s="6">
        <f t="shared" si="337"/>
        <v>0</v>
      </c>
      <c r="N1944" s="5">
        <f t="shared" si="342"/>
        <v>2</v>
      </c>
      <c r="O1944" s="4">
        <f t="shared" si="343"/>
        <v>0</v>
      </c>
      <c r="P1944" s="3">
        <f t="shared" si="338"/>
        <v>1</v>
      </c>
      <c r="Q1944" s="2">
        <f t="shared" si="339"/>
        <v>0</v>
      </c>
      <c r="R1944" s="3">
        <f t="shared" si="340"/>
        <v>0</v>
      </c>
      <c r="S1944" s="2">
        <f t="shared" si="341"/>
        <v>0</v>
      </c>
      <c r="T1944" s="1">
        <f t="shared" si="344"/>
        <v>1</v>
      </c>
      <c r="U1944" s="1">
        <f t="shared" si="345"/>
        <v>0</v>
      </c>
    </row>
    <row r="1945" spans="1:21">
      <c r="A1945">
        <v>9781</v>
      </c>
      <c r="B1945" t="s">
        <v>8</v>
      </c>
      <c r="C1945" t="s">
        <v>0</v>
      </c>
      <c r="D1945">
        <v>3918</v>
      </c>
      <c r="E1945">
        <v>0.5</v>
      </c>
      <c r="F1945">
        <v>1.3405</v>
      </c>
      <c r="G1945">
        <v>1.3380000000000001</v>
      </c>
      <c r="H1945">
        <v>1.3405</v>
      </c>
      <c r="I1945">
        <v>2.5</v>
      </c>
      <c r="J1945">
        <v>150.5</v>
      </c>
      <c r="K1945" s="8" t="str">
        <f t="shared" si="335"/>
        <v>05:51</v>
      </c>
      <c r="L1945" s="7" t="str">
        <f t="shared" si="336"/>
        <v>05</v>
      </c>
      <c r="M1945" s="6">
        <f t="shared" si="337"/>
        <v>0</v>
      </c>
      <c r="N1945" s="5">
        <f t="shared" si="342"/>
        <v>0</v>
      </c>
      <c r="O1945" s="4">
        <f t="shared" si="343"/>
        <v>1</v>
      </c>
      <c r="P1945" s="3">
        <f t="shared" si="338"/>
        <v>0</v>
      </c>
      <c r="Q1945" s="2">
        <f t="shared" si="339"/>
        <v>0</v>
      </c>
      <c r="R1945" s="3">
        <f t="shared" si="340"/>
        <v>0</v>
      </c>
      <c r="S1945" s="2">
        <f t="shared" si="341"/>
        <v>1</v>
      </c>
      <c r="T1945" s="1">
        <f t="shared" si="344"/>
        <v>0</v>
      </c>
      <c r="U1945" s="1">
        <f t="shared" si="345"/>
        <v>0</v>
      </c>
    </row>
    <row r="1946" spans="1:21">
      <c r="A1946">
        <v>9792</v>
      </c>
      <c r="B1946" t="s">
        <v>7</v>
      </c>
      <c r="C1946" t="s">
        <v>3</v>
      </c>
      <c r="D1946">
        <v>3919</v>
      </c>
      <c r="E1946">
        <v>1</v>
      </c>
      <c r="F1946">
        <v>1.3434999999999999</v>
      </c>
      <c r="G1946">
        <v>1.3434999999999999</v>
      </c>
      <c r="H1946">
        <v>1.341</v>
      </c>
      <c r="I1946">
        <v>-20</v>
      </c>
      <c r="J1946">
        <v>130.5</v>
      </c>
      <c r="K1946" s="8" t="str">
        <f t="shared" si="335"/>
        <v>06:39</v>
      </c>
      <c r="L1946" s="7" t="str">
        <f t="shared" si="336"/>
        <v>06</v>
      </c>
      <c r="M1946" s="6">
        <f t="shared" si="337"/>
        <v>0</v>
      </c>
      <c r="N1946" s="5">
        <f t="shared" si="342"/>
        <v>1</v>
      </c>
      <c r="O1946" s="4">
        <f t="shared" si="343"/>
        <v>0</v>
      </c>
      <c r="P1946" s="3">
        <f t="shared" si="338"/>
        <v>0</v>
      </c>
      <c r="Q1946" s="2">
        <f t="shared" si="339"/>
        <v>0</v>
      </c>
      <c r="R1946" s="3">
        <f t="shared" si="340"/>
        <v>1</v>
      </c>
      <c r="S1946" s="2">
        <f t="shared" si="341"/>
        <v>0</v>
      </c>
      <c r="T1946" s="1">
        <f t="shared" si="344"/>
        <v>0</v>
      </c>
      <c r="U1946" s="1">
        <f t="shared" si="345"/>
        <v>0</v>
      </c>
    </row>
    <row r="1947" spans="1:21">
      <c r="A1947">
        <v>9797</v>
      </c>
      <c r="B1947" t="s">
        <v>6</v>
      </c>
      <c r="C1947" t="s">
        <v>0</v>
      </c>
      <c r="D1947">
        <v>3923</v>
      </c>
      <c r="E1947">
        <v>0.5</v>
      </c>
      <c r="F1947">
        <v>1.3431</v>
      </c>
      <c r="G1947">
        <v>1.3455999999999999</v>
      </c>
      <c r="H1947">
        <v>1.3431</v>
      </c>
      <c r="I1947">
        <v>2.5</v>
      </c>
      <c r="J1947">
        <v>133</v>
      </c>
      <c r="K1947" s="8" t="str">
        <f t="shared" si="335"/>
        <v>06:43</v>
      </c>
      <c r="L1947" s="7" t="str">
        <f t="shared" si="336"/>
        <v>06</v>
      </c>
      <c r="M1947" s="6">
        <f t="shared" si="337"/>
        <v>0</v>
      </c>
      <c r="N1947" s="5">
        <f t="shared" si="342"/>
        <v>0</v>
      </c>
      <c r="O1947" s="4">
        <f t="shared" si="343"/>
        <v>1</v>
      </c>
      <c r="P1947" s="3">
        <f t="shared" si="338"/>
        <v>0</v>
      </c>
      <c r="Q1947" s="2">
        <f t="shared" si="339"/>
        <v>0</v>
      </c>
      <c r="R1947" s="3">
        <f t="shared" si="340"/>
        <v>0</v>
      </c>
      <c r="S1947" s="2">
        <f t="shared" si="341"/>
        <v>0</v>
      </c>
      <c r="T1947" s="1">
        <f t="shared" si="344"/>
        <v>0</v>
      </c>
      <c r="U1947" s="1">
        <f t="shared" si="345"/>
        <v>0</v>
      </c>
    </row>
    <row r="1948" spans="1:21">
      <c r="A1948">
        <v>9800</v>
      </c>
      <c r="B1948" t="s">
        <v>5</v>
      </c>
      <c r="C1948" t="s">
        <v>0</v>
      </c>
      <c r="D1948">
        <v>3925</v>
      </c>
      <c r="E1948">
        <v>0.5</v>
      </c>
      <c r="F1948">
        <v>1.3441000000000001</v>
      </c>
      <c r="G1948">
        <v>1.3466</v>
      </c>
      <c r="H1948">
        <v>1.3441000000000001</v>
      </c>
      <c r="I1948">
        <v>2.5</v>
      </c>
      <c r="J1948">
        <v>135.5</v>
      </c>
      <c r="K1948" s="8" t="str">
        <f t="shared" si="335"/>
        <v>09:58</v>
      </c>
      <c r="L1948" s="7" t="str">
        <f t="shared" si="336"/>
        <v>09</v>
      </c>
      <c r="M1948" s="6">
        <f t="shared" si="337"/>
        <v>0</v>
      </c>
      <c r="N1948" s="5">
        <f t="shared" si="342"/>
        <v>0</v>
      </c>
      <c r="O1948" s="4">
        <f t="shared" si="343"/>
        <v>2</v>
      </c>
      <c r="P1948" s="3">
        <f t="shared" si="338"/>
        <v>0</v>
      </c>
      <c r="Q1948" s="2">
        <f t="shared" si="339"/>
        <v>0</v>
      </c>
      <c r="R1948" s="3">
        <f t="shared" si="340"/>
        <v>0</v>
      </c>
      <c r="S1948" s="2">
        <f t="shared" si="341"/>
        <v>0</v>
      </c>
      <c r="T1948" s="1">
        <f t="shared" si="344"/>
        <v>0</v>
      </c>
      <c r="U1948" s="1">
        <f t="shared" si="345"/>
        <v>0</v>
      </c>
    </row>
    <row r="1949" spans="1:21">
      <c r="A1949">
        <v>9811</v>
      </c>
      <c r="B1949" t="s">
        <v>4</v>
      </c>
      <c r="C1949" t="s">
        <v>3</v>
      </c>
      <c r="D1949">
        <v>3928</v>
      </c>
      <c r="E1949">
        <v>1</v>
      </c>
      <c r="F1949">
        <v>1.3411</v>
      </c>
      <c r="G1949">
        <v>1.3411</v>
      </c>
      <c r="H1949">
        <v>1.3435999999999999</v>
      </c>
      <c r="I1949">
        <v>-20</v>
      </c>
      <c r="J1949">
        <v>115.5</v>
      </c>
      <c r="K1949" s="8" t="str">
        <f t="shared" si="335"/>
        <v>10:25</v>
      </c>
      <c r="L1949" s="7" t="str">
        <f t="shared" si="336"/>
        <v>10</v>
      </c>
      <c r="M1949" s="6">
        <f t="shared" si="337"/>
        <v>0</v>
      </c>
      <c r="N1949" s="5">
        <f t="shared" si="342"/>
        <v>1</v>
      </c>
      <c r="O1949" s="4">
        <f t="shared" si="343"/>
        <v>0</v>
      </c>
      <c r="P1949" s="3">
        <f t="shared" si="338"/>
        <v>0</v>
      </c>
      <c r="Q1949" s="2">
        <f t="shared" si="339"/>
        <v>0</v>
      </c>
      <c r="R1949" s="3">
        <f t="shared" si="340"/>
        <v>0</v>
      </c>
      <c r="S1949" s="2">
        <f t="shared" si="341"/>
        <v>0</v>
      </c>
      <c r="T1949" s="1">
        <f t="shared" si="344"/>
        <v>0</v>
      </c>
      <c r="U1949" s="1">
        <f t="shared" si="345"/>
        <v>0</v>
      </c>
    </row>
    <row r="1950" spans="1:21">
      <c r="A1950">
        <v>9816</v>
      </c>
      <c r="B1950" t="s">
        <v>2</v>
      </c>
      <c r="C1950" t="s">
        <v>0</v>
      </c>
      <c r="D1950">
        <v>3932</v>
      </c>
      <c r="E1950">
        <v>0.5</v>
      </c>
      <c r="F1950">
        <v>1.3415999999999999</v>
      </c>
      <c r="G1950">
        <v>1.3391</v>
      </c>
      <c r="H1950">
        <v>1.3415999999999999</v>
      </c>
      <c r="I1950">
        <v>2.5</v>
      </c>
      <c r="J1950">
        <v>118</v>
      </c>
      <c r="K1950" s="8" t="str">
        <f t="shared" si="335"/>
        <v>10:28</v>
      </c>
      <c r="L1950" s="7" t="str">
        <f t="shared" si="336"/>
        <v>10</v>
      </c>
      <c r="M1950" s="6">
        <f t="shared" si="337"/>
        <v>0</v>
      </c>
      <c r="N1950" s="5">
        <f t="shared" si="342"/>
        <v>0</v>
      </c>
      <c r="O1950" s="4">
        <f t="shared" si="343"/>
        <v>1</v>
      </c>
      <c r="P1950" s="3">
        <f t="shared" si="338"/>
        <v>0</v>
      </c>
      <c r="Q1950" s="2">
        <f t="shared" si="339"/>
        <v>0</v>
      </c>
      <c r="R1950" s="3">
        <f t="shared" si="340"/>
        <v>0</v>
      </c>
      <c r="S1950" s="2">
        <f t="shared" si="341"/>
        <v>1</v>
      </c>
      <c r="T1950" s="1">
        <f t="shared" si="344"/>
        <v>0</v>
      </c>
      <c r="U1950" s="1">
        <f t="shared" si="345"/>
        <v>0</v>
      </c>
    </row>
    <row r="1951" spans="1:21">
      <c r="A1951">
        <v>9819</v>
      </c>
      <c r="B1951" t="s">
        <v>1</v>
      </c>
      <c r="C1951" t="s">
        <v>0</v>
      </c>
      <c r="D1951">
        <v>3934</v>
      </c>
      <c r="E1951">
        <v>0.5</v>
      </c>
      <c r="F1951">
        <v>1.3406</v>
      </c>
      <c r="G1951">
        <v>1.3381000000000001</v>
      </c>
      <c r="H1951">
        <v>1.3406</v>
      </c>
      <c r="I1951">
        <v>2.5</v>
      </c>
      <c r="J1951">
        <v>120.5</v>
      </c>
      <c r="K1951" s="8" t="str">
        <f t="shared" si="335"/>
        <v>12:15</v>
      </c>
      <c r="L1951" s="7" t="str">
        <f t="shared" si="336"/>
        <v>12</v>
      </c>
      <c r="M1951" s="6">
        <f t="shared" si="337"/>
        <v>0</v>
      </c>
      <c r="N1951" s="5">
        <f t="shared" si="342"/>
        <v>0</v>
      </c>
      <c r="O1951" s="4">
        <f t="shared" si="343"/>
        <v>2</v>
      </c>
      <c r="P1951" s="3" t="e">
        <f>IF(AND(N1951&gt;=$AD$36,#REF!=0),1,0)</f>
        <v>#REF!</v>
      </c>
      <c r="Q1951" s="2" t="e">
        <f>IF(AND(O1951&gt;=$AD$35,#REF!=0),1,0)</f>
        <v>#REF!</v>
      </c>
      <c r="R1951" s="3">
        <f t="shared" si="340"/>
        <v>0</v>
      </c>
      <c r="S1951" s="2">
        <f t="shared" si="341"/>
        <v>1</v>
      </c>
      <c r="T1951" s="1">
        <f t="shared" si="344"/>
        <v>0</v>
      </c>
      <c r="U1951" s="1">
        <f t="shared" si="345"/>
        <v>0</v>
      </c>
    </row>
  </sheetData>
  <mergeCells count="1">
    <mergeCell ref="AH33:AI3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2007</vt:lpstr>
      <vt:lpstr>2007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Darren</dc:creator>
  <cp:lastModifiedBy>Darren</cp:lastModifiedBy>
  <dcterms:created xsi:type="dcterms:W3CDTF">2013-03-06T08:42:52Z</dcterms:created>
  <dcterms:modified xsi:type="dcterms:W3CDTF">2013-03-06T08:44:02Z</dcterms:modified>
</cp:coreProperties>
</file>